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ensikovav\Desktop\Kalkulačky\80-81_Sablony III\"/>
    </mc:Choice>
  </mc:AlternateContent>
  <workbookProtection workbookAlgorithmName="SHA-512" workbookHashValue="1bMB9iJAjgeHXJGH3SXVB3CiHPi2TKgQhVLgZv5WQhgIGaZ750F0uBLZEPWv7xgUgjaDG6kRvQNcxryE7vOw9w==" workbookSaltValue="LK4rQoZIoBETPxwZMef+NQ==" workbookSpinCount="100000" lockStructure="1"/>
  <bookViews>
    <workbookView xWindow="0" yWindow="0" windowWidth="22995" windowHeight="8430"/>
  </bookViews>
  <sheets>
    <sheet name="Úvodní strana" sheetId="12" r:id="rId1"/>
    <sheet name="Souhrn" sheetId="28" r:id="rId2"/>
    <sheet name="MŠ" sheetId="34" r:id="rId3"/>
    <sheet name="ZŠ" sheetId="23" r:id="rId4"/>
    <sheet name="Stáže MŠ" sheetId="35" r:id="rId5"/>
    <sheet name="Stáže ZŠ" sheetId="36" r:id="rId6"/>
    <sheet name="data" sheetId="31" state="hidden" r:id="rId7"/>
    <sheet name="Seznam osob pro ind. 6 00 00" sheetId="37" r:id="rId8"/>
    <sheet name="Informace_krácení šablon" sheetId="38" r:id="rId9"/>
    <sheet name="Krácení šablon" sheetId="39" r:id="rId10"/>
    <sheet name="Pomocné-krácení" sheetId="40" state="hidden" r:id="rId11"/>
  </sheets>
  <externalReferences>
    <externalReference r:id="rId12"/>
  </externalReferences>
  <definedNames>
    <definedName name="_xlnm._FilterDatabase" localSheetId="10" hidden="1">'Pomocné-krácení'!$A$1:$I$26</definedName>
    <definedName name="_xlnm._FilterDatabase" localSheetId="7" hidden="1">'Seznam osob pro ind. 6 00 00'!$A$4:$I$304</definedName>
    <definedName name="_xlnm._FilterDatabase" localSheetId="4" hidden="1">'Stáže MŠ'!$A$6:$CD$6</definedName>
    <definedName name="_xlnm._FilterDatabase" localSheetId="5" hidden="1">'Stáže ZŠ'!$A$6:$CD$508</definedName>
    <definedName name="ICT" localSheetId="10">[1]data!$A$2:$A$5</definedName>
    <definedName name="ICT">data!$I$2:$I$5</definedName>
    <definedName name="IT">[1]data!$A$2:$A$5</definedName>
    <definedName name="MŠ">'Pomocné-krácení'!#REF!</definedName>
    <definedName name="_xlnm.Print_Area" localSheetId="0">'Úvodní strana'!$B$2:$P$46</definedName>
    <definedName name="SVČ">'Pomocné-krácení'!#REF!</definedName>
    <definedName name="ŠD">'Pomocné-krácení'!#REF!</definedName>
    <definedName name="ŠK">'Pomocné-krácení'!#REF!</definedName>
    <definedName name="TypSubjektu">'Pomocné-krácení'!#REF!</definedName>
    <definedName name="ZŠ">'Pomocné-krácení'!#REF!</definedName>
    <definedName name="ZUŠ">'Pomocné-krácení'!#REF!</definedName>
  </definedNames>
  <calcPr calcId="152511"/>
</workbook>
</file>

<file path=xl/calcChain.xml><?xml version="1.0" encoding="utf-8"?>
<calcChain xmlns="http://schemas.openxmlformats.org/spreadsheetml/2006/main">
  <c r="E2" i="28" l="1"/>
  <c r="D2" i="37" l="1"/>
  <c r="O10" i="28" l="1"/>
  <c r="M10" i="28"/>
  <c r="K10" i="28"/>
  <c r="I10" i="28"/>
  <c r="K9" i="28"/>
  <c r="I9" i="28"/>
  <c r="O8" i="28"/>
  <c r="M8" i="28"/>
  <c r="K8" i="28"/>
  <c r="I8" i="28"/>
  <c r="O7" i="28"/>
  <c r="M7" i="28"/>
  <c r="K7" i="28"/>
  <c r="I7" i="28"/>
  <c r="O6" i="28"/>
  <c r="M6" i="28"/>
  <c r="K6" i="28"/>
  <c r="I6" i="28"/>
  <c r="K24" i="28" l="1"/>
  <c r="O32" i="28"/>
  <c r="M32" i="28"/>
  <c r="K32" i="28"/>
  <c r="I32" i="28"/>
  <c r="O29" i="28"/>
  <c r="O26" i="28" s="1"/>
  <c r="M29" i="28"/>
  <c r="M26" i="28" s="1"/>
  <c r="K29" i="28"/>
  <c r="K26" i="28" s="1"/>
  <c r="I29" i="28"/>
  <c r="I26" i="28" s="1"/>
  <c r="O31" i="28"/>
  <c r="M31" i="28"/>
  <c r="K31" i="28"/>
  <c r="I31" i="28"/>
  <c r="O30" i="28"/>
  <c r="K30" i="28"/>
  <c r="I30" i="28"/>
  <c r="O28" i="28"/>
  <c r="O25" i="28" s="1"/>
  <c r="M28" i="28"/>
  <c r="M25" i="28" s="1"/>
  <c r="M27" i="28"/>
  <c r="K28" i="28"/>
  <c r="K27" i="28"/>
  <c r="I28" i="28"/>
  <c r="I27" i="28"/>
  <c r="I24" i="28" s="1"/>
  <c r="I25" i="28" l="1"/>
  <c r="K25" i="28"/>
  <c r="I17" i="35"/>
  <c r="AW43" i="23" l="1"/>
  <c r="AX41" i="23"/>
  <c r="AX43" i="23" s="1"/>
  <c r="AT41" i="23"/>
  <c r="AZ39" i="23"/>
  <c r="AT39" i="23"/>
  <c r="AZ37" i="23"/>
  <c r="AU37" i="23"/>
  <c r="AT37" i="23"/>
  <c r="AZ35" i="23"/>
  <c r="AT35" i="23"/>
  <c r="AZ33" i="23"/>
  <c r="AZ43" i="23" s="1"/>
  <c r="AT33" i="23"/>
  <c r="AY31" i="23"/>
  <c r="AT31" i="23"/>
  <c r="AY29" i="23"/>
  <c r="AT29" i="23"/>
  <c r="AY27" i="23"/>
  <c r="AT27" i="23"/>
  <c r="AY25" i="23"/>
  <c r="AY43" i="23" s="1"/>
  <c r="AT25" i="23"/>
  <c r="AV21" i="23"/>
  <c r="AT21" i="23"/>
  <c r="AV19" i="23"/>
  <c r="AT19" i="23"/>
  <c r="AW17" i="23"/>
  <c r="AT17" i="23"/>
  <c r="AW15" i="23"/>
  <c r="AT15" i="23"/>
  <c r="AW13" i="23"/>
  <c r="AT13" i="23"/>
  <c r="AW11" i="23"/>
  <c r="AT11" i="23"/>
  <c r="AW9" i="23"/>
  <c r="AT9" i="23"/>
  <c r="AN43" i="23"/>
  <c r="AO41" i="23"/>
  <c r="AO43" i="23" s="1"/>
  <c r="AK41" i="23"/>
  <c r="AQ39" i="23"/>
  <c r="AK39" i="23"/>
  <c r="AQ37" i="23"/>
  <c r="AL37" i="23"/>
  <c r="AK37" i="23"/>
  <c r="AQ35" i="23"/>
  <c r="AK35" i="23"/>
  <c r="AQ33" i="23"/>
  <c r="AQ43" i="23" s="1"/>
  <c r="AK33" i="23"/>
  <c r="AK31" i="23"/>
  <c r="AP31" i="23" s="1"/>
  <c r="AK29" i="23"/>
  <c r="AP29" i="23" s="1"/>
  <c r="AK27" i="23"/>
  <c r="AP27" i="23" s="1"/>
  <c r="AK25" i="23"/>
  <c r="AP25" i="23" s="1"/>
  <c r="AM21" i="23"/>
  <c r="AK21" i="23"/>
  <c r="AM19" i="23"/>
  <c r="AK19" i="23"/>
  <c r="AN17" i="23"/>
  <c r="AK17" i="23"/>
  <c r="AN15" i="23"/>
  <c r="AK15" i="23"/>
  <c r="AN13" i="23"/>
  <c r="AK13" i="23"/>
  <c r="AN11" i="23"/>
  <c r="AK11" i="23"/>
  <c r="AN9" i="23"/>
  <c r="AK9" i="23"/>
  <c r="AF43" i="23"/>
  <c r="AE43" i="23"/>
  <c r="AF41" i="23"/>
  <c r="AB41" i="23"/>
  <c r="AH39" i="23"/>
  <c r="AB39" i="23"/>
  <c r="AH37" i="23"/>
  <c r="AC37" i="23"/>
  <c r="AB37" i="23"/>
  <c r="AH35" i="23"/>
  <c r="AB35" i="23"/>
  <c r="AH33" i="23"/>
  <c r="AH43" i="23" s="1"/>
  <c r="AB33" i="23"/>
  <c r="AB31" i="23"/>
  <c r="AG31" i="23" s="1"/>
  <c r="AG29" i="23"/>
  <c r="AB29" i="23"/>
  <c r="AB27" i="23"/>
  <c r="AG27" i="23" s="1"/>
  <c r="AG25" i="23"/>
  <c r="AG43" i="23" s="1"/>
  <c r="AB25" i="23"/>
  <c r="AD21" i="23"/>
  <c r="AB21" i="23"/>
  <c r="AD19" i="23"/>
  <c r="AB19" i="23"/>
  <c r="AE17" i="23"/>
  <c r="AB17" i="23"/>
  <c r="AE15" i="23"/>
  <c r="AB15" i="23"/>
  <c r="AE13" i="23"/>
  <c r="AB13" i="23"/>
  <c r="AE11" i="23"/>
  <c r="AB11" i="23"/>
  <c r="AE9" i="23"/>
  <c r="AB9" i="23"/>
  <c r="W41" i="23"/>
  <c r="W43" i="23" s="1"/>
  <c r="S41" i="23"/>
  <c r="Y39" i="23"/>
  <c r="S39" i="23"/>
  <c r="Y37" i="23"/>
  <c r="T37" i="23"/>
  <c r="S37" i="23"/>
  <c r="Y35" i="23"/>
  <c r="Y43" i="23" s="1"/>
  <c r="S35" i="23"/>
  <c r="Y33" i="23"/>
  <c r="S33" i="23"/>
  <c r="X31" i="23"/>
  <c r="S31" i="23"/>
  <c r="S29" i="23"/>
  <c r="X29" i="23" s="1"/>
  <c r="X27" i="23"/>
  <c r="S27" i="23"/>
  <c r="S25" i="23"/>
  <c r="X25" i="23" s="1"/>
  <c r="X43" i="23" s="1"/>
  <c r="U21" i="23"/>
  <c r="S21" i="23"/>
  <c r="U19" i="23"/>
  <c r="S19" i="23"/>
  <c r="V17" i="23"/>
  <c r="S17" i="23"/>
  <c r="V15" i="23"/>
  <c r="S15" i="23"/>
  <c r="V13" i="23"/>
  <c r="S13" i="23"/>
  <c r="V11" i="23"/>
  <c r="S11" i="23"/>
  <c r="V9" i="23"/>
  <c r="V43" i="23" s="1"/>
  <c r="S9" i="23"/>
  <c r="J9" i="23"/>
  <c r="J27" i="23"/>
  <c r="J29" i="23"/>
  <c r="O29" i="23" s="1"/>
  <c r="J31" i="23"/>
  <c r="J33" i="23"/>
  <c r="J35" i="23"/>
  <c r="J37" i="23"/>
  <c r="J39" i="23"/>
  <c r="J41" i="23"/>
  <c r="J25" i="23"/>
  <c r="J11" i="23"/>
  <c r="J13" i="23"/>
  <c r="J15" i="23"/>
  <c r="J17" i="23"/>
  <c r="J19" i="23"/>
  <c r="J21" i="23"/>
  <c r="P35" i="23"/>
  <c r="H37" i="23"/>
  <c r="N41" i="23"/>
  <c r="P39" i="23"/>
  <c r="P37" i="23"/>
  <c r="P33" i="23"/>
  <c r="L21" i="23"/>
  <c r="L19" i="23"/>
  <c r="M17" i="23"/>
  <c r="M15" i="23"/>
  <c r="M13" i="23"/>
  <c r="M11" i="23"/>
  <c r="M9" i="23"/>
  <c r="O27" i="23"/>
  <c r="X23" i="34"/>
  <c r="S9" i="34"/>
  <c r="N37" i="34"/>
  <c r="AX35" i="34"/>
  <c r="AX37" i="34" s="1"/>
  <c r="AT35" i="34"/>
  <c r="AZ33" i="34"/>
  <c r="AT33" i="34"/>
  <c r="AZ31" i="34"/>
  <c r="AZ37" i="34" s="1"/>
  <c r="AT31" i="34"/>
  <c r="AT29" i="34"/>
  <c r="AY29" i="34" s="1"/>
  <c r="AT27" i="34"/>
  <c r="AY27" i="34" s="1"/>
  <c r="AT25" i="34"/>
  <c r="AY25" i="34" s="1"/>
  <c r="AT23" i="34"/>
  <c r="AY23" i="34" s="1"/>
  <c r="AV19" i="34"/>
  <c r="AT19" i="34"/>
  <c r="AW17" i="34"/>
  <c r="AT17" i="34"/>
  <c r="AW15" i="34"/>
  <c r="AT15" i="34"/>
  <c r="AW13" i="34"/>
  <c r="AT13" i="34"/>
  <c r="AW11" i="34"/>
  <c r="AW37" i="34" s="1"/>
  <c r="AT11" i="34"/>
  <c r="AW9" i="34"/>
  <c r="AT9" i="34"/>
  <c r="AO35" i="34"/>
  <c r="AO37" i="34" s="1"/>
  <c r="AK35" i="34"/>
  <c r="AQ33" i="34"/>
  <c r="AK33" i="34"/>
  <c r="AQ31" i="34"/>
  <c r="AQ37" i="34" s="1"/>
  <c r="AK31" i="34"/>
  <c r="AK29" i="34"/>
  <c r="AP29" i="34" s="1"/>
  <c r="AK27" i="34"/>
  <c r="AP27" i="34" s="1"/>
  <c r="AK25" i="34"/>
  <c r="AP25" i="34" s="1"/>
  <c r="AK23" i="34"/>
  <c r="AP23" i="34" s="1"/>
  <c r="AM19" i="34"/>
  <c r="AK19" i="34"/>
  <c r="AN17" i="34"/>
  <c r="AK17" i="34"/>
  <c r="AN15" i="34"/>
  <c r="AK15" i="34"/>
  <c r="AN13" i="34"/>
  <c r="AK13" i="34"/>
  <c r="AN11" i="34"/>
  <c r="AN37" i="34" s="1"/>
  <c r="AK11" i="34"/>
  <c r="AN9" i="34"/>
  <c r="AK9" i="34"/>
  <c r="AF35" i="34"/>
  <c r="AF37" i="34" s="1"/>
  <c r="AB35" i="34"/>
  <c r="AH33" i="34"/>
  <c r="AB33" i="34"/>
  <c r="AH31" i="34"/>
  <c r="AH37" i="34" s="1"/>
  <c r="AB31" i="34"/>
  <c r="AB29" i="34"/>
  <c r="AG29" i="34" s="1"/>
  <c r="AB27" i="34"/>
  <c r="AG27" i="34" s="1"/>
  <c r="AB25" i="34"/>
  <c r="AG25" i="34" s="1"/>
  <c r="AB23" i="34"/>
  <c r="AG23" i="34" s="1"/>
  <c r="AD19" i="34"/>
  <c r="AB19" i="34"/>
  <c r="AE17" i="34"/>
  <c r="AB17" i="34"/>
  <c r="AE15" i="34"/>
  <c r="AB15" i="34"/>
  <c r="AE13" i="34"/>
  <c r="AB13" i="34"/>
  <c r="AE11" i="34"/>
  <c r="AE37" i="34" s="1"/>
  <c r="AB11" i="34"/>
  <c r="AE9" i="34"/>
  <c r="AB9" i="34"/>
  <c r="W35" i="34"/>
  <c r="W37" i="34" s="1"/>
  <c r="S35" i="34"/>
  <c r="Y33" i="34"/>
  <c r="S33" i="34"/>
  <c r="Y31" i="34"/>
  <c r="Y37" i="34" s="1"/>
  <c r="S31" i="34"/>
  <c r="S29" i="34"/>
  <c r="X29" i="34" s="1"/>
  <c r="S27" i="34"/>
  <c r="X27" i="34" s="1"/>
  <c r="S25" i="34"/>
  <c r="X25" i="34" s="1"/>
  <c r="S23" i="34"/>
  <c r="U19" i="34"/>
  <c r="S19" i="34"/>
  <c r="V17" i="34"/>
  <c r="S17" i="34"/>
  <c r="V15" i="34"/>
  <c r="S15" i="34"/>
  <c r="V13" i="34"/>
  <c r="S13" i="34"/>
  <c r="V11" i="34"/>
  <c r="V37" i="34" s="1"/>
  <c r="S11" i="34"/>
  <c r="V9" i="34"/>
  <c r="M9" i="34"/>
  <c r="L19" i="34"/>
  <c r="J29" i="34"/>
  <c r="J35" i="34"/>
  <c r="J33" i="34"/>
  <c r="J31" i="34"/>
  <c r="J27" i="34"/>
  <c r="J25" i="34"/>
  <c r="J23" i="34"/>
  <c r="O23" i="34" s="1"/>
  <c r="O37" i="34" s="1"/>
  <c r="J19" i="34"/>
  <c r="J17" i="34"/>
  <c r="J15" i="34"/>
  <c r="J13" i="34"/>
  <c r="J11" i="34"/>
  <c r="J9" i="34"/>
  <c r="AP43" i="23" l="1"/>
  <c r="M9" i="28" s="1"/>
  <c r="O31" i="23"/>
  <c r="AY37" i="34"/>
  <c r="O9" i="28" s="1"/>
  <c r="AP37" i="34"/>
  <c r="AG37" i="34"/>
  <c r="X37" i="34"/>
  <c r="P33" i="34" l="1"/>
  <c r="P31" i="34"/>
  <c r="O25" i="34"/>
  <c r="N35" i="34"/>
  <c r="M17" i="34"/>
  <c r="M15" i="34"/>
  <c r="M13" i="34"/>
  <c r="M11" i="34"/>
  <c r="M37" i="34" s="1"/>
  <c r="O29" i="34" l="1"/>
  <c r="O27" i="34"/>
  <c r="J4" i="39"/>
  <c r="J5" i="39"/>
  <c r="J6" i="39"/>
  <c r="J7" i="39"/>
  <c r="J8" i="39"/>
  <c r="J9" i="39"/>
  <c r="J10" i="39"/>
  <c r="J11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27" i="39"/>
  <c r="J28" i="39"/>
  <c r="J29" i="39"/>
  <c r="J30" i="39"/>
  <c r="J31" i="39"/>
  <c r="J32" i="39"/>
  <c r="J33" i="39"/>
  <c r="J34" i="39"/>
  <c r="J35" i="39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" i="39"/>
  <c r="G4" i="39"/>
  <c r="G5" i="39"/>
  <c r="G6" i="39"/>
  <c r="G7" i="39"/>
  <c r="G8" i="39"/>
  <c r="G9" i="39"/>
  <c r="G10" i="39"/>
  <c r="G11" i="39"/>
  <c r="G12" i="39"/>
  <c r="G13" i="39"/>
  <c r="G14" i="39"/>
  <c r="G15" i="39"/>
  <c r="G16" i="39"/>
  <c r="G17" i="39"/>
  <c r="G18" i="39"/>
  <c r="G19" i="39"/>
  <c r="G20" i="39"/>
  <c r="G21" i="39"/>
  <c r="G22" i="39"/>
  <c r="G23" i="39"/>
  <c r="G24" i="39"/>
  <c r="G25" i="39"/>
  <c r="G26" i="39"/>
  <c r="G27" i="39"/>
  <c r="G28" i="39"/>
  <c r="G29" i="39"/>
  <c r="G30" i="39"/>
  <c r="G31" i="39"/>
  <c r="G32" i="39"/>
  <c r="G33" i="39"/>
  <c r="G34" i="39"/>
  <c r="G35" i="39"/>
  <c r="G36" i="39"/>
  <c r="G37" i="39"/>
  <c r="G38" i="39"/>
  <c r="G39" i="39"/>
  <c r="G40" i="39"/>
  <c r="G41" i="39"/>
  <c r="G42" i="39"/>
  <c r="G43" i="39"/>
  <c r="G44" i="39"/>
  <c r="G45" i="39"/>
  <c r="G46" i="39"/>
  <c r="G47" i="39"/>
  <c r="G48" i="39"/>
  <c r="G49" i="39"/>
  <c r="G50" i="39"/>
  <c r="G51" i="39"/>
  <c r="G52" i="39"/>
  <c r="G53" i="39"/>
  <c r="G54" i="39"/>
  <c r="G55" i="39"/>
  <c r="G56" i="39"/>
  <c r="G57" i="39"/>
  <c r="G58" i="39"/>
  <c r="G59" i="39"/>
  <c r="G60" i="39"/>
  <c r="G61" i="39"/>
  <c r="G62" i="39"/>
  <c r="G63" i="39"/>
  <c r="G64" i="39"/>
  <c r="G65" i="39"/>
  <c r="G66" i="39"/>
  <c r="G67" i="39"/>
  <c r="G68" i="39"/>
  <c r="G69" i="39"/>
  <c r="G70" i="39"/>
  <c r="G71" i="39"/>
  <c r="G72" i="39"/>
  <c r="G73" i="39"/>
  <c r="G74" i="39"/>
  <c r="G75" i="39"/>
  <c r="G76" i="39"/>
  <c r="G77" i="39"/>
  <c r="G78" i="39"/>
  <c r="G79" i="39"/>
  <c r="G80" i="39"/>
  <c r="G81" i="39"/>
  <c r="G82" i="39"/>
  <c r="G83" i="39"/>
  <c r="G84" i="39"/>
  <c r="G85" i="39"/>
  <c r="G86" i="39"/>
  <c r="G87" i="39"/>
  <c r="G88" i="39"/>
  <c r="G89" i="39"/>
  <c r="G90" i="39"/>
  <c r="G91" i="39"/>
  <c r="G92" i="39"/>
  <c r="G93" i="39"/>
  <c r="G94" i="39"/>
  <c r="G95" i="39"/>
  <c r="G96" i="39"/>
  <c r="G97" i="39"/>
  <c r="G98" i="39"/>
  <c r="G99" i="39"/>
  <c r="G100" i="39"/>
  <c r="G101" i="39"/>
  <c r="G102" i="39"/>
  <c r="G103" i="39"/>
  <c r="G104" i="39"/>
  <c r="G105" i="39"/>
  <c r="G106" i="39"/>
  <c r="G107" i="39"/>
  <c r="G108" i="39"/>
  <c r="G109" i="39"/>
  <c r="G110" i="39"/>
  <c r="G111" i="39"/>
  <c r="G112" i="39"/>
  <c r="G113" i="39"/>
  <c r="G114" i="39"/>
  <c r="G115" i="39"/>
  <c r="G116" i="39"/>
  <c r="G117" i="39"/>
  <c r="G118" i="39"/>
  <c r="G119" i="39"/>
  <c r="G120" i="39"/>
  <c r="G121" i="39"/>
  <c r="G122" i="39"/>
  <c r="G123" i="39"/>
  <c r="G124" i="39"/>
  <c r="G125" i="39"/>
  <c r="G126" i="39"/>
  <c r="G127" i="39"/>
  <c r="G128" i="39"/>
  <c r="G129" i="39"/>
  <c r="G130" i="39"/>
  <c r="G131" i="39"/>
  <c r="G132" i="39"/>
  <c r="G133" i="39"/>
  <c r="G134" i="39"/>
  <c r="G135" i="39"/>
  <c r="G136" i="39"/>
  <c r="G137" i="39"/>
  <c r="G138" i="39"/>
  <c r="G139" i="39"/>
  <c r="G140" i="39"/>
  <c r="G141" i="39"/>
  <c r="G142" i="39"/>
  <c r="G143" i="39"/>
  <c r="G144" i="39"/>
  <c r="G145" i="39"/>
  <c r="G146" i="39"/>
  <c r="G147" i="39"/>
  <c r="G148" i="39"/>
  <c r="G149" i="39"/>
  <c r="G150" i="39"/>
  <c r="G151" i="39"/>
  <c r="G152" i="39"/>
  <c r="G153" i="39"/>
  <c r="G154" i="39"/>
  <c r="G155" i="39"/>
  <c r="G156" i="39"/>
  <c r="G157" i="39"/>
  <c r="G158" i="39"/>
  <c r="G159" i="39"/>
  <c r="G160" i="39"/>
  <c r="G161" i="39"/>
  <c r="G162" i="39"/>
  <c r="G163" i="39"/>
  <c r="G164" i="39"/>
  <c r="G165" i="39"/>
  <c r="G166" i="39"/>
  <c r="G167" i="39"/>
  <c r="G168" i="39"/>
  <c r="G169" i="39"/>
  <c r="G170" i="39"/>
  <c r="G171" i="39"/>
  <c r="G172" i="39"/>
  <c r="G173" i="39"/>
  <c r="G174" i="39"/>
  <c r="G175" i="39"/>
  <c r="G176" i="39"/>
  <c r="G177" i="39"/>
  <c r="G178" i="39"/>
  <c r="G179" i="39"/>
  <c r="G180" i="39"/>
  <c r="G181" i="39"/>
  <c r="G182" i="39"/>
  <c r="G183" i="39"/>
  <c r="G184" i="39"/>
  <c r="G185" i="39"/>
  <c r="G186" i="39"/>
  <c r="G187" i="39"/>
  <c r="G188" i="39"/>
  <c r="G189" i="39"/>
  <c r="G190" i="39"/>
  <c r="G191" i="39"/>
  <c r="G192" i="39"/>
  <c r="G193" i="39"/>
  <c r="G194" i="39"/>
  <c r="G195" i="39"/>
  <c r="G196" i="39"/>
  <c r="G197" i="39"/>
  <c r="G198" i="39"/>
  <c r="G199" i="39"/>
  <c r="G200" i="39"/>
  <c r="G201" i="39"/>
  <c r="G202" i="39"/>
  <c r="G203" i="39"/>
  <c r="G204" i="39"/>
  <c r="G205" i="39"/>
  <c r="G206" i="39"/>
  <c r="G207" i="39"/>
  <c r="G208" i="39"/>
  <c r="G209" i="39"/>
  <c r="G210" i="39"/>
  <c r="G211" i="39"/>
  <c r="G212" i="39"/>
  <c r="G213" i="39"/>
  <c r="G214" i="39"/>
  <c r="G215" i="39"/>
  <c r="G216" i="39"/>
  <c r="G217" i="39"/>
  <c r="G218" i="39"/>
  <c r="G219" i="39"/>
  <c r="G220" i="39"/>
  <c r="G221" i="39"/>
  <c r="G222" i="39"/>
  <c r="G223" i="39"/>
  <c r="G224" i="39"/>
  <c r="G225" i="39"/>
  <c r="G226" i="39"/>
  <c r="G227" i="39"/>
  <c r="G228" i="39"/>
  <c r="G229" i="39"/>
  <c r="G230" i="39"/>
  <c r="G231" i="39"/>
  <c r="G232" i="39"/>
  <c r="G233" i="39"/>
  <c r="G234" i="39"/>
  <c r="G235" i="39"/>
  <c r="G236" i="39"/>
  <c r="G237" i="39"/>
  <c r="G238" i="39"/>
  <c r="G239" i="39"/>
  <c r="G240" i="39"/>
  <c r="G241" i="39"/>
  <c r="G242" i="39"/>
  <c r="G243" i="39"/>
  <c r="G244" i="39"/>
  <c r="G245" i="39"/>
  <c r="G246" i="39"/>
  <c r="G247" i="39"/>
  <c r="G248" i="39"/>
  <c r="G249" i="39"/>
  <c r="G250" i="39"/>
  <c r="G251" i="39"/>
  <c r="G252" i="39"/>
  <c r="G253" i="39"/>
  <c r="G254" i="39"/>
  <c r="G255" i="39"/>
  <c r="G256" i="39"/>
  <c r="G257" i="39"/>
  <c r="G258" i="39"/>
  <c r="G259" i="39"/>
  <c r="G260" i="39"/>
  <c r="G261" i="39"/>
  <c r="G262" i="39"/>
  <c r="G263" i="39"/>
  <c r="G264" i="39"/>
  <c r="G265" i="39"/>
  <c r="G266" i="39"/>
  <c r="G267" i="39"/>
  <c r="G268" i="39"/>
  <c r="G269" i="39"/>
  <c r="G270" i="39"/>
  <c r="G271" i="39"/>
  <c r="G272" i="39"/>
  <c r="G273" i="39"/>
  <c r="G274" i="39"/>
  <c r="G275" i="39"/>
  <c r="G276" i="39"/>
  <c r="G277" i="39"/>
  <c r="G278" i="39"/>
  <c r="G279" i="39"/>
  <c r="G280" i="39"/>
  <c r="G281" i="39"/>
  <c r="G282" i="39"/>
  <c r="G283" i="39"/>
  <c r="G284" i="39"/>
  <c r="G285" i="39"/>
  <c r="G286" i="39"/>
  <c r="G287" i="39"/>
  <c r="G288" i="39"/>
  <c r="G289" i="39"/>
  <c r="G290" i="39"/>
  <c r="G291" i="39"/>
  <c r="G292" i="39"/>
  <c r="G293" i="39"/>
  <c r="G294" i="39"/>
  <c r="G295" i="39"/>
  <c r="G296" i="39"/>
  <c r="G297" i="39"/>
  <c r="G298" i="39"/>
  <c r="G299" i="39"/>
  <c r="G300" i="39"/>
  <c r="G301" i="39"/>
  <c r="G302" i="39"/>
  <c r="G303" i="39"/>
  <c r="F3" i="39"/>
  <c r="H3" i="39" s="1"/>
  <c r="I303" i="39"/>
  <c r="H303" i="39"/>
  <c r="F303" i="39"/>
  <c r="I302" i="39"/>
  <c r="H302" i="39"/>
  <c r="F302" i="39"/>
  <c r="I301" i="39"/>
  <c r="H301" i="39"/>
  <c r="F301" i="39"/>
  <c r="I300" i="39"/>
  <c r="H300" i="39"/>
  <c r="F300" i="39"/>
  <c r="I299" i="39"/>
  <c r="H299" i="39"/>
  <c r="F299" i="39"/>
  <c r="I298" i="39"/>
  <c r="H298" i="39"/>
  <c r="F298" i="39"/>
  <c r="I297" i="39"/>
  <c r="H297" i="39"/>
  <c r="F297" i="39"/>
  <c r="I296" i="39"/>
  <c r="H296" i="39"/>
  <c r="F296" i="39"/>
  <c r="I295" i="39"/>
  <c r="H295" i="39"/>
  <c r="F295" i="39"/>
  <c r="I294" i="39"/>
  <c r="H294" i="39"/>
  <c r="F294" i="39"/>
  <c r="I293" i="39"/>
  <c r="H293" i="39"/>
  <c r="F293" i="39"/>
  <c r="I292" i="39"/>
  <c r="H292" i="39"/>
  <c r="F292" i="39"/>
  <c r="I291" i="39"/>
  <c r="H291" i="39"/>
  <c r="F291" i="39"/>
  <c r="I290" i="39"/>
  <c r="H290" i="39"/>
  <c r="F290" i="39"/>
  <c r="I289" i="39"/>
  <c r="H289" i="39"/>
  <c r="F289" i="39"/>
  <c r="I288" i="39"/>
  <c r="H288" i="39"/>
  <c r="F288" i="39"/>
  <c r="I287" i="39"/>
  <c r="H287" i="39"/>
  <c r="F287" i="39"/>
  <c r="I286" i="39"/>
  <c r="H286" i="39"/>
  <c r="F286" i="39"/>
  <c r="I285" i="39"/>
  <c r="H285" i="39"/>
  <c r="F285" i="39"/>
  <c r="I284" i="39"/>
  <c r="H284" i="39"/>
  <c r="F284" i="39"/>
  <c r="I283" i="39"/>
  <c r="H283" i="39"/>
  <c r="F283" i="39"/>
  <c r="I282" i="39"/>
  <c r="H282" i="39"/>
  <c r="F282" i="39"/>
  <c r="I281" i="39"/>
  <c r="H281" i="39"/>
  <c r="F281" i="39"/>
  <c r="I280" i="39"/>
  <c r="H280" i="39"/>
  <c r="F280" i="39"/>
  <c r="I279" i="39"/>
  <c r="H279" i="39"/>
  <c r="F279" i="39"/>
  <c r="I278" i="39"/>
  <c r="H278" i="39"/>
  <c r="F278" i="39"/>
  <c r="I277" i="39"/>
  <c r="H277" i="39"/>
  <c r="F277" i="39"/>
  <c r="I276" i="39"/>
  <c r="H276" i="39"/>
  <c r="F276" i="39"/>
  <c r="I275" i="39"/>
  <c r="H275" i="39"/>
  <c r="F275" i="39"/>
  <c r="I274" i="39"/>
  <c r="H274" i="39"/>
  <c r="F274" i="39"/>
  <c r="I273" i="39"/>
  <c r="H273" i="39"/>
  <c r="F273" i="39"/>
  <c r="I272" i="39"/>
  <c r="H272" i="39"/>
  <c r="F272" i="39"/>
  <c r="I271" i="39"/>
  <c r="H271" i="39"/>
  <c r="F271" i="39"/>
  <c r="I270" i="39"/>
  <c r="H270" i="39"/>
  <c r="F270" i="39"/>
  <c r="I269" i="39"/>
  <c r="H269" i="39"/>
  <c r="F269" i="39"/>
  <c r="I268" i="39"/>
  <c r="H268" i="39"/>
  <c r="F268" i="39"/>
  <c r="I267" i="39"/>
  <c r="H267" i="39"/>
  <c r="F267" i="39"/>
  <c r="I266" i="39"/>
  <c r="H266" i="39"/>
  <c r="F266" i="39"/>
  <c r="I265" i="39"/>
  <c r="H265" i="39"/>
  <c r="F265" i="39"/>
  <c r="I264" i="39"/>
  <c r="H264" i="39"/>
  <c r="F264" i="39"/>
  <c r="I263" i="39"/>
  <c r="H263" i="39"/>
  <c r="F263" i="39"/>
  <c r="I262" i="39"/>
  <c r="H262" i="39"/>
  <c r="F262" i="39"/>
  <c r="I261" i="39"/>
  <c r="H261" i="39"/>
  <c r="F261" i="39"/>
  <c r="I260" i="39"/>
  <c r="H260" i="39"/>
  <c r="F260" i="39"/>
  <c r="I259" i="39"/>
  <c r="H259" i="39"/>
  <c r="F259" i="39"/>
  <c r="I258" i="39"/>
  <c r="H258" i="39"/>
  <c r="F258" i="39"/>
  <c r="I257" i="39"/>
  <c r="H257" i="39"/>
  <c r="F257" i="39"/>
  <c r="I256" i="39"/>
  <c r="H256" i="39"/>
  <c r="F256" i="39"/>
  <c r="I255" i="39"/>
  <c r="H255" i="39"/>
  <c r="F255" i="39"/>
  <c r="I254" i="39"/>
  <c r="H254" i="39"/>
  <c r="F254" i="39"/>
  <c r="I253" i="39"/>
  <c r="H253" i="39"/>
  <c r="F253" i="39"/>
  <c r="I252" i="39"/>
  <c r="H252" i="39"/>
  <c r="F252" i="39"/>
  <c r="I251" i="39"/>
  <c r="H251" i="39"/>
  <c r="F251" i="39"/>
  <c r="I250" i="39"/>
  <c r="H250" i="39"/>
  <c r="F250" i="39"/>
  <c r="I249" i="39"/>
  <c r="H249" i="39"/>
  <c r="F249" i="39"/>
  <c r="I248" i="39"/>
  <c r="H248" i="39"/>
  <c r="F248" i="39"/>
  <c r="I247" i="39"/>
  <c r="H247" i="39"/>
  <c r="F247" i="39"/>
  <c r="I246" i="39"/>
  <c r="H246" i="39"/>
  <c r="F246" i="39"/>
  <c r="I245" i="39"/>
  <c r="H245" i="39"/>
  <c r="F245" i="39"/>
  <c r="I244" i="39"/>
  <c r="H244" i="39"/>
  <c r="F244" i="39"/>
  <c r="I243" i="39"/>
  <c r="H243" i="39"/>
  <c r="F243" i="39"/>
  <c r="I242" i="39"/>
  <c r="H242" i="39"/>
  <c r="F242" i="39"/>
  <c r="I241" i="39"/>
  <c r="H241" i="39"/>
  <c r="F241" i="39"/>
  <c r="I240" i="39"/>
  <c r="H240" i="39"/>
  <c r="F240" i="39"/>
  <c r="I239" i="39"/>
  <c r="H239" i="39"/>
  <c r="F239" i="39"/>
  <c r="I238" i="39"/>
  <c r="H238" i="39"/>
  <c r="F238" i="39"/>
  <c r="I237" i="39"/>
  <c r="H237" i="39"/>
  <c r="F237" i="39"/>
  <c r="I236" i="39"/>
  <c r="H236" i="39"/>
  <c r="F236" i="39"/>
  <c r="I235" i="39"/>
  <c r="H235" i="39"/>
  <c r="F235" i="39"/>
  <c r="I234" i="39"/>
  <c r="H234" i="39"/>
  <c r="F234" i="39"/>
  <c r="I233" i="39"/>
  <c r="H233" i="39"/>
  <c r="F233" i="39"/>
  <c r="I232" i="39"/>
  <c r="H232" i="39"/>
  <c r="F232" i="39"/>
  <c r="I231" i="39"/>
  <c r="H231" i="39"/>
  <c r="F231" i="39"/>
  <c r="I230" i="39"/>
  <c r="H230" i="39"/>
  <c r="F230" i="39"/>
  <c r="I229" i="39"/>
  <c r="H229" i="39"/>
  <c r="F229" i="39"/>
  <c r="I228" i="39"/>
  <c r="H228" i="39"/>
  <c r="F228" i="39"/>
  <c r="I227" i="39"/>
  <c r="H227" i="39"/>
  <c r="F227" i="39"/>
  <c r="I226" i="39"/>
  <c r="H226" i="39"/>
  <c r="F226" i="39"/>
  <c r="I225" i="39"/>
  <c r="H225" i="39"/>
  <c r="F225" i="39"/>
  <c r="I224" i="39"/>
  <c r="H224" i="39"/>
  <c r="F224" i="39"/>
  <c r="I223" i="39"/>
  <c r="H223" i="39"/>
  <c r="F223" i="39"/>
  <c r="I222" i="39"/>
  <c r="H222" i="39"/>
  <c r="F222" i="39"/>
  <c r="I221" i="39"/>
  <c r="H221" i="39"/>
  <c r="F221" i="39"/>
  <c r="I220" i="39"/>
  <c r="H220" i="39"/>
  <c r="F220" i="39"/>
  <c r="I219" i="39"/>
  <c r="H219" i="39"/>
  <c r="F219" i="39"/>
  <c r="I218" i="39"/>
  <c r="H218" i="39"/>
  <c r="F218" i="39"/>
  <c r="I217" i="39"/>
  <c r="H217" i="39"/>
  <c r="F217" i="39"/>
  <c r="I216" i="39"/>
  <c r="H216" i="39"/>
  <c r="F216" i="39"/>
  <c r="I215" i="39"/>
  <c r="H215" i="39"/>
  <c r="F215" i="39"/>
  <c r="I214" i="39"/>
  <c r="H214" i="39"/>
  <c r="F214" i="39"/>
  <c r="I213" i="39"/>
  <c r="H213" i="39"/>
  <c r="F213" i="39"/>
  <c r="I212" i="39"/>
  <c r="H212" i="39"/>
  <c r="F212" i="39"/>
  <c r="I211" i="39"/>
  <c r="H211" i="39"/>
  <c r="F211" i="39"/>
  <c r="I210" i="39"/>
  <c r="H210" i="39"/>
  <c r="F210" i="39"/>
  <c r="I209" i="39"/>
  <c r="H209" i="39"/>
  <c r="F209" i="39"/>
  <c r="I208" i="39"/>
  <c r="H208" i="39"/>
  <c r="F208" i="39"/>
  <c r="I207" i="39"/>
  <c r="H207" i="39"/>
  <c r="F207" i="39"/>
  <c r="I206" i="39"/>
  <c r="H206" i="39"/>
  <c r="F206" i="39"/>
  <c r="I205" i="39"/>
  <c r="H205" i="39"/>
  <c r="F205" i="39"/>
  <c r="I204" i="39"/>
  <c r="H204" i="39"/>
  <c r="F204" i="39"/>
  <c r="I203" i="39"/>
  <c r="H203" i="39"/>
  <c r="F203" i="39"/>
  <c r="I202" i="39"/>
  <c r="H202" i="39"/>
  <c r="F202" i="39"/>
  <c r="I201" i="39"/>
  <c r="H201" i="39"/>
  <c r="F201" i="39"/>
  <c r="I200" i="39"/>
  <c r="H200" i="39"/>
  <c r="F200" i="39"/>
  <c r="I199" i="39"/>
  <c r="H199" i="39"/>
  <c r="F199" i="39"/>
  <c r="I198" i="39"/>
  <c r="H198" i="39"/>
  <c r="F198" i="39"/>
  <c r="I197" i="39"/>
  <c r="H197" i="39"/>
  <c r="F197" i="39"/>
  <c r="I196" i="39"/>
  <c r="H196" i="39"/>
  <c r="F196" i="39"/>
  <c r="I195" i="39"/>
  <c r="H195" i="39"/>
  <c r="F195" i="39"/>
  <c r="I194" i="39"/>
  <c r="H194" i="39"/>
  <c r="F194" i="39"/>
  <c r="I193" i="39"/>
  <c r="H193" i="39"/>
  <c r="F193" i="39"/>
  <c r="I192" i="39"/>
  <c r="H192" i="39"/>
  <c r="F192" i="39"/>
  <c r="I191" i="39"/>
  <c r="H191" i="39"/>
  <c r="F191" i="39"/>
  <c r="I190" i="39"/>
  <c r="H190" i="39"/>
  <c r="F190" i="39"/>
  <c r="I189" i="39"/>
  <c r="H189" i="39"/>
  <c r="F189" i="39"/>
  <c r="I188" i="39"/>
  <c r="H188" i="39"/>
  <c r="F188" i="39"/>
  <c r="I187" i="39"/>
  <c r="H187" i="39"/>
  <c r="F187" i="39"/>
  <c r="I186" i="39"/>
  <c r="H186" i="39"/>
  <c r="F186" i="39"/>
  <c r="I185" i="39"/>
  <c r="H185" i="39"/>
  <c r="F185" i="39"/>
  <c r="I184" i="39"/>
  <c r="H184" i="39"/>
  <c r="F184" i="39"/>
  <c r="I183" i="39"/>
  <c r="H183" i="39"/>
  <c r="F183" i="39"/>
  <c r="I182" i="39"/>
  <c r="H182" i="39"/>
  <c r="F182" i="39"/>
  <c r="I181" i="39"/>
  <c r="H181" i="39"/>
  <c r="F181" i="39"/>
  <c r="I180" i="39"/>
  <c r="H180" i="39"/>
  <c r="F180" i="39"/>
  <c r="I179" i="39"/>
  <c r="H179" i="39"/>
  <c r="F179" i="39"/>
  <c r="I178" i="39"/>
  <c r="H178" i="39"/>
  <c r="F178" i="39"/>
  <c r="I177" i="39"/>
  <c r="H177" i="39"/>
  <c r="F177" i="39"/>
  <c r="I176" i="39"/>
  <c r="H176" i="39"/>
  <c r="F176" i="39"/>
  <c r="I175" i="39"/>
  <c r="H175" i="39"/>
  <c r="F175" i="39"/>
  <c r="I174" i="39"/>
  <c r="H174" i="39"/>
  <c r="F174" i="39"/>
  <c r="I173" i="39"/>
  <c r="H173" i="39"/>
  <c r="F173" i="39"/>
  <c r="I172" i="39"/>
  <c r="H172" i="39"/>
  <c r="F172" i="39"/>
  <c r="I171" i="39"/>
  <c r="H171" i="39"/>
  <c r="F171" i="39"/>
  <c r="I170" i="39"/>
  <c r="H170" i="39"/>
  <c r="F170" i="39"/>
  <c r="I169" i="39"/>
  <c r="H169" i="39"/>
  <c r="F169" i="39"/>
  <c r="I168" i="39"/>
  <c r="H168" i="39"/>
  <c r="F168" i="39"/>
  <c r="I167" i="39"/>
  <c r="H167" i="39"/>
  <c r="F167" i="39"/>
  <c r="I166" i="39"/>
  <c r="H166" i="39"/>
  <c r="F166" i="39"/>
  <c r="I165" i="39"/>
  <c r="H165" i="39"/>
  <c r="F165" i="39"/>
  <c r="I164" i="39"/>
  <c r="H164" i="39"/>
  <c r="F164" i="39"/>
  <c r="I163" i="39"/>
  <c r="H163" i="39"/>
  <c r="F163" i="39"/>
  <c r="I162" i="39"/>
  <c r="H162" i="39"/>
  <c r="F162" i="39"/>
  <c r="I161" i="39"/>
  <c r="H161" i="39"/>
  <c r="F161" i="39"/>
  <c r="I160" i="39"/>
  <c r="H160" i="39"/>
  <c r="F160" i="39"/>
  <c r="I159" i="39"/>
  <c r="H159" i="39"/>
  <c r="F159" i="39"/>
  <c r="I158" i="39"/>
  <c r="H158" i="39"/>
  <c r="F158" i="39"/>
  <c r="I157" i="39"/>
  <c r="H157" i="39"/>
  <c r="F157" i="39"/>
  <c r="I156" i="39"/>
  <c r="H156" i="39"/>
  <c r="F156" i="39"/>
  <c r="I155" i="39"/>
  <c r="H155" i="39"/>
  <c r="F155" i="39"/>
  <c r="I154" i="39"/>
  <c r="H154" i="39"/>
  <c r="F154" i="39"/>
  <c r="I153" i="39"/>
  <c r="H153" i="39"/>
  <c r="F153" i="39"/>
  <c r="I152" i="39"/>
  <c r="H152" i="39"/>
  <c r="F152" i="39"/>
  <c r="I151" i="39"/>
  <c r="H151" i="39"/>
  <c r="F151" i="39"/>
  <c r="I150" i="39"/>
  <c r="H150" i="39"/>
  <c r="F150" i="39"/>
  <c r="I149" i="39"/>
  <c r="H149" i="39"/>
  <c r="F149" i="39"/>
  <c r="I148" i="39"/>
  <c r="H148" i="39"/>
  <c r="F148" i="39"/>
  <c r="I147" i="39"/>
  <c r="H147" i="39"/>
  <c r="F147" i="39"/>
  <c r="I146" i="39"/>
  <c r="H146" i="39"/>
  <c r="F146" i="39"/>
  <c r="I145" i="39"/>
  <c r="H145" i="39"/>
  <c r="F145" i="39"/>
  <c r="I144" i="39"/>
  <c r="H144" i="39"/>
  <c r="F144" i="39"/>
  <c r="I143" i="39"/>
  <c r="H143" i="39"/>
  <c r="F143" i="39"/>
  <c r="I142" i="39"/>
  <c r="H142" i="39"/>
  <c r="F142" i="39"/>
  <c r="I141" i="39"/>
  <c r="H141" i="39"/>
  <c r="F141" i="39"/>
  <c r="I140" i="39"/>
  <c r="H140" i="39"/>
  <c r="F140" i="39"/>
  <c r="I139" i="39"/>
  <c r="H139" i="39"/>
  <c r="F139" i="39"/>
  <c r="I138" i="39"/>
  <c r="H138" i="39"/>
  <c r="F138" i="39"/>
  <c r="I137" i="39"/>
  <c r="H137" i="39"/>
  <c r="F137" i="39"/>
  <c r="I136" i="39"/>
  <c r="H136" i="39"/>
  <c r="F136" i="39"/>
  <c r="I135" i="39"/>
  <c r="H135" i="39"/>
  <c r="F135" i="39"/>
  <c r="I134" i="39"/>
  <c r="H134" i="39"/>
  <c r="F134" i="39"/>
  <c r="I133" i="39"/>
  <c r="H133" i="39"/>
  <c r="F133" i="39"/>
  <c r="I132" i="39"/>
  <c r="H132" i="39"/>
  <c r="F132" i="39"/>
  <c r="I131" i="39"/>
  <c r="H131" i="39"/>
  <c r="F131" i="39"/>
  <c r="I130" i="39"/>
  <c r="H130" i="39"/>
  <c r="F130" i="39"/>
  <c r="I129" i="39"/>
  <c r="H129" i="39"/>
  <c r="F129" i="39"/>
  <c r="I128" i="39"/>
  <c r="H128" i="39"/>
  <c r="F128" i="39"/>
  <c r="I127" i="39"/>
  <c r="H127" i="39"/>
  <c r="F127" i="39"/>
  <c r="I126" i="39"/>
  <c r="H126" i="39"/>
  <c r="F126" i="39"/>
  <c r="I125" i="39"/>
  <c r="H125" i="39"/>
  <c r="F125" i="39"/>
  <c r="I124" i="39"/>
  <c r="H124" i="39"/>
  <c r="F124" i="39"/>
  <c r="I123" i="39"/>
  <c r="H123" i="39"/>
  <c r="F123" i="39"/>
  <c r="I122" i="39"/>
  <c r="H122" i="39"/>
  <c r="F122" i="39"/>
  <c r="I121" i="39"/>
  <c r="H121" i="39"/>
  <c r="F121" i="39"/>
  <c r="I120" i="39"/>
  <c r="H120" i="39"/>
  <c r="F120" i="39"/>
  <c r="I119" i="39"/>
  <c r="H119" i="39"/>
  <c r="F119" i="39"/>
  <c r="I118" i="39"/>
  <c r="H118" i="39"/>
  <c r="F118" i="39"/>
  <c r="I117" i="39"/>
  <c r="H117" i="39"/>
  <c r="F117" i="39"/>
  <c r="I116" i="39"/>
  <c r="H116" i="39"/>
  <c r="F116" i="39"/>
  <c r="I115" i="39"/>
  <c r="H115" i="39"/>
  <c r="F115" i="39"/>
  <c r="I114" i="39"/>
  <c r="H114" i="39"/>
  <c r="F114" i="39"/>
  <c r="I113" i="39"/>
  <c r="H113" i="39"/>
  <c r="F113" i="39"/>
  <c r="I112" i="39"/>
  <c r="H112" i="39"/>
  <c r="F112" i="39"/>
  <c r="I111" i="39"/>
  <c r="H111" i="39"/>
  <c r="F111" i="39"/>
  <c r="I110" i="39"/>
  <c r="H110" i="39"/>
  <c r="F110" i="39"/>
  <c r="I109" i="39"/>
  <c r="H109" i="39"/>
  <c r="F109" i="39"/>
  <c r="I108" i="39"/>
  <c r="H108" i="39"/>
  <c r="F108" i="39"/>
  <c r="I107" i="39"/>
  <c r="H107" i="39"/>
  <c r="F107" i="39"/>
  <c r="I106" i="39"/>
  <c r="H106" i="39"/>
  <c r="F106" i="39"/>
  <c r="I105" i="39"/>
  <c r="H105" i="39"/>
  <c r="F105" i="39"/>
  <c r="I104" i="39"/>
  <c r="H104" i="39"/>
  <c r="F104" i="39"/>
  <c r="I103" i="39"/>
  <c r="H103" i="39"/>
  <c r="F103" i="39"/>
  <c r="I102" i="39"/>
  <c r="H102" i="39"/>
  <c r="F102" i="39"/>
  <c r="I101" i="39"/>
  <c r="H101" i="39"/>
  <c r="F101" i="39"/>
  <c r="I100" i="39"/>
  <c r="H100" i="39"/>
  <c r="F100" i="39"/>
  <c r="I99" i="39"/>
  <c r="H99" i="39"/>
  <c r="F99" i="39"/>
  <c r="I98" i="39"/>
  <c r="H98" i="39"/>
  <c r="F98" i="39"/>
  <c r="I97" i="39"/>
  <c r="H97" i="39"/>
  <c r="F97" i="39"/>
  <c r="I96" i="39"/>
  <c r="H96" i="39"/>
  <c r="F96" i="39"/>
  <c r="I95" i="39"/>
  <c r="H95" i="39"/>
  <c r="F95" i="39"/>
  <c r="I94" i="39"/>
  <c r="H94" i="39"/>
  <c r="F94" i="39"/>
  <c r="I93" i="39"/>
  <c r="H93" i="39"/>
  <c r="F93" i="39"/>
  <c r="I92" i="39"/>
  <c r="H92" i="39"/>
  <c r="F92" i="39"/>
  <c r="I91" i="39"/>
  <c r="H91" i="39"/>
  <c r="F91" i="39"/>
  <c r="I90" i="39"/>
  <c r="H90" i="39"/>
  <c r="F90" i="39"/>
  <c r="I89" i="39"/>
  <c r="H89" i="39"/>
  <c r="F89" i="39"/>
  <c r="I88" i="39"/>
  <c r="H88" i="39"/>
  <c r="F88" i="39"/>
  <c r="I87" i="39"/>
  <c r="H87" i="39"/>
  <c r="F87" i="39"/>
  <c r="I86" i="39"/>
  <c r="H86" i="39"/>
  <c r="F86" i="39"/>
  <c r="I85" i="39"/>
  <c r="H85" i="39"/>
  <c r="F85" i="39"/>
  <c r="I84" i="39"/>
  <c r="H84" i="39"/>
  <c r="F84" i="39"/>
  <c r="I83" i="39"/>
  <c r="H83" i="39"/>
  <c r="F83" i="39"/>
  <c r="I82" i="39"/>
  <c r="H82" i="39"/>
  <c r="F82" i="39"/>
  <c r="I81" i="39"/>
  <c r="H81" i="39"/>
  <c r="F81" i="39"/>
  <c r="I80" i="39"/>
  <c r="H80" i="39"/>
  <c r="F80" i="39"/>
  <c r="I79" i="39"/>
  <c r="H79" i="39"/>
  <c r="F79" i="39"/>
  <c r="I78" i="39"/>
  <c r="H78" i="39"/>
  <c r="F78" i="39"/>
  <c r="I77" i="39"/>
  <c r="H77" i="39"/>
  <c r="F77" i="39"/>
  <c r="I76" i="39"/>
  <c r="H76" i="39"/>
  <c r="F76" i="39"/>
  <c r="I75" i="39"/>
  <c r="H75" i="39"/>
  <c r="F75" i="39"/>
  <c r="I74" i="39"/>
  <c r="H74" i="39"/>
  <c r="F74" i="39"/>
  <c r="I73" i="39"/>
  <c r="H73" i="39"/>
  <c r="F73" i="39"/>
  <c r="I72" i="39"/>
  <c r="H72" i="39"/>
  <c r="F72" i="39"/>
  <c r="I71" i="39"/>
  <c r="H71" i="39"/>
  <c r="F71" i="39"/>
  <c r="I70" i="39"/>
  <c r="H70" i="39"/>
  <c r="F70" i="39"/>
  <c r="I69" i="39"/>
  <c r="H69" i="39"/>
  <c r="F69" i="39"/>
  <c r="I68" i="39"/>
  <c r="H68" i="39"/>
  <c r="F68" i="39"/>
  <c r="I67" i="39"/>
  <c r="H67" i="39"/>
  <c r="F67" i="39"/>
  <c r="I66" i="39"/>
  <c r="H66" i="39"/>
  <c r="F66" i="39"/>
  <c r="I65" i="39"/>
  <c r="H65" i="39"/>
  <c r="F65" i="39"/>
  <c r="I64" i="39"/>
  <c r="H64" i="39"/>
  <c r="F64" i="39"/>
  <c r="I63" i="39"/>
  <c r="H63" i="39"/>
  <c r="F63" i="39"/>
  <c r="I62" i="39"/>
  <c r="H62" i="39"/>
  <c r="F62" i="39"/>
  <c r="I61" i="39"/>
  <c r="H61" i="39"/>
  <c r="F61" i="39"/>
  <c r="I60" i="39"/>
  <c r="H60" i="39"/>
  <c r="F60" i="39"/>
  <c r="I59" i="39"/>
  <c r="H59" i="39"/>
  <c r="F59" i="39"/>
  <c r="I58" i="39"/>
  <c r="H58" i="39"/>
  <c r="F58" i="39"/>
  <c r="I57" i="39"/>
  <c r="H57" i="39"/>
  <c r="F57" i="39"/>
  <c r="I56" i="39"/>
  <c r="H56" i="39"/>
  <c r="F56" i="39"/>
  <c r="I55" i="39"/>
  <c r="H55" i="39"/>
  <c r="F55" i="39"/>
  <c r="I54" i="39"/>
  <c r="H54" i="39"/>
  <c r="F54" i="39"/>
  <c r="I53" i="39"/>
  <c r="H53" i="39"/>
  <c r="F53" i="39"/>
  <c r="I52" i="39"/>
  <c r="H52" i="39"/>
  <c r="F52" i="39"/>
  <c r="I51" i="39"/>
  <c r="H51" i="39"/>
  <c r="F51" i="39"/>
  <c r="I50" i="39"/>
  <c r="H50" i="39"/>
  <c r="F50" i="39"/>
  <c r="I49" i="39"/>
  <c r="H49" i="39"/>
  <c r="F49" i="39"/>
  <c r="I48" i="39"/>
  <c r="H48" i="39"/>
  <c r="F48" i="39"/>
  <c r="I47" i="39"/>
  <c r="H47" i="39"/>
  <c r="F47" i="39"/>
  <c r="I46" i="39"/>
  <c r="H46" i="39"/>
  <c r="F46" i="39"/>
  <c r="I45" i="39"/>
  <c r="H45" i="39"/>
  <c r="F45" i="39"/>
  <c r="I44" i="39"/>
  <c r="H44" i="39"/>
  <c r="F44" i="39"/>
  <c r="I43" i="39"/>
  <c r="H43" i="39"/>
  <c r="F43" i="39"/>
  <c r="I42" i="39"/>
  <c r="H42" i="39"/>
  <c r="F42" i="39"/>
  <c r="I41" i="39"/>
  <c r="H41" i="39"/>
  <c r="F41" i="39"/>
  <c r="I40" i="39"/>
  <c r="H40" i="39"/>
  <c r="F40" i="39"/>
  <c r="I39" i="39"/>
  <c r="H39" i="39"/>
  <c r="F39" i="39"/>
  <c r="I38" i="39"/>
  <c r="H38" i="39"/>
  <c r="F38" i="39"/>
  <c r="I37" i="39"/>
  <c r="H37" i="39"/>
  <c r="F37" i="39"/>
  <c r="I36" i="39"/>
  <c r="H36" i="39"/>
  <c r="F36" i="39"/>
  <c r="I35" i="39"/>
  <c r="H35" i="39"/>
  <c r="F35" i="39"/>
  <c r="I34" i="39"/>
  <c r="H34" i="39"/>
  <c r="F34" i="39"/>
  <c r="I33" i="39"/>
  <c r="H33" i="39"/>
  <c r="F33" i="39"/>
  <c r="I32" i="39"/>
  <c r="H32" i="39"/>
  <c r="F32" i="39"/>
  <c r="I31" i="39"/>
  <c r="H31" i="39"/>
  <c r="F31" i="39"/>
  <c r="I30" i="39"/>
  <c r="H30" i="39"/>
  <c r="F30" i="39"/>
  <c r="I29" i="39"/>
  <c r="H29" i="39"/>
  <c r="F29" i="39"/>
  <c r="I28" i="39"/>
  <c r="H28" i="39"/>
  <c r="F28" i="39"/>
  <c r="I27" i="39"/>
  <c r="H27" i="39"/>
  <c r="F27" i="39"/>
  <c r="I26" i="39"/>
  <c r="H26" i="39"/>
  <c r="F26" i="39"/>
  <c r="I25" i="39"/>
  <c r="H25" i="39"/>
  <c r="F25" i="39"/>
  <c r="I24" i="39"/>
  <c r="H24" i="39"/>
  <c r="F24" i="39"/>
  <c r="I23" i="39"/>
  <c r="H23" i="39"/>
  <c r="F23" i="39"/>
  <c r="I22" i="39"/>
  <c r="H22" i="39"/>
  <c r="F22" i="39"/>
  <c r="I21" i="39"/>
  <c r="H21" i="39"/>
  <c r="F21" i="39"/>
  <c r="I20" i="39"/>
  <c r="H20" i="39"/>
  <c r="F20" i="39"/>
  <c r="I19" i="39"/>
  <c r="H19" i="39"/>
  <c r="F19" i="39"/>
  <c r="I18" i="39"/>
  <c r="H18" i="39"/>
  <c r="F18" i="39"/>
  <c r="I17" i="39"/>
  <c r="H17" i="39"/>
  <c r="F17" i="39"/>
  <c r="I16" i="39"/>
  <c r="H16" i="39"/>
  <c r="F16" i="39"/>
  <c r="I15" i="39"/>
  <c r="H15" i="39"/>
  <c r="F15" i="39"/>
  <c r="I14" i="39"/>
  <c r="H14" i="39"/>
  <c r="F14" i="39"/>
  <c r="I13" i="39"/>
  <c r="H13" i="39"/>
  <c r="F13" i="39"/>
  <c r="I12" i="39"/>
  <c r="H12" i="39"/>
  <c r="F12" i="39"/>
  <c r="I11" i="39"/>
  <c r="H11" i="39"/>
  <c r="F11" i="39"/>
  <c r="I10" i="39"/>
  <c r="H10" i="39"/>
  <c r="F10" i="39"/>
  <c r="I9" i="39"/>
  <c r="H9" i="39"/>
  <c r="F9" i="39"/>
  <c r="I8" i="39"/>
  <c r="H8" i="39"/>
  <c r="F8" i="39"/>
  <c r="I7" i="39"/>
  <c r="H7" i="39"/>
  <c r="F7" i="39"/>
  <c r="I6" i="39"/>
  <c r="H6" i="39"/>
  <c r="F6" i="39"/>
  <c r="I5" i="39"/>
  <c r="H5" i="39"/>
  <c r="F5" i="39"/>
  <c r="I4" i="39"/>
  <c r="H4" i="39"/>
  <c r="F4" i="39"/>
  <c r="I304" i="37"/>
  <c r="H304" i="37"/>
  <c r="I303" i="37"/>
  <c r="H303" i="37"/>
  <c r="I302" i="37"/>
  <c r="H302" i="37"/>
  <c r="I301" i="37"/>
  <c r="H301" i="37"/>
  <c r="I300" i="37"/>
  <c r="H300" i="37"/>
  <c r="I299" i="37"/>
  <c r="H299" i="37"/>
  <c r="I298" i="37"/>
  <c r="H298" i="37"/>
  <c r="I297" i="37"/>
  <c r="H297" i="37"/>
  <c r="I296" i="37"/>
  <c r="H296" i="37"/>
  <c r="I295" i="37"/>
  <c r="H295" i="37"/>
  <c r="I294" i="37"/>
  <c r="H294" i="37"/>
  <c r="I293" i="37"/>
  <c r="H293" i="37"/>
  <c r="I292" i="37"/>
  <c r="H292" i="37"/>
  <c r="I291" i="37"/>
  <c r="H291" i="37"/>
  <c r="I290" i="37"/>
  <c r="H290" i="37"/>
  <c r="I289" i="37"/>
  <c r="H289" i="37"/>
  <c r="I288" i="37"/>
  <c r="H288" i="37"/>
  <c r="I287" i="37"/>
  <c r="H287" i="37"/>
  <c r="I286" i="37"/>
  <c r="H286" i="37"/>
  <c r="I285" i="37"/>
  <c r="H285" i="37"/>
  <c r="I284" i="37"/>
  <c r="H284" i="37"/>
  <c r="I283" i="37"/>
  <c r="H283" i="37"/>
  <c r="I282" i="37"/>
  <c r="H282" i="37"/>
  <c r="I281" i="37"/>
  <c r="H281" i="37"/>
  <c r="I280" i="37"/>
  <c r="H280" i="37"/>
  <c r="I279" i="37"/>
  <c r="H279" i="37"/>
  <c r="I278" i="37"/>
  <c r="H278" i="37"/>
  <c r="I277" i="37"/>
  <c r="H277" i="37"/>
  <c r="I276" i="37"/>
  <c r="H276" i="37"/>
  <c r="I275" i="37"/>
  <c r="H275" i="37"/>
  <c r="I274" i="37"/>
  <c r="H274" i="37"/>
  <c r="I273" i="37"/>
  <c r="H273" i="37"/>
  <c r="I272" i="37"/>
  <c r="H272" i="37"/>
  <c r="I271" i="37"/>
  <c r="H271" i="37"/>
  <c r="I270" i="37"/>
  <c r="H270" i="37"/>
  <c r="I269" i="37"/>
  <c r="H269" i="37"/>
  <c r="I268" i="37"/>
  <c r="H268" i="37"/>
  <c r="I267" i="37"/>
  <c r="H267" i="37"/>
  <c r="I266" i="37"/>
  <c r="H266" i="37"/>
  <c r="I265" i="37"/>
  <c r="H265" i="37"/>
  <c r="I264" i="37"/>
  <c r="H264" i="37"/>
  <c r="I263" i="37"/>
  <c r="H263" i="37"/>
  <c r="I262" i="37"/>
  <c r="H262" i="37"/>
  <c r="I261" i="37"/>
  <c r="H261" i="37"/>
  <c r="I260" i="37"/>
  <c r="H260" i="37"/>
  <c r="I259" i="37"/>
  <c r="H259" i="37"/>
  <c r="I258" i="37"/>
  <c r="H258" i="37"/>
  <c r="I257" i="37"/>
  <c r="H257" i="37"/>
  <c r="I256" i="37"/>
  <c r="H256" i="37"/>
  <c r="I255" i="37"/>
  <c r="H255" i="37"/>
  <c r="I254" i="37"/>
  <c r="H254" i="37"/>
  <c r="I253" i="37"/>
  <c r="H253" i="37"/>
  <c r="I252" i="37"/>
  <c r="H252" i="37"/>
  <c r="I251" i="37"/>
  <c r="H251" i="37"/>
  <c r="I250" i="37"/>
  <c r="H250" i="37"/>
  <c r="I249" i="37"/>
  <c r="H249" i="37"/>
  <c r="I248" i="37"/>
  <c r="H248" i="37"/>
  <c r="I247" i="37"/>
  <c r="H247" i="37"/>
  <c r="I246" i="37"/>
  <c r="H246" i="37"/>
  <c r="I245" i="37"/>
  <c r="H245" i="37"/>
  <c r="I244" i="37"/>
  <c r="H244" i="37"/>
  <c r="I243" i="37"/>
  <c r="H243" i="37"/>
  <c r="I242" i="37"/>
  <c r="H242" i="37"/>
  <c r="I241" i="37"/>
  <c r="H241" i="37"/>
  <c r="I240" i="37"/>
  <c r="H240" i="37"/>
  <c r="I239" i="37"/>
  <c r="H239" i="37"/>
  <c r="I238" i="37"/>
  <c r="H238" i="37"/>
  <c r="I237" i="37"/>
  <c r="H237" i="37"/>
  <c r="I236" i="37"/>
  <c r="H236" i="37"/>
  <c r="I235" i="37"/>
  <c r="H235" i="37"/>
  <c r="I234" i="37"/>
  <c r="H234" i="37"/>
  <c r="I233" i="37"/>
  <c r="H233" i="37"/>
  <c r="I232" i="37"/>
  <c r="H232" i="37"/>
  <c r="I231" i="37"/>
  <c r="H231" i="37"/>
  <c r="I230" i="37"/>
  <c r="H230" i="37"/>
  <c r="I229" i="37"/>
  <c r="H229" i="37"/>
  <c r="I228" i="37"/>
  <c r="H228" i="37"/>
  <c r="I227" i="37"/>
  <c r="H227" i="37"/>
  <c r="I226" i="37"/>
  <c r="H226" i="37"/>
  <c r="I225" i="37"/>
  <c r="H225" i="37"/>
  <c r="I224" i="37"/>
  <c r="H224" i="37"/>
  <c r="I223" i="37"/>
  <c r="H223" i="37"/>
  <c r="I222" i="37"/>
  <c r="H222" i="37"/>
  <c r="I221" i="37"/>
  <c r="H221" i="37"/>
  <c r="I220" i="37"/>
  <c r="H220" i="37"/>
  <c r="I219" i="37"/>
  <c r="H219" i="37"/>
  <c r="I218" i="37"/>
  <c r="H218" i="37"/>
  <c r="I217" i="37"/>
  <c r="H217" i="37"/>
  <c r="I216" i="37"/>
  <c r="H216" i="37"/>
  <c r="I215" i="37"/>
  <c r="H215" i="37"/>
  <c r="I214" i="37"/>
  <c r="H214" i="37"/>
  <c r="I213" i="37"/>
  <c r="H213" i="37"/>
  <c r="I212" i="37"/>
  <c r="H212" i="37"/>
  <c r="I211" i="37"/>
  <c r="H211" i="37"/>
  <c r="I210" i="37"/>
  <c r="H210" i="37"/>
  <c r="I209" i="37"/>
  <c r="H209" i="37"/>
  <c r="I208" i="37"/>
  <c r="H208" i="37"/>
  <c r="I207" i="37"/>
  <c r="H207" i="37"/>
  <c r="I206" i="37"/>
  <c r="H206" i="37"/>
  <c r="I205" i="37"/>
  <c r="H205" i="37"/>
  <c r="I204" i="37"/>
  <c r="H204" i="37"/>
  <c r="I203" i="37"/>
  <c r="H203" i="37"/>
  <c r="I202" i="37"/>
  <c r="H202" i="37"/>
  <c r="I201" i="37"/>
  <c r="H201" i="37"/>
  <c r="I200" i="37"/>
  <c r="H200" i="37"/>
  <c r="I199" i="37"/>
  <c r="H199" i="37"/>
  <c r="I198" i="37"/>
  <c r="H198" i="37"/>
  <c r="I197" i="37"/>
  <c r="H197" i="37"/>
  <c r="I196" i="37"/>
  <c r="H196" i="37"/>
  <c r="I195" i="37"/>
  <c r="H195" i="37"/>
  <c r="I194" i="37"/>
  <c r="H194" i="37"/>
  <c r="I193" i="37"/>
  <c r="H193" i="37"/>
  <c r="I192" i="37"/>
  <c r="H192" i="37"/>
  <c r="I191" i="37"/>
  <c r="H191" i="37"/>
  <c r="I190" i="37"/>
  <c r="H190" i="37"/>
  <c r="I189" i="37"/>
  <c r="H189" i="37"/>
  <c r="I188" i="37"/>
  <c r="H188" i="37"/>
  <c r="I187" i="37"/>
  <c r="H187" i="37"/>
  <c r="I186" i="37"/>
  <c r="H186" i="37"/>
  <c r="I185" i="37"/>
  <c r="H185" i="37"/>
  <c r="I184" i="37"/>
  <c r="H184" i="37"/>
  <c r="I183" i="37"/>
  <c r="H183" i="37"/>
  <c r="I182" i="37"/>
  <c r="H182" i="37"/>
  <c r="I181" i="37"/>
  <c r="H181" i="37"/>
  <c r="I180" i="37"/>
  <c r="H180" i="37"/>
  <c r="I179" i="37"/>
  <c r="H179" i="37"/>
  <c r="I178" i="37"/>
  <c r="H178" i="37"/>
  <c r="I177" i="37"/>
  <c r="H177" i="37"/>
  <c r="I176" i="37"/>
  <c r="H176" i="37"/>
  <c r="I175" i="37"/>
  <c r="H175" i="37"/>
  <c r="I174" i="37"/>
  <c r="H174" i="37"/>
  <c r="I173" i="37"/>
  <c r="H173" i="37"/>
  <c r="I172" i="37"/>
  <c r="H172" i="37"/>
  <c r="I171" i="37"/>
  <c r="H171" i="37"/>
  <c r="I170" i="37"/>
  <c r="H170" i="37"/>
  <c r="I169" i="37"/>
  <c r="H169" i="37"/>
  <c r="I168" i="37"/>
  <c r="H168" i="37"/>
  <c r="I167" i="37"/>
  <c r="H167" i="37"/>
  <c r="I166" i="37"/>
  <c r="H166" i="37"/>
  <c r="I165" i="37"/>
  <c r="H165" i="37"/>
  <c r="I164" i="37"/>
  <c r="H164" i="37"/>
  <c r="I163" i="37"/>
  <c r="H163" i="37"/>
  <c r="I162" i="37"/>
  <c r="H162" i="37"/>
  <c r="I161" i="37"/>
  <c r="H161" i="37"/>
  <c r="I160" i="37"/>
  <c r="H160" i="37"/>
  <c r="I159" i="37"/>
  <c r="H159" i="37"/>
  <c r="I158" i="37"/>
  <c r="H158" i="37"/>
  <c r="I157" i="37"/>
  <c r="H157" i="37"/>
  <c r="I156" i="37"/>
  <c r="H156" i="37"/>
  <c r="I155" i="37"/>
  <c r="H155" i="37"/>
  <c r="I154" i="37"/>
  <c r="H154" i="37"/>
  <c r="I153" i="37"/>
  <c r="H153" i="37"/>
  <c r="I152" i="37"/>
  <c r="H152" i="37"/>
  <c r="I151" i="37"/>
  <c r="H151" i="37"/>
  <c r="I150" i="37"/>
  <c r="H150" i="37"/>
  <c r="I149" i="37"/>
  <c r="H149" i="37"/>
  <c r="I148" i="37"/>
  <c r="H148" i="37"/>
  <c r="I147" i="37"/>
  <c r="H147" i="37"/>
  <c r="I146" i="37"/>
  <c r="H146" i="37"/>
  <c r="I145" i="37"/>
  <c r="H145" i="37"/>
  <c r="I144" i="37"/>
  <c r="H144" i="37"/>
  <c r="I143" i="37"/>
  <c r="H143" i="37"/>
  <c r="I142" i="37"/>
  <c r="H142" i="37"/>
  <c r="I141" i="37"/>
  <c r="H141" i="37"/>
  <c r="I140" i="37"/>
  <c r="H140" i="37"/>
  <c r="I139" i="37"/>
  <c r="H139" i="37"/>
  <c r="I138" i="37"/>
  <c r="H138" i="37"/>
  <c r="I137" i="37"/>
  <c r="H137" i="37"/>
  <c r="I136" i="37"/>
  <c r="H136" i="37"/>
  <c r="I135" i="37"/>
  <c r="H135" i="37"/>
  <c r="I134" i="37"/>
  <c r="H134" i="37"/>
  <c r="I133" i="37"/>
  <c r="H133" i="37"/>
  <c r="I132" i="37"/>
  <c r="H132" i="37"/>
  <c r="I131" i="37"/>
  <c r="H131" i="37"/>
  <c r="I130" i="37"/>
  <c r="H130" i="37"/>
  <c r="I129" i="37"/>
  <c r="H129" i="37"/>
  <c r="I128" i="37"/>
  <c r="H128" i="37"/>
  <c r="I127" i="37"/>
  <c r="H127" i="37"/>
  <c r="I126" i="37"/>
  <c r="H126" i="37"/>
  <c r="I125" i="37"/>
  <c r="H125" i="37"/>
  <c r="I124" i="37"/>
  <c r="H124" i="37"/>
  <c r="I123" i="37"/>
  <c r="H123" i="37"/>
  <c r="I122" i="37"/>
  <c r="H122" i="37"/>
  <c r="I121" i="37"/>
  <c r="H121" i="37"/>
  <c r="I120" i="37"/>
  <c r="H120" i="37"/>
  <c r="I119" i="37"/>
  <c r="H119" i="37"/>
  <c r="I118" i="37"/>
  <c r="H118" i="37"/>
  <c r="I117" i="37"/>
  <c r="H117" i="37"/>
  <c r="I116" i="37"/>
  <c r="H116" i="37"/>
  <c r="I115" i="37"/>
  <c r="H115" i="37"/>
  <c r="I114" i="37"/>
  <c r="H114" i="37"/>
  <c r="I113" i="37"/>
  <c r="H113" i="37"/>
  <c r="I112" i="37"/>
  <c r="H112" i="37"/>
  <c r="I111" i="37"/>
  <c r="H111" i="37"/>
  <c r="I110" i="37"/>
  <c r="H110" i="37"/>
  <c r="I109" i="37"/>
  <c r="H109" i="37"/>
  <c r="I108" i="37"/>
  <c r="H108" i="37"/>
  <c r="I107" i="37"/>
  <c r="H107" i="37"/>
  <c r="I106" i="37"/>
  <c r="H106" i="37"/>
  <c r="I105" i="37"/>
  <c r="H105" i="37"/>
  <c r="I104" i="37"/>
  <c r="H104" i="37"/>
  <c r="I103" i="37"/>
  <c r="H103" i="37"/>
  <c r="I102" i="37"/>
  <c r="H102" i="37"/>
  <c r="I101" i="37"/>
  <c r="H101" i="37"/>
  <c r="I100" i="37"/>
  <c r="H100" i="37"/>
  <c r="I99" i="37"/>
  <c r="H99" i="37"/>
  <c r="I98" i="37"/>
  <c r="H98" i="37"/>
  <c r="I97" i="37"/>
  <c r="H97" i="37"/>
  <c r="I96" i="37"/>
  <c r="H96" i="37"/>
  <c r="I95" i="37"/>
  <c r="H95" i="37"/>
  <c r="I94" i="37"/>
  <c r="H94" i="37"/>
  <c r="I93" i="37"/>
  <c r="H93" i="37"/>
  <c r="I92" i="37"/>
  <c r="H92" i="37"/>
  <c r="I91" i="37"/>
  <c r="H91" i="37"/>
  <c r="I90" i="37"/>
  <c r="H90" i="37"/>
  <c r="I89" i="37"/>
  <c r="H89" i="37"/>
  <c r="I88" i="37"/>
  <c r="H88" i="37"/>
  <c r="I87" i="37"/>
  <c r="H87" i="37"/>
  <c r="I86" i="37"/>
  <c r="H86" i="37"/>
  <c r="I85" i="37"/>
  <c r="H85" i="37"/>
  <c r="I84" i="37"/>
  <c r="H84" i="37"/>
  <c r="I83" i="37"/>
  <c r="H83" i="37"/>
  <c r="I82" i="37"/>
  <c r="H82" i="37"/>
  <c r="I81" i="37"/>
  <c r="H81" i="37"/>
  <c r="I80" i="37"/>
  <c r="H80" i="37"/>
  <c r="I79" i="37"/>
  <c r="H79" i="37"/>
  <c r="I78" i="37"/>
  <c r="H78" i="37"/>
  <c r="I77" i="37"/>
  <c r="H77" i="37"/>
  <c r="I76" i="37"/>
  <c r="H76" i="37"/>
  <c r="I75" i="37"/>
  <c r="H75" i="37"/>
  <c r="I74" i="37"/>
  <c r="H74" i="37"/>
  <c r="I73" i="37"/>
  <c r="H73" i="37"/>
  <c r="I72" i="37"/>
  <c r="H72" i="37"/>
  <c r="I71" i="37"/>
  <c r="H71" i="37"/>
  <c r="I70" i="37"/>
  <c r="H70" i="37"/>
  <c r="I69" i="37"/>
  <c r="H69" i="37"/>
  <c r="I68" i="37"/>
  <c r="H68" i="37"/>
  <c r="I67" i="37"/>
  <c r="H67" i="37"/>
  <c r="I66" i="37"/>
  <c r="H66" i="37"/>
  <c r="I65" i="37"/>
  <c r="H65" i="37"/>
  <c r="I64" i="37"/>
  <c r="H64" i="37"/>
  <c r="I63" i="37"/>
  <c r="H63" i="37"/>
  <c r="I62" i="37"/>
  <c r="H62" i="37"/>
  <c r="I61" i="37"/>
  <c r="H61" i="37"/>
  <c r="I60" i="37"/>
  <c r="H60" i="37"/>
  <c r="I59" i="37"/>
  <c r="H59" i="37"/>
  <c r="I58" i="37"/>
  <c r="H58" i="37"/>
  <c r="I57" i="37"/>
  <c r="H57" i="37"/>
  <c r="I56" i="37"/>
  <c r="H56" i="37"/>
  <c r="I55" i="37"/>
  <c r="H55" i="37"/>
  <c r="I54" i="37"/>
  <c r="H54" i="37"/>
  <c r="I53" i="37"/>
  <c r="H53" i="37"/>
  <c r="I52" i="37"/>
  <c r="H52" i="37"/>
  <c r="I51" i="37"/>
  <c r="H51" i="37"/>
  <c r="I50" i="37"/>
  <c r="H50" i="37"/>
  <c r="I49" i="37"/>
  <c r="H49" i="37"/>
  <c r="I48" i="37"/>
  <c r="H48" i="37"/>
  <c r="I47" i="37"/>
  <c r="H47" i="37"/>
  <c r="I46" i="37"/>
  <c r="H46" i="37"/>
  <c r="I45" i="37"/>
  <c r="H45" i="37"/>
  <c r="I44" i="37"/>
  <c r="H44" i="37"/>
  <c r="I43" i="37"/>
  <c r="H43" i="37"/>
  <c r="I42" i="37"/>
  <c r="H42" i="37"/>
  <c r="I41" i="37"/>
  <c r="H41" i="37"/>
  <c r="I40" i="37"/>
  <c r="H40" i="37"/>
  <c r="I39" i="37"/>
  <c r="H39" i="37"/>
  <c r="I38" i="37"/>
  <c r="H38" i="37"/>
  <c r="I37" i="37"/>
  <c r="H37" i="37"/>
  <c r="I36" i="37"/>
  <c r="H36" i="37"/>
  <c r="I35" i="37"/>
  <c r="H35" i="37"/>
  <c r="I34" i="37"/>
  <c r="H34" i="37"/>
  <c r="I33" i="37"/>
  <c r="H33" i="37"/>
  <c r="I32" i="37"/>
  <c r="H32" i="37"/>
  <c r="I31" i="37"/>
  <c r="H31" i="37"/>
  <c r="I30" i="37"/>
  <c r="H30" i="37"/>
  <c r="I29" i="37"/>
  <c r="H29" i="37"/>
  <c r="I28" i="37"/>
  <c r="H28" i="37"/>
  <c r="I27" i="37"/>
  <c r="H27" i="37"/>
  <c r="I26" i="37"/>
  <c r="H26" i="37"/>
  <c r="I25" i="37"/>
  <c r="H25" i="37"/>
  <c r="I24" i="37"/>
  <c r="H24" i="37"/>
  <c r="I23" i="37"/>
  <c r="H23" i="37"/>
  <c r="I22" i="37"/>
  <c r="H22" i="37"/>
  <c r="I21" i="37"/>
  <c r="H21" i="37"/>
  <c r="I20" i="37"/>
  <c r="H20" i="37"/>
  <c r="I19" i="37"/>
  <c r="H19" i="37"/>
  <c r="I18" i="37"/>
  <c r="H18" i="37"/>
  <c r="I17" i="37"/>
  <c r="H17" i="37"/>
  <c r="I16" i="37"/>
  <c r="H16" i="37"/>
  <c r="I15" i="37"/>
  <c r="H15" i="37"/>
  <c r="I14" i="37"/>
  <c r="H14" i="37"/>
  <c r="I13" i="37"/>
  <c r="H13" i="37"/>
  <c r="I12" i="37"/>
  <c r="H12" i="37"/>
  <c r="I11" i="37"/>
  <c r="H11" i="37"/>
  <c r="I10" i="37"/>
  <c r="H10" i="37"/>
  <c r="I9" i="37"/>
  <c r="H9" i="37"/>
  <c r="I8" i="37"/>
  <c r="H8" i="37"/>
  <c r="I7" i="37"/>
  <c r="H7" i="37"/>
  <c r="H6" i="37"/>
  <c r="I6" i="37" s="1"/>
  <c r="H5" i="37"/>
  <c r="I5" i="37" s="1"/>
  <c r="I3" i="39" l="1"/>
  <c r="G3" i="39" s="1"/>
  <c r="CD506" i="36" l="1"/>
  <c r="BT506" i="36"/>
  <c r="BQ506" i="36"/>
  <c r="BH506" i="36"/>
  <c r="BG506" i="36"/>
  <c r="BD506" i="36"/>
  <c r="AT506" i="36"/>
  <c r="AQ506" i="36"/>
  <c r="AG506" i="36"/>
  <c r="AH506" i="36" s="1"/>
  <c r="AD506" i="36"/>
  <c r="T506" i="36"/>
  <c r="P506" i="36"/>
  <c r="F506" i="36"/>
  <c r="CD505" i="36"/>
  <c r="BT505" i="36"/>
  <c r="BW505" i="36" s="1"/>
  <c r="BQ505" i="36"/>
  <c r="BG505" i="36"/>
  <c r="BD505" i="36"/>
  <c r="AT505" i="36"/>
  <c r="AU505" i="36" s="1"/>
  <c r="AQ505" i="36"/>
  <c r="AG505" i="36"/>
  <c r="AL505" i="36" s="1"/>
  <c r="AD505" i="36"/>
  <c r="T505" i="36"/>
  <c r="P505" i="36"/>
  <c r="F505" i="36"/>
  <c r="CD504" i="36"/>
  <c r="BT504" i="36"/>
  <c r="BQ504" i="36"/>
  <c r="BG504" i="36"/>
  <c r="BD504" i="36"/>
  <c r="AT504" i="36"/>
  <c r="AY504" i="36" s="1"/>
  <c r="AQ504" i="36"/>
  <c r="AG504" i="36"/>
  <c r="AD504" i="36"/>
  <c r="T504" i="36"/>
  <c r="P504" i="36"/>
  <c r="F504" i="36"/>
  <c r="CD503" i="36"/>
  <c r="BT503" i="36"/>
  <c r="BQ503" i="36"/>
  <c r="BG503" i="36"/>
  <c r="BD503" i="36"/>
  <c r="AT503" i="36"/>
  <c r="AQ503" i="36"/>
  <c r="AG503" i="36"/>
  <c r="AD503" i="36"/>
  <c r="T503" i="36"/>
  <c r="U503" i="36" s="1"/>
  <c r="P503" i="36"/>
  <c r="F503" i="36"/>
  <c r="CD502" i="36"/>
  <c r="BT502" i="36"/>
  <c r="BY502" i="36" s="1"/>
  <c r="BQ502" i="36"/>
  <c r="BG502" i="36"/>
  <c r="BH502" i="36" s="1"/>
  <c r="BD502" i="36"/>
  <c r="AT502" i="36"/>
  <c r="AQ502" i="36"/>
  <c r="AG502" i="36"/>
  <c r="AD502" i="36"/>
  <c r="T502" i="36"/>
  <c r="P502" i="36"/>
  <c r="F502" i="36"/>
  <c r="K502" i="36" s="1"/>
  <c r="CD501" i="36"/>
  <c r="BY501" i="36"/>
  <c r="BT501" i="36"/>
  <c r="BU501" i="36" s="1"/>
  <c r="BQ501" i="36"/>
  <c r="BG501" i="36"/>
  <c r="BL501" i="36" s="1"/>
  <c r="BD501" i="36"/>
  <c r="AT501" i="36"/>
  <c r="AU501" i="36" s="1"/>
  <c r="AQ501" i="36"/>
  <c r="AG501" i="36"/>
  <c r="AD501" i="36"/>
  <c r="T501" i="36"/>
  <c r="P501" i="36"/>
  <c r="F501" i="36"/>
  <c r="G501" i="36" s="1"/>
  <c r="CD500" i="36"/>
  <c r="BT500" i="36"/>
  <c r="BQ500" i="36"/>
  <c r="BG500" i="36"/>
  <c r="BD500" i="36"/>
  <c r="AT500" i="36"/>
  <c r="AY500" i="36" s="1"/>
  <c r="AQ500" i="36"/>
  <c r="AG500" i="36"/>
  <c r="AH500" i="36" s="1"/>
  <c r="AD500" i="36"/>
  <c r="T500" i="36"/>
  <c r="P500" i="36"/>
  <c r="F500" i="36"/>
  <c r="K500" i="36" s="1"/>
  <c r="CD499" i="36"/>
  <c r="BT499" i="36"/>
  <c r="BU499" i="36" s="1"/>
  <c r="BQ499" i="36"/>
  <c r="BG499" i="36"/>
  <c r="BD499" i="36"/>
  <c r="AT499" i="36"/>
  <c r="AQ499" i="36"/>
  <c r="AG499" i="36"/>
  <c r="AD499" i="36"/>
  <c r="T499" i="36"/>
  <c r="Y499" i="36" s="1"/>
  <c r="P499" i="36"/>
  <c r="F499" i="36"/>
  <c r="K499" i="36" s="1"/>
  <c r="CD498" i="36"/>
  <c r="BT498" i="36"/>
  <c r="BQ498" i="36"/>
  <c r="BG498" i="36"/>
  <c r="BL498" i="36" s="1"/>
  <c r="BD498" i="36"/>
  <c r="AT498" i="36"/>
  <c r="AQ498" i="36"/>
  <c r="AG498" i="36"/>
  <c r="AH498" i="36" s="1"/>
  <c r="AD498" i="36"/>
  <c r="T498" i="36"/>
  <c r="P498" i="36"/>
  <c r="F498" i="36"/>
  <c r="CD497" i="36"/>
  <c r="BT497" i="36"/>
  <c r="BY497" i="36" s="1"/>
  <c r="BQ497" i="36"/>
  <c r="BG497" i="36"/>
  <c r="BL497" i="36" s="1"/>
  <c r="BD497" i="36"/>
  <c r="AT497" i="36"/>
  <c r="AU497" i="36" s="1"/>
  <c r="AQ497" i="36"/>
  <c r="AG497" i="36"/>
  <c r="AD497" i="36"/>
  <c r="T497" i="36"/>
  <c r="P497" i="36"/>
  <c r="F497" i="36"/>
  <c r="CD496" i="36"/>
  <c r="BT496" i="36"/>
  <c r="BQ496" i="36"/>
  <c r="BG496" i="36"/>
  <c r="BD496" i="36"/>
  <c r="AT496" i="36"/>
  <c r="AU496" i="36" s="1"/>
  <c r="AQ496" i="36"/>
  <c r="AG496" i="36"/>
  <c r="AH496" i="36" s="1"/>
  <c r="AD496" i="36"/>
  <c r="T496" i="36"/>
  <c r="P496" i="36"/>
  <c r="F496" i="36"/>
  <c r="CD495" i="36"/>
  <c r="BT495" i="36"/>
  <c r="BQ495" i="36"/>
  <c r="BG495" i="36"/>
  <c r="BJ495" i="36" s="1"/>
  <c r="BD495" i="36"/>
  <c r="AT495" i="36"/>
  <c r="AQ495" i="36"/>
  <c r="AG495" i="36"/>
  <c r="AD495" i="36"/>
  <c r="T495" i="36"/>
  <c r="P495" i="36"/>
  <c r="I495" i="36"/>
  <c r="G495" i="36"/>
  <c r="F495" i="36"/>
  <c r="K495" i="36" s="1"/>
  <c r="CD494" i="36"/>
  <c r="BT494" i="36"/>
  <c r="BQ494" i="36"/>
  <c r="BG494" i="36"/>
  <c r="BL494" i="36" s="1"/>
  <c r="BD494" i="36"/>
  <c r="AT494" i="36"/>
  <c r="AY494" i="36" s="1"/>
  <c r="AQ494" i="36"/>
  <c r="AG494" i="36"/>
  <c r="AL494" i="36" s="1"/>
  <c r="AD494" i="36"/>
  <c r="T494" i="36"/>
  <c r="P494" i="36"/>
  <c r="F494" i="36"/>
  <c r="K494" i="36" s="1"/>
  <c r="CD493" i="36"/>
  <c r="BY493" i="36"/>
  <c r="BT493" i="36"/>
  <c r="BU493" i="36" s="1"/>
  <c r="BQ493" i="36"/>
  <c r="BG493" i="36"/>
  <c r="BD493" i="36"/>
  <c r="AT493" i="36"/>
  <c r="AQ493" i="36"/>
  <c r="AG493" i="36"/>
  <c r="AD493" i="36"/>
  <c r="T493" i="36"/>
  <c r="Y493" i="36" s="1"/>
  <c r="P493" i="36"/>
  <c r="F493" i="36"/>
  <c r="CD492" i="36"/>
  <c r="BT492" i="36"/>
  <c r="BQ492" i="36"/>
  <c r="BG492" i="36"/>
  <c r="BD492" i="36"/>
  <c r="AT492" i="36"/>
  <c r="AQ492" i="36"/>
  <c r="AG492" i="36"/>
  <c r="AD492" i="36"/>
  <c r="T492" i="36"/>
  <c r="Y492" i="36" s="1"/>
  <c r="P492" i="36"/>
  <c r="F492" i="36"/>
  <c r="CD491" i="36"/>
  <c r="BT491" i="36"/>
  <c r="BQ491" i="36"/>
  <c r="BG491" i="36"/>
  <c r="BD491" i="36"/>
  <c r="AT491" i="36"/>
  <c r="AY491" i="36" s="1"/>
  <c r="AQ491" i="36"/>
  <c r="AG491" i="36"/>
  <c r="AD491" i="36"/>
  <c r="T491" i="36"/>
  <c r="P491" i="36"/>
  <c r="F491" i="36"/>
  <c r="K491" i="36" s="1"/>
  <c r="CD490" i="36"/>
  <c r="BT490" i="36"/>
  <c r="BW490" i="36" s="1"/>
  <c r="BQ490" i="36"/>
  <c r="BG490" i="36"/>
  <c r="BD490" i="36"/>
  <c r="AT490" i="36"/>
  <c r="AQ490" i="36"/>
  <c r="AG490" i="36"/>
  <c r="AD490" i="36"/>
  <c r="T490" i="36"/>
  <c r="P490" i="36"/>
  <c r="G490" i="36"/>
  <c r="F490" i="36"/>
  <c r="K490" i="36" s="1"/>
  <c r="CD489" i="36"/>
  <c r="BT489" i="36"/>
  <c r="BU489" i="36" s="1"/>
  <c r="BQ489" i="36"/>
  <c r="BG489" i="36"/>
  <c r="BD489" i="36"/>
  <c r="AT489" i="36"/>
  <c r="AQ489" i="36"/>
  <c r="AG489" i="36"/>
  <c r="AD489" i="36"/>
  <c r="T489" i="36"/>
  <c r="P489" i="36"/>
  <c r="F489" i="36"/>
  <c r="CD488" i="36"/>
  <c r="BW488" i="36"/>
  <c r="CA488" i="36" s="1"/>
  <c r="CB488" i="36" s="1"/>
  <c r="CC488" i="36" s="1"/>
  <c r="BT488" i="36"/>
  <c r="BY488" i="36" s="1"/>
  <c r="BQ488" i="36"/>
  <c r="BG488" i="36"/>
  <c r="BD488" i="36"/>
  <c r="AT488" i="36"/>
  <c r="AW488" i="36" s="1"/>
  <c r="AQ488" i="36"/>
  <c r="AG488" i="36"/>
  <c r="AD488" i="36"/>
  <c r="T488" i="36"/>
  <c r="P488" i="36"/>
  <c r="F488" i="36"/>
  <c r="I488" i="36" s="1"/>
  <c r="CD487" i="36"/>
  <c r="BT487" i="36"/>
  <c r="BQ487" i="36"/>
  <c r="BG487" i="36"/>
  <c r="BD487" i="36"/>
  <c r="AT487" i="36"/>
  <c r="AQ487" i="36"/>
  <c r="AG487" i="36"/>
  <c r="AJ487" i="36" s="1"/>
  <c r="AD487" i="36"/>
  <c r="T487" i="36"/>
  <c r="P487" i="36"/>
  <c r="F487" i="36"/>
  <c r="CD486" i="36"/>
  <c r="BT486" i="36"/>
  <c r="BQ486" i="36"/>
  <c r="BG486" i="36"/>
  <c r="BL486" i="36" s="1"/>
  <c r="BD486" i="36"/>
  <c r="AT486" i="36"/>
  <c r="AQ486" i="36"/>
  <c r="AG486" i="36"/>
  <c r="AL486" i="36" s="1"/>
  <c r="AD486" i="36"/>
  <c r="T486" i="36"/>
  <c r="U486" i="36" s="1"/>
  <c r="P486" i="36"/>
  <c r="F486" i="36"/>
  <c r="G486" i="36" s="1"/>
  <c r="CD485" i="36"/>
  <c r="BT485" i="36"/>
  <c r="BQ485" i="36"/>
  <c r="BG485" i="36"/>
  <c r="BH485" i="36" s="1"/>
  <c r="BD485" i="36"/>
  <c r="AT485" i="36"/>
  <c r="AQ485" i="36"/>
  <c r="AG485" i="36"/>
  <c r="AD485" i="36"/>
  <c r="T485" i="36"/>
  <c r="P485" i="36"/>
  <c r="F485" i="36"/>
  <c r="CD484" i="36"/>
  <c r="BT484" i="36"/>
  <c r="BU484" i="36" s="1"/>
  <c r="BQ484" i="36"/>
  <c r="BG484" i="36"/>
  <c r="BD484" i="36"/>
  <c r="AT484" i="36"/>
  <c r="AU484" i="36" s="1"/>
  <c r="AQ484" i="36"/>
  <c r="AG484" i="36"/>
  <c r="AL484" i="36" s="1"/>
  <c r="AD484" i="36"/>
  <c r="T484" i="36"/>
  <c r="P484" i="36"/>
  <c r="F484" i="36"/>
  <c r="CD483" i="36"/>
  <c r="BT483" i="36"/>
  <c r="BQ483" i="36"/>
  <c r="BG483" i="36"/>
  <c r="BD483" i="36"/>
  <c r="AT483" i="36"/>
  <c r="AY483" i="36" s="1"/>
  <c r="AQ483" i="36"/>
  <c r="AG483" i="36"/>
  <c r="AH483" i="36" s="1"/>
  <c r="AD483" i="36"/>
  <c r="T483" i="36"/>
  <c r="Y483" i="36" s="1"/>
  <c r="P483" i="36"/>
  <c r="F483" i="36"/>
  <c r="CD482" i="36"/>
  <c r="BT482" i="36"/>
  <c r="BQ482" i="36"/>
  <c r="BG482" i="36"/>
  <c r="BD482" i="36"/>
  <c r="AT482" i="36"/>
  <c r="AQ482" i="36"/>
  <c r="AG482" i="36"/>
  <c r="AL482" i="36" s="1"/>
  <c r="AD482" i="36"/>
  <c r="W482" i="36"/>
  <c r="T482" i="36"/>
  <c r="U482" i="36" s="1"/>
  <c r="P482" i="36"/>
  <c r="F482" i="36"/>
  <c r="CD481" i="36"/>
  <c r="BT481" i="36"/>
  <c r="BQ481" i="36"/>
  <c r="BG481" i="36"/>
  <c r="BJ481" i="36" s="1"/>
  <c r="BD481" i="36"/>
  <c r="AT481" i="36"/>
  <c r="AQ481" i="36"/>
  <c r="AG481" i="36"/>
  <c r="AH481" i="36" s="1"/>
  <c r="AD481" i="36"/>
  <c r="W481" i="36"/>
  <c r="T481" i="36"/>
  <c r="Y481" i="36" s="1"/>
  <c r="P481" i="36"/>
  <c r="F481" i="36"/>
  <c r="CD480" i="36"/>
  <c r="BT480" i="36"/>
  <c r="BU480" i="36" s="1"/>
  <c r="BQ480" i="36"/>
  <c r="BG480" i="36"/>
  <c r="BD480" i="36"/>
  <c r="AT480" i="36"/>
  <c r="AQ480" i="36"/>
  <c r="AG480" i="36"/>
  <c r="AD480" i="36"/>
  <c r="T480" i="36"/>
  <c r="P480" i="36"/>
  <c r="F480" i="36"/>
  <c r="CD479" i="36"/>
  <c r="BT479" i="36"/>
  <c r="BQ479" i="36"/>
  <c r="BG479" i="36"/>
  <c r="BD479" i="36"/>
  <c r="AT479" i="36"/>
  <c r="AU479" i="36" s="1"/>
  <c r="AQ479" i="36"/>
  <c r="AG479" i="36"/>
  <c r="AD479" i="36"/>
  <c r="T479" i="36"/>
  <c r="Y479" i="36" s="1"/>
  <c r="P479" i="36"/>
  <c r="F479" i="36"/>
  <c r="CD478" i="36"/>
  <c r="BT478" i="36"/>
  <c r="BQ478" i="36"/>
  <c r="BG478" i="36"/>
  <c r="BD478" i="36"/>
  <c r="AT478" i="36"/>
  <c r="AQ478" i="36"/>
  <c r="AG478" i="36"/>
  <c r="AD478" i="36"/>
  <c r="T478" i="36"/>
  <c r="P478" i="36"/>
  <c r="F478" i="36"/>
  <c r="CD477" i="36"/>
  <c r="BT477" i="36"/>
  <c r="BU477" i="36" s="1"/>
  <c r="BQ477" i="36"/>
  <c r="BL477" i="36"/>
  <c r="BG477" i="36"/>
  <c r="BD477" i="36"/>
  <c r="AT477" i="36"/>
  <c r="AQ477" i="36"/>
  <c r="AG477" i="36"/>
  <c r="AL477" i="36" s="1"/>
  <c r="AD477" i="36"/>
  <c r="T477" i="36"/>
  <c r="P477" i="36"/>
  <c r="F477" i="36"/>
  <c r="CD476" i="36"/>
  <c r="BT476" i="36"/>
  <c r="BQ476" i="36"/>
  <c r="BG476" i="36"/>
  <c r="BD476" i="36"/>
  <c r="AT476" i="36"/>
  <c r="AQ476" i="36"/>
  <c r="AG476" i="36"/>
  <c r="AJ476" i="36" s="1"/>
  <c r="AD476" i="36"/>
  <c r="T476" i="36"/>
  <c r="U476" i="36" s="1"/>
  <c r="P476" i="36"/>
  <c r="F476" i="36"/>
  <c r="CD475" i="36"/>
  <c r="BT475" i="36"/>
  <c r="BQ475" i="36"/>
  <c r="BG475" i="36"/>
  <c r="BD475" i="36"/>
  <c r="AT475" i="36"/>
  <c r="AQ475" i="36"/>
  <c r="AG475" i="36"/>
  <c r="AD475" i="36"/>
  <c r="T475" i="36"/>
  <c r="P475" i="36"/>
  <c r="F475" i="36"/>
  <c r="CD474" i="36"/>
  <c r="BT474" i="36"/>
  <c r="BY474" i="36" s="1"/>
  <c r="BQ474" i="36"/>
  <c r="BG474" i="36"/>
  <c r="BH474" i="36" s="1"/>
  <c r="BD474" i="36"/>
  <c r="AT474" i="36"/>
  <c r="AY474" i="36" s="1"/>
  <c r="AQ474" i="36"/>
  <c r="AG474" i="36"/>
  <c r="AD474" i="36"/>
  <c r="T474" i="36"/>
  <c r="Y474" i="36" s="1"/>
  <c r="P474" i="36"/>
  <c r="K474" i="36"/>
  <c r="F474" i="36"/>
  <c r="CD473" i="36"/>
  <c r="BT473" i="36"/>
  <c r="BQ473" i="36"/>
  <c r="BG473" i="36"/>
  <c r="BL473" i="36" s="1"/>
  <c r="BD473" i="36"/>
  <c r="AT473" i="36"/>
  <c r="AU473" i="36" s="1"/>
  <c r="AQ473" i="36"/>
  <c r="AG473" i="36"/>
  <c r="AD473" i="36"/>
  <c r="T473" i="36"/>
  <c r="P473" i="36"/>
  <c r="F473" i="36"/>
  <c r="CD472" i="36"/>
  <c r="BT472" i="36"/>
  <c r="BQ472" i="36"/>
  <c r="BG472" i="36"/>
  <c r="BD472" i="36"/>
  <c r="AU472" i="36"/>
  <c r="AT472" i="36"/>
  <c r="AY472" i="36" s="1"/>
  <c r="AQ472" i="36"/>
  <c r="AG472" i="36"/>
  <c r="AD472" i="36"/>
  <c r="W472" i="36"/>
  <c r="T472" i="36"/>
  <c r="Y472" i="36" s="1"/>
  <c r="P472" i="36"/>
  <c r="F472" i="36"/>
  <c r="CD471" i="36"/>
  <c r="BT471" i="36"/>
  <c r="BY471" i="36" s="1"/>
  <c r="BQ471" i="36"/>
  <c r="BG471" i="36"/>
  <c r="BL471" i="36" s="1"/>
  <c r="BD471" i="36"/>
  <c r="AT471" i="36"/>
  <c r="AQ471" i="36"/>
  <c r="AG471" i="36"/>
  <c r="AD471" i="36"/>
  <c r="T471" i="36"/>
  <c r="P471" i="36"/>
  <c r="F471" i="36"/>
  <c r="CD470" i="36"/>
  <c r="BT470" i="36"/>
  <c r="BY470" i="36" s="1"/>
  <c r="BQ470" i="36"/>
  <c r="BG470" i="36"/>
  <c r="BD470" i="36"/>
  <c r="AT470" i="36"/>
  <c r="AY470" i="36" s="1"/>
  <c r="AQ470" i="36"/>
  <c r="AG470" i="36"/>
  <c r="AD470" i="36"/>
  <c r="T470" i="36"/>
  <c r="P470" i="36"/>
  <c r="F470" i="36"/>
  <c r="CD469" i="36"/>
  <c r="BT469" i="36"/>
  <c r="BQ469" i="36"/>
  <c r="BG469" i="36"/>
  <c r="BL469" i="36" s="1"/>
  <c r="BD469" i="36"/>
  <c r="AT469" i="36"/>
  <c r="AQ469" i="36"/>
  <c r="AG469" i="36"/>
  <c r="AL469" i="36" s="1"/>
  <c r="AD469" i="36"/>
  <c r="T469" i="36"/>
  <c r="P469" i="36"/>
  <c r="F469" i="36"/>
  <c r="CD468" i="36"/>
  <c r="BT468" i="36"/>
  <c r="BU468" i="36" s="1"/>
  <c r="BQ468" i="36"/>
  <c r="BG468" i="36"/>
  <c r="BD468" i="36"/>
  <c r="AT468" i="36"/>
  <c r="AQ468" i="36"/>
  <c r="AG468" i="36"/>
  <c r="AL468" i="36" s="1"/>
  <c r="AD468" i="36"/>
  <c r="W468" i="36"/>
  <c r="T468" i="36"/>
  <c r="U468" i="36" s="1"/>
  <c r="P468" i="36"/>
  <c r="F468" i="36"/>
  <c r="CD467" i="36"/>
  <c r="BT467" i="36"/>
  <c r="BQ467" i="36"/>
  <c r="BG467" i="36"/>
  <c r="BD467" i="36"/>
  <c r="AT467" i="36"/>
  <c r="AQ467" i="36"/>
  <c r="AG467" i="36"/>
  <c r="AD467" i="36"/>
  <c r="T467" i="36"/>
  <c r="Y467" i="36" s="1"/>
  <c r="P467" i="36"/>
  <c r="F467" i="36"/>
  <c r="CD466" i="36"/>
  <c r="BT466" i="36"/>
  <c r="BQ466" i="36"/>
  <c r="BG466" i="36"/>
  <c r="BD466" i="36"/>
  <c r="AT466" i="36"/>
  <c r="AY466" i="36" s="1"/>
  <c r="AQ466" i="36"/>
  <c r="AG466" i="36"/>
  <c r="AL466" i="36" s="1"/>
  <c r="AD466" i="36"/>
  <c r="T466" i="36"/>
  <c r="P466" i="36"/>
  <c r="F466" i="36"/>
  <c r="CD465" i="36"/>
  <c r="BT465" i="36"/>
  <c r="BQ465" i="36"/>
  <c r="BG465" i="36"/>
  <c r="BD465" i="36"/>
  <c r="AT465" i="36"/>
  <c r="AQ465" i="36"/>
  <c r="AG465" i="36"/>
  <c r="AD465" i="36"/>
  <c r="T465" i="36"/>
  <c r="P465" i="36"/>
  <c r="F465" i="36"/>
  <c r="CD464" i="36"/>
  <c r="BT464" i="36"/>
  <c r="BU464" i="36" s="1"/>
  <c r="BQ464" i="36"/>
  <c r="BG464" i="36"/>
  <c r="BH464" i="36" s="1"/>
  <c r="BD464" i="36"/>
  <c r="AT464" i="36"/>
  <c r="AQ464" i="36"/>
  <c r="AG464" i="36"/>
  <c r="AD464" i="36"/>
  <c r="T464" i="36"/>
  <c r="U464" i="36" s="1"/>
  <c r="P464" i="36"/>
  <c r="F464" i="36"/>
  <c r="CD463" i="36"/>
  <c r="BT463" i="36"/>
  <c r="BQ463" i="36"/>
  <c r="BG463" i="36"/>
  <c r="BD463" i="36"/>
  <c r="AT463" i="36"/>
  <c r="AU463" i="36" s="1"/>
  <c r="AQ463" i="36"/>
  <c r="AG463" i="36"/>
  <c r="AD463" i="36"/>
  <c r="T463" i="36"/>
  <c r="Y463" i="36" s="1"/>
  <c r="P463" i="36"/>
  <c r="F463" i="36"/>
  <c r="CD462" i="36"/>
  <c r="BT462" i="36"/>
  <c r="BW462" i="36" s="1"/>
  <c r="BQ462" i="36"/>
  <c r="BG462" i="36"/>
  <c r="BD462" i="36"/>
  <c r="AT462" i="36"/>
  <c r="AQ462" i="36"/>
  <c r="AG462" i="36"/>
  <c r="AD462" i="36"/>
  <c r="T462" i="36"/>
  <c r="W462" i="36" s="1"/>
  <c r="P462" i="36"/>
  <c r="F462" i="36"/>
  <c r="I462" i="36" s="1"/>
  <c r="CD461" i="36"/>
  <c r="BT461" i="36"/>
  <c r="BQ461" i="36"/>
  <c r="BG461" i="36"/>
  <c r="BH461" i="36" s="1"/>
  <c r="BD461" i="36"/>
  <c r="AT461" i="36"/>
  <c r="AU461" i="36" s="1"/>
  <c r="AQ461" i="36"/>
  <c r="AG461" i="36"/>
  <c r="AD461" i="36"/>
  <c r="T461" i="36"/>
  <c r="P461" i="36"/>
  <c r="F461" i="36"/>
  <c r="CD460" i="36"/>
  <c r="BT460" i="36"/>
  <c r="BW460" i="36" s="1"/>
  <c r="BQ460" i="36"/>
  <c r="BG460" i="36"/>
  <c r="BD460" i="36"/>
  <c r="AT460" i="36"/>
  <c r="AQ460" i="36"/>
  <c r="AG460" i="36"/>
  <c r="AD460" i="36"/>
  <c r="T460" i="36"/>
  <c r="P460" i="36"/>
  <c r="F460" i="36"/>
  <c r="CD459" i="36"/>
  <c r="BT459" i="36"/>
  <c r="BY459" i="36" s="1"/>
  <c r="BQ459" i="36"/>
  <c r="BL459" i="36"/>
  <c r="BG459" i="36"/>
  <c r="BJ459" i="36" s="1"/>
  <c r="BD459" i="36"/>
  <c r="AT459" i="36"/>
  <c r="AQ459" i="36"/>
  <c r="AG459" i="36"/>
  <c r="AH459" i="36" s="1"/>
  <c r="AD459" i="36"/>
  <c r="T459" i="36"/>
  <c r="P459" i="36"/>
  <c r="F459" i="36"/>
  <c r="CD458" i="36"/>
  <c r="BT458" i="36"/>
  <c r="BQ458" i="36"/>
  <c r="BG458" i="36"/>
  <c r="BD458" i="36"/>
  <c r="AT458" i="36"/>
  <c r="AQ458" i="36"/>
  <c r="AG458" i="36"/>
  <c r="AD458" i="36"/>
  <c r="T458" i="36"/>
  <c r="U458" i="36" s="1"/>
  <c r="P458" i="36"/>
  <c r="F458" i="36"/>
  <c r="CD457" i="36"/>
  <c r="BT457" i="36"/>
  <c r="BQ457" i="36"/>
  <c r="BG457" i="36"/>
  <c r="BD457" i="36"/>
  <c r="AT457" i="36"/>
  <c r="AW457" i="36" s="1"/>
  <c r="AQ457" i="36"/>
  <c r="AG457" i="36"/>
  <c r="AD457" i="36"/>
  <c r="T457" i="36"/>
  <c r="P457" i="36"/>
  <c r="F457" i="36"/>
  <c r="I457" i="36" s="1"/>
  <c r="CD456" i="36"/>
  <c r="BT456" i="36"/>
  <c r="BQ456" i="36"/>
  <c r="BG456" i="36"/>
  <c r="BD456" i="36"/>
  <c r="AT456" i="36"/>
  <c r="AW456" i="36" s="1"/>
  <c r="AQ456" i="36"/>
  <c r="AG456" i="36"/>
  <c r="AH456" i="36" s="1"/>
  <c r="AD456" i="36"/>
  <c r="T456" i="36"/>
  <c r="P456" i="36"/>
  <c r="F456" i="36"/>
  <c r="G456" i="36" s="1"/>
  <c r="CD455" i="36"/>
  <c r="BT455" i="36"/>
  <c r="BU455" i="36" s="1"/>
  <c r="BQ455" i="36"/>
  <c r="BG455" i="36"/>
  <c r="BD455" i="36"/>
  <c r="AT455" i="36"/>
  <c r="AQ455" i="36"/>
  <c r="AG455" i="36"/>
  <c r="AD455" i="36"/>
  <c r="T455" i="36"/>
  <c r="P455" i="36"/>
  <c r="F455" i="36"/>
  <c r="CD454" i="36"/>
  <c r="BT454" i="36"/>
  <c r="BQ454" i="36"/>
  <c r="BG454" i="36"/>
  <c r="BD454" i="36"/>
  <c r="AT454" i="36"/>
  <c r="AY454" i="36" s="1"/>
  <c r="AQ454" i="36"/>
  <c r="AG454" i="36"/>
  <c r="AD454" i="36"/>
  <c r="T454" i="36"/>
  <c r="U454" i="36" s="1"/>
  <c r="P454" i="36"/>
  <c r="F454" i="36"/>
  <c r="K454" i="36" s="1"/>
  <c r="CD453" i="36"/>
  <c r="BT453" i="36"/>
  <c r="BQ453" i="36"/>
  <c r="BG453" i="36"/>
  <c r="BD453" i="36"/>
  <c r="AT453" i="36"/>
  <c r="AY453" i="36" s="1"/>
  <c r="AQ453" i="36"/>
  <c r="AG453" i="36"/>
  <c r="AD453" i="36"/>
  <c r="T453" i="36"/>
  <c r="U453" i="36" s="1"/>
  <c r="P453" i="36"/>
  <c r="F453" i="36"/>
  <c r="K453" i="36" s="1"/>
  <c r="CD452" i="36"/>
  <c r="BT452" i="36"/>
  <c r="BY452" i="36" s="1"/>
  <c r="BQ452" i="36"/>
  <c r="BG452" i="36"/>
  <c r="BD452" i="36"/>
  <c r="AT452" i="36"/>
  <c r="AW452" i="36" s="1"/>
  <c r="AQ452" i="36"/>
  <c r="AG452" i="36"/>
  <c r="AH452" i="36" s="1"/>
  <c r="AD452" i="36"/>
  <c r="T452" i="36"/>
  <c r="P452" i="36"/>
  <c r="F452" i="36"/>
  <c r="CD451" i="36"/>
  <c r="BT451" i="36"/>
  <c r="BQ451" i="36"/>
  <c r="BG451" i="36"/>
  <c r="BD451" i="36"/>
  <c r="AT451" i="36"/>
  <c r="AQ451" i="36"/>
  <c r="AG451" i="36"/>
  <c r="AD451" i="36"/>
  <c r="T451" i="36"/>
  <c r="P451" i="36"/>
  <c r="F451" i="36"/>
  <c r="CD450" i="36"/>
  <c r="BT450" i="36"/>
  <c r="BU450" i="36" s="1"/>
  <c r="BQ450" i="36"/>
  <c r="BG450" i="36"/>
  <c r="BD450" i="36"/>
  <c r="AT450" i="36"/>
  <c r="AY450" i="36" s="1"/>
  <c r="AQ450" i="36"/>
  <c r="AG450" i="36"/>
  <c r="AD450" i="36"/>
  <c r="W450" i="36"/>
  <c r="T450" i="36"/>
  <c r="P450" i="36"/>
  <c r="F450" i="36"/>
  <c r="K450" i="36" s="1"/>
  <c r="CD449" i="36"/>
  <c r="BT449" i="36"/>
  <c r="BQ449" i="36"/>
  <c r="BG449" i="36"/>
  <c r="BH449" i="36" s="1"/>
  <c r="BD449" i="36"/>
  <c r="AW449" i="36"/>
  <c r="AT449" i="36"/>
  <c r="AQ449" i="36"/>
  <c r="AG449" i="36"/>
  <c r="AD449" i="36"/>
  <c r="T449" i="36"/>
  <c r="W449" i="36" s="1"/>
  <c r="P449" i="36"/>
  <c r="F449" i="36"/>
  <c r="CD448" i="36"/>
  <c r="BT448" i="36"/>
  <c r="BQ448" i="36"/>
  <c r="BG448" i="36"/>
  <c r="BL448" i="36" s="1"/>
  <c r="BD448" i="36"/>
  <c r="AT448" i="36"/>
  <c r="AQ448" i="36"/>
  <c r="AG448" i="36"/>
  <c r="AJ448" i="36" s="1"/>
  <c r="AD448" i="36"/>
  <c r="T448" i="36"/>
  <c r="U448" i="36" s="1"/>
  <c r="P448" i="36"/>
  <c r="F448" i="36"/>
  <c r="K448" i="36" s="1"/>
  <c r="CD447" i="36"/>
  <c r="BT447" i="36"/>
  <c r="BU447" i="36" s="1"/>
  <c r="BQ447" i="36"/>
  <c r="BG447" i="36"/>
  <c r="BD447" i="36"/>
  <c r="AT447" i="36"/>
  <c r="AY447" i="36" s="1"/>
  <c r="AQ447" i="36"/>
  <c r="AG447" i="36"/>
  <c r="AD447" i="36"/>
  <c r="T447" i="36"/>
  <c r="P447" i="36"/>
  <c r="F447" i="36"/>
  <c r="CD446" i="36"/>
  <c r="BT446" i="36"/>
  <c r="BW446" i="36" s="1"/>
  <c r="BQ446" i="36"/>
  <c r="BG446" i="36"/>
  <c r="BD446" i="36"/>
  <c r="AT446" i="36"/>
  <c r="AQ446" i="36"/>
  <c r="AG446" i="36"/>
  <c r="AD446" i="36"/>
  <c r="T446" i="36"/>
  <c r="P446" i="36"/>
  <c r="F446" i="36"/>
  <c r="CD445" i="36"/>
  <c r="BT445" i="36"/>
  <c r="BQ445" i="36"/>
  <c r="BG445" i="36"/>
  <c r="BJ445" i="36" s="1"/>
  <c r="BD445" i="36"/>
  <c r="AT445" i="36"/>
  <c r="AQ445" i="36"/>
  <c r="AG445" i="36"/>
  <c r="AD445" i="36"/>
  <c r="T445" i="36"/>
  <c r="P445" i="36"/>
  <c r="F445" i="36"/>
  <c r="G445" i="36" s="1"/>
  <c r="CD444" i="36"/>
  <c r="BT444" i="36"/>
  <c r="BQ444" i="36"/>
  <c r="BG444" i="36"/>
  <c r="BD444" i="36"/>
  <c r="AT444" i="36"/>
  <c r="AY444" i="36" s="1"/>
  <c r="AQ444" i="36"/>
  <c r="AJ444" i="36"/>
  <c r="AG444" i="36"/>
  <c r="AH444" i="36" s="1"/>
  <c r="AD444" i="36"/>
  <c r="T444" i="36"/>
  <c r="W444" i="36" s="1"/>
  <c r="P444" i="36"/>
  <c r="F444" i="36"/>
  <c r="G444" i="36" s="1"/>
  <c r="CD443" i="36"/>
  <c r="BT443" i="36"/>
  <c r="BQ443" i="36"/>
  <c r="BG443" i="36"/>
  <c r="BD443" i="36"/>
  <c r="AT443" i="36"/>
  <c r="AQ443" i="36"/>
  <c r="AG443" i="36"/>
  <c r="AD443" i="36"/>
  <c r="T443" i="36"/>
  <c r="P443" i="36"/>
  <c r="F443" i="36"/>
  <c r="CD442" i="36"/>
  <c r="BT442" i="36"/>
  <c r="BW442" i="36" s="1"/>
  <c r="BQ442" i="36"/>
  <c r="BG442" i="36"/>
  <c r="BD442" i="36"/>
  <c r="AT442" i="36"/>
  <c r="AQ442" i="36"/>
  <c r="AG442" i="36"/>
  <c r="AD442" i="36"/>
  <c r="T442" i="36"/>
  <c r="P442" i="36"/>
  <c r="F442" i="36"/>
  <c r="CD441" i="36"/>
  <c r="BT441" i="36"/>
  <c r="BQ441" i="36"/>
  <c r="BG441" i="36"/>
  <c r="BD441" i="36"/>
  <c r="AT441" i="36"/>
  <c r="AQ441" i="36"/>
  <c r="AG441" i="36"/>
  <c r="AL441" i="36" s="1"/>
  <c r="AD441" i="36"/>
  <c r="T441" i="36"/>
  <c r="P441" i="36"/>
  <c r="F441" i="36"/>
  <c r="CD440" i="36"/>
  <c r="BT440" i="36"/>
  <c r="BQ440" i="36"/>
  <c r="BG440" i="36"/>
  <c r="BH440" i="36" s="1"/>
  <c r="BD440" i="36"/>
  <c r="AT440" i="36"/>
  <c r="AQ440" i="36"/>
  <c r="AG440" i="36"/>
  <c r="AD440" i="36"/>
  <c r="T440" i="36"/>
  <c r="Y440" i="36" s="1"/>
  <c r="P440" i="36"/>
  <c r="F440" i="36"/>
  <c r="I440" i="36" s="1"/>
  <c r="CD439" i="36"/>
  <c r="BT439" i="36"/>
  <c r="BQ439" i="36"/>
  <c r="BG439" i="36"/>
  <c r="BD439" i="36"/>
  <c r="AT439" i="36"/>
  <c r="AU439" i="36" s="1"/>
  <c r="AQ439" i="36"/>
  <c r="AG439" i="36"/>
  <c r="AD439" i="36"/>
  <c r="T439" i="36"/>
  <c r="Y439" i="36" s="1"/>
  <c r="P439" i="36"/>
  <c r="F439" i="36"/>
  <c r="CD438" i="36"/>
  <c r="BT438" i="36"/>
  <c r="BU438" i="36" s="1"/>
  <c r="BQ438" i="36"/>
  <c r="BG438" i="36"/>
  <c r="BJ438" i="36" s="1"/>
  <c r="BD438" i="36"/>
  <c r="AT438" i="36"/>
  <c r="AQ438" i="36"/>
  <c r="AG438" i="36"/>
  <c r="AH438" i="36" s="1"/>
  <c r="AD438" i="36"/>
  <c r="T438" i="36"/>
  <c r="P438" i="36"/>
  <c r="F438" i="36"/>
  <c r="CD437" i="36"/>
  <c r="BT437" i="36"/>
  <c r="BU437" i="36" s="1"/>
  <c r="BQ437" i="36"/>
  <c r="BG437" i="36"/>
  <c r="BL437" i="36" s="1"/>
  <c r="BD437" i="36"/>
  <c r="AY437" i="36"/>
  <c r="AT437" i="36"/>
  <c r="AW437" i="36" s="1"/>
  <c r="AQ437" i="36"/>
  <c r="AG437" i="36"/>
  <c r="AL437" i="36" s="1"/>
  <c r="AD437" i="36"/>
  <c r="T437" i="36"/>
  <c r="P437" i="36"/>
  <c r="F437" i="36"/>
  <c r="G437" i="36" s="1"/>
  <c r="CD436" i="36"/>
  <c r="BT436" i="36"/>
  <c r="BQ436" i="36"/>
  <c r="BG436" i="36"/>
  <c r="BH436" i="36" s="1"/>
  <c r="BD436" i="36"/>
  <c r="AT436" i="36"/>
  <c r="AQ436" i="36"/>
  <c r="AG436" i="36"/>
  <c r="AD436" i="36"/>
  <c r="T436" i="36"/>
  <c r="Y436" i="36" s="1"/>
  <c r="P436" i="36"/>
  <c r="F436" i="36"/>
  <c r="CD435" i="36"/>
  <c r="BT435" i="36"/>
  <c r="BQ435" i="36"/>
  <c r="BG435" i="36"/>
  <c r="BD435" i="36"/>
  <c r="AT435" i="36"/>
  <c r="AU435" i="36" s="1"/>
  <c r="AQ435" i="36"/>
  <c r="AG435" i="36"/>
  <c r="AD435" i="36"/>
  <c r="T435" i="36"/>
  <c r="U435" i="36" s="1"/>
  <c r="P435" i="36"/>
  <c r="F435" i="36"/>
  <c r="CD434" i="36"/>
  <c r="BT434" i="36"/>
  <c r="BU434" i="36" s="1"/>
  <c r="BQ434" i="36"/>
  <c r="BG434" i="36"/>
  <c r="BD434" i="36"/>
  <c r="AT434" i="36"/>
  <c r="AQ434" i="36"/>
  <c r="AG434" i="36"/>
  <c r="AH434" i="36" s="1"/>
  <c r="AD434" i="36"/>
  <c r="T434" i="36"/>
  <c r="W434" i="36" s="1"/>
  <c r="P434" i="36"/>
  <c r="F434" i="36"/>
  <c r="CD433" i="36"/>
  <c r="BT433" i="36"/>
  <c r="BU433" i="36" s="1"/>
  <c r="BQ433" i="36"/>
  <c r="BG433" i="36"/>
  <c r="BL433" i="36" s="1"/>
  <c r="BD433" i="36"/>
  <c r="AT433" i="36"/>
  <c r="AQ433" i="36"/>
  <c r="AG433" i="36"/>
  <c r="AL433" i="36" s="1"/>
  <c r="AD433" i="36"/>
  <c r="T433" i="36"/>
  <c r="P433" i="36"/>
  <c r="F433" i="36"/>
  <c r="CD432" i="36"/>
  <c r="BT432" i="36"/>
  <c r="BQ432" i="36"/>
  <c r="BG432" i="36"/>
  <c r="BH432" i="36" s="1"/>
  <c r="BD432" i="36"/>
  <c r="AT432" i="36"/>
  <c r="AY432" i="36" s="1"/>
  <c r="AQ432" i="36"/>
  <c r="AL432" i="36"/>
  <c r="AG432" i="36"/>
  <c r="AH432" i="36" s="1"/>
  <c r="AD432" i="36"/>
  <c r="T432" i="36"/>
  <c r="Y432" i="36" s="1"/>
  <c r="P432" i="36"/>
  <c r="F432" i="36"/>
  <c r="G432" i="36" s="1"/>
  <c r="CD431" i="36"/>
  <c r="BT431" i="36"/>
  <c r="BQ431" i="36"/>
  <c r="BG431" i="36"/>
  <c r="BD431" i="36"/>
  <c r="AT431" i="36"/>
  <c r="AU431" i="36" s="1"/>
  <c r="AQ431" i="36"/>
  <c r="AG431" i="36"/>
  <c r="AD431" i="36"/>
  <c r="U431" i="36"/>
  <c r="T431" i="36"/>
  <c r="W431" i="36" s="1"/>
  <c r="P431" i="36"/>
  <c r="F431" i="36"/>
  <c r="CD430" i="36"/>
  <c r="BT430" i="36"/>
  <c r="BQ430" i="36"/>
  <c r="BG430" i="36"/>
  <c r="BH430" i="36" s="1"/>
  <c r="BD430" i="36"/>
  <c r="AT430" i="36"/>
  <c r="AQ430" i="36"/>
  <c r="AG430" i="36"/>
  <c r="AH430" i="36" s="1"/>
  <c r="AD430" i="36"/>
  <c r="T430" i="36"/>
  <c r="P430" i="36"/>
  <c r="F430" i="36"/>
  <c r="CD429" i="36"/>
  <c r="BT429" i="36"/>
  <c r="BU429" i="36" s="1"/>
  <c r="BQ429" i="36"/>
  <c r="BG429" i="36"/>
  <c r="BD429" i="36"/>
  <c r="AY429" i="36"/>
  <c r="AU429" i="36"/>
  <c r="AT429" i="36"/>
  <c r="AW429" i="36" s="1"/>
  <c r="AQ429" i="36"/>
  <c r="AG429" i="36"/>
  <c r="AL429" i="36" s="1"/>
  <c r="AD429" i="36"/>
  <c r="T429" i="36"/>
  <c r="P429" i="36"/>
  <c r="F429" i="36"/>
  <c r="G429" i="36" s="1"/>
  <c r="CD428" i="36"/>
  <c r="BT428" i="36"/>
  <c r="BQ428" i="36"/>
  <c r="BG428" i="36"/>
  <c r="BH428" i="36" s="1"/>
  <c r="BD428" i="36"/>
  <c r="AT428" i="36"/>
  <c r="AY428" i="36" s="1"/>
  <c r="AQ428" i="36"/>
  <c r="AG428" i="36"/>
  <c r="AH428" i="36" s="1"/>
  <c r="AD428" i="36"/>
  <c r="T428" i="36"/>
  <c r="Y428" i="36" s="1"/>
  <c r="P428" i="36"/>
  <c r="F428" i="36"/>
  <c r="K428" i="36" s="1"/>
  <c r="CD427" i="36"/>
  <c r="BT427" i="36"/>
  <c r="BQ427" i="36"/>
  <c r="BG427" i="36"/>
  <c r="BD427" i="36"/>
  <c r="AT427" i="36"/>
  <c r="AW427" i="36" s="1"/>
  <c r="AQ427" i="36"/>
  <c r="AG427" i="36"/>
  <c r="AJ427" i="36" s="1"/>
  <c r="AD427" i="36"/>
  <c r="T427" i="36"/>
  <c r="U427" i="36" s="1"/>
  <c r="P427" i="36"/>
  <c r="F427" i="36"/>
  <c r="CD426" i="36"/>
  <c r="BT426" i="36"/>
  <c r="BQ426" i="36"/>
  <c r="BG426" i="36"/>
  <c r="BD426" i="36"/>
  <c r="AT426" i="36"/>
  <c r="AQ426" i="36"/>
  <c r="AG426" i="36"/>
  <c r="AJ426" i="36" s="1"/>
  <c r="AD426" i="36"/>
  <c r="T426" i="36"/>
  <c r="W426" i="36" s="1"/>
  <c r="P426" i="36"/>
  <c r="F426" i="36"/>
  <c r="CD425" i="36"/>
  <c r="BT425" i="36"/>
  <c r="BY425" i="36" s="1"/>
  <c r="BQ425" i="36"/>
  <c r="BG425" i="36"/>
  <c r="BD425" i="36"/>
  <c r="AT425" i="36"/>
  <c r="AQ425" i="36"/>
  <c r="AG425" i="36"/>
  <c r="AD425" i="36"/>
  <c r="T425" i="36"/>
  <c r="P425" i="36"/>
  <c r="F425" i="36"/>
  <c r="G425" i="36" s="1"/>
  <c r="CD424" i="36"/>
  <c r="BT424" i="36"/>
  <c r="BW424" i="36" s="1"/>
  <c r="BQ424" i="36"/>
  <c r="BG424" i="36"/>
  <c r="BD424" i="36"/>
  <c r="AT424" i="36"/>
  <c r="AQ424" i="36"/>
  <c r="AL424" i="36"/>
  <c r="AN424" i="36" s="1"/>
  <c r="AO424" i="36" s="1"/>
  <c r="AP424" i="36" s="1"/>
  <c r="AG424" i="36"/>
  <c r="AJ424" i="36" s="1"/>
  <c r="AD424" i="36"/>
  <c r="T424" i="36"/>
  <c r="Y424" i="36" s="1"/>
  <c r="P424" i="36"/>
  <c r="F424" i="36"/>
  <c r="I424" i="36" s="1"/>
  <c r="CD423" i="36"/>
  <c r="BT423" i="36"/>
  <c r="BY423" i="36" s="1"/>
  <c r="BQ423" i="36"/>
  <c r="BG423" i="36"/>
  <c r="BD423" i="36"/>
  <c r="AT423" i="36"/>
  <c r="AQ423" i="36"/>
  <c r="AG423" i="36"/>
  <c r="AD423" i="36"/>
  <c r="T423" i="36"/>
  <c r="U423" i="36" s="1"/>
  <c r="P423" i="36"/>
  <c r="F423" i="36"/>
  <c r="CD422" i="36"/>
  <c r="BT422" i="36"/>
  <c r="BQ422" i="36"/>
  <c r="BG422" i="36"/>
  <c r="BD422" i="36"/>
  <c r="AT422" i="36"/>
  <c r="AW422" i="36" s="1"/>
  <c r="AQ422" i="36"/>
  <c r="AG422" i="36"/>
  <c r="AD422" i="36"/>
  <c r="T422" i="36"/>
  <c r="P422" i="36"/>
  <c r="F422" i="36"/>
  <c r="K422" i="36" s="1"/>
  <c r="CD421" i="36"/>
  <c r="BT421" i="36"/>
  <c r="BQ421" i="36"/>
  <c r="BG421" i="36"/>
  <c r="BD421" i="36"/>
  <c r="AT421" i="36"/>
  <c r="AY421" i="36" s="1"/>
  <c r="AQ421" i="36"/>
  <c r="AG421" i="36"/>
  <c r="AD421" i="36"/>
  <c r="T421" i="36"/>
  <c r="P421" i="36"/>
  <c r="F421" i="36"/>
  <c r="I421" i="36" s="1"/>
  <c r="CD420" i="36"/>
  <c r="BT420" i="36"/>
  <c r="BY420" i="36" s="1"/>
  <c r="BQ420" i="36"/>
  <c r="BG420" i="36"/>
  <c r="BD420" i="36"/>
  <c r="AT420" i="36"/>
  <c r="AQ420" i="36"/>
  <c r="AG420" i="36"/>
  <c r="AD420" i="36"/>
  <c r="T420" i="36"/>
  <c r="P420" i="36"/>
  <c r="F420" i="36"/>
  <c r="I420" i="36" s="1"/>
  <c r="CD419" i="36"/>
  <c r="BT419" i="36"/>
  <c r="BU419" i="36" s="1"/>
  <c r="BQ419" i="36"/>
  <c r="BG419" i="36"/>
  <c r="BJ419" i="36" s="1"/>
  <c r="BD419" i="36"/>
  <c r="AT419" i="36"/>
  <c r="AY419" i="36" s="1"/>
  <c r="AQ419" i="36"/>
  <c r="AG419" i="36"/>
  <c r="AD419" i="36"/>
  <c r="T419" i="36"/>
  <c r="P419" i="36"/>
  <c r="F419" i="36"/>
  <c r="CD418" i="36"/>
  <c r="BT418" i="36"/>
  <c r="BQ418" i="36"/>
  <c r="BG418" i="36"/>
  <c r="BD418" i="36"/>
  <c r="AT418" i="36"/>
  <c r="AQ418" i="36"/>
  <c r="AG418" i="36"/>
  <c r="AL418" i="36" s="1"/>
  <c r="AD418" i="36"/>
  <c r="T418" i="36"/>
  <c r="P418" i="36"/>
  <c r="F418" i="36"/>
  <c r="CD417" i="36"/>
  <c r="BT417" i="36"/>
  <c r="BQ417" i="36"/>
  <c r="BG417" i="36"/>
  <c r="BD417" i="36"/>
  <c r="AT417" i="36"/>
  <c r="AU417" i="36" s="1"/>
  <c r="AQ417" i="36"/>
  <c r="AG417" i="36"/>
  <c r="AD417" i="36"/>
  <c r="T417" i="36"/>
  <c r="P417" i="36"/>
  <c r="F417" i="36"/>
  <c r="CD416" i="36"/>
  <c r="BT416" i="36"/>
  <c r="BW416" i="36" s="1"/>
  <c r="BQ416" i="36"/>
  <c r="BG416" i="36"/>
  <c r="BJ416" i="36" s="1"/>
  <c r="BD416" i="36"/>
  <c r="AT416" i="36"/>
  <c r="AQ416" i="36"/>
  <c r="AG416" i="36"/>
  <c r="AD416" i="36"/>
  <c r="T416" i="36"/>
  <c r="P416" i="36"/>
  <c r="F416" i="36"/>
  <c r="I416" i="36" s="1"/>
  <c r="CD415" i="36"/>
  <c r="BT415" i="36"/>
  <c r="BU415" i="36" s="1"/>
  <c r="BQ415" i="36"/>
  <c r="BG415" i="36"/>
  <c r="BJ415" i="36" s="1"/>
  <c r="BD415" i="36"/>
  <c r="AT415" i="36"/>
  <c r="AU415" i="36" s="1"/>
  <c r="AQ415" i="36"/>
  <c r="AG415" i="36"/>
  <c r="AD415" i="36"/>
  <c r="T415" i="36"/>
  <c r="P415" i="36"/>
  <c r="F415" i="36"/>
  <c r="CD414" i="36"/>
  <c r="BT414" i="36"/>
  <c r="BQ414" i="36"/>
  <c r="BL414" i="36"/>
  <c r="BG414" i="36"/>
  <c r="BD414" i="36"/>
  <c r="AT414" i="36"/>
  <c r="AQ414" i="36"/>
  <c r="AG414" i="36"/>
  <c r="AD414" i="36"/>
  <c r="T414" i="36"/>
  <c r="P414" i="36"/>
  <c r="F414" i="36"/>
  <c r="CD413" i="36"/>
  <c r="BT413" i="36"/>
  <c r="BU413" i="36" s="1"/>
  <c r="BQ413" i="36"/>
  <c r="BG413" i="36"/>
  <c r="BD413" i="36"/>
  <c r="AT413" i="36"/>
  <c r="AW413" i="36" s="1"/>
  <c r="AQ413" i="36"/>
  <c r="AG413" i="36"/>
  <c r="AD413" i="36"/>
  <c r="T413" i="36"/>
  <c r="P413" i="36"/>
  <c r="F413" i="36"/>
  <c r="CD412" i="36"/>
  <c r="BT412" i="36"/>
  <c r="BW412" i="36" s="1"/>
  <c r="BQ412" i="36"/>
  <c r="BG412" i="36"/>
  <c r="BL412" i="36" s="1"/>
  <c r="BD412" i="36"/>
  <c r="AT412" i="36"/>
  <c r="AQ412" i="36"/>
  <c r="AG412" i="36"/>
  <c r="AD412" i="36"/>
  <c r="T412" i="36"/>
  <c r="P412" i="36"/>
  <c r="F412" i="36"/>
  <c r="I412" i="36" s="1"/>
  <c r="CD411" i="36"/>
  <c r="BW411" i="36"/>
  <c r="BT411" i="36"/>
  <c r="BY411" i="36" s="1"/>
  <c r="BQ411" i="36"/>
  <c r="BG411" i="36"/>
  <c r="BJ411" i="36" s="1"/>
  <c r="BD411" i="36"/>
  <c r="AT411" i="36"/>
  <c r="AQ411" i="36"/>
  <c r="AG411" i="36"/>
  <c r="AD411" i="36"/>
  <c r="T411" i="36"/>
  <c r="Y411" i="36" s="1"/>
  <c r="P411" i="36"/>
  <c r="F411" i="36"/>
  <c r="I411" i="36" s="1"/>
  <c r="CD410" i="36"/>
  <c r="BT410" i="36"/>
  <c r="BQ410" i="36"/>
  <c r="BJ410" i="36"/>
  <c r="BG410" i="36"/>
  <c r="BL410" i="36" s="1"/>
  <c r="BD410" i="36"/>
  <c r="AY410" i="36"/>
  <c r="AT410" i="36"/>
  <c r="AU410" i="36" s="1"/>
  <c r="AQ410" i="36"/>
  <c r="AG410" i="36"/>
  <c r="AD410" i="36"/>
  <c r="T410" i="36"/>
  <c r="Y410" i="36" s="1"/>
  <c r="P410" i="36"/>
  <c r="F410" i="36"/>
  <c r="CD409" i="36"/>
  <c r="BT409" i="36"/>
  <c r="BU409" i="36" s="1"/>
  <c r="BQ409" i="36"/>
  <c r="BG409" i="36"/>
  <c r="BD409" i="36"/>
  <c r="AT409" i="36"/>
  <c r="AQ409" i="36"/>
  <c r="AG409" i="36"/>
  <c r="AH409" i="36" s="1"/>
  <c r="AD409" i="36"/>
  <c r="T409" i="36"/>
  <c r="P409" i="36"/>
  <c r="F409" i="36"/>
  <c r="CD408" i="36"/>
  <c r="BT408" i="36"/>
  <c r="BU408" i="36" s="1"/>
  <c r="BQ408" i="36"/>
  <c r="BG408" i="36"/>
  <c r="BD408" i="36"/>
  <c r="AT408" i="36"/>
  <c r="AQ408" i="36"/>
  <c r="AG408" i="36"/>
  <c r="AD408" i="36"/>
  <c r="T408" i="36"/>
  <c r="U408" i="36" s="1"/>
  <c r="P408" i="36"/>
  <c r="F408" i="36"/>
  <c r="K408" i="36" s="1"/>
  <c r="CD407" i="36"/>
  <c r="BT407" i="36"/>
  <c r="BQ407" i="36"/>
  <c r="BG407" i="36"/>
  <c r="BH407" i="36" s="1"/>
  <c r="BD407" i="36"/>
  <c r="AT407" i="36"/>
  <c r="AY407" i="36" s="1"/>
  <c r="AQ407" i="36"/>
  <c r="AG407" i="36"/>
  <c r="AD407" i="36"/>
  <c r="T407" i="36"/>
  <c r="P407" i="36"/>
  <c r="F407" i="36"/>
  <c r="CD406" i="36"/>
  <c r="BT406" i="36"/>
  <c r="BY406" i="36" s="1"/>
  <c r="BQ406" i="36"/>
  <c r="BG406" i="36"/>
  <c r="BH406" i="36" s="1"/>
  <c r="BD406" i="36"/>
  <c r="AT406" i="36"/>
  <c r="AQ406" i="36"/>
  <c r="AG406" i="36"/>
  <c r="AH406" i="36" s="1"/>
  <c r="AD406" i="36"/>
  <c r="T406" i="36"/>
  <c r="P406" i="36"/>
  <c r="F406" i="36"/>
  <c r="G406" i="36" s="1"/>
  <c r="CD405" i="36"/>
  <c r="BT405" i="36"/>
  <c r="BQ405" i="36"/>
  <c r="BG405" i="36"/>
  <c r="BD405" i="36"/>
  <c r="AT405" i="36"/>
  <c r="AU405" i="36" s="1"/>
  <c r="AQ405" i="36"/>
  <c r="AG405" i="36"/>
  <c r="AD405" i="36"/>
  <c r="T405" i="36"/>
  <c r="W405" i="36" s="1"/>
  <c r="P405" i="36"/>
  <c r="F405" i="36"/>
  <c r="CD404" i="36"/>
  <c r="BT404" i="36"/>
  <c r="BU404" i="36" s="1"/>
  <c r="BQ404" i="36"/>
  <c r="BG404" i="36"/>
  <c r="BD404" i="36"/>
  <c r="AT404" i="36"/>
  <c r="AQ404" i="36"/>
  <c r="AG404" i="36"/>
  <c r="AL404" i="36" s="1"/>
  <c r="AD404" i="36"/>
  <c r="T404" i="36"/>
  <c r="P404" i="36"/>
  <c r="F404" i="36"/>
  <c r="CD403" i="36"/>
  <c r="BT403" i="36"/>
  <c r="BU403" i="36" s="1"/>
  <c r="BQ403" i="36"/>
  <c r="BG403" i="36"/>
  <c r="BH403" i="36" s="1"/>
  <c r="BD403" i="36"/>
  <c r="AT403" i="36"/>
  <c r="AQ403" i="36"/>
  <c r="AG403" i="36"/>
  <c r="AJ403" i="36" s="1"/>
  <c r="AD403" i="36"/>
  <c r="T403" i="36"/>
  <c r="P403" i="36"/>
  <c r="F403" i="36"/>
  <c r="K403" i="36" s="1"/>
  <c r="CD402" i="36"/>
  <c r="BT402" i="36"/>
  <c r="BQ402" i="36"/>
  <c r="BG402" i="36"/>
  <c r="BD402" i="36"/>
  <c r="AT402" i="36"/>
  <c r="AU402" i="36" s="1"/>
  <c r="AQ402" i="36"/>
  <c r="AG402" i="36"/>
  <c r="AJ402" i="36" s="1"/>
  <c r="AD402" i="36"/>
  <c r="T402" i="36"/>
  <c r="P402" i="36"/>
  <c r="F402" i="36"/>
  <c r="CD401" i="36"/>
  <c r="BT401" i="36"/>
  <c r="BW401" i="36" s="1"/>
  <c r="BQ401" i="36"/>
  <c r="BG401" i="36"/>
  <c r="BD401" i="36"/>
  <c r="AT401" i="36"/>
  <c r="AQ401" i="36"/>
  <c r="AG401" i="36"/>
  <c r="AD401" i="36"/>
  <c r="T401" i="36"/>
  <c r="P401" i="36"/>
  <c r="F401" i="36"/>
  <c r="CD400" i="36"/>
  <c r="BT400" i="36"/>
  <c r="BQ400" i="36"/>
  <c r="BG400" i="36"/>
  <c r="BD400" i="36"/>
  <c r="AT400" i="36"/>
  <c r="AQ400" i="36"/>
  <c r="AG400" i="36"/>
  <c r="AJ400" i="36" s="1"/>
  <c r="AD400" i="36"/>
  <c r="T400" i="36"/>
  <c r="P400" i="36"/>
  <c r="F400" i="36"/>
  <c r="G400" i="36" s="1"/>
  <c r="CD399" i="36"/>
  <c r="BT399" i="36"/>
  <c r="BW399" i="36" s="1"/>
  <c r="BQ399" i="36"/>
  <c r="BG399" i="36"/>
  <c r="BD399" i="36"/>
  <c r="AT399" i="36"/>
  <c r="AQ399" i="36"/>
  <c r="AG399" i="36"/>
  <c r="AL399" i="36" s="1"/>
  <c r="AD399" i="36"/>
  <c r="T399" i="36"/>
  <c r="W399" i="36" s="1"/>
  <c r="P399" i="36"/>
  <c r="F399" i="36"/>
  <c r="CD398" i="36"/>
  <c r="BT398" i="36"/>
  <c r="BQ398" i="36"/>
  <c r="BG398" i="36"/>
  <c r="BJ398" i="36" s="1"/>
  <c r="BD398" i="36"/>
  <c r="AT398" i="36"/>
  <c r="AQ398" i="36"/>
  <c r="AG398" i="36"/>
  <c r="AD398" i="36"/>
  <c r="T398" i="36"/>
  <c r="P398" i="36"/>
  <c r="F398" i="36"/>
  <c r="CD397" i="36"/>
  <c r="BT397" i="36"/>
  <c r="BQ397" i="36"/>
  <c r="BG397" i="36"/>
  <c r="BH397" i="36" s="1"/>
  <c r="BD397" i="36"/>
  <c r="AW397" i="36"/>
  <c r="AT397" i="36"/>
  <c r="AY397" i="36" s="1"/>
  <c r="AQ397" i="36"/>
  <c r="AG397" i="36"/>
  <c r="AD397" i="36"/>
  <c r="T397" i="36"/>
  <c r="P397" i="36"/>
  <c r="F397" i="36"/>
  <c r="CD396" i="36"/>
  <c r="BT396" i="36"/>
  <c r="BW396" i="36" s="1"/>
  <c r="BQ396" i="36"/>
  <c r="BG396" i="36"/>
  <c r="BD396" i="36"/>
  <c r="AT396" i="36"/>
  <c r="AU396" i="36" s="1"/>
  <c r="AQ396" i="36"/>
  <c r="AG396" i="36"/>
  <c r="AD396" i="36"/>
  <c r="T396" i="36"/>
  <c r="P396" i="36"/>
  <c r="F396" i="36"/>
  <c r="CD395" i="36"/>
  <c r="BT395" i="36"/>
  <c r="BQ395" i="36"/>
  <c r="BG395" i="36"/>
  <c r="BD395" i="36"/>
  <c r="AT395" i="36"/>
  <c r="AQ395" i="36"/>
  <c r="AG395" i="36"/>
  <c r="AH395" i="36" s="1"/>
  <c r="AD395" i="36"/>
  <c r="T395" i="36"/>
  <c r="P395" i="36"/>
  <c r="F395" i="36"/>
  <c r="CD394" i="36"/>
  <c r="BT394" i="36"/>
  <c r="BQ394" i="36"/>
  <c r="BJ394" i="36"/>
  <c r="BG394" i="36"/>
  <c r="BD394" i="36"/>
  <c r="AT394" i="36"/>
  <c r="AQ394" i="36"/>
  <c r="AG394" i="36"/>
  <c r="AD394" i="36"/>
  <c r="T394" i="36"/>
  <c r="W394" i="36" s="1"/>
  <c r="P394" i="36"/>
  <c r="F394" i="36"/>
  <c r="CD393" i="36"/>
  <c r="BT393" i="36"/>
  <c r="BQ393" i="36"/>
  <c r="BG393" i="36"/>
  <c r="BD393" i="36"/>
  <c r="AW393" i="36"/>
  <c r="AT393" i="36"/>
  <c r="AQ393" i="36"/>
  <c r="AG393" i="36"/>
  <c r="AD393" i="36"/>
  <c r="T393" i="36"/>
  <c r="P393" i="36"/>
  <c r="F393" i="36"/>
  <c r="CD392" i="36"/>
  <c r="BT392" i="36"/>
  <c r="BY392" i="36" s="1"/>
  <c r="BQ392" i="36"/>
  <c r="BG392" i="36"/>
  <c r="BD392" i="36"/>
  <c r="AT392" i="36"/>
  <c r="AW392" i="36" s="1"/>
  <c r="AQ392" i="36"/>
  <c r="AG392" i="36"/>
  <c r="AL392" i="36" s="1"/>
  <c r="AD392" i="36"/>
  <c r="T392" i="36"/>
  <c r="P392" i="36"/>
  <c r="F392" i="36"/>
  <c r="CD391" i="36"/>
  <c r="BT391" i="36"/>
  <c r="BY391" i="36" s="1"/>
  <c r="BQ391" i="36"/>
  <c r="BG391" i="36"/>
  <c r="BL391" i="36" s="1"/>
  <c r="BD391" i="36"/>
  <c r="AT391" i="36"/>
  <c r="AQ391" i="36"/>
  <c r="AG391" i="36"/>
  <c r="AD391" i="36"/>
  <c r="T391" i="36"/>
  <c r="Y391" i="36" s="1"/>
  <c r="P391" i="36"/>
  <c r="F391" i="36"/>
  <c r="G391" i="36" s="1"/>
  <c r="CD390" i="36"/>
  <c r="BT390" i="36"/>
  <c r="BU390" i="36" s="1"/>
  <c r="BQ390" i="36"/>
  <c r="BG390" i="36"/>
  <c r="BD390" i="36"/>
  <c r="AT390" i="36"/>
  <c r="AY390" i="36" s="1"/>
  <c r="AQ390" i="36"/>
  <c r="AG390" i="36"/>
  <c r="AD390" i="36"/>
  <c r="T390" i="36"/>
  <c r="P390" i="36"/>
  <c r="F390" i="36"/>
  <c r="K390" i="36" s="1"/>
  <c r="CD389" i="36"/>
  <c r="BT389" i="36"/>
  <c r="BQ389" i="36"/>
  <c r="BG389" i="36"/>
  <c r="BJ389" i="36" s="1"/>
  <c r="BD389" i="36"/>
  <c r="AT389" i="36"/>
  <c r="AQ389" i="36"/>
  <c r="AG389" i="36"/>
  <c r="AD389" i="36"/>
  <c r="T389" i="36"/>
  <c r="U389" i="36" s="1"/>
  <c r="P389" i="36"/>
  <c r="F389" i="36"/>
  <c r="K389" i="36" s="1"/>
  <c r="CD388" i="36"/>
  <c r="BT388" i="36"/>
  <c r="BY388" i="36" s="1"/>
  <c r="BQ388" i="36"/>
  <c r="BG388" i="36"/>
  <c r="BD388" i="36"/>
  <c r="AT388" i="36"/>
  <c r="AQ388" i="36"/>
  <c r="AG388" i="36"/>
  <c r="AH388" i="36" s="1"/>
  <c r="AD388" i="36"/>
  <c r="T388" i="36"/>
  <c r="P388" i="36"/>
  <c r="F388" i="36"/>
  <c r="I388" i="36" s="1"/>
  <c r="CD387" i="36"/>
  <c r="BY387" i="36"/>
  <c r="BT387" i="36"/>
  <c r="BW387" i="36" s="1"/>
  <c r="BQ387" i="36"/>
  <c r="BG387" i="36"/>
  <c r="BL387" i="36" s="1"/>
  <c r="BD387" i="36"/>
  <c r="AT387" i="36"/>
  <c r="AQ387" i="36"/>
  <c r="AG387" i="36"/>
  <c r="AD387" i="36"/>
  <c r="T387" i="36"/>
  <c r="P387" i="36"/>
  <c r="F387" i="36"/>
  <c r="G387" i="36" s="1"/>
  <c r="CD386" i="36"/>
  <c r="BT386" i="36"/>
  <c r="BQ386" i="36"/>
  <c r="BG386" i="36"/>
  <c r="BL386" i="36" s="1"/>
  <c r="BD386" i="36"/>
  <c r="AT386" i="36"/>
  <c r="AY386" i="36" s="1"/>
  <c r="AQ386" i="36"/>
  <c r="AG386" i="36"/>
  <c r="AD386" i="36"/>
  <c r="T386" i="36"/>
  <c r="P386" i="36"/>
  <c r="F386" i="36"/>
  <c r="K386" i="36" s="1"/>
  <c r="CD385" i="36"/>
  <c r="BT385" i="36"/>
  <c r="BQ385" i="36"/>
  <c r="BG385" i="36"/>
  <c r="BJ385" i="36" s="1"/>
  <c r="BD385" i="36"/>
  <c r="AT385" i="36"/>
  <c r="AQ385" i="36"/>
  <c r="AG385" i="36"/>
  <c r="AD385" i="36"/>
  <c r="T385" i="36"/>
  <c r="U385" i="36" s="1"/>
  <c r="P385" i="36"/>
  <c r="F385" i="36"/>
  <c r="G385" i="36" s="1"/>
  <c r="CD384" i="36"/>
  <c r="BT384" i="36"/>
  <c r="BY384" i="36" s="1"/>
  <c r="BQ384" i="36"/>
  <c r="BG384" i="36"/>
  <c r="BD384" i="36"/>
  <c r="AT384" i="36"/>
  <c r="AU384" i="36" s="1"/>
  <c r="AQ384" i="36"/>
  <c r="AG384" i="36"/>
  <c r="AD384" i="36"/>
  <c r="T384" i="36"/>
  <c r="P384" i="36"/>
  <c r="F384" i="36"/>
  <c r="CD383" i="36"/>
  <c r="BT383" i="36"/>
  <c r="BQ383" i="36"/>
  <c r="BG383" i="36"/>
  <c r="BL383" i="36" s="1"/>
  <c r="BD383" i="36"/>
  <c r="AT383" i="36"/>
  <c r="AQ383" i="36"/>
  <c r="AG383" i="36"/>
  <c r="AD383" i="36"/>
  <c r="T383" i="36"/>
  <c r="U383" i="36" s="1"/>
  <c r="P383" i="36"/>
  <c r="F383" i="36"/>
  <c r="G383" i="36" s="1"/>
  <c r="CD382" i="36"/>
  <c r="BT382" i="36"/>
  <c r="BU382" i="36" s="1"/>
  <c r="BQ382" i="36"/>
  <c r="BG382" i="36"/>
  <c r="BH382" i="36" s="1"/>
  <c r="BD382" i="36"/>
  <c r="AT382" i="36"/>
  <c r="AY382" i="36" s="1"/>
  <c r="AQ382" i="36"/>
  <c r="AG382" i="36"/>
  <c r="AD382" i="36"/>
  <c r="T382" i="36"/>
  <c r="P382" i="36"/>
  <c r="F382" i="36"/>
  <c r="K382" i="36" s="1"/>
  <c r="CD381" i="36"/>
  <c r="BT381" i="36"/>
  <c r="BQ381" i="36"/>
  <c r="BG381" i="36"/>
  <c r="BD381" i="36"/>
  <c r="AT381" i="36"/>
  <c r="AQ381" i="36"/>
  <c r="AG381" i="36"/>
  <c r="AD381" i="36"/>
  <c r="T381" i="36"/>
  <c r="U381" i="36" s="1"/>
  <c r="P381" i="36"/>
  <c r="F381" i="36"/>
  <c r="CD380" i="36"/>
  <c r="BT380" i="36"/>
  <c r="BY380" i="36" s="1"/>
  <c r="BQ380" i="36"/>
  <c r="BG380" i="36"/>
  <c r="BD380" i="36"/>
  <c r="AT380" i="36"/>
  <c r="AW380" i="36" s="1"/>
  <c r="AQ380" i="36"/>
  <c r="AG380" i="36"/>
  <c r="AJ380" i="36" s="1"/>
  <c r="AD380" i="36"/>
  <c r="T380" i="36"/>
  <c r="P380" i="36"/>
  <c r="F380" i="36"/>
  <c r="CD379" i="36"/>
  <c r="BT379" i="36"/>
  <c r="BY379" i="36" s="1"/>
  <c r="BQ379" i="36"/>
  <c r="BG379" i="36"/>
  <c r="BL379" i="36" s="1"/>
  <c r="BD379" i="36"/>
  <c r="AT379" i="36"/>
  <c r="AQ379" i="36"/>
  <c r="AG379" i="36"/>
  <c r="AJ379" i="36" s="1"/>
  <c r="AD379" i="36"/>
  <c r="T379" i="36"/>
  <c r="U379" i="36" s="1"/>
  <c r="P379" i="36"/>
  <c r="F379" i="36"/>
  <c r="G379" i="36" s="1"/>
  <c r="CD378" i="36"/>
  <c r="BT378" i="36"/>
  <c r="BQ378" i="36"/>
  <c r="BG378" i="36"/>
  <c r="BD378" i="36"/>
  <c r="AT378" i="36"/>
  <c r="AY378" i="36" s="1"/>
  <c r="AQ378" i="36"/>
  <c r="AG378" i="36"/>
  <c r="AD378" i="36"/>
  <c r="T378" i="36"/>
  <c r="P378" i="36"/>
  <c r="F378" i="36"/>
  <c r="K378" i="36" s="1"/>
  <c r="CD377" i="36"/>
  <c r="BT377" i="36"/>
  <c r="BQ377" i="36"/>
  <c r="BG377" i="36"/>
  <c r="BH377" i="36" s="1"/>
  <c r="BD377" i="36"/>
  <c r="AT377" i="36"/>
  <c r="AU377" i="36" s="1"/>
  <c r="AQ377" i="36"/>
  <c r="AG377" i="36"/>
  <c r="AD377" i="36"/>
  <c r="T377" i="36"/>
  <c r="U377" i="36" s="1"/>
  <c r="P377" i="36"/>
  <c r="F377" i="36"/>
  <c r="K377" i="36" s="1"/>
  <c r="CD376" i="36"/>
  <c r="BT376" i="36"/>
  <c r="BY376" i="36" s="1"/>
  <c r="BQ376" i="36"/>
  <c r="BG376" i="36"/>
  <c r="BD376" i="36"/>
  <c r="AT376" i="36"/>
  <c r="AQ376" i="36"/>
  <c r="AG376" i="36"/>
  <c r="AJ376" i="36" s="1"/>
  <c r="AD376" i="36"/>
  <c r="T376" i="36"/>
  <c r="P376" i="36"/>
  <c r="F376" i="36"/>
  <c r="G376" i="36" s="1"/>
  <c r="CD375" i="36"/>
  <c r="BT375" i="36"/>
  <c r="BQ375" i="36"/>
  <c r="BG375" i="36"/>
  <c r="BL375" i="36" s="1"/>
  <c r="BD375" i="36"/>
  <c r="AT375" i="36"/>
  <c r="AQ375" i="36"/>
  <c r="AG375" i="36"/>
  <c r="AJ375" i="36" s="1"/>
  <c r="AD375" i="36"/>
  <c r="T375" i="36"/>
  <c r="U375" i="36" s="1"/>
  <c r="P375" i="36"/>
  <c r="F375" i="36"/>
  <c r="G375" i="36" s="1"/>
  <c r="CD374" i="36"/>
  <c r="BT374" i="36"/>
  <c r="BQ374" i="36"/>
  <c r="BG374" i="36"/>
  <c r="BJ374" i="36" s="1"/>
  <c r="BD374" i="36"/>
  <c r="AT374" i="36"/>
  <c r="AY374" i="36" s="1"/>
  <c r="AQ374" i="36"/>
  <c r="AG374" i="36"/>
  <c r="AD374" i="36"/>
  <c r="T374" i="36"/>
  <c r="P374" i="36"/>
  <c r="F374" i="36"/>
  <c r="K374" i="36" s="1"/>
  <c r="CD373" i="36"/>
  <c r="BT373" i="36"/>
  <c r="BQ373" i="36"/>
  <c r="BG373" i="36"/>
  <c r="BJ373" i="36" s="1"/>
  <c r="BD373" i="36"/>
  <c r="AT373" i="36"/>
  <c r="AU373" i="36" s="1"/>
  <c r="AQ373" i="36"/>
  <c r="AG373" i="36"/>
  <c r="AD373" i="36"/>
  <c r="T373" i="36"/>
  <c r="U373" i="36" s="1"/>
  <c r="P373" i="36"/>
  <c r="F373" i="36"/>
  <c r="G373" i="36" s="1"/>
  <c r="CD372" i="36"/>
  <c r="BT372" i="36"/>
  <c r="BY372" i="36" s="1"/>
  <c r="BQ372" i="36"/>
  <c r="BG372" i="36"/>
  <c r="BD372" i="36"/>
  <c r="AW372" i="36"/>
  <c r="AT372" i="36"/>
  <c r="AQ372" i="36"/>
  <c r="AG372" i="36"/>
  <c r="AD372" i="36"/>
  <c r="T372" i="36"/>
  <c r="P372" i="36"/>
  <c r="F372" i="36"/>
  <c r="CD371" i="36"/>
  <c r="BT371" i="36"/>
  <c r="BQ371" i="36"/>
  <c r="BG371" i="36"/>
  <c r="BL371" i="36" s="1"/>
  <c r="BD371" i="36"/>
  <c r="AT371" i="36"/>
  <c r="AQ371" i="36"/>
  <c r="AG371" i="36"/>
  <c r="AH371" i="36" s="1"/>
  <c r="AD371" i="36"/>
  <c r="T371" i="36"/>
  <c r="P371" i="36"/>
  <c r="F371" i="36"/>
  <c r="G371" i="36" s="1"/>
  <c r="CD370" i="36"/>
  <c r="BT370" i="36"/>
  <c r="BQ370" i="36"/>
  <c r="BG370" i="36"/>
  <c r="BD370" i="36"/>
  <c r="AT370" i="36"/>
  <c r="AY370" i="36" s="1"/>
  <c r="AQ370" i="36"/>
  <c r="AG370" i="36"/>
  <c r="AD370" i="36"/>
  <c r="T370" i="36"/>
  <c r="U370" i="36" s="1"/>
  <c r="P370" i="36"/>
  <c r="F370" i="36"/>
  <c r="K370" i="36" s="1"/>
  <c r="CD369" i="36"/>
  <c r="BT369" i="36"/>
  <c r="BQ369" i="36"/>
  <c r="BG369" i="36"/>
  <c r="BD369" i="36"/>
  <c r="AT369" i="36"/>
  <c r="AQ369" i="36"/>
  <c r="AG369" i="36"/>
  <c r="AD369" i="36"/>
  <c r="T369" i="36"/>
  <c r="U369" i="36" s="1"/>
  <c r="P369" i="36"/>
  <c r="F369" i="36"/>
  <c r="CD368" i="36"/>
  <c r="BT368" i="36"/>
  <c r="BQ368" i="36"/>
  <c r="BG368" i="36"/>
  <c r="BD368" i="36"/>
  <c r="AU368" i="36"/>
  <c r="AT368" i="36"/>
  <c r="AQ368" i="36"/>
  <c r="AJ368" i="36"/>
  <c r="AH368" i="36"/>
  <c r="AG368" i="36"/>
  <c r="AL368" i="36" s="1"/>
  <c r="AD368" i="36"/>
  <c r="T368" i="36"/>
  <c r="P368" i="36"/>
  <c r="F368" i="36"/>
  <c r="I368" i="36" s="1"/>
  <c r="CD367" i="36"/>
  <c r="BT367" i="36"/>
  <c r="BY367" i="36" s="1"/>
  <c r="BQ367" i="36"/>
  <c r="BG367" i="36"/>
  <c r="BL367" i="36" s="1"/>
  <c r="BD367" i="36"/>
  <c r="AT367" i="36"/>
  <c r="AQ367" i="36"/>
  <c r="AG367" i="36"/>
  <c r="AD367" i="36"/>
  <c r="T367" i="36"/>
  <c r="P367" i="36"/>
  <c r="F367" i="36"/>
  <c r="G367" i="36" s="1"/>
  <c r="CD366" i="36"/>
  <c r="BT366" i="36"/>
  <c r="BU366" i="36" s="1"/>
  <c r="BQ366" i="36"/>
  <c r="BG366" i="36"/>
  <c r="BD366" i="36"/>
  <c r="AT366" i="36"/>
  <c r="AQ366" i="36"/>
  <c r="AG366" i="36"/>
  <c r="AD366" i="36"/>
  <c r="T366" i="36"/>
  <c r="W366" i="36" s="1"/>
  <c r="P366" i="36"/>
  <c r="F366" i="36"/>
  <c r="K366" i="36" s="1"/>
  <c r="CD365" i="36"/>
  <c r="BT365" i="36"/>
  <c r="BU365" i="36" s="1"/>
  <c r="BQ365" i="36"/>
  <c r="BG365" i="36"/>
  <c r="BD365" i="36"/>
  <c r="AW365" i="36"/>
  <c r="AT365" i="36"/>
  <c r="AQ365" i="36"/>
  <c r="AG365" i="36"/>
  <c r="AD365" i="36"/>
  <c r="T365" i="36"/>
  <c r="U365" i="36" s="1"/>
  <c r="P365" i="36"/>
  <c r="F365" i="36"/>
  <c r="CD364" i="36"/>
  <c r="BT364" i="36"/>
  <c r="BQ364" i="36"/>
  <c r="BG364" i="36"/>
  <c r="BD364" i="36"/>
  <c r="AT364" i="36"/>
  <c r="AQ364" i="36"/>
  <c r="AG364" i="36"/>
  <c r="AH364" i="36" s="1"/>
  <c r="AD364" i="36"/>
  <c r="T364" i="36"/>
  <c r="P364" i="36"/>
  <c r="F364" i="36"/>
  <c r="CD363" i="36"/>
  <c r="BT363" i="36"/>
  <c r="BQ363" i="36"/>
  <c r="BG363" i="36"/>
  <c r="BL363" i="36" s="1"/>
  <c r="BD363" i="36"/>
  <c r="AT363" i="36"/>
  <c r="AQ363" i="36"/>
  <c r="AG363" i="36"/>
  <c r="AJ363" i="36" s="1"/>
  <c r="AD363" i="36"/>
  <c r="T363" i="36"/>
  <c r="U363" i="36" s="1"/>
  <c r="P363" i="36"/>
  <c r="F363" i="36"/>
  <c r="G363" i="36" s="1"/>
  <c r="CD362" i="36"/>
  <c r="BT362" i="36"/>
  <c r="BY362" i="36" s="1"/>
  <c r="BQ362" i="36"/>
  <c r="BG362" i="36"/>
  <c r="BH362" i="36" s="1"/>
  <c r="BD362" i="36"/>
  <c r="AT362" i="36"/>
  <c r="AQ362" i="36"/>
  <c r="AG362" i="36"/>
  <c r="AD362" i="36"/>
  <c r="T362" i="36"/>
  <c r="P362" i="36"/>
  <c r="F362" i="36"/>
  <c r="K362" i="36" s="1"/>
  <c r="CD361" i="36"/>
  <c r="BT361" i="36"/>
  <c r="BU361" i="36" s="1"/>
  <c r="BQ361" i="36"/>
  <c r="BG361" i="36"/>
  <c r="BD361" i="36"/>
  <c r="AT361" i="36"/>
  <c r="AW361" i="36" s="1"/>
  <c r="AQ361" i="36"/>
  <c r="AG361" i="36"/>
  <c r="AD361" i="36"/>
  <c r="T361" i="36"/>
  <c r="U361" i="36" s="1"/>
  <c r="P361" i="36"/>
  <c r="F361" i="36"/>
  <c r="CD360" i="36"/>
  <c r="BT360" i="36"/>
  <c r="BQ360" i="36"/>
  <c r="BG360" i="36"/>
  <c r="BL360" i="36" s="1"/>
  <c r="BD360" i="36"/>
  <c r="AT360" i="36"/>
  <c r="AQ360" i="36"/>
  <c r="AG360" i="36"/>
  <c r="AD360" i="36"/>
  <c r="T360" i="36"/>
  <c r="P360" i="36"/>
  <c r="F360" i="36"/>
  <c r="G360" i="36" s="1"/>
  <c r="CD359" i="36"/>
  <c r="BT359" i="36"/>
  <c r="BQ359" i="36"/>
  <c r="BG359" i="36"/>
  <c r="BD359" i="36"/>
  <c r="AT359" i="36"/>
  <c r="AY359" i="36" s="1"/>
  <c r="AQ359" i="36"/>
  <c r="AG359" i="36"/>
  <c r="AD359" i="36"/>
  <c r="T359" i="36"/>
  <c r="P359" i="36"/>
  <c r="F359" i="36"/>
  <c r="K359" i="36" s="1"/>
  <c r="CD358" i="36"/>
  <c r="BT358" i="36"/>
  <c r="BQ358" i="36"/>
  <c r="BG358" i="36"/>
  <c r="BH358" i="36" s="1"/>
  <c r="BD358" i="36"/>
  <c r="AT358" i="36"/>
  <c r="AW358" i="36" s="1"/>
  <c r="AQ358" i="36"/>
  <c r="AG358" i="36"/>
  <c r="AL358" i="36" s="1"/>
  <c r="AD358" i="36"/>
  <c r="T358" i="36"/>
  <c r="P358" i="36"/>
  <c r="F358" i="36"/>
  <c r="CD357" i="36"/>
  <c r="BT357" i="36"/>
  <c r="BQ357" i="36"/>
  <c r="BG357" i="36"/>
  <c r="BJ357" i="36" s="1"/>
  <c r="BD357" i="36"/>
  <c r="AT357" i="36"/>
  <c r="AQ357" i="36"/>
  <c r="AG357" i="36"/>
  <c r="AJ357" i="36" s="1"/>
  <c r="AD357" i="36"/>
  <c r="T357" i="36"/>
  <c r="P357" i="36"/>
  <c r="F357" i="36"/>
  <c r="G357" i="36" s="1"/>
  <c r="CD356" i="36"/>
  <c r="BT356" i="36"/>
  <c r="BQ356" i="36"/>
  <c r="BG356" i="36"/>
  <c r="BD356" i="36"/>
  <c r="AT356" i="36"/>
  <c r="AQ356" i="36"/>
  <c r="AG356" i="36"/>
  <c r="AD356" i="36"/>
  <c r="T356" i="36"/>
  <c r="W356" i="36" s="1"/>
  <c r="P356" i="36"/>
  <c r="F356" i="36"/>
  <c r="CD355" i="36"/>
  <c r="BT355" i="36"/>
  <c r="BY355" i="36" s="1"/>
  <c r="BQ355" i="36"/>
  <c r="BG355" i="36"/>
  <c r="BD355" i="36"/>
  <c r="AT355" i="36"/>
  <c r="AQ355" i="36"/>
  <c r="AG355" i="36"/>
  <c r="AD355" i="36"/>
  <c r="T355" i="36"/>
  <c r="P355" i="36"/>
  <c r="F355" i="36"/>
  <c r="K355" i="36" s="1"/>
  <c r="CD354" i="36"/>
  <c r="BT354" i="36"/>
  <c r="BQ354" i="36"/>
  <c r="BG354" i="36"/>
  <c r="BJ354" i="36" s="1"/>
  <c r="BD354" i="36"/>
  <c r="AT354" i="36"/>
  <c r="AQ354" i="36"/>
  <c r="AG354" i="36"/>
  <c r="AH354" i="36" s="1"/>
  <c r="AD354" i="36"/>
  <c r="T354" i="36"/>
  <c r="P354" i="36"/>
  <c r="F354" i="36"/>
  <c r="CD353" i="36"/>
  <c r="BT353" i="36"/>
  <c r="BQ353" i="36"/>
  <c r="BG353" i="36"/>
  <c r="BH353" i="36" s="1"/>
  <c r="BD353" i="36"/>
  <c r="AT353" i="36"/>
  <c r="AQ353" i="36"/>
  <c r="AG353" i="36"/>
  <c r="AL353" i="36" s="1"/>
  <c r="AD353" i="36"/>
  <c r="T353" i="36"/>
  <c r="U353" i="36" s="1"/>
  <c r="P353" i="36"/>
  <c r="I353" i="36"/>
  <c r="F353" i="36"/>
  <c r="K353" i="36" s="1"/>
  <c r="CD352" i="36"/>
  <c r="BY352" i="36"/>
  <c r="BT352" i="36"/>
  <c r="BU352" i="36" s="1"/>
  <c r="BQ352" i="36"/>
  <c r="BG352" i="36"/>
  <c r="BD352" i="36"/>
  <c r="AT352" i="36"/>
  <c r="AU352" i="36" s="1"/>
  <c r="AQ352" i="36"/>
  <c r="AG352" i="36"/>
  <c r="AL352" i="36" s="1"/>
  <c r="AD352" i="36"/>
  <c r="T352" i="36"/>
  <c r="Y352" i="36" s="1"/>
  <c r="P352" i="36"/>
  <c r="F352" i="36"/>
  <c r="CD351" i="36"/>
  <c r="BT351" i="36"/>
  <c r="BU351" i="36" s="1"/>
  <c r="BQ351" i="36"/>
  <c r="BG351" i="36"/>
  <c r="BD351" i="36"/>
  <c r="AT351" i="36"/>
  <c r="AQ351" i="36"/>
  <c r="AG351" i="36"/>
  <c r="AH351" i="36" s="1"/>
  <c r="AD351" i="36"/>
  <c r="T351" i="36"/>
  <c r="P351" i="36"/>
  <c r="F351" i="36"/>
  <c r="K351" i="36" s="1"/>
  <c r="CD350" i="36"/>
  <c r="BT350" i="36"/>
  <c r="BW350" i="36" s="1"/>
  <c r="BQ350" i="36"/>
  <c r="BG350" i="36"/>
  <c r="BD350" i="36"/>
  <c r="AT350" i="36"/>
  <c r="AQ350" i="36"/>
  <c r="AG350" i="36"/>
  <c r="AD350" i="36"/>
  <c r="T350" i="36"/>
  <c r="Y350" i="36" s="1"/>
  <c r="P350" i="36"/>
  <c r="F350" i="36"/>
  <c r="G350" i="36" s="1"/>
  <c r="CD349" i="36"/>
  <c r="BT349" i="36"/>
  <c r="BQ349" i="36"/>
  <c r="BL349" i="36"/>
  <c r="BH349" i="36"/>
  <c r="BG349" i="36"/>
  <c r="BJ349" i="36" s="1"/>
  <c r="BD349" i="36"/>
  <c r="AT349" i="36"/>
  <c r="AQ349" i="36"/>
  <c r="AG349" i="36"/>
  <c r="AD349" i="36"/>
  <c r="T349" i="36"/>
  <c r="U349" i="36" s="1"/>
  <c r="P349" i="36"/>
  <c r="F349" i="36"/>
  <c r="CD348" i="36"/>
  <c r="BT348" i="36"/>
  <c r="BQ348" i="36"/>
  <c r="BG348" i="36"/>
  <c r="BD348" i="36"/>
  <c r="AT348" i="36"/>
  <c r="AQ348" i="36"/>
  <c r="AG348" i="36"/>
  <c r="AD348" i="36"/>
  <c r="T348" i="36"/>
  <c r="P348" i="36"/>
  <c r="F348" i="36"/>
  <c r="CD347" i="36"/>
  <c r="BT347" i="36"/>
  <c r="BQ347" i="36"/>
  <c r="BG347" i="36"/>
  <c r="BD347" i="36"/>
  <c r="AT347" i="36"/>
  <c r="AQ347" i="36"/>
  <c r="AG347" i="36"/>
  <c r="AL347" i="36" s="1"/>
  <c r="AD347" i="36"/>
  <c r="T347" i="36"/>
  <c r="W347" i="36" s="1"/>
  <c r="P347" i="36"/>
  <c r="F347" i="36"/>
  <c r="G347" i="36" s="1"/>
  <c r="CD346" i="36"/>
  <c r="BT346" i="36"/>
  <c r="BU346" i="36" s="1"/>
  <c r="BQ346" i="36"/>
  <c r="BG346" i="36"/>
  <c r="BD346" i="36"/>
  <c r="AT346" i="36"/>
  <c r="AQ346" i="36"/>
  <c r="AG346" i="36"/>
  <c r="AL346" i="36" s="1"/>
  <c r="AD346" i="36"/>
  <c r="T346" i="36"/>
  <c r="U346" i="36" s="1"/>
  <c r="P346" i="36"/>
  <c r="F346" i="36"/>
  <c r="CD345" i="36"/>
  <c r="BT345" i="36"/>
  <c r="BQ345" i="36"/>
  <c r="BG345" i="36"/>
  <c r="BH345" i="36" s="1"/>
  <c r="BD345" i="36"/>
  <c r="AT345" i="36"/>
  <c r="AQ345" i="36"/>
  <c r="AG345" i="36"/>
  <c r="AD345" i="36"/>
  <c r="T345" i="36"/>
  <c r="Y345" i="36" s="1"/>
  <c r="P345" i="36"/>
  <c r="F345" i="36"/>
  <c r="CD344" i="36"/>
  <c r="BT344" i="36"/>
  <c r="BQ344" i="36"/>
  <c r="BG344" i="36"/>
  <c r="BD344" i="36"/>
  <c r="AT344" i="36"/>
  <c r="AU344" i="36" s="1"/>
  <c r="AQ344" i="36"/>
  <c r="AG344" i="36"/>
  <c r="AD344" i="36"/>
  <c r="T344" i="36"/>
  <c r="P344" i="36"/>
  <c r="F344" i="36"/>
  <c r="CD343" i="36"/>
  <c r="BT343" i="36"/>
  <c r="BY343" i="36" s="1"/>
  <c r="BQ343" i="36"/>
  <c r="BG343" i="36"/>
  <c r="BD343" i="36"/>
  <c r="AT343" i="36"/>
  <c r="AQ343" i="36"/>
  <c r="AG343" i="36"/>
  <c r="AD343" i="36"/>
  <c r="T343" i="36"/>
  <c r="P343" i="36"/>
  <c r="F343" i="36"/>
  <c r="K343" i="36" s="1"/>
  <c r="CD342" i="36"/>
  <c r="BT342" i="36"/>
  <c r="BU342" i="36" s="1"/>
  <c r="BQ342" i="36"/>
  <c r="BG342" i="36"/>
  <c r="BD342" i="36"/>
  <c r="AT342" i="36"/>
  <c r="AQ342" i="36"/>
  <c r="AG342" i="36"/>
  <c r="AL342" i="36" s="1"/>
  <c r="AD342" i="36"/>
  <c r="W342" i="36"/>
  <c r="T342" i="36"/>
  <c r="P342" i="36"/>
  <c r="F342" i="36"/>
  <c r="CD341" i="36"/>
  <c r="BT341" i="36"/>
  <c r="BQ341" i="36"/>
  <c r="BG341" i="36"/>
  <c r="BD341" i="36"/>
  <c r="AT341" i="36"/>
  <c r="AQ341" i="36"/>
  <c r="AG341" i="36"/>
  <c r="AD341" i="36"/>
  <c r="T341" i="36"/>
  <c r="P341" i="36"/>
  <c r="K341" i="36"/>
  <c r="F341" i="36"/>
  <c r="CD340" i="36"/>
  <c r="BT340" i="36"/>
  <c r="BQ340" i="36"/>
  <c r="BG340" i="36"/>
  <c r="BD340" i="36"/>
  <c r="AT340" i="36"/>
  <c r="AQ340" i="36"/>
  <c r="AG340" i="36"/>
  <c r="AD340" i="36"/>
  <c r="T340" i="36"/>
  <c r="P340" i="36"/>
  <c r="F340" i="36"/>
  <c r="CD339" i="36"/>
  <c r="BT339" i="36"/>
  <c r="BY339" i="36" s="1"/>
  <c r="BQ339" i="36"/>
  <c r="BG339" i="36"/>
  <c r="BD339" i="36"/>
  <c r="AT339" i="36"/>
  <c r="AQ339" i="36"/>
  <c r="AG339" i="36"/>
  <c r="AJ339" i="36" s="1"/>
  <c r="AD339" i="36"/>
  <c r="T339" i="36"/>
  <c r="P339" i="36"/>
  <c r="F339" i="36"/>
  <c r="CD338" i="36"/>
  <c r="BT338" i="36"/>
  <c r="BU338" i="36" s="1"/>
  <c r="BQ338" i="36"/>
  <c r="BG338" i="36"/>
  <c r="BJ338" i="36" s="1"/>
  <c r="BD338" i="36"/>
  <c r="AT338" i="36"/>
  <c r="AQ338" i="36"/>
  <c r="AG338" i="36"/>
  <c r="AL338" i="36" s="1"/>
  <c r="AD338" i="36"/>
  <c r="T338" i="36"/>
  <c r="P338" i="36"/>
  <c r="F338" i="36"/>
  <c r="CD337" i="36"/>
  <c r="BT337" i="36"/>
  <c r="BY337" i="36" s="1"/>
  <c r="BQ337" i="36"/>
  <c r="BG337" i="36"/>
  <c r="BL337" i="36" s="1"/>
  <c r="BD337" i="36"/>
  <c r="AT337" i="36"/>
  <c r="AU337" i="36" s="1"/>
  <c r="AQ337" i="36"/>
  <c r="AG337" i="36"/>
  <c r="AD337" i="36"/>
  <c r="T337" i="36"/>
  <c r="P337" i="36"/>
  <c r="F337" i="36"/>
  <c r="CD336" i="36"/>
  <c r="BT336" i="36"/>
  <c r="BQ336" i="36"/>
  <c r="BG336" i="36"/>
  <c r="BD336" i="36"/>
  <c r="AT336" i="36"/>
  <c r="AY336" i="36" s="1"/>
  <c r="AQ336" i="36"/>
  <c r="AG336" i="36"/>
  <c r="AJ336" i="36" s="1"/>
  <c r="AD336" i="36"/>
  <c r="T336" i="36"/>
  <c r="P336" i="36"/>
  <c r="F336" i="36"/>
  <c r="I336" i="36" s="1"/>
  <c r="CD335" i="36"/>
  <c r="BT335" i="36"/>
  <c r="BQ335" i="36"/>
  <c r="BG335" i="36"/>
  <c r="BD335" i="36"/>
  <c r="AT335" i="36"/>
  <c r="AQ335" i="36"/>
  <c r="AG335" i="36"/>
  <c r="AJ335" i="36" s="1"/>
  <c r="AD335" i="36"/>
  <c r="T335" i="36"/>
  <c r="P335" i="36"/>
  <c r="F335" i="36"/>
  <c r="CD334" i="36"/>
  <c r="BY334" i="36"/>
  <c r="BT334" i="36"/>
  <c r="BU334" i="36" s="1"/>
  <c r="BQ334" i="36"/>
  <c r="BG334" i="36"/>
  <c r="BD334" i="36"/>
  <c r="AT334" i="36"/>
  <c r="AQ334" i="36"/>
  <c r="AG334" i="36"/>
  <c r="AH334" i="36" s="1"/>
  <c r="AD334" i="36"/>
  <c r="T334" i="36"/>
  <c r="Y334" i="36" s="1"/>
  <c r="P334" i="36"/>
  <c r="F334" i="36"/>
  <c r="CD333" i="36"/>
  <c r="BT333" i="36"/>
  <c r="BQ333" i="36"/>
  <c r="BG333" i="36"/>
  <c r="BD333" i="36"/>
  <c r="AT333" i="36"/>
  <c r="AQ333" i="36"/>
  <c r="AG333" i="36"/>
  <c r="AD333" i="36"/>
  <c r="T333" i="36"/>
  <c r="P333" i="36"/>
  <c r="F333" i="36"/>
  <c r="CD332" i="36"/>
  <c r="BT332" i="36"/>
  <c r="BQ332" i="36"/>
  <c r="BG332" i="36"/>
  <c r="BJ332" i="36" s="1"/>
  <c r="BD332" i="36"/>
  <c r="AT332" i="36"/>
  <c r="AU332" i="36" s="1"/>
  <c r="AQ332" i="36"/>
  <c r="AG332" i="36"/>
  <c r="AD332" i="36"/>
  <c r="T332" i="36"/>
  <c r="P332" i="36"/>
  <c r="F332" i="36"/>
  <c r="CD331" i="36"/>
  <c r="BT331" i="36"/>
  <c r="BQ331" i="36"/>
  <c r="BG331" i="36"/>
  <c r="BD331" i="36"/>
  <c r="AT331" i="36"/>
  <c r="AQ331" i="36"/>
  <c r="AG331" i="36"/>
  <c r="AJ331" i="36" s="1"/>
  <c r="AD331" i="36"/>
  <c r="T331" i="36"/>
  <c r="W331" i="36" s="1"/>
  <c r="P331" i="36"/>
  <c r="F331" i="36"/>
  <c r="K331" i="36" s="1"/>
  <c r="CD330" i="36"/>
  <c r="BT330" i="36"/>
  <c r="BQ330" i="36"/>
  <c r="BG330" i="36"/>
  <c r="BJ330" i="36" s="1"/>
  <c r="BD330" i="36"/>
  <c r="AT330" i="36"/>
  <c r="AQ330" i="36"/>
  <c r="AG330" i="36"/>
  <c r="AD330" i="36"/>
  <c r="T330" i="36"/>
  <c r="Y330" i="36" s="1"/>
  <c r="P330" i="36"/>
  <c r="F330" i="36"/>
  <c r="CD329" i="36"/>
  <c r="BT329" i="36"/>
  <c r="BW329" i="36" s="1"/>
  <c r="BQ329" i="36"/>
  <c r="BG329" i="36"/>
  <c r="BD329" i="36"/>
  <c r="AT329" i="36"/>
  <c r="AQ329" i="36"/>
  <c r="AG329" i="36"/>
  <c r="AD329" i="36"/>
  <c r="T329" i="36"/>
  <c r="U329" i="36" s="1"/>
  <c r="P329" i="36"/>
  <c r="F329" i="36"/>
  <c r="CD328" i="36"/>
  <c r="BT328" i="36"/>
  <c r="BQ328" i="36"/>
  <c r="BG328" i="36"/>
  <c r="BL328" i="36" s="1"/>
  <c r="BD328" i="36"/>
  <c r="AT328" i="36"/>
  <c r="AU328" i="36" s="1"/>
  <c r="AQ328" i="36"/>
  <c r="AG328" i="36"/>
  <c r="AD328" i="36"/>
  <c r="T328" i="36"/>
  <c r="P328" i="36"/>
  <c r="F328" i="36"/>
  <c r="CD327" i="36"/>
  <c r="BT327" i="36"/>
  <c r="BQ327" i="36"/>
  <c r="BG327" i="36"/>
  <c r="BD327" i="36"/>
  <c r="AT327" i="36"/>
  <c r="AQ327" i="36"/>
  <c r="AJ327" i="36"/>
  <c r="AG327" i="36"/>
  <c r="AD327" i="36"/>
  <c r="T327" i="36"/>
  <c r="P327" i="36"/>
  <c r="F327" i="36"/>
  <c r="CD326" i="36"/>
  <c r="BW326" i="36"/>
  <c r="BT326" i="36"/>
  <c r="BQ326" i="36"/>
  <c r="BG326" i="36"/>
  <c r="BD326" i="36"/>
  <c r="AT326" i="36"/>
  <c r="AQ326" i="36"/>
  <c r="AG326" i="36"/>
  <c r="AD326" i="36"/>
  <c r="T326" i="36"/>
  <c r="P326" i="36"/>
  <c r="F326" i="36"/>
  <c r="CD325" i="36"/>
  <c r="BT325" i="36"/>
  <c r="BW325" i="36" s="1"/>
  <c r="BQ325" i="36"/>
  <c r="BG325" i="36"/>
  <c r="BH325" i="36" s="1"/>
  <c r="BD325" i="36"/>
  <c r="AT325" i="36"/>
  <c r="AQ325" i="36"/>
  <c r="AG325" i="36"/>
  <c r="AD325" i="36"/>
  <c r="T325" i="36"/>
  <c r="P325" i="36"/>
  <c r="F325" i="36"/>
  <c r="I325" i="36" s="1"/>
  <c r="CD324" i="36"/>
  <c r="BT324" i="36"/>
  <c r="BQ324" i="36"/>
  <c r="BG324" i="36"/>
  <c r="BD324" i="36"/>
  <c r="AT324" i="36"/>
  <c r="AQ324" i="36"/>
  <c r="AG324" i="36"/>
  <c r="AD324" i="36"/>
  <c r="T324" i="36"/>
  <c r="P324" i="36"/>
  <c r="F324" i="36"/>
  <c r="CD323" i="36"/>
  <c r="BT323" i="36"/>
  <c r="BQ323" i="36"/>
  <c r="BG323" i="36"/>
  <c r="BD323" i="36"/>
  <c r="AT323" i="36"/>
  <c r="AQ323" i="36"/>
  <c r="AG323" i="36"/>
  <c r="AD323" i="36"/>
  <c r="T323" i="36"/>
  <c r="P323" i="36"/>
  <c r="F323" i="36"/>
  <c r="G323" i="36" s="1"/>
  <c r="CD322" i="36"/>
  <c r="BT322" i="36"/>
  <c r="BY322" i="36" s="1"/>
  <c r="BQ322" i="36"/>
  <c r="BG322" i="36"/>
  <c r="BD322" i="36"/>
  <c r="AT322" i="36"/>
  <c r="AQ322" i="36"/>
  <c r="AG322" i="36"/>
  <c r="AD322" i="36"/>
  <c r="T322" i="36"/>
  <c r="P322" i="36"/>
  <c r="F322" i="36"/>
  <c r="CD321" i="36"/>
  <c r="BT321" i="36"/>
  <c r="BQ321" i="36"/>
  <c r="BG321" i="36"/>
  <c r="BD321" i="36"/>
  <c r="AT321" i="36"/>
  <c r="AQ321" i="36"/>
  <c r="AG321" i="36"/>
  <c r="AD321" i="36"/>
  <c r="T321" i="36"/>
  <c r="P321" i="36"/>
  <c r="F321" i="36"/>
  <c r="I321" i="36" s="1"/>
  <c r="CD320" i="36"/>
  <c r="BT320" i="36"/>
  <c r="BQ320" i="36"/>
  <c r="BG320" i="36"/>
  <c r="BD320" i="36"/>
  <c r="AT320" i="36"/>
  <c r="AY320" i="36" s="1"/>
  <c r="AQ320" i="36"/>
  <c r="AG320" i="36"/>
  <c r="AD320" i="36"/>
  <c r="T320" i="36"/>
  <c r="P320" i="36"/>
  <c r="F320" i="36"/>
  <c r="CD319" i="36"/>
  <c r="BT319" i="36"/>
  <c r="BQ319" i="36"/>
  <c r="BG319" i="36"/>
  <c r="BD319" i="36"/>
  <c r="AT319" i="36"/>
  <c r="AU319" i="36" s="1"/>
  <c r="AQ319" i="36"/>
  <c r="AG319" i="36"/>
  <c r="AD319" i="36"/>
  <c r="T319" i="36"/>
  <c r="W319" i="36" s="1"/>
  <c r="P319" i="36"/>
  <c r="F319" i="36"/>
  <c r="G319" i="36" s="1"/>
  <c r="CD318" i="36"/>
  <c r="BT318" i="36"/>
  <c r="BQ318" i="36"/>
  <c r="BG318" i="36"/>
  <c r="BD318" i="36"/>
  <c r="AT318" i="36"/>
  <c r="AQ318" i="36"/>
  <c r="AJ318" i="36"/>
  <c r="AG318" i="36"/>
  <c r="AD318" i="36"/>
  <c r="Y318" i="36"/>
  <c r="U318" i="36"/>
  <c r="T318" i="36"/>
  <c r="W318" i="36" s="1"/>
  <c r="P318" i="36"/>
  <c r="F318" i="36"/>
  <c r="CD317" i="36"/>
  <c r="BT317" i="36"/>
  <c r="BQ317" i="36"/>
  <c r="BG317" i="36"/>
  <c r="BL317" i="36" s="1"/>
  <c r="BD317" i="36"/>
  <c r="AT317" i="36"/>
  <c r="AQ317" i="36"/>
  <c r="AG317" i="36"/>
  <c r="AD317" i="36"/>
  <c r="T317" i="36"/>
  <c r="W317" i="36" s="1"/>
  <c r="P317" i="36"/>
  <c r="F317" i="36"/>
  <c r="I317" i="36" s="1"/>
  <c r="CD316" i="36"/>
  <c r="BT316" i="36"/>
  <c r="BQ316" i="36"/>
  <c r="BG316" i="36"/>
  <c r="BD316" i="36"/>
  <c r="AT316" i="36"/>
  <c r="AW316" i="36" s="1"/>
  <c r="AQ316" i="36"/>
  <c r="AG316" i="36"/>
  <c r="AD316" i="36"/>
  <c r="T316" i="36"/>
  <c r="P316" i="36"/>
  <c r="F316" i="36"/>
  <c r="CD315" i="36"/>
  <c r="BT315" i="36"/>
  <c r="BW315" i="36" s="1"/>
  <c r="BQ315" i="36"/>
  <c r="BG315" i="36"/>
  <c r="BD315" i="36"/>
  <c r="AT315" i="36"/>
  <c r="AW315" i="36" s="1"/>
  <c r="AQ315" i="36"/>
  <c r="AG315" i="36"/>
  <c r="AD315" i="36"/>
  <c r="T315" i="36"/>
  <c r="P315" i="36"/>
  <c r="F315" i="36"/>
  <c r="CD314" i="36"/>
  <c r="BT314" i="36"/>
  <c r="BU314" i="36" s="1"/>
  <c r="BQ314" i="36"/>
  <c r="BG314" i="36"/>
  <c r="BD314" i="36"/>
  <c r="AT314" i="36"/>
  <c r="AQ314" i="36"/>
  <c r="AG314" i="36"/>
  <c r="AD314" i="36"/>
  <c r="T314" i="36"/>
  <c r="U314" i="36" s="1"/>
  <c r="P314" i="36"/>
  <c r="F314" i="36"/>
  <c r="CD313" i="36"/>
  <c r="BT313" i="36"/>
  <c r="BQ313" i="36"/>
  <c r="BG313" i="36"/>
  <c r="BJ313" i="36" s="1"/>
  <c r="BD313" i="36"/>
  <c r="AT313" i="36"/>
  <c r="AW313" i="36" s="1"/>
  <c r="AQ313" i="36"/>
  <c r="AG313" i="36"/>
  <c r="AD313" i="36"/>
  <c r="T313" i="36"/>
  <c r="U313" i="36" s="1"/>
  <c r="P313" i="36"/>
  <c r="F313" i="36"/>
  <c r="CD312" i="36"/>
  <c r="BT312" i="36"/>
  <c r="BQ312" i="36"/>
  <c r="BG312" i="36"/>
  <c r="BD312" i="36"/>
  <c r="AT312" i="36"/>
  <c r="AQ312" i="36"/>
  <c r="AG312" i="36"/>
  <c r="AD312" i="36"/>
  <c r="T312" i="36"/>
  <c r="P312" i="36"/>
  <c r="F312" i="36"/>
  <c r="CD311" i="36"/>
  <c r="BT311" i="36"/>
  <c r="BQ311" i="36"/>
  <c r="BG311" i="36"/>
  <c r="BD311" i="36"/>
  <c r="AW311" i="36"/>
  <c r="AT311" i="36"/>
  <c r="AY311" i="36" s="1"/>
  <c r="AQ311" i="36"/>
  <c r="AG311" i="36"/>
  <c r="AD311" i="36"/>
  <c r="T311" i="36"/>
  <c r="W311" i="36" s="1"/>
  <c r="P311" i="36"/>
  <c r="F311" i="36"/>
  <c r="K311" i="36" s="1"/>
  <c r="CD310" i="36"/>
  <c r="BT310" i="36"/>
  <c r="BW310" i="36" s="1"/>
  <c r="BQ310" i="36"/>
  <c r="BG310" i="36"/>
  <c r="BJ310" i="36" s="1"/>
  <c r="BD310" i="36"/>
  <c r="AT310" i="36"/>
  <c r="AQ310" i="36"/>
  <c r="AG310" i="36"/>
  <c r="AH310" i="36" s="1"/>
  <c r="AD310" i="36"/>
  <c r="T310" i="36"/>
  <c r="U310" i="36" s="1"/>
  <c r="P310" i="36"/>
  <c r="F310" i="36"/>
  <c r="CD309" i="36"/>
  <c r="BT309" i="36"/>
  <c r="BW309" i="36" s="1"/>
  <c r="BQ309" i="36"/>
  <c r="BG309" i="36"/>
  <c r="BD309" i="36"/>
  <c r="AT309" i="36"/>
  <c r="AQ309" i="36"/>
  <c r="AG309" i="36"/>
  <c r="AD309" i="36"/>
  <c r="T309" i="36"/>
  <c r="P309" i="36"/>
  <c r="F309" i="36"/>
  <c r="I309" i="36" s="1"/>
  <c r="CD308" i="36"/>
  <c r="BT308" i="36"/>
  <c r="BQ308" i="36"/>
  <c r="BG308" i="36"/>
  <c r="BD308" i="36"/>
  <c r="AT308" i="36"/>
  <c r="AQ308" i="36"/>
  <c r="AG308" i="36"/>
  <c r="AL308" i="36" s="1"/>
  <c r="AD308" i="36"/>
  <c r="T308" i="36"/>
  <c r="P308" i="36"/>
  <c r="F308" i="36"/>
  <c r="K308" i="36" s="1"/>
  <c r="CD307" i="36"/>
  <c r="BT307" i="36"/>
  <c r="BU307" i="36" s="1"/>
  <c r="BQ307" i="36"/>
  <c r="BG307" i="36"/>
  <c r="BD307" i="36"/>
  <c r="AT307" i="36"/>
  <c r="AQ307" i="36"/>
  <c r="AG307" i="36"/>
  <c r="AD307" i="36"/>
  <c r="T307" i="36"/>
  <c r="P307" i="36"/>
  <c r="F307" i="36"/>
  <c r="CD306" i="36"/>
  <c r="BT306" i="36"/>
  <c r="BU306" i="36" s="1"/>
  <c r="BQ306" i="36"/>
  <c r="BG306" i="36"/>
  <c r="BD306" i="36"/>
  <c r="AT306" i="36"/>
  <c r="AQ306" i="36"/>
  <c r="AG306" i="36"/>
  <c r="AD306" i="36"/>
  <c r="T306" i="36"/>
  <c r="W306" i="36" s="1"/>
  <c r="P306" i="36"/>
  <c r="F306" i="36"/>
  <c r="CD305" i="36"/>
  <c r="BT305" i="36"/>
  <c r="BQ305" i="36"/>
  <c r="BG305" i="36"/>
  <c r="BD305" i="36"/>
  <c r="AT305" i="36"/>
  <c r="AW305" i="36" s="1"/>
  <c r="AQ305" i="36"/>
  <c r="AG305" i="36"/>
  <c r="AD305" i="36"/>
  <c r="T305" i="36"/>
  <c r="Y305" i="36" s="1"/>
  <c r="P305" i="36"/>
  <c r="F305" i="36"/>
  <c r="G305" i="36" s="1"/>
  <c r="CD304" i="36"/>
  <c r="BT304" i="36"/>
  <c r="BQ304" i="36"/>
  <c r="BG304" i="36"/>
  <c r="BL304" i="36" s="1"/>
  <c r="BD304" i="36"/>
  <c r="AT304" i="36"/>
  <c r="AY304" i="36" s="1"/>
  <c r="AQ304" i="36"/>
  <c r="AG304" i="36"/>
  <c r="AL304" i="36" s="1"/>
  <c r="AD304" i="36"/>
  <c r="T304" i="36"/>
  <c r="P304" i="36"/>
  <c r="F304" i="36"/>
  <c r="CD303" i="36"/>
  <c r="BT303" i="36"/>
  <c r="BQ303" i="36"/>
  <c r="BG303" i="36"/>
  <c r="BD303" i="36"/>
  <c r="AT303" i="36"/>
  <c r="AQ303" i="36"/>
  <c r="AG303" i="36"/>
  <c r="AD303" i="36"/>
  <c r="T303" i="36"/>
  <c r="W303" i="36" s="1"/>
  <c r="P303" i="36"/>
  <c r="F303" i="36"/>
  <c r="CD302" i="36"/>
  <c r="BT302" i="36"/>
  <c r="BQ302" i="36"/>
  <c r="BG302" i="36"/>
  <c r="BD302" i="36"/>
  <c r="AT302" i="36"/>
  <c r="AQ302" i="36"/>
  <c r="AG302" i="36"/>
  <c r="AL302" i="36" s="1"/>
  <c r="AD302" i="36"/>
  <c r="T302" i="36"/>
  <c r="P302" i="36"/>
  <c r="F302" i="36"/>
  <c r="CD301" i="36"/>
  <c r="BT301" i="36"/>
  <c r="BQ301" i="36"/>
  <c r="BG301" i="36"/>
  <c r="BL301" i="36" s="1"/>
  <c r="BD301" i="36"/>
  <c r="AT301" i="36"/>
  <c r="AW301" i="36" s="1"/>
  <c r="AQ301" i="36"/>
  <c r="AG301" i="36"/>
  <c r="AD301" i="36"/>
  <c r="T301" i="36"/>
  <c r="P301" i="36"/>
  <c r="F301" i="36"/>
  <c r="K301" i="36" s="1"/>
  <c r="CD300" i="36"/>
  <c r="BT300" i="36"/>
  <c r="BQ300" i="36"/>
  <c r="BG300" i="36"/>
  <c r="BL300" i="36" s="1"/>
  <c r="BD300" i="36"/>
  <c r="AT300" i="36"/>
  <c r="AW300" i="36" s="1"/>
  <c r="AQ300" i="36"/>
  <c r="AG300" i="36"/>
  <c r="AD300" i="36"/>
  <c r="T300" i="36"/>
  <c r="P300" i="36"/>
  <c r="F300" i="36"/>
  <c r="K300" i="36" s="1"/>
  <c r="CD299" i="36"/>
  <c r="BT299" i="36"/>
  <c r="BU299" i="36" s="1"/>
  <c r="BQ299" i="36"/>
  <c r="BG299" i="36"/>
  <c r="BD299" i="36"/>
  <c r="AT299" i="36"/>
  <c r="AQ299" i="36"/>
  <c r="AG299" i="36"/>
  <c r="AD299" i="36"/>
  <c r="T299" i="36"/>
  <c r="W299" i="36" s="1"/>
  <c r="P299" i="36"/>
  <c r="F299" i="36"/>
  <c r="CD298" i="36"/>
  <c r="BT298" i="36"/>
  <c r="BQ298" i="36"/>
  <c r="BG298" i="36"/>
  <c r="BJ298" i="36" s="1"/>
  <c r="BD298" i="36"/>
  <c r="AT298" i="36"/>
  <c r="AQ298" i="36"/>
  <c r="AG298" i="36"/>
  <c r="AD298" i="36"/>
  <c r="T298" i="36"/>
  <c r="P298" i="36"/>
  <c r="F298" i="36"/>
  <c r="CD297" i="36"/>
  <c r="BT297" i="36"/>
  <c r="BQ297" i="36"/>
  <c r="BG297" i="36"/>
  <c r="BH297" i="36" s="1"/>
  <c r="BD297" i="36"/>
  <c r="AT297" i="36"/>
  <c r="AQ297" i="36"/>
  <c r="AG297" i="36"/>
  <c r="AD297" i="36"/>
  <c r="T297" i="36"/>
  <c r="Y297" i="36" s="1"/>
  <c r="P297" i="36"/>
  <c r="F297" i="36"/>
  <c r="CD296" i="36"/>
  <c r="BT296" i="36"/>
  <c r="BQ296" i="36"/>
  <c r="BG296" i="36"/>
  <c r="BH296" i="36" s="1"/>
  <c r="BD296" i="36"/>
  <c r="AT296" i="36"/>
  <c r="AQ296" i="36"/>
  <c r="AG296" i="36"/>
  <c r="AJ296" i="36" s="1"/>
  <c r="AD296" i="36"/>
  <c r="T296" i="36"/>
  <c r="P296" i="36"/>
  <c r="F296" i="36"/>
  <c r="CD295" i="36"/>
  <c r="BT295" i="36"/>
  <c r="BQ295" i="36"/>
  <c r="BG295" i="36"/>
  <c r="BL295" i="36" s="1"/>
  <c r="BD295" i="36"/>
  <c r="AT295" i="36"/>
  <c r="AQ295" i="36"/>
  <c r="AG295" i="36"/>
  <c r="AH295" i="36" s="1"/>
  <c r="AD295" i="36"/>
  <c r="T295" i="36"/>
  <c r="P295" i="36"/>
  <c r="F295" i="36"/>
  <c r="G295" i="36" s="1"/>
  <c r="CD294" i="36"/>
  <c r="BT294" i="36"/>
  <c r="BU294" i="36" s="1"/>
  <c r="BQ294" i="36"/>
  <c r="BG294" i="36"/>
  <c r="BD294" i="36"/>
  <c r="AT294" i="36"/>
  <c r="AQ294" i="36"/>
  <c r="AG294" i="36"/>
  <c r="AH294" i="36" s="1"/>
  <c r="AD294" i="36"/>
  <c r="T294" i="36"/>
  <c r="P294" i="36"/>
  <c r="F294" i="36"/>
  <c r="K294" i="36" s="1"/>
  <c r="CD293" i="36"/>
  <c r="BT293" i="36"/>
  <c r="BU293" i="36" s="1"/>
  <c r="BQ293" i="36"/>
  <c r="BG293" i="36"/>
  <c r="BD293" i="36"/>
  <c r="AT293" i="36"/>
  <c r="AW293" i="36" s="1"/>
  <c r="AQ293" i="36"/>
  <c r="AG293" i="36"/>
  <c r="AD293" i="36"/>
  <c r="T293" i="36"/>
  <c r="U293" i="36" s="1"/>
  <c r="P293" i="36"/>
  <c r="K293" i="36"/>
  <c r="F293" i="36"/>
  <c r="G293" i="36" s="1"/>
  <c r="CD292" i="36"/>
  <c r="BT292" i="36"/>
  <c r="BQ292" i="36"/>
  <c r="BG292" i="36"/>
  <c r="BH292" i="36" s="1"/>
  <c r="BD292" i="36"/>
  <c r="AT292" i="36"/>
  <c r="AQ292" i="36"/>
  <c r="AG292" i="36"/>
  <c r="AD292" i="36"/>
  <c r="T292" i="36"/>
  <c r="P292" i="36"/>
  <c r="F292" i="36"/>
  <c r="CD291" i="36"/>
  <c r="BT291" i="36"/>
  <c r="BQ291" i="36"/>
  <c r="BG291" i="36"/>
  <c r="BL291" i="36" s="1"/>
  <c r="BD291" i="36"/>
  <c r="AT291" i="36"/>
  <c r="AQ291" i="36"/>
  <c r="AG291" i="36"/>
  <c r="AD291" i="36"/>
  <c r="T291" i="36"/>
  <c r="P291" i="36"/>
  <c r="F291" i="36"/>
  <c r="G291" i="36" s="1"/>
  <c r="CD290" i="36"/>
  <c r="BT290" i="36"/>
  <c r="BW290" i="36" s="1"/>
  <c r="BQ290" i="36"/>
  <c r="BG290" i="36"/>
  <c r="BH290" i="36" s="1"/>
  <c r="BD290" i="36"/>
  <c r="AT290" i="36"/>
  <c r="AQ290" i="36"/>
  <c r="AG290" i="36"/>
  <c r="AH290" i="36" s="1"/>
  <c r="AD290" i="36"/>
  <c r="T290" i="36"/>
  <c r="W290" i="36" s="1"/>
  <c r="P290" i="36"/>
  <c r="F290" i="36"/>
  <c r="K290" i="36" s="1"/>
  <c r="CD289" i="36"/>
  <c r="BT289" i="36"/>
  <c r="BU289" i="36" s="1"/>
  <c r="BQ289" i="36"/>
  <c r="BG289" i="36"/>
  <c r="BD289" i="36"/>
  <c r="AT289" i="36"/>
  <c r="AQ289" i="36"/>
  <c r="AG289" i="36"/>
  <c r="AD289" i="36"/>
  <c r="T289" i="36"/>
  <c r="U289" i="36" s="1"/>
  <c r="P289" i="36"/>
  <c r="F289" i="36"/>
  <c r="I289" i="36" s="1"/>
  <c r="CD288" i="36"/>
  <c r="BT288" i="36"/>
  <c r="BQ288" i="36"/>
  <c r="BG288" i="36"/>
  <c r="BH288" i="36" s="1"/>
  <c r="BD288" i="36"/>
  <c r="AT288" i="36"/>
  <c r="AY288" i="36" s="1"/>
  <c r="AQ288" i="36"/>
  <c r="AG288" i="36"/>
  <c r="AD288" i="36"/>
  <c r="T288" i="36"/>
  <c r="P288" i="36"/>
  <c r="F288" i="36"/>
  <c r="G288" i="36" s="1"/>
  <c r="CD287" i="36"/>
  <c r="BT287" i="36"/>
  <c r="BQ287" i="36"/>
  <c r="BG287" i="36"/>
  <c r="BL287" i="36" s="1"/>
  <c r="BD287" i="36"/>
  <c r="AT287" i="36"/>
  <c r="AQ287" i="36"/>
  <c r="AG287" i="36"/>
  <c r="AJ287" i="36" s="1"/>
  <c r="AD287" i="36"/>
  <c r="T287" i="36"/>
  <c r="U287" i="36" s="1"/>
  <c r="P287" i="36"/>
  <c r="F287" i="36"/>
  <c r="G287" i="36" s="1"/>
  <c r="CD286" i="36"/>
  <c r="BT286" i="36"/>
  <c r="BQ286" i="36"/>
  <c r="BG286" i="36"/>
  <c r="BD286" i="36"/>
  <c r="AT286" i="36"/>
  <c r="AQ286" i="36"/>
  <c r="AG286" i="36"/>
  <c r="AH286" i="36" s="1"/>
  <c r="AD286" i="36"/>
  <c r="T286" i="36"/>
  <c r="P286" i="36"/>
  <c r="F286" i="36"/>
  <c r="K286" i="36" s="1"/>
  <c r="CD285" i="36"/>
  <c r="BT285" i="36"/>
  <c r="BU285" i="36" s="1"/>
  <c r="BQ285" i="36"/>
  <c r="BG285" i="36"/>
  <c r="BD285" i="36"/>
  <c r="AT285" i="36"/>
  <c r="AQ285" i="36"/>
  <c r="AG285" i="36"/>
  <c r="AD285" i="36"/>
  <c r="T285" i="36"/>
  <c r="U285" i="36" s="1"/>
  <c r="P285" i="36"/>
  <c r="F285" i="36"/>
  <c r="CD284" i="36"/>
  <c r="BT284" i="36"/>
  <c r="BQ284" i="36"/>
  <c r="BG284" i="36"/>
  <c r="BH284" i="36" s="1"/>
  <c r="BD284" i="36"/>
  <c r="AT284" i="36"/>
  <c r="AU284" i="36" s="1"/>
  <c r="AQ284" i="36"/>
  <c r="AG284" i="36"/>
  <c r="AD284" i="36"/>
  <c r="T284" i="36"/>
  <c r="P284" i="36"/>
  <c r="F284" i="36"/>
  <c r="CD283" i="36"/>
  <c r="BT283" i="36"/>
  <c r="BQ283" i="36"/>
  <c r="BG283" i="36"/>
  <c r="BJ283" i="36" s="1"/>
  <c r="BD283" i="36"/>
  <c r="AT283" i="36"/>
  <c r="AQ283" i="36"/>
  <c r="AG283" i="36"/>
  <c r="AD283" i="36"/>
  <c r="T283" i="36"/>
  <c r="P283" i="36"/>
  <c r="F283" i="36"/>
  <c r="G283" i="36" s="1"/>
  <c r="CD282" i="36"/>
  <c r="BT282" i="36"/>
  <c r="BU282" i="36" s="1"/>
  <c r="BQ282" i="36"/>
  <c r="BG282" i="36"/>
  <c r="BD282" i="36"/>
  <c r="AT282" i="36"/>
  <c r="AW282" i="36" s="1"/>
  <c r="AQ282" i="36"/>
  <c r="AG282" i="36"/>
  <c r="AD282" i="36"/>
  <c r="T282" i="36"/>
  <c r="U282" i="36" s="1"/>
  <c r="P282" i="36"/>
  <c r="F282" i="36"/>
  <c r="CD281" i="36"/>
  <c r="BT281" i="36"/>
  <c r="BY281" i="36" s="1"/>
  <c r="BQ281" i="36"/>
  <c r="BG281" i="36"/>
  <c r="BD281" i="36"/>
  <c r="AT281" i="36"/>
  <c r="AQ281" i="36"/>
  <c r="AG281" i="36"/>
  <c r="AJ281" i="36" s="1"/>
  <c r="AD281" i="36"/>
  <c r="T281" i="36"/>
  <c r="W281" i="36" s="1"/>
  <c r="P281" i="36"/>
  <c r="F281" i="36"/>
  <c r="K281" i="36" s="1"/>
  <c r="CD280" i="36"/>
  <c r="BT280" i="36"/>
  <c r="BQ280" i="36"/>
  <c r="BG280" i="36"/>
  <c r="BL280" i="36" s="1"/>
  <c r="BD280" i="36"/>
  <c r="AT280" i="36"/>
  <c r="AQ280" i="36"/>
  <c r="AG280" i="36"/>
  <c r="AJ280" i="36" s="1"/>
  <c r="AD280" i="36"/>
  <c r="T280" i="36"/>
  <c r="U280" i="36" s="1"/>
  <c r="P280" i="36"/>
  <c r="F280" i="36"/>
  <c r="CD279" i="36"/>
  <c r="BT279" i="36"/>
  <c r="BQ279" i="36"/>
  <c r="BG279" i="36"/>
  <c r="BD279" i="36"/>
  <c r="AT279" i="36"/>
  <c r="AY279" i="36" s="1"/>
  <c r="AQ279" i="36"/>
  <c r="AG279" i="36"/>
  <c r="AH279" i="36" s="1"/>
  <c r="AD279" i="36"/>
  <c r="T279" i="36"/>
  <c r="Y279" i="36" s="1"/>
  <c r="P279" i="36"/>
  <c r="F279" i="36"/>
  <c r="CD278" i="36"/>
  <c r="BT278" i="36"/>
  <c r="BY278" i="36" s="1"/>
  <c r="BQ278" i="36"/>
  <c r="BG278" i="36"/>
  <c r="BJ278" i="36" s="1"/>
  <c r="BD278" i="36"/>
  <c r="AT278" i="36"/>
  <c r="AQ278" i="36"/>
  <c r="AG278" i="36"/>
  <c r="AL278" i="36" s="1"/>
  <c r="AD278" i="36"/>
  <c r="T278" i="36"/>
  <c r="P278" i="36"/>
  <c r="F278" i="36"/>
  <c r="I278" i="36" s="1"/>
  <c r="CD277" i="36"/>
  <c r="BT277" i="36"/>
  <c r="BQ277" i="36"/>
  <c r="BG277" i="36"/>
  <c r="BD277" i="36"/>
  <c r="AT277" i="36"/>
  <c r="AW277" i="36" s="1"/>
  <c r="AQ277" i="36"/>
  <c r="AG277" i="36"/>
  <c r="AD277" i="36"/>
  <c r="T277" i="36"/>
  <c r="Y277" i="36" s="1"/>
  <c r="P277" i="36"/>
  <c r="F277" i="36"/>
  <c r="I277" i="36" s="1"/>
  <c r="CD276" i="36"/>
  <c r="BT276" i="36"/>
  <c r="BQ276" i="36"/>
  <c r="BG276" i="36"/>
  <c r="BD276" i="36"/>
  <c r="AT276" i="36"/>
  <c r="AY276" i="36" s="1"/>
  <c r="AQ276" i="36"/>
  <c r="AG276" i="36"/>
  <c r="AH276" i="36" s="1"/>
  <c r="AD276" i="36"/>
  <c r="T276" i="36"/>
  <c r="P276" i="36"/>
  <c r="F276" i="36"/>
  <c r="I276" i="36" s="1"/>
  <c r="CD275" i="36"/>
  <c r="BT275" i="36"/>
  <c r="BQ275" i="36"/>
  <c r="BG275" i="36"/>
  <c r="BH275" i="36" s="1"/>
  <c r="BD275" i="36"/>
  <c r="AT275" i="36"/>
  <c r="AQ275" i="36"/>
  <c r="AG275" i="36"/>
  <c r="AD275" i="36"/>
  <c r="T275" i="36"/>
  <c r="U275" i="36" s="1"/>
  <c r="P275" i="36"/>
  <c r="F275" i="36"/>
  <c r="K275" i="36" s="1"/>
  <c r="CD274" i="36"/>
  <c r="BT274" i="36"/>
  <c r="BQ274" i="36"/>
  <c r="BG274" i="36"/>
  <c r="BL274" i="36" s="1"/>
  <c r="BD274" i="36"/>
  <c r="AT274" i="36"/>
  <c r="AY274" i="36" s="1"/>
  <c r="AQ274" i="36"/>
  <c r="AG274" i="36"/>
  <c r="AD274" i="36"/>
  <c r="T274" i="36"/>
  <c r="U274" i="36" s="1"/>
  <c r="P274" i="36"/>
  <c r="F274" i="36"/>
  <c r="CD273" i="36"/>
  <c r="BT273" i="36"/>
  <c r="BY273" i="36" s="1"/>
  <c r="BQ273" i="36"/>
  <c r="BG273" i="36"/>
  <c r="BD273" i="36"/>
  <c r="AT273" i="36"/>
  <c r="AQ273" i="36"/>
  <c r="AG273" i="36"/>
  <c r="AD273" i="36"/>
  <c r="T273" i="36"/>
  <c r="P273" i="36"/>
  <c r="F273" i="36"/>
  <c r="G273" i="36" s="1"/>
  <c r="CD272" i="36"/>
  <c r="BT272" i="36"/>
  <c r="BW272" i="36" s="1"/>
  <c r="BQ272" i="36"/>
  <c r="BG272" i="36"/>
  <c r="BD272" i="36"/>
  <c r="AT272" i="36"/>
  <c r="AQ272" i="36"/>
  <c r="AG272" i="36"/>
  <c r="AD272" i="36"/>
  <c r="T272" i="36"/>
  <c r="W272" i="36" s="1"/>
  <c r="P272" i="36"/>
  <c r="F272" i="36"/>
  <c r="CD271" i="36"/>
  <c r="BT271" i="36"/>
  <c r="BU271" i="36" s="1"/>
  <c r="BQ271" i="36"/>
  <c r="BG271" i="36"/>
  <c r="BH271" i="36" s="1"/>
  <c r="BD271" i="36"/>
  <c r="AT271" i="36"/>
  <c r="AQ271" i="36"/>
  <c r="AG271" i="36"/>
  <c r="AD271" i="36"/>
  <c r="T271" i="36"/>
  <c r="P271" i="36"/>
  <c r="F271" i="36"/>
  <c r="CD270" i="36"/>
  <c r="BT270" i="36"/>
  <c r="BY270" i="36" s="1"/>
  <c r="BQ270" i="36"/>
  <c r="BG270" i="36"/>
  <c r="BH270" i="36" s="1"/>
  <c r="BD270" i="36"/>
  <c r="AT270" i="36"/>
  <c r="AQ270" i="36"/>
  <c r="AG270" i="36"/>
  <c r="AD270" i="36"/>
  <c r="T270" i="36"/>
  <c r="W270" i="36" s="1"/>
  <c r="P270" i="36"/>
  <c r="F270" i="36"/>
  <c r="CD269" i="36"/>
  <c r="BT269" i="36"/>
  <c r="BQ269" i="36"/>
  <c r="BG269" i="36"/>
  <c r="BL269" i="36" s="1"/>
  <c r="BD269" i="36"/>
  <c r="AT269" i="36"/>
  <c r="AU269" i="36" s="1"/>
  <c r="AQ269" i="36"/>
  <c r="AG269" i="36"/>
  <c r="AD269" i="36"/>
  <c r="T269" i="36"/>
  <c r="P269" i="36"/>
  <c r="F269" i="36"/>
  <c r="CD268" i="36"/>
  <c r="BT268" i="36"/>
  <c r="BW268" i="36" s="1"/>
  <c r="BQ268" i="36"/>
  <c r="BG268" i="36"/>
  <c r="BD268" i="36"/>
  <c r="AT268" i="36"/>
  <c r="AU268" i="36" s="1"/>
  <c r="AQ268" i="36"/>
  <c r="AG268" i="36"/>
  <c r="AD268" i="36"/>
  <c r="T268" i="36"/>
  <c r="P268" i="36"/>
  <c r="F268" i="36"/>
  <c r="G268" i="36" s="1"/>
  <c r="CD267" i="36"/>
  <c r="BT267" i="36"/>
  <c r="BQ267" i="36"/>
  <c r="BG267" i="36"/>
  <c r="BJ267" i="36" s="1"/>
  <c r="BD267" i="36"/>
  <c r="AT267" i="36"/>
  <c r="AU267" i="36" s="1"/>
  <c r="AQ267" i="36"/>
  <c r="AG267" i="36"/>
  <c r="AD267" i="36"/>
  <c r="T267" i="36"/>
  <c r="W267" i="36" s="1"/>
  <c r="P267" i="36"/>
  <c r="F267" i="36"/>
  <c r="G267" i="36" s="1"/>
  <c r="CD266" i="36"/>
  <c r="BT266" i="36"/>
  <c r="BQ266" i="36"/>
  <c r="BG266" i="36"/>
  <c r="BD266" i="36"/>
  <c r="AT266" i="36"/>
  <c r="AW266" i="36" s="1"/>
  <c r="AQ266" i="36"/>
  <c r="AG266" i="36"/>
  <c r="AJ266" i="36" s="1"/>
  <c r="AD266" i="36"/>
  <c r="T266" i="36"/>
  <c r="P266" i="36"/>
  <c r="F266" i="36"/>
  <c r="CD265" i="36"/>
  <c r="BT265" i="36"/>
  <c r="BW265" i="36" s="1"/>
  <c r="BQ265" i="36"/>
  <c r="BG265" i="36"/>
  <c r="BH265" i="36" s="1"/>
  <c r="BD265" i="36"/>
  <c r="AT265" i="36"/>
  <c r="AQ265" i="36"/>
  <c r="AG265" i="36"/>
  <c r="AJ265" i="36" s="1"/>
  <c r="AD265" i="36"/>
  <c r="T265" i="36"/>
  <c r="P265" i="36"/>
  <c r="F265" i="36"/>
  <c r="I265" i="36" s="1"/>
  <c r="CD264" i="36"/>
  <c r="BT264" i="36"/>
  <c r="BU264" i="36" s="1"/>
  <c r="BQ264" i="36"/>
  <c r="BG264" i="36"/>
  <c r="BD264" i="36"/>
  <c r="AT264" i="36"/>
  <c r="AU264" i="36" s="1"/>
  <c r="AQ264" i="36"/>
  <c r="AG264" i="36"/>
  <c r="AJ264" i="36" s="1"/>
  <c r="AD264" i="36"/>
  <c r="T264" i="36"/>
  <c r="P264" i="36"/>
  <c r="F264" i="36"/>
  <c r="CD263" i="36"/>
  <c r="BT263" i="36"/>
  <c r="BQ263" i="36"/>
  <c r="BG263" i="36"/>
  <c r="BH263" i="36" s="1"/>
  <c r="BD263" i="36"/>
  <c r="AT263" i="36"/>
  <c r="AQ263" i="36"/>
  <c r="AG263" i="36"/>
  <c r="AH263" i="36" s="1"/>
  <c r="AD263" i="36"/>
  <c r="T263" i="36"/>
  <c r="P263" i="36"/>
  <c r="F263" i="36"/>
  <c r="CD262" i="36"/>
  <c r="BT262" i="36"/>
  <c r="BW262" i="36" s="1"/>
  <c r="BQ262" i="36"/>
  <c r="BG262" i="36"/>
  <c r="BL262" i="36" s="1"/>
  <c r="BD262" i="36"/>
  <c r="AT262" i="36"/>
  <c r="AQ262" i="36"/>
  <c r="AG262" i="36"/>
  <c r="AD262" i="36"/>
  <c r="T262" i="36"/>
  <c r="P262" i="36"/>
  <c r="F262" i="36"/>
  <c r="CD261" i="36"/>
  <c r="BT261" i="36"/>
  <c r="BU261" i="36" s="1"/>
  <c r="BQ261" i="36"/>
  <c r="BG261" i="36"/>
  <c r="BH261" i="36" s="1"/>
  <c r="BD261" i="36"/>
  <c r="AT261" i="36"/>
  <c r="AW261" i="36" s="1"/>
  <c r="AQ261" i="36"/>
  <c r="AG261" i="36"/>
  <c r="AD261" i="36"/>
  <c r="T261" i="36"/>
  <c r="P261" i="36"/>
  <c r="F261" i="36"/>
  <c r="CD260" i="36"/>
  <c r="BT260" i="36"/>
  <c r="BU260" i="36" s="1"/>
  <c r="BQ260" i="36"/>
  <c r="BG260" i="36"/>
  <c r="BH260" i="36" s="1"/>
  <c r="BD260" i="36"/>
  <c r="AT260" i="36"/>
  <c r="AQ260" i="36"/>
  <c r="AG260" i="36"/>
  <c r="AD260" i="36"/>
  <c r="T260" i="36"/>
  <c r="U260" i="36" s="1"/>
  <c r="P260" i="36"/>
  <c r="F260" i="36"/>
  <c r="CD259" i="36"/>
  <c r="BT259" i="36"/>
  <c r="BW259" i="36" s="1"/>
  <c r="BQ259" i="36"/>
  <c r="BG259" i="36"/>
  <c r="BH259" i="36" s="1"/>
  <c r="BD259" i="36"/>
  <c r="AT259" i="36"/>
  <c r="AU259" i="36" s="1"/>
  <c r="AQ259" i="36"/>
  <c r="AG259" i="36"/>
  <c r="AH259" i="36" s="1"/>
  <c r="AD259" i="36"/>
  <c r="T259" i="36"/>
  <c r="P259" i="36"/>
  <c r="F259" i="36"/>
  <c r="CD258" i="36"/>
  <c r="BT258" i="36"/>
  <c r="BW258" i="36" s="1"/>
  <c r="BQ258" i="36"/>
  <c r="BG258" i="36"/>
  <c r="BJ258" i="36" s="1"/>
  <c r="BD258" i="36"/>
  <c r="AT258" i="36"/>
  <c r="AQ258" i="36"/>
  <c r="AG258" i="36"/>
  <c r="AH258" i="36" s="1"/>
  <c r="AD258" i="36"/>
  <c r="T258" i="36"/>
  <c r="U258" i="36" s="1"/>
  <c r="P258" i="36"/>
  <c r="F258" i="36"/>
  <c r="G258" i="36" s="1"/>
  <c r="CD257" i="36"/>
  <c r="BT257" i="36"/>
  <c r="BQ257" i="36"/>
  <c r="BG257" i="36"/>
  <c r="BD257" i="36"/>
  <c r="AT257" i="36"/>
  <c r="AQ257" i="36"/>
  <c r="AG257" i="36"/>
  <c r="AH257" i="36" s="1"/>
  <c r="AD257" i="36"/>
  <c r="T257" i="36"/>
  <c r="U257" i="36" s="1"/>
  <c r="P257" i="36"/>
  <c r="F257" i="36"/>
  <c r="CD256" i="36"/>
  <c r="BT256" i="36"/>
  <c r="BQ256" i="36"/>
  <c r="BG256" i="36"/>
  <c r="BH256" i="36" s="1"/>
  <c r="BD256" i="36"/>
  <c r="AT256" i="36"/>
  <c r="AQ256" i="36"/>
  <c r="AG256" i="36"/>
  <c r="AD256" i="36"/>
  <c r="T256" i="36"/>
  <c r="P256" i="36"/>
  <c r="F256" i="36"/>
  <c r="G256" i="36" s="1"/>
  <c r="CD255" i="36"/>
  <c r="BT255" i="36"/>
  <c r="BQ255" i="36"/>
  <c r="BG255" i="36"/>
  <c r="BJ255" i="36" s="1"/>
  <c r="BD255" i="36"/>
  <c r="AT255" i="36"/>
  <c r="AQ255" i="36"/>
  <c r="AG255" i="36"/>
  <c r="AD255" i="36"/>
  <c r="W255" i="36"/>
  <c r="T255" i="36"/>
  <c r="P255" i="36"/>
  <c r="F255" i="36"/>
  <c r="CD254" i="36"/>
  <c r="BT254" i="36"/>
  <c r="BQ254" i="36"/>
  <c r="BG254" i="36"/>
  <c r="BD254" i="36"/>
  <c r="AT254" i="36"/>
  <c r="AY254" i="36" s="1"/>
  <c r="AQ254" i="36"/>
  <c r="AG254" i="36"/>
  <c r="AD254" i="36"/>
  <c r="T254" i="36"/>
  <c r="Y254" i="36" s="1"/>
  <c r="P254" i="36"/>
  <c r="F254" i="36"/>
  <c r="K254" i="36" s="1"/>
  <c r="CD253" i="36"/>
  <c r="BT253" i="36"/>
  <c r="BU253" i="36" s="1"/>
  <c r="BQ253" i="36"/>
  <c r="BG253" i="36"/>
  <c r="BD253" i="36"/>
  <c r="AT253" i="36"/>
  <c r="AQ253" i="36"/>
  <c r="AG253" i="36"/>
  <c r="AD253" i="36"/>
  <c r="T253" i="36"/>
  <c r="P253" i="36"/>
  <c r="F253" i="36"/>
  <c r="CD252" i="36"/>
  <c r="BT252" i="36"/>
  <c r="BQ252" i="36"/>
  <c r="BG252" i="36"/>
  <c r="BJ252" i="36" s="1"/>
  <c r="BD252" i="36"/>
  <c r="AT252" i="36"/>
  <c r="AU252" i="36" s="1"/>
  <c r="AQ252" i="36"/>
  <c r="AG252" i="36"/>
  <c r="AD252" i="36"/>
  <c r="T252" i="36"/>
  <c r="U252" i="36" s="1"/>
  <c r="P252" i="36"/>
  <c r="F252" i="36"/>
  <c r="CD251" i="36"/>
  <c r="BT251" i="36"/>
  <c r="BQ251" i="36"/>
  <c r="BG251" i="36"/>
  <c r="BD251" i="36"/>
  <c r="AT251" i="36"/>
  <c r="AU251" i="36" s="1"/>
  <c r="AQ251" i="36"/>
  <c r="AG251" i="36"/>
  <c r="AD251" i="36"/>
  <c r="T251" i="36"/>
  <c r="W251" i="36" s="1"/>
  <c r="P251" i="36"/>
  <c r="F251" i="36"/>
  <c r="G251" i="36" s="1"/>
  <c r="CD250" i="36"/>
  <c r="BT250" i="36"/>
  <c r="BQ250" i="36"/>
  <c r="BG250" i="36"/>
  <c r="BJ250" i="36" s="1"/>
  <c r="BD250" i="36"/>
  <c r="AT250" i="36"/>
  <c r="AQ250" i="36"/>
  <c r="AG250" i="36"/>
  <c r="AH250" i="36" s="1"/>
  <c r="AD250" i="36"/>
  <c r="T250" i="36"/>
  <c r="Y250" i="36" s="1"/>
  <c r="P250" i="36"/>
  <c r="F250" i="36"/>
  <c r="CD249" i="36"/>
  <c r="BT249" i="36"/>
  <c r="BQ249" i="36"/>
  <c r="BG249" i="36"/>
  <c r="BD249" i="36"/>
  <c r="AT249" i="36"/>
  <c r="AQ249" i="36"/>
  <c r="AG249" i="36"/>
  <c r="AD249" i="36"/>
  <c r="T249" i="36"/>
  <c r="P249" i="36"/>
  <c r="F249" i="36"/>
  <c r="I249" i="36" s="1"/>
  <c r="CD248" i="36"/>
  <c r="BT248" i="36"/>
  <c r="BU248" i="36" s="1"/>
  <c r="BQ248" i="36"/>
  <c r="BG248" i="36"/>
  <c r="BD248" i="36"/>
  <c r="AT248" i="36"/>
  <c r="AY248" i="36" s="1"/>
  <c r="AQ248" i="36"/>
  <c r="AG248" i="36"/>
  <c r="AL248" i="36" s="1"/>
  <c r="AD248" i="36"/>
  <c r="T248" i="36"/>
  <c r="P248" i="36"/>
  <c r="F248" i="36"/>
  <c r="CD247" i="36"/>
  <c r="BT247" i="36"/>
  <c r="BW247" i="36" s="1"/>
  <c r="BQ247" i="36"/>
  <c r="BG247" i="36"/>
  <c r="BH247" i="36" s="1"/>
  <c r="BD247" i="36"/>
  <c r="AT247" i="36"/>
  <c r="AQ247" i="36"/>
  <c r="AG247" i="36"/>
  <c r="AH247" i="36" s="1"/>
  <c r="AD247" i="36"/>
  <c r="T247" i="36"/>
  <c r="Y247" i="36" s="1"/>
  <c r="P247" i="36"/>
  <c r="F247" i="36"/>
  <c r="G247" i="36" s="1"/>
  <c r="CD246" i="36"/>
  <c r="BT246" i="36"/>
  <c r="BQ246" i="36"/>
  <c r="BG246" i="36"/>
  <c r="BJ246" i="36" s="1"/>
  <c r="BD246" i="36"/>
  <c r="AT246" i="36"/>
  <c r="AQ246" i="36"/>
  <c r="AG246" i="36"/>
  <c r="AD246" i="36"/>
  <c r="T246" i="36"/>
  <c r="U246" i="36" s="1"/>
  <c r="P246" i="36"/>
  <c r="F246" i="36"/>
  <c r="CD245" i="36"/>
  <c r="BT245" i="36"/>
  <c r="BQ245" i="36"/>
  <c r="BG245" i="36"/>
  <c r="BD245" i="36"/>
  <c r="AT245" i="36"/>
  <c r="AQ245" i="36"/>
  <c r="AG245" i="36"/>
  <c r="AD245" i="36"/>
  <c r="T245" i="36"/>
  <c r="P245" i="36"/>
  <c r="F245" i="36"/>
  <c r="CD244" i="36"/>
  <c r="BT244" i="36"/>
  <c r="BU244" i="36" s="1"/>
  <c r="BQ244" i="36"/>
  <c r="BG244" i="36"/>
  <c r="BH244" i="36" s="1"/>
  <c r="BD244" i="36"/>
  <c r="AT244" i="36"/>
  <c r="AQ244" i="36"/>
  <c r="AJ244" i="36"/>
  <c r="AG244" i="36"/>
  <c r="AD244" i="36"/>
  <c r="T244" i="36"/>
  <c r="P244" i="36"/>
  <c r="F244" i="36"/>
  <c r="CD243" i="36"/>
  <c r="BT243" i="36"/>
  <c r="BW243" i="36" s="1"/>
  <c r="BQ243" i="36"/>
  <c r="BG243" i="36"/>
  <c r="BD243" i="36"/>
  <c r="AT243" i="36"/>
  <c r="AY243" i="36" s="1"/>
  <c r="AQ243" i="36"/>
  <c r="AG243" i="36"/>
  <c r="AD243" i="36"/>
  <c r="T243" i="36"/>
  <c r="U243" i="36" s="1"/>
  <c r="P243" i="36"/>
  <c r="F243" i="36"/>
  <c r="K243" i="36" s="1"/>
  <c r="CD242" i="36"/>
  <c r="BT242" i="36"/>
  <c r="BQ242" i="36"/>
  <c r="BG242" i="36"/>
  <c r="BL242" i="36" s="1"/>
  <c r="BD242" i="36"/>
  <c r="AT242" i="36"/>
  <c r="AQ242" i="36"/>
  <c r="AG242" i="36"/>
  <c r="AL242" i="36" s="1"/>
  <c r="AD242" i="36"/>
  <c r="T242" i="36"/>
  <c r="U242" i="36" s="1"/>
  <c r="P242" i="36"/>
  <c r="F242" i="36"/>
  <c r="CD241" i="36"/>
  <c r="BT241" i="36"/>
  <c r="BY241" i="36" s="1"/>
  <c r="BQ241" i="36"/>
  <c r="BG241" i="36"/>
  <c r="BD241" i="36"/>
  <c r="AT241" i="36"/>
  <c r="AQ241" i="36"/>
  <c r="AG241" i="36"/>
  <c r="AH241" i="36" s="1"/>
  <c r="AD241" i="36"/>
  <c r="T241" i="36"/>
  <c r="Y241" i="36" s="1"/>
  <c r="P241" i="36"/>
  <c r="F241" i="36"/>
  <c r="CD240" i="36"/>
  <c r="BT240" i="36"/>
  <c r="BQ240" i="36"/>
  <c r="BG240" i="36"/>
  <c r="BL240" i="36" s="1"/>
  <c r="BD240" i="36"/>
  <c r="AT240" i="36"/>
  <c r="AU240" i="36" s="1"/>
  <c r="AQ240" i="36"/>
  <c r="AG240" i="36"/>
  <c r="AJ240" i="36" s="1"/>
  <c r="AD240" i="36"/>
  <c r="T240" i="36"/>
  <c r="W240" i="36" s="1"/>
  <c r="P240" i="36"/>
  <c r="F240" i="36"/>
  <c r="CD239" i="36"/>
  <c r="BU239" i="36"/>
  <c r="BT239" i="36"/>
  <c r="BY239" i="36" s="1"/>
  <c r="BQ239" i="36"/>
  <c r="BG239" i="36"/>
  <c r="BJ239" i="36" s="1"/>
  <c r="BD239" i="36"/>
  <c r="AT239" i="36"/>
  <c r="AY239" i="36" s="1"/>
  <c r="AQ239" i="36"/>
  <c r="AG239" i="36"/>
  <c r="AD239" i="36"/>
  <c r="T239" i="36"/>
  <c r="U239" i="36" s="1"/>
  <c r="P239" i="36"/>
  <c r="F239" i="36"/>
  <c r="K239" i="36" s="1"/>
  <c r="CD238" i="36"/>
  <c r="BT238" i="36"/>
  <c r="BQ238" i="36"/>
  <c r="BG238" i="36"/>
  <c r="BH238" i="36" s="1"/>
  <c r="BD238" i="36"/>
  <c r="AT238" i="36"/>
  <c r="AQ238" i="36"/>
  <c r="AG238" i="36"/>
  <c r="AL238" i="36" s="1"/>
  <c r="AD238" i="36"/>
  <c r="T238" i="36"/>
  <c r="U238" i="36" s="1"/>
  <c r="P238" i="36"/>
  <c r="F238" i="36"/>
  <c r="I238" i="36" s="1"/>
  <c r="CD237" i="36"/>
  <c r="BY237" i="36"/>
  <c r="BT237" i="36"/>
  <c r="BQ237" i="36"/>
  <c r="BG237" i="36"/>
  <c r="BD237" i="36"/>
  <c r="AT237" i="36"/>
  <c r="AU237" i="36" s="1"/>
  <c r="AQ237" i="36"/>
  <c r="AG237" i="36"/>
  <c r="AD237" i="36"/>
  <c r="T237" i="36"/>
  <c r="Y237" i="36" s="1"/>
  <c r="P237" i="36"/>
  <c r="F237" i="36"/>
  <c r="CD236" i="36"/>
  <c r="BT236" i="36"/>
  <c r="BQ236" i="36"/>
  <c r="BG236" i="36"/>
  <c r="BL236" i="36" s="1"/>
  <c r="BD236" i="36"/>
  <c r="AT236" i="36"/>
  <c r="AU236" i="36" s="1"/>
  <c r="AQ236" i="36"/>
  <c r="AG236" i="36"/>
  <c r="AD236" i="36"/>
  <c r="T236" i="36"/>
  <c r="P236" i="36"/>
  <c r="F236" i="36"/>
  <c r="G236" i="36" s="1"/>
  <c r="CD235" i="36"/>
  <c r="BT235" i="36"/>
  <c r="BU235" i="36" s="1"/>
  <c r="BQ235" i="36"/>
  <c r="BG235" i="36"/>
  <c r="BD235" i="36"/>
  <c r="AT235" i="36"/>
  <c r="AY235" i="36" s="1"/>
  <c r="AQ235" i="36"/>
  <c r="AG235" i="36"/>
  <c r="AD235" i="36"/>
  <c r="T235" i="36"/>
  <c r="Y235" i="36" s="1"/>
  <c r="P235" i="36"/>
  <c r="F235" i="36"/>
  <c r="K235" i="36" s="1"/>
  <c r="CD234" i="36"/>
  <c r="BT234" i="36"/>
  <c r="BQ234" i="36"/>
  <c r="BG234" i="36"/>
  <c r="BD234" i="36"/>
  <c r="AT234" i="36"/>
  <c r="AQ234" i="36"/>
  <c r="AG234" i="36"/>
  <c r="AL234" i="36" s="1"/>
  <c r="AD234" i="36"/>
  <c r="T234" i="36"/>
  <c r="U234" i="36" s="1"/>
  <c r="P234" i="36"/>
  <c r="F234" i="36"/>
  <c r="CD233" i="36"/>
  <c r="BT233" i="36"/>
  <c r="BY233" i="36" s="1"/>
  <c r="BQ233" i="36"/>
  <c r="BG233" i="36"/>
  <c r="BD233" i="36"/>
  <c r="AT233" i="36"/>
  <c r="AQ233" i="36"/>
  <c r="AG233" i="36"/>
  <c r="AH233" i="36" s="1"/>
  <c r="AD233" i="36"/>
  <c r="T233" i="36"/>
  <c r="Y233" i="36" s="1"/>
  <c r="P233" i="36"/>
  <c r="F233" i="36"/>
  <c r="CD232" i="36"/>
  <c r="BT232" i="36"/>
  <c r="BQ232" i="36"/>
  <c r="BG232" i="36"/>
  <c r="BD232" i="36"/>
  <c r="AT232" i="36"/>
  <c r="AU232" i="36" s="1"/>
  <c r="AQ232" i="36"/>
  <c r="AG232" i="36"/>
  <c r="AD232" i="36"/>
  <c r="T232" i="36"/>
  <c r="P232" i="36"/>
  <c r="F232" i="36"/>
  <c r="G232" i="36" s="1"/>
  <c r="CD231" i="36"/>
  <c r="BT231" i="36"/>
  <c r="BU231" i="36" s="1"/>
  <c r="BQ231" i="36"/>
  <c r="BG231" i="36"/>
  <c r="BD231" i="36"/>
  <c r="AT231" i="36"/>
  <c r="AY231" i="36" s="1"/>
  <c r="AQ231" i="36"/>
  <c r="AG231" i="36"/>
  <c r="AD231" i="36"/>
  <c r="T231" i="36"/>
  <c r="P231" i="36"/>
  <c r="F231" i="36"/>
  <c r="K231" i="36" s="1"/>
  <c r="CD230" i="36"/>
  <c r="BT230" i="36"/>
  <c r="BQ230" i="36"/>
  <c r="BG230" i="36"/>
  <c r="BJ230" i="36" s="1"/>
  <c r="BD230" i="36"/>
  <c r="AY230" i="36"/>
  <c r="AT230" i="36"/>
  <c r="AW230" i="36" s="1"/>
  <c r="AQ230" i="36"/>
  <c r="AG230" i="36"/>
  <c r="AL230" i="36" s="1"/>
  <c r="AD230" i="36"/>
  <c r="T230" i="36"/>
  <c r="U230" i="36" s="1"/>
  <c r="P230" i="36"/>
  <c r="F230" i="36"/>
  <c r="CD229" i="36"/>
  <c r="BY229" i="36"/>
  <c r="BT229" i="36"/>
  <c r="BQ229" i="36"/>
  <c r="BG229" i="36"/>
  <c r="BD229" i="36"/>
  <c r="AT229" i="36"/>
  <c r="AQ229" i="36"/>
  <c r="AG229" i="36"/>
  <c r="AD229" i="36"/>
  <c r="T229" i="36"/>
  <c r="Y229" i="36" s="1"/>
  <c r="P229" i="36"/>
  <c r="F229" i="36"/>
  <c r="CD228" i="36"/>
  <c r="BT228" i="36"/>
  <c r="BQ228" i="36"/>
  <c r="BG228" i="36"/>
  <c r="BD228" i="36"/>
  <c r="AT228" i="36"/>
  <c r="AU228" i="36" s="1"/>
  <c r="AQ228" i="36"/>
  <c r="AG228" i="36"/>
  <c r="AD228" i="36"/>
  <c r="T228" i="36"/>
  <c r="P228" i="36"/>
  <c r="F228" i="36"/>
  <c r="CD227" i="36"/>
  <c r="BT227" i="36"/>
  <c r="BU227" i="36" s="1"/>
  <c r="BQ227" i="36"/>
  <c r="BG227" i="36"/>
  <c r="BL227" i="36" s="1"/>
  <c r="BD227" i="36"/>
  <c r="AT227" i="36"/>
  <c r="AY227" i="36" s="1"/>
  <c r="AQ227" i="36"/>
  <c r="AG227" i="36"/>
  <c r="AD227" i="36"/>
  <c r="T227" i="36"/>
  <c r="Y227" i="36" s="1"/>
  <c r="P227" i="36"/>
  <c r="K227" i="36"/>
  <c r="F227" i="36"/>
  <c r="CD226" i="36"/>
  <c r="BT226" i="36"/>
  <c r="BQ226" i="36"/>
  <c r="BG226" i="36"/>
  <c r="BJ226" i="36" s="1"/>
  <c r="BD226" i="36"/>
  <c r="AT226" i="36"/>
  <c r="AQ226" i="36"/>
  <c r="AG226" i="36"/>
  <c r="AL226" i="36" s="1"/>
  <c r="AD226" i="36"/>
  <c r="T226" i="36"/>
  <c r="U226" i="36" s="1"/>
  <c r="P226" i="36"/>
  <c r="F226" i="36"/>
  <c r="CD225" i="36"/>
  <c r="BT225" i="36"/>
  <c r="BY225" i="36" s="1"/>
  <c r="BQ225" i="36"/>
  <c r="BG225" i="36"/>
  <c r="BD225" i="36"/>
  <c r="AT225" i="36"/>
  <c r="AQ225" i="36"/>
  <c r="AG225" i="36"/>
  <c r="AD225" i="36"/>
  <c r="T225" i="36"/>
  <c r="Y225" i="36" s="1"/>
  <c r="P225" i="36"/>
  <c r="F225" i="36"/>
  <c r="G225" i="36" s="1"/>
  <c r="CD224" i="36"/>
  <c r="BU224" i="36"/>
  <c r="BT224" i="36"/>
  <c r="BY224" i="36" s="1"/>
  <c r="BQ224" i="36"/>
  <c r="BG224" i="36"/>
  <c r="BL224" i="36" s="1"/>
  <c r="BD224" i="36"/>
  <c r="AT224" i="36"/>
  <c r="AU224" i="36" s="1"/>
  <c r="AQ224" i="36"/>
  <c r="AG224" i="36"/>
  <c r="AH224" i="36" s="1"/>
  <c r="AD224" i="36"/>
  <c r="T224" i="36"/>
  <c r="Y224" i="36" s="1"/>
  <c r="P224" i="36"/>
  <c r="F224" i="36"/>
  <c r="CD223" i="36"/>
  <c r="BT223" i="36"/>
  <c r="BQ223" i="36"/>
  <c r="BG223" i="36"/>
  <c r="BD223" i="36"/>
  <c r="AT223" i="36"/>
  <c r="AY223" i="36" s="1"/>
  <c r="AQ223" i="36"/>
  <c r="AG223" i="36"/>
  <c r="AD223" i="36"/>
  <c r="T223" i="36"/>
  <c r="P223" i="36"/>
  <c r="F223" i="36"/>
  <c r="K223" i="36" s="1"/>
  <c r="CD222" i="36"/>
  <c r="BT222" i="36"/>
  <c r="BQ222" i="36"/>
  <c r="BG222" i="36"/>
  <c r="BD222" i="36"/>
  <c r="AT222" i="36"/>
  <c r="AW222" i="36" s="1"/>
  <c r="AQ222" i="36"/>
  <c r="AG222" i="36"/>
  <c r="AL222" i="36" s="1"/>
  <c r="AD222" i="36"/>
  <c r="T222" i="36"/>
  <c r="U222" i="36" s="1"/>
  <c r="P222" i="36"/>
  <c r="G222" i="36"/>
  <c r="F222" i="36"/>
  <c r="K222" i="36" s="1"/>
  <c r="CD221" i="36"/>
  <c r="BT221" i="36"/>
  <c r="BY221" i="36" s="1"/>
  <c r="BQ221" i="36"/>
  <c r="BG221" i="36"/>
  <c r="BD221" i="36"/>
  <c r="AT221" i="36"/>
  <c r="AQ221" i="36"/>
  <c r="AG221" i="36"/>
  <c r="AD221" i="36"/>
  <c r="T221" i="36"/>
  <c r="Y221" i="36" s="1"/>
  <c r="P221" i="36"/>
  <c r="F221" i="36"/>
  <c r="I221" i="36" s="1"/>
  <c r="CD220" i="36"/>
  <c r="BT220" i="36"/>
  <c r="BQ220" i="36"/>
  <c r="BG220" i="36"/>
  <c r="BL220" i="36" s="1"/>
  <c r="BD220" i="36"/>
  <c r="AT220" i="36"/>
  <c r="AU220" i="36" s="1"/>
  <c r="AQ220" i="36"/>
  <c r="AG220" i="36"/>
  <c r="AD220" i="36"/>
  <c r="T220" i="36"/>
  <c r="P220" i="36"/>
  <c r="F220" i="36"/>
  <c r="G220" i="36" s="1"/>
  <c r="CD219" i="36"/>
  <c r="BT219" i="36"/>
  <c r="BY219" i="36" s="1"/>
  <c r="BQ219" i="36"/>
  <c r="BG219" i="36"/>
  <c r="BD219" i="36"/>
  <c r="AT219" i="36"/>
  <c r="AY219" i="36" s="1"/>
  <c r="AQ219" i="36"/>
  <c r="AG219" i="36"/>
  <c r="AD219" i="36"/>
  <c r="T219" i="36"/>
  <c r="P219" i="36"/>
  <c r="F219" i="36"/>
  <c r="K219" i="36" s="1"/>
  <c r="CD218" i="36"/>
  <c r="BT218" i="36"/>
  <c r="BQ218" i="36"/>
  <c r="BG218" i="36"/>
  <c r="BH218" i="36" s="1"/>
  <c r="BD218" i="36"/>
  <c r="AW218" i="36"/>
  <c r="AT218" i="36"/>
  <c r="AQ218" i="36"/>
  <c r="AG218" i="36"/>
  <c r="AL218" i="36" s="1"/>
  <c r="AD218" i="36"/>
  <c r="T218" i="36"/>
  <c r="U218" i="36" s="1"/>
  <c r="P218" i="36"/>
  <c r="F218" i="36"/>
  <c r="CD217" i="36"/>
  <c r="BT217" i="36"/>
  <c r="BY217" i="36" s="1"/>
  <c r="BQ217" i="36"/>
  <c r="BG217" i="36"/>
  <c r="BD217" i="36"/>
  <c r="AT217" i="36"/>
  <c r="AQ217" i="36"/>
  <c r="AG217" i="36"/>
  <c r="AL217" i="36" s="1"/>
  <c r="AD217" i="36"/>
  <c r="T217" i="36"/>
  <c r="P217" i="36"/>
  <c r="F217" i="36"/>
  <c r="CD216" i="36"/>
  <c r="BT216" i="36"/>
  <c r="BQ216" i="36"/>
  <c r="BG216" i="36"/>
  <c r="BJ216" i="36" s="1"/>
  <c r="BD216" i="36"/>
  <c r="AT216" i="36"/>
  <c r="AQ216" i="36"/>
  <c r="AG216" i="36"/>
  <c r="AD216" i="36"/>
  <c r="T216" i="36"/>
  <c r="Y216" i="36" s="1"/>
  <c r="P216" i="36"/>
  <c r="F216" i="36"/>
  <c r="CD215" i="36"/>
  <c r="BT215" i="36"/>
  <c r="BQ215" i="36"/>
  <c r="BG215" i="36"/>
  <c r="BH215" i="36" s="1"/>
  <c r="BD215" i="36"/>
  <c r="AT215" i="36"/>
  <c r="AW215" i="36" s="1"/>
  <c r="AQ215" i="36"/>
  <c r="AG215" i="36"/>
  <c r="AD215" i="36"/>
  <c r="T215" i="36"/>
  <c r="P215" i="36"/>
  <c r="F215" i="36"/>
  <c r="CD214" i="36"/>
  <c r="BT214" i="36"/>
  <c r="BQ214" i="36"/>
  <c r="BG214" i="36"/>
  <c r="BD214" i="36"/>
  <c r="AT214" i="36"/>
  <c r="AQ214" i="36"/>
  <c r="AG214" i="36"/>
  <c r="AD214" i="36"/>
  <c r="Y214" i="36"/>
  <c r="T214" i="36"/>
  <c r="W214" i="36" s="1"/>
  <c r="P214" i="36"/>
  <c r="F214" i="36"/>
  <c r="G214" i="36" s="1"/>
  <c r="CD213" i="36"/>
  <c r="BT213" i="36"/>
  <c r="BQ213" i="36"/>
  <c r="BL213" i="36"/>
  <c r="BH213" i="36"/>
  <c r="BG213" i="36"/>
  <c r="BJ213" i="36" s="1"/>
  <c r="BD213" i="36"/>
  <c r="AT213" i="36"/>
  <c r="AQ213" i="36"/>
  <c r="AG213" i="36"/>
  <c r="AD213" i="36"/>
  <c r="T213" i="36"/>
  <c r="P213" i="36"/>
  <c r="F213" i="36"/>
  <c r="CD212" i="36"/>
  <c r="BT212" i="36"/>
  <c r="BQ212" i="36"/>
  <c r="BG212" i="36"/>
  <c r="BD212" i="36"/>
  <c r="AT212" i="36"/>
  <c r="AQ212" i="36"/>
  <c r="AG212" i="36"/>
  <c r="AL212" i="36" s="1"/>
  <c r="AD212" i="36"/>
  <c r="T212" i="36"/>
  <c r="P212" i="36"/>
  <c r="F212" i="36"/>
  <c r="CD211" i="36"/>
  <c r="BT211" i="36"/>
  <c r="BQ211" i="36"/>
  <c r="BG211" i="36"/>
  <c r="BD211" i="36"/>
  <c r="AT211" i="36"/>
  <c r="AQ211" i="36"/>
  <c r="AG211" i="36"/>
  <c r="AD211" i="36"/>
  <c r="T211" i="36"/>
  <c r="Y211" i="36" s="1"/>
  <c r="P211" i="36"/>
  <c r="F211" i="36"/>
  <c r="CD210" i="36"/>
  <c r="BY210" i="36"/>
  <c r="BT210" i="36"/>
  <c r="BW210" i="36" s="1"/>
  <c r="BQ210" i="36"/>
  <c r="BG210" i="36"/>
  <c r="BL210" i="36" s="1"/>
  <c r="BD210" i="36"/>
  <c r="AT210" i="36"/>
  <c r="AU210" i="36" s="1"/>
  <c r="AQ210" i="36"/>
  <c r="AG210" i="36"/>
  <c r="AH210" i="36" s="1"/>
  <c r="AD210" i="36"/>
  <c r="T210" i="36"/>
  <c r="P210" i="36"/>
  <c r="F210" i="36"/>
  <c r="G210" i="36" s="1"/>
  <c r="CD209" i="36"/>
  <c r="BT209" i="36"/>
  <c r="BQ209" i="36"/>
  <c r="BG209" i="36"/>
  <c r="BD209" i="36"/>
  <c r="AT209" i="36"/>
  <c r="AQ209" i="36"/>
  <c r="AG209" i="36"/>
  <c r="AD209" i="36"/>
  <c r="T209" i="36"/>
  <c r="P209" i="36"/>
  <c r="F209" i="36"/>
  <c r="CD208" i="36"/>
  <c r="BT208" i="36"/>
  <c r="BQ208" i="36"/>
  <c r="BG208" i="36"/>
  <c r="BD208" i="36"/>
  <c r="AT208" i="36"/>
  <c r="AQ208" i="36"/>
  <c r="AG208" i="36"/>
  <c r="AL208" i="36" s="1"/>
  <c r="AD208" i="36"/>
  <c r="T208" i="36"/>
  <c r="P208" i="36"/>
  <c r="F208" i="36"/>
  <c r="CD207" i="36"/>
  <c r="BT207" i="36"/>
  <c r="BQ207" i="36"/>
  <c r="BG207" i="36"/>
  <c r="BD207" i="36"/>
  <c r="AT207" i="36"/>
  <c r="AY207" i="36" s="1"/>
  <c r="AQ207" i="36"/>
  <c r="AG207" i="36"/>
  <c r="AD207" i="36"/>
  <c r="T207" i="36"/>
  <c r="Y207" i="36" s="1"/>
  <c r="P207" i="36"/>
  <c r="F207" i="36"/>
  <c r="CD206" i="36"/>
  <c r="BT206" i="36"/>
  <c r="BU206" i="36" s="1"/>
  <c r="BQ206" i="36"/>
  <c r="BG206" i="36"/>
  <c r="BL206" i="36" s="1"/>
  <c r="BD206" i="36"/>
  <c r="AT206" i="36"/>
  <c r="AU206" i="36" s="1"/>
  <c r="AQ206" i="36"/>
  <c r="AG206" i="36"/>
  <c r="AH206" i="36" s="1"/>
  <c r="AD206" i="36"/>
  <c r="T206" i="36"/>
  <c r="U206" i="36" s="1"/>
  <c r="P206" i="36"/>
  <c r="F206" i="36"/>
  <c r="G206" i="36" s="1"/>
  <c r="CD205" i="36"/>
  <c r="BT205" i="36"/>
  <c r="BQ205" i="36"/>
  <c r="BJ205" i="36"/>
  <c r="BG205" i="36"/>
  <c r="BH205" i="36" s="1"/>
  <c r="BD205" i="36"/>
  <c r="AT205" i="36"/>
  <c r="AQ205" i="36"/>
  <c r="AG205" i="36"/>
  <c r="AD205" i="36"/>
  <c r="T205" i="36"/>
  <c r="Y205" i="36" s="1"/>
  <c r="P205" i="36"/>
  <c r="F205" i="36"/>
  <c r="CD204" i="36"/>
  <c r="BT204" i="36"/>
  <c r="BQ204" i="36"/>
  <c r="BG204" i="36"/>
  <c r="BD204" i="36"/>
  <c r="AT204" i="36"/>
  <c r="AW204" i="36" s="1"/>
  <c r="AQ204" i="36"/>
  <c r="AG204" i="36"/>
  <c r="AL204" i="36" s="1"/>
  <c r="AD204" i="36"/>
  <c r="T204" i="36"/>
  <c r="P204" i="36"/>
  <c r="I204" i="36"/>
  <c r="F204" i="36"/>
  <c r="K204" i="36" s="1"/>
  <c r="CD203" i="36"/>
  <c r="BT203" i="36"/>
  <c r="BQ203" i="36"/>
  <c r="BG203" i="36"/>
  <c r="BD203" i="36"/>
  <c r="AT203" i="36"/>
  <c r="AQ203" i="36"/>
  <c r="AL203" i="36"/>
  <c r="AH203" i="36"/>
  <c r="AG203" i="36"/>
  <c r="AJ203" i="36" s="1"/>
  <c r="AD203" i="36"/>
  <c r="T203" i="36"/>
  <c r="Y203" i="36" s="1"/>
  <c r="P203" i="36"/>
  <c r="F203" i="36"/>
  <c r="K203" i="36" s="1"/>
  <c r="CD202" i="36"/>
  <c r="BT202" i="36"/>
  <c r="BQ202" i="36"/>
  <c r="BG202" i="36"/>
  <c r="BL202" i="36" s="1"/>
  <c r="BD202" i="36"/>
  <c r="AT202" i="36"/>
  <c r="AU202" i="36" s="1"/>
  <c r="AQ202" i="36"/>
  <c r="AG202" i="36"/>
  <c r="AD202" i="36"/>
  <c r="T202" i="36"/>
  <c r="P202" i="36"/>
  <c r="F202" i="36"/>
  <c r="G202" i="36" s="1"/>
  <c r="CD201" i="36"/>
  <c r="BT201" i="36"/>
  <c r="BY201" i="36" s="1"/>
  <c r="BQ201" i="36"/>
  <c r="BG201" i="36"/>
  <c r="BD201" i="36"/>
  <c r="AT201" i="36"/>
  <c r="AQ201" i="36"/>
  <c r="AG201" i="36"/>
  <c r="AD201" i="36"/>
  <c r="T201" i="36"/>
  <c r="P201" i="36"/>
  <c r="F201" i="36"/>
  <c r="CD200" i="36"/>
  <c r="BT200" i="36"/>
  <c r="BQ200" i="36"/>
  <c r="BG200" i="36"/>
  <c r="BH200" i="36" s="1"/>
  <c r="BD200" i="36"/>
  <c r="AT200" i="36"/>
  <c r="AQ200" i="36"/>
  <c r="AG200" i="36"/>
  <c r="AL200" i="36" s="1"/>
  <c r="AD200" i="36"/>
  <c r="T200" i="36"/>
  <c r="P200" i="36"/>
  <c r="F200" i="36"/>
  <c r="G200" i="36" s="1"/>
  <c r="CD199" i="36"/>
  <c r="BT199" i="36"/>
  <c r="BQ199" i="36"/>
  <c r="BG199" i="36"/>
  <c r="BD199" i="36"/>
  <c r="AT199" i="36"/>
  <c r="AU199" i="36" s="1"/>
  <c r="AQ199" i="36"/>
  <c r="AL199" i="36"/>
  <c r="AG199" i="36"/>
  <c r="AJ199" i="36" s="1"/>
  <c r="AD199" i="36"/>
  <c r="T199" i="36"/>
  <c r="Y199" i="36" s="1"/>
  <c r="P199" i="36"/>
  <c r="F199" i="36"/>
  <c r="CD198" i="36"/>
  <c r="BT198" i="36"/>
  <c r="BQ198" i="36"/>
  <c r="BG198" i="36"/>
  <c r="BL198" i="36" s="1"/>
  <c r="BD198" i="36"/>
  <c r="AT198" i="36"/>
  <c r="AU198" i="36" s="1"/>
  <c r="AQ198" i="36"/>
  <c r="AG198" i="36"/>
  <c r="AD198" i="36"/>
  <c r="T198" i="36"/>
  <c r="P198" i="36"/>
  <c r="G198" i="36"/>
  <c r="F198" i="36"/>
  <c r="CD197" i="36"/>
  <c r="BT197" i="36"/>
  <c r="BQ197" i="36"/>
  <c r="BG197" i="36"/>
  <c r="BH197" i="36" s="1"/>
  <c r="BD197" i="36"/>
  <c r="AT197" i="36"/>
  <c r="AU197" i="36" s="1"/>
  <c r="AQ197" i="36"/>
  <c r="AG197" i="36"/>
  <c r="AD197" i="36"/>
  <c r="T197" i="36"/>
  <c r="Y197" i="36" s="1"/>
  <c r="P197" i="36"/>
  <c r="F197" i="36"/>
  <c r="CD196" i="36"/>
  <c r="BT196" i="36"/>
  <c r="BW196" i="36" s="1"/>
  <c r="BQ196" i="36"/>
  <c r="BG196" i="36"/>
  <c r="BD196" i="36"/>
  <c r="AT196" i="36"/>
  <c r="AU196" i="36" s="1"/>
  <c r="AQ196" i="36"/>
  <c r="AG196" i="36"/>
  <c r="AL196" i="36" s="1"/>
  <c r="AD196" i="36"/>
  <c r="T196" i="36"/>
  <c r="P196" i="36"/>
  <c r="F196" i="36"/>
  <c r="CD195" i="36"/>
  <c r="BT195" i="36"/>
  <c r="BQ195" i="36"/>
  <c r="BG195" i="36"/>
  <c r="BJ195" i="36" s="1"/>
  <c r="BD195" i="36"/>
  <c r="AT195" i="36"/>
  <c r="AQ195" i="36"/>
  <c r="AG195" i="36"/>
  <c r="AJ195" i="36" s="1"/>
  <c r="AD195" i="36"/>
  <c r="T195" i="36"/>
  <c r="P195" i="36"/>
  <c r="F195" i="36"/>
  <c r="CD194" i="36"/>
  <c r="BT194" i="36"/>
  <c r="BQ194" i="36"/>
  <c r="BG194" i="36"/>
  <c r="BD194" i="36"/>
  <c r="AT194" i="36"/>
  <c r="AW194" i="36" s="1"/>
  <c r="AQ194" i="36"/>
  <c r="AG194" i="36"/>
  <c r="AH194" i="36" s="1"/>
  <c r="AD194" i="36"/>
  <c r="T194" i="36"/>
  <c r="Y194" i="36" s="1"/>
  <c r="P194" i="36"/>
  <c r="F194" i="36"/>
  <c r="I194" i="36" s="1"/>
  <c r="CD193" i="36"/>
  <c r="BT193" i="36"/>
  <c r="BQ193" i="36"/>
  <c r="BG193" i="36"/>
  <c r="BD193" i="36"/>
  <c r="AT193" i="36"/>
  <c r="AQ193" i="36"/>
  <c r="AG193" i="36"/>
  <c r="AJ193" i="36" s="1"/>
  <c r="AD193" i="36"/>
  <c r="T193" i="36"/>
  <c r="W193" i="36" s="1"/>
  <c r="P193" i="36"/>
  <c r="F193" i="36"/>
  <c r="K193" i="36" s="1"/>
  <c r="CD192" i="36"/>
  <c r="BT192" i="36"/>
  <c r="BQ192" i="36"/>
  <c r="BG192" i="36"/>
  <c r="BL192" i="36" s="1"/>
  <c r="BD192" i="36"/>
  <c r="AT192" i="36"/>
  <c r="AQ192" i="36"/>
  <c r="AG192" i="36"/>
  <c r="AD192" i="36"/>
  <c r="T192" i="36"/>
  <c r="P192" i="36"/>
  <c r="I192" i="36"/>
  <c r="F192" i="36"/>
  <c r="K192" i="36" s="1"/>
  <c r="CD191" i="36"/>
  <c r="BT191" i="36"/>
  <c r="BQ191" i="36"/>
  <c r="BG191" i="36"/>
  <c r="BD191" i="36"/>
  <c r="AT191" i="36"/>
  <c r="AY191" i="36" s="1"/>
  <c r="AQ191" i="36"/>
  <c r="AG191" i="36"/>
  <c r="AJ191" i="36" s="1"/>
  <c r="AD191" i="36"/>
  <c r="T191" i="36"/>
  <c r="U191" i="36" s="1"/>
  <c r="P191" i="36"/>
  <c r="F191" i="36"/>
  <c r="CD190" i="36"/>
  <c r="BT190" i="36"/>
  <c r="BQ190" i="36"/>
  <c r="BG190" i="36"/>
  <c r="BD190" i="36"/>
  <c r="AT190" i="36"/>
  <c r="AQ190" i="36"/>
  <c r="AG190" i="36"/>
  <c r="AL190" i="36" s="1"/>
  <c r="AD190" i="36"/>
  <c r="T190" i="36"/>
  <c r="P190" i="36"/>
  <c r="F190" i="36"/>
  <c r="I190" i="36" s="1"/>
  <c r="CD189" i="36"/>
  <c r="BT189" i="36"/>
  <c r="BW189" i="36" s="1"/>
  <c r="BQ189" i="36"/>
  <c r="BG189" i="36"/>
  <c r="BJ189" i="36" s="1"/>
  <c r="BD189" i="36"/>
  <c r="AT189" i="36"/>
  <c r="AQ189" i="36"/>
  <c r="AG189" i="36"/>
  <c r="AD189" i="36"/>
  <c r="T189" i="36"/>
  <c r="Y189" i="36" s="1"/>
  <c r="P189" i="36"/>
  <c r="F189" i="36"/>
  <c r="CD188" i="36"/>
  <c r="BT188" i="36"/>
  <c r="BY188" i="36" s="1"/>
  <c r="BQ188" i="36"/>
  <c r="BG188" i="36"/>
  <c r="BD188" i="36"/>
  <c r="AT188" i="36"/>
  <c r="AW188" i="36" s="1"/>
  <c r="AQ188" i="36"/>
  <c r="AG188" i="36"/>
  <c r="AH188" i="36" s="1"/>
  <c r="AD188" i="36"/>
  <c r="T188" i="36"/>
  <c r="P188" i="36"/>
  <c r="F188" i="36"/>
  <c r="CD187" i="36"/>
  <c r="BT187" i="36"/>
  <c r="BQ187" i="36"/>
  <c r="BL187" i="36"/>
  <c r="BG187" i="36"/>
  <c r="BD187" i="36"/>
  <c r="AT187" i="36"/>
  <c r="AQ187" i="36"/>
  <c r="AG187" i="36"/>
  <c r="AL187" i="36" s="1"/>
  <c r="AD187" i="36"/>
  <c r="T187" i="36"/>
  <c r="U187" i="36" s="1"/>
  <c r="P187" i="36"/>
  <c r="F187" i="36"/>
  <c r="K187" i="36" s="1"/>
  <c r="CD186" i="36"/>
  <c r="BT186" i="36"/>
  <c r="BU186" i="36" s="1"/>
  <c r="BQ186" i="36"/>
  <c r="BG186" i="36"/>
  <c r="BL186" i="36" s="1"/>
  <c r="BD186" i="36"/>
  <c r="AT186" i="36"/>
  <c r="AY186" i="36" s="1"/>
  <c r="AQ186" i="36"/>
  <c r="AG186" i="36"/>
  <c r="AD186" i="36"/>
  <c r="T186" i="36"/>
  <c r="P186" i="36"/>
  <c r="F186" i="36"/>
  <c r="CD185" i="36"/>
  <c r="BT185" i="36"/>
  <c r="BY185" i="36" s="1"/>
  <c r="BQ185" i="36"/>
  <c r="BG185" i="36"/>
  <c r="BD185" i="36"/>
  <c r="AT185" i="36"/>
  <c r="AQ185" i="36"/>
  <c r="AL185" i="36"/>
  <c r="AG185" i="36"/>
  <c r="AJ185" i="36" s="1"/>
  <c r="AD185" i="36"/>
  <c r="T185" i="36"/>
  <c r="P185" i="36"/>
  <c r="F185" i="36"/>
  <c r="G185" i="36" s="1"/>
  <c r="CD184" i="36"/>
  <c r="BT184" i="36"/>
  <c r="BQ184" i="36"/>
  <c r="BG184" i="36"/>
  <c r="BD184" i="36"/>
  <c r="AT184" i="36"/>
  <c r="AY184" i="36" s="1"/>
  <c r="AQ184" i="36"/>
  <c r="AG184" i="36"/>
  <c r="AD184" i="36"/>
  <c r="T184" i="36"/>
  <c r="W184" i="36" s="1"/>
  <c r="P184" i="36"/>
  <c r="F184" i="36"/>
  <c r="G184" i="36" s="1"/>
  <c r="CD183" i="36"/>
  <c r="BT183" i="36"/>
  <c r="BU183" i="36" s="1"/>
  <c r="BQ183" i="36"/>
  <c r="BG183" i="36"/>
  <c r="BH183" i="36" s="1"/>
  <c r="BD183" i="36"/>
  <c r="AT183" i="36"/>
  <c r="AQ183" i="36"/>
  <c r="AG183" i="36"/>
  <c r="AL183" i="36" s="1"/>
  <c r="AD183" i="36"/>
  <c r="T183" i="36"/>
  <c r="P183" i="36"/>
  <c r="F183" i="36"/>
  <c r="CD182" i="36"/>
  <c r="BT182" i="36"/>
  <c r="BW182" i="36" s="1"/>
  <c r="BQ182" i="36"/>
  <c r="BG182" i="36"/>
  <c r="BH182" i="36" s="1"/>
  <c r="BD182" i="36"/>
  <c r="AT182" i="36"/>
  <c r="AQ182" i="36"/>
  <c r="AG182" i="36"/>
  <c r="AJ182" i="36" s="1"/>
  <c r="AD182" i="36"/>
  <c r="T182" i="36"/>
  <c r="U182" i="36" s="1"/>
  <c r="P182" i="36"/>
  <c r="F182" i="36"/>
  <c r="CD181" i="36"/>
  <c r="BT181" i="36"/>
  <c r="BQ181" i="36"/>
  <c r="BG181" i="36"/>
  <c r="BD181" i="36"/>
  <c r="AT181" i="36"/>
  <c r="AU181" i="36" s="1"/>
  <c r="AQ181" i="36"/>
  <c r="AG181" i="36"/>
  <c r="AD181" i="36"/>
  <c r="T181" i="36"/>
  <c r="W181" i="36" s="1"/>
  <c r="P181" i="36"/>
  <c r="F181" i="36"/>
  <c r="CD180" i="36"/>
  <c r="BT180" i="36"/>
  <c r="BW180" i="36" s="1"/>
  <c r="BQ180" i="36"/>
  <c r="BG180" i="36"/>
  <c r="BD180" i="36"/>
  <c r="AT180" i="36"/>
  <c r="AQ180" i="36"/>
  <c r="AG180" i="36"/>
  <c r="AJ180" i="36" s="1"/>
  <c r="AD180" i="36"/>
  <c r="T180" i="36"/>
  <c r="P180" i="36"/>
  <c r="F180" i="36"/>
  <c r="I180" i="36" s="1"/>
  <c r="CD179" i="36"/>
  <c r="BT179" i="36"/>
  <c r="BQ179" i="36"/>
  <c r="BG179" i="36"/>
  <c r="BJ179" i="36" s="1"/>
  <c r="BD179" i="36"/>
  <c r="AT179" i="36"/>
  <c r="AQ179" i="36"/>
  <c r="AG179" i="36"/>
  <c r="AD179" i="36"/>
  <c r="T179" i="36"/>
  <c r="W179" i="36" s="1"/>
  <c r="P179" i="36"/>
  <c r="F179" i="36"/>
  <c r="CD178" i="36"/>
  <c r="BT178" i="36"/>
  <c r="BQ178" i="36"/>
  <c r="BG178" i="36"/>
  <c r="BD178" i="36"/>
  <c r="AT178" i="36"/>
  <c r="AW178" i="36" s="1"/>
  <c r="AQ178" i="36"/>
  <c r="AG178" i="36"/>
  <c r="AL178" i="36" s="1"/>
  <c r="AD178" i="36"/>
  <c r="T178" i="36"/>
  <c r="P178" i="36"/>
  <c r="F178" i="36"/>
  <c r="K178" i="36" s="1"/>
  <c r="CD177" i="36"/>
  <c r="BW177" i="36"/>
  <c r="BT177" i="36"/>
  <c r="BQ177" i="36"/>
  <c r="BG177" i="36"/>
  <c r="BD177" i="36"/>
  <c r="AT177" i="36"/>
  <c r="AQ177" i="36"/>
  <c r="AG177" i="36"/>
  <c r="AJ177" i="36" s="1"/>
  <c r="AD177" i="36"/>
  <c r="T177" i="36"/>
  <c r="U177" i="36" s="1"/>
  <c r="P177" i="36"/>
  <c r="F177" i="36"/>
  <c r="CD176" i="36"/>
  <c r="BT176" i="36"/>
  <c r="BQ176" i="36"/>
  <c r="BG176" i="36"/>
  <c r="BL176" i="36" s="1"/>
  <c r="BD176" i="36"/>
  <c r="AT176" i="36"/>
  <c r="AQ176" i="36"/>
  <c r="AG176" i="36"/>
  <c r="AD176" i="36"/>
  <c r="T176" i="36"/>
  <c r="P176" i="36"/>
  <c r="F176" i="36"/>
  <c r="I176" i="36" s="1"/>
  <c r="CD175" i="36"/>
  <c r="BT175" i="36"/>
  <c r="BQ175" i="36"/>
  <c r="BG175" i="36"/>
  <c r="BD175" i="36"/>
  <c r="AT175" i="36"/>
  <c r="AY175" i="36" s="1"/>
  <c r="AQ175" i="36"/>
  <c r="AG175" i="36"/>
  <c r="AD175" i="36"/>
  <c r="T175" i="36"/>
  <c r="W175" i="36" s="1"/>
  <c r="P175" i="36"/>
  <c r="F175" i="36"/>
  <c r="G175" i="36" s="1"/>
  <c r="CD174" i="36"/>
  <c r="BT174" i="36"/>
  <c r="BQ174" i="36"/>
  <c r="BG174" i="36"/>
  <c r="BD174" i="36"/>
  <c r="AT174" i="36"/>
  <c r="AQ174" i="36"/>
  <c r="AG174" i="36"/>
  <c r="AL174" i="36" s="1"/>
  <c r="AD174" i="36"/>
  <c r="T174" i="36"/>
  <c r="P174" i="36"/>
  <c r="F174" i="36"/>
  <c r="I174" i="36" s="1"/>
  <c r="CD173" i="36"/>
  <c r="BT173" i="36"/>
  <c r="BQ173" i="36"/>
  <c r="BG173" i="36"/>
  <c r="BD173" i="36"/>
  <c r="AT173" i="36"/>
  <c r="AQ173" i="36"/>
  <c r="AG173" i="36"/>
  <c r="AD173" i="36"/>
  <c r="T173" i="36"/>
  <c r="Y173" i="36" s="1"/>
  <c r="P173" i="36"/>
  <c r="F173" i="36"/>
  <c r="CD172" i="36"/>
  <c r="BT172" i="36"/>
  <c r="BU172" i="36" s="1"/>
  <c r="BQ172" i="36"/>
  <c r="BG172" i="36"/>
  <c r="BD172" i="36"/>
  <c r="AT172" i="36"/>
  <c r="AY172" i="36" s="1"/>
  <c r="AQ172" i="36"/>
  <c r="AG172" i="36"/>
  <c r="AH172" i="36" s="1"/>
  <c r="AD172" i="36"/>
  <c r="T172" i="36"/>
  <c r="U172" i="36" s="1"/>
  <c r="P172" i="36"/>
  <c r="F172" i="36"/>
  <c r="G172" i="36" s="1"/>
  <c r="CD171" i="36"/>
  <c r="BT171" i="36"/>
  <c r="BW171" i="36" s="1"/>
  <c r="BQ171" i="36"/>
  <c r="BG171" i="36"/>
  <c r="BL171" i="36" s="1"/>
  <c r="BD171" i="36"/>
  <c r="AT171" i="36"/>
  <c r="AQ171" i="36"/>
  <c r="AJ171" i="36"/>
  <c r="AG171" i="36"/>
  <c r="AL171" i="36" s="1"/>
  <c r="AD171" i="36"/>
  <c r="T171" i="36"/>
  <c r="U171" i="36" s="1"/>
  <c r="P171" i="36"/>
  <c r="F171" i="36"/>
  <c r="K171" i="36" s="1"/>
  <c r="CD170" i="36"/>
  <c r="BW170" i="36"/>
  <c r="BT170" i="36"/>
  <c r="BQ170" i="36"/>
  <c r="BG170" i="36"/>
  <c r="BD170" i="36"/>
  <c r="AT170" i="36"/>
  <c r="AQ170" i="36"/>
  <c r="AG170" i="36"/>
  <c r="AD170" i="36"/>
  <c r="T170" i="36"/>
  <c r="P170" i="36"/>
  <c r="F170" i="36"/>
  <c r="CD169" i="36"/>
  <c r="BT169" i="36"/>
  <c r="BY169" i="36" s="1"/>
  <c r="BQ169" i="36"/>
  <c r="BG169" i="36"/>
  <c r="BJ169" i="36" s="1"/>
  <c r="BD169" i="36"/>
  <c r="AT169" i="36"/>
  <c r="AQ169" i="36"/>
  <c r="AG169" i="36"/>
  <c r="AL169" i="36" s="1"/>
  <c r="AD169" i="36"/>
  <c r="T169" i="36"/>
  <c r="P169" i="36"/>
  <c r="F169" i="36"/>
  <c r="G169" i="36" s="1"/>
  <c r="CD168" i="36"/>
  <c r="BT168" i="36"/>
  <c r="BQ168" i="36"/>
  <c r="BG168" i="36"/>
  <c r="BD168" i="36"/>
  <c r="AT168" i="36"/>
  <c r="AQ168" i="36"/>
  <c r="AG168" i="36"/>
  <c r="AD168" i="36"/>
  <c r="T168" i="36"/>
  <c r="W168" i="36" s="1"/>
  <c r="P168" i="36"/>
  <c r="F168" i="36"/>
  <c r="G168" i="36" s="1"/>
  <c r="CD167" i="36"/>
  <c r="BT167" i="36"/>
  <c r="BU167" i="36" s="1"/>
  <c r="BQ167" i="36"/>
  <c r="BG167" i="36"/>
  <c r="BL167" i="36" s="1"/>
  <c r="BD167" i="36"/>
  <c r="AT167" i="36"/>
  <c r="AQ167" i="36"/>
  <c r="AG167" i="36"/>
  <c r="AH167" i="36" s="1"/>
  <c r="AD167" i="36"/>
  <c r="T167" i="36"/>
  <c r="P167" i="36"/>
  <c r="F167" i="36"/>
  <c r="CD166" i="36"/>
  <c r="BT166" i="36"/>
  <c r="BU166" i="36" s="1"/>
  <c r="BQ166" i="36"/>
  <c r="BG166" i="36"/>
  <c r="BH166" i="36" s="1"/>
  <c r="BD166" i="36"/>
  <c r="AT166" i="36"/>
  <c r="AU166" i="36" s="1"/>
  <c r="AQ166" i="36"/>
  <c r="AG166" i="36"/>
  <c r="AH166" i="36" s="1"/>
  <c r="AD166" i="36"/>
  <c r="T166" i="36"/>
  <c r="P166" i="36"/>
  <c r="F166" i="36"/>
  <c r="K166" i="36" s="1"/>
  <c r="CD165" i="36"/>
  <c r="BT165" i="36"/>
  <c r="BQ165" i="36"/>
  <c r="BG165" i="36"/>
  <c r="BD165" i="36"/>
  <c r="AT165" i="36"/>
  <c r="AU165" i="36" s="1"/>
  <c r="AQ165" i="36"/>
  <c r="AG165" i="36"/>
  <c r="AH165" i="36" s="1"/>
  <c r="AD165" i="36"/>
  <c r="T165" i="36"/>
  <c r="U165" i="36" s="1"/>
  <c r="P165" i="36"/>
  <c r="F165" i="36"/>
  <c r="CD164" i="36"/>
  <c r="BT164" i="36"/>
  <c r="BW164" i="36" s="1"/>
  <c r="BQ164" i="36"/>
  <c r="BG164" i="36"/>
  <c r="BH164" i="36" s="1"/>
  <c r="BD164" i="36"/>
  <c r="AT164" i="36"/>
  <c r="AU164" i="36" s="1"/>
  <c r="AQ164" i="36"/>
  <c r="AG164" i="36"/>
  <c r="AD164" i="36"/>
  <c r="T164" i="36"/>
  <c r="P164" i="36"/>
  <c r="F164" i="36"/>
  <c r="CD163" i="36"/>
  <c r="BT163" i="36"/>
  <c r="BQ163" i="36"/>
  <c r="BG163" i="36"/>
  <c r="BJ163" i="36" s="1"/>
  <c r="BD163" i="36"/>
  <c r="AT163" i="36"/>
  <c r="AU163" i="36" s="1"/>
  <c r="AQ163" i="36"/>
  <c r="AG163" i="36"/>
  <c r="AJ163" i="36" s="1"/>
  <c r="AD163" i="36"/>
  <c r="T163" i="36"/>
  <c r="Y163" i="36" s="1"/>
  <c r="P163" i="36"/>
  <c r="F163" i="36"/>
  <c r="I163" i="36" s="1"/>
  <c r="CD162" i="36"/>
  <c r="BT162" i="36"/>
  <c r="BW162" i="36" s="1"/>
  <c r="BQ162" i="36"/>
  <c r="BG162" i="36"/>
  <c r="BD162" i="36"/>
  <c r="AT162" i="36"/>
  <c r="AW162" i="36" s="1"/>
  <c r="AQ162" i="36"/>
  <c r="AG162" i="36"/>
  <c r="AD162" i="36"/>
  <c r="T162" i="36"/>
  <c r="W162" i="36" s="1"/>
  <c r="P162" i="36"/>
  <c r="F162" i="36"/>
  <c r="K162" i="36" s="1"/>
  <c r="CD161" i="36"/>
  <c r="BT161" i="36"/>
  <c r="BU161" i="36" s="1"/>
  <c r="BQ161" i="36"/>
  <c r="BG161" i="36"/>
  <c r="BD161" i="36"/>
  <c r="AT161" i="36"/>
  <c r="AQ161" i="36"/>
  <c r="AG161" i="36"/>
  <c r="AJ161" i="36" s="1"/>
  <c r="AD161" i="36"/>
  <c r="T161" i="36"/>
  <c r="P161" i="36"/>
  <c r="I161" i="36"/>
  <c r="F161" i="36"/>
  <c r="G161" i="36" s="1"/>
  <c r="CD160" i="36"/>
  <c r="BT160" i="36"/>
  <c r="BQ160" i="36"/>
  <c r="BG160" i="36"/>
  <c r="BL160" i="36" s="1"/>
  <c r="BD160" i="36"/>
  <c r="AT160" i="36"/>
  <c r="AQ160" i="36"/>
  <c r="AG160" i="36"/>
  <c r="AL160" i="36" s="1"/>
  <c r="AD160" i="36"/>
  <c r="T160" i="36"/>
  <c r="Y160" i="36" s="1"/>
  <c r="P160" i="36"/>
  <c r="F160" i="36"/>
  <c r="K160" i="36" s="1"/>
  <c r="CD159" i="36"/>
  <c r="BT159" i="36"/>
  <c r="BY159" i="36" s="1"/>
  <c r="BQ159" i="36"/>
  <c r="BG159" i="36"/>
  <c r="BD159" i="36"/>
  <c r="AT159" i="36"/>
  <c r="AY159" i="36" s="1"/>
  <c r="AQ159" i="36"/>
  <c r="AG159" i="36"/>
  <c r="AD159" i="36"/>
  <c r="T159" i="36"/>
  <c r="P159" i="36"/>
  <c r="F159" i="36"/>
  <c r="CD158" i="36"/>
  <c r="BT158" i="36"/>
  <c r="BQ158" i="36"/>
  <c r="BG158" i="36"/>
  <c r="BD158" i="36"/>
  <c r="AT158" i="36"/>
  <c r="AQ158" i="36"/>
  <c r="AG158" i="36"/>
  <c r="AL158" i="36" s="1"/>
  <c r="AD158" i="36"/>
  <c r="T158" i="36"/>
  <c r="U158" i="36" s="1"/>
  <c r="P158" i="36"/>
  <c r="F158" i="36"/>
  <c r="I158" i="36" s="1"/>
  <c r="CD157" i="36"/>
  <c r="BT157" i="36"/>
  <c r="BU157" i="36" s="1"/>
  <c r="BQ157" i="36"/>
  <c r="BG157" i="36"/>
  <c r="BD157" i="36"/>
  <c r="AT157" i="36"/>
  <c r="AW157" i="36" s="1"/>
  <c r="AQ157" i="36"/>
  <c r="AG157" i="36"/>
  <c r="AD157" i="36"/>
  <c r="T157" i="36"/>
  <c r="Y157" i="36" s="1"/>
  <c r="P157" i="36"/>
  <c r="F157" i="36"/>
  <c r="I157" i="36" s="1"/>
  <c r="CD156" i="36"/>
  <c r="BT156" i="36"/>
  <c r="BU156" i="36" s="1"/>
  <c r="BQ156" i="36"/>
  <c r="BG156" i="36"/>
  <c r="BD156" i="36"/>
  <c r="AT156" i="36"/>
  <c r="AU156" i="36" s="1"/>
  <c r="AQ156" i="36"/>
  <c r="AG156" i="36"/>
  <c r="AH156" i="36" s="1"/>
  <c r="AD156" i="36"/>
  <c r="Y156" i="36"/>
  <c r="T156" i="36"/>
  <c r="P156" i="36"/>
  <c r="F156" i="36"/>
  <c r="CD155" i="36"/>
  <c r="BT155" i="36"/>
  <c r="BW155" i="36" s="1"/>
  <c r="BQ155" i="36"/>
  <c r="BG155" i="36"/>
  <c r="BD155" i="36"/>
  <c r="AT155" i="36"/>
  <c r="AQ155" i="36"/>
  <c r="AG155" i="36"/>
  <c r="AJ155" i="36" s="1"/>
  <c r="AD155" i="36"/>
  <c r="T155" i="36"/>
  <c r="U155" i="36" s="1"/>
  <c r="P155" i="36"/>
  <c r="F155" i="36"/>
  <c r="K155" i="36" s="1"/>
  <c r="CD154" i="36"/>
  <c r="BT154" i="36"/>
  <c r="BY154" i="36" s="1"/>
  <c r="BQ154" i="36"/>
  <c r="BG154" i="36"/>
  <c r="BH154" i="36" s="1"/>
  <c r="BD154" i="36"/>
  <c r="AT154" i="36"/>
  <c r="AW154" i="36" s="1"/>
  <c r="AQ154" i="36"/>
  <c r="AG154" i="36"/>
  <c r="AD154" i="36"/>
  <c r="T154" i="36"/>
  <c r="W154" i="36" s="1"/>
  <c r="P154" i="36"/>
  <c r="F154" i="36"/>
  <c r="CD153" i="36"/>
  <c r="BT153" i="36"/>
  <c r="BY153" i="36" s="1"/>
  <c r="BQ153" i="36"/>
  <c r="BG153" i="36"/>
  <c r="BJ153" i="36" s="1"/>
  <c r="BD153" i="36"/>
  <c r="AT153" i="36"/>
  <c r="AQ153" i="36"/>
  <c r="AG153" i="36"/>
  <c r="AL153" i="36" s="1"/>
  <c r="AD153" i="36"/>
  <c r="T153" i="36"/>
  <c r="P153" i="36"/>
  <c r="F153" i="36"/>
  <c r="G153" i="36" s="1"/>
  <c r="CD152" i="36"/>
  <c r="BT152" i="36"/>
  <c r="BQ152" i="36"/>
  <c r="BG152" i="36"/>
  <c r="BD152" i="36"/>
  <c r="AT152" i="36"/>
  <c r="AU152" i="36" s="1"/>
  <c r="AQ152" i="36"/>
  <c r="AG152" i="36"/>
  <c r="AD152" i="36"/>
  <c r="T152" i="36"/>
  <c r="W152" i="36" s="1"/>
  <c r="P152" i="36"/>
  <c r="F152" i="36"/>
  <c r="CD151" i="36"/>
  <c r="BT151" i="36"/>
  <c r="BU151" i="36" s="1"/>
  <c r="BQ151" i="36"/>
  <c r="BG151" i="36"/>
  <c r="BH151" i="36" s="1"/>
  <c r="BD151" i="36"/>
  <c r="AT151" i="36"/>
  <c r="AU151" i="36" s="1"/>
  <c r="AQ151" i="36"/>
  <c r="AG151" i="36"/>
  <c r="AD151" i="36"/>
  <c r="T151" i="36"/>
  <c r="P151" i="36"/>
  <c r="F151" i="36"/>
  <c r="CD150" i="36"/>
  <c r="BT150" i="36"/>
  <c r="BU150" i="36" s="1"/>
  <c r="BQ150" i="36"/>
  <c r="BG150" i="36"/>
  <c r="BH150" i="36" s="1"/>
  <c r="BD150" i="36"/>
  <c r="AY150" i="36"/>
  <c r="AZ150" i="36" s="1"/>
  <c r="AT150" i="36"/>
  <c r="AW150" i="36" s="1"/>
  <c r="AQ150" i="36"/>
  <c r="AG150" i="36"/>
  <c r="AJ150" i="36" s="1"/>
  <c r="AD150" i="36"/>
  <c r="Y150" i="36"/>
  <c r="T150" i="36"/>
  <c r="W150" i="36" s="1"/>
  <c r="P150" i="36"/>
  <c r="F150" i="36"/>
  <c r="G150" i="36" s="1"/>
  <c r="CD149" i="36"/>
  <c r="BT149" i="36"/>
  <c r="BQ149" i="36"/>
  <c r="BG149" i="36"/>
  <c r="BH149" i="36" s="1"/>
  <c r="BD149" i="36"/>
  <c r="AT149" i="36"/>
  <c r="AU149" i="36" s="1"/>
  <c r="AQ149" i="36"/>
  <c r="AL149" i="36"/>
  <c r="AM149" i="36" s="1"/>
  <c r="AG149" i="36"/>
  <c r="AJ149" i="36" s="1"/>
  <c r="AD149" i="36"/>
  <c r="W149" i="36"/>
  <c r="T149" i="36"/>
  <c r="P149" i="36"/>
  <c r="F149" i="36"/>
  <c r="CD148" i="36"/>
  <c r="BT148" i="36"/>
  <c r="BW148" i="36" s="1"/>
  <c r="BQ148" i="36"/>
  <c r="BG148" i="36"/>
  <c r="BJ148" i="36" s="1"/>
  <c r="BD148" i="36"/>
  <c r="AT148" i="36"/>
  <c r="AU148" i="36" s="1"/>
  <c r="AQ148" i="36"/>
  <c r="AG148" i="36"/>
  <c r="AJ148" i="36" s="1"/>
  <c r="AD148" i="36"/>
  <c r="T148" i="36"/>
  <c r="P148" i="36"/>
  <c r="F148" i="36"/>
  <c r="CD147" i="36"/>
  <c r="BT147" i="36"/>
  <c r="BQ147" i="36"/>
  <c r="BG147" i="36"/>
  <c r="BJ147" i="36" s="1"/>
  <c r="BD147" i="36"/>
  <c r="AT147" i="36"/>
  <c r="AW147" i="36" s="1"/>
  <c r="AQ147" i="36"/>
  <c r="AL147" i="36"/>
  <c r="AG147" i="36"/>
  <c r="AD147" i="36"/>
  <c r="T147" i="36"/>
  <c r="P147" i="36"/>
  <c r="F147" i="36"/>
  <c r="CD146" i="36"/>
  <c r="BT146" i="36"/>
  <c r="BQ146" i="36"/>
  <c r="BG146" i="36"/>
  <c r="BD146" i="36"/>
  <c r="AT146" i="36"/>
  <c r="AW146" i="36" s="1"/>
  <c r="AQ146" i="36"/>
  <c r="AG146" i="36"/>
  <c r="AD146" i="36"/>
  <c r="T146" i="36"/>
  <c r="U146" i="36" s="1"/>
  <c r="P146" i="36"/>
  <c r="F146" i="36"/>
  <c r="K146" i="36" s="1"/>
  <c r="CD145" i="36"/>
  <c r="BT145" i="36"/>
  <c r="BQ145" i="36"/>
  <c r="BG145" i="36"/>
  <c r="BL145" i="36" s="1"/>
  <c r="BD145" i="36"/>
  <c r="AT145" i="36"/>
  <c r="AQ145" i="36"/>
  <c r="AG145" i="36"/>
  <c r="AJ145" i="36" s="1"/>
  <c r="AD145" i="36"/>
  <c r="T145" i="36"/>
  <c r="U145" i="36" s="1"/>
  <c r="P145" i="36"/>
  <c r="F145" i="36"/>
  <c r="I145" i="36" s="1"/>
  <c r="CD144" i="36"/>
  <c r="BT144" i="36"/>
  <c r="BQ144" i="36"/>
  <c r="BG144" i="36"/>
  <c r="BL144" i="36" s="1"/>
  <c r="BD144" i="36"/>
  <c r="AT144" i="36"/>
  <c r="AQ144" i="36"/>
  <c r="AG144" i="36"/>
  <c r="AH144" i="36" s="1"/>
  <c r="AD144" i="36"/>
  <c r="Y144" i="36"/>
  <c r="T144" i="36"/>
  <c r="W144" i="36" s="1"/>
  <c r="P144" i="36"/>
  <c r="F144" i="36"/>
  <c r="G144" i="36" s="1"/>
  <c r="CD143" i="36"/>
  <c r="BT143" i="36"/>
  <c r="BY143" i="36" s="1"/>
  <c r="BQ143" i="36"/>
  <c r="BG143" i="36"/>
  <c r="BD143" i="36"/>
  <c r="AT143" i="36"/>
  <c r="AY143" i="36" s="1"/>
  <c r="AQ143" i="36"/>
  <c r="AG143" i="36"/>
  <c r="AD143" i="36"/>
  <c r="T143" i="36"/>
  <c r="W143" i="36" s="1"/>
  <c r="P143" i="36"/>
  <c r="F143" i="36"/>
  <c r="CD142" i="36"/>
  <c r="BT142" i="36"/>
  <c r="BW142" i="36" s="1"/>
  <c r="BQ142" i="36"/>
  <c r="BG142" i="36"/>
  <c r="BL142" i="36" s="1"/>
  <c r="BD142" i="36"/>
  <c r="AT142" i="36"/>
  <c r="AQ142" i="36"/>
  <c r="AG142" i="36"/>
  <c r="AL142" i="36" s="1"/>
  <c r="AD142" i="36"/>
  <c r="T142" i="36"/>
  <c r="Y142" i="36" s="1"/>
  <c r="P142" i="36"/>
  <c r="F142" i="36"/>
  <c r="I142" i="36" s="1"/>
  <c r="CD141" i="36"/>
  <c r="BT141" i="36"/>
  <c r="BQ141" i="36"/>
  <c r="BG141" i="36"/>
  <c r="BL141" i="36" s="1"/>
  <c r="BD141" i="36"/>
  <c r="AT141" i="36"/>
  <c r="AU141" i="36" s="1"/>
  <c r="AQ141" i="36"/>
  <c r="AG141" i="36"/>
  <c r="AD141" i="36"/>
  <c r="T141" i="36"/>
  <c r="Y141" i="36" s="1"/>
  <c r="P141" i="36"/>
  <c r="F141" i="36"/>
  <c r="G141" i="36" s="1"/>
  <c r="CD140" i="36"/>
  <c r="BT140" i="36"/>
  <c r="BQ140" i="36"/>
  <c r="BG140" i="36"/>
  <c r="BD140" i="36"/>
  <c r="AU140" i="36"/>
  <c r="AT140" i="36"/>
  <c r="AY140" i="36" s="1"/>
  <c r="AQ140" i="36"/>
  <c r="AG140" i="36"/>
  <c r="AH140" i="36" s="1"/>
  <c r="AD140" i="36"/>
  <c r="T140" i="36"/>
  <c r="U140" i="36" s="1"/>
  <c r="P140" i="36"/>
  <c r="F140" i="36"/>
  <c r="I140" i="36" s="1"/>
  <c r="CD139" i="36"/>
  <c r="BT139" i="36"/>
  <c r="BY139" i="36" s="1"/>
  <c r="BQ139" i="36"/>
  <c r="BG139" i="36"/>
  <c r="BD139" i="36"/>
  <c r="AT139" i="36"/>
  <c r="AQ139" i="36"/>
  <c r="AG139" i="36"/>
  <c r="AL139" i="36" s="1"/>
  <c r="AD139" i="36"/>
  <c r="T139" i="36"/>
  <c r="U139" i="36" s="1"/>
  <c r="P139" i="36"/>
  <c r="F139" i="36"/>
  <c r="K139" i="36" s="1"/>
  <c r="CD138" i="36"/>
  <c r="BY138" i="36"/>
  <c r="BT138" i="36"/>
  <c r="BU138" i="36" s="1"/>
  <c r="BQ138" i="36"/>
  <c r="BG138" i="36"/>
  <c r="BL138" i="36" s="1"/>
  <c r="BD138" i="36"/>
  <c r="AT138" i="36"/>
  <c r="AU138" i="36" s="1"/>
  <c r="AQ138" i="36"/>
  <c r="AG138" i="36"/>
  <c r="AD138" i="36"/>
  <c r="T138" i="36"/>
  <c r="U138" i="36" s="1"/>
  <c r="P138" i="36"/>
  <c r="F138" i="36"/>
  <c r="CD137" i="36"/>
  <c r="BT137" i="36"/>
  <c r="BY137" i="36" s="1"/>
  <c r="BQ137" i="36"/>
  <c r="BG137" i="36"/>
  <c r="BD137" i="36"/>
  <c r="AT137" i="36"/>
  <c r="AQ137" i="36"/>
  <c r="AG137" i="36"/>
  <c r="AH137" i="36" s="1"/>
  <c r="AD137" i="36"/>
  <c r="T137" i="36"/>
  <c r="P137" i="36"/>
  <c r="F137" i="36"/>
  <c r="G137" i="36" s="1"/>
  <c r="CD136" i="36"/>
  <c r="BT136" i="36"/>
  <c r="BU136" i="36" s="1"/>
  <c r="BQ136" i="36"/>
  <c r="BG136" i="36"/>
  <c r="BD136" i="36"/>
  <c r="AT136" i="36"/>
  <c r="AU136" i="36" s="1"/>
  <c r="AQ136" i="36"/>
  <c r="AG136" i="36"/>
  <c r="AD136" i="36"/>
  <c r="T136" i="36"/>
  <c r="W136" i="36" s="1"/>
  <c r="P136" i="36"/>
  <c r="F136" i="36"/>
  <c r="CD135" i="36"/>
  <c r="BT135" i="36"/>
  <c r="BU135" i="36" s="1"/>
  <c r="BQ135" i="36"/>
  <c r="BG135" i="36"/>
  <c r="BD135" i="36"/>
  <c r="AT135" i="36"/>
  <c r="AW135" i="36" s="1"/>
  <c r="AQ135" i="36"/>
  <c r="AG135" i="36"/>
  <c r="AH135" i="36" s="1"/>
  <c r="AD135" i="36"/>
  <c r="T135" i="36"/>
  <c r="P135" i="36"/>
  <c r="F135" i="36"/>
  <c r="CD134" i="36"/>
  <c r="BW134" i="36"/>
  <c r="CA134" i="36" s="1"/>
  <c r="CB134" i="36" s="1"/>
  <c r="CC134" i="36" s="1"/>
  <c r="BT134" i="36"/>
  <c r="BY134" i="36" s="1"/>
  <c r="BQ134" i="36"/>
  <c r="BG134" i="36"/>
  <c r="BH134" i="36" s="1"/>
  <c r="BD134" i="36"/>
  <c r="AT134" i="36"/>
  <c r="AU134" i="36" s="1"/>
  <c r="AQ134" i="36"/>
  <c r="AG134" i="36"/>
  <c r="AD134" i="36"/>
  <c r="T134" i="36"/>
  <c r="P134" i="36"/>
  <c r="F134" i="36"/>
  <c r="I134" i="36" s="1"/>
  <c r="CD133" i="36"/>
  <c r="BT133" i="36"/>
  <c r="BQ133" i="36"/>
  <c r="BG133" i="36"/>
  <c r="BD133" i="36"/>
  <c r="AT133" i="36"/>
  <c r="AU133" i="36" s="1"/>
  <c r="AQ133" i="36"/>
  <c r="AG133" i="36"/>
  <c r="AH133" i="36" s="1"/>
  <c r="AD133" i="36"/>
  <c r="T133" i="36"/>
  <c r="P133" i="36"/>
  <c r="F133" i="36"/>
  <c r="CD132" i="36"/>
  <c r="BT132" i="36"/>
  <c r="BW132" i="36" s="1"/>
  <c r="BQ132" i="36"/>
  <c r="BH132" i="36"/>
  <c r="BG132" i="36"/>
  <c r="BD132" i="36"/>
  <c r="AT132" i="36"/>
  <c r="AY132" i="36" s="1"/>
  <c r="AQ132" i="36"/>
  <c r="AG132" i="36"/>
  <c r="AH132" i="36" s="1"/>
  <c r="AD132" i="36"/>
  <c r="T132" i="36"/>
  <c r="P132" i="36"/>
  <c r="F132" i="36"/>
  <c r="G132" i="36" s="1"/>
  <c r="CD131" i="36"/>
  <c r="BT131" i="36"/>
  <c r="BQ131" i="36"/>
  <c r="BG131" i="36"/>
  <c r="BJ131" i="36" s="1"/>
  <c r="BD131" i="36"/>
  <c r="AT131" i="36"/>
  <c r="AQ131" i="36"/>
  <c r="AG131" i="36"/>
  <c r="AD131" i="36"/>
  <c r="T131" i="36"/>
  <c r="Y131" i="36" s="1"/>
  <c r="P131" i="36"/>
  <c r="F131" i="36"/>
  <c r="I131" i="36" s="1"/>
  <c r="CD130" i="36"/>
  <c r="BT130" i="36"/>
  <c r="BQ130" i="36"/>
  <c r="BG130" i="36"/>
  <c r="BD130" i="36"/>
  <c r="AT130" i="36"/>
  <c r="AW130" i="36" s="1"/>
  <c r="AQ130" i="36"/>
  <c r="AG130" i="36"/>
  <c r="AH130" i="36" s="1"/>
  <c r="AD130" i="36"/>
  <c r="T130" i="36"/>
  <c r="W130" i="36" s="1"/>
  <c r="P130" i="36"/>
  <c r="F130" i="36"/>
  <c r="CD129" i="36"/>
  <c r="BT129" i="36"/>
  <c r="BQ129" i="36"/>
  <c r="BG129" i="36"/>
  <c r="BJ129" i="36" s="1"/>
  <c r="BD129" i="36"/>
  <c r="AT129" i="36"/>
  <c r="AQ129" i="36"/>
  <c r="AG129" i="36"/>
  <c r="AJ129" i="36" s="1"/>
  <c r="AD129" i="36"/>
  <c r="T129" i="36"/>
  <c r="W129" i="36" s="1"/>
  <c r="P129" i="36"/>
  <c r="F129" i="36"/>
  <c r="K129" i="36" s="1"/>
  <c r="CD128" i="36"/>
  <c r="BT128" i="36"/>
  <c r="BQ128" i="36"/>
  <c r="BG128" i="36"/>
  <c r="BL128" i="36" s="1"/>
  <c r="BD128" i="36"/>
  <c r="AT128" i="36"/>
  <c r="AW128" i="36" s="1"/>
  <c r="AQ128" i="36"/>
  <c r="AG128" i="36"/>
  <c r="AJ128" i="36" s="1"/>
  <c r="AD128" i="36"/>
  <c r="T128" i="36"/>
  <c r="U128" i="36" s="1"/>
  <c r="P128" i="36"/>
  <c r="F128" i="36"/>
  <c r="I128" i="36" s="1"/>
  <c r="CD127" i="36"/>
  <c r="BT127" i="36"/>
  <c r="BQ127" i="36"/>
  <c r="BG127" i="36"/>
  <c r="BD127" i="36"/>
  <c r="AT127" i="36"/>
  <c r="AY127" i="36" s="1"/>
  <c r="AQ127" i="36"/>
  <c r="AG127" i="36"/>
  <c r="AL127" i="36" s="1"/>
  <c r="AD127" i="36"/>
  <c r="T127" i="36"/>
  <c r="W127" i="36" s="1"/>
  <c r="P127" i="36"/>
  <c r="F127" i="36"/>
  <c r="CD126" i="36"/>
  <c r="BT126" i="36"/>
  <c r="BY126" i="36" s="1"/>
  <c r="BQ126" i="36"/>
  <c r="BG126" i="36"/>
  <c r="BH126" i="36" s="1"/>
  <c r="BD126" i="36"/>
  <c r="AT126" i="36"/>
  <c r="AQ126" i="36"/>
  <c r="AG126" i="36"/>
  <c r="AL126" i="36" s="1"/>
  <c r="AD126" i="36"/>
  <c r="T126" i="36"/>
  <c r="Y126" i="36" s="1"/>
  <c r="P126" i="36"/>
  <c r="F126" i="36"/>
  <c r="I126" i="36" s="1"/>
  <c r="CD125" i="36"/>
  <c r="BT125" i="36"/>
  <c r="BQ125" i="36"/>
  <c r="BG125" i="36"/>
  <c r="BD125" i="36"/>
  <c r="AT125" i="36"/>
  <c r="AY125" i="36" s="1"/>
  <c r="AQ125" i="36"/>
  <c r="AG125" i="36"/>
  <c r="AD125" i="36"/>
  <c r="T125" i="36"/>
  <c r="Y125" i="36" s="1"/>
  <c r="P125" i="36"/>
  <c r="F125" i="36"/>
  <c r="K125" i="36" s="1"/>
  <c r="CD124" i="36"/>
  <c r="BT124" i="36"/>
  <c r="BQ124" i="36"/>
  <c r="BG124" i="36"/>
  <c r="BD124" i="36"/>
  <c r="AT124" i="36"/>
  <c r="AY124" i="36" s="1"/>
  <c r="AQ124" i="36"/>
  <c r="AG124" i="36"/>
  <c r="AH124" i="36" s="1"/>
  <c r="AD124" i="36"/>
  <c r="T124" i="36"/>
  <c r="P124" i="36"/>
  <c r="F124" i="36"/>
  <c r="K124" i="36" s="1"/>
  <c r="CD123" i="36"/>
  <c r="BT123" i="36"/>
  <c r="BW123" i="36" s="1"/>
  <c r="BQ123" i="36"/>
  <c r="BG123" i="36"/>
  <c r="BD123" i="36"/>
  <c r="AT123" i="36"/>
  <c r="AQ123" i="36"/>
  <c r="AG123" i="36"/>
  <c r="AH123" i="36" s="1"/>
  <c r="AD123" i="36"/>
  <c r="T123" i="36"/>
  <c r="U123" i="36" s="1"/>
  <c r="P123" i="36"/>
  <c r="F123" i="36"/>
  <c r="K123" i="36" s="1"/>
  <c r="CD122" i="36"/>
  <c r="BT122" i="36"/>
  <c r="BU122" i="36" s="1"/>
  <c r="BQ122" i="36"/>
  <c r="BG122" i="36"/>
  <c r="BD122" i="36"/>
  <c r="AT122" i="36"/>
  <c r="AQ122" i="36"/>
  <c r="AG122" i="36"/>
  <c r="AD122" i="36"/>
  <c r="T122" i="36"/>
  <c r="W122" i="36" s="1"/>
  <c r="P122" i="36"/>
  <c r="F122" i="36"/>
  <c r="CD121" i="36"/>
  <c r="BT121" i="36"/>
  <c r="BY121" i="36" s="1"/>
  <c r="BQ121" i="36"/>
  <c r="BG121" i="36"/>
  <c r="BJ121" i="36" s="1"/>
  <c r="BD121" i="36"/>
  <c r="AT121" i="36"/>
  <c r="AQ121" i="36"/>
  <c r="AG121" i="36"/>
  <c r="AL121" i="36" s="1"/>
  <c r="AD121" i="36"/>
  <c r="T121" i="36"/>
  <c r="P121" i="36"/>
  <c r="F121" i="36"/>
  <c r="G121" i="36" s="1"/>
  <c r="CD120" i="36"/>
  <c r="BT120" i="36"/>
  <c r="BQ120" i="36"/>
  <c r="BG120" i="36"/>
  <c r="BJ120" i="36" s="1"/>
  <c r="BD120" i="36"/>
  <c r="AT120" i="36"/>
  <c r="AU120" i="36" s="1"/>
  <c r="AQ120" i="36"/>
  <c r="AG120" i="36"/>
  <c r="AD120" i="36"/>
  <c r="T120" i="36"/>
  <c r="W120" i="36" s="1"/>
  <c r="P120" i="36"/>
  <c r="F120" i="36"/>
  <c r="K120" i="36" s="1"/>
  <c r="CD119" i="36"/>
  <c r="BT119" i="36"/>
  <c r="BU119" i="36" s="1"/>
  <c r="BQ119" i="36"/>
  <c r="BG119" i="36"/>
  <c r="BD119" i="36"/>
  <c r="AT119" i="36"/>
  <c r="AQ119" i="36"/>
  <c r="AG119" i="36"/>
  <c r="AJ119" i="36" s="1"/>
  <c r="AD119" i="36"/>
  <c r="T119" i="36"/>
  <c r="P119" i="36"/>
  <c r="F119" i="36"/>
  <c r="CD118" i="36"/>
  <c r="BT118" i="36"/>
  <c r="BU118" i="36" s="1"/>
  <c r="BQ118" i="36"/>
  <c r="BG118" i="36"/>
  <c r="BH118" i="36" s="1"/>
  <c r="BD118" i="36"/>
  <c r="AY118" i="36"/>
  <c r="AZ118" i="36" s="1"/>
  <c r="AT118" i="36"/>
  <c r="AW118" i="36" s="1"/>
  <c r="AQ118" i="36"/>
  <c r="AG118" i="36"/>
  <c r="AJ118" i="36" s="1"/>
  <c r="AD118" i="36"/>
  <c r="T118" i="36"/>
  <c r="U118" i="36" s="1"/>
  <c r="P118" i="36"/>
  <c r="F118" i="36"/>
  <c r="CD117" i="36"/>
  <c r="BT117" i="36"/>
  <c r="BQ117" i="36"/>
  <c r="BG117" i="36"/>
  <c r="BH117" i="36" s="1"/>
  <c r="BD117" i="36"/>
  <c r="AT117" i="36"/>
  <c r="AU117" i="36" s="1"/>
  <c r="AQ117" i="36"/>
  <c r="AG117" i="36"/>
  <c r="AJ117" i="36" s="1"/>
  <c r="AD117" i="36"/>
  <c r="T117" i="36"/>
  <c r="P117" i="36"/>
  <c r="F117" i="36"/>
  <c r="CD116" i="36"/>
  <c r="BT116" i="36"/>
  <c r="BW116" i="36" s="1"/>
  <c r="BQ116" i="36"/>
  <c r="BG116" i="36"/>
  <c r="BD116" i="36"/>
  <c r="AT116" i="36"/>
  <c r="AQ116" i="36"/>
  <c r="AG116" i="36"/>
  <c r="AJ116" i="36" s="1"/>
  <c r="AD116" i="36"/>
  <c r="T116" i="36"/>
  <c r="P116" i="36"/>
  <c r="F116" i="36"/>
  <c r="CD115" i="36"/>
  <c r="BT115" i="36"/>
  <c r="BQ115" i="36"/>
  <c r="BG115" i="36"/>
  <c r="BJ115" i="36" s="1"/>
  <c r="BD115" i="36"/>
  <c r="AT115" i="36"/>
  <c r="AQ115" i="36"/>
  <c r="AG115" i="36"/>
  <c r="AL115" i="36" s="1"/>
  <c r="AD115" i="36"/>
  <c r="T115" i="36"/>
  <c r="W115" i="36" s="1"/>
  <c r="P115" i="36"/>
  <c r="F115" i="36"/>
  <c r="I115" i="36" s="1"/>
  <c r="CD114" i="36"/>
  <c r="BT114" i="36"/>
  <c r="BW114" i="36" s="1"/>
  <c r="BQ114" i="36"/>
  <c r="BG114" i="36"/>
  <c r="BD114" i="36"/>
  <c r="AT114" i="36"/>
  <c r="AW114" i="36" s="1"/>
  <c r="AQ114" i="36"/>
  <c r="AG114" i="36"/>
  <c r="AH114" i="36" s="1"/>
  <c r="AD114" i="36"/>
  <c r="T114" i="36"/>
  <c r="P114" i="36"/>
  <c r="F114" i="36"/>
  <c r="K114" i="36" s="1"/>
  <c r="CD113" i="36"/>
  <c r="BT113" i="36"/>
  <c r="BW113" i="36" s="1"/>
  <c r="BQ113" i="36"/>
  <c r="BG113" i="36"/>
  <c r="BD113" i="36"/>
  <c r="AT113" i="36"/>
  <c r="AQ113" i="36"/>
  <c r="AG113" i="36"/>
  <c r="AJ113" i="36" s="1"/>
  <c r="AD113" i="36"/>
  <c r="T113" i="36"/>
  <c r="U113" i="36" s="1"/>
  <c r="P113" i="36"/>
  <c r="F113" i="36"/>
  <c r="CD112" i="36"/>
  <c r="BT112" i="36"/>
  <c r="BQ112" i="36"/>
  <c r="BG112" i="36"/>
  <c r="BD112" i="36"/>
  <c r="AT112" i="36"/>
  <c r="AW112" i="36" s="1"/>
  <c r="AQ112" i="36"/>
  <c r="AG112" i="36"/>
  <c r="AD112" i="36"/>
  <c r="T112" i="36"/>
  <c r="U112" i="36" s="1"/>
  <c r="P112" i="36"/>
  <c r="F112" i="36"/>
  <c r="CD111" i="36"/>
  <c r="BT111" i="36"/>
  <c r="BQ111" i="36"/>
  <c r="BG111" i="36"/>
  <c r="BL111" i="36" s="1"/>
  <c r="BD111" i="36"/>
  <c r="AT111" i="36"/>
  <c r="AW111" i="36" s="1"/>
  <c r="AQ111" i="36"/>
  <c r="AG111" i="36"/>
  <c r="AJ111" i="36" s="1"/>
  <c r="AD111" i="36"/>
  <c r="T111" i="36"/>
  <c r="P111" i="36"/>
  <c r="G111" i="36"/>
  <c r="F111" i="36"/>
  <c r="CD110" i="36"/>
  <c r="BT110" i="36"/>
  <c r="BQ110" i="36"/>
  <c r="BG110" i="36"/>
  <c r="BD110" i="36"/>
  <c r="AT110" i="36"/>
  <c r="AQ110" i="36"/>
  <c r="AG110" i="36"/>
  <c r="AJ110" i="36" s="1"/>
  <c r="AD110" i="36"/>
  <c r="T110" i="36"/>
  <c r="W110" i="36" s="1"/>
  <c r="P110" i="36"/>
  <c r="F110" i="36"/>
  <c r="I110" i="36" s="1"/>
  <c r="CD109" i="36"/>
  <c r="BT109" i="36"/>
  <c r="BW109" i="36" s="1"/>
  <c r="BQ109" i="36"/>
  <c r="BG109" i="36"/>
  <c r="BD109" i="36"/>
  <c r="AT109" i="36"/>
  <c r="AQ109" i="36"/>
  <c r="AG109" i="36"/>
  <c r="AL109" i="36" s="1"/>
  <c r="AD109" i="36"/>
  <c r="W109" i="36"/>
  <c r="T109" i="36"/>
  <c r="U109" i="36" s="1"/>
  <c r="P109" i="36"/>
  <c r="F109" i="36"/>
  <c r="CD108" i="36"/>
  <c r="BT108" i="36"/>
  <c r="BY108" i="36" s="1"/>
  <c r="BQ108" i="36"/>
  <c r="BG108" i="36"/>
  <c r="BH108" i="36" s="1"/>
  <c r="BD108" i="36"/>
  <c r="AT108" i="36"/>
  <c r="AW108" i="36" s="1"/>
  <c r="AQ108" i="36"/>
  <c r="AG108" i="36"/>
  <c r="AD108" i="36"/>
  <c r="T108" i="36"/>
  <c r="Y108" i="36" s="1"/>
  <c r="P108" i="36"/>
  <c r="K108" i="36"/>
  <c r="F108" i="36"/>
  <c r="I108" i="36" s="1"/>
  <c r="CD107" i="36"/>
  <c r="BT107" i="36"/>
  <c r="BQ107" i="36"/>
  <c r="BG107" i="36"/>
  <c r="BJ107" i="36" s="1"/>
  <c r="BD107" i="36"/>
  <c r="AT107" i="36"/>
  <c r="AW107" i="36" s="1"/>
  <c r="AQ107" i="36"/>
  <c r="AG107" i="36"/>
  <c r="AD107" i="36"/>
  <c r="T107" i="36"/>
  <c r="P107" i="36"/>
  <c r="F107" i="36"/>
  <c r="K107" i="36" s="1"/>
  <c r="CD106" i="36"/>
  <c r="BT106" i="36"/>
  <c r="BW106" i="36" s="1"/>
  <c r="BQ106" i="36"/>
  <c r="BG106" i="36"/>
  <c r="BD106" i="36"/>
  <c r="AT106" i="36"/>
  <c r="AQ106" i="36"/>
  <c r="AG106" i="36"/>
  <c r="AJ106" i="36" s="1"/>
  <c r="AD106" i="36"/>
  <c r="T106" i="36"/>
  <c r="P106" i="36"/>
  <c r="F106" i="36"/>
  <c r="I106" i="36" s="1"/>
  <c r="CD105" i="36"/>
  <c r="BY105" i="36"/>
  <c r="BT105" i="36"/>
  <c r="BW105" i="36" s="1"/>
  <c r="BQ105" i="36"/>
  <c r="BG105" i="36"/>
  <c r="BD105" i="36"/>
  <c r="AT105" i="36"/>
  <c r="AQ105" i="36"/>
  <c r="AJ105" i="36"/>
  <c r="AG105" i="36"/>
  <c r="AL105" i="36" s="1"/>
  <c r="AD105" i="36"/>
  <c r="W105" i="36"/>
  <c r="T105" i="36"/>
  <c r="U105" i="36" s="1"/>
  <c r="P105" i="36"/>
  <c r="F105" i="36"/>
  <c r="CD104" i="36"/>
  <c r="BT104" i="36"/>
  <c r="BU104" i="36" s="1"/>
  <c r="BQ104" i="36"/>
  <c r="BG104" i="36"/>
  <c r="BL104" i="36" s="1"/>
  <c r="BD104" i="36"/>
  <c r="AT104" i="36"/>
  <c r="AW104" i="36" s="1"/>
  <c r="AQ104" i="36"/>
  <c r="AG104" i="36"/>
  <c r="AD104" i="36"/>
  <c r="T104" i="36"/>
  <c r="P104" i="36"/>
  <c r="F104" i="36"/>
  <c r="I104" i="36" s="1"/>
  <c r="CD103" i="36"/>
  <c r="BT103" i="36"/>
  <c r="BQ103" i="36"/>
  <c r="BG103" i="36"/>
  <c r="BD103" i="36"/>
  <c r="AT103" i="36"/>
  <c r="AW103" i="36" s="1"/>
  <c r="AQ103" i="36"/>
  <c r="AG103" i="36"/>
  <c r="AD103" i="36"/>
  <c r="T103" i="36"/>
  <c r="P103" i="36"/>
  <c r="F103" i="36"/>
  <c r="CD102" i="36"/>
  <c r="BT102" i="36"/>
  <c r="BW102" i="36" s="1"/>
  <c r="BQ102" i="36"/>
  <c r="BG102" i="36"/>
  <c r="BD102" i="36"/>
  <c r="AT102" i="36"/>
  <c r="AU102" i="36" s="1"/>
  <c r="AQ102" i="36"/>
  <c r="AG102" i="36"/>
  <c r="AD102" i="36"/>
  <c r="T102" i="36"/>
  <c r="W102" i="36" s="1"/>
  <c r="P102" i="36"/>
  <c r="F102" i="36"/>
  <c r="K102" i="36" s="1"/>
  <c r="CD101" i="36"/>
  <c r="BT101" i="36"/>
  <c r="BQ101" i="36"/>
  <c r="BG101" i="36"/>
  <c r="BJ101" i="36" s="1"/>
  <c r="BD101" i="36"/>
  <c r="AT101" i="36"/>
  <c r="AQ101" i="36"/>
  <c r="AG101" i="36"/>
  <c r="AD101" i="36"/>
  <c r="T101" i="36"/>
  <c r="Y101" i="36" s="1"/>
  <c r="P101" i="36"/>
  <c r="F101" i="36"/>
  <c r="CD100" i="36"/>
  <c r="BT100" i="36"/>
  <c r="BU100" i="36" s="1"/>
  <c r="BQ100" i="36"/>
  <c r="BG100" i="36"/>
  <c r="BD100" i="36"/>
  <c r="AT100" i="36"/>
  <c r="AW100" i="36" s="1"/>
  <c r="AQ100" i="36"/>
  <c r="AG100" i="36"/>
  <c r="AD100" i="36"/>
  <c r="T100" i="36"/>
  <c r="W100" i="36" s="1"/>
  <c r="P100" i="36"/>
  <c r="F100" i="36"/>
  <c r="CD99" i="36"/>
  <c r="BT99" i="36"/>
  <c r="BQ99" i="36"/>
  <c r="BG99" i="36"/>
  <c r="BL99" i="36" s="1"/>
  <c r="BD99" i="36"/>
  <c r="AT99" i="36"/>
  <c r="AQ99" i="36"/>
  <c r="AG99" i="36"/>
  <c r="AJ99" i="36" s="1"/>
  <c r="AD99" i="36"/>
  <c r="T99" i="36"/>
  <c r="P99" i="36"/>
  <c r="F99" i="36"/>
  <c r="I99" i="36" s="1"/>
  <c r="CD98" i="36"/>
  <c r="BT98" i="36"/>
  <c r="BQ98" i="36"/>
  <c r="BG98" i="36"/>
  <c r="BD98" i="36"/>
  <c r="AT98" i="36"/>
  <c r="AQ98" i="36"/>
  <c r="AG98" i="36"/>
  <c r="AD98" i="36"/>
  <c r="T98" i="36"/>
  <c r="W98" i="36" s="1"/>
  <c r="P98" i="36"/>
  <c r="I98" i="36"/>
  <c r="F98" i="36"/>
  <c r="K98" i="36" s="1"/>
  <c r="CD97" i="36"/>
  <c r="BT97" i="36"/>
  <c r="BQ97" i="36"/>
  <c r="BG97" i="36"/>
  <c r="BJ97" i="36" s="1"/>
  <c r="BD97" i="36"/>
  <c r="AT97" i="36"/>
  <c r="AQ97" i="36"/>
  <c r="AG97" i="36"/>
  <c r="AJ97" i="36" s="1"/>
  <c r="AD97" i="36"/>
  <c r="T97" i="36"/>
  <c r="W97" i="36" s="1"/>
  <c r="P97" i="36"/>
  <c r="F97" i="36"/>
  <c r="CD96" i="36"/>
  <c r="BT96" i="36"/>
  <c r="BQ96" i="36"/>
  <c r="BG96" i="36"/>
  <c r="BH96" i="36" s="1"/>
  <c r="BD96" i="36"/>
  <c r="AT96" i="36"/>
  <c r="AW96" i="36" s="1"/>
  <c r="AQ96" i="36"/>
  <c r="AG96" i="36"/>
  <c r="AD96" i="36"/>
  <c r="T96" i="36"/>
  <c r="P96" i="36"/>
  <c r="F96" i="36"/>
  <c r="CD95" i="36"/>
  <c r="BT95" i="36"/>
  <c r="BQ95" i="36"/>
  <c r="BG95" i="36"/>
  <c r="BL95" i="36" s="1"/>
  <c r="BD95" i="36"/>
  <c r="AW95" i="36"/>
  <c r="AU95" i="36"/>
  <c r="AT95" i="36"/>
  <c r="AY95" i="36" s="1"/>
  <c r="AQ95" i="36"/>
  <c r="AG95" i="36"/>
  <c r="AJ95" i="36" s="1"/>
  <c r="AD95" i="36"/>
  <c r="T95" i="36"/>
  <c r="P95" i="36"/>
  <c r="K95" i="36"/>
  <c r="G95" i="36"/>
  <c r="F95" i="36"/>
  <c r="I95" i="36" s="1"/>
  <c r="CD94" i="36"/>
  <c r="BT94" i="36"/>
  <c r="BQ94" i="36"/>
  <c r="BG94" i="36"/>
  <c r="BD94" i="36"/>
  <c r="AT94" i="36"/>
  <c r="AY94" i="36" s="1"/>
  <c r="AQ94" i="36"/>
  <c r="AG94" i="36"/>
  <c r="AH94" i="36" s="1"/>
  <c r="AD94" i="36"/>
  <c r="Y94" i="36"/>
  <c r="T94" i="36"/>
  <c r="W94" i="36" s="1"/>
  <c r="P94" i="36"/>
  <c r="F94" i="36"/>
  <c r="I94" i="36" s="1"/>
  <c r="CD93" i="36"/>
  <c r="BT93" i="36"/>
  <c r="BW93" i="36" s="1"/>
  <c r="BQ93" i="36"/>
  <c r="BG93" i="36"/>
  <c r="BD93" i="36"/>
  <c r="AT93" i="36"/>
  <c r="AQ93" i="36"/>
  <c r="AH93" i="36"/>
  <c r="AG93" i="36"/>
  <c r="AL93" i="36" s="1"/>
  <c r="AD93" i="36"/>
  <c r="T93" i="36"/>
  <c r="U93" i="36" s="1"/>
  <c r="P93" i="36"/>
  <c r="F93" i="36"/>
  <c r="CD92" i="36"/>
  <c r="BT92" i="36"/>
  <c r="BY92" i="36" s="1"/>
  <c r="BQ92" i="36"/>
  <c r="BG92" i="36"/>
  <c r="BD92" i="36"/>
  <c r="AT92" i="36"/>
  <c r="AW92" i="36" s="1"/>
  <c r="AQ92" i="36"/>
  <c r="AG92" i="36"/>
  <c r="AD92" i="36"/>
  <c r="T92" i="36"/>
  <c r="Y92" i="36" s="1"/>
  <c r="P92" i="36"/>
  <c r="F92" i="36"/>
  <c r="I92" i="36" s="1"/>
  <c r="CD91" i="36"/>
  <c r="BT91" i="36"/>
  <c r="BQ91" i="36"/>
  <c r="BG91" i="36"/>
  <c r="BD91" i="36"/>
  <c r="AT91" i="36"/>
  <c r="AW91" i="36" s="1"/>
  <c r="AQ91" i="36"/>
  <c r="AG91" i="36"/>
  <c r="AD91" i="36"/>
  <c r="T91" i="36"/>
  <c r="P91" i="36"/>
  <c r="F91" i="36"/>
  <c r="K91" i="36" s="1"/>
  <c r="CD90" i="36"/>
  <c r="BT90" i="36"/>
  <c r="BW90" i="36" s="1"/>
  <c r="BQ90" i="36"/>
  <c r="BG90" i="36"/>
  <c r="BD90" i="36"/>
  <c r="AT90" i="36"/>
  <c r="AW90" i="36" s="1"/>
  <c r="AQ90" i="36"/>
  <c r="AG90" i="36"/>
  <c r="AD90" i="36"/>
  <c r="T90" i="36"/>
  <c r="P90" i="36"/>
  <c r="F90" i="36"/>
  <c r="I90" i="36" s="1"/>
  <c r="CD89" i="36"/>
  <c r="BT89" i="36"/>
  <c r="BW89" i="36" s="1"/>
  <c r="BQ89" i="36"/>
  <c r="BG89" i="36"/>
  <c r="BD89" i="36"/>
  <c r="AT89" i="36"/>
  <c r="AQ89" i="36"/>
  <c r="AG89" i="36"/>
  <c r="AL89" i="36" s="1"/>
  <c r="AD89" i="36"/>
  <c r="T89" i="36"/>
  <c r="Y89" i="36" s="1"/>
  <c r="P89" i="36"/>
  <c r="F89" i="36"/>
  <c r="CD88" i="36"/>
  <c r="BT88" i="36"/>
  <c r="BU88" i="36" s="1"/>
  <c r="BQ88" i="36"/>
  <c r="BG88" i="36"/>
  <c r="BL88" i="36" s="1"/>
  <c r="BD88" i="36"/>
  <c r="AT88" i="36"/>
  <c r="AW88" i="36" s="1"/>
  <c r="AQ88" i="36"/>
  <c r="AG88" i="36"/>
  <c r="AD88" i="36"/>
  <c r="T88" i="36"/>
  <c r="P88" i="36"/>
  <c r="F88" i="36"/>
  <c r="I88" i="36" s="1"/>
  <c r="CD87" i="36"/>
  <c r="BT87" i="36"/>
  <c r="BQ87" i="36"/>
  <c r="BG87" i="36"/>
  <c r="BJ87" i="36" s="1"/>
  <c r="BD87" i="36"/>
  <c r="AT87" i="36"/>
  <c r="AW87" i="36" s="1"/>
  <c r="AQ87" i="36"/>
  <c r="AG87" i="36"/>
  <c r="AD87" i="36"/>
  <c r="T87" i="36"/>
  <c r="P87" i="36"/>
  <c r="F87" i="36"/>
  <c r="G87" i="36" s="1"/>
  <c r="CD86" i="36"/>
  <c r="BT86" i="36"/>
  <c r="BW86" i="36" s="1"/>
  <c r="BQ86" i="36"/>
  <c r="BG86" i="36"/>
  <c r="BD86" i="36"/>
  <c r="AT86" i="36"/>
  <c r="AU86" i="36" s="1"/>
  <c r="AQ86" i="36"/>
  <c r="AG86" i="36"/>
  <c r="AL86" i="36" s="1"/>
  <c r="AD86" i="36"/>
  <c r="T86" i="36"/>
  <c r="P86" i="36"/>
  <c r="F86" i="36"/>
  <c r="CD85" i="36"/>
  <c r="BT85" i="36"/>
  <c r="BY85" i="36" s="1"/>
  <c r="BQ85" i="36"/>
  <c r="BG85" i="36"/>
  <c r="BJ85" i="36" s="1"/>
  <c r="BD85" i="36"/>
  <c r="AT85" i="36"/>
  <c r="AQ85" i="36"/>
  <c r="AG85" i="36"/>
  <c r="AH85" i="36" s="1"/>
  <c r="AD85" i="36"/>
  <c r="T85" i="36"/>
  <c r="Y85" i="36" s="1"/>
  <c r="P85" i="36"/>
  <c r="F85" i="36"/>
  <c r="CD84" i="36"/>
  <c r="BT84" i="36"/>
  <c r="BU84" i="36" s="1"/>
  <c r="BQ84" i="36"/>
  <c r="BG84" i="36"/>
  <c r="BD84" i="36"/>
  <c r="AT84" i="36"/>
  <c r="AQ84" i="36"/>
  <c r="AG84" i="36"/>
  <c r="AD84" i="36"/>
  <c r="T84" i="36"/>
  <c r="P84" i="36"/>
  <c r="F84" i="36"/>
  <c r="I84" i="36" s="1"/>
  <c r="CD83" i="36"/>
  <c r="BT83" i="36"/>
  <c r="BQ83" i="36"/>
  <c r="BG83" i="36"/>
  <c r="BL83" i="36" s="1"/>
  <c r="BD83" i="36"/>
  <c r="AT83" i="36"/>
  <c r="AQ83" i="36"/>
  <c r="AG83" i="36"/>
  <c r="AJ83" i="36" s="1"/>
  <c r="AD83" i="36"/>
  <c r="T83" i="36"/>
  <c r="P83" i="36"/>
  <c r="F83" i="36"/>
  <c r="CD82" i="36"/>
  <c r="BT82" i="36"/>
  <c r="BQ82" i="36"/>
  <c r="BG82" i="36"/>
  <c r="BD82" i="36"/>
  <c r="AT82" i="36"/>
  <c r="AY82" i="36" s="1"/>
  <c r="AQ82" i="36"/>
  <c r="AG82" i="36"/>
  <c r="AD82" i="36"/>
  <c r="T82" i="36"/>
  <c r="W82" i="36" s="1"/>
  <c r="P82" i="36"/>
  <c r="F82" i="36"/>
  <c r="CD81" i="36"/>
  <c r="BT81" i="36"/>
  <c r="BU81" i="36" s="1"/>
  <c r="BQ81" i="36"/>
  <c r="BG81" i="36"/>
  <c r="BJ81" i="36" s="1"/>
  <c r="BD81" i="36"/>
  <c r="AT81" i="36"/>
  <c r="AQ81" i="36"/>
  <c r="AG81" i="36"/>
  <c r="AD81" i="36"/>
  <c r="T81" i="36"/>
  <c r="W81" i="36" s="1"/>
  <c r="P81" i="36"/>
  <c r="F81" i="36"/>
  <c r="CD80" i="36"/>
  <c r="BT80" i="36"/>
  <c r="BY80" i="36" s="1"/>
  <c r="BQ80" i="36"/>
  <c r="BG80" i="36"/>
  <c r="BD80" i="36"/>
  <c r="AT80" i="36"/>
  <c r="AW80" i="36" s="1"/>
  <c r="AQ80" i="36"/>
  <c r="AG80" i="36"/>
  <c r="AD80" i="36"/>
  <c r="U80" i="36"/>
  <c r="T80" i="36"/>
  <c r="P80" i="36"/>
  <c r="F80" i="36"/>
  <c r="CD79" i="36"/>
  <c r="BT79" i="36"/>
  <c r="BQ79" i="36"/>
  <c r="BG79" i="36"/>
  <c r="BL79" i="36" s="1"/>
  <c r="BD79" i="36"/>
  <c r="AT79" i="36"/>
  <c r="AU79" i="36" s="1"/>
  <c r="AQ79" i="36"/>
  <c r="AG79" i="36"/>
  <c r="AD79" i="36"/>
  <c r="T79" i="36"/>
  <c r="P79" i="36"/>
  <c r="F79" i="36"/>
  <c r="I79" i="36" s="1"/>
  <c r="CD78" i="36"/>
  <c r="BT78" i="36"/>
  <c r="BQ78" i="36"/>
  <c r="BG78" i="36"/>
  <c r="BD78" i="36"/>
  <c r="AT78" i="36"/>
  <c r="AQ78" i="36"/>
  <c r="AG78" i="36"/>
  <c r="AH78" i="36" s="1"/>
  <c r="AD78" i="36"/>
  <c r="T78" i="36"/>
  <c r="P78" i="36"/>
  <c r="F78" i="36"/>
  <c r="CD77" i="36"/>
  <c r="BT77" i="36"/>
  <c r="BW77" i="36" s="1"/>
  <c r="BQ77" i="36"/>
  <c r="BG77" i="36"/>
  <c r="BD77" i="36"/>
  <c r="AT77" i="36"/>
  <c r="AQ77" i="36"/>
  <c r="AG77" i="36"/>
  <c r="AL77" i="36" s="1"/>
  <c r="AD77" i="36"/>
  <c r="T77" i="36"/>
  <c r="U77" i="36" s="1"/>
  <c r="P77" i="36"/>
  <c r="F77" i="36"/>
  <c r="CD76" i="36"/>
  <c r="BT76" i="36"/>
  <c r="BY76" i="36" s="1"/>
  <c r="BQ76" i="36"/>
  <c r="BG76" i="36"/>
  <c r="BH76" i="36" s="1"/>
  <c r="BD76" i="36"/>
  <c r="AT76" i="36"/>
  <c r="AW76" i="36" s="1"/>
  <c r="AQ76" i="36"/>
  <c r="AG76" i="36"/>
  <c r="AD76" i="36"/>
  <c r="T76" i="36"/>
  <c r="Y76" i="36" s="1"/>
  <c r="P76" i="36"/>
  <c r="F76" i="36"/>
  <c r="I76" i="36" s="1"/>
  <c r="CD75" i="36"/>
  <c r="BT75" i="36"/>
  <c r="BQ75" i="36"/>
  <c r="BG75" i="36"/>
  <c r="BJ75" i="36" s="1"/>
  <c r="BD75" i="36"/>
  <c r="AT75" i="36"/>
  <c r="AW75" i="36" s="1"/>
  <c r="AQ75" i="36"/>
  <c r="AG75" i="36"/>
  <c r="AD75" i="36"/>
  <c r="T75" i="36"/>
  <c r="P75" i="36"/>
  <c r="F75" i="36"/>
  <c r="CD74" i="36"/>
  <c r="BT74" i="36"/>
  <c r="BW74" i="36" s="1"/>
  <c r="BQ74" i="36"/>
  <c r="BG74" i="36"/>
  <c r="BD74" i="36"/>
  <c r="AT74" i="36"/>
  <c r="AW74" i="36" s="1"/>
  <c r="AQ74" i="36"/>
  <c r="AG74" i="36"/>
  <c r="AD74" i="36"/>
  <c r="T74" i="36"/>
  <c r="P74" i="36"/>
  <c r="F74" i="36"/>
  <c r="CD73" i="36"/>
  <c r="BT73" i="36"/>
  <c r="BW73" i="36" s="1"/>
  <c r="BQ73" i="36"/>
  <c r="BG73" i="36"/>
  <c r="BD73" i="36"/>
  <c r="AT73" i="36"/>
  <c r="AQ73" i="36"/>
  <c r="AG73" i="36"/>
  <c r="AL73" i="36" s="1"/>
  <c r="AD73" i="36"/>
  <c r="T73" i="36"/>
  <c r="P73" i="36"/>
  <c r="F73" i="36"/>
  <c r="CD72" i="36"/>
  <c r="BT72" i="36"/>
  <c r="BU72" i="36" s="1"/>
  <c r="BQ72" i="36"/>
  <c r="BG72" i="36"/>
  <c r="BL72" i="36" s="1"/>
  <c r="BD72" i="36"/>
  <c r="AT72" i="36"/>
  <c r="AW72" i="36" s="1"/>
  <c r="AQ72" i="36"/>
  <c r="AG72" i="36"/>
  <c r="AD72" i="36"/>
  <c r="T72" i="36"/>
  <c r="Y72" i="36" s="1"/>
  <c r="P72" i="36"/>
  <c r="F72" i="36"/>
  <c r="CD71" i="36"/>
  <c r="BT71" i="36"/>
  <c r="BQ71" i="36"/>
  <c r="BG71" i="36"/>
  <c r="BJ71" i="36" s="1"/>
  <c r="BD71" i="36"/>
  <c r="AT71" i="36"/>
  <c r="AW71" i="36" s="1"/>
  <c r="AQ71" i="36"/>
  <c r="AG71" i="36"/>
  <c r="AD71" i="36"/>
  <c r="T71" i="36"/>
  <c r="P71" i="36"/>
  <c r="K71" i="36"/>
  <c r="F71" i="36"/>
  <c r="I71" i="36" s="1"/>
  <c r="CD70" i="36"/>
  <c r="BT70" i="36"/>
  <c r="BW70" i="36" s="1"/>
  <c r="BQ70" i="36"/>
  <c r="BG70" i="36"/>
  <c r="BD70" i="36"/>
  <c r="AT70" i="36"/>
  <c r="AQ70" i="36"/>
  <c r="AG70" i="36"/>
  <c r="AL70" i="36" s="1"/>
  <c r="AD70" i="36"/>
  <c r="T70" i="36"/>
  <c r="W70" i="36" s="1"/>
  <c r="P70" i="36"/>
  <c r="F70" i="36"/>
  <c r="K70" i="36" s="1"/>
  <c r="CD69" i="36"/>
  <c r="BT69" i="36"/>
  <c r="BQ69" i="36"/>
  <c r="BG69" i="36"/>
  <c r="BJ69" i="36" s="1"/>
  <c r="BD69" i="36"/>
  <c r="AT69" i="36"/>
  <c r="AQ69" i="36"/>
  <c r="AG69" i="36"/>
  <c r="AH69" i="36" s="1"/>
  <c r="AD69" i="36"/>
  <c r="T69" i="36"/>
  <c r="Y69" i="36" s="1"/>
  <c r="P69" i="36"/>
  <c r="F69" i="36"/>
  <c r="CD68" i="36"/>
  <c r="BT68" i="36"/>
  <c r="BQ68" i="36"/>
  <c r="BG68" i="36"/>
  <c r="BL68" i="36" s="1"/>
  <c r="BD68" i="36"/>
  <c r="AT68" i="36"/>
  <c r="AQ68" i="36"/>
  <c r="AG68" i="36"/>
  <c r="AD68" i="36"/>
  <c r="T68" i="36"/>
  <c r="P68" i="36"/>
  <c r="F68" i="36"/>
  <c r="I68" i="36" s="1"/>
  <c r="CD67" i="36"/>
  <c r="BT67" i="36"/>
  <c r="BQ67" i="36"/>
  <c r="BG67" i="36"/>
  <c r="BL67" i="36" s="1"/>
  <c r="BD67" i="36"/>
  <c r="AT67" i="36"/>
  <c r="AY67" i="36" s="1"/>
  <c r="AQ67" i="36"/>
  <c r="AG67" i="36"/>
  <c r="AJ67" i="36" s="1"/>
  <c r="AD67" i="36"/>
  <c r="T67" i="36"/>
  <c r="P67" i="36"/>
  <c r="F67" i="36"/>
  <c r="I67" i="36" s="1"/>
  <c r="CD66" i="36"/>
  <c r="BT66" i="36"/>
  <c r="BQ66" i="36"/>
  <c r="BG66" i="36"/>
  <c r="BD66" i="36"/>
  <c r="AT66" i="36"/>
  <c r="AY66" i="36" s="1"/>
  <c r="AQ66" i="36"/>
  <c r="AG66" i="36"/>
  <c r="AD66" i="36"/>
  <c r="T66" i="36"/>
  <c r="W66" i="36" s="1"/>
  <c r="P66" i="36"/>
  <c r="F66" i="36"/>
  <c r="K66" i="36" s="1"/>
  <c r="CD65" i="36"/>
  <c r="BT65" i="36"/>
  <c r="BY65" i="36" s="1"/>
  <c r="BQ65" i="36"/>
  <c r="BG65" i="36"/>
  <c r="BJ65" i="36" s="1"/>
  <c r="BD65" i="36"/>
  <c r="AT65" i="36"/>
  <c r="AQ65" i="36"/>
  <c r="AG65" i="36"/>
  <c r="AD65" i="36"/>
  <c r="T65" i="36"/>
  <c r="W65" i="36" s="1"/>
  <c r="P65" i="36"/>
  <c r="F65" i="36"/>
  <c r="CD64" i="36"/>
  <c r="BT64" i="36"/>
  <c r="BU64" i="36" s="1"/>
  <c r="BQ64" i="36"/>
  <c r="BG64" i="36"/>
  <c r="BJ64" i="36" s="1"/>
  <c r="BD64" i="36"/>
  <c r="AT64" i="36"/>
  <c r="AW64" i="36" s="1"/>
  <c r="AQ64" i="36"/>
  <c r="AG64" i="36"/>
  <c r="AD64" i="36"/>
  <c r="T64" i="36"/>
  <c r="U64" i="36" s="1"/>
  <c r="P64" i="36"/>
  <c r="F64" i="36"/>
  <c r="CD63" i="36"/>
  <c r="BT63" i="36"/>
  <c r="BQ63" i="36"/>
  <c r="BG63" i="36"/>
  <c r="BD63" i="36"/>
  <c r="AT63" i="36"/>
  <c r="AQ63" i="36"/>
  <c r="AG63" i="36"/>
  <c r="AJ63" i="36" s="1"/>
  <c r="AD63" i="36"/>
  <c r="T63" i="36"/>
  <c r="P63" i="36"/>
  <c r="F63" i="36"/>
  <c r="I63" i="36" s="1"/>
  <c r="CD62" i="36"/>
  <c r="BT62" i="36"/>
  <c r="BQ62" i="36"/>
  <c r="BG62" i="36"/>
  <c r="BD62" i="36"/>
  <c r="AT62" i="36"/>
  <c r="AQ62" i="36"/>
  <c r="AG62" i="36"/>
  <c r="AD62" i="36"/>
  <c r="T62" i="36"/>
  <c r="P62" i="36"/>
  <c r="F62" i="36"/>
  <c r="CD61" i="36"/>
  <c r="BT61" i="36"/>
  <c r="BW61" i="36" s="1"/>
  <c r="BQ61" i="36"/>
  <c r="BG61" i="36"/>
  <c r="BD61" i="36"/>
  <c r="AT61" i="36"/>
  <c r="AQ61" i="36"/>
  <c r="AG61" i="36"/>
  <c r="AL61" i="36" s="1"/>
  <c r="AD61" i="36"/>
  <c r="T61" i="36"/>
  <c r="U61" i="36" s="1"/>
  <c r="P61" i="36"/>
  <c r="F61" i="36"/>
  <c r="CD60" i="36"/>
  <c r="BT60" i="36"/>
  <c r="BY60" i="36" s="1"/>
  <c r="BQ60" i="36"/>
  <c r="BG60" i="36"/>
  <c r="BH60" i="36" s="1"/>
  <c r="BD60" i="36"/>
  <c r="AT60" i="36"/>
  <c r="AW60" i="36" s="1"/>
  <c r="AQ60" i="36"/>
  <c r="AG60" i="36"/>
  <c r="AD60" i="36"/>
  <c r="T60" i="36"/>
  <c r="P60" i="36"/>
  <c r="F60" i="36"/>
  <c r="I60" i="36" s="1"/>
  <c r="CD59" i="36"/>
  <c r="BT59" i="36"/>
  <c r="BQ59" i="36"/>
  <c r="BG59" i="36"/>
  <c r="BJ59" i="36" s="1"/>
  <c r="BD59" i="36"/>
  <c r="AT59" i="36"/>
  <c r="AY59" i="36" s="1"/>
  <c r="AQ59" i="36"/>
  <c r="AG59" i="36"/>
  <c r="AD59" i="36"/>
  <c r="T59" i="36"/>
  <c r="P59" i="36"/>
  <c r="F59" i="36"/>
  <c r="K59" i="36" s="1"/>
  <c r="CD58" i="36"/>
  <c r="BT58" i="36"/>
  <c r="BQ58" i="36"/>
  <c r="BG58" i="36"/>
  <c r="BD58" i="36"/>
  <c r="AT58" i="36"/>
  <c r="AW58" i="36" s="1"/>
  <c r="AQ58" i="36"/>
  <c r="AG58" i="36"/>
  <c r="AJ58" i="36" s="1"/>
  <c r="AD58" i="36"/>
  <c r="T58" i="36"/>
  <c r="P58" i="36"/>
  <c r="F58" i="36"/>
  <c r="CD57" i="36"/>
  <c r="BT57" i="36"/>
  <c r="BW57" i="36" s="1"/>
  <c r="BQ57" i="36"/>
  <c r="BG57" i="36"/>
  <c r="BD57" i="36"/>
  <c r="AT57" i="36"/>
  <c r="AQ57" i="36"/>
  <c r="AG57" i="36"/>
  <c r="AL57" i="36" s="1"/>
  <c r="AD57" i="36"/>
  <c r="T57" i="36"/>
  <c r="P57" i="36"/>
  <c r="F57" i="36"/>
  <c r="CD56" i="36"/>
  <c r="BT56" i="36"/>
  <c r="BU56" i="36" s="1"/>
  <c r="BQ56" i="36"/>
  <c r="BG56" i="36"/>
  <c r="BD56" i="36"/>
  <c r="AT56" i="36"/>
  <c r="AQ56" i="36"/>
  <c r="AG56" i="36"/>
  <c r="AD56" i="36"/>
  <c r="T56" i="36"/>
  <c r="P56" i="36"/>
  <c r="F56" i="36"/>
  <c r="I56" i="36" s="1"/>
  <c r="CD55" i="36"/>
  <c r="BT55" i="36"/>
  <c r="BQ55" i="36"/>
  <c r="BG55" i="36"/>
  <c r="BJ55" i="36" s="1"/>
  <c r="BD55" i="36"/>
  <c r="AT55" i="36"/>
  <c r="AW55" i="36" s="1"/>
  <c r="AQ55" i="36"/>
  <c r="AG55" i="36"/>
  <c r="AD55" i="36"/>
  <c r="T55" i="36"/>
  <c r="P55" i="36"/>
  <c r="F55" i="36"/>
  <c r="CD54" i="36"/>
  <c r="BT54" i="36"/>
  <c r="BW54" i="36" s="1"/>
  <c r="BQ54" i="36"/>
  <c r="BG54" i="36"/>
  <c r="BD54" i="36"/>
  <c r="AW54" i="36"/>
  <c r="BA54" i="36" s="1"/>
  <c r="BB54" i="36" s="1"/>
  <c r="BC54" i="36" s="1"/>
  <c r="AU54" i="36"/>
  <c r="AT54" i="36"/>
  <c r="AY54" i="36" s="1"/>
  <c r="AQ54" i="36"/>
  <c r="AG54" i="36"/>
  <c r="AL54" i="36" s="1"/>
  <c r="AD54" i="36"/>
  <c r="Y54" i="36"/>
  <c r="T54" i="36"/>
  <c r="W54" i="36" s="1"/>
  <c r="P54" i="36"/>
  <c r="I54" i="36"/>
  <c r="M54" i="36" s="1"/>
  <c r="N54" i="36" s="1"/>
  <c r="O54" i="36" s="1"/>
  <c r="G54" i="36"/>
  <c r="F54" i="36"/>
  <c r="K54" i="36" s="1"/>
  <c r="CD53" i="36"/>
  <c r="BY53" i="36"/>
  <c r="BT53" i="36"/>
  <c r="BU53" i="36" s="1"/>
  <c r="BQ53" i="36"/>
  <c r="BG53" i="36"/>
  <c r="BJ53" i="36" s="1"/>
  <c r="BD53" i="36"/>
  <c r="AT53" i="36"/>
  <c r="AQ53" i="36"/>
  <c r="AG53" i="36"/>
  <c r="AD53" i="36"/>
  <c r="W53" i="36"/>
  <c r="U53" i="36"/>
  <c r="T53" i="36"/>
  <c r="Y53" i="36" s="1"/>
  <c r="P53" i="36"/>
  <c r="F53" i="36"/>
  <c r="CD52" i="36"/>
  <c r="BW52" i="36"/>
  <c r="CA52" i="36" s="1"/>
  <c r="CB52" i="36" s="1"/>
  <c r="CC52" i="36" s="1"/>
  <c r="BT52" i="36"/>
  <c r="BY52" i="36" s="1"/>
  <c r="BQ52" i="36"/>
  <c r="BG52" i="36"/>
  <c r="BD52" i="36"/>
  <c r="AT52" i="36"/>
  <c r="AW52" i="36" s="1"/>
  <c r="AQ52" i="36"/>
  <c r="AG52" i="36"/>
  <c r="AD52" i="36"/>
  <c r="U52" i="36"/>
  <c r="T52" i="36"/>
  <c r="P52" i="36"/>
  <c r="F52" i="36"/>
  <c r="CD51" i="36"/>
  <c r="BT51" i="36"/>
  <c r="BQ51" i="36"/>
  <c r="BJ51" i="36"/>
  <c r="BH51" i="36"/>
  <c r="BG51" i="36"/>
  <c r="BL51" i="36" s="1"/>
  <c r="BD51" i="36"/>
  <c r="AY51" i="36"/>
  <c r="AW51" i="36"/>
  <c r="AT51" i="36"/>
  <c r="AU51" i="36" s="1"/>
  <c r="AQ51" i="36"/>
  <c r="AL51" i="36"/>
  <c r="AG51" i="36"/>
  <c r="AJ51" i="36" s="1"/>
  <c r="AD51" i="36"/>
  <c r="T51" i="36"/>
  <c r="P51" i="36"/>
  <c r="I51" i="36"/>
  <c r="F51" i="36"/>
  <c r="K51" i="36" s="1"/>
  <c r="CD50" i="36"/>
  <c r="BY50" i="36"/>
  <c r="BT50" i="36"/>
  <c r="BW50" i="36" s="1"/>
  <c r="BQ50" i="36"/>
  <c r="BG50" i="36"/>
  <c r="BD50" i="36"/>
  <c r="AT50" i="36"/>
  <c r="AQ50" i="36"/>
  <c r="AG50" i="36"/>
  <c r="AD50" i="36"/>
  <c r="T50" i="36"/>
  <c r="W50" i="36" s="1"/>
  <c r="P50" i="36"/>
  <c r="F50" i="36"/>
  <c r="CD49" i="36"/>
  <c r="BT49" i="36"/>
  <c r="BQ49" i="36"/>
  <c r="BL49" i="36"/>
  <c r="BG49" i="36"/>
  <c r="BJ49" i="36" s="1"/>
  <c r="BD49" i="36"/>
  <c r="AT49" i="36"/>
  <c r="AQ49" i="36"/>
  <c r="AG49" i="36"/>
  <c r="AD49" i="36"/>
  <c r="W49" i="36"/>
  <c r="T49" i="36"/>
  <c r="Y49" i="36" s="1"/>
  <c r="P49" i="36"/>
  <c r="F49" i="36"/>
  <c r="CD48" i="36"/>
  <c r="BT48" i="36"/>
  <c r="BQ48" i="36"/>
  <c r="BG48" i="36"/>
  <c r="BD48" i="36"/>
  <c r="AT48" i="36"/>
  <c r="AQ48" i="36"/>
  <c r="AG48" i="36"/>
  <c r="AD48" i="36"/>
  <c r="T48" i="36"/>
  <c r="P48" i="36"/>
  <c r="F48" i="36"/>
  <c r="I48" i="36" s="1"/>
  <c r="CD47" i="36"/>
  <c r="BT47" i="36"/>
  <c r="BQ47" i="36"/>
  <c r="BJ47" i="36"/>
  <c r="BM47" i="36" s="1"/>
  <c r="BH47" i="36"/>
  <c r="BG47" i="36"/>
  <c r="BL47" i="36" s="1"/>
  <c r="BD47" i="36"/>
  <c r="AT47" i="36"/>
  <c r="AQ47" i="36"/>
  <c r="AL47" i="36"/>
  <c r="AG47" i="36"/>
  <c r="AJ47" i="36" s="1"/>
  <c r="AD47" i="36"/>
  <c r="T47" i="36"/>
  <c r="P47" i="36"/>
  <c r="F47" i="36"/>
  <c r="G47" i="36" s="1"/>
  <c r="CD46" i="36"/>
  <c r="BT46" i="36"/>
  <c r="BW46" i="36" s="1"/>
  <c r="BQ46" i="36"/>
  <c r="BG46" i="36"/>
  <c r="BD46" i="36"/>
  <c r="AT46" i="36"/>
  <c r="AQ46" i="36"/>
  <c r="AL46" i="36"/>
  <c r="AG46" i="36"/>
  <c r="AJ46" i="36" s="1"/>
  <c r="AD46" i="36"/>
  <c r="T46" i="36"/>
  <c r="P46" i="36"/>
  <c r="F46" i="36"/>
  <c r="CD45" i="36"/>
  <c r="BT45" i="36"/>
  <c r="BQ45" i="36"/>
  <c r="BG45" i="36"/>
  <c r="BD45" i="36"/>
  <c r="AT45" i="36"/>
  <c r="AQ45" i="36"/>
  <c r="AJ45" i="36"/>
  <c r="AG45" i="36"/>
  <c r="AD45" i="36"/>
  <c r="Y45" i="36"/>
  <c r="U45" i="36"/>
  <c r="T45" i="36"/>
  <c r="W45" i="36" s="1"/>
  <c r="P45" i="36"/>
  <c r="F45" i="36"/>
  <c r="CD44" i="36"/>
  <c r="BT44" i="36"/>
  <c r="BQ44" i="36"/>
  <c r="BG44" i="36"/>
  <c r="BD44" i="36"/>
  <c r="AT44" i="36"/>
  <c r="AQ44" i="36"/>
  <c r="AG44" i="36"/>
  <c r="AD44" i="36"/>
  <c r="T44" i="36"/>
  <c r="P44" i="36"/>
  <c r="F44" i="36"/>
  <c r="CD43" i="36"/>
  <c r="BT43" i="36"/>
  <c r="BU43" i="36" s="1"/>
  <c r="BQ43" i="36"/>
  <c r="BG43" i="36"/>
  <c r="BD43" i="36"/>
  <c r="AT43" i="36"/>
  <c r="AQ43" i="36"/>
  <c r="AG43" i="36"/>
  <c r="AL43" i="36" s="1"/>
  <c r="AD43" i="36"/>
  <c r="T43" i="36"/>
  <c r="U43" i="36" s="1"/>
  <c r="P43" i="36"/>
  <c r="K43" i="36"/>
  <c r="F43" i="36"/>
  <c r="CD42" i="36"/>
  <c r="BT42" i="36"/>
  <c r="BY42" i="36" s="1"/>
  <c r="BQ42" i="36"/>
  <c r="BG42" i="36"/>
  <c r="BH42" i="36" s="1"/>
  <c r="BD42" i="36"/>
  <c r="AT42" i="36"/>
  <c r="AY42" i="36" s="1"/>
  <c r="AQ42" i="36"/>
  <c r="AG42" i="36"/>
  <c r="AD42" i="36"/>
  <c r="Y42" i="36"/>
  <c r="W42" i="36"/>
  <c r="T42" i="36"/>
  <c r="U42" i="36" s="1"/>
  <c r="P42" i="36"/>
  <c r="I42" i="36"/>
  <c r="M42" i="36" s="1"/>
  <c r="N42" i="36" s="1"/>
  <c r="O42" i="36" s="1"/>
  <c r="F42" i="36"/>
  <c r="K42" i="36" s="1"/>
  <c r="CD41" i="36"/>
  <c r="BT41" i="36"/>
  <c r="BQ41" i="36"/>
  <c r="BG41" i="36"/>
  <c r="BH41" i="36" s="1"/>
  <c r="BD41" i="36"/>
  <c r="AU41" i="36"/>
  <c r="AT41" i="36"/>
  <c r="AW41" i="36" s="1"/>
  <c r="AQ41" i="36"/>
  <c r="AG41" i="36"/>
  <c r="AL41" i="36" s="1"/>
  <c r="AD41" i="36"/>
  <c r="T41" i="36"/>
  <c r="P41" i="36"/>
  <c r="F41" i="36"/>
  <c r="I41" i="36" s="1"/>
  <c r="CD40" i="36"/>
  <c r="BT40" i="36"/>
  <c r="BQ40" i="36"/>
  <c r="BH40" i="36"/>
  <c r="BG40" i="36"/>
  <c r="BD40" i="36"/>
  <c r="AT40" i="36"/>
  <c r="AU40" i="36" s="1"/>
  <c r="AQ40" i="36"/>
  <c r="AG40" i="36"/>
  <c r="AD40" i="36"/>
  <c r="T40" i="36"/>
  <c r="Y40" i="36" s="1"/>
  <c r="P40" i="36"/>
  <c r="K40" i="36"/>
  <c r="F40" i="36"/>
  <c r="G40" i="36" s="1"/>
  <c r="CD39" i="36"/>
  <c r="BY39" i="36"/>
  <c r="BT39" i="36"/>
  <c r="BW39" i="36" s="1"/>
  <c r="BQ39" i="36"/>
  <c r="BG39" i="36"/>
  <c r="BL39" i="36" s="1"/>
  <c r="BD39" i="36"/>
  <c r="AT39" i="36"/>
  <c r="AQ39" i="36"/>
  <c r="AG39" i="36"/>
  <c r="AH39" i="36" s="1"/>
  <c r="AD39" i="36"/>
  <c r="T39" i="36"/>
  <c r="P39" i="36"/>
  <c r="F39" i="36"/>
  <c r="CD38" i="36"/>
  <c r="BT38" i="36"/>
  <c r="BQ38" i="36"/>
  <c r="BG38" i="36"/>
  <c r="BJ38" i="36" s="1"/>
  <c r="BD38" i="36"/>
  <c r="AU38" i="36"/>
  <c r="AT38" i="36"/>
  <c r="AY38" i="36" s="1"/>
  <c r="AQ38" i="36"/>
  <c r="AL38" i="36"/>
  <c r="AJ38" i="36"/>
  <c r="AG38" i="36"/>
  <c r="AH38" i="36" s="1"/>
  <c r="AD38" i="36"/>
  <c r="T38" i="36"/>
  <c r="U38" i="36" s="1"/>
  <c r="P38" i="36"/>
  <c r="F38" i="36"/>
  <c r="K38" i="36" s="1"/>
  <c r="CD37" i="36"/>
  <c r="BT37" i="36"/>
  <c r="BQ37" i="36"/>
  <c r="BG37" i="36"/>
  <c r="BD37" i="36"/>
  <c r="AT37" i="36"/>
  <c r="AW37" i="36" s="1"/>
  <c r="AQ37" i="36"/>
  <c r="AJ37" i="36"/>
  <c r="AH37" i="36"/>
  <c r="AG37" i="36"/>
  <c r="AL37" i="36" s="1"/>
  <c r="AD37" i="36"/>
  <c r="Y37" i="36"/>
  <c r="W37" i="36"/>
  <c r="T37" i="36"/>
  <c r="U37" i="36" s="1"/>
  <c r="P37" i="36"/>
  <c r="F37" i="36"/>
  <c r="CD36" i="36"/>
  <c r="BT36" i="36"/>
  <c r="BY36" i="36" s="1"/>
  <c r="BQ36" i="36"/>
  <c r="BL36" i="36"/>
  <c r="BN36" i="36" s="1"/>
  <c r="BO36" i="36" s="1"/>
  <c r="BP36" i="36" s="1"/>
  <c r="BG36" i="36"/>
  <c r="BJ36" i="36" s="1"/>
  <c r="BD36" i="36"/>
  <c r="AT36" i="36"/>
  <c r="AQ36" i="36"/>
  <c r="AL36" i="36"/>
  <c r="AG36" i="36"/>
  <c r="AJ36" i="36" s="1"/>
  <c r="AD36" i="36"/>
  <c r="T36" i="36"/>
  <c r="W36" i="36" s="1"/>
  <c r="P36" i="36"/>
  <c r="F36" i="36"/>
  <c r="G36" i="36" s="1"/>
  <c r="CD35" i="36"/>
  <c r="BT35" i="36"/>
  <c r="BW35" i="36" s="1"/>
  <c r="BQ35" i="36"/>
  <c r="BG35" i="36"/>
  <c r="BD35" i="36"/>
  <c r="AY35" i="36"/>
  <c r="AT35" i="36"/>
  <c r="AW35" i="36" s="1"/>
  <c r="AQ35" i="36"/>
  <c r="AG35" i="36"/>
  <c r="AJ35" i="36" s="1"/>
  <c r="AD35" i="36"/>
  <c r="T35" i="36"/>
  <c r="W35" i="36" s="1"/>
  <c r="P35" i="36"/>
  <c r="F35" i="36"/>
  <c r="G35" i="36" s="1"/>
  <c r="CD34" i="36"/>
  <c r="BT34" i="36"/>
  <c r="BU34" i="36" s="1"/>
  <c r="BQ34" i="36"/>
  <c r="BG34" i="36"/>
  <c r="BJ34" i="36" s="1"/>
  <c r="BD34" i="36"/>
  <c r="AT34" i="36"/>
  <c r="AQ34" i="36"/>
  <c r="AL34" i="36"/>
  <c r="AH34" i="36"/>
  <c r="AG34" i="36"/>
  <c r="AJ34" i="36" s="1"/>
  <c r="AD34" i="36"/>
  <c r="W34" i="36"/>
  <c r="T34" i="36"/>
  <c r="P34" i="36"/>
  <c r="I34" i="36"/>
  <c r="G34" i="36"/>
  <c r="F34" i="36"/>
  <c r="K34" i="36" s="1"/>
  <c r="CD33" i="36"/>
  <c r="BY33" i="36"/>
  <c r="BW33" i="36"/>
  <c r="BU33" i="36"/>
  <c r="BT33" i="36"/>
  <c r="BQ33" i="36"/>
  <c r="BG33" i="36"/>
  <c r="BH33" i="36" s="1"/>
  <c r="BD33" i="36"/>
  <c r="AT33" i="36"/>
  <c r="AQ33" i="36"/>
  <c r="AJ33" i="36"/>
  <c r="AN33" i="36" s="1"/>
  <c r="AO33" i="36" s="1"/>
  <c r="AP33" i="36" s="1"/>
  <c r="AG33" i="36"/>
  <c r="AL33" i="36" s="1"/>
  <c r="AD33" i="36"/>
  <c r="Y33" i="36"/>
  <c r="W33" i="36"/>
  <c r="Z33" i="36" s="1"/>
  <c r="T33" i="36"/>
  <c r="U33" i="36" s="1"/>
  <c r="P33" i="36"/>
  <c r="F33" i="36"/>
  <c r="I33" i="36" s="1"/>
  <c r="CD32" i="36"/>
  <c r="BT32" i="36"/>
  <c r="BW32" i="36" s="1"/>
  <c r="BQ32" i="36"/>
  <c r="BG32" i="36"/>
  <c r="BJ32" i="36" s="1"/>
  <c r="BD32" i="36"/>
  <c r="AT32" i="36"/>
  <c r="AU32" i="36" s="1"/>
  <c r="AQ32" i="36"/>
  <c r="AH32" i="36"/>
  <c r="AG32" i="36"/>
  <c r="AJ32" i="36" s="1"/>
  <c r="AD32" i="36"/>
  <c r="T32" i="36"/>
  <c r="Y32" i="36" s="1"/>
  <c r="P32" i="36"/>
  <c r="F32" i="36"/>
  <c r="I32" i="36" s="1"/>
  <c r="CD31" i="36"/>
  <c r="BT31" i="36"/>
  <c r="BW31" i="36" s="1"/>
  <c r="BQ31" i="36"/>
  <c r="BG31" i="36"/>
  <c r="BL31" i="36" s="1"/>
  <c r="BD31" i="36"/>
  <c r="AY31" i="36"/>
  <c r="AW31" i="36"/>
  <c r="AU31" i="36"/>
  <c r="AT31" i="36"/>
  <c r="AQ31" i="36"/>
  <c r="AG31" i="36"/>
  <c r="AH31" i="36" s="1"/>
  <c r="AD31" i="36"/>
  <c r="T31" i="36"/>
  <c r="P31" i="36"/>
  <c r="F31" i="36"/>
  <c r="CD30" i="36"/>
  <c r="BT30" i="36"/>
  <c r="BQ30" i="36"/>
  <c r="BG30" i="36"/>
  <c r="BJ30" i="36" s="1"/>
  <c r="BD30" i="36"/>
  <c r="AT30" i="36"/>
  <c r="AQ30" i="36"/>
  <c r="AG30" i="36"/>
  <c r="AL30" i="36" s="1"/>
  <c r="AD30" i="36"/>
  <c r="T30" i="36"/>
  <c r="W30" i="36" s="1"/>
  <c r="P30" i="36"/>
  <c r="F30" i="36"/>
  <c r="G30" i="36" s="1"/>
  <c r="CD29" i="36"/>
  <c r="BT29" i="36"/>
  <c r="BY29" i="36" s="1"/>
  <c r="BQ29" i="36"/>
  <c r="BL29" i="36"/>
  <c r="BN29" i="36" s="1"/>
  <c r="BO29" i="36" s="1"/>
  <c r="BP29" i="36" s="1"/>
  <c r="BG29" i="36"/>
  <c r="BJ29" i="36" s="1"/>
  <c r="BD29" i="36"/>
  <c r="AT29" i="36"/>
  <c r="AQ29" i="36"/>
  <c r="AG29" i="36"/>
  <c r="AL29" i="36" s="1"/>
  <c r="AD29" i="36"/>
  <c r="T29" i="36"/>
  <c r="Y29" i="36" s="1"/>
  <c r="P29" i="36"/>
  <c r="F29" i="36"/>
  <c r="G29" i="36" s="1"/>
  <c r="CD28" i="36"/>
  <c r="BT28" i="36"/>
  <c r="BU28" i="36" s="1"/>
  <c r="BQ28" i="36"/>
  <c r="BG28" i="36"/>
  <c r="BL28" i="36" s="1"/>
  <c r="BD28" i="36"/>
  <c r="AT28" i="36"/>
  <c r="AW28" i="36" s="1"/>
  <c r="AQ28" i="36"/>
  <c r="AG28" i="36"/>
  <c r="AD28" i="36"/>
  <c r="T28" i="36"/>
  <c r="P28" i="36"/>
  <c r="F28" i="36"/>
  <c r="K28" i="36" s="1"/>
  <c r="CD27" i="36"/>
  <c r="BT27" i="36"/>
  <c r="BU27" i="36" s="1"/>
  <c r="BQ27" i="36"/>
  <c r="BG27" i="36"/>
  <c r="BD27" i="36"/>
  <c r="AT27" i="36"/>
  <c r="AY27" i="36" s="1"/>
  <c r="AQ27" i="36"/>
  <c r="AL27" i="36"/>
  <c r="AG27" i="36"/>
  <c r="AJ27" i="36" s="1"/>
  <c r="AD27" i="36"/>
  <c r="T27" i="36"/>
  <c r="P27" i="36"/>
  <c r="F27" i="36"/>
  <c r="K27" i="36" s="1"/>
  <c r="CD26" i="36"/>
  <c r="BY26" i="36"/>
  <c r="BT26" i="36"/>
  <c r="BW26" i="36" s="1"/>
  <c r="BQ26" i="36"/>
  <c r="BG26" i="36"/>
  <c r="BH26" i="36" s="1"/>
  <c r="BD26" i="36"/>
  <c r="AT26" i="36"/>
  <c r="AW26" i="36" s="1"/>
  <c r="AQ26" i="36"/>
  <c r="AG26" i="36"/>
  <c r="AL26" i="36" s="1"/>
  <c r="AD26" i="36"/>
  <c r="Y26" i="36"/>
  <c r="T26" i="36"/>
  <c r="W26" i="36" s="1"/>
  <c r="P26" i="36"/>
  <c r="F26" i="36"/>
  <c r="I26" i="36" s="1"/>
  <c r="CD25" i="36"/>
  <c r="BT25" i="36"/>
  <c r="BY25" i="36" s="1"/>
  <c r="BQ25" i="36"/>
  <c r="BG25" i="36"/>
  <c r="BJ25" i="36" s="1"/>
  <c r="BD25" i="36"/>
  <c r="AT25" i="36"/>
  <c r="AU25" i="36" s="1"/>
  <c r="AQ25" i="36"/>
  <c r="AG25" i="36"/>
  <c r="AJ25" i="36" s="1"/>
  <c r="AD25" i="36"/>
  <c r="T25" i="36"/>
  <c r="Y25" i="36" s="1"/>
  <c r="P25" i="36"/>
  <c r="F25" i="36"/>
  <c r="G25" i="36" s="1"/>
  <c r="CD24" i="36"/>
  <c r="BT24" i="36"/>
  <c r="BW24" i="36" s="1"/>
  <c r="BQ24" i="36"/>
  <c r="BG24" i="36"/>
  <c r="BL24" i="36" s="1"/>
  <c r="BD24" i="36"/>
  <c r="AT24" i="36"/>
  <c r="AY24" i="36" s="1"/>
  <c r="AQ24" i="36"/>
  <c r="AG24" i="36"/>
  <c r="AH24" i="36" s="1"/>
  <c r="AD24" i="36"/>
  <c r="T24" i="36"/>
  <c r="W24" i="36" s="1"/>
  <c r="P24" i="36"/>
  <c r="F24" i="36"/>
  <c r="CD23" i="36"/>
  <c r="BT23" i="36"/>
  <c r="BU23" i="36" s="1"/>
  <c r="BQ23" i="36"/>
  <c r="BG23" i="36"/>
  <c r="BJ23" i="36" s="1"/>
  <c r="BD23" i="36"/>
  <c r="AT23" i="36"/>
  <c r="AY23" i="36" s="1"/>
  <c r="AQ23" i="36"/>
  <c r="AG23" i="36"/>
  <c r="AL23" i="36" s="1"/>
  <c r="AD23" i="36"/>
  <c r="T23" i="36"/>
  <c r="U23" i="36" s="1"/>
  <c r="P23" i="36"/>
  <c r="F23" i="36"/>
  <c r="K23" i="36" s="1"/>
  <c r="CD22" i="36"/>
  <c r="BT22" i="36"/>
  <c r="BQ22" i="36"/>
  <c r="BG22" i="36"/>
  <c r="BH22" i="36" s="1"/>
  <c r="BD22" i="36"/>
  <c r="AT22" i="36"/>
  <c r="AW22" i="36" s="1"/>
  <c r="AQ22" i="36"/>
  <c r="AG22" i="36"/>
  <c r="AL22" i="36" s="1"/>
  <c r="AD22" i="36"/>
  <c r="T22" i="36"/>
  <c r="W22" i="36" s="1"/>
  <c r="P22" i="36"/>
  <c r="F22" i="36"/>
  <c r="CD21" i="36"/>
  <c r="BT21" i="36"/>
  <c r="BY21" i="36" s="1"/>
  <c r="BQ21" i="36"/>
  <c r="BG21" i="36"/>
  <c r="BJ21" i="36" s="1"/>
  <c r="BD21" i="36"/>
  <c r="AT21" i="36"/>
  <c r="AU21" i="36" s="1"/>
  <c r="AQ21" i="36"/>
  <c r="AG21" i="36"/>
  <c r="AJ21" i="36" s="1"/>
  <c r="AD21" i="36"/>
  <c r="T21" i="36"/>
  <c r="Y21" i="36" s="1"/>
  <c r="P21" i="36"/>
  <c r="F21" i="36"/>
  <c r="G21" i="36" s="1"/>
  <c r="CD20" i="36"/>
  <c r="BT20" i="36"/>
  <c r="BW20" i="36" s="1"/>
  <c r="BQ20" i="36"/>
  <c r="BG20" i="36"/>
  <c r="BL20" i="36" s="1"/>
  <c r="BD20" i="36"/>
  <c r="AT20" i="36"/>
  <c r="AY20" i="36" s="1"/>
  <c r="AQ20" i="36"/>
  <c r="AG20" i="36"/>
  <c r="AH20" i="36" s="1"/>
  <c r="AD20" i="36"/>
  <c r="T20" i="36"/>
  <c r="W20" i="36" s="1"/>
  <c r="P20" i="36"/>
  <c r="F20" i="36"/>
  <c r="K20" i="36" s="1"/>
  <c r="CD19" i="36"/>
  <c r="BT19" i="36"/>
  <c r="BU19" i="36" s="1"/>
  <c r="BQ19" i="36"/>
  <c r="BG19" i="36"/>
  <c r="BJ19" i="36" s="1"/>
  <c r="BD19" i="36"/>
  <c r="AT19" i="36"/>
  <c r="AY19" i="36" s="1"/>
  <c r="AQ19" i="36"/>
  <c r="AG19" i="36"/>
  <c r="AL19" i="36" s="1"/>
  <c r="AD19" i="36"/>
  <c r="T19" i="36"/>
  <c r="U19" i="36" s="1"/>
  <c r="P19" i="36"/>
  <c r="F19" i="36"/>
  <c r="K19" i="36" s="1"/>
  <c r="CD18" i="36"/>
  <c r="BT18" i="36"/>
  <c r="BW18" i="36" s="1"/>
  <c r="BQ18" i="36"/>
  <c r="BG18" i="36"/>
  <c r="BH18" i="36" s="1"/>
  <c r="BD18" i="36"/>
  <c r="AT18" i="36"/>
  <c r="AW18" i="36" s="1"/>
  <c r="AQ18" i="36"/>
  <c r="AG18" i="36"/>
  <c r="AL18" i="36" s="1"/>
  <c r="AD18" i="36"/>
  <c r="T18" i="36"/>
  <c r="P18" i="36"/>
  <c r="K18" i="36"/>
  <c r="F18" i="36"/>
  <c r="I18" i="36" s="1"/>
  <c r="CD17" i="36"/>
  <c r="BT17" i="36"/>
  <c r="BY17" i="36" s="1"/>
  <c r="BQ17" i="36"/>
  <c r="BG17" i="36"/>
  <c r="BJ17" i="36" s="1"/>
  <c r="BD17" i="36"/>
  <c r="AT17" i="36"/>
  <c r="AU17" i="36" s="1"/>
  <c r="AQ17" i="36"/>
  <c r="AG17" i="36"/>
  <c r="AJ17" i="36" s="1"/>
  <c r="AD17" i="36"/>
  <c r="T17" i="36"/>
  <c r="Y17" i="36" s="1"/>
  <c r="P17" i="36"/>
  <c r="F17" i="36"/>
  <c r="CD16" i="36"/>
  <c r="BT16" i="36"/>
  <c r="BW16" i="36" s="1"/>
  <c r="BQ16" i="36"/>
  <c r="BG16" i="36"/>
  <c r="BL16" i="36" s="1"/>
  <c r="BD16" i="36"/>
  <c r="AY16" i="36"/>
  <c r="AU16" i="36"/>
  <c r="AT16" i="36"/>
  <c r="AW16" i="36" s="1"/>
  <c r="AQ16" i="36"/>
  <c r="AG16" i="36"/>
  <c r="AH16" i="36" s="1"/>
  <c r="AD16" i="36"/>
  <c r="T16" i="36"/>
  <c r="W16" i="36" s="1"/>
  <c r="P16" i="36"/>
  <c r="F16" i="36"/>
  <c r="I16" i="36" s="1"/>
  <c r="CD15" i="36"/>
  <c r="BT15" i="36"/>
  <c r="BU15" i="36" s="1"/>
  <c r="BQ15" i="36"/>
  <c r="BG15" i="36"/>
  <c r="BJ15" i="36" s="1"/>
  <c r="BD15" i="36"/>
  <c r="AT15" i="36"/>
  <c r="AY15" i="36" s="1"/>
  <c r="AQ15" i="36"/>
  <c r="AG15" i="36"/>
  <c r="AJ15" i="36" s="1"/>
  <c r="AD15" i="36"/>
  <c r="W15" i="36"/>
  <c r="T15" i="36"/>
  <c r="U15" i="36" s="1"/>
  <c r="P15" i="36"/>
  <c r="F15" i="36"/>
  <c r="K15" i="36" s="1"/>
  <c r="CD14" i="36"/>
  <c r="BT14" i="36"/>
  <c r="BW14" i="36" s="1"/>
  <c r="BQ14" i="36"/>
  <c r="BG14" i="36"/>
  <c r="BH14" i="36" s="1"/>
  <c r="BD14" i="36"/>
  <c r="AT14" i="36"/>
  <c r="AW14" i="36" s="1"/>
  <c r="AQ14" i="36"/>
  <c r="AG14" i="36"/>
  <c r="AL14" i="36" s="1"/>
  <c r="AD14" i="36"/>
  <c r="Y14" i="36"/>
  <c r="U14" i="36"/>
  <c r="T14" i="36"/>
  <c r="W14" i="36" s="1"/>
  <c r="P14" i="36"/>
  <c r="K14" i="36"/>
  <c r="G14" i="36"/>
  <c r="F14" i="36"/>
  <c r="I14" i="36" s="1"/>
  <c r="CD13" i="36"/>
  <c r="BT13" i="36"/>
  <c r="BY13" i="36" s="1"/>
  <c r="BQ13" i="36"/>
  <c r="BG13" i="36"/>
  <c r="BJ13" i="36" s="1"/>
  <c r="BD13" i="36"/>
  <c r="AT13" i="36"/>
  <c r="AU13" i="36" s="1"/>
  <c r="AQ13" i="36"/>
  <c r="AG13" i="36"/>
  <c r="AD13" i="36"/>
  <c r="T13" i="36"/>
  <c r="Y13" i="36" s="1"/>
  <c r="P13" i="36"/>
  <c r="F13" i="36"/>
  <c r="G13" i="36" s="1"/>
  <c r="CD12" i="36"/>
  <c r="BT12" i="36"/>
  <c r="BW12" i="36" s="1"/>
  <c r="BQ12" i="36"/>
  <c r="BG12" i="36"/>
  <c r="BL12" i="36" s="1"/>
  <c r="BD12" i="36"/>
  <c r="AY12" i="36"/>
  <c r="AT12" i="36"/>
  <c r="AW12" i="36" s="1"/>
  <c r="AQ12" i="36"/>
  <c r="AG12" i="36"/>
  <c r="AH12" i="36" s="1"/>
  <c r="AD12" i="36"/>
  <c r="T12" i="36"/>
  <c r="P12" i="36"/>
  <c r="F12" i="36"/>
  <c r="K12" i="36" s="1"/>
  <c r="CD11" i="36"/>
  <c r="BT11" i="36"/>
  <c r="BU11" i="36" s="1"/>
  <c r="BQ11" i="36"/>
  <c r="BG11" i="36"/>
  <c r="BJ11" i="36" s="1"/>
  <c r="BD11" i="36"/>
  <c r="AT11" i="36"/>
  <c r="AY11" i="36" s="1"/>
  <c r="AQ11" i="36"/>
  <c r="AL11" i="36"/>
  <c r="AG11" i="36"/>
  <c r="AJ11" i="36" s="1"/>
  <c r="AD11" i="36"/>
  <c r="T11" i="36"/>
  <c r="U11" i="36" s="1"/>
  <c r="P11" i="36"/>
  <c r="F11" i="36"/>
  <c r="K11" i="36" s="1"/>
  <c r="CD10" i="36"/>
  <c r="BT10" i="36"/>
  <c r="BW10" i="36" s="1"/>
  <c r="BQ10" i="36"/>
  <c r="BG10" i="36"/>
  <c r="BH10" i="36" s="1"/>
  <c r="BD10" i="36"/>
  <c r="AT10" i="36"/>
  <c r="AW10" i="36" s="1"/>
  <c r="AQ10" i="36"/>
  <c r="AG10" i="36"/>
  <c r="AL10" i="36" s="1"/>
  <c r="AD10" i="36"/>
  <c r="Y10" i="36"/>
  <c r="U10" i="36"/>
  <c r="T10" i="36"/>
  <c r="W10" i="36" s="1"/>
  <c r="P10" i="36"/>
  <c r="K10" i="36"/>
  <c r="G10" i="36"/>
  <c r="F10" i="36"/>
  <c r="I10" i="36" s="1"/>
  <c r="CD9" i="36"/>
  <c r="BT9" i="36"/>
  <c r="BY9" i="36" s="1"/>
  <c r="BQ9" i="36"/>
  <c r="BG9" i="36"/>
  <c r="BJ9" i="36" s="1"/>
  <c r="BD9" i="36"/>
  <c r="AT9" i="36"/>
  <c r="AU9" i="36" s="1"/>
  <c r="AQ9" i="36"/>
  <c r="AG9" i="36"/>
  <c r="AD9" i="36"/>
  <c r="T9" i="36"/>
  <c r="Y9" i="36" s="1"/>
  <c r="P9" i="36"/>
  <c r="F9" i="36"/>
  <c r="G9" i="36" s="1"/>
  <c r="CD8" i="36"/>
  <c r="BT8" i="36"/>
  <c r="BW8" i="36" s="1"/>
  <c r="BQ8" i="36"/>
  <c r="BG8" i="36"/>
  <c r="BL8" i="36" s="1"/>
  <c r="BD8" i="36"/>
  <c r="AY8" i="36"/>
  <c r="AT8" i="36"/>
  <c r="AW8" i="36" s="1"/>
  <c r="AQ8" i="36"/>
  <c r="AG8" i="36"/>
  <c r="AH8" i="36" s="1"/>
  <c r="AD8" i="36"/>
  <c r="U8" i="36"/>
  <c r="T8" i="36"/>
  <c r="P8" i="36"/>
  <c r="F8" i="36"/>
  <c r="K8" i="36" s="1"/>
  <c r="CD7" i="36"/>
  <c r="BT7" i="36"/>
  <c r="BU7" i="36" s="1"/>
  <c r="BQ7" i="36"/>
  <c r="BG7" i="36"/>
  <c r="BJ7" i="36" s="1"/>
  <c r="BD7" i="36"/>
  <c r="AT7" i="36"/>
  <c r="AY7" i="36" s="1"/>
  <c r="AQ7" i="36"/>
  <c r="AG7" i="36"/>
  <c r="AH7" i="36" s="1"/>
  <c r="AD7" i="36"/>
  <c r="T7" i="36"/>
  <c r="U7" i="36" s="1"/>
  <c r="F7" i="36"/>
  <c r="K7" i="36" s="1"/>
  <c r="AG7" i="35"/>
  <c r="AH7" i="35" s="1"/>
  <c r="BU92" i="36" l="1"/>
  <c r="AW94" i="36"/>
  <c r="AZ94" i="36" s="1"/>
  <c r="U126" i="36"/>
  <c r="AU132" i="36"/>
  <c r="K134" i="36"/>
  <c r="U142" i="36"/>
  <c r="BH153" i="36"/>
  <c r="Y158" i="36"/>
  <c r="BW206" i="36"/>
  <c r="I222" i="36"/>
  <c r="U235" i="36"/>
  <c r="BW281" i="36"/>
  <c r="CA281" i="36" s="1"/>
  <c r="CB281" i="36" s="1"/>
  <c r="CC281" i="36" s="1"/>
  <c r="BJ358" i="36"/>
  <c r="AU361" i="36"/>
  <c r="BJ362" i="36"/>
  <c r="BU362" i="36"/>
  <c r="G389" i="36"/>
  <c r="Y431" i="36"/>
  <c r="I445" i="36"/>
  <c r="BU470" i="36"/>
  <c r="AW484" i="36"/>
  <c r="AH486" i="36"/>
  <c r="BW489" i="36"/>
  <c r="AH61" i="36"/>
  <c r="U69" i="36"/>
  <c r="BW81" i="36"/>
  <c r="AU124" i="36"/>
  <c r="AJ132" i="36"/>
  <c r="W142" i="36"/>
  <c r="W227" i="36"/>
  <c r="W258" i="36"/>
  <c r="BY272" i="36"/>
  <c r="AL279" i="36"/>
  <c r="W282" i="36"/>
  <c r="AJ295" i="36"/>
  <c r="BY299" i="36"/>
  <c r="K305" i="36"/>
  <c r="BW307" i="36"/>
  <c r="G308" i="36"/>
  <c r="BY310" i="36"/>
  <c r="BZ310" i="36" s="1"/>
  <c r="W334" i="36"/>
  <c r="AL335" i="36"/>
  <c r="BW352" i="36"/>
  <c r="G353" i="36"/>
  <c r="BL358" i="36"/>
  <c r="AY361" i="36"/>
  <c r="BL362" i="36"/>
  <c r="BW362" i="36"/>
  <c r="CA362" i="36" s="1"/>
  <c r="CB362" i="36" s="1"/>
  <c r="CC362" i="36" s="1"/>
  <c r="AU444" i="36"/>
  <c r="Y449" i="36"/>
  <c r="Z449" i="36" s="1"/>
  <c r="AH468" i="36"/>
  <c r="U472" i="36"/>
  <c r="I494" i="36"/>
  <c r="AY60" i="36"/>
  <c r="W69" i="36"/>
  <c r="G71" i="36"/>
  <c r="BY74" i="36"/>
  <c r="BL81" i="36"/>
  <c r="AU82" i="36"/>
  <c r="BY93" i="36"/>
  <c r="CA93" i="36" s="1"/>
  <c r="CB93" i="36" s="1"/>
  <c r="CC93" i="36" s="1"/>
  <c r="AY104" i="36"/>
  <c r="AH105" i="36"/>
  <c r="BU105" i="36"/>
  <c r="W108" i="36"/>
  <c r="AA108" i="36" s="1"/>
  <c r="AB108" i="36" s="1"/>
  <c r="AC108" i="36" s="1"/>
  <c r="AH109" i="36"/>
  <c r="AU118" i="36"/>
  <c r="AL119" i="36"/>
  <c r="AW124" i="36"/>
  <c r="AL144" i="36"/>
  <c r="AH149" i="36"/>
  <c r="U150" i="36"/>
  <c r="AH171" i="36"/>
  <c r="BY186" i="36"/>
  <c r="W197" i="36"/>
  <c r="AA197" i="36" s="1"/>
  <c r="AB197" i="36" s="1"/>
  <c r="AC197" i="36" s="1"/>
  <c r="AH199" i="36"/>
  <c r="W205" i="36"/>
  <c r="AA205" i="36" s="1"/>
  <c r="AB205" i="36" s="1"/>
  <c r="AC205" i="36" s="1"/>
  <c r="BL255" i="36"/>
  <c r="BM255" i="36" s="1"/>
  <c r="Y258" i="36"/>
  <c r="Y282" i="36"/>
  <c r="AL295" i="36"/>
  <c r="AM295" i="36" s="1"/>
  <c r="BY307" i="36"/>
  <c r="I308" i="36"/>
  <c r="AW410" i="36"/>
  <c r="BH410" i="36"/>
  <c r="AY417" i="36"/>
  <c r="I428" i="36"/>
  <c r="Y435" i="36"/>
  <c r="AH505" i="36"/>
  <c r="W18" i="36"/>
  <c r="U18" i="36"/>
  <c r="AY30" i="36"/>
  <c r="AU30" i="36"/>
  <c r="BH37" i="36"/>
  <c r="BL37" i="36"/>
  <c r="G39" i="36"/>
  <c r="K39" i="36"/>
  <c r="M39" i="36" s="1"/>
  <c r="N39" i="36" s="1"/>
  <c r="O39" i="36" s="1"/>
  <c r="I39" i="36"/>
  <c r="AW43" i="36"/>
  <c r="AU43" i="36"/>
  <c r="BU49" i="36"/>
  <c r="BY49" i="36"/>
  <c r="BL63" i="36"/>
  <c r="BJ63" i="36"/>
  <c r="BH63" i="36"/>
  <c r="BY96" i="36"/>
  <c r="BW96" i="36"/>
  <c r="BU96" i="36"/>
  <c r="AJ98" i="36"/>
  <c r="AN98" i="36" s="1"/>
  <c r="AO98" i="36" s="1"/>
  <c r="AP98" i="36" s="1"/>
  <c r="AL98" i="36"/>
  <c r="AH98" i="36"/>
  <c r="AL151" i="36"/>
  <c r="AJ151" i="36"/>
  <c r="AN151" i="36" s="1"/>
  <c r="AO151" i="36" s="1"/>
  <c r="AP151" i="36" s="1"/>
  <c r="BL161" i="36"/>
  <c r="BH161" i="36"/>
  <c r="BJ177" i="36"/>
  <c r="BL177" i="36"/>
  <c r="BN177" i="36" s="1"/>
  <c r="BO177" i="36" s="1"/>
  <c r="BP177" i="36" s="1"/>
  <c r="BW178" i="36"/>
  <c r="BY178" i="36"/>
  <c r="BU187" i="36"/>
  <c r="BW187" i="36"/>
  <c r="BZ187" i="36" s="1"/>
  <c r="BY187" i="36"/>
  <c r="BJ201" i="36"/>
  <c r="BL201" i="36"/>
  <c r="AH211" i="36"/>
  <c r="AJ211" i="36"/>
  <c r="G242" i="36"/>
  <c r="I242" i="36"/>
  <c r="K242" i="36"/>
  <c r="M242" i="36" s="1"/>
  <c r="N242" i="36" s="1"/>
  <c r="O242" i="36" s="1"/>
  <c r="AY255" i="36"/>
  <c r="AW255" i="36"/>
  <c r="AL319" i="36"/>
  <c r="AJ319" i="36"/>
  <c r="AN319" i="36" s="1"/>
  <c r="AO319" i="36" s="1"/>
  <c r="AP319" i="36" s="1"/>
  <c r="BJ334" i="36"/>
  <c r="BL334" i="36"/>
  <c r="BW335" i="36"/>
  <c r="BY335" i="36"/>
  <c r="CA335" i="36" s="1"/>
  <c r="CB335" i="36" s="1"/>
  <c r="CC335" i="36" s="1"/>
  <c r="BJ408" i="36"/>
  <c r="BH408" i="36"/>
  <c r="I417" i="36"/>
  <c r="K417" i="36"/>
  <c r="BU427" i="36"/>
  <c r="BY427" i="36"/>
  <c r="AW446" i="36"/>
  <c r="AY446" i="36"/>
  <c r="BA446" i="36" s="1"/>
  <c r="BB446" i="36" s="1"/>
  <c r="BC446" i="36" s="1"/>
  <c r="K24" i="36"/>
  <c r="G24" i="36"/>
  <c r="W31" i="36"/>
  <c r="AA31" i="36" s="1"/>
  <c r="AB31" i="36" s="1"/>
  <c r="AC31" i="36" s="1"/>
  <c r="Y31" i="36"/>
  <c r="BL53" i="36"/>
  <c r="BW69" i="36"/>
  <c r="BU69" i="36"/>
  <c r="BU80" i="36"/>
  <c r="AH82" i="36"/>
  <c r="AJ82" i="36"/>
  <c r="W86" i="36"/>
  <c r="Y86" i="36"/>
  <c r="AJ90" i="36"/>
  <c r="AH90" i="36"/>
  <c r="K99" i="36"/>
  <c r="I156" i="36"/>
  <c r="L156" i="36" s="1"/>
  <c r="K156" i="36"/>
  <c r="G156" i="36"/>
  <c r="W176" i="36"/>
  <c r="Y176" i="36"/>
  <c r="BH177" i="36"/>
  <c r="BW184" i="36"/>
  <c r="BY184" i="36"/>
  <c r="BZ184" i="36" s="1"/>
  <c r="BH201" i="36"/>
  <c r="BU232" i="36"/>
  <c r="BY232" i="36"/>
  <c r="AL237" i="36"/>
  <c r="AJ237" i="36"/>
  <c r="AN237" i="36" s="1"/>
  <c r="AO237" i="36" s="1"/>
  <c r="AP237" i="36" s="1"/>
  <c r="AJ316" i="36"/>
  <c r="AL316" i="36"/>
  <c r="AM316" i="36" s="1"/>
  <c r="BU18" i="36"/>
  <c r="G20" i="36"/>
  <c r="AN27" i="36"/>
  <c r="AO27" i="36" s="1"/>
  <c r="AP27" i="36" s="1"/>
  <c r="U31" i="36"/>
  <c r="AW39" i="36"/>
  <c r="BA39" i="36" s="1"/>
  <c r="BB39" i="36" s="1"/>
  <c r="BC39" i="36" s="1"/>
  <c r="AU39" i="36"/>
  <c r="Y50" i="36"/>
  <c r="AU63" i="36"/>
  <c r="AY63" i="36"/>
  <c r="AW63" i="36"/>
  <c r="AL66" i="36"/>
  <c r="AJ66" i="36"/>
  <c r="AU67" i="36"/>
  <c r="AW68" i="36"/>
  <c r="AZ68" i="36" s="1"/>
  <c r="AY68" i="36"/>
  <c r="BY69" i="36"/>
  <c r="AU75" i="36"/>
  <c r="AY78" i="36"/>
  <c r="BA78" i="36" s="1"/>
  <c r="BB78" i="36" s="1"/>
  <c r="BC78" i="36" s="1"/>
  <c r="AW78" i="36"/>
  <c r="AY98" i="36"/>
  <c r="AW98" i="36"/>
  <c r="BW130" i="36"/>
  <c r="BZ130" i="36" s="1"/>
  <c r="BU130" i="36"/>
  <c r="U176" i="36"/>
  <c r="K179" i="36"/>
  <c r="I179" i="36"/>
  <c r="K188" i="36"/>
  <c r="G188" i="36"/>
  <c r="BU198" i="36"/>
  <c r="BY198" i="36"/>
  <c r="CA198" i="36" s="1"/>
  <c r="CB198" i="36" s="1"/>
  <c r="CC198" i="36" s="1"/>
  <c r="Y201" i="36"/>
  <c r="W201" i="36"/>
  <c r="AA201" i="36" s="1"/>
  <c r="AB201" i="36" s="1"/>
  <c r="AC201" i="36" s="1"/>
  <c r="U201" i="36"/>
  <c r="BW219" i="36"/>
  <c r="CA219" i="36" s="1"/>
  <c r="CB219" i="36" s="1"/>
  <c r="CC219" i="36" s="1"/>
  <c r="BL222" i="36"/>
  <c r="BJ222" i="36"/>
  <c r="BN222" i="36" s="1"/>
  <c r="BO222" i="36" s="1"/>
  <c r="BP222" i="36" s="1"/>
  <c r="BW232" i="36"/>
  <c r="AU242" i="36"/>
  <c r="AY242" i="36"/>
  <c r="I250" i="36"/>
  <c r="G250" i="36"/>
  <c r="K47" i="36"/>
  <c r="I47" i="36"/>
  <c r="BJ52" i="36"/>
  <c r="BH52" i="36"/>
  <c r="BH64" i="36"/>
  <c r="BL64" i="36"/>
  <c r="AW84" i="36"/>
  <c r="AY84" i="36"/>
  <c r="BW97" i="36"/>
  <c r="CA97" i="36" s="1"/>
  <c r="CB97" i="36" s="1"/>
  <c r="CC97" i="36" s="1"/>
  <c r="BY97" i="36"/>
  <c r="BL466" i="36"/>
  <c r="BJ466" i="36"/>
  <c r="BU482" i="36"/>
  <c r="BW482" i="36"/>
  <c r="BH492" i="36"/>
  <c r="BL492" i="36"/>
  <c r="BJ492" i="36"/>
  <c r="BN492" i="36" s="1"/>
  <c r="BO492" i="36" s="1"/>
  <c r="BP492" i="36" s="1"/>
  <c r="AL493" i="36"/>
  <c r="AJ493" i="36"/>
  <c r="AN493" i="36" s="1"/>
  <c r="AO493" i="36" s="1"/>
  <c r="AP493" i="36" s="1"/>
  <c r="U505" i="36"/>
  <c r="W505" i="36"/>
  <c r="AA505" i="36" s="1"/>
  <c r="AB505" i="36" s="1"/>
  <c r="AC505" i="36" s="1"/>
  <c r="AJ13" i="36"/>
  <c r="AL13" i="36"/>
  <c r="Y18" i="36"/>
  <c r="K33" i="36"/>
  <c r="BJ37" i="36"/>
  <c r="AY43" i="36"/>
  <c r="Y44" i="36"/>
  <c r="W44" i="36"/>
  <c r="BL52" i="36"/>
  <c r="AJ54" i="36"/>
  <c r="AH54" i="36"/>
  <c r="BH79" i="36"/>
  <c r="BU97" i="36"/>
  <c r="AL102" i="36"/>
  <c r="AJ102" i="36"/>
  <c r="AH102" i="36"/>
  <c r="K136" i="36"/>
  <c r="G136" i="36"/>
  <c r="K144" i="36"/>
  <c r="AY144" i="36"/>
  <c r="BA144" i="36" s="1"/>
  <c r="BB144" i="36" s="1"/>
  <c r="BC144" i="36" s="1"/>
  <c r="AW144" i="36"/>
  <c r="BJ183" i="36"/>
  <c r="BL183" i="36"/>
  <c r="AU184" i="36"/>
  <c r="U250" i="36"/>
  <c r="W12" i="36"/>
  <c r="AA12" i="36" s="1"/>
  <c r="AB12" i="36" s="1"/>
  <c r="AC12" i="36" s="1"/>
  <c r="Y12" i="36"/>
  <c r="Y22" i="36"/>
  <c r="BW22" i="36"/>
  <c r="BU22" i="36"/>
  <c r="I24" i="36"/>
  <c r="G31" i="36"/>
  <c r="K31" i="36"/>
  <c r="W41" i="36"/>
  <c r="U41" i="36"/>
  <c r="U44" i="36"/>
  <c r="K50" i="36"/>
  <c r="I50" i="36"/>
  <c r="L50" i="36" s="1"/>
  <c r="AY50" i="36"/>
  <c r="AW50" i="36"/>
  <c r="AU50" i="36"/>
  <c r="W8" i="36"/>
  <c r="Y8" i="36"/>
  <c r="AJ9" i="36"/>
  <c r="AL9" i="36"/>
  <c r="AL15" i="36"/>
  <c r="BY18" i="36"/>
  <c r="CA18" i="36" s="1"/>
  <c r="CB18" i="36" s="1"/>
  <c r="CC18" i="36" s="1"/>
  <c r="I20" i="36"/>
  <c r="I22" i="36"/>
  <c r="K22" i="36"/>
  <c r="BY22" i="36"/>
  <c r="K26" i="36"/>
  <c r="BU26" i="36"/>
  <c r="AH27" i="36"/>
  <c r="AY28" i="36"/>
  <c r="I31" i="36"/>
  <c r="L31" i="36" s="1"/>
  <c r="AY39" i="36"/>
  <c r="BL40" i="36"/>
  <c r="BJ40" i="36"/>
  <c r="Y41" i="36"/>
  <c r="G50" i="36"/>
  <c r="BY54" i="36"/>
  <c r="BW58" i="36"/>
  <c r="BY58" i="36"/>
  <c r="BY64" i="36"/>
  <c r="BW64" i="36"/>
  <c r="BZ64" i="36" s="1"/>
  <c r="AH66" i="36"/>
  <c r="G75" i="36"/>
  <c r="I75" i="36"/>
  <c r="BL85" i="36"/>
  <c r="BM85" i="36" s="1"/>
  <c r="K86" i="36"/>
  <c r="I86" i="36"/>
  <c r="G86" i="36"/>
  <c r="I87" i="36"/>
  <c r="K87" i="36"/>
  <c r="AY87" i="36"/>
  <c r="AZ87" i="36" s="1"/>
  <c r="Y88" i="36"/>
  <c r="W88" i="36"/>
  <c r="U88" i="36"/>
  <c r="AJ159" i="36"/>
  <c r="AM159" i="36" s="1"/>
  <c r="AL159" i="36"/>
  <c r="G179" i="36"/>
  <c r="I188" i="36"/>
  <c r="W191" i="36"/>
  <c r="AJ197" i="36"/>
  <c r="AL197" i="36"/>
  <c r="AM197" i="36" s="1"/>
  <c r="BW198" i="36"/>
  <c r="K207" i="36"/>
  <c r="M207" i="36" s="1"/>
  <c r="N207" i="36" s="1"/>
  <c r="O207" i="36" s="1"/>
  <c r="I207" i="36"/>
  <c r="Y213" i="36"/>
  <c r="U213" i="36"/>
  <c r="AU244" i="36"/>
  <c r="AW244" i="36"/>
  <c r="W276" i="36"/>
  <c r="U276" i="36"/>
  <c r="BY318" i="36"/>
  <c r="CA318" i="36" s="1"/>
  <c r="CB318" i="36" s="1"/>
  <c r="CC318" i="36" s="1"/>
  <c r="BU318" i="36"/>
  <c r="K335" i="36"/>
  <c r="I335" i="36"/>
  <c r="BL369" i="36"/>
  <c r="BM369" i="36" s="1"/>
  <c r="BJ369" i="36"/>
  <c r="Y395" i="36"/>
  <c r="W395" i="36"/>
  <c r="AL435" i="36"/>
  <c r="AM435" i="36" s="1"/>
  <c r="AJ435" i="36"/>
  <c r="AL472" i="36"/>
  <c r="AH472" i="36"/>
  <c r="BU475" i="36"/>
  <c r="BY475" i="36"/>
  <c r="AY506" i="36"/>
  <c r="AU506" i="36"/>
  <c r="BY112" i="36"/>
  <c r="CA112" i="36" s="1"/>
  <c r="CB112" i="36" s="1"/>
  <c r="CC112" i="36" s="1"/>
  <c r="BW112" i="36"/>
  <c r="BW172" i="36"/>
  <c r="BY172" i="36"/>
  <c r="BJ187" i="36"/>
  <c r="BN187" i="36" s="1"/>
  <c r="BO187" i="36" s="1"/>
  <c r="BP187" i="36" s="1"/>
  <c r="BH187" i="36"/>
  <c r="K191" i="36"/>
  <c r="G191" i="36"/>
  <c r="BL200" i="36"/>
  <c r="BJ200" i="36"/>
  <c r="AY203" i="36"/>
  <c r="AW203" i="36"/>
  <c r="AY218" i="36"/>
  <c r="BA218" i="36" s="1"/>
  <c r="BB218" i="36" s="1"/>
  <c r="BC218" i="36" s="1"/>
  <c r="AU218" i="36"/>
  <c r="Y253" i="36"/>
  <c r="W253" i="36"/>
  <c r="AJ273" i="36"/>
  <c r="AM273" i="36" s="1"/>
  <c r="AL273" i="36"/>
  <c r="Y276" i="36"/>
  <c r="Z276" i="36" s="1"/>
  <c r="I282" i="36"/>
  <c r="K282" i="36"/>
  <c r="M282" i="36" s="1"/>
  <c r="N282" i="36" s="1"/>
  <c r="O282" i="36" s="1"/>
  <c r="U295" i="36"/>
  <c r="Y295" i="36"/>
  <c r="BW302" i="36"/>
  <c r="BY302" i="36"/>
  <c r="CA302" i="36" s="1"/>
  <c r="CB302" i="36" s="1"/>
  <c r="CC302" i="36" s="1"/>
  <c r="AL306" i="36"/>
  <c r="AH306" i="36"/>
  <c r="BW318" i="36"/>
  <c r="AL327" i="36"/>
  <c r="AN327" i="36" s="1"/>
  <c r="AO327" i="36" s="1"/>
  <c r="AP327" i="36" s="1"/>
  <c r="AH327" i="36"/>
  <c r="Y341" i="36"/>
  <c r="U341" i="36"/>
  <c r="AW433" i="36"/>
  <c r="BA433" i="36" s="1"/>
  <c r="BB433" i="36" s="1"/>
  <c r="BC433" i="36" s="1"/>
  <c r="AY433" i="36"/>
  <c r="AY449" i="36"/>
  <c r="BA449" i="36" s="1"/>
  <c r="BB449" i="36" s="1"/>
  <c r="BC449" i="36" s="1"/>
  <c r="AU449" i="36"/>
  <c r="BU485" i="36"/>
  <c r="BY485" i="36"/>
  <c r="BY492" i="36"/>
  <c r="BW492" i="36"/>
  <c r="BU492" i="36"/>
  <c r="W496" i="36"/>
  <c r="U496" i="36"/>
  <c r="Y500" i="36"/>
  <c r="W500" i="36"/>
  <c r="AH139" i="36"/>
  <c r="AJ139" i="36"/>
  <c r="AN139" i="36" s="1"/>
  <c r="AO139" i="36" s="1"/>
  <c r="AP139" i="36" s="1"/>
  <c r="Y161" i="36"/>
  <c r="Z161" i="36" s="1"/>
  <c r="U161" i="36"/>
  <c r="BY189" i="36"/>
  <c r="BU189" i="36"/>
  <c r="AJ217" i="36"/>
  <c r="AH217" i="36"/>
  <c r="BU279" i="36"/>
  <c r="BY279" i="36"/>
  <c r="AW288" i="36"/>
  <c r="AU288" i="36"/>
  <c r="G300" i="36"/>
  <c r="I300" i="36"/>
  <c r="M300" i="36" s="1"/>
  <c r="N300" i="36" s="1"/>
  <c r="O300" i="36" s="1"/>
  <c r="AJ311" i="36"/>
  <c r="AL311" i="36"/>
  <c r="AN311" i="36" s="1"/>
  <c r="AO311" i="36" s="1"/>
  <c r="AP311" i="36" s="1"/>
  <c r="BY326" i="36"/>
  <c r="BU326" i="36"/>
  <c r="G341" i="36"/>
  <c r="I341" i="36"/>
  <c r="M341" i="36" s="1"/>
  <c r="N341" i="36" s="1"/>
  <c r="O341" i="36" s="1"/>
  <c r="BJ352" i="36"/>
  <c r="BL352" i="36"/>
  <c r="BN352" i="36" s="1"/>
  <c r="BO352" i="36" s="1"/>
  <c r="BP352" i="36" s="1"/>
  <c r="AY365" i="36"/>
  <c r="AU365" i="36"/>
  <c r="AL387" i="36"/>
  <c r="AJ387" i="36"/>
  <c r="AM387" i="36" s="1"/>
  <c r="BH414" i="36"/>
  <c r="BJ414" i="36"/>
  <c r="BN414" i="36" s="1"/>
  <c r="BO414" i="36" s="1"/>
  <c r="BP414" i="36" s="1"/>
  <c r="BL453" i="36"/>
  <c r="BJ453" i="36"/>
  <c r="K472" i="36"/>
  <c r="G472" i="36"/>
  <c r="AW470" i="36"/>
  <c r="BA470" i="36" s="1"/>
  <c r="BB470" i="36" s="1"/>
  <c r="BC470" i="36" s="1"/>
  <c r="BH471" i="36"/>
  <c r="BU471" i="36"/>
  <c r="AU474" i="36"/>
  <c r="AU491" i="36"/>
  <c r="I499" i="36"/>
  <c r="M499" i="36" s="1"/>
  <c r="N499" i="36" s="1"/>
  <c r="O499" i="36" s="1"/>
  <c r="I502" i="36"/>
  <c r="AJ506" i="36"/>
  <c r="AN506" i="36" s="1"/>
  <c r="AO506" i="36" s="1"/>
  <c r="AP506" i="36" s="1"/>
  <c r="AL444" i="36"/>
  <c r="AW444" i="36"/>
  <c r="K445" i="36"/>
  <c r="BJ471" i="36"/>
  <c r="BM471" i="36" s="1"/>
  <c r="AW474" i="36"/>
  <c r="AZ8" i="36"/>
  <c r="BA8" i="36"/>
  <c r="BB8" i="36" s="1"/>
  <c r="BC8" i="36" s="1"/>
  <c r="AM11" i="36"/>
  <c r="AN11" i="36"/>
  <c r="AO11" i="36" s="1"/>
  <c r="AP11" i="36" s="1"/>
  <c r="AZ12" i="36"/>
  <c r="BA12" i="36"/>
  <c r="BB12" i="36" s="1"/>
  <c r="BC12" i="36" s="1"/>
  <c r="BU30" i="36"/>
  <c r="BW30" i="36"/>
  <c r="CA30" i="36" s="1"/>
  <c r="CB30" i="36" s="1"/>
  <c r="CC30" i="36" s="1"/>
  <c r="AU36" i="36"/>
  <c r="AW36" i="36"/>
  <c r="W39" i="36"/>
  <c r="Y39" i="36"/>
  <c r="BY40" i="36"/>
  <c r="BW40" i="36"/>
  <c r="AL42" i="36"/>
  <c r="AJ42" i="36"/>
  <c r="K46" i="36"/>
  <c r="I46" i="36"/>
  <c r="Y60" i="36"/>
  <c r="W60" i="36"/>
  <c r="I72" i="36"/>
  <c r="K72" i="36"/>
  <c r="BJ181" i="36"/>
  <c r="BM181" i="36" s="1"/>
  <c r="BL181" i="36"/>
  <c r="BH181" i="36"/>
  <c r="U217" i="36"/>
  <c r="W217" i="36"/>
  <c r="AL220" i="36"/>
  <c r="AJ220" i="36"/>
  <c r="AH220" i="36"/>
  <c r="AW260" i="36"/>
  <c r="AZ260" i="36" s="1"/>
  <c r="AY260" i="36"/>
  <c r="G12" i="36"/>
  <c r="U60" i="36"/>
  <c r="BL84" i="36"/>
  <c r="BJ84" i="36"/>
  <c r="K92" i="36"/>
  <c r="BH92" i="36"/>
  <c r="BJ92" i="36"/>
  <c r="BN92" i="36" s="1"/>
  <c r="BO92" i="36" s="1"/>
  <c r="BP92" i="36" s="1"/>
  <c r="AJ143" i="36"/>
  <c r="AL143" i="36"/>
  <c r="AU160" i="36"/>
  <c r="AY160" i="36"/>
  <c r="G59" i="36"/>
  <c r="I59" i="36"/>
  <c r="W89" i="36"/>
  <c r="U89" i="36"/>
  <c r="I100" i="36"/>
  <c r="K100" i="36"/>
  <c r="BH286" i="36"/>
  <c r="BL286" i="36"/>
  <c r="BN286" i="36" s="1"/>
  <c r="BO286" i="36" s="1"/>
  <c r="BP286" i="36" s="1"/>
  <c r="AL314" i="36"/>
  <c r="AJ314" i="36"/>
  <c r="AH314" i="36"/>
  <c r="G8" i="36"/>
  <c r="BU10" i="36"/>
  <c r="BU14" i="36"/>
  <c r="U16" i="36"/>
  <c r="G17" i="36"/>
  <c r="I17" i="36"/>
  <c r="AU18" i="36"/>
  <c r="BW19" i="36"/>
  <c r="BJ22" i="36"/>
  <c r="AH23" i="36"/>
  <c r="BH23" i="36"/>
  <c r="BW23" i="36"/>
  <c r="I25" i="36"/>
  <c r="BH25" i="36"/>
  <c r="BJ26" i="36"/>
  <c r="G28" i="36"/>
  <c r="W28" i="36"/>
  <c r="Z28" i="36" s="1"/>
  <c r="U28" i="36"/>
  <c r="U30" i="36"/>
  <c r="BY30" i="36"/>
  <c r="M34" i="36"/>
  <c r="N34" i="36" s="1"/>
  <c r="O34" i="36" s="1"/>
  <c r="L34" i="36"/>
  <c r="BH34" i="36"/>
  <c r="I37" i="36"/>
  <c r="K37" i="36"/>
  <c r="BN37" i="36"/>
  <c r="BO37" i="36" s="1"/>
  <c r="BP37" i="36" s="1"/>
  <c r="BM37" i="36"/>
  <c r="BU38" i="36"/>
  <c r="BY38" i="36"/>
  <c r="BW38" i="36"/>
  <c r="U39" i="36"/>
  <c r="AY40" i="36"/>
  <c r="BW41" i="36"/>
  <c r="BU41" i="36"/>
  <c r="BY45" i="36"/>
  <c r="BW45" i="36"/>
  <c r="AU47" i="36"/>
  <c r="AY47" i="36"/>
  <c r="BM51" i="36"/>
  <c r="BN51" i="36"/>
  <c r="BO51" i="36" s="1"/>
  <c r="BP51" i="36" s="1"/>
  <c r="G55" i="36"/>
  <c r="K55" i="36"/>
  <c r="Y57" i="36"/>
  <c r="U57" i="36"/>
  <c r="I8" i="36"/>
  <c r="AU8" i="36"/>
  <c r="BU8" i="36"/>
  <c r="I9" i="36"/>
  <c r="BH9" i="36"/>
  <c r="AU10" i="36"/>
  <c r="BJ10" i="36"/>
  <c r="BY10" i="36"/>
  <c r="CA10" i="36" s="1"/>
  <c r="CB10" i="36" s="1"/>
  <c r="CC10" i="36" s="1"/>
  <c r="AH11" i="36"/>
  <c r="BH11" i="36"/>
  <c r="BW11" i="36"/>
  <c r="I12" i="36"/>
  <c r="AU12" i="36"/>
  <c r="BU12" i="36"/>
  <c r="I13" i="36"/>
  <c r="BH13" i="36"/>
  <c r="AU14" i="36"/>
  <c r="BJ14" i="36"/>
  <c r="BY14" i="36"/>
  <c r="AH15" i="36"/>
  <c r="BH15" i="36"/>
  <c r="BW15" i="36"/>
  <c r="K16" i="36"/>
  <c r="Y16" i="36"/>
  <c r="AA16" i="36" s="1"/>
  <c r="AB16" i="36" s="1"/>
  <c r="AC16" i="36" s="1"/>
  <c r="BU16" i="36"/>
  <c r="AH17" i="36"/>
  <c r="AW17" i="36"/>
  <c r="BL17" i="36"/>
  <c r="BM17" i="36" s="1"/>
  <c r="AY18" i="36"/>
  <c r="W19" i="36"/>
  <c r="AJ19" i="36"/>
  <c r="BL19" i="36"/>
  <c r="BN19" i="36" s="1"/>
  <c r="BO19" i="36" s="1"/>
  <c r="BP19" i="36" s="1"/>
  <c r="U20" i="36"/>
  <c r="AJ20" i="36"/>
  <c r="AM20" i="36" s="1"/>
  <c r="AW20" i="36"/>
  <c r="BY20" i="36"/>
  <c r="BZ20" i="36" s="1"/>
  <c r="AH21" i="36"/>
  <c r="AW21" i="36"/>
  <c r="BL21" i="36"/>
  <c r="AY22" i="36"/>
  <c r="AZ22" i="36" s="1"/>
  <c r="W23" i="36"/>
  <c r="AJ23" i="36"/>
  <c r="BL23" i="36"/>
  <c r="U24" i="36"/>
  <c r="AJ24" i="36"/>
  <c r="AM24" i="36" s="1"/>
  <c r="AW24" i="36"/>
  <c r="BY24" i="36"/>
  <c r="AH25" i="36"/>
  <c r="AW25" i="36"/>
  <c r="AZ25" i="36" s="1"/>
  <c r="BL25" i="36"/>
  <c r="BN25" i="36" s="1"/>
  <c r="BO25" i="36" s="1"/>
  <c r="BP25" i="36" s="1"/>
  <c r="AY26" i="36"/>
  <c r="BJ27" i="36"/>
  <c r="BL27" i="36"/>
  <c r="BW27" i="36"/>
  <c r="I28" i="36"/>
  <c r="Y28" i="36"/>
  <c r="BM29" i="36"/>
  <c r="Y30" i="36"/>
  <c r="BA31" i="36"/>
  <c r="BB31" i="36" s="1"/>
  <c r="BC31" i="36" s="1"/>
  <c r="BL32" i="36"/>
  <c r="AW33" i="36"/>
  <c r="AU33" i="36"/>
  <c r="AM34" i="36"/>
  <c r="AY34" i="36"/>
  <c r="AW34" i="36"/>
  <c r="I35" i="36"/>
  <c r="AZ35" i="36"/>
  <c r="BL35" i="36"/>
  <c r="BJ35" i="36"/>
  <c r="BM36" i="36"/>
  <c r="G37" i="36"/>
  <c r="AY37" i="36"/>
  <c r="BA37" i="36" s="1"/>
  <c r="BB37" i="36" s="1"/>
  <c r="BC37" i="36" s="1"/>
  <c r="AN38" i="36"/>
  <c r="AO38" i="36" s="1"/>
  <c r="AP38" i="36" s="1"/>
  <c r="AJ40" i="36"/>
  <c r="AH40" i="36"/>
  <c r="BY41" i="36"/>
  <c r="L42" i="36"/>
  <c r="BU45" i="36"/>
  <c r="BY46" i="36"/>
  <c r="AW47" i="36"/>
  <c r="BJ48" i="36"/>
  <c r="BM48" i="36" s="1"/>
  <c r="BL48" i="36"/>
  <c r="BH48" i="36"/>
  <c r="I55" i="36"/>
  <c r="BL56" i="36"/>
  <c r="BJ56" i="36"/>
  <c r="BH56" i="36"/>
  <c r="AL63" i="36"/>
  <c r="AM63" i="36" s="1"/>
  <c r="AY64" i="36"/>
  <c r="BA64" i="36" s="1"/>
  <c r="BB64" i="36" s="1"/>
  <c r="BC64" i="36" s="1"/>
  <c r="K82" i="36"/>
  <c r="G82" i="36"/>
  <c r="AW83" i="36"/>
  <c r="AY83" i="36"/>
  <c r="AU83" i="36"/>
  <c r="Y104" i="36"/>
  <c r="W104" i="36"/>
  <c r="U104" i="36"/>
  <c r="AH28" i="36"/>
  <c r="AJ28" i="36"/>
  <c r="AU29" i="36"/>
  <c r="AW29" i="36"/>
  <c r="Z30" i="36"/>
  <c r="BY32" i="36"/>
  <c r="CA32" i="36" s="1"/>
  <c r="CB32" i="36" s="1"/>
  <c r="CC32" i="36" s="1"/>
  <c r="BU32" i="36"/>
  <c r="BY37" i="36"/>
  <c r="BW37" i="36"/>
  <c r="BL43" i="36"/>
  <c r="BJ43" i="36"/>
  <c r="Y48" i="36"/>
  <c r="W48" i="36"/>
  <c r="U48" i="36"/>
  <c r="BY48" i="36"/>
  <c r="BZ48" i="36" s="1"/>
  <c r="BU48" i="36"/>
  <c r="BW48" i="36"/>
  <c r="AH50" i="36"/>
  <c r="AL50" i="36"/>
  <c r="AJ50" i="36"/>
  <c r="AN50" i="36" s="1"/>
  <c r="AO50" i="36" s="1"/>
  <c r="AP50" i="36" s="1"/>
  <c r="Y56" i="36"/>
  <c r="W56" i="36"/>
  <c r="AA56" i="36" s="1"/>
  <c r="AB56" i="36" s="1"/>
  <c r="AC56" i="36" s="1"/>
  <c r="U56" i="36"/>
  <c r="AJ74" i="36"/>
  <c r="AN74" i="36" s="1"/>
  <c r="AO74" i="36" s="1"/>
  <c r="AP74" i="36" s="1"/>
  <c r="AL74" i="36"/>
  <c r="BH112" i="36"/>
  <c r="BL112" i="36"/>
  <c r="BJ133" i="36"/>
  <c r="BM133" i="36" s="1"/>
  <c r="BH133" i="36"/>
  <c r="BW228" i="36"/>
  <c r="BY228" i="36"/>
  <c r="BU228" i="36"/>
  <c r="I252" i="36"/>
  <c r="G252" i="36"/>
  <c r="K252" i="36"/>
  <c r="AJ328" i="36"/>
  <c r="AN328" i="36" s="1"/>
  <c r="AO328" i="36" s="1"/>
  <c r="AP328" i="36" s="1"/>
  <c r="AL328" i="36"/>
  <c r="G497" i="36"/>
  <c r="K497" i="36"/>
  <c r="I497" i="36"/>
  <c r="M497" i="36" s="1"/>
  <c r="N497" i="36" s="1"/>
  <c r="O497" i="36" s="1"/>
  <c r="G16" i="36"/>
  <c r="AJ16" i="36"/>
  <c r="BH17" i="36"/>
  <c r="BJ18" i="36"/>
  <c r="AH19" i="36"/>
  <c r="BH19" i="36"/>
  <c r="L20" i="36"/>
  <c r="AU20" i="36"/>
  <c r="BU20" i="36"/>
  <c r="I21" i="36"/>
  <c r="BH21" i="36"/>
  <c r="AU22" i="36"/>
  <c r="AU24" i="36"/>
  <c r="BU24" i="36"/>
  <c r="AU26" i="36"/>
  <c r="U27" i="36"/>
  <c r="W27" i="36"/>
  <c r="BW28" i="36"/>
  <c r="BY28" i="36"/>
  <c r="I29" i="36"/>
  <c r="AJ29" i="36"/>
  <c r="AH29" i="36"/>
  <c r="I30" i="36"/>
  <c r="K30" i="36"/>
  <c r="AL31" i="36"/>
  <c r="BH31" i="36"/>
  <c r="G32" i="36"/>
  <c r="K32" i="36"/>
  <c r="M32" i="36" s="1"/>
  <c r="N32" i="36" s="1"/>
  <c r="O32" i="36" s="1"/>
  <c r="W32" i="36"/>
  <c r="AA32" i="36" s="1"/>
  <c r="AB32" i="36" s="1"/>
  <c r="AC32" i="36" s="1"/>
  <c r="BH32" i="36"/>
  <c r="BU35" i="36"/>
  <c r="Y36" i="36"/>
  <c r="AA36" i="36" s="1"/>
  <c r="AB36" i="36" s="1"/>
  <c r="AC36" i="36" s="1"/>
  <c r="U36" i="36"/>
  <c r="BU37" i="36"/>
  <c r="L39" i="36"/>
  <c r="BU40" i="36"/>
  <c r="AA42" i="36"/>
  <c r="AB42" i="36" s="1"/>
  <c r="AC42" i="36" s="1"/>
  <c r="Z42" i="36"/>
  <c r="AH42" i="36"/>
  <c r="BH43" i="36"/>
  <c r="BY44" i="36"/>
  <c r="BU44" i="36"/>
  <c r="BW44" i="36"/>
  <c r="G46" i="36"/>
  <c r="AL53" i="36"/>
  <c r="AJ53" i="36"/>
  <c r="AH53" i="36"/>
  <c r="AJ8" i="36"/>
  <c r="BY8" i="36"/>
  <c r="CA8" i="36" s="1"/>
  <c r="CB8" i="36" s="1"/>
  <c r="CC8" i="36" s="1"/>
  <c r="AH9" i="36"/>
  <c r="AW9" i="36"/>
  <c r="BL9" i="36"/>
  <c r="AY10" i="36"/>
  <c r="BA10" i="36" s="1"/>
  <c r="BB10" i="36" s="1"/>
  <c r="BC10" i="36" s="1"/>
  <c r="W11" i="36"/>
  <c r="BL11" i="36"/>
  <c r="U12" i="36"/>
  <c r="AJ12" i="36"/>
  <c r="AM12" i="36" s="1"/>
  <c r="BY12" i="36"/>
  <c r="AH13" i="36"/>
  <c r="AW13" i="36"/>
  <c r="BL13" i="36"/>
  <c r="BN13" i="36" s="1"/>
  <c r="BO13" i="36" s="1"/>
  <c r="BP13" i="36" s="1"/>
  <c r="AY14" i="36"/>
  <c r="BL15" i="36"/>
  <c r="BY16" i="36"/>
  <c r="AL17" i="36"/>
  <c r="AM17" i="36" s="1"/>
  <c r="G18" i="36"/>
  <c r="M20" i="36"/>
  <c r="N20" i="36" s="1"/>
  <c r="O20" i="36" s="1"/>
  <c r="Y20" i="36"/>
  <c r="AL21" i="36"/>
  <c r="AN21" i="36" s="1"/>
  <c r="AO21" i="36" s="1"/>
  <c r="AP21" i="36" s="1"/>
  <c r="G22" i="36"/>
  <c r="U22" i="36"/>
  <c r="Y24" i="36"/>
  <c r="AL25" i="36"/>
  <c r="G26" i="36"/>
  <c r="U26" i="36"/>
  <c r="AM27" i="36"/>
  <c r="BH27" i="36"/>
  <c r="AU28" i="36"/>
  <c r="BH29" i="36"/>
  <c r="AA30" i="36"/>
  <c r="AB30" i="36" s="1"/>
  <c r="AC30" i="36" s="1"/>
  <c r="U34" i="36"/>
  <c r="Y34" i="36"/>
  <c r="K35" i="36"/>
  <c r="AH35" i="36"/>
  <c r="AL35" i="36"/>
  <c r="AN35" i="36" s="1"/>
  <c r="AO35" i="36" s="1"/>
  <c r="AP35" i="36" s="1"/>
  <c r="AU35" i="36"/>
  <c r="BH36" i="36"/>
  <c r="AN37" i="36"/>
  <c r="AO37" i="36" s="1"/>
  <c r="AP37" i="36" s="1"/>
  <c r="AM37" i="36"/>
  <c r="BH39" i="36"/>
  <c r="I43" i="36"/>
  <c r="L43" i="36" s="1"/>
  <c r="G43" i="36"/>
  <c r="BJ44" i="36"/>
  <c r="BL44" i="36"/>
  <c r="BN44" i="36" s="1"/>
  <c r="BO44" i="36" s="1"/>
  <c r="BP44" i="36" s="1"/>
  <c r="BH44" i="36"/>
  <c r="BJ45" i="36"/>
  <c r="BN45" i="36" s="1"/>
  <c r="BO45" i="36" s="1"/>
  <c r="BP45" i="36" s="1"/>
  <c r="BL45" i="36"/>
  <c r="W46" i="36"/>
  <c r="Y46" i="36"/>
  <c r="Z46" i="36" s="1"/>
  <c r="Y52" i="36"/>
  <c r="W52" i="36"/>
  <c r="W62" i="36"/>
  <c r="Y62" i="36"/>
  <c r="AA62" i="36" s="1"/>
  <c r="AB62" i="36" s="1"/>
  <c r="AC62" i="36" s="1"/>
  <c r="AY62" i="36"/>
  <c r="AZ62" i="36" s="1"/>
  <c r="AW62" i="36"/>
  <c r="AU62" i="36"/>
  <c r="AW79" i="36"/>
  <c r="BH80" i="36"/>
  <c r="BJ80" i="36"/>
  <c r="BW101" i="36"/>
  <c r="BU101" i="36"/>
  <c r="BY101" i="36"/>
  <c r="BH193" i="36"/>
  <c r="BL193" i="36"/>
  <c r="K196" i="36"/>
  <c r="I196" i="36"/>
  <c r="L196" i="36" s="1"/>
  <c r="G196" i="36"/>
  <c r="BL196" i="36"/>
  <c r="BJ196" i="36"/>
  <c r="BN196" i="36" s="1"/>
  <c r="BO196" i="36" s="1"/>
  <c r="BP196" i="36" s="1"/>
  <c r="Y210" i="36"/>
  <c r="Z210" i="36" s="1"/>
  <c r="W210" i="36"/>
  <c r="AU238" i="36"/>
  <c r="AW238" i="36"/>
  <c r="BY250" i="36"/>
  <c r="CA250" i="36" s="1"/>
  <c r="CB250" i="36" s="1"/>
  <c r="CC250" i="36" s="1"/>
  <c r="BU250" i="36"/>
  <c r="BU266" i="36"/>
  <c r="BY266" i="36"/>
  <c r="BW266" i="36"/>
  <c r="BH273" i="36"/>
  <c r="BL273" i="36"/>
  <c r="BJ273" i="36"/>
  <c r="BN273" i="36" s="1"/>
  <c r="BO273" i="36" s="1"/>
  <c r="BP273" i="36" s="1"/>
  <c r="BH294" i="36"/>
  <c r="BL294" i="36"/>
  <c r="BJ294" i="36"/>
  <c r="Y321" i="36"/>
  <c r="W321" i="36"/>
  <c r="Z321" i="36" s="1"/>
  <c r="U321" i="36"/>
  <c r="BY321" i="36"/>
  <c r="BW321" i="36"/>
  <c r="BZ321" i="36" s="1"/>
  <c r="BU321" i="36"/>
  <c r="Y325" i="36"/>
  <c r="W325" i="36"/>
  <c r="AA325" i="36" s="1"/>
  <c r="AB325" i="36" s="1"/>
  <c r="AC325" i="36" s="1"/>
  <c r="U325" i="36"/>
  <c r="K348" i="36"/>
  <c r="L348" i="36" s="1"/>
  <c r="I348" i="36"/>
  <c r="G348" i="36"/>
  <c r="K381" i="36"/>
  <c r="G381" i="36"/>
  <c r="AY46" i="36"/>
  <c r="AU46" i="36"/>
  <c r="AL49" i="36"/>
  <c r="AN49" i="36" s="1"/>
  <c r="AO49" i="36" s="1"/>
  <c r="AP49" i="36" s="1"/>
  <c r="AJ49" i="36"/>
  <c r="I52" i="36"/>
  <c r="M52" i="36" s="1"/>
  <c r="N52" i="36" s="1"/>
  <c r="O52" i="36" s="1"/>
  <c r="K52" i="36"/>
  <c r="AH62" i="36"/>
  <c r="AL62" i="36"/>
  <c r="AN62" i="36" s="1"/>
  <c r="AO62" i="36" s="1"/>
  <c r="AP62" i="36" s="1"/>
  <c r="Y73" i="36"/>
  <c r="W73" i="36"/>
  <c r="AJ79" i="36"/>
  <c r="AL79" i="36"/>
  <c r="AN79" i="36" s="1"/>
  <c r="AO79" i="36" s="1"/>
  <c r="AP79" i="36" s="1"/>
  <c r="BL100" i="36"/>
  <c r="BH100" i="36"/>
  <c r="AW182" i="36"/>
  <c r="AU182" i="36"/>
  <c r="W188" i="36"/>
  <c r="Y188" i="36"/>
  <c r="BL204" i="36"/>
  <c r="BJ204" i="36"/>
  <c r="BM204" i="36" s="1"/>
  <c r="BL212" i="36"/>
  <c r="BH212" i="36"/>
  <c r="U220" i="36"/>
  <c r="Y220" i="36"/>
  <c r="W220" i="36"/>
  <c r="Y231" i="36"/>
  <c r="U231" i="36"/>
  <c r="BY245" i="36"/>
  <c r="BW245" i="36"/>
  <c r="M33" i="36"/>
  <c r="N33" i="36" s="1"/>
  <c r="O33" i="36" s="1"/>
  <c r="AN36" i="36"/>
  <c r="AO36" i="36" s="1"/>
  <c r="AP36" i="36" s="1"/>
  <c r="BL38" i="36"/>
  <c r="CA39" i="36"/>
  <c r="CB39" i="36" s="1"/>
  <c r="CC39" i="36" s="1"/>
  <c r="I40" i="36"/>
  <c r="BL41" i="36"/>
  <c r="G42" i="36"/>
  <c r="AW44" i="36"/>
  <c r="BA44" i="36" s="1"/>
  <c r="BB44" i="36" s="1"/>
  <c r="BC44" i="36" s="1"/>
  <c r="AY44" i="36"/>
  <c r="AL45" i="36"/>
  <c r="AN45" i="36" s="1"/>
  <c r="AO45" i="36" s="1"/>
  <c r="AP45" i="36" s="1"/>
  <c r="AH45" i="36"/>
  <c r="AH46" i="36"/>
  <c r="AW46" i="36"/>
  <c r="K48" i="36"/>
  <c r="AW48" i="36"/>
  <c r="AY48" i="36"/>
  <c r="U49" i="36"/>
  <c r="AH49" i="36"/>
  <c r="BW49" i="36"/>
  <c r="BZ49" i="36" s="1"/>
  <c r="G51" i="36"/>
  <c r="AY52" i="36"/>
  <c r="BU52" i="36"/>
  <c r="BW53" i="36"/>
  <c r="CA53" i="36" s="1"/>
  <c r="CB53" i="36" s="1"/>
  <c r="CC53" i="36" s="1"/>
  <c r="K56" i="36"/>
  <c r="L56" i="36" s="1"/>
  <c r="AW56" i="36"/>
  <c r="AY56" i="36"/>
  <c r="AW59" i="36"/>
  <c r="AZ59" i="36" s="1"/>
  <c r="AU59" i="36"/>
  <c r="W61" i="36"/>
  <c r="AJ62" i="36"/>
  <c r="K68" i="36"/>
  <c r="U73" i="36"/>
  <c r="BU76" i="36"/>
  <c r="W78" i="36"/>
  <c r="Y78" i="36"/>
  <c r="Y82" i="36"/>
  <c r="AA82" i="36" s="1"/>
  <c r="AB82" i="36" s="1"/>
  <c r="AC82" i="36" s="1"/>
  <c r="I83" i="36"/>
  <c r="G83" i="36"/>
  <c r="U97" i="36"/>
  <c r="AU99" i="36"/>
  <c r="AW99" i="36"/>
  <c r="G103" i="36"/>
  <c r="I103" i="36"/>
  <c r="BL136" i="36"/>
  <c r="BH136" i="36"/>
  <c r="BW146" i="36"/>
  <c r="BU146" i="36"/>
  <c r="G152" i="36"/>
  <c r="K152" i="36"/>
  <c r="I152" i="36"/>
  <c r="BL165" i="36"/>
  <c r="BM165" i="36" s="1"/>
  <c r="BJ165" i="36"/>
  <c r="BH165" i="36"/>
  <c r="AY195" i="36"/>
  <c r="AW195" i="36"/>
  <c r="BA195" i="36" s="1"/>
  <c r="BB195" i="36" s="1"/>
  <c r="BC195" i="36" s="1"/>
  <c r="AU195" i="36"/>
  <c r="BY202" i="36"/>
  <c r="BW202" i="36"/>
  <c r="BU202" i="36"/>
  <c r="W244" i="36"/>
  <c r="U244" i="36"/>
  <c r="BY249" i="36"/>
  <c r="BU249" i="36"/>
  <c r="AH255" i="36"/>
  <c r="AL255" i="36"/>
  <c r="W264" i="36"/>
  <c r="Y264" i="36"/>
  <c r="AA264" i="36" s="1"/>
  <c r="AB264" i="36" s="1"/>
  <c r="AC264" i="36" s="1"/>
  <c r="U264" i="36"/>
  <c r="AL270" i="36"/>
  <c r="AJ270" i="36"/>
  <c r="AH270" i="36"/>
  <c r="AJ271" i="36"/>
  <c r="AH271" i="36"/>
  <c r="AL271" i="36"/>
  <c r="AY348" i="36"/>
  <c r="AZ348" i="36" s="1"/>
  <c r="AW348" i="36"/>
  <c r="AU348" i="36"/>
  <c r="AJ393" i="36"/>
  <c r="AL393" i="36"/>
  <c r="AM393" i="36" s="1"/>
  <c r="AJ397" i="36"/>
  <c r="AL397" i="36"/>
  <c r="BY130" i="36"/>
  <c r="AL132" i="36"/>
  <c r="AM132" i="36" s="1"/>
  <c r="AW132" i="36"/>
  <c r="BA132" i="36" s="1"/>
  <c r="BB132" i="36" s="1"/>
  <c r="BC132" i="36" s="1"/>
  <c r="AW140" i="36"/>
  <c r="BA140" i="36" s="1"/>
  <c r="BB140" i="36" s="1"/>
  <c r="BC140" i="36" s="1"/>
  <c r="BL153" i="36"/>
  <c r="BN153" i="36" s="1"/>
  <c r="BO153" i="36" s="1"/>
  <c r="BP153" i="36" s="1"/>
  <c r="K161" i="36"/>
  <c r="W161" i="36"/>
  <c r="BJ161" i="36"/>
  <c r="BM161" i="36" s="1"/>
  <c r="BW239" i="36"/>
  <c r="BZ239" i="36" s="1"/>
  <c r="AU257" i="36"/>
  <c r="AY257" i="36"/>
  <c r="G264" i="36"/>
  <c r="K264" i="36"/>
  <c r="AL267" i="36"/>
  <c r="AM267" i="36" s="1"/>
  <c r="AJ267" i="36"/>
  <c r="I292" i="36"/>
  <c r="K292" i="36"/>
  <c r="G292" i="36"/>
  <c r="Y294" i="36"/>
  <c r="W294" i="36"/>
  <c r="AJ299" i="36"/>
  <c r="AL299" i="36"/>
  <c r="AM299" i="36" s="1"/>
  <c r="BJ305" i="36"/>
  <c r="BL305" i="36"/>
  <c r="Y309" i="36"/>
  <c r="W309" i="36"/>
  <c r="Z309" i="36" s="1"/>
  <c r="AU312" i="36"/>
  <c r="AY312" i="36"/>
  <c r="K320" i="36"/>
  <c r="I320" i="36"/>
  <c r="M320" i="36" s="1"/>
  <c r="N320" i="36" s="1"/>
  <c r="O320" i="36" s="1"/>
  <c r="K332" i="36"/>
  <c r="I332" i="36"/>
  <c r="K339" i="36"/>
  <c r="G339" i="36"/>
  <c r="AH348" i="36"/>
  <c r="AL348" i="36"/>
  <c r="BY386" i="36"/>
  <c r="BW386" i="36"/>
  <c r="CA386" i="36" s="1"/>
  <c r="CB386" i="36" s="1"/>
  <c r="CC386" i="36" s="1"/>
  <c r="BL393" i="36"/>
  <c r="BJ393" i="36"/>
  <c r="BH393" i="36"/>
  <c r="BU443" i="36"/>
  <c r="BY443" i="36"/>
  <c r="BY454" i="36"/>
  <c r="BW454" i="36"/>
  <c r="BU454" i="36"/>
  <c r="AY468" i="36"/>
  <c r="AU468" i="36"/>
  <c r="BL484" i="36"/>
  <c r="BH484" i="36"/>
  <c r="BJ489" i="36"/>
  <c r="BL489" i="36"/>
  <c r="BN47" i="36"/>
  <c r="BO47" i="36" s="1"/>
  <c r="BP47" i="36" s="1"/>
  <c r="M50" i="36"/>
  <c r="N50" i="36" s="1"/>
  <c r="O50" i="36" s="1"/>
  <c r="BJ108" i="36"/>
  <c r="BU108" i="36"/>
  <c r="BU109" i="36"/>
  <c r="AY112" i="36"/>
  <c r="AZ112" i="36" s="1"/>
  <c r="AH117" i="36"/>
  <c r="BH121" i="36"/>
  <c r="AY128" i="36"/>
  <c r="BA128" i="36" s="1"/>
  <c r="BB128" i="36" s="1"/>
  <c r="BC128" i="36" s="1"/>
  <c r="G134" i="36"/>
  <c r="BU134" i="36"/>
  <c r="AW136" i="36"/>
  <c r="BW138" i="36"/>
  <c r="I144" i="36"/>
  <c r="U144" i="36"/>
  <c r="AJ144" i="36"/>
  <c r="AU144" i="36"/>
  <c r="AU150" i="36"/>
  <c r="AH151" i="36"/>
  <c r="AH159" i="36"/>
  <c r="BU162" i="36"/>
  <c r="AW172" i="36"/>
  <c r="BA172" i="36" s="1"/>
  <c r="BB172" i="36" s="1"/>
  <c r="BC172" i="36" s="1"/>
  <c r="AH178" i="36"/>
  <c r="BU178" i="36"/>
  <c r="BU182" i="36"/>
  <c r="AH187" i="36"/>
  <c r="AH191" i="36"/>
  <c r="G194" i="36"/>
  <c r="U194" i="36"/>
  <c r="AY196" i="36"/>
  <c r="I203" i="36"/>
  <c r="L203" i="36" s="1"/>
  <c r="AW207" i="36"/>
  <c r="BU210" i="36"/>
  <c r="BJ227" i="36"/>
  <c r="BM227" i="36" s="1"/>
  <c r="U240" i="36"/>
  <c r="BJ242" i="36"/>
  <c r="Y246" i="36"/>
  <c r="AJ253" i="36"/>
  <c r="AL253" i="36"/>
  <c r="AJ257" i="36"/>
  <c r="AL257" i="36"/>
  <c r="AW257" i="36"/>
  <c r="AZ257" i="36" s="1"/>
  <c r="I264" i="36"/>
  <c r="AY264" i="36"/>
  <c r="AW264" i="36"/>
  <c r="BA264" i="36" s="1"/>
  <c r="BB264" i="36" s="1"/>
  <c r="BC264" i="36" s="1"/>
  <c r="U267" i="36"/>
  <c r="Y267" i="36"/>
  <c r="AH267" i="36"/>
  <c r="AW270" i="36"/>
  <c r="AY270" i="36"/>
  <c r="BA270" i="36" s="1"/>
  <c r="BB270" i="36" s="1"/>
  <c r="BC270" i="36" s="1"/>
  <c r="AU270" i="36"/>
  <c r="AU273" i="36"/>
  <c r="AY273" i="36"/>
  <c r="Y278" i="36"/>
  <c r="AA278" i="36" s="1"/>
  <c r="AB278" i="36" s="1"/>
  <c r="AC278" i="36" s="1"/>
  <c r="W278" i="36"/>
  <c r="U278" i="36"/>
  <c r="BU286" i="36"/>
  <c r="BY286" i="36"/>
  <c r="CA286" i="36" s="1"/>
  <c r="CB286" i="36" s="1"/>
  <c r="CC286" i="36" s="1"/>
  <c r="AL287" i="36"/>
  <c r="U294" i="36"/>
  <c r="U302" i="36"/>
  <c r="Y302" i="36"/>
  <c r="AH302" i="36"/>
  <c r="U309" i="36"/>
  <c r="AW312" i="36"/>
  <c r="K317" i="36"/>
  <c r="Y319" i="36"/>
  <c r="G320" i="36"/>
  <c r="BH321" i="36"/>
  <c r="BL321" i="36"/>
  <c r="BN321" i="36" s="1"/>
  <c r="BO321" i="36" s="1"/>
  <c r="BP321" i="36" s="1"/>
  <c r="BJ321" i="36"/>
  <c r="AJ324" i="36"/>
  <c r="AL324" i="36"/>
  <c r="G332" i="36"/>
  <c r="U338" i="36"/>
  <c r="Y338" i="36"/>
  <c r="BU347" i="36"/>
  <c r="BW347" i="36"/>
  <c r="AJ348" i="36"/>
  <c r="BH355" i="36"/>
  <c r="BJ355" i="36"/>
  <c r="AY360" i="36"/>
  <c r="BA360" i="36" s="1"/>
  <c r="BB360" i="36" s="1"/>
  <c r="BC360" i="36" s="1"/>
  <c r="AW360" i="36"/>
  <c r="AU360" i="36"/>
  <c r="BH370" i="36"/>
  <c r="BL370" i="36"/>
  <c r="BN370" i="36" s="1"/>
  <c r="BO370" i="36" s="1"/>
  <c r="BP370" i="36" s="1"/>
  <c r="BJ370" i="36"/>
  <c r="Y382" i="36"/>
  <c r="W382" i="36"/>
  <c r="AH384" i="36"/>
  <c r="AL384" i="36"/>
  <c r="AJ384" i="36"/>
  <c r="AL402" i="36"/>
  <c r="AM402" i="36" s="1"/>
  <c r="BH402" i="36"/>
  <c r="BJ402" i="36"/>
  <c r="AH436" i="36"/>
  <c r="AL436" i="36"/>
  <c r="AJ436" i="36"/>
  <c r="AM436" i="36" s="1"/>
  <c r="BW443" i="36"/>
  <c r="AW464" i="36"/>
  <c r="AY464" i="36"/>
  <c r="AZ464" i="36" s="1"/>
  <c r="AY465" i="36"/>
  <c r="AZ465" i="36" s="1"/>
  <c r="AW465" i="36"/>
  <c r="AU465" i="36"/>
  <c r="BL108" i="36"/>
  <c r="BM108" i="36" s="1"/>
  <c r="BW108" i="36"/>
  <c r="AL117" i="36"/>
  <c r="AM117" i="36" s="1"/>
  <c r="AJ178" i="36"/>
  <c r="BY182" i="36"/>
  <c r="AJ187" i="36"/>
  <c r="AN187" i="36" s="1"/>
  <c r="AO187" i="36" s="1"/>
  <c r="AP187" i="36" s="1"/>
  <c r="AL191" i="36"/>
  <c r="AN191" i="36" s="1"/>
  <c r="AO191" i="36" s="1"/>
  <c r="AP191" i="36" s="1"/>
  <c r="K194" i="36"/>
  <c r="L194" i="36" s="1"/>
  <c r="W194" i="36"/>
  <c r="AA194" i="36" s="1"/>
  <c r="AB194" i="36" s="1"/>
  <c r="AC194" i="36" s="1"/>
  <c r="BU263" i="36"/>
  <c r="BY263" i="36"/>
  <c r="AH264" i="36"/>
  <c r="AL264" i="36"/>
  <c r="AM264" i="36" s="1"/>
  <c r="K267" i="36"/>
  <c r="L267" i="36" s="1"/>
  <c r="I267" i="36"/>
  <c r="Y274" i="36"/>
  <c r="W274" i="36"/>
  <c r="AA274" i="36" s="1"/>
  <c r="AB274" i="36" s="1"/>
  <c r="AC274" i="36" s="1"/>
  <c r="G280" i="36"/>
  <c r="K280" i="36"/>
  <c r="I280" i="36"/>
  <c r="BW286" i="36"/>
  <c r="BJ293" i="36"/>
  <c r="BN293" i="36" s="1"/>
  <c r="BO293" i="36" s="1"/>
  <c r="BP293" i="36" s="1"/>
  <c r="BL293" i="36"/>
  <c r="BY294" i="36"/>
  <c r="BW294" i="36"/>
  <c r="BZ294" i="36" s="1"/>
  <c r="W302" i="36"/>
  <c r="AA302" i="36" s="1"/>
  <c r="AB302" i="36" s="1"/>
  <c r="AC302" i="36" s="1"/>
  <c r="U306" i="36"/>
  <c r="Y306" i="36"/>
  <c r="I312" i="36"/>
  <c r="K312" i="36"/>
  <c r="M312" i="36" s="1"/>
  <c r="N312" i="36" s="1"/>
  <c r="O312" i="36" s="1"/>
  <c r="BW331" i="36"/>
  <c r="BY331" i="36"/>
  <c r="U342" i="36"/>
  <c r="Y342" i="36"/>
  <c r="AA342" i="36" s="1"/>
  <c r="AB342" i="36" s="1"/>
  <c r="AC342" i="36" s="1"/>
  <c r="AH342" i="36"/>
  <c r="W348" i="36"/>
  <c r="U348" i="36"/>
  <c r="BL348" i="36"/>
  <c r="BM348" i="36" s="1"/>
  <c r="BJ348" i="36"/>
  <c r="U382" i="36"/>
  <c r="Y402" i="36"/>
  <c r="W402" i="36"/>
  <c r="U402" i="36"/>
  <c r="BW423" i="36"/>
  <c r="BU423" i="36"/>
  <c r="BL425" i="36"/>
  <c r="BH425" i="36"/>
  <c r="U355" i="36"/>
  <c r="W355" i="36"/>
  <c r="BY370" i="36"/>
  <c r="BZ370" i="36" s="1"/>
  <c r="BW370" i="36"/>
  <c r="BU370" i="36"/>
  <c r="U371" i="36"/>
  <c r="Y371" i="36"/>
  <c r="AA371" i="36" s="1"/>
  <c r="AB371" i="36" s="1"/>
  <c r="AC371" i="36" s="1"/>
  <c r="AU393" i="36"/>
  <c r="AY393" i="36"/>
  <c r="BJ420" i="36"/>
  <c r="BL420" i="36"/>
  <c r="AU425" i="36"/>
  <c r="AY425" i="36"/>
  <c r="AW425" i="36"/>
  <c r="BA425" i="36" s="1"/>
  <c r="BB425" i="36" s="1"/>
  <c r="BC425" i="36" s="1"/>
  <c r="K432" i="36"/>
  <c r="L432" i="36" s="1"/>
  <c r="I432" i="36"/>
  <c r="AY436" i="36"/>
  <c r="AW436" i="36"/>
  <c r="AU436" i="36"/>
  <c r="BJ443" i="36"/>
  <c r="BL443" i="36"/>
  <c r="AW453" i="36"/>
  <c r="AU453" i="36"/>
  <c r="BH454" i="36"/>
  <c r="BL454" i="36"/>
  <c r="BJ454" i="36"/>
  <c r="AL455" i="36"/>
  <c r="AN455" i="36" s="1"/>
  <c r="AO455" i="36" s="1"/>
  <c r="AP455" i="36" s="1"/>
  <c r="AJ455" i="36"/>
  <c r="AH455" i="36"/>
  <c r="BL458" i="36"/>
  <c r="BJ458" i="36"/>
  <c r="BN458" i="36" s="1"/>
  <c r="BO458" i="36" s="1"/>
  <c r="BP458" i="36" s="1"/>
  <c r="BH458" i="36"/>
  <c r="AL473" i="36"/>
  <c r="AJ473" i="36"/>
  <c r="AH473" i="36"/>
  <c r="AU492" i="36"/>
  <c r="AY492" i="36"/>
  <c r="G496" i="36"/>
  <c r="I496" i="36"/>
  <c r="M496" i="36" s="1"/>
  <c r="N496" i="36" s="1"/>
  <c r="O496" i="36" s="1"/>
  <c r="Y497" i="36"/>
  <c r="W497" i="36"/>
  <c r="U497" i="36"/>
  <c r="BU281" i="36"/>
  <c r="G282" i="36"/>
  <c r="BY290" i="36"/>
  <c r="BZ290" i="36" s="1"/>
  <c r="U297" i="36"/>
  <c r="I311" i="36"/>
  <c r="M311" i="36" s="1"/>
  <c r="N311" i="36" s="1"/>
  <c r="O311" i="36" s="1"/>
  <c r="Y314" i="36"/>
  <c r="K321" i="36"/>
  <c r="U334" i="36"/>
  <c r="BW334" i="36"/>
  <c r="CA334" i="36" s="1"/>
  <c r="CB334" i="36" s="1"/>
  <c r="CC334" i="36" s="1"/>
  <c r="G335" i="36"/>
  <c r="G351" i="36"/>
  <c r="Y355" i="36"/>
  <c r="AH360" i="36"/>
  <c r="AL360" i="36"/>
  <c r="AJ360" i="36"/>
  <c r="W371" i="36"/>
  <c r="AH376" i="36"/>
  <c r="AL376" i="36"/>
  <c r="BL382" i="36"/>
  <c r="BJ382" i="36"/>
  <c r="AJ392" i="36"/>
  <c r="AN392" i="36" s="1"/>
  <c r="AO392" i="36" s="1"/>
  <c r="AP392" i="36" s="1"/>
  <c r="AH392" i="36"/>
  <c r="BU395" i="36"/>
  <c r="BY395" i="36"/>
  <c r="BW395" i="36"/>
  <c r="CA395" i="36" s="1"/>
  <c r="CB395" i="36" s="1"/>
  <c r="CC395" i="36" s="1"/>
  <c r="BL401" i="36"/>
  <c r="BJ401" i="36"/>
  <c r="AH412" i="36"/>
  <c r="AL412" i="36"/>
  <c r="AN412" i="36" s="1"/>
  <c r="AO412" i="36" s="1"/>
  <c r="AP412" i="36" s="1"/>
  <c r="AJ412" i="36"/>
  <c r="K444" i="36"/>
  <c r="I444" i="36"/>
  <c r="L444" i="36" s="1"/>
  <c r="BL450" i="36"/>
  <c r="BN450" i="36" s="1"/>
  <c r="BO450" i="36" s="1"/>
  <c r="BP450" i="36" s="1"/>
  <c r="BJ450" i="36"/>
  <c r="BH450" i="36"/>
  <c r="AL452" i="36"/>
  <c r="AJ452" i="36"/>
  <c r="AN452" i="36" s="1"/>
  <c r="AO452" i="36" s="1"/>
  <c r="AP452" i="36" s="1"/>
  <c r="G461" i="36"/>
  <c r="K461" i="36"/>
  <c r="I461" i="36"/>
  <c r="AH465" i="36"/>
  <c r="AL465" i="36"/>
  <c r="AJ465" i="36"/>
  <c r="K466" i="36"/>
  <c r="I466" i="36"/>
  <c r="L466" i="36" s="1"/>
  <c r="G466" i="36"/>
  <c r="AH469" i="36"/>
  <c r="K476" i="36"/>
  <c r="I476" i="36"/>
  <c r="M476" i="36" s="1"/>
  <c r="N476" i="36" s="1"/>
  <c r="O476" i="36" s="1"/>
  <c r="K483" i="36"/>
  <c r="G483" i="36"/>
  <c r="BU498" i="36"/>
  <c r="BY498" i="36"/>
  <c r="BZ498" i="36" s="1"/>
  <c r="BY489" i="36"/>
  <c r="I490" i="36"/>
  <c r="L490" i="36" s="1"/>
  <c r="Y505" i="36"/>
  <c r="AJ505" i="36"/>
  <c r="AN505" i="36" s="1"/>
  <c r="AO505" i="36" s="1"/>
  <c r="AP505" i="36" s="1"/>
  <c r="AL506" i="36"/>
  <c r="AW506" i="36"/>
  <c r="BH369" i="36"/>
  <c r="BU391" i="36"/>
  <c r="U395" i="36"/>
  <c r="AH404" i="36"/>
  <c r="BY408" i="36"/>
  <c r="BM414" i="36"/>
  <c r="BL416" i="36"/>
  <c r="BN416" i="36" s="1"/>
  <c r="BO416" i="36" s="1"/>
  <c r="BP416" i="36" s="1"/>
  <c r="AW417" i="36"/>
  <c r="AZ417" i="36" s="1"/>
  <c r="K421" i="36"/>
  <c r="M421" i="36" s="1"/>
  <c r="N421" i="36" s="1"/>
  <c r="O421" i="36" s="1"/>
  <c r="AW432" i="36"/>
  <c r="BJ433" i="36"/>
  <c r="W435" i="36"/>
  <c r="AH435" i="36"/>
  <c r="BJ437" i="36"/>
  <c r="BH453" i="36"/>
  <c r="BY460" i="36"/>
  <c r="AH482" i="36"/>
  <c r="AL483" i="36"/>
  <c r="BL485" i="36"/>
  <c r="W486" i="36"/>
  <c r="BW493" i="36"/>
  <c r="CA493" i="36" s="1"/>
  <c r="CB493" i="36" s="1"/>
  <c r="CC493" i="36" s="1"/>
  <c r="G494" i="36"/>
  <c r="AW494" i="36"/>
  <c r="M495" i="36"/>
  <c r="N495" i="36" s="1"/>
  <c r="O495" i="36" s="1"/>
  <c r="AJ496" i="36"/>
  <c r="U500" i="36"/>
  <c r="BW501" i="36"/>
  <c r="G502" i="36"/>
  <c r="AJ7" i="36"/>
  <c r="AM7" i="36" s="1"/>
  <c r="AN7" i="36" s="1"/>
  <c r="AO7" i="36" s="1"/>
  <c r="AL7" i="36"/>
  <c r="W7" i="36"/>
  <c r="BH7" i="36"/>
  <c r="BL7" i="36"/>
  <c r="BM7" i="36" s="1"/>
  <c r="BN7" i="36" s="1"/>
  <c r="BW7" i="36"/>
  <c r="AU153" i="36"/>
  <c r="AY153" i="36"/>
  <c r="I164" i="36"/>
  <c r="K164" i="36"/>
  <c r="M164" i="36" s="1"/>
  <c r="N164" i="36" s="1"/>
  <c r="O164" i="36" s="1"/>
  <c r="AU169" i="36"/>
  <c r="AW169" i="36"/>
  <c r="BL184" i="36"/>
  <c r="BJ184" i="36"/>
  <c r="W190" i="36"/>
  <c r="Y190" i="36"/>
  <c r="BU191" i="36"/>
  <c r="BY191" i="36"/>
  <c r="CA191" i="36" s="1"/>
  <c r="CB191" i="36" s="1"/>
  <c r="CC191" i="36" s="1"/>
  <c r="BL208" i="36"/>
  <c r="BJ208" i="36"/>
  <c r="BH208" i="36"/>
  <c r="K436" i="36"/>
  <c r="M436" i="36" s="1"/>
  <c r="N436" i="36" s="1"/>
  <c r="O436" i="36" s="1"/>
  <c r="I436" i="36"/>
  <c r="G436" i="36"/>
  <c r="BH467" i="36"/>
  <c r="BL467" i="36"/>
  <c r="BM467" i="36" s="1"/>
  <c r="BJ467" i="36"/>
  <c r="K468" i="36"/>
  <c r="G468" i="36"/>
  <c r="AH499" i="36"/>
  <c r="AL499" i="36"/>
  <c r="AJ499" i="36"/>
  <c r="W57" i="36"/>
  <c r="AA57" i="36" s="1"/>
  <c r="AB57" i="36" s="1"/>
  <c r="AC57" i="36" s="1"/>
  <c r="BU60" i="36"/>
  <c r="Y61" i="36"/>
  <c r="AJ61" i="36"/>
  <c r="AM61" i="36" s="1"/>
  <c r="BU65" i="36"/>
  <c r="AL67" i="36"/>
  <c r="AN67" i="36" s="1"/>
  <c r="AO67" i="36" s="1"/>
  <c r="AP67" i="36" s="1"/>
  <c r="AW67" i="36"/>
  <c r="BA67" i="36" s="1"/>
  <c r="BB67" i="36" s="1"/>
  <c r="BC67" i="36" s="1"/>
  <c r="BH67" i="36"/>
  <c r="BY70" i="36"/>
  <c r="AU71" i="36"/>
  <c r="U72" i="36"/>
  <c r="BH72" i="36"/>
  <c r="K75" i="36"/>
  <c r="L75" i="36" s="1"/>
  <c r="AY75" i="36"/>
  <c r="BW76" i="36"/>
  <c r="AH77" i="36"/>
  <c r="AY79" i="36"/>
  <c r="BJ79" i="36"/>
  <c r="BM79" i="36" s="1"/>
  <c r="AY80" i="36"/>
  <c r="BL80" i="36"/>
  <c r="BW80" i="36"/>
  <c r="BY81" i="36"/>
  <c r="CA81" i="36" s="1"/>
  <c r="CB81" i="36" s="1"/>
  <c r="CC81" i="36" s="1"/>
  <c r="I82" i="36"/>
  <c r="M82" i="36" s="1"/>
  <c r="N82" i="36" s="1"/>
  <c r="O82" i="36" s="1"/>
  <c r="AL82" i="36"/>
  <c r="AW82" i="36"/>
  <c r="BA82" i="36" s="1"/>
  <c r="BB82" i="36" s="1"/>
  <c r="BC82" i="36" s="1"/>
  <c r="K83" i="36"/>
  <c r="K84" i="36"/>
  <c r="BU85" i="36"/>
  <c r="AH89" i="36"/>
  <c r="BU89" i="36"/>
  <c r="G91" i="36"/>
  <c r="BA94" i="36"/>
  <c r="BB94" i="36" s="1"/>
  <c r="BC94" i="36" s="1"/>
  <c r="AY99" i="36"/>
  <c r="AZ99" i="36" s="1"/>
  <c r="BL101" i="36"/>
  <c r="G102" i="36"/>
  <c r="Y102" i="36"/>
  <c r="Z102" i="36" s="1"/>
  <c r="K103" i="36"/>
  <c r="Y105" i="36"/>
  <c r="AA105" i="36" s="1"/>
  <c r="AB105" i="36" s="1"/>
  <c r="AC105" i="36" s="1"/>
  <c r="G107" i="36"/>
  <c r="AY108" i="36"/>
  <c r="AZ108" i="36" s="1"/>
  <c r="Y110" i="36"/>
  <c r="Z110" i="36" s="1"/>
  <c r="I111" i="36"/>
  <c r="K111" i="36"/>
  <c r="AU111" i="36"/>
  <c r="AL114" i="36"/>
  <c r="AN114" i="36" s="1"/>
  <c r="AO114" i="36" s="1"/>
  <c r="AP114" i="36" s="1"/>
  <c r="AJ114" i="36"/>
  <c r="BU114" i="36"/>
  <c r="G120" i="36"/>
  <c r="BU139" i="36"/>
  <c r="BW139" i="36"/>
  <c r="AJ147" i="36"/>
  <c r="AH147" i="36"/>
  <c r="AW148" i="36"/>
  <c r="AY148" i="36"/>
  <c r="AW153" i="36"/>
  <c r="BA153" i="36" s="1"/>
  <c r="BB153" i="36" s="1"/>
  <c r="BC153" i="36" s="1"/>
  <c r="AU154" i="36"/>
  <c r="BJ154" i="36"/>
  <c r="BU154" i="36"/>
  <c r="AH155" i="36"/>
  <c r="BW156" i="36"/>
  <c r="BY156" i="36"/>
  <c r="G160" i="36"/>
  <c r="I160" i="36"/>
  <c r="K163" i="36"/>
  <c r="M163" i="36" s="1"/>
  <c r="N163" i="36" s="1"/>
  <c r="O163" i="36" s="1"/>
  <c r="G163" i="36"/>
  <c r="G164" i="36"/>
  <c r="BW166" i="36"/>
  <c r="AJ169" i="36"/>
  <c r="AM169" i="36" s="1"/>
  <c r="AH169" i="36"/>
  <c r="AY169" i="36"/>
  <c r="BJ171" i="36"/>
  <c r="BH171" i="36"/>
  <c r="BH174" i="36"/>
  <c r="BL174" i="36"/>
  <c r="BJ174" i="36"/>
  <c r="Y198" i="36"/>
  <c r="W198" i="36"/>
  <c r="AU212" i="36"/>
  <c r="AY212" i="36"/>
  <c r="BY213" i="36"/>
  <c r="BW213" i="36"/>
  <c r="BU213" i="36"/>
  <c r="AW226" i="36"/>
  <c r="AY226" i="36"/>
  <c r="BJ253" i="36"/>
  <c r="BH253" i="36"/>
  <c r="BL253" i="36"/>
  <c r="K263" i="36"/>
  <c r="I263" i="36"/>
  <c r="G263" i="36"/>
  <c r="AW296" i="36"/>
  <c r="AY296" i="36"/>
  <c r="AU296" i="36"/>
  <c r="K304" i="36"/>
  <c r="I304" i="36"/>
  <c r="G304" i="36"/>
  <c r="BL308" i="36"/>
  <c r="BH308" i="36"/>
  <c r="BY313" i="36"/>
  <c r="BW313" i="36"/>
  <c r="BU313" i="36"/>
  <c r="Y333" i="36"/>
  <c r="W333" i="36"/>
  <c r="Z333" i="36" s="1"/>
  <c r="U333" i="36"/>
  <c r="AL343" i="36"/>
  <c r="AJ343" i="36"/>
  <c r="AH343" i="36"/>
  <c r="G344" i="36"/>
  <c r="K344" i="36"/>
  <c r="I344" i="36"/>
  <c r="K115" i="36"/>
  <c r="G115" i="36"/>
  <c r="AL130" i="36"/>
  <c r="AJ130" i="36"/>
  <c r="G157" i="36"/>
  <c r="K157" i="36"/>
  <c r="W160" i="36"/>
  <c r="U160" i="36"/>
  <c r="BL209" i="36"/>
  <c r="BJ209" i="36"/>
  <c r="BH209" i="36"/>
  <c r="K229" i="36"/>
  <c r="I229" i="36"/>
  <c r="M229" i="36" s="1"/>
  <c r="N229" i="36" s="1"/>
  <c r="O229" i="36" s="1"/>
  <c r="BL231" i="36"/>
  <c r="BJ231" i="36"/>
  <c r="BH231" i="36"/>
  <c r="AJ372" i="36"/>
  <c r="AL372" i="36"/>
  <c r="AH372" i="36"/>
  <c r="Y459" i="36"/>
  <c r="W459" i="36"/>
  <c r="Z459" i="36" s="1"/>
  <c r="U459" i="36"/>
  <c r="BW60" i="36"/>
  <c r="CA60" i="36" s="1"/>
  <c r="CB60" i="36" s="1"/>
  <c r="CC60" i="36" s="1"/>
  <c r="BW65" i="36"/>
  <c r="CA65" i="36" s="1"/>
  <c r="CB65" i="36" s="1"/>
  <c r="CC65" i="36" s="1"/>
  <c r="BJ67" i="36"/>
  <c r="AY71" i="36"/>
  <c r="BA71" i="36" s="1"/>
  <c r="BB71" i="36" s="1"/>
  <c r="BC71" i="36" s="1"/>
  <c r="W72" i="36"/>
  <c r="BJ72" i="36"/>
  <c r="AJ77" i="36"/>
  <c r="BW85" i="36"/>
  <c r="BZ85" i="36" s="1"/>
  <c r="AJ89" i="36"/>
  <c r="AN89" i="36" s="1"/>
  <c r="AO89" i="36" s="1"/>
  <c r="AP89" i="36" s="1"/>
  <c r="BY89" i="36"/>
  <c r="BZ89" i="36" s="1"/>
  <c r="I91" i="36"/>
  <c r="I102" i="36"/>
  <c r="I107" i="36"/>
  <c r="AY110" i="36"/>
  <c r="AW110" i="36"/>
  <c r="AZ110" i="36" s="1"/>
  <c r="AY111" i="36"/>
  <c r="BJ113" i="36"/>
  <c r="BM113" i="36" s="1"/>
  <c r="BL113" i="36"/>
  <c r="BY114" i="36"/>
  <c r="AM119" i="36"/>
  <c r="I120" i="36"/>
  <c r="M120" i="36" s="1"/>
  <c r="N120" i="36" s="1"/>
  <c r="O120" i="36" s="1"/>
  <c r="AU121" i="36"/>
  <c r="AY121" i="36"/>
  <c r="BJ139" i="36"/>
  <c r="BH139" i="36"/>
  <c r="BW140" i="36"/>
  <c r="BU140" i="36"/>
  <c r="AL146" i="36"/>
  <c r="AJ146" i="36"/>
  <c r="AM146" i="36" s="1"/>
  <c r="G148" i="36"/>
  <c r="K148" i="36"/>
  <c r="AY154" i="36"/>
  <c r="BA154" i="36" s="1"/>
  <c r="BB154" i="36" s="1"/>
  <c r="BC154" i="36" s="1"/>
  <c r="BL154" i="36"/>
  <c r="BW154" i="36"/>
  <c r="CA154" i="36" s="1"/>
  <c r="CB154" i="36" s="1"/>
  <c r="CC154" i="36" s="1"/>
  <c r="AL155" i="36"/>
  <c r="BL157" i="36"/>
  <c r="BJ157" i="36"/>
  <c r="AL162" i="36"/>
  <c r="AJ162" i="36"/>
  <c r="Y166" i="36"/>
  <c r="U166" i="36"/>
  <c r="BY166" i="36"/>
  <c r="BL168" i="36"/>
  <c r="BJ168" i="36"/>
  <c r="BW168" i="36"/>
  <c r="BU168" i="36"/>
  <c r="W170" i="36"/>
  <c r="U170" i="36"/>
  <c r="Y174" i="36"/>
  <c r="W174" i="36"/>
  <c r="BY193" i="36"/>
  <c r="BW193" i="36"/>
  <c r="BU193" i="36"/>
  <c r="AL207" i="36"/>
  <c r="AJ207" i="36"/>
  <c r="AH207" i="36"/>
  <c r="AU208" i="36"/>
  <c r="AY208" i="36"/>
  <c r="AW208" i="36"/>
  <c r="Y209" i="36"/>
  <c r="W209" i="36"/>
  <c r="U209" i="36"/>
  <c r="AY214" i="36"/>
  <c r="AW214" i="36"/>
  <c r="AU214" i="36"/>
  <c r="BL235" i="36"/>
  <c r="BJ235" i="36"/>
  <c r="BJ117" i="36"/>
  <c r="BL117" i="36"/>
  <c r="BM117" i="36" s="1"/>
  <c r="AW120" i="36"/>
  <c r="AY120" i="36"/>
  <c r="W128" i="36"/>
  <c r="Y128" i="36"/>
  <c r="K140" i="36"/>
  <c r="G140" i="36"/>
  <c r="U163" i="36"/>
  <c r="W163" i="36"/>
  <c r="AH74" i="36"/>
  <c r="AY76" i="36"/>
  <c r="AU78" i="36"/>
  <c r="BH84" i="36"/>
  <c r="BY86" i="36"/>
  <c r="CA86" i="36" s="1"/>
  <c r="CB86" i="36" s="1"/>
  <c r="CC86" i="36" s="1"/>
  <c r="AU87" i="36"/>
  <c r="AL90" i="36"/>
  <c r="AN90" i="36" s="1"/>
  <c r="AO90" i="36" s="1"/>
  <c r="AP90" i="36" s="1"/>
  <c r="AY92" i="36"/>
  <c r="BL92" i="36"/>
  <c r="BW92" i="36"/>
  <c r="BZ92" i="36" s="1"/>
  <c r="AJ93" i="36"/>
  <c r="AN93" i="36" s="1"/>
  <c r="AO93" i="36" s="1"/>
  <c r="AP93" i="36" s="1"/>
  <c r="BU93" i="36"/>
  <c r="AU94" i="36"/>
  <c r="AY96" i="36"/>
  <c r="BA96" i="36" s="1"/>
  <c r="BB96" i="36" s="1"/>
  <c r="BC96" i="36" s="1"/>
  <c r="Y97" i="36"/>
  <c r="Z97" i="36" s="1"/>
  <c r="BL97" i="36"/>
  <c r="G98" i="36"/>
  <c r="Y98" i="36"/>
  <c r="AA98" i="36" s="1"/>
  <c r="AB98" i="36" s="1"/>
  <c r="AC98" i="36" s="1"/>
  <c r="AU98" i="36"/>
  <c r="G99" i="36"/>
  <c r="BJ100" i="36"/>
  <c r="U108" i="36"/>
  <c r="Y109" i="36"/>
  <c r="AA109" i="36" s="1"/>
  <c r="AB109" i="36" s="1"/>
  <c r="AC109" i="36" s="1"/>
  <c r="AJ109" i="36"/>
  <c r="BY109" i="36"/>
  <c r="AH110" i="36"/>
  <c r="AL110" i="36"/>
  <c r="AM110" i="36" s="1"/>
  <c r="AU110" i="36"/>
  <c r="BJ112" i="36"/>
  <c r="BU112" i="36"/>
  <c r="BH113" i="36"/>
  <c r="BW118" i="36"/>
  <c r="BY118" i="36"/>
  <c r="AH119" i="36"/>
  <c r="AW121" i="36"/>
  <c r="BL121" i="36"/>
  <c r="W126" i="36"/>
  <c r="AA126" i="36" s="1"/>
  <c r="AB126" i="36" s="1"/>
  <c r="AC126" i="36" s="1"/>
  <c r="AH128" i="36"/>
  <c r="AL128" i="36"/>
  <c r="AM128" i="36" s="1"/>
  <c r="AU128" i="36"/>
  <c r="BL133" i="36"/>
  <c r="AJ135" i="36"/>
  <c r="AL135" i="36"/>
  <c r="I136" i="36"/>
  <c r="AY136" i="36"/>
  <c r="AZ136" i="36" s="1"/>
  <c r="BJ136" i="36"/>
  <c r="BM136" i="36" s="1"/>
  <c r="BL139" i="36"/>
  <c r="BN139" i="36" s="1"/>
  <c r="BO139" i="36" s="1"/>
  <c r="BP139" i="36" s="1"/>
  <c r="BY140" i="36"/>
  <c r="AA142" i="36"/>
  <c r="AB142" i="36" s="1"/>
  <c r="AC142" i="36" s="1"/>
  <c r="AH143" i="36"/>
  <c r="AM144" i="36"/>
  <c r="AH146" i="36"/>
  <c r="BY146" i="36"/>
  <c r="I148" i="36"/>
  <c r="AY151" i="36"/>
  <c r="AW151" i="36"/>
  <c r="Y154" i="36"/>
  <c r="AA154" i="36" s="1"/>
  <c r="AB154" i="36" s="1"/>
  <c r="AC154" i="36" s="1"/>
  <c r="U154" i="36"/>
  <c r="AU157" i="36"/>
  <c r="AY157" i="36"/>
  <c r="BH157" i="36"/>
  <c r="W158" i="36"/>
  <c r="AH160" i="36"/>
  <c r="AJ160" i="36"/>
  <c r="AW160" i="36"/>
  <c r="U162" i="36"/>
  <c r="Y162" i="36"/>
  <c r="Z162" i="36" s="1"/>
  <c r="AH162" i="36"/>
  <c r="BY162" i="36"/>
  <c r="BZ162" i="36" s="1"/>
  <c r="AL163" i="36"/>
  <c r="AN163" i="36" s="1"/>
  <c r="AO163" i="36" s="1"/>
  <c r="AP163" i="36" s="1"/>
  <c r="AH163" i="36"/>
  <c r="I166" i="36"/>
  <c r="L166" i="36" s="1"/>
  <c r="G166" i="36"/>
  <c r="W166" i="36"/>
  <c r="BH168" i="36"/>
  <c r="BY168" i="36"/>
  <c r="BL169" i="36"/>
  <c r="BH169" i="36"/>
  <c r="Y170" i="36"/>
  <c r="AU172" i="36"/>
  <c r="U174" i="36"/>
  <c r="BY174" i="36"/>
  <c r="BW174" i="36"/>
  <c r="BU174" i="36"/>
  <c r="AJ181" i="36"/>
  <c r="AL181" i="36"/>
  <c r="AH181" i="36"/>
  <c r="BW194" i="36"/>
  <c r="BZ194" i="36" s="1"/>
  <c r="BY194" i="36"/>
  <c r="K208" i="36"/>
  <c r="I208" i="36"/>
  <c r="AY182" i="36"/>
  <c r="AW184" i="36"/>
  <c r="I191" i="36"/>
  <c r="Y191" i="36"/>
  <c r="BL205" i="36"/>
  <c r="BY206" i="36"/>
  <c r="AL211" i="36"/>
  <c r="AN211" i="36" s="1"/>
  <c r="AO211" i="36" s="1"/>
  <c r="AP211" i="36" s="1"/>
  <c r="BJ212" i="36"/>
  <c r="W213" i="36"/>
  <c r="Y217" i="36"/>
  <c r="BW224" i="36"/>
  <c r="W231" i="36"/>
  <c r="W235" i="36"/>
  <c r="AY238" i="36"/>
  <c r="Y240" i="36"/>
  <c r="AA240" i="36" s="1"/>
  <c r="AB240" i="36" s="1"/>
  <c r="AC240" i="36" s="1"/>
  <c r="Y244" i="36"/>
  <c r="AY244" i="36"/>
  <c r="BA244" i="36" s="1"/>
  <c r="BB244" i="36" s="1"/>
  <c r="BC244" i="36" s="1"/>
  <c r="BW249" i="36"/>
  <c r="K250" i="36"/>
  <c r="W250" i="36"/>
  <c r="AA250" i="36" s="1"/>
  <c r="AB250" i="36" s="1"/>
  <c r="AC250" i="36" s="1"/>
  <c r="BW250" i="36"/>
  <c r="AW254" i="36"/>
  <c r="AZ254" i="36" s="1"/>
  <c r="AU254" i="36"/>
  <c r="AL259" i="36"/>
  <c r="AJ259" i="36"/>
  <c r="W260" i="36"/>
  <c r="Y260" i="36"/>
  <c r="Y262" i="36"/>
  <c r="W262" i="36"/>
  <c r="U262" i="36"/>
  <c r="BU262" i="36"/>
  <c r="BY262" i="36"/>
  <c r="CA262" i="36" s="1"/>
  <c r="CB262" i="36" s="1"/>
  <c r="CC262" i="36" s="1"/>
  <c r="BL265" i="36"/>
  <c r="BJ265" i="36"/>
  <c r="AY268" i="36"/>
  <c r="AW268" i="36"/>
  <c r="AW280" i="36"/>
  <c r="AY280" i="36"/>
  <c r="BY282" i="36"/>
  <c r="BW282" i="36"/>
  <c r="G284" i="36"/>
  <c r="K284" i="36"/>
  <c r="I284" i="36"/>
  <c r="U291" i="36"/>
  <c r="Y291" i="36"/>
  <c r="W291" i="36"/>
  <c r="Y298" i="36"/>
  <c r="W298" i="36"/>
  <c r="U298" i="36"/>
  <c r="AJ315" i="36"/>
  <c r="AL315" i="36"/>
  <c r="AH315" i="36"/>
  <c r="K316" i="36"/>
  <c r="I316" i="36"/>
  <c r="G316" i="36"/>
  <c r="AW321" i="36"/>
  <c r="AY321" i="36"/>
  <c r="BW323" i="36"/>
  <c r="BY323" i="36"/>
  <c r="K327" i="36"/>
  <c r="I327" i="36"/>
  <c r="M327" i="36" s="1"/>
  <c r="N327" i="36" s="1"/>
  <c r="O327" i="36" s="1"/>
  <c r="G327" i="36"/>
  <c r="AY327" i="36"/>
  <c r="AW327" i="36"/>
  <c r="AU327" i="36"/>
  <c r="G337" i="36"/>
  <c r="K337" i="36"/>
  <c r="I337" i="36"/>
  <c r="BW359" i="36"/>
  <c r="BY359" i="36"/>
  <c r="BU359" i="36"/>
  <c r="AL367" i="36"/>
  <c r="AH367" i="36"/>
  <c r="AJ367" i="36"/>
  <c r="BY375" i="36"/>
  <c r="BW375" i="36"/>
  <c r="BU375" i="36"/>
  <c r="G426" i="36"/>
  <c r="K426" i="36"/>
  <c r="I426" i="36"/>
  <c r="AL254" i="36"/>
  <c r="AH254" i="36"/>
  <c r="AY256" i="36"/>
  <c r="AW256" i="36"/>
  <c r="AU256" i="36"/>
  <c r="G261" i="36"/>
  <c r="K261" i="36"/>
  <c r="Y265" i="36"/>
  <c r="W265" i="36"/>
  <c r="AH268" i="36"/>
  <c r="AL268" i="36"/>
  <c r="AY271" i="36"/>
  <c r="AW271" i="36"/>
  <c r="I272" i="36"/>
  <c r="G272" i="36"/>
  <c r="AL282" i="36"/>
  <c r="AJ282" i="36"/>
  <c r="G285" i="36"/>
  <c r="K285" i="36"/>
  <c r="I285" i="36"/>
  <c r="BJ285" i="36"/>
  <c r="BL285" i="36"/>
  <c r="BU303" i="36"/>
  <c r="BY303" i="36"/>
  <c r="BW303" i="36"/>
  <c r="AU308" i="36"/>
  <c r="AY308" i="36"/>
  <c r="AW308" i="36"/>
  <c r="BJ309" i="36"/>
  <c r="BL309" i="36"/>
  <c r="BL316" i="36"/>
  <c r="BJ316" i="36"/>
  <c r="BN316" i="36" s="1"/>
  <c r="BO316" i="36" s="1"/>
  <c r="BP316" i="36" s="1"/>
  <c r="BH316" i="36"/>
  <c r="BJ318" i="36"/>
  <c r="BL318" i="36"/>
  <c r="U343" i="36"/>
  <c r="Y343" i="36"/>
  <c r="W343" i="36"/>
  <c r="AY343" i="36"/>
  <c r="AU343" i="36"/>
  <c r="Y358" i="36"/>
  <c r="AA358" i="36" s="1"/>
  <c r="AB358" i="36" s="1"/>
  <c r="AC358" i="36" s="1"/>
  <c r="U358" i="36"/>
  <c r="W358" i="36"/>
  <c r="BW400" i="36"/>
  <c r="BY400" i="36"/>
  <c r="BJ404" i="36"/>
  <c r="BL404" i="36"/>
  <c r="BN404" i="36" s="1"/>
  <c r="BO404" i="36" s="1"/>
  <c r="BP404" i="36" s="1"/>
  <c r="AL408" i="36"/>
  <c r="AJ408" i="36"/>
  <c r="AH408" i="36"/>
  <c r="W409" i="36"/>
  <c r="Y409" i="36"/>
  <c r="I419" i="36"/>
  <c r="K419" i="36"/>
  <c r="G419" i="36"/>
  <c r="BH196" i="36"/>
  <c r="U197" i="36"/>
  <c r="AH197" i="36"/>
  <c r="BW201" i="36"/>
  <c r="G203" i="36"/>
  <c r="AU203" i="36"/>
  <c r="G204" i="36"/>
  <c r="BH204" i="36"/>
  <c r="U205" i="36"/>
  <c r="U210" i="36"/>
  <c r="W216" i="36"/>
  <c r="BU219" i="36"/>
  <c r="BH222" i="36"/>
  <c r="W224" i="36"/>
  <c r="U227" i="36"/>
  <c r="BH227" i="36"/>
  <c r="AH237" i="36"/>
  <c r="BH242" i="36"/>
  <c r="BU245" i="36"/>
  <c r="AL247" i="36"/>
  <c r="U253" i="36"/>
  <c r="AH253" i="36"/>
  <c r="AJ254" i="36"/>
  <c r="AJ255" i="36"/>
  <c r="AU255" i="36"/>
  <c r="BH255" i="36"/>
  <c r="I260" i="36"/>
  <c r="K260" i="36"/>
  <c r="BW260" i="36"/>
  <c r="BY260" i="36"/>
  <c r="I261" i="36"/>
  <c r="L261" i="36" s="1"/>
  <c r="G265" i="36"/>
  <c r="K265" i="36"/>
  <c r="U265" i="36"/>
  <c r="AJ268" i="36"/>
  <c r="AU271" i="36"/>
  <c r="K272" i="36"/>
  <c r="AH282" i="36"/>
  <c r="BH285" i="36"/>
  <c r="AL291" i="36"/>
  <c r="AJ291" i="36"/>
  <c r="AM291" i="36" s="1"/>
  <c r="AH291" i="36"/>
  <c r="BJ326" i="36"/>
  <c r="BL326" i="36"/>
  <c r="W327" i="36"/>
  <c r="Y327" i="36"/>
  <c r="I328" i="36"/>
  <c r="K328" i="36"/>
  <c r="G328" i="36"/>
  <c r="BY330" i="36"/>
  <c r="BW330" i="36"/>
  <c r="BU330" i="36"/>
  <c r="Y337" i="36"/>
  <c r="U337" i="36"/>
  <c r="AJ356" i="36"/>
  <c r="AH356" i="36"/>
  <c r="AL356" i="36"/>
  <c r="W367" i="36"/>
  <c r="Y367" i="36"/>
  <c r="U367" i="36"/>
  <c r="AU369" i="36"/>
  <c r="AY369" i="36"/>
  <c r="AW369" i="36"/>
  <c r="K356" i="36"/>
  <c r="G356" i="36"/>
  <c r="AY357" i="36"/>
  <c r="AW357" i="36"/>
  <c r="BA357" i="36" s="1"/>
  <c r="BB357" i="36" s="1"/>
  <c r="BC357" i="36" s="1"/>
  <c r="G358" i="36"/>
  <c r="I358" i="36"/>
  <c r="I369" i="36"/>
  <c r="G369" i="36"/>
  <c r="Y374" i="36"/>
  <c r="W374" i="36"/>
  <c r="BY378" i="36"/>
  <c r="BW378" i="36"/>
  <c r="CA378" i="36" s="1"/>
  <c r="CB378" i="36" s="1"/>
  <c r="CC378" i="36" s="1"/>
  <c r="BU378" i="36"/>
  <c r="BL390" i="36"/>
  <c r="BJ390" i="36"/>
  <c r="BH390" i="36"/>
  <c r="Y403" i="36"/>
  <c r="W403" i="36"/>
  <c r="U403" i="36"/>
  <c r="AY460" i="36"/>
  <c r="AW460" i="36"/>
  <c r="AU460" i="36"/>
  <c r="W287" i="36"/>
  <c r="AH287" i="36"/>
  <c r="BJ290" i="36"/>
  <c r="BU290" i="36"/>
  <c r="BH300" i="36"/>
  <c r="BH304" i="36"/>
  <c r="BU310" i="36"/>
  <c r="AH311" i="36"/>
  <c r="BY315" i="36"/>
  <c r="BU322" i="36"/>
  <c r="AW328" i="36"/>
  <c r="BH328" i="36"/>
  <c r="BL330" i="36"/>
  <c r="BM330" i="36" s="1"/>
  <c r="G331" i="36"/>
  <c r="Y331" i="36"/>
  <c r="AH335" i="36"/>
  <c r="AW337" i="36"/>
  <c r="BH337" i="36"/>
  <c r="BU337" i="36"/>
  <c r="AH338" i="36"/>
  <c r="G343" i="36"/>
  <c r="W346" i="36"/>
  <c r="AJ346" i="36"/>
  <c r="AN346" i="36" s="1"/>
  <c r="AO346" i="36" s="1"/>
  <c r="AP346" i="36" s="1"/>
  <c r="BU355" i="36"/>
  <c r="BW355" i="36"/>
  <c r="BZ355" i="36" s="1"/>
  <c r="I356" i="36"/>
  <c r="AH357" i="36"/>
  <c r="AL357" i="36"/>
  <c r="AM357" i="36" s="1"/>
  <c r="AU357" i="36"/>
  <c r="K358" i="36"/>
  <c r="W363" i="36"/>
  <c r="BY366" i="36"/>
  <c r="BW366" i="36"/>
  <c r="K369" i="36"/>
  <c r="K373" i="36"/>
  <c r="I373" i="36"/>
  <c r="U374" i="36"/>
  <c r="W375" i="36"/>
  <c r="Y375" i="36"/>
  <c r="Y379" i="36"/>
  <c r="W379" i="36"/>
  <c r="AY385" i="36"/>
  <c r="AW385" i="36"/>
  <c r="AU385" i="36"/>
  <c r="K392" i="36"/>
  <c r="I392" i="36"/>
  <c r="G392" i="36"/>
  <c r="AW394" i="36"/>
  <c r="AY394" i="36"/>
  <c r="G397" i="36"/>
  <c r="K397" i="36"/>
  <c r="I397" i="36"/>
  <c r="Y398" i="36"/>
  <c r="W398" i="36"/>
  <c r="U398" i="36"/>
  <c r="AY404" i="36"/>
  <c r="AW404" i="36"/>
  <c r="AU404" i="36"/>
  <c r="BU407" i="36"/>
  <c r="BY407" i="36"/>
  <c r="BW407" i="36"/>
  <c r="Y419" i="36"/>
  <c r="W419" i="36"/>
  <c r="U419" i="36"/>
  <c r="AL420" i="36"/>
  <c r="AJ420" i="36"/>
  <c r="AH420" i="36"/>
  <c r="Y422" i="36"/>
  <c r="U422" i="36"/>
  <c r="BU435" i="36"/>
  <c r="BY435" i="36"/>
  <c r="BW435" i="36"/>
  <c r="AU260" i="36"/>
  <c r="BW263" i="36"/>
  <c r="BZ263" i="36" s="1"/>
  <c r="BU272" i="36"/>
  <c r="AH273" i="36"/>
  <c r="AW273" i="36"/>
  <c r="AJ279" i="36"/>
  <c r="AN279" i="36" s="1"/>
  <c r="AO279" i="36" s="1"/>
  <c r="AP279" i="36" s="1"/>
  <c r="BW279" i="36"/>
  <c r="BJ286" i="36"/>
  <c r="Y287" i="36"/>
  <c r="Z287" i="36" s="1"/>
  <c r="BL290" i="36"/>
  <c r="I293" i="36"/>
  <c r="BH293" i="36"/>
  <c r="W295" i="36"/>
  <c r="AH299" i="36"/>
  <c r="BW299" i="36"/>
  <c r="BU302" i="36"/>
  <c r="I305" i="36"/>
  <c r="M305" i="36" s="1"/>
  <c r="N305" i="36" s="1"/>
  <c r="O305" i="36" s="1"/>
  <c r="U305" i="36"/>
  <c r="BH305" i="36"/>
  <c r="BL310" i="36"/>
  <c r="G311" i="36"/>
  <c r="Y311" i="36"/>
  <c r="AU311" i="36"/>
  <c r="G312" i="36"/>
  <c r="AY313" i="36"/>
  <c r="BA313" i="36" s="1"/>
  <c r="BB313" i="36" s="1"/>
  <c r="BC313" i="36" s="1"/>
  <c r="BW322" i="36"/>
  <c r="AY328" i="36"/>
  <c r="BJ328" i="36"/>
  <c r="I331" i="36"/>
  <c r="M331" i="36" s="1"/>
  <c r="N331" i="36" s="1"/>
  <c r="O331" i="36" s="1"/>
  <c r="AY337" i="36"/>
  <c r="BJ337" i="36"/>
  <c r="Y346" i="36"/>
  <c r="W353" i="36"/>
  <c r="Y353" i="36"/>
  <c r="Y363" i="36"/>
  <c r="BW367" i="36"/>
  <c r="BU367" i="36"/>
  <c r="AY377" i="36"/>
  <c r="AW377" i="36"/>
  <c r="BY383" i="36"/>
  <c r="BW383" i="36"/>
  <c r="BU383" i="36"/>
  <c r="Y387" i="36"/>
  <c r="W387" i="36"/>
  <c r="U387" i="36"/>
  <c r="AW389" i="36"/>
  <c r="AY389" i="36"/>
  <c r="AU389" i="36"/>
  <c r="Y390" i="36"/>
  <c r="W390" i="36"/>
  <c r="U390" i="36"/>
  <c r="I394" i="36"/>
  <c r="K394" i="36"/>
  <c r="W413" i="36"/>
  <c r="Y413" i="36"/>
  <c r="U413" i="36"/>
  <c r="AL416" i="36"/>
  <c r="AJ416" i="36"/>
  <c r="AH416" i="36"/>
  <c r="BL429" i="36"/>
  <c r="BJ429" i="36"/>
  <c r="BH429" i="36"/>
  <c r="AL431" i="36"/>
  <c r="AJ431" i="36"/>
  <c r="AH431" i="36"/>
  <c r="AL439" i="36"/>
  <c r="AH439" i="36"/>
  <c r="AJ439" i="36"/>
  <c r="K452" i="36"/>
  <c r="I452" i="36"/>
  <c r="G452" i="36"/>
  <c r="K460" i="36"/>
  <c r="I460" i="36"/>
  <c r="G460" i="36"/>
  <c r="I381" i="36"/>
  <c r="I389" i="36"/>
  <c r="BW391" i="36"/>
  <c r="CA391" i="36" s="1"/>
  <c r="CB391" i="36" s="1"/>
  <c r="CC391" i="36" s="1"/>
  <c r="BL402" i="36"/>
  <c r="AJ404" i="36"/>
  <c r="AM404" i="36" s="1"/>
  <c r="BL408" i="36"/>
  <c r="BM408" i="36" s="1"/>
  <c r="AU441" i="36"/>
  <c r="AY441" i="36"/>
  <c r="AW441" i="36"/>
  <c r="BY451" i="36"/>
  <c r="BW451" i="36"/>
  <c r="BJ455" i="36"/>
  <c r="BL455" i="36"/>
  <c r="AJ457" i="36"/>
  <c r="AL457" i="36"/>
  <c r="AL460" i="36"/>
  <c r="AJ460" i="36"/>
  <c r="BL462" i="36"/>
  <c r="BJ462" i="36"/>
  <c r="AH490" i="36"/>
  <c r="AL490" i="36"/>
  <c r="AJ490" i="36"/>
  <c r="I498" i="36"/>
  <c r="K498" i="36"/>
  <c r="BL503" i="36"/>
  <c r="BJ503" i="36"/>
  <c r="BH503" i="36"/>
  <c r="AL380" i="36"/>
  <c r="BU386" i="36"/>
  <c r="AH387" i="36"/>
  <c r="BU387" i="36"/>
  <c r="BY396" i="36"/>
  <c r="AU397" i="36"/>
  <c r="BL407" i="36"/>
  <c r="BU411" i="36"/>
  <c r="G417" i="36"/>
  <c r="G421" i="36"/>
  <c r="AH424" i="36"/>
  <c r="I425" i="36"/>
  <c r="AU427" i="36"/>
  <c r="AJ428" i="36"/>
  <c r="AU428" i="36"/>
  <c r="AU433" i="36"/>
  <c r="AU437" i="36"/>
  <c r="BH438" i="36"/>
  <c r="W446" i="36"/>
  <c r="U446" i="36"/>
  <c r="BU448" i="36"/>
  <c r="BY448" i="36"/>
  <c r="AL451" i="36"/>
  <c r="AJ451" i="36"/>
  <c r="BU451" i="36"/>
  <c r="BW456" i="36"/>
  <c r="BY456" i="36"/>
  <c r="BL457" i="36"/>
  <c r="BJ457" i="36"/>
  <c r="AH460" i="36"/>
  <c r="BH462" i="36"/>
  <c r="AJ463" i="36"/>
  <c r="AL463" i="36"/>
  <c r="AH463" i="36"/>
  <c r="BY467" i="36"/>
  <c r="BW467" i="36"/>
  <c r="BU467" i="36"/>
  <c r="Y470" i="36"/>
  <c r="U470" i="36"/>
  <c r="Z481" i="36"/>
  <c r="AA481" i="36"/>
  <c r="AB481" i="36" s="1"/>
  <c r="AC481" i="36" s="1"/>
  <c r="I492" i="36"/>
  <c r="K492" i="36"/>
  <c r="BU495" i="36"/>
  <c r="BY495" i="36"/>
  <c r="AY499" i="36"/>
  <c r="AW499" i="36"/>
  <c r="AU499" i="36"/>
  <c r="BH416" i="36"/>
  <c r="BH420" i="36"/>
  <c r="K425" i="36"/>
  <c r="AH426" i="36"/>
  <c r="BW427" i="36"/>
  <c r="G428" i="36"/>
  <c r="AL428" i="36"/>
  <c r="AW428" i="36"/>
  <c r="AJ432" i="36"/>
  <c r="AU432" i="36"/>
  <c r="BH433" i="36"/>
  <c r="BH437" i="36"/>
  <c r="BL438" i="36"/>
  <c r="BL441" i="36"/>
  <c r="BJ441" i="36"/>
  <c r="BH441" i="36"/>
  <c r="Y444" i="36"/>
  <c r="AJ445" i="36"/>
  <c r="AL445" i="36"/>
  <c r="AM445" i="36" s="1"/>
  <c r="Y446" i="36"/>
  <c r="BY450" i="36"/>
  <c r="BW450" i="36"/>
  <c r="AH451" i="36"/>
  <c r="BY455" i="36"/>
  <c r="BW455" i="36"/>
  <c r="AU457" i="36"/>
  <c r="AY457" i="36"/>
  <c r="BH457" i="36"/>
  <c r="W460" i="36"/>
  <c r="Y460" i="36"/>
  <c r="BJ475" i="36"/>
  <c r="BH475" i="36"/>
  <c r="BL475" i="36"/>
  <c r="G484" i="36"/>
  <c r="K484" i="36"/>
  <c r="BH488" i="36"/>
  <c r="BL488" i="36"/>
  <c r="AY490" i="36"/>
  <c r="AW490" i="36"/>
  <c r="AU490" i="36"/>
  <c r="W498" i="36"/>
  <c r="U498" i="36"/>
  <c r="Y498" i="36"/>
  <c r="AU503" i="36"/>
  <c r="AY503" i="36"/>
  <c r="AW503" i="36"/>
  <c r="U504" i="36"/>
  <c r="Y504" i="36"/>
  <c r="W504" i="36"/>
  <c r="Y468" i="36"/>
  <c r="AJ468" i="36"/>
  <c r="AJ469" i="36"/>
  <c r="BW471" i="36"/>
  <c r="AJ472" i="36"/>
  <c r="Y482" i="36"/>
  <c r="AJ482" i="36"/>
  <c r="BY482" i="36"/>
  <c r="I483" i="36"/>
  <c r="M483" i="36" s="1"/>
  <c r="N483" i="36" s="1"/>
  <c r="O483" i="36" s="1"/>
  <c r="AY484" i="36"/>
  <c r="BJ484" i="36"/>
  <c r="Y486" i="36"/>
  <c r="AJ486" i="36"/>
  <c r="AM486" i="36" s="1"/>
  <c r="AW491" i="36"/>
  <c r="K496" i="36"/>
  <c r="Y496" i="36"/>
  <c r="AA496" i="36" s="1"/>
  <c r="AB496" i="36" s="1"/>
  <c r="AC496" i="36" s="1"/>
  <c r="AL496" i="36"/>
  <c r="K462" i="36"/>
  <c r="AU464" i="36"/>
  <c r="BH466" i="36"/>
  <c r="W467" i="36"/>
  <c r="BH469" i="36"/>
  <c r="AU470" i="36"/>
  <c r="BH473" i="36"/>
  <c r="U474" i="36"/>
  <c r="BU474" i="36"/>
  <c r="BW475" i="36"/>
  <c r="G476" i="36"/>
  <c r="AW483" i="36"/>
  <c r="BW485" i="36"/>
  <c r="CA485" i="36" s="1"/>
  <c r="CB485" i="36" s="1"/>
  <c r="CC485" i="36" s="1"/>
  <c r="AY488" i="36"/>
  <c r="BH495" i="36"/>
  <c r="BW497" i="36"/>
  <c r="BW498" i="36"/>
  <c r="G499" i="36"/>
  <c r="AJ59" i="36"/>
  <c r="AL59" i="36"/>
  <c r="K62" i="36"/>
  <c r="G62" i="36"/>
  <c r="I64" i="36"/>
  <c r="K64" i="36"/>
  <c r="AL65" i="36"/>
  <c r="AH65" i="36"/>
  <c r="Y68" i="36"/>
  <c r="U68" i="36"/>
  <c r="AY70" i="36"/>
  <c r="AW70" i="36"/>
  <c r="AJ71" i="36"/>
  <c r="AL71" i="36"/>
  <c r="W74" i="36"/>
  <c r="Y74" i="36"/>
  <c r="BW82" i="36"/>
  <c r="BY82" i="36"/>
  <c r="BW94" i="36"/>
  <c r="BY94" i="36"/>
  <c r="Y96" i="36"/>
  <c r="W96" i="36"/>
  <c r="BL103" i="36"/>
  <c r="BH103" i="36"/>
  <c r="AY106" i="36"/>
  <c r="AU106" i="36"/>
  <c r="U114" i="36"/>
  <c r="W114" i="36"/>
  <c r="G116" i="36"/>
  <c r="K116" i="36"/>
  <c r="AW116" i="36"/>
  <c r="AU116" i="36"/>
  <c r="BH122" i="36"/>
  <c r="BL122" i="36"/>
  <c r="BJ123" i="36"/>
  <c r="BL123" i="36"/>
  <c r="BW124" i="36"/>
  <c r="BU124" i="36"/>
  <c r="BY125" i="36"/>
  <c r="BW125" i="36"/>
  <c r="CA125" i="36" s="1"/>
  <c r="CB125" i="36" s="1"/>
  <c r="CC125" i="36" s="1"/>
  <c r="BU125" i="36"/>
  <c r="AL131" i="36"/>
  <c r="AH131" i="36"/>
  <c r="U147" i="36"/>
  <c r="Y147" i="36"/>
  <c r="BW152" i="36"/>
  <c r="BU152" i="36"/>
  <c r="BY158" i="36"/>
  <c r="BW158" i="36"/>
  <c r="BU158" i="36"/>
  <c r="AH164" i="36"/>
  <c r="AL164" i="36"/>
  <c r="BH170" i="36"/>
  <c r="BJ170" i="36"/>
  <c r="BL170" i="36"/>
  <c r="AU173" i="36"/>
  <c r="AY173" i="36"/>
  <c r="AW173" i="36"/>
  <c r="BY173" i="36"/>
  <c r="BW173" i="36"/>
  <c r="BU173" i="36"/>
  <c r="AY183" i="36"/>
  <c r="AU183" i="36"/>
  <c r="AW183" i="36"/>
  <c r="AL202" i="36"/>
  <c r="AJ202" i="36"/>
  <c r="AH202" i="36"/>
  <c r="BY209" i="36"/>
  <c r="BW209" i="36"/>
  <c r="BU209" i="36"/>
  <c r="BH219" i="36"/>
  <c r="BL219" i="36"/>
  <c r="BJ219" i="36"/>
  <c r="G230" i="36"/>
  <c r="I230" i="36"/>
  <c r="K230" i="36"/>
  <c r="AY233" i="36"/>
  <c r="AW233" i="36"/>
  <c r="AU233" i="36"/>
  <c r="AL236" i="36"/>
  <c r="AJ236" i="36"/>
  <c r="BJ243" i="36"/>
  <c r="BL243" i="36"/>
  <c r="BH243" i="36"/>
  <c r="I248" i="36"/>
  <c r="L248" i="36" s="1"/>
  <c r="G248" i="36"/>
  <c r="K248" i="36"/>
  <c r="I270" i="36"/>
  <c r="G270" i="36"/>
  <c r="K270" i="36"/>
  <c r="AJ275" i="36"/>
  <c r="AH275" i="36"/>
  <c r="AL275" i="36"/>
  <c r="BL312" i="36"/>
  <c r="BJ312" i="36"/>
  <c r="BH312" i="36"/>
  <c r="I346" i="36"/>
  <c r="K346" i="36"/>
  <c r="G349" i="36"/>
  <c r="I349" i="36"/>
  <c r="AH57" i="36"/>
  <c r="K60" i="36"/>
  <c r="BU61" i="36"/>
  <c r="G63" i="36"/>
  <c r="U65" i="36"/>
  <c r="BY68" i="36"/>
  <c r="BW68" i="36"/>
  <c r="AH70" i="36"/>
  <c r="AU70" i="36"/>
  <c r="K74" i="36"/>
  <c r="G74" i="36"/>
  <c r="AJ75" i="36"/>
  <c r="AL75" i="36"/>
  <c r="U76" i="36"/>
  <c r="K78" i="36"/>
  <c r="G78" i="36"/>
  <c r="AJ78" i="36"/>
  <c r="AL81" i="36"/>
  <c r="AH81" i="36"/>
  <c r="AL83" i="36"/>
  <c r="Y84" i="36"/>
  <c r="U84" i="36"/>
  <c r="U85" i="36"/>
  <c r="AJ87" i="36"/>
  <c r="AL87" i="36"/>
  <c r="K88" i="36"/>
  <c r="M88" i="36" s="1"/>
  <c r="N88" i="36" s="1"/>
  <c r="O88" i="36" s="1"/>
  <c r="BJ96" i="36"/>
  <c r="AY100" i="36"/>
  <c r="AL101" i="36"/>
  <c r="AJ101" i="36"/>
  <c r="AU103" i="36"/>
  <c r="BJ103" i="36"/>
  <c r="BJ105" i="36"/>
  <c r="BL105" i="36"/>
  <c r="BJ109" i="36"/>
  <c r="BL109" i="36"/>
  <c r="BW110" i="36"/>
  <c r="BY110" i="36"/>
  <c r="Y114" i="36"/>
  <c r="I116" i="36"/>
  <c r="AY116" i="36"/>
  <c r="Y117" i="36"/>
  <c r="U117" i="36"/>
  <c r="I118" i="36"/>
  <c r="K118" i="36"/>
  <c r="G118" i="36"/>
  <c r="AY119" i="36"/>
  <c r="AW119" i="36"/>
  <c r="BW120" i="36"/>
  <c r="BU120" i="36"/>
  <c r="BY120" i="36"/>
  <c r="AW122" i="36"/>
  <c r="AY122" i="36"/>
  <c r="BJ122" i="36"/>
  <c r="W124" i="36"/>
  <c r="U124" i="36"/>
  <c r="Y124" i="36"/>
  <c r="BY124" i="36"/>
  <c r="BL125" i="36"/>
  <c r="BH125" i="36"/>
  <c r="K127" i="36"/>
  <c r="I127" i="36"/>
  <c r="BY129" i="36"/>
  <c r="BW129" i="36"/>
  <c r="BU129" i="36"/>
  <c r="AJ131" i="36"/>
  <c r="Y133" i="36"/>
  <c r="W133" i="36"/>
  <c r="U133" i="36"/>
  <c r="AU137" i="36"/>
  <c r="AY137" i="36"/>
  <c r="BY141" i="36"/>
  <c r="BW141" i="36"/>
  <c r="K143" i="36"/>
  <c r="I143" i="36"/>
  <c r="G143" i="36"/>
  <c r="K147" i="36"/>
  <c r="I147" i="36"/>
  <c r="BL152" i="36"/>
  <c r="BH152" i="36"/>
  <c r="BY152" i="36"/>
  <c r="BJ155" i="36"/>
  <c r="BL155" i="36"/>
  <c r="BH155" i="36"/>
  <c r="AJ164" i="36"/>
  <c r="AY167" i="36"/>
  <c r="AU167" i="36"/>
  <c r="BU175" i="36"/>
  <c r="BW175" i="36"/>
  <c r="BY175" i="36"/>
  <c r="U178" i="36"/>
  <c r="Y178" i="36"/>
  <c r="W178" i="36"/>
  <c r="BL180" i="36"/>
  <c r="BH180" i="36"/>
  <c r="BJ180" i="36"/>
  <c r="K199" i="36"/>
  <c r="I199" i="36"/>
  <c r="G199" i="36"/>
  <c r="G215" i="36"/>
  <c r="K215" i="36"/>
  <c r="K217" i="36"/>
  <c r="G217" i="36"/>
  <c r="I217" i="36"/>
  <c r="Y219" i="36"/>
  <c r="W219" i="36"/>
  <c r="U219" i="36"/>
  <c r="AH236" i="36"/>
  <c r="K241" i="36"/>
  <c r="G241" i="36"/>
  <c r="I241" i="36"/>
  <c r="BH245" i="36"/>
  <c r="BL245" i="36"/>
  <c r="BJ245" i="36"/>
  <c r="AW258" i="36"/>
  <c r="AY258" i="36"/>
  <c r="AU258" i="36"/>
  <c r="U263" i="36"/>
  <c r="Y263" i="36"/>
  <c r="W263" i="36"/>
  <c r="AY283" i="36"/>
  <c r="AU283" i="36"/>
  <c r="BJ289" i="36"/>
  <c r="BL289" i="36"/>
  <c r="G297" i="36"/>
  <c r="K297" i="36"/>
  <c r="Y301" i="36"/>
  <c r="U301" i="36"/>
  <c r="BH302" i="36"/>
  <c r="BL302" i="36"/>
  <c r="BJ302" i="36"/>
  <c r="BH306" i="36"/>
  <c r="BL306" i="36"/>
  <c r="BJ306" i="36"/>
  <c r="BJ314" i="36"/>
  <c r="BL314" i="36"/>
  <c r="BY333" i="36"/>
  <c r="BW333" i="36"/>
  <c r="BH351" i="36"/>
  <c r="BJ351" i="36"/>
  <c r="BL351" i="36"/>
  <c r="BW398" i="36"/>
  <c r="BU398" i="36"/>
  <c r="G405" i="36"/>
  <c r="K405" i="36"/>
  <c r="I405" i="36"/>
  <c r="BL418" i="36"/>
  <c r="BH418" i="36"/>
  <c r="BW421" i="36"/>
  <c r="BY421" i="36"/>
  <c r="BU421" i="36"/>
  <c r="BL426" i="36"/>
  <c r="BH426" i="36"/>
  <c r="Y488" i="36"/>
  <c r="W488" i="36"/>
  <c r="U488" i="36"/>
  <c r="U489" i="36"/>
  <c r="Y489" i="36"/>
  <c r="W489" i="36"/>
  <c r="AJ491" i="36"/>
  <c r="AL491" i="36"/>
  <c r="AU55" i="36"/>
  <c r="BY56" i="36"/>
  <c r="BW56" i="36"/>
  <c r="AJ57" i="36"/>
  <c r="BJ57" i="36"/>
  <c r="BL57" i="36"/>
  <c r="BY57" i="36"/>
  <c r="CA57" i="36" s="1"/>
  <c r="CB57" i="36" s="1"/>
  <c r="CC57" i="36" s="1"/>
  <c r="AH58" i="36"/>
  <c r="BL59" i="36"/>
  <c r="BH59" i="36"/>
  <c r="BL60" i="36"/>
  <c r="BJ61" i="36"/>
  <c r="BL61" i="36"/>
  <c r="BY61" i="36"/>
  <c r="BW62" i="36"/>
  <c r="BY62" i="36"/>
  <c r="K63" i="36"/>
  <c r="Y64" i="36"/>
  <c r="W64" i="36"/>
  <c r="Y65" i="36"/>
  <c r="AA65" i="36" s="1"/>
  <c r="AB65" i="36" s="1"/>
  <c r="AC65" i="36" s="1"/>
  <c r="BL65" i="36"/>
  <c r="G66" i="36"/>
  <c r="Y66" i="36"/>
  <c r="AU66" i="36"/>
  <c r="G67" i="36"/>
  <c r="BH68" i="36"/>
  <c r="BU68" i="36"/>
  <c r="BL69" i="36"/>
  <c r="G70" i="36"/>
  <c r="Y70" i="36"/>
  <c r="AA70" i="36" s="1"/>
  <c r="AB70" i="36" s="1"/>
  <c r="AC70" i="36" s="1"/>
  <c r="AJ70" i="36"/>
  <c r="BL71" i="36"/>
  <c r="BH71" i="36"/>
  <c r="AH73" i="36"/>
  <c r="BU73" i="36"/>
  <c r="I74" i="36"/>
  <c r="L74" i="36" s="1"/>
  <c r="AY74" i="36"/>
  <c r="BA74" i="36" s="1"/>
  <c r="BB74" i="36" s="1"/>
  <c r="BC74" i="36" s="1"/>
  <c r="AU74" i="36"/>
  <c r="K76" i="36"/>
  <c r="L76" i="36" s="1"/>
  <c r="W76" i="36"/>
  <c r="BJ76" i="36"/>
  <c r="Y77" i="36"/>
  <c r="BU77" i="36"/>
  <c r="I78" i="36"/>
  <c r="AL78" i="36"/>
  <c r="G79" i="36"/>
  <c r="U81" i="36"/>
  <c r="AJ81" i="36"/>
  <c r="AM81" i="36" s="1"/>
  <c r="BJ83" i="36"/>
  <c r="W84" i="36"/>
  <c r="BY84" i="36"/>
  <c r="BW84" i="36"/>
  <c r="W85" i="36"/>
  <c r="Z85" i="36" s="1"/>
  <c r="AH86" i="36"/>
  <c r="AY88" i="36"/>
  <c r="BA88" i="36" s="1"/>
  <c r="BB88" i="36" s="1"/>
  <c r="BC88" i="36" s="1"/>
  <c r="BJ88" i="36"/>
  <c r="K90" i="36"/>
  <c r="M90" i="36" s="1"/>
  <c r="N90" i="36" s="1"/>
  <c r="O90" i="36" s="1"/>
  <c r="G90" i="36"/>
  <c r="AJ91" i="36"/>
  <c r="AL91" i="36"/>
  <c r="AY91" i="36"/>
  <c r="BA91" i="36" s="1"/>
  <c r="BB91" i="36" s="1"/>
  <c r="BC91" i="36" s="1"/>
  <c r="U92" i="36"/>
  <c r="W93" i="36"/>
  <c r="Z93" i="36" s="1"/>
  <c r="K94" i="36"/>
  <c r="M94" i="36" s="1"/>
  <c r="N94" i="36" s="1"/>
  <c r="O94" i="36" s="1"/>
  <c r="G94" i="36"/>
  <c r="AJ94" i="36"/>
  <c r="BJ95" i="36"/>
  <c r="BM95" i="36" s="1"/>
  <c r="I96" i="36"/>
  <c r="K96" i="36"/>
  <c r="BL96" i="36"/>
  <c r="AL97" i="36"/>
  <c r="AN97" i="36" s="1"/>
  <c r="AO97" i="36" s="1"/>
  <c r="AP97" i="36" s="1"/>
  <c r="AH97" i="36"/>
  <c r="AL99" i="36"/>
  <c r="BH99" i="36"/>
  <c r="Y100" i="36"/>
  <c r="U100" i="36"/>
  <c r="U101" i="36"/>
  <c r="AH101" i="36"/>
  <c r="AY102" i="36"/>
  <c r="AW102" i="36"/>
  <c r="AJ103" i="36"/>
  <c r="AL103" i="36"/>
  <c r="AY103" i="36"/>
  <c r="K104" i="36"/>
  <c r="BH104" i="36"/>
  <c r="W106" i="36"/>
  <c r="Y106" i="36"/>
  <c r="AL106" i="36"/>
  <c r="AN106" i="36" s="1"/>
  <c r="AO106" i="36" s="1"/>
  <c r="AP106" i="36" s="1"/>
  <c r="BY106" i="36"/>
  <c r="CA106" i="36" s="1"/>
  <c r="CB106" i="36" s="1"/>
  <c r="CC106" i="36" s="1"/>
  <c r="AU107" i="36"/>
  <c r="AL111" i="36"/>
  <c r="AN111" i="36" s="1"/>
  <c r="AO111" i="36" s="1"/>
  <c r="AP111" i="36" s="1"/>
  <c r="BH111" i="36"/>
  <c r="BY113" i="36"/>
  <c r="CA113" i="36" s="1"/>
  <c r="CB113" i="36" s="1"/>
  <c r="CC113" i="36" s="1"/>
  <c r="BU113" i="36"/>
  <c r="AY115" i="36"/>
  <c r="AU115" i="36"/>
  <c r="AW115" i="36"/>
  <c r="W117" i="36"/>
  <c r="AL118" i="36"/>
  <c r="AN118" i="36" s="1"/>
  <c r="AO118" i="36" s="1"/>
  <c r="AP118" i="36" s="1"/>
  <c r="AH118" i="36"/>
  <c r="AU119" i="36"/>
  <c r="AU122" i="36"/>
  <c r="AJ123" i="36"/>
  <c r="AL123" i="36"/>
  <c r="I124" i="36"/>
  <c r="M124" i="36" s="1"/>
  <c r="N124" i="36" s="1"/>
  <c r="O124" i="36" s="1"/>
  <c r="G124" i="36"/>
  <c r="AU125" i="36"/>
  <c r="AW125" i="36"/>
  <c r="BJ125" i="36"/>
  <c r="BJ126" i="36"/>
  <c r="BU126" i="36"/>
  <c r="G127" i="36"/>
  <c r="BU127" i="36"/>
  <c r="BW127" i="36"/>
  <c r="BY127" i="36"/>
  <c r="BL129" i="36"/>
  <c r="BH129" i="36"/>
  <c r="U130" i="36"/>
  <c r="Y130" i="36"/>
  <c r="Z130" i="36" s="1"/>
  <c r="K131" i="36"/>
  <c r="G131" i="36"/>
  <c r="BJ135" i="36"/>
  <c r="BH135" i="36"/>
  <c r="BL135" i="36"/>
  <c r="AJ137" i="36"/>
  <c r="AL137" i="36"/>
  <c r="AW137" i="36"/>
  <c r="BZ139" i="36"/>
  <c r="I141" i="36"/>
  <c r="AW141" i="36"/>
  <c r="BH141" i="36"/>
  <c r="BU141" i="36"/>
  <c r="BY142" i="36"/>
  <c r="BU142" i="36"/>
  <c r="BU143" i="36"/>
  <c r="BW143" i="36"/>
  <c r="CA143" i="36" s="1"/>
  <c r="CB143" i="36" s="1"/>
  <c r="CC143" i="36" s="1"/>
  <c r="G145" i="36"/>
  <c r="K145" i="36"/>
  <c r="Y146" i="36"/>
  <c r="G147" i="36"/>
  <c r="I150" i="36"/>
  <c r="K150" i="36"/>
  <c r="AW152" i="36"/>
  <c r="AY152" i="36"/>
  <c r="BJ152" i="36"/>
  <c r="BH158" i="36"/>
  <c r="BL158" i="36"/>
  <c r="BJ158" i="36"/>
  <c r="K159" i="36"/>
  <c r="I159" i="36"/>
  <c r="G159" i="36"/>
  <c r="BL164" i="36"/>
  <c r="BM164" i="36" s="1"/>
  <c r="BJ164" i="36"/>
  <c r="AJ167" i="36"/>
  <c r="AL167" i="36"/>
  <c r="AW167" i="36"/>
  <c r="AW170" i="36"/>
  <c r="AY170" i="36"/>
  <c r="AU170" i="36"/>
  <c r="BU170" i="36"/>
  <c r="BY170" i="36"/>
  <c r="CA170" i="36" s="1"/>
  <c r="CB170" i="36" s="1"/>
  <c r="CC170" i="36" s="1"/>
  <c r="W172" i="36"/>
  <c r="Y172" i="36"/>
  <c r="G173" i="36"/>
  <c r="K173" i="36"/>
  <c r="I173" i="36"/>
  <c r="BL173" i="36"/>
  <c r="BJ173" i="36"/>
  <c r="BH173" i="36"/>
  <c r="AH176" i="36"/>
  <c r="AL176" i="36"/>
  <c r="AJ176" i="36"/>
  <c r="G177" i="36"/>
  <c r="K177" i="36"/>
  <c r="I177" i="36"/>
  <c r="AW186" i="36"/>
  <c r="BA186" i="36" s="1"/>
  <c r="BB186" i="36" s="1"/>
  <c r="BC186" i="36" s="1"/>
  <c r="AU186" i="36"/>
  <c r="AU189" i="36"/>
  <c r="AW189" i="36"/>
  <c r="AY189" i="36"/>
  <c r="BU190" i="36"/>
  <c r="BY190" i="36"/>
  <c r="BW190" i="36"/>
  <c r="AY211" i="36"/>
  <c r="AU211" i="36"/>
  <c r="AW211" i="36"/>
  <c r="I215" i="36"/>
  <c r="BY215" i="36"/>
  <c r="BW215" i="36"/>
  <c r="BU215" i="36"/>
  <c r="BW220" i="36"/>
  <c r="BY220" i="36"/>
  <c r="AJ221" i="36"/>
  <c r="AH221" i="36"/>
  <c r="AL221" i="36"/>
  <c r="AL225" i="36"/>
  <c r="AH225" i="36"/>
  <c r="AJ225" i="36"/>
  <c r="AW234" i="36"/>
  <c r="AU234" i="36"/>
  <c r="AY234" i="36"/>
  <c r="Y236" i="36"/>
  <c r="W236" i="36"/>
  <c r="U236" i="36"/>
  <c r="AH252" i="36"/>
  <c r="AL252" i="36"/>
  <c r="AJ252" i="36"/>
  <c r="BU254" i="36"/>
  <c r="BY254" i="36"/>
  <c r="BL257" i="36"/>
  <c r="BJ257" i="36"/>
  <c r="BH257" i="36"/>
  <c r="BU275" i="36"/>
  <c r="BW275" i="36"/>
  <c r="BY275" i="36"/>
  <c r="BW276" i="36"/>
  <c r="BY276" i="36"/>
  <c r="AW283" i="36"/>
  <c r="AH284" i="36"/>
  <c r="AL284" i="36"/>
  <c r="AJ284" i="36"/>
  <c r="AU285" i="36"/>
  <c r="AY285" i="36"/>
  <c r="AW285" i="36"/>
  <c r="BU287" i="36"/>
  <c r="BY287" i="36"/>
  <c r="BW287" i="36"/>
  <c r="AH288" i="36"/>
  <c r="AL288" i="36"/>
  <c r="AJ288" i="36"/>
  <c r="BH289" i="36"/>
  <c r="AW292" i="36"/>
  <c r="AY292" i="36"/>
  <c r="AU292" i="36"/>
  <c r="I297" i="36"/>
  <c r="L297" i="36" s="1"/>
  <c r="AH300" i="36"/>
  <c r="AJ300" i="36"/>
  <c r="AL300" i="36"/>
  <c r="K307" i="36"/>
  <c r="G307" i="36"/>
  <c r="AJ307" i="36"/>
  <c r="AL307" i="36"/>
  <c r="AH307" i="36"/>
  <c r="AY323" i="36"/>
  <c r="AW323" i="36"/>
  <c r="G324" i="36"/>
  <c r="K324" i="36"/>
  <c r="AY324" i="36"/>
  <c r="AU324" i="36"/>
  <c r="I329" i="36"/>
  <c r="K329" i="36"/>
  <c r="BJ329" i="36"/>
  <c r="BL329" i="36"/>
  <c r="BH329" i="36"/>
  <c r="BU333" i="36"/>
  <c r="AY335" i="36"/>
  <c r="AU335" i="36"/>
  <c r="AW335" i="36"/>
  <c r="U339" i="36"/>
  <c r="W339" i="36"/>
  <c r="Y339" i="36"/>
  <c r="BY398" i="36"/>
  <c r="BA417" i="36"/>
  <c r="BB417" i="36" s="1"/>
  <c r="BC417" i="36" s="1"/>
  <c r="BW417" i="36"/>
  <c r="BU417" i="36"/>
  <c r="BY417" i="36"/>
  <c r="BJ418" i="36"/>
  <c r="BH422" i="36"/>
  <c r="BL422" i="36"/>
  <c r="BJ422" i="36"/>
  <c r="BJ426" i="36"/>
  <c r="AU445" i="36"/>
  <c r="AW445" i="36"/>
  <c r="AY445" i="36"/>
  <c r="BY458" i="36"/>
  <c r="BU458" i="36"/>
  <c r="BW458" i="36"/>
  <c r="K58" i="36"/>
  <c r="G58" i="36"/>
  <c r="AL85" i="36"/>
  <c r="AJ85" i="36"/>
  <c r="BY88" i="36"/>
  <c r="BW88" i="36"/>
  <c r="BJ89" i="36"/>
  <c r="BL89" i="36"/>
  <c r="BL91" i="36"/>
  <c r="BH91" i="36"/>
  <c r="BJ93" i="36"/>
  <c r="BL93" i="36"/>
  <c r="BJ119" i="36"/>
  <c r="BL119" i="36"/>
  <c r="G128" i="36"/>
  <c r="K128" i="36"/>
  <c r="G129" i="36"/>
  <c r="I129" i="36"/>
  <c r="I130" i="36"/>
  <c r="G130" i="36"/>
  <c r="K130" i="36"/>
  <c r="Y134" i="36"/>
  <c r="U134" i="36"/>
  <c r="BL137" i="36"/>
  <c r="BJ137" i="36"/>
  <c r="BJ145" i="36"/>
  <c r="BM145" i="36" s="1"/>
  <c r="BH145" i="36"/>
  <c r="AH148" i="36"/>
  <c r="AL148" i="36"/>
  <c r="BJ149" i="36"/>
  <c r="BL149" i="36"/>
  <c r="U159" i="36"/>
  <c r="Y159" i="36"/>
  <c r="AU168" i="36"/>
  <c r="AY168" i="36"/>
  <c r="AW168" i="36"/>
  <c r="BU171" i="36"/>
  <c r="BY171" i="36"/>
  <c r="BZ171" i="36" s="1"/>
  <c r="AY176" i="36"/>
  <c r="AW176" i="36"/>
  <c r="AU176" i="36"/>
  <c r="Y177" i="36"/>
  <c r="W177" i="36"/>
  <c r="AL182" i="36"/>
  <c r="AH182" i="36"/>
  <c r="W232" i="36"/>
  <c r="U232" i="36"/>
  <c r="Y232" i="36"/>
  <c r="AU261" i="36"/>
  <c r="AY261" i="36"/>
  <c r="AZ261" i="36" s="1"/>
  <c r="Y269" i="36"/>
  <c r="U269" i="36"/>
  <c r="W269" i="36"/>
  <c r="AJ320" i="36"/>
  <c r="AN320" i="36" s="1"/>
  <c r="AO320" i="36" s="1"/>
  <c r="AP320" i="36" s="1"/>
  <c r="AL320" i="36"/>
  <c r="AW340" i="36"/>
  <c r="AY340" i="36"/>
  <c r="AU340" i="36"/>
  <c r="BH342" i="36"/>
  <c r="BL342" i="36"/>
  <c r="BJ342" i="36"/>
  <c r="AW350" i="36"/>
  <c r="AY350" i="36"/>
  <c r="BL55" i="36"/>
  <c r="BH55" i="36"/>
  <c r="BU57" i="36"/>
  <c r="I58" i="36"/>
  <c r="AY58" i="36"/>
  <c r="BA58" i="36" s="1"/>
  <c r="BB58" i="36" s="1"/>
  <c r="BC58" i="36" s="1"/>
  <c r="AU58" i="36"/>
  <c r="BJ60" i="36"/>
  <c r="BN60" i="36" s="1"/>
  <c r="BO60" i="36" s="1"/>
  <c r="BP60" i="36" s="1"/>
  <c r="I62" i="36"/>
  <c r="AJ65" i="36"/>
  <c r="W68" i="36"/>
  <c r="AY72" i="36"/>
  <c r="W77" i="36"/>
  <c r="Z77" i="36" s="1"/>
  <c r="I80" i="36"/>
  <c r="K80" i="36"/>
  <c r="BH83" i="36"/>
  <c r="AY86" i="36"/>
  <c r="AZ86" i="36" s="1"/>
  <c r="AW86" i="36"/>
  <c r="BH88" i="36"/>
  <c r="W90" i="36"/>
  <c r="Y90" i="36"/>
  <c r="BY90" i="36"/>
  <c r="AU91" i="36"/>
  <c r="BJ91" i="36"/>
  <c r="AL95" i="36"/>
  <c r="AM95" i="36" s="1"/>
  <c r="BH95" i="36"/>
  <c r="U96" i="36"/>
  <c r="BW98" i="36"/>
  <c r="BY98" i="36"/>
  <c r="BY102" i="36"/>
  <c r="BY104" i="36"/>
  <c r="BW104" i="36"/>
  <c r="AH106" i="36"/>
  <c r="AW106" i="36"/>
  <c r="AZ106" i="36" s="1"/>
  <c r="BL107" i="36"/>
  <c r="BM107" i="36" s="1"/>
  <c r="BH107" i="36"/>
  <c r="BH119" i="36"/>
  <c r="BH123" i="36"/>
  <c r="U131" i="36"/>
  <c r="W131" i="36"/>
  <c r="I132" i="36"/>
  <c r="K132" i="36"/>
  <c r="W134" i="36"/>
  <c r="AW134" i="36"/>
  <c r="BA134" i="36" s="1"/>
  <c r="BB134" i="36" s="1"/>
  <c r="BC134" i="36" s="1"/>
  <c r="AY134" i="36"/>
  <c r="BH137" i="36"/>
  <c r="AW138" i="36"/>
  <c r="AY138" i="36"/>
  <c r="BH138" i="36"/>
  <c r="BJ138" i="36"/>
  <c r="BM138" i="36" s="1"/>
  <c r="I146" i="36"/>
  <c r="G146" i="36"/>
  <c r="W146" i="36"/>
  <c r="W147" i="36"/>
  <c r="W159" i="36"/>
  <c r="K168" i="36"/>
  <c r="L168" i="36" s="1"/>
  <c r="I168" i="36"/>
  <c r="AY179" i="36"/>
  <c r="AU179" i="36"/>
  <c r="AW179" i="36"/>
  <c r="W182" i="36"/>
  <c r="Y182" i="36"/>
  <c r="G193" i="36"/>
  <c r="I193" i="36"/>
  <c r="L193" i="36" s="1"/>
  <c r="AH195" i="36"/>
  <c r="AL195" i="36"/>
  <c r="AM195" i="36" s="1"/>
  <c r="K237" i="36"/>
  <c r="I237" i="36"/>
  <c r="L237" i="36" s="1"/>
  <c r="G237" i="36"/>
  <c r="Y290" i="36"/>
  <c r="Z290" i="36" s="1"/>
  <c r="U290" i="36"/>
  <c r="AU297" i="36"/>
  <c r="AY297" i="36"/>
  <c r="AW297" i="36"/>
  <c r="BY297" i="36"/>
  <c r="BU297" i="36"/>
  <c r="BW298" i="36"/>
  <c r="BU298" i="36"/>
  <c r="BY298" i="36"/>
  <c r="AY303" i="36"/>
  <c r="AU303" i="36"/>
  <c r="BW311" i="36"/>
  <c r="BY311" i="36"/>
  <c r="AJ312" i="36"/>
  <c r="AL312" i="36"/>
  <c r="K315" i="36"/>
  <c r="I315" i="36"/>
  <c r="G315" i="36"/>
  <c r="BL341" i="36"/>
  <c r="BH341" i="36"/>
  <c r="BJ341" i="36"/>
  <c r="W345" i="36"/>
  <c r="BH346" i="36"/>
  <c r="BJ346" i="36"/>
  <c r="Y427" i="36"/>
  <c r="W427" i="36"/>
  <c r="BM433" i="36"/>
  <c r="BN433" i="36"/>
  <c r="BO433" i="36" s="1"/>
  <c r="BP433" i="36" s="1"/>
  <c r="AY440" i="36"/>
  <c r="AU440" i="36"/>
  <c r="AW440" i="36"/>
  <c r="BJ442" i="36"/>
  <c r="BL442" i="36"/>
  <c r="BH442" i="36"/>
  <c r="I487" i="36"/>
  <c r="G487" i="36"/>
  <c r="K487" i="36"/>
  <c r="BW496" i="36"/>
  <c r="BU496" i="36"/>
  <c r="BD507" i="36"/>
  <c r="BA508" i="36" s="1"/>
  <c r="AJ55" i="36"/>
  <c r="AL55" i="36"/>
  <c r="AY55" i="36"/>
  <c r="BA55" i="36" s="1"/>
  <c r="BB55" i="36" s="1"/>
  <c r="BC55" i="36" s="1"/>
  <c r="W58" i="36"/>
  <c r="Y58" i="36"/>
  <c r="AL58" i="36"/>
  <c r="I66" i="36"/>
  <c r="M66" i="36" s="1"/>
  <c r="N66" i="36" s="1"/>
  <c r="O66" i="36" s="1"/>
  <c r="AW66" i="36"/>
  <c r="BW66" i="36"/>
  <c r="CA66" i="36" s="1"/>
  <c r="CB66" i="36" s="1"/>
  <c r="CC66" i="36" s="1"/>
  <c r="BY66" i="36"/>
  <c r="K67" i="36"/>
  <c r="M67" i="36" s="1"/>
  <c r="N67" i="36" s="1"/>
  <c r="O67" i="36" s="1"/>
  <c r="BJ68" i="36"/>
  <c r="AL69" i="36"/>
  <c r="AJ69" i="36"/>
  <c r="I70" i="36"/>
  <c r="M70" i="36" s="1"/>
  <c r="N70" i="36" s="1"/>
  <c r="O70" i="36" s="1"/>
  <c r="BY72" i="36"/>
  <c r="BW72" i="36"/>
  <c r="AJ73" i="36"/>
  <c r="AN73" i="36" s="1"/>
  <c r="AO73" i="36" s="1"/>
  <c r="AP73" i="36" s="1"/>
  <c r="BJ73" i="36"/>
  <c r="BL73" i="36"/>
  <c r="BY73" i="36"/>
  <c r="BZ73" i="36" s="1"/>
  <c r="BL75" i="36"/>
  <c r="BH75" i="36"/>
  <c r="BL76" i="36"/>
  <c r="BN76" i="36" s="1"/>
  <c r="BO76" i="36" s="1"/>
  <c r="BP76" i="36" s="1"/>
  <c r="BJ77" i="36"/>
  <c r="BL77" i="36"/>
  <c r="BY77" i="36"/>
  <c r="BW78" i="36"/>
  <c r="BY78" i="36"/>
  <c r="K79" i="36"/>
  <c r="M79" i="36" s="1"/>
  <c r="N79" i="36" s="1"/>
  <c r="O79" i="36" s="1"/>
  <c r="BN79" i="36"/>
  <c r="BO79" i="36" s="1"/>
  <c r="BP79" i="36" s="1"/>
  <c r="Y80" i="36"/>
  <c r="W80" i="36"/>
  <c r="Y81" i="36"/>
  <c r="AA81" i="36" s="1"/>
  <c r="AB81" i="36" s="1"/>
  <c r="AC81" i="36" s="1"/>
  <c r="AJ86" i="36"/>
  <c r="BL87" i="36"/>
  <c r="BH87" i="36"/>
  <c r="AY90" i="36"/>
  <c r="BA90" i="36" s="1"/>
  <c r="BB90" i="36" s="1"/>
  <c r="BC90" i="36" s="1"/>
  <c r="AU90" i="36"/>
  <c r="W92" i="36"/>
  <c r="AA92" i="36" s="1"/>
  <c r="AB92" i="36" s="1"/>
  <c r="AC92" i="36" s="1"/>
  <c r="Y93" i="36"/>
  <c r="L94" i="36"/>
  <c r="AL94" i="36"/>
  <c r="M98" i="36"/>
  <c r="N98" i="36" s="1"/>
  <c r="O98" i="36" s="1"/>
  <c r="BJ99" i="36"/>
  <c r="BY100" i="36"/>
  <c r="BW100" i="36"/>
  <c r="W101" i="36"/>
  <c r="AA101" i="36" s="1"/>
  <c r="AB101" i="36" s="1"/>
  <c r="AC101" i="36" s="1"/>
  <c r="BJ104" i="36"/>
  <c r="AN105" i="36"/>
  <c r="AO105" i="36" s="1"/>
  <c r="AP105" i="36" s="1"/>
  <c r="K106" i="36"/>
  <c r="M106" i="36" s="1"/>
  <c r="N106" i="36" s="1"/>
  <c r="O106" i="36" s="1"/>
  <c r="G106" i="36"/>
  <c r="AJ107" i="36"/>
  <c r="AL107" i="36"/>
  <c r="AY107" i="36"/>
  <c r="K110" i="36"/>
  <c r="G110" i="36"/>
  <c r="BJ111" i="36"/>
  <c r="BM111" i="36" s="1"/>
  <c r="I112" i="36"/>
  <c r="K112" i="36"/>
  <c r="Y113" i="36"/>
  <c r="Z113" i="36" s="1"/>
  <c r="W113" i="36"/>
  <c r="AJ115" i="36"/>
  <c r="AM115" i="36" s="1"/>
  <c r="AH115" i="36"/>
  <c r="BL116" i="36"/>
  <c r="BH116" i="36"/>
  <c r="BJ116" i="36"/>
  <c r="W118" i="36"/>
  <c r="Y118" i="36"/>
  <c r="AJ121" i="36"/>
  <c r="AN121" i="36" s="1"/>
  <c r="AO121" i="36" s="1"/>
  <c r="AP121" i="36" s="1"/>
  <c r="AH121" i="36"/>
  <c r="Y122" i="36"/>
  <c r="AA122" i="36" s="1"/>
  <c r="AB122" i="36" s="1"/>
  <c r="AC122" i="36" s="1"/>
  <c r="U122" i="36"/>
  <c r="BY122" i="36"/>
  <c r="BW122" i="36"/>
  <c r="G125" i="36"/>
  <c r="I125" i="36"/>
  <c r="L125" i="36" s="1"/>
  <c r="BL126" i="36"/>
  <c r="BW126" i="36"/>
  <c r="AJ127" i="36"/>
  <c r="AN127" i="36" s="1"/>
  <c r="AO127" i="36" s="1"/>
  <c r="AP127" i="36" s="1"/>
  <c r="AH127" i="36"/>
  <c r="Y129" i="36"/>
  <c r="U129" i="36"/>
  <c r="AY131" i="36"/>
  <c r="AW131" i="36"/>
  <c r="AU131" i="36"/>
  <c r="AJ133" i="36"/>
  <c r="AL133" i="36"/>
  <c r="AL134" i="36"/>
  <c r="AJ134" i="36"/>
  <c r="AH134" i="36"/>
  <c r="BW136" i="36"/>
  <c r="BY136" i="36"/>
  <c r="W138" i="36"/>
  <c r="Y138" i="36"/>
  <c r="Z138" i="36" s="1"/>
  <c r="K141" i="36"/>
  <c r="AY141" i="36"/>
  <c r="BJ141" i="36"/>
  <c r="BM141" i="36" s="1"/>
  <c r="BH142" i="36"/>
  <c r="BJ142" i="36"/>
  <c r="BM142" i="36" s="1"/>
  <c r="U143" i="36"/>
  <c r="Y143" i="36"/>
  <c r="BY145" i="36"/>
  <c r="BU145" i="36"/>
  <c r="BW145" i="36"/>
  <c r="AY147" i="36"/>
  <c r="AU147" i="36"/>
  <c r="BL148" i="36"/>
  <c r="BH148" i="36"/>
  <c r="BW150" i="36"/>
  <c r="BY150" i="36"/>
  <c r="BU155" i="36"/>
  <c r="BY155" i="36"/>
  <c r="BZ155" i="36" s="1"/>
  <c r="AY156" i="36"/>
  <c r="AW156" i="36"/>
  <c r="AY164" i="36"/>
  <c r="AW164" i="36"/>
  <c r="K172" i="36"/>
  <c r="I172" i="36"/>
  <c r="AJ175" i="36"/>
  <c r="AL175" i="36"/>
  <c r="AH175" i="36"/>
  <c r="G176" i="36"/>
  <c r="K176" i="36"/>
  <c r="L176" i="36" s="1"/>
  <c r="AJ179" i="36"/>
  <c r="AL179" i="36"/>
  <c r="AH179" i="36"/>
  <c r="G180" i="36"/>
  <c r="K180" i="36"/>
  <c r="L180" i="36" s="1"/>
  <c r="AW180" i="36"/>
  <c r="AY180" i="36"/>
  <c r="AU180" i="36"/>
  <c r="Y181" i="36"/>
  <c r="U181" i="36"/>
  <c r="I182" i="36"/>
  <c r="K182" i="36"/>
  <c r="G182" i="36"/>
  <c r="BJ185" i="36"/>
  <c r="BH185" i="36"/>
  <c r="BL185" i="36"/>
  <c r="AW192" i="36"/>
  <c r="AY192" i="36"/>
  <c r="AU192" i="36"/>
  <c r="AY199" i="36"/>
  <c r="AW199" i="36"/>
  <c r="BW214" i="36"/>
  <c r="BY214" i="36"/>
  <c r="BU214" i="36"/>
  <c r="BU220" i="36"/>
  <c r="Y223" i="36"/>
  <c r="U223" i="36"/>
  <c r="W223" i="36"/>
  <c r="BY223" i="36"/>
  <c r="BU223" i="36"/>
  <c r="BW223" i="36"/>
  <c r="AL228" i="36"/>
  <c r="AJ228" i="36"/>
  <c r="AH228" i="36"/>
  <c r="AL229" i="36"/>
  <c r="AH229" i="36"/>
  <c r="AJ229" i="36"/>
  <c r="G234" i="36"/>
  <c r="K234" i="36"/>
  <c r="I234" i="36"/>
  <c r="BY246" i="36"/>
  <c r="BW246" i="36"/>
  <c r="BU246" i="36"/>
  <c r="BH249" i="36"/>
  <c r="BJ249" i="36"/>
  <c r="BL249" i="36"/>
  <c r="AL251" i="36"/>
  <c r="AJ251" i="36"/>
  <c r="AH251" i="36"/>
  <c r="BW254" i="36"/>
  <c r="AL263" i="36"/>
  <c r="AJ263" i="36"/>
  <c r="W266" i="36"/>
  <c r="Y266" i="36"/>
  <c r="U266" i="36"/>
  <c r="BL272" i="36"/>
  <c r="BH272" i="36"/>
  <c r="BJ272" i="36"/>
  <c r="BU276" i="36"/>
  <c r="BJ277" i="36"/>
  <c r="BH277" i="36"/>
  <c r="BL277" i="36"/>
  <c r="BH281" i="36"/>
  <c r="BJ281" i="36"/>
  <c r="BL281" i="36"/>
  <c r="AW317" i="36"/>
  <c r="AY317" i="36"/>
  <c r="BW319" i="36"/>
  <c r="BY319" i="36"/>
  <c r="W322" i="36"/>
  <c r="U322" i="36"/>
  <c r="Y322" i="36"/>
  <c r="AU323" i="36"/>
  <c r="I324" i="36"/>
  <c r="AW324" i="36"/>
  <c r="K325" i="36"/>
  <c r="L325" i="36" s="1"/>
  <c r="Z325" i="36"/>
  <c r="AL326" i="36"/>
  <c r="AJ326" i="36"/>
  <c r="AH326" i="36"/>
  <c r="G354" i="36"/>
  <c r="K354" i="36"/>
  <c r="I354" i="36"/>
  <c r="Y112" i="36"/>
  <c r="W112" i="36"/>
  <c r="I114" i="36"/>
  <c r="G114" i="36"/>
  <c r="U115" i="36"/>
  <c r="Y115" i="36"/>
  <c r="Z115" i="36" s="1"/>
  <c r="AH116" i="36"/>
  <c r="AL116" i="36"/>
  <c r="BL120" i="36"/>
  <c r="BN120" i="36" s="1"/>
  <c r="BO120" i="36" s="1"/>
  <c r="BP120" i="36" s="1"/>
  <c r="BH120" i="36"/>
  <c r="BU123" i="36"/>
  <c r="BY123" i="36"/>
  <c r="BZ123" i="36" s="1"/>
  <c r="U127" i="36"/>
  <c r="Y127" i="36"/>
  <c r="Z127" i="36" s="1"/>
  <c r="BL132" i="36"/>
  <c r="BM132" i="36" s="1"/>
  <c r="BJ132" i="36"/>
  <c r="AY135" i="36"/>
  <c r="BA135" i="36" s="1"/>
  <c r="BB135" i="36" s="1"/>
  <c r="BC135" i="36" s="1"/>
  <c r="AU135" i="36"/>
  <c r="W140" i="36"/>
  <c r="AA140" i="36" s="1"/>
  <c r="AB140" i="36" s="1"/>
  <c r="AC140" i="36" s="1"/>
  <c r="Y140" i="36"/>
  <c r="Y145" i="36"/>
  <c r="W145" i="36"/>
  <c r="Y149" i="36"/>
  <c r="U149" i="36"/>
  <c r="Z150" i="36"/>
  <c r="AL150" i="36"/>
  <c r="AM150" i="36" s="1"/>
  <c r="AH150" i="36"/>
  <c r="BJ151" i="36"/>
  <c r="BL151" i="36"/>
  <c r="AJ153" i="36"/>
  <c r="AN153" i="36" s="1"/>
  <c r="AO153" i="36" s="1"/>
  <c r="AP153" i="36" s="1"/>
  <c r="AH153" i="36"/>
  <c r="AJ165" i="36"/>
  <c r="AL165" i="36"/>
  <c r="AW166" i="36"/>
  <c r="AY166" i="36"/>
  <c r="BN169" i="36"/>
  <c r="BO169" i="36" s="1"/>
  <c r="BP169" i="36" s="1"/>
  <c r="AN171" i="36"/>
  <c r="AO171" i="36" s="1"/>
  <c r="AP171" i="36" s="1"/>
  <c r="U175" i="36"/>
  <c r="Y175" i="36"/>
  <c r="Z175" i="36" s="1"/>
  <c r="I178" i="36"/>
  <c r="G178" i="36"/>
  <c r="U179" i="36"/>
  <c r="Y179" i="36"/>
  <c r="AH180" i="36"/>
  <c r="AL180" i="36"/>
  <c r="AJ183" i="36"/>
  <c r="AM183" i="36" s="1"/>
  <c r="AH183" i="36"/>
  <c r="I184" i="36"/>
  <c r="K184" i="36"/>
  <c r="AU188" i="36"/>
  <c r="AY188" i="36"/>
  <c r="BA188" i="36" s="1"/>
  <c r="BB188" i="36" s="1"/>
  <c r="BC188" i="36" s="1"/>
  <c r="BH189" i="36"/>
  <c r="BL189" i="36"/>
  <c r="BN189" i="36" s="1"/>
  <c r="BO189" i="36" s="1"/>
  <c r="BP189" i="36" s="1"/>
  <c r="U195" i="36"/>
  <c r="W195" i="36"/>
  <c r="Y195" i="36"/>
  <c r="BJ197" i="36"/>
  <c r="BL197" i="36"/>
  <c r="AL206" i="36"/>
  <c r="AJ206" i="36"/>
  <c r="K212" i="36"/>
  <c r="G212" i="36"/>
  <c r="I212" i="36"/>
  <c r="BL215" i="36"/>
  <c r="BJ215" i="36"/>
  <c r="K218" i="36"/>
  <c r="G218" i="36"/>
  <c r="I218" i="36"/>
  <c r="BL218" i="36"/>
  <c r="BJ218" i="36"/>
  <c r="AY221" i="36"/>
  <c r="AU221" i="36"/>
  <c r="AW221" i="36"/>
  <c r="AU222" i="36"/>
  <c r="AY222" i="36"/>
  <c r="AZ222" i="36" s="1"/>
  <c r="G226" i="36"/>
  <c r="I226" i="36"/>
  <c r="K226" i="36"/>
  <c r="Y228" i="36"/>
  <c r="U228" i="36"/>
  <c r="W228" i="36"/>
  <c r="AY229" i="36"/>
  <c r="AW229" i="36"/>
  <c r="AU229" i="36"/>
  <c r="K233" i="36"/>
  <c r="G233" i="36"/>
  <c r="I233" i="36"/>
  <c r="AL233" i="36"/>
  <c r="AJ233" i="36"/>
  <c r="BY243" i="36"/>
  <c r="CA243" i="36" s="1"/>
  <c r="CB243" i="36" s="1"/>
  <c r="CC243" i="36" s="1"/>
  <c r="BU243" i="36"/>
  <c r="K247" i="36"/>
  <c r="I247" i="36"/>
  <c r="BH262" i="36"/>
  <c r="BJ262" i="36"/>
  <c r="AL266" i="36"/>
  <c r="AH266" i="36"/>
  <c r="AY267" i="36"/>
  <c r="AZ267" i="36" s="1"/>
  <c r="AW267" i="36"/>
  <c r="AW272" i="36"/>
  <c r="AU272" i="36"/>
  <c r="AY272" i="36"/>
  <c r="G276" i="36"/>
  <c r="K276" i="36"/>
  <c r="M276" i="36" s="1"/>
  <c r="N276" i="36" s="1"/>
  <c r="O276" i="36" s="1"/>
  <c r="AJ283" i="36"/>
  <c r="AL283" i="36"/>
  <c r="AH283" i="36"/>
  <c r="K299" i="36"/>
  <c r="G299" i="36"/>
  <c r="AJ303" i="36"/>
  <c r="AH303" i="36"/>
  <c r="AL303" i="36"/>
  <c r="BW306" i="36"/>
  <c r="BY306" i="36"/>
  <c r="Y313" i="36"/>
  <c r="W313" i="36"/>
  <c r="BH313" i="36"/>
  <c r="BL313" i="36"/>
  <c r="BN313" i="36" s="1"/>
  <c r="BO313" i="36" s="1"/>
  <c r="BP313" i="36" s="1"/>
  <c r="K319" i="36"/>
  <c r="I319" i="36"/>
  <c r="AL322" i="36"/>
  <c r="AH322" i="36"/>
  <c r="AJ322" i="36"/>
  <c r="AL323" i="36"/>
  <c r="AJ323" i="36"/>
  <c r="AH323" i="36"/>
  <c r="BY325" i="36"/>
  <c r="CA325" i="36" s="1"/>
  <c r="CB325" i="36" s="1"/>
  <c r="CC325" i="36" s="1"/>
  <c r="BU325" i="36"/>
  <c r="BL333" i="36"/>
  <c r="BJ333" i="36"/>
  <c r="BH333" i="36"/>
  <c r="G340" i="36"/>
  <c r="I340" i="36"/>
  <c r="K340" i="36"/>
  <c r="BY342" i="36"/>
  <c r="BW342" i="36"/>
  <c r="AH344" i="36"/>
  <c r="AL344" i="36"/>
  <c r="AN344" i="36" s="1"/>
  <c r="AO344" i="36" s="1"/>
  <c r="AP344" i="36" s="1"/>
  <c r="AJ344" i="36"/>
  <c r="BL344" i="36"/>
  <c r="BH344" i="36"/>
  <c r="G345" i="36"/>
  <c r="K345" i="36"/>
  <c r="I345" i="36"/>
  <c r="AY353" i="36"/>
  <c r="AU353" i="36"/>
  <c r="AW353" i="36"/>
  <c r="I357" i="36"/>
  <c r="K357" i="36"/>
  <c r="BY358" i="36"/>
  <c r="BW358" i="36"/>
  <c r="AL359" i="36"/>
  <c r="AJ359" i="36"/>
  <c r="AH359" i="36"/>
  <c r="BL361" i="36"/>
  <c r="BH361" i="36"/>
  <c r="BJ361" i="36"/>
  <c r="BW363" i="36"/>
  <c r="BU363" i="36"/>
  <c r="BY363" i="36"/>
  <c r="BW371" i="36"/>
  <c r="BY371" i="36"/>
  <c r="BU371" i="36"/>
  <c r="AW373" i="36"/>
  <c r="AY373" i="36"/>
  <c r="AW381" i="36"/>
  <c r="AU381" i="36"/>
  <c r="AY381" i="36"/>
  <c r="K384" i="36"/>
  <c r="G384" i="36"/>
  <c r="I384" i="36"/>
  <c r="BY410" i="36"/>
  <c r="BW410" i="36"/>
  <c r="BZ411" i="36"/>
  <c r="CA411" i="36"/>
  <c r="CB411" i="36" s="1"/>
  <c r="CC411" i="36" s="1"/>
  <c r="U415" i="36"/>
  <c r="Y415" i="36"/>
  <c r="W415" i="36"/>
  <c r="BZ454" i="36"/>
  <c r="CA454" i="36"/>
  <c r="CB454" i="36" s="1"/>
  <c r="CC454" i="36" s="1"/>
  <c r="W156" i="36"/>
  <c r="U156" i="36"/>
  <c r="BY157" i="36"/>
  <c r="BW157" i="36"/>
  <c r="BU159" i="36"/>
  <c r="BW159" i="36"/>
  <c r="BY161" i="36"/>
  <c r="BW161" i="36"/>
  <c r="I162" i="36"/>
  <c r="L162" i="36" s="1"/>
  <c r="G162" i="36"/>
  <c r="AY163" i="36"/>
  <c r="AW163" i="36"/>
  <c r="Y165" i="36"/>
  <c r="W165" i="36"/>
  <c r="AL166" i="36"/>
  <c r="AJ166" i="36"/>
  <c r="BJ167" i="36"/>
  <c r="BN167" i="36" s="1"/>
  <c r="BO167" i="36" s="1"/>
  <c r="BP167" i="36" s="1"/>
  <c r="BH167" i="36"/>
  <c r="K175" i="36"/>
  <c r="M175" i="36" s="1"/>
  <c r="N175" i="36" s="1"/>
  <c r="O175" i="36" s="1"/>
  <c r="I175" i="36"/>
  <c r="BY177" i="36"/>
  <c r="BU177" i="36"/>
  <c r="BZ178" i="36"/>
  <c r="U186" i="36"/>
  <c r="W186" i="36"/>
  <c r="Y186" i="36"/>
  <c r="AH192" i="36"/>
  <c r="AL192" i="36"/>
  <c r="AJ192" i="36"/>
  <c r="K200" i="36"/>
  <c r="I200" i="36"/>
  <c r="AU200" i="36"/>
  <c r="AY200" i="36"/>
  <c r="AW200" i="36"/>
  <c r="Y202" i="36"/>
  <c r="W202" i="36"/>
  <c r="U202" i="36"/>
  <c r="AU204" i="36"/>
  <c r="AY204" i="36"/>
  <c r="BY205" i="36"/>
  <c r="BW205" i="36"/>
  <c r="BU205" i="36"/>
  <c r="Y206" i="36"/>
  <c r="W206" i="36"/>
  <c r="K211" i="36"/>
  <c r="G211" i="36"/>
  <c r="I211" i="36"/>
  <c r="AU215" i="36"/>
  <c r="AY215" i="36"/>
  <c r="BA215" i="36" s="1"/>
  <c r="BB215" i="36" s="1"/>
  <c r="BC215" i="36" s="1"/>
  <c r="BW216" i="36"/>
  <c r="BU216" i="36"/>
  <c r="BY216" i="36"/>
  <c r="K221" i="36"/>
  <c r="M221" i="36" s="1"/>
  <c r="N221" i="36" s="1"/>
  <c r="O221" i="36" s="1"/>
  <c r="G221" i="36"/>
  <c r="BJ223" i="36"/>
  <c r="BH223" i="36"/>
  <c r="BL223" i="36"/>
  <c r="AY225" i="36"/>
  <c r="AW225" i="36"/>
  <c r="AU225" i="36"/>
  <c r="AL232" i="36"/>
  <c r="AH232" i="36"/>
  <c r="AJ232" i="36"/>
  <c r="BL234" i="36"/>
  <c r="BH234" i="36"/>
  <c r="BJ234" i="36"/>
  <c r="BY236" i="36"/>
  <c r="BU236" i="36"/>
  <c r="BW236" i="36"/>
  <c r="BL238" i="36"/>
  <c r="BJ238" i="36"/>
  <c r="BW240" i="36"/>
  <c r="BU240" i="36"/>
  <c r="BY240" i="36"/>
  <c r="AY241" i="36"/>
  <c r="AU241" i="36"/>
  <c r="AW241" i="36"/>
  <c r="W248" i="36"/>
  <c r="U248" i="36"/>
  <c r="Y248" i="36"/>
  <c r="AY251" i="36"/>
  <c r="AW251" i="36"/>
  <c r="BJ259" i="36"/>
  <c r="BL259" i="36"/>
  <c r="BY265" i="36"/>
  <c r="CA265" i="36" s="1"/>
  <c r="CB265" i="36" s="1"/>
  <c r="CC265" i="36" s="1"/>
  <c r="BU265" i="36"/>
  <c r="BL268" i="36"/>
  <c r="BN268" i="36" s="1"/>
  <c r="BO268" i="36" s="1"/>
  <c r="BP268" i="36" s="1"/>
  <c r="BH268" i="36"/>
  <c r="BJ268" i="36"/>
  <c r="AJ269" i="36"/>
  <c r="AH269" i="36"/>
  <c r="AL269" i="36"/>
  <c r="U270" i="36"/>
  <c r="Y270" i="36"/>
  <c r="Z270" i="36" s="1"/>
  <c r="BY274" i="36"/>
  <c r="BU274" i="36"/>
  <c r="BW274" i="36"/>
  <c r="BY277" i="36"/>
  <c r="BU277" i="36"/>
  <c r="BW277" i="36"/>
  <c r="U279" i="36"/>
  <c r="W279" i="36"/>
  <c r="Z279" i="36" s="1"/>
  <c r="W280" i="36"/>
  <c r="Z280" i="36" s="1"/>
  <c r="Y280" i="36"/>
  <c r="Y286" i="36"/>
  <c r="U286" i="36"/>
  <c r="W286" i="36"/>
  <c r="BU291" i="36"/>
  <c r="BY291" i="36"/>
  <c r="BW291" i="36"/>
  <c r="AA294" i="36"/>
  <c r="AB294" i="36" s="1"/>
  <c r="AC294" i="36" s="1"/>
  <c r="I296" i="36"/>
  <c r="K296" i="36"/>
  <c r="G296" i="36"/>
  <c r="BJ301" i="36"/>
  <c r="BN301" i="36" s="1"/>
  <c r="BO301" i="36" s="1"/>
  <c r="BP301" i="36" s="1"/>
  <c r="BH301" i="36"/>
  <c r="AU305" i="36"/>
  <c r="AY305" i="36"/>
  <c r="AW309" i="36"/>
  <c r="AY309" i="36"/>
  <c r="W315" i="36"/>
  <c r="Y315" i="36"/>
  <c r="AU316" i="36"/>
  <c r="AY316" i="36"/>
  <c r="BA316" i="36" s="1"/>
  <c r="BB316" i="36" s="1"/>
  <c r="BC316" i="36" s="1"/>
  <c r="Y317" i="36"/>
  <c r="AA317" i="36" s="1"/>
  <c r="AB317" i="36" s="1"/>
  <c r="AC317" i="36" s="1"/>
  <c r="U317" i="36"/>
  <c r="BJ322" i="36"/>
  <c r="BL322" i="36"/>
  <c r="BJ325" i="36"/>
  <c r="BL325" i="36"/>
  <c r="Y326" i="36"/>
  <c r="W326" i="36"/>
  <c r="U326" i="36"/>
  <c r="BY329" i="36"/>
  <c r="CA329" i="36" s="1"/>
  <c r="CB329" i="36" s="1"/>
  <c r="CC329" i="36" s="1"/>
  <c r="BU329" i="36"/>
  <c r="AL330" i="36"/>
  <c r="AH330" i="36"/>
  <c r="AJ330" i="36"/>
  <c r="BL336" i="36"/>
  <c r="BH336" i="36"/>
  <c r="BY341" i="36"/>
  <c r="BU341" i="36"/>
  <c r="AY364" i="36"/>
  <c r="AW364" i="36"/>
  <c r="AU364" i="36"/>
  <c r="BH366" i="36"/>
  <c r="BJ366" i="36"/>
  <c r="BL366" i="36"/>
  <c r="AY376" i="36"/>
  <c r="AU376" i="36"/>
  <c r="AW376" i="36"/>
  <c r="AZ376" i="36" s="1"/>
  <c r="I393" i="36"/>
  <c r="G393" i="36"/>
  <c r="K393" i="36"/>
  <c r="K396" i="36"/>
  <c r="G396" i="36"/>
  <c r="I396" i="36"/>
  <c r="BU399" i="36"/>
  <c r="BY399" i="36"/>
  <c r="CA399" i="36" s="1"/>
  <c r="CB399" i="36" s="1"/>
  <c r="CC399" i="36" s="1"/>
  <c r="AU401" i="36"/>
  <c r="AY401" i="36"/>
  <c r="AW401" i="36"/>
  <c r="G410" i="36"/>
  <c r="K410" i="36"/>
  <c r="AW411" i="36"/>
  <c r="AY411" i="36"/>
  <c r="AU411" i="36"/>
  <c r="U451" i="36"/>
  <c r="W451" i="36"/>
  <c r="Y451" i="36"/>
  <c r="BH500" i="36"/>
  <c r="BL500" i="36"/>
  <c r="BJ500" i="36"/>
  <c r="G503" i="36"/>
  <c r="K503" i="36"/>
  <c r="L503" i="36" s="1"/>
  <c r="I503" i="36"/>
  <c r="BY504" i="36"/>
  <c r="BW504" i="36"/>
  <c r="BU504" i="36"/>
  <c r="AU185" i="36"/>
  <c r="AY185" i="36"/>
  <c r="G189" i="36"/>
  <c r="I189" i="36"/>
  <c r="BH190" i="36"/>
  <c r="BJ190" i="36"/>
  <c r="W192" i="36"/>
  <c r="Y192" i="36"/>
  <c r="K195" i="36"/>
  <c r="G195" i="36"/>
  <c r="AL198" i="36"/>
  <c r="AJ198" i="36"/>
  <c r="AM198" i="36" s="1"/>
  <c r="CA96" i="36"/>
  <c r="CB96" i="36" s="1"/>
  <c r="CC96" i="36" s="1"/>
  <c r="AN117" i="36"/>
  <c r="AO117" i="36" s="1"/>
  <c r="AP117" i="36" s="1"/>
  <c r="BA118" i="36"/>
  <c r="BB118" i="36" s="1"/>
  <c r="BC118" i="36" s="1"/>
  <c r="M134" i="36"/>
  <c r="N134" i="36" s="1"/>
  <c r="O134" i="36" s="1"/>
  <c r="AA144" i="36"/>
  <c r="AB144" i="36" s="1"/>
  <c r="AC144" i="36" s="1"/>
  <c r="AA160" i="36"/>
  <c r="AB160" i="36" s="1"/>
  <c r="AC160" i="36" s="1"/>
  <c r="AZ184" i="36"/>
  <c r="BH184" i="36"/>
  <c r="BU184" i="36"/>
  <c r="AH185" i="36"/>
  <c r="AW185" i="36"/>
  <c r="BH186" i="36"/>
  <c r="BJ186" i="36"/>
  <c r="BN186" i="36" s="1"/>
  <c r="BO186" i="36" s="1"/>
  <c r="BP186" i="36" s="1"/>
  <c r="BW186" i="36"/>
  <c r="CA186" i="36" s="1"/>
  <c r="CB186" i="36" s="1"/>
  <c r="CC186" i="36" s="1"/>
  <c r="U188" i="36"/>
  <c r="BW188" i="36"/>
  <c r="CA188" i="36" s="1"/>
  <c r="CB188" i="36" s="1"/>
  <c r="CC188" i="36" s="1"/>
  <c r="BU188" i="36"/>
  <c r="K189" i="36"/>
  <c r="U190" i="36"/>
  <c r="BL190" i="36"/>
  <c r="BN190" i="36" s="1"/>
  <c r="BO190" i="36" s="1"/>
  <c r="BP190" i="36" s="1"/>
  <c r="BW191" i="36"/>
  <c r="G192" i="36"/>
  <c r="U192" i="36"/>
  <c r="Y193" i="36"/>
  <c r="U193" i="36"/>
  <c r="BJ193" i="36"/>
  <c r="BM193" i="36" s="1"/>
  <c r="M194" i="36"/>
  <c r="N194" i="36" s="1"/>
  <c r="O194" i="36" s="1"/>
  <c r="AL194" i="36"/>
  <c r="AJ194" i="36"/>
  <c r="BU194" i="36"/>
  <c r="I195" i="36"/>
  <c r="AH196" i="36"/>
  <c r="AJ196" i="36"/>
  <c r="AM196" i="36" s="1"/>
  <c r="AW196" i="36"/>
  <c r="U198" i="36"/>
  <c r="AH198" i="36"/>
  <c r="BU201" i="36"/>
  <c r="G207" i="36"/>
  <c r="AU207" i="36"/>
  <c r="G208" i="36"/>
  <c r="AL210" i="36"/>
  <c r="AJ210" i="36"/>
  <c r="AW212" i="36"/>
  <c r="U214" i="36"/>
  <c r="U216" i="36"/>
  <c r="AN217" i="36"/>
  <c r="AO217" i="36" s="1"/>
  <c r="AP217" i="36" s="1"/>
  <c r="U224" i="36"/>
  <c r="K225" i="36"/>
  <c r="I225" i="36"/>
  <c r="AU226" i="36"/>
  <c r="BY227" i="36"/>
  <c r="BW227" i="36"/>
  <c r="G229" i="36"/>
  <c r="AU230" i="36"/>
  <c r="BY231" i="36"/>
  <c r="BW231" i="36"/>
  <c r="BH235" i="36"/>
  <c r="AY237" i="36"/>
  <c r="AW237" i="36"/>
  <c r="K238" i="36"/>
  <c r="M238" i="36" s="1"/>
  <c r="N238" i="36" s="1"/>
  <c r="O238" i="36" s="1"/>
  <c r="G238" i="36"/>
  <c r="Y239" i="36"/>
  <c r="W239" i="36"/>
  <c r="BH239" i="36"/>
  <c r="BL239" i="36"/>
  <c r="AW242" i="36"/>
  <c r="BA242" i="36" s="1"/>
  <c r="BB242" i="36" s="1"/>
  <c r="BC242" i="36" s="1"/>
  <c r="G245" i="36"/>
  <c r="K245" i="36"/>
  <c r="M245" i="36" s="1"/>
  <c r="N245" i="36" s="1"/>
  <c r="O245" i="36" s="1"/>
  <c r="I245" i="36"/>
  <c r="W246" i="36"/>
  <c r="U247" i="36"/>
  <c r="W247" i="36"/>
  <c r="Z247" i="36" s="1"/>
  <c r="AJ247" i="36"/>
  <c r="AU248" i="36"/>
  <c r="AW248" i="36"/>
  <c r="BA248" i="36" s="1"/>
  <c r="BB248" i="36" s="1"/>
  <c r="BC248" i="36" s="1"/>
  <c r="K251" i="36"/>
  <c r="I251" i="36"/>
  <c r="AW252" i="36"/>
  <c r="AY252" i="36"/>
  <c r="BA252" i="36" s="1"/>
  <c r="BB252" i="36" s="1"/>
  <c r="BC252" i="36" s="1"/>
  <c r="I256" i="36"/>
  <c r="K256" i="36"/>
  <c r="BW256" i="36"/>
  <c r="BY256" i="36"/>
  <c r="BU256" i="36"/>
  <c r="AA258" i="36"/>
  <c r="AB258" i="36" s="1"/>
  <c r="AC258" i="36" s="1"/>
  <c r="BH258" i="36"/>
  <c r="BL258" i="36"/>
  <c r="BM258" i="36" s="1"/>
  <c r="BU259" i="36"/>
  <c r="BY259" i="36"/>
  <c r="BZ259" i="36" s="1"/>
  <c r="G260" i="36"/>
  <c r="BL261" i="36"/>
  <c r="BJ261" i="36"/>
  <c r="BN261" i="36" s="1"/>
  <c r="BO261" i="36" s="1"/>
  <c r="BP261" i="36" s="1"/>
  <c r="I266" i="36"/>
  <c r="K266" i="36"/>
  <c r="G266" i="36"/>
  <c r="K268" i="36"/>
  <c r="I268" i="36"/>
  <c r="BH269" i="36"/>
  <c r="BJ269" i="36"/>
  <c r="BN269" i="36" s="1"/>
  <c r="BO269" i="36" s="1"/>
  <c r="BP269" i="36" s="1"/>
  <c r="BJ271" i="36"/>
  <c r="BL271" i="36"/>
  <c r="AW274" i="36"/>
  <c r="BA274" i="36" s="1"/>
  <c r="BB274" i="36" s="1"/>
  <c r="BC274" i="36" s="1"/>
  <c r="AU274" i="36"/>
  <c r="G277" i="36"/>
  <c r="K277" i="36"/>
  <c r="L277" i="36" s="1"/>
  <c r="BW278" i="36"/>
  <c r="BZ278" i="36" s="1"/>
  <c r="BU278" i="36"/>
  <c r="AH280" i="36"/>
  <c r="AL280" i="36"/>
  <c r="AM280" i="36" s="1"/>
  <c r="AU280" i="36"/>
  <c r="U283" i="36"/>
  <c r="Y283" i="36"/>
  <c r="W283" i="36"/>
  <c r="AW284" i="36"/>
  <c r="AY284" i="36"/>
  <c r="I288" i="36"/>
  <c r="K288" i="36"/>
  <c r="AH292" i="36"/>
  <c r="AL292" i="36"/>
  <c r="AJ292" i="36"/>
  <c r="AM292" i="36" s="1"/>
  <c r="AU293" i="36"/>
  <c r="AY293" i="36"/>
  <c r="AZ293" i="36" s="1"/>
  <c r="BU295" i="36"/>
  <c r="BY295" i="36"/>
  <c r="BW295" i="36"/>
  <c r="AH296" i="36"/>
  <c r="AL296" i="36"/>
  <c r="BY301" i="36"/>
  <c r="BU301" i="36"/>
  <c r="AU304" i="36"/>
  <c r="AW304" i="36"/>
  <c r="AY307" i="36"/>
  <c r="AU307" i="36"/>
  <c r="K309" i="36"/>
  <c r="M309" i="36" s="1"/>
  <c r="N309" i="36" s="1"/>
  <c r="O309" i="36" s="1"/>
  <c r="BH309" i="36"/>
  <c r="Y310" i="36"/>
  <c r="W310" i="36"/>
  <c r="W314" i="36"/>
  <c r="AA314" i="36" s="1"/>
  <c r="AB314" i="36" s="1"/>
  <c r="AC314" i="36" s="1"/>
  <c r="BJ317" i="36"/>
  <c r="BH317" i="36"/>
  <c r="AL318" i="36"/>
  <c r="AN318" i="36" s="1"/>
  <c r="AO318" i="36" s="1"/>
  <c r="AP318" i="36" s="1"/>
  <c r="AH318" i="36"/>
  <c r="AH319" i="36"/>
  <c r="AW320" i="36"/>
  <c r="BA320" i="36" s="1"/>
  <c r="BB320" i="36" s="1"/>
  <c r="BC320" i="36" s="1"/>
  <c r="AU320" i="36"/>
  <c r="W323" i="36"/>
  <c r="Y323" i="36"/>
  <c r="BL324" i="36"/>
  <c r="BJ324" i="36"/>
  <c r="BH324" i="36"/>
  <c r="BW327" i="36"/>
  <c r="BY327" i="36"/>
  <c r="CA327" i="36" s="1"/>
  <c r="CB327" i="36" s="1"/>
  <c r="CC327" i="36" s="1"/>
  <c r="AL331" i="36"/>
  <c r="AH331" i="36"/>
  <c r="AW332" i="36"/>
  <c r="AY332" i="36"/>
  <c r="AZ332" i="36" s="1"/>
  <c r="I333" i="36"/>
  <c r="K333" i="36"/>
  <c r="W338" i="36"/>
  <c r="BH338" i="36"/>
  <c r="BL338" i="36"/>
  <c r="BN338" i="36" s="1"/>
  <c r="BO338" i="36" s="1"/>
  <c r="BP338" i="36" s="1"/>
  <c r="AL339" i="36"/>
  <c r="AN339" i="36" s="1"/>
  <c r="AO339" i="36" s="1"/>
  <c r="AP339" i="36" s="1"/>
  <c r="AH339" i="36"/>
  <c r="AU341" i="36"/>
  <c r="AW341" i="36"/>
  <c r="AY341" i="36"/>
  <c r="BU343" i="36"/>
  <c r="BW343" i="36"/>
  <c r="CA343" i="36" s="1"/>
  <c r="CB343" i="36" s="1"/>
  <c r="CC343" i="36" s="1"/>
  <c r="BY346" i="36"/>
  <c r="BW346" i="36"/>
  <c r="AY347" i="36"/>
  <c r="AW347" i="36"/>
  <c r="BY349" i="36"/>
  <c r="BU349" i="36"/>
  <c r="AL350" i="36"/>
  <c r="AH350" i="36"/>
  <c r="AJ350" i="36"/>
  <c r="BY351" i="36"/>
  <c r="BW351" i="36"/>
  <c r="AH352" i="36"/>
  <c r="AJ352" i="36"/>
  <c r="AN352" i="36" s="1"/>
  <c r="AO352" i="36" s="1"/>
  <c r="AP352" i="36" s="1"/>
  <c r="BW353" i="36"/>
  <c r="BY353" i="36"/>
  <c r="AZ360" i="36"/>
  <c r="Y362" i="36"/>
  <c r="U362" i="36"/>
  <c r="W362" i="36"/>
  <c r="I365" i="36"/>
  <c r="M365" i="36" s="1"/>
  <c r="N365" i="36" s="1"/>
  <c r="O365" i="36" s="1"/>
  <c r="K365" i="36"/>
  <c r="G365" i="36"/>
  <c r="K376" i="36"/>
  <c r="I376" i="36"/>
  <c r="I377" i="36"/>
  <c r="G377" i="36"/>
  <c r="AL379" i="36"/>
  <c r="AM379" i="36" s="1"/>
  <c r="AH379" i="36"/>
  <c r="AH380" i="36"/>
  <c r="Y386" i="36"/>
  <c r="W386" i="36"/>
  <c r="U386" i="36"/>
  <c r="W391" i="36"/>
  <c r="U391" i="36"/>
  <c r="I398" i="36"/>
  <c r="K398" i="36"/>
  <c r="K400" i="36"/>
  <c r="I400" i="36"/>
  <c r="AW400" i="36"/>
  <c r="AU400" i="36"/>
  <c r="AY400" i="36"/>
  <c r="AW403" i="36"/>
  <c r="AY403" i="36"/>
  <c r="AW407" i="36"/>
  <c r="BA407" i="36" s="1"/>
  <c r="BB407" i="36" s="1"/>
  <c r="BC407" i="36" s="1"/>
  <c r="AU407" i="36"/>
  <c r="G409" i="36"/>
  <c r="K409" i="36"/>
  <c r="I409" i="36"/>
  <c r="W425" i="36"/>
  <c r="U425" i="36"/>
  <c r="Y425" i="36"/>
  <c r="BY430" i="36"/>
  <c r="BZ430" i="36" s="1"/>
  <c r="BW430" i="36"/>
  <c r="BU430" i="36"/>
  <c r="Y434" i="36"/>
  <c r="Z434" i="36" s="1"/>
  <c r="U434" i="36"/>
  <c r="BL434" i="36"/>
  <c r="BJ434" i="36"/>
  <c r="BH434" i="36"/>
  <c r="BW439" i="36"/>
  <c r="CA439" i="36" s="1"/>
  <c r="CB439" i="36" s="1"/>
  <c r="CC439" i="36" s="1"/>
  <c r="BY439" i="36"/>
  <c r="BU439" i="36"/>
  <c r="AN185" i="36"/>
  <c r="AO185" i="36" s="1"/>
  <c r="AP185" i="36" s="1"/>
  <c r="AA214" i="36"/>
  <c r="AB214" i="36" s="1"/>
  <c r="AC214" i="36" s="1"/>
  <c r="Z214" i="36"/>
  <c r="BH216" i="36"/>
  <c r="BL216" i="36"/>
  <c r="BM216" i="36" s="1"/>
  <c r="AL224" i="36"/>
  <c r="AJ224" i="36"/>
  <c r="BL226" i="36"/>
  <c r="BM226" i="36" s="1"/>
  <c r="BH226" i="36"/>
  <c r="BL230" i="36"/>
  <c r="BN230" i="36" s="1"/>
  <c r="BO230" i="36" s="1"/>
  <c r="BP230" i="36" s="1"/>
  <c r="BH230" i="36"/>
  <c r="BY235" i="36"/>
  <c r="BW235" i="36"/>
  <c r="AJ241" i="36"/>
  <c r="AL241" i="36"/>
  <c r="Y243" i="36"/>
  <c r="W243" i="36"/>
  <c r="AU245" i="36"/>
  <c r="AW245" i="36"/>
  <c r="AY245" i="36"/>
  <c r="BH246" i="36"/>
  <c r="BL246" i="36"/>
  <c r="BN246" i="36" s="1"/>
  <c r="BO246" i="36" s="1"/>
  <c r="BP246" i="36" s="1"/>
  <c r="BU247" i="36"/>
  <c r="BY247" i="36"/>
  <c r="BZ247" i="36" s="1"/>
  <c r="Y249" i="36"/>
  <c r="W249" i="36"/>
  <c r="U249" i="36"/>
  <c r="U251" i="36"/>
  <c r="Y251" i="36"/>
  <c r="Z251" i="36" s="1"/>
  <c r="BL252" i="36"/>
  <c r="BN252" i="36" s="1"/>
  <c r="BO252" i="36" s="1"/>
  <c r="BP252" i="36" s="1"/>
  <c r="BH252" i="36"/>
  <c r="U254" i="36"/>
  <c r="W254" i="36"/>
  <c r="AA254" i="36" s="1"/>
  <c r="AB254" i="36" s="1"/>
  <c r="AC254" i="36" s="1"/>
  <c r="BU258" i="36"/>
  <c r="BY258" i="36"/>
  <c r="CA258" i="36" s="1"/>
  <c r="CB258" i="36" s="1"/>
  <c r="CC258" i="36" s="1"/>
  <c r="BY261" i="36"/>
  <c r="BW261" i="36"/>
  <c r="BW270" i="36"/>
  <c r="CA270" i="36" s="1"/>
  <c r="CB270" i="36" s="1"/>
  <c r="CC270" i="36" s="1"/>
  <c r="BU270" i="36"/>
  <c r="BH274" i="36"/>
  <c r="BJ274" i="36"/>
  <c r="BM274" i="36" s="1"/>
  <c r="BJ275" i="36"/>
  <c r="BM275" i="36" s="1"/>
  <c r="BL275" i="36"/>
  <c r="AW276" i="36"/>
  <c r="BA276" i="36" s="1"/>
  <c r="BB276" i="36" s="1"/>
  <c r="BC276" i="36" s="1"/>
  <c r="AU276" i="36"/>
  <c r="K279" i="36"/>
  <c r="G279" i="36"/>
  <c r="I279" i="36"/>
  <c r="G281" i="36"/>
  <c r="I281" i="36"/>
  <c r="M281" i="36" s="1"/>
  <c r="N281" i="36" s="1"/>
  <c r="O281" i="36" s="1"/>
  <c r="G289" i="36"/>
  <c r="K289" i="36"/>
  <c r="AU289" i="36"/>
  <c r="AY289" i="36"/>
  <c r="AZ289" i="36" s="1"/>
  <c r="AW289" i="36"/>
  <c r="BJ297" i="36"/>
  <c r="BL297" i="36"/>
  <c r="BM297" i="36" s="1"/>
  <c r="AL298" i="36"/>
  <c r="AH298" i="36"/>
  <c r="U299" i="36"/>
  <c r="Y299" i="36"/>
  <c r="Z299" i="36" s="1"/>
  <c r="AU300" i="36"/>
  <c r="AY300" i="36"/>
  <c r="AZ300" i="36" s="1"/>
  <c r="G301" i="36"/>
  <c r="I301" i="36"/>
  <c r="M301" i="36" s="1"/>
  <c r="N301" i="36" s="1"/>
  <c r="O301" i="36" s="1"/>
  <c r="U303" i="36"/>
  <c r="Y303" i="36"/>
  <c r="AA303" i="36" s="1"/>
  <c r="AB303" i="36" s="1"/>
  <c r="AC303" i="36" s="1"/>
  <c r="U307" i="36"/>
  <c r="Y307" i="36"/>
  <c r="W307" i="36"/>
  <c r="AH308" i="36"/>
  <c r="AJ308" i="36"/>
  <c r="AN308" i="36" s="1"/>
  <c r="AO308" i="36" s="1"/>
  <c r="AP308" i="36" s="1"/>
  <c r="BY309" i="36"/>
  <c r="CA309" i="36" s="1"/>
  <c r="CB309" i="36" s="1"/>
  <c r="CC309" i="36" s="1"/>
  <c r="BU309" i="36"/>
  <c r="AL310" i="36"/>
  <c r="AJ310" i="36"/>
  <c r="BY314" i="36"/>
  <c r="BW314" i="36"/>
  <c r="BY317" i="36"/>
  <c r="BU317" i="36"/>
  <c r="BW317" i="36"/>
  <c r="AY319" i="36"/>
  <c r="AW319" i="36"/>
  <c r="BL320" i="36"/>
  <c r="BH320" i="36"/>
  <c r="BJ320" i="36"/>
  <c r="AW325" i="36"/>
  <c r="AY325" i="36"/>
  <c r="Y329" i="36"/>
  <c r="W329" i="36"/>
  <c r="AY331" i="36"/>
  <c r="AW331" i="36"/>
  <c r="AU331" i="36"/>
  <c r="BL332" i="36"/>
  <c r="BN332" i="36" s="1"/>
  <c r="BO332" i="36" s="1"/>
  <c r="BP332" i="36" s="1"/>
  <c r="BH332" i="36"/>
  <c r="W335" i="36"/>
  <c r="Y335" i="36"/>
  <c r="BY338" i="36"/>
  <c r="BZ338" i="36" s="1"/>
  <c r="BW338" i="36"/>
  <c r="AY339" i="36"/>
  <c r="AU339" i="36"/>
  <c r="AH340" i="36"/>
  <c r="AL340" i="36"/>
  <c r="AJ340" i="36"/>
  <c r="BL340" i="36"/>
  <c r="BH340" i="36"/>
  <c r="AW344" i="36"/>
  <c r="AY344" i="36"/>
  <c r="BY345" i="36"/>
  <c r="CA345" i="36" s="1"/>
  <c r="CB345" i="36" s="1"/>
  <c r="CC345" i="36" s="1"/>
  <c r="BU345" i="36"/>
  <c r="BW345" i="36"/>
  <c r="K347" i="36"/>
  <c r="I347" i="36"/>
  <c r="M347" i="36" s="1"/>
  <c r="N347" i="36" s="1"/>
  <c r="O347" i="36" s="1"/>
  <c r="AJ349" i="36"/>
  <c r="AL349" i="36"/>
  <c r="BY350" i="36"/>
  <c r="BZ350" i="36" s="1"/>
  <c r="BU350" i="36"/>
  <c r="AW351" i="36"/>
  <c r="AZ351" i="36" s="1"/>
  <c r="AU351" i="36"/>
  <c r="AY351" i="36"/>
  <c r="BY354" i="36"/>
  <c r="BU354" i="36"/>
  <c r="BW354" i="36"/>
  <c r="Y359" i="36"/>
  <c r="U359" i="36"/>
  <c r="W359" i="36"/>
  <c r="Z359" i="36" s="1"/>
  <c r="K364" i="36"/>
  <c r="G364" i="36"/>
  <c r="I364" i="36"/>
  <c r="BL365" i="36"/>
  <c r="BM365" i="36" s="1"/>
  <c r="BJ365" i="36"/>
  <c r="BH365" i="36"/>
  <c r="K372" i="36"/>
  <c r="G372" i="36"/>
  <c r="I372" i="36"/>
  <c r="Y378" i="36"/>
  <c r="W378" i="36"/>
  <c r="U378" i="36"/>
  <c r="BW379" i="36"/>
  <c r="BU379" i="36"/>
  <c r="AY380" i="36"/>
  <c r="AZ380" i="36" s="1"/>
  <c r="AU380" i="36"/>
  <c r="BL381" i="36"/>
  <c r="BH381" i="36"/>
  <c r="BJ381" i="36"/>
  <c r="BH386" i="36"/>
  <c r="BJ386" i="36"/>
  <c r="AL391" i="36"/>
  <c r="AH391" i="36"/>
  <c r="AJ391" i="36"/>
  <c r="AM391" i="36" s="1"/>
  <c r="BJ395" i="36"/>
  <c r="BL395" i="36"/>
  <c r="AL396" i="36"/>
  <c r="AJ396" i="36"/>
  <c r="AH396" i="36"/>
  <c r="BJ399" i="36"/>
  <c r="BL399" i="36"/>
  <c r="BM399" i="36" s="1"/>
  <c r="W400" i="36"/>
  <c r="AA400" i="36" s="1"/>
  <c r="AB400" i="36" s="1"/>
  <c r="AC400" i="36" s="1"/>
  <c r="Y400" i="36"/>
  <c r="G401" i="36"/>
  <c r="I401" i="36"/>
  <c r="K401" i="36"/>
  <c r="BL405" i="36"/>
  <c r="BJ405" i="36"/>
  <c r="BH405" i="36"/>
  <c r="AY409" i="36"/>
  <c r="AU409" i="36"/>
  <c r="AW409" i="36"/>
  <c r="AL423" i="36"/>
  <c r="AH423" i="36"/>
  <c r="AJ440" i="36"/>
  <c r="AL440" i="36"/>
  <c r="AH440" i="36"/>
  <c r="Y442" i="36"/>
  <c r="AA442" i="36" s="1"/>
  <c r="AB442" i="36" s="1"/>
  <c r="AC442" i="36" s="1"/>
  <c r="W442" i="36"/>
  <c r="U442" i="36"/>
  <c r="M444" i="36"/>
  <c r="N444" i="36" s="1"/>
  <c r="O444" i="36" s="1"/>
  <c r="BU446" i="36"/>
  <c r="BY446" i="36"/>
  <c r="BZ446" i="36" s="1"/>
  <c r="U455" i="36"/>
  <c r="W455" i="36"/>
  <c r="Y455" i="36"/>
  <c r="AA455" i="36" s="1"/>
  <c r="AB455" i="36" s="1"/>
  <c r="AC455" i="36" s="1"/>
  <c r="Y471" i="36"/>
  <c r="W471" i="36"/>
  <c r="U471" i="36"/>
  <c r="BY472" i="36"/>
  <c r="BW472" i="36"/>
  <c r="BU472" i="36"/>
  <c r="BW476" i="36"/>
  <c r="BU476" i="36"/>
  <c r="AY480" i="36"/>
  <c r="AW480" i="36"/>
  <c r="AU480" i="36"/>
  <c r="W490" i="36"/>
  <c r="Z490" i="36" s="1"/>
  <c r="Y490" i="36"/>
  <c r="AA497" i="36"/>
  <c r="AB497" i="36" s="1"/>
  <c r="AC497" i="36" s="1"/>
  <c r="AH502" i="36"/>
  <c r="AL502" i="36"/>
  <c r="AJ502" i="36"/>
  <c r="K506" i="36"/>
  <c r="I506" i="36"/>
  <c r="G506" i="36"/>
  <c r="AN220" i="36"/>
  <c r="AO220" i="36" s="1"/>
  <c r="AP220" i="36" s="1"/>
  <c r="AL240" i="36"/>
  <c r="AN240" i="36" s="1"/>
  <c r="AO240" i="36" s="1"/>
  <c r="AP240" i="36" s="1"/>
  <c r="AH240" i="36"/>
  <c r="AL244" i="36"/>
  <c r="AN244" i="36" s="1"/>
  <c r="AO244" i="36" s="1"/>
  <c r="AP244" i="36" s="1"/>
  <c r="AH244" i="36"/>
  <c r="BW244" i="36"/>
  <c r="BY244" i="36"/>
  <c r="CA244" i="36" s="1"/>
  <c r="CB244" i="36" s="1"/>
  <c r="CC244" i="36" s="1"/>
  <c r="AH248" i="36"/>
  <c r="AJ248" i="36"/>
  <c r="AM248" i="36" s="1"/>
  <c r="G249" i="36"/>
  <c r="K249" i="36"/>
  <c r="M249" i="36" s="1"/>
  <c r="N249" i="36" s="1"/>
  <c r="O249" i="36" s="1"/>
  <c r="AL250" i="36"/>
  <c r="AJ250" i="36"/>
  <c r="I254" i="36"/>
  <c r="M254" i="36" s="1"/>
  <c r="N254" i="36" s="1"/>
  <c r="O254" i="36" s="1"/>
  <c r="G254" i="36"/>
  <c r="BL256" i="36"/>
  <c r="BJ256" i="36"/>
  <c r="BN256" i="36" s="1"/>
  <c r="BO256" i="36" s="1"/>
  <c r="BP256" i="36" s="1"/>
  <c r="AU277" i="36"/>
  <c r="AY277" i="36"/>
  <c r="BA277" i="36" s="1"/>
  <c r="BB277" i="36" s="1"/>
  <c r="BC277" i="36" s="1"/>
  <c r="BH278" i="36"/>
  <c r="BL278" i="36"/>
  <c r="BN278" i="36" s="1"/>
  <c r="BO278" i="36" s="1"/>
  <c r="BP278" i="36" s="1"/>
  <c r="Y281" i="36"/>
  <c r="U281" i="36"/>
  <c r="K283" i="36"/>
  <c r="I283" i="36"/>
  <c r="L292" i="36"/>
  <c r="BH298" i="36"/>
  <c r="BL298" i="36"/>
  <c r="AY299" i="36"/>
  <c r="AU299" i="36"/>
  <c r="AU301" i="36"/>
  <c r="AY301" i="36"/>
  <c r="BA301" i="36" s="1"/>
  <c r="BB301" i="36" s="1"/>
  <c r="BC301" i="36" s="1"/>
  <c r="K303" i="36"/>
  <c r="G303" i="36"/>
  <c r="AH304" i="36"/>
  <c r="AJ304" i="36"/>
  <c r="AN304" i="36" s="1"/>
  <c r="AO304" i="36" s="1"/>
  <c r="AP304" i="36" s="1"/>
  <c r="BY305" i="36"/>
  <c r="BU305" i="36"/>
  <c r="BA311" i="36"/>
  <c r="BB311" i="36" s="1"/>
  <c r="BC311" i="36" s="1"/>
  <c r="I313" i="36"/>
  <c r="K313" i="36"/>
  <c r="AY315" i="36"/>
  <c r="BA315" i="36" s="1"/>
  <c r="BB315" i="36" s="1"/>
  <c r="BC315" i="36" s="1"/>
  <c r="AU315" i="36"/>
  <c r="K323" i="36"/>
  <c r="I323" i="36"/>
  <c r="AW329" i="36"/>
  <c r="AY329" i="36"/>
  <c r="W330" i="36"/>
  <c r="U330" i="36"/>
  <c r="AJ332" i="36"/>
  <c r="AL332" i="36"/>
  <c r="AW333" i="36"/>
  <c r="AY333" i="36"/>
  <c r="G336" i="36"/>
  <c r="K336" i="36"/>
  <c r="M336" i="36" s="1"/>
  <c r="N336" i="36" s="1"/>
  <c r="O336" i="36" s="1"/>
  <c r="AW336" i="36"/>
  <c r="AU336" i="36"/>
  <c r="BU339" i="36"/>
  <c r="BW339" i="36"/>
  <c r="BZ339" i="36" s="1"/>
  <c r="BW344" i="36"/>
  <c r="BU344" i="36"/>
  <c r="BJ345" i="36"/>
  <c r="BL345" i="36"/>
  <c r="AJ347" i="36"/>
  <c r="AH347" i="36"/>
  <c r="BM349" i="36"/>
  <c r="BN349" i="36"/>
  <c r="BO349" i="36" s="1"/>
  <c r="BP349" i="36" s="1"/>
  <c r="W350" i="36"/>
  <c r="U350" i="36"/>
  <c r="AJ351" i="36"/>
  <c r="AL351" i="36"/>
  <c r="BL354" i="36"/>
  <c r="BH354" i="36"/>
  <c r="U356" i="36"/>
  <c r="Y356" i="36"/>
  <c r="AA356" i="36" s="1"/>
  <c r="AB356" i="36" s="1"/>
  <c r="AC356" i="36" s="1"/>
  <c r="I359" i="36"/>
  <c r="M359" i="36" s="1"/>
  <c r="N359" i="36" s="1"/>
  <c r="O359" i="36" s="1"/>
  <c r="G359" i="36"/>
  <c r="I361" i="36"/>
  <c r="K361" i="36"/>
  <c r="G361" i="36"/>
  <c r="AL363" i="36"/>
  <c r="AM363" i="36" s="1"/>
  <c r="AH363" i="36"/>
  <c r="BY374" i="36"/>
  <c r="BZ374" i="36" s="1"/>
  <c r="BW374" i="36"/>
  <c r="BU374" i="36"/>
  <c r="BH378" i="36"/>
  <c r="BL378" i="36"/>
  <c r="BN378" i="36" s="1"/>
  <c r="BO378" i="36" s="1"/>
  <c r="BP378" i="36" s="1"/>
  <c r="BJ378" i="36"/>
  <c r="AL383" i="36"/>
  <c r="AH383" i="36"/>
  <c r="AJ383" i="36"/>
  <c r="AY384" i="36"/>
  <c r="AW384" i="36"/>
  <c r="AY388" i="36"/>
  <c r="AU388" i="36"/>
  <c r="AW388" i="36"/>
  <c r="Y394" i="36"/>
  <c r="Z394" i="36" s="1"/>
  <c r="U394" i="36"/>
  <c r="BL394" i="36"/>
  <c r="BM394" i="36" s="1"/>
  <c r="BH394" i="36"/>
  <c r="AL395" i="36"/>
  <c r="AJ395" i="36"/>
  <c r="W396" i="36"/>
  <c r="AA396" i="36" s="1"/>
  <c r="AB396" i="36" s="1"/>
  <c r="AC396" i="36" s="1"/>
  <c r="Y396" i="36"/>
  <c r="AY396" i="36"/>
  <c r="AW396" i="36"/>
  <c r="AJ401" i="36"/>
  <c r="AN401" i="36" s="1"/>
  <c r="AO401" i="36" s="1"/>
  <c r="AP401" i="36" s="1"/>
  <c r="AL401" i="36"/>
  <c r="AU413" i="36"/>
  <c r="AY413" i="36"/>
  <c r="BA413" i="36" s="1"/>
  <c r="BB413" i="36" s="1"/>
  <c r="BC413" i="36" s="1"/>
  <c r="AJ414" i="36"/>
  <c r="AM414" i="36" s="1"/>
  <c r="AL414" i="36"/>
  <c r="AH414" i="36"/>
  <c r="BW415" i="36"/>
  <c r="BY415" i="36"/>
  <c r="AJ418" i="36"/>
  <c r="AN418" i="36" s="1"/>
  <c r="AO418" i="36" s="1"/>
  <c r="AP418" i="36" s="1"/>
  <c r="AH418" i="36"/>
  <c r="AW421" i="36"/>
  <c r="AU421" i="36"/>
  <c r="BZ423" i="36"/>
  <c r="CA423" i="36"/>
  <c r="CB423" i="36" s="1"/>
  <c r="CC423" i="36" s="1"/>
  <c r="BU431" i="36"/>
  <c r="BY431" i="36"/>
  <c r="BW431" i="36"/>
  <c r="BY434" i="36"/>
  <c r="BW434" i="36"/>
  <c r="I437" i="36"/>
  <c r="K437" i="36"/>
  <c r="K441" i="36"/>
  <c r="G441" i="36"/>
  <c r="I441" i="36"/>
  <c r="U443" i="36"/>
  <c r="Y443" i="36"/>
  <c r="W443" i="36"/>
  <c r="BW444" i="36"/>
  <c r="BY444" i="36"/>
  <c r="I446" i="36"/>
  <c r="K446" i="36"/>
  <c r="BL463" i="36"/>
  <c r="BJ463" i="36"/>
  <c r="BH463" i="36"/>
  <c r="BA254" i="36"/>
  <c r="BB254" i="36" s="1"/>
  <c r="BC254" i="36" s="1"/>
  <c r="AN273" i="36"/>
  <c r="AO273" i="36" s="1"/>
  <c r="AP273" i="36" s="1"/>
  <c r="CA321" i="36"/>
  <c r="CB321" i="36" s="1"/>
  <c r="CC321" i="36" s="1"/>
  <c r="AL334" i="36"/>
  <c r="AJ334" i="36"/>
  <c r="AH336" i="36"/>
  <c r="AL336" i="36"/>
  <c r="AN336" i="36" s="1"/>
  <c r="AO336" i="36" s="1"/>
  <c r="AP336" i="36" s="1"/>
  <c r="AU345" i="36"/>
  <c r="AW345" i="36"/>
  <c r="U347" i="36"/>
  <c r="Y347" i="36"/>
  <c r="Z347" i="36" s="1"/>
  <c r="Y349" i="36"/>
  <c r="W349" i="36"/>
  <c r="I350" i="36"/>
  <c r="K350" i="36"/>
  <c r="U351" i="36"/>
  <c r="W351" i="36"/>
  <c r="BM358" i="36"/>
  <c r="K360" i="36"/>
  <c r="I360" i="36"/>
  <c r="AL364" i="36"/>
  <c r="AN364" i="36" s="1"/>
  <c r="AO364" i="36" s="1"/>
  <c r="AP364" i="36" s="1"/>
  <c r="AJ364" i="36"/>
  <c r="AY368" i="36"/>
  <c r="AW368" i="36"/>
  <c r="Y370" i="36"/>
  <c r="Z370" i="36" s="1"/>
  <c r="W370" i="36"/>
  <c r="AL371" i="36"/>
  <c r="AJ371" i="36"/>
  <c r="BL373" i="36"/>
  <c r="BM373" i="36" s="1"/>
  <c r="BH373" i="36"/>
  <c r="BL374" i="36"/>
  <c r="BN374" i="36" s="1"/>
  <c r="BO374" i="36" s="1"/>
  <c r="BP374" i="36" s="1"/>
  <c r="BH374" i="36"/>
  <c r="AL375" i="36"/>
  <c r="AM375" i="36" s="1"/>
  <c r="AH375" i="36"/>
  <c r="BL377" i="36"/>
  <c r="BJ377" i="36"/>
  <c r="K380" i="36"/>
  <c r="G380" i="36"/>
  <c r="I380" i="36"/>
  <c r="W383" i="36"/>
  <c r="Y383" i="36"/>
  <c r="AA383" i="36" s="1"/>
  <c r="AB383" i="36" s="1"/>
  <c r="AC383" i="36" s="1"/>
  <c r="I385" i="36"/>
  <c r="K385" i="36"/>
  <c r="BL385" i="36"/>
  <c r="BH385" i="36"/>
  <c r="AJ388" i="36"/>
  <c r="AL388" i="36"/>
  <c r="BY390" i="36"/>
  <c r="BW390" i="36"/>
  <c r="BZ390" i="36" s="1"/>
  <c r="AY392" i="36"/>
  <c r="AU392" i="36"/>
  <c r="BY394" i="36"/>
  <c r="BW394" i="36"/>
  <c r="BU394" i="36"/>
  <c r="BH398" i="36"/>
  <c r="BL398" i="36"/>
  <c r="AJ399" i="36"/>
  <c r="AH399" i="36"/>
  <c r="AL403" i="36"/>
  <c r="AM403" i="36" s="1"/>
  <c r="AH403" i="36"/>
  <c r="AY405" i="36"/>
  <c r="AW405" i="36"/>
  <c r="U407" i="36"/>
  <c r="Y407" i="36"/>
  <c r="W407" i="36"/>
  <c r="G413" i="36"/>
  <c r="I413" i="36"/>
  <c r="K413" i="36"/>
  <c r="AU422" i="36"/>
  <c r="AY422" i="36"/>
  <c r="BA422" i="36" s="1"/>
  <c r="BB422" i="36" s="1"/>
  <c r="BC422" i="36" s="1"/>
  <c r="I429" i="36"/>
  <c r="K429" i="36"/>
  <c r="Y438" i="36"/>
  <c r="U438" i="36"/>
  <c r="W438" i="36"/>
  <c r="BH446" i="36"/>
  <c r="BJ446" i="36"/>
  <c r="BN446" i="36" s="1"/>
  <c r="BO446" i="36" s="1"/>
  <c r="BP446" i="36" s="1"/>
  <c r="BL446" i="36"/>
  <c r="U447" i="36"/>
  <c r="W447" i="36"/>
  <c r="Y447" i="36"/>
  <c r="AL478" i="36"/>
  <c r="AJ478" i="36"/>
  <c r="AH478" i="36"/>
  <c r="K479" i="36"/>
  <c r="L479" i="36" s="1"/>
  <c r="I479" i="36"/>
  <c r="G479" i="36"/>
  <c r="AH479" i="36"/>
  <c r="AL479" i="36"/>
  <c r="AM479" i="36" s="1"/>
  <c r="AJ479" i="36"/>
  <c r="Y485" i="36"/>
  <c r="W485" i="36"/>
  <c r="U485" i="36"/>
  <c r="BU356" i="36"/>
  <c r="BW356" i="36"/>
  <c r="Y366" i="36"/>
  <c r="U366" i="36"/>
  <c r="K368" i="36"/>
  <c r="M368" i="36" s="1"/>
  <c r="N368" i="36" s="1"/>
  <c r="O368" i="36" s="1"/>
  <c r="G368" i="36"/>
  <c r="AY372" i="36"/>
  <c r="AU372" i="36"/>
  <c r="BY382" i="36"/>
  <c r="BW382" i="36"/>
  <c r="K388" i="36"/>
  <c r="L388" i="36" s="1"/>
  <c r="G388" i="36"/>
  <c r="BL389" i="36"/>
  <c r="BN389" i="36" s="1"/>
  <c r="BO389" i="36" s="1"/>
  <c r="BP389" i="36" s="1"/>
  <c r="BH389" i="36"/>
  <c r="BL397" i="36"/>
  <c r="BJ397" i="36"/>
  <c r="AW398" i="36"/>
  <c r="AY398" i="36"/>
  <c r="U399" i="36"/>
  <c r="Y399" i="36"/>
  <c r="AA399" i="36" s="1"/>
  <c r="AB399" i="36" s="1"/>
  <c r="AC399" i="36" s="1"/>
  <c r="AH400" i="36"/>
  <c r="AL400" i="36"/>
  <c r="BW403" i="36"/>
  <c r="BY403" i="36"/>
  <c r="BW405" i="36"/>
  <c r="BY405" i="36"/>
  <c r="BJ406" i="36"/>
  <c r="BL406" i="36"/>
  <c r="BW409" i="36"/>
  <c r="BY409" i="36"/>
  <c r="W411" i="36"/>
  <c r="AA411" i="36" s="1"/>
  <c r="AB411" i="36" s="1"/>
  <c r="AC411" i="36" s="1"/>
  <c r="U411" i="36"/>
  <c r="I415" i="36"/>
  <c r="G415" i="36"/>
  <c r="K415" i="36"/>
  <c r="W417" i="36"/>
  <c r="Y417" i="36"/>
  <c r="U417" i="36"/>
  <c r="BW419" i="36"/>
  <c r="BY419" i="36"/>
  <c r="AH421" i="36"/>
  <c r="AJ421" i="36"/>
  <c r="Y423" i="36"/>
  <c r="AA423" i="36" s="1"/>
  <c r="AB423" i="36" s="1"/>
  <c r="AC423" i="36" s="1"/>
  <c r="W423" i="36"/>
  <c r="BH423" i="36"/>
  <c r="BJ423" i="36"/>
  <c r="BL423" i="36"/>
  <c r="Y430" i="36"/>
  <c r="U430" i="36"/>
  <c r="W430" i="36"/>
  <c r="I433" i="36"/>
  <c r="M433" i="36" s="1"/>
  <c r="N433" i="36" s="1"/>
  <c r="O433" i="36" s="1"/>
  <c r="K433" i="36"/>
  <c r="G433" i="36"/>
  <c r="K440" i="36"/>
  <c r="G440" i="36"/>
  <c r="AL443" i="36"/>
  <c r="AJ443" i="36"/>
  <c r="AH443" i="36"/>
  <c r="BW447" i="36"/>
  <c r="BZ447" i="36" s="1"/>
  <c r="BY447" i="36"/>
  <c r="AY452" i="36"/>
  <c r="AU452" i="36"/>
  <c r="I458" i="36"/>
  <c r="L458" i="36" s="1"/>
  <c r="K458" i="36"/>
  <c r="AW458" i="36"/>
  <c r="AY458" i="36"/>
  <c r="AJ461" i="36"/>
  <c r="AN461" i="36" s="1"/>
  <c r="AO461" i="36" s="1"/>
  <c r="AP461" i="36" s="1"/>
  <c r="AL461" i="36"/>
  <c r="BL480" i="36"/>
  <c r="BJ480" i="36"/>
  <c r="BH480" i="36"/>
  <c r="I403" i="36"/>
  <c r="M403" i="36" s="1"/>
  <c r="N403" i="36" s="1"/>
  <c r="O403" i="36" s="1"/>
  <c r="G403" i="36"/>
  <c r="AJ406" i="36"/>
  <c r="AL406" i="36"/>
  <c r="AU406" i="36"/>
  <c r="AY406" i="36"/>
  <c r="BJ412" i="36"/>
  <c r="BH412" i="36"/>
  <c r="BW413" i="36"/>
  <c r="BY413" i="36"/>
  <c r="AW415" i="36"/>
  <c r="AY415" i="36"/>
  <c r="AW419" i="36"/>
  <c r="AU419" i="36"/>
  <c r="I423" i="36"/>
  <c r="G423" i="36"/>
  <c r="AY424" i="36"/>
  <c r="AU424" i="36"/>
  <c r="BY426" i="36"/>
  <c r="BW426" i="36"/>
  <c r="BU426" i="36"/>
  <c r="BL430" i="36"/>
  <c r="BJ430" i="36"/>
  <c r="BY438" i="36"/>
  <c r="BW438" i="36"/>
  <c r="BZ438" i="36" s="1"/>
  <c r="I442" i="36"/>
  <c r="K442" i="36"/>
  <c r="BY442" i="36"/>
  <c r="CA442" i="36" s="1"/>
  <c r="CB442" i="36" s="1"/>
  <c r="CC442" i="36" s="1"/>
  <c r="BU442" i="36"/>
  <c r="AH448" i="36"/>
  <c r="AL448" i="36"/>
  <c r="AM448" i="36" s="1"/>
  <c r="G449" i="36"/>
  <c r="I449" i="36"/>
  <c r="K449" i="36"/>
  <c r="AJ456" i="36"/>
  <c r="AL456" i="36"/>
  <c r="Y458" i="36"/>
  <c r="Z458" i="36" s="1"/>
  <c r="W458" i="36"/>
  <c r="AY461" i="36"/>
  <c r="AW461" i="36"/>
  <c r="AW462" i="36"/>
  <c r="BA462" i="36" s="1"/>
  <c r="BB462" i="36" s="1"/>
  <c r="BC462" i="36" s="1"/>
  <c r="AY462" i="36"/>
  <c r="U463" i="36"/>
  <c r="W463" i="36"/>
  <c r="Y464" i="36"/>
  <c r="AA464" i="36" s="1"/>
  <c r="AB464" i="36" s="1"/>
  <c r="AC464" i="36" s="1"/>
  <c r="W464" i="36"/>
  <c r="BY464" i="36"/>
  <c r="BW464" i="36"/>
  <c r="K469" i="36"/>
  <c r="L469" i="36" s="1"/>
  <c r="I469" i="36"/>
  <c r="G469" i="36"/>
  <c r="AY469" i="36"/>
  <c r="AW469" i="36"/>
  <c r="AZ469" i="36" s="1"/>
  <c r="AU469" i="36"/>
  <c r="AW476" i="36"/>
  <c r="AU476" i="36"/>
  <c r="AY476" i="36"/>
  <c r="AZ476" i="36" s="1"/>
  <c r="BJ477" i="36"/>
  <c r="BH477" i="36"/>
  <c r="Y478" i="36"/>
  <c r="W478" i="36"/>
  <c r="Z478" i="36" s="1"/>
  <c r="U478" i="36"/>
  <c r="BU486" i="36"/>
  <c r="BY486" i="36"/>
  <c r="BW486" i="36"/>
  <c r="CA486" i="36" s="1"/>
  <c r="CB486" i="36" s="1"/>
  <c r="CC486" i="36" s="1"/>
  <c r="AL489" i="36"/>
  <c r="AJ489" i="36"/>
  <c r="AH489" i="36"/>
  <c r="Y495" i="36"/>
  <c r="U495" i="36"/>
  <c r="BY500" i="36"/>
  <c r="BW500" i="36"/>
  <c r="BU500" i="36"/>
  <c r="BM416" i="36"/>
  <c r="BU424" i="36"/>
  <c r="BY424" i="36"/>
  <c r="CA424" i="36" s="1"/>
  <c r="CB424" i="36" s="1"/>
  <c r="CC424" i="36" s="1"/>
  <c r="U439" i="36"/>
  <c r="W439" i="36"/>
  <c r="AW442" i="36"/>
  <c r="AY442" i="36"/>
  <c r="BL445" i="36"/>
  <c r="BM445" i="36" s="1"/>
  <c r="BH445" i="36"/>
  <c r="BH447" i="36"/>
  <c r="BL447" i="36"/>
  <c r="I453" i="36"/>
  <c r="M453" i="36" s="1"/>
  <c r="N453" i="36" s="1"/>
  <c r="O453" i="36" s="1"/>
  <c r="G453" i="36"/>
  <c r="AY456" i="36"/>
  <c r="AZ456" i="36" s="1"/>
  <c r="AU456" i="36"/>
  <c r="K457" i="36"/>
  <c r="L457" i="36" s="1"/>
  <c r="G457" i="36"/>
  <c r="AL459" i="36"/>
  <c r="AJ459" i="36"/>
  <c r="BU459" i="36"/>
  <c r="BW459" i="36"/>
  <c r="BL461" i="36"/>
  <c r="BJ461" i="36"/>
  <c r="Y462" i="36"/>
  <c r="AA462" i="36" s="1"/>
  <c r="AB462" i="36" s="1"/>
  <c r="AC462" i="36" s="1"/>
  <c r="U462" i="36"/>
  <c r="BY462" i="36"/>
  <c r="CA462" i="36" s="1"/>
  <c r="CB462" i="36" s="1"/>
  <c r="CC462" i="36" s="1"/>
  <c r="BU462" i="36"/>
  <c r="AL464" i="36"/>
  <c r="AM464" i="36" s="1"/>
  <c r="AJ464" i="36"/>
  <c r="AH464" i="36"/>
  <c r="AW466" i="36"/>
  <c r="AU466" i="36"/>
  <c r="I470" i="36"/>
  <c r="G470" i="36"/>
  <c r="K470" i="36"/>
  <c r="AL471" i="36"/>
  <c r="AH471" i="36"/>
  <c r="K473" i="36"/>
  <c r="I473" i="36"/>
  <c r="G473" i="36"/>
  <c r="AY473" i="36"/>
  <c r="AW473" i="36"/>
  <c r="I474" i="36"/>
  <c r="M474" i="36" s="1"/>
  <c r="N474" i="36" s="1"/>
  <c r="O474" i="36" s="1"/>
  <c r="G474" i="36"/>
  <c r="BL474" i="36"/>
  <c r="BJ474" i="36"/>
  <c r="Y475" i="36"/>
  <c r="W475" i="36"/>
  <c r="U475" i="36"/>
  <c r="BZ475" i="36"/>
  <c r="G477" i="36"/>
  <c r="K477" i="36"/>
  <c r="M477" i="36" s="1"/>
  <c r="N477" i="36" s="1"/>
  <c r="O477" i="36" s="1"/>
  <c r="I477" i="36"/>
  <c r="BY481" i="36"/>
  <c r="BW481" i="36"/>
  <c r="BU481" i="36"/>
  <c r="AW502" i="36"/>
  <c r="AU502" i="36"/>
  <c r="AY502" i="36"/>
  <c r="BM420" i="36"/>
  <c r="AW447" i="36"/>
  <c r="BA447" i="36" s="1"/>
  <c r="BB447" i="36" s="1"/>
  <c r="BC447" i="36" s="1"/>
  <c r="AU447" i="36"/>
  <c r="BJ448" i="36"/>
  <c r="BN448" i="36" s="1"/>
  <c r="BO448" i="36" s="1"/>
  <c r="BP448" i="36" s="1"/>
  <c r="BH448" i="36"/>
  <c r="BL449" i="36"/>
  <c r="BJ449" i="36"/>
  <c r="Y450" i="36"/>
  <c r="AA450" i="36" s="1"/>
  <c r="AB450" i="36" s="1"/>
  <c r="AC450" i="36" s="1"/>
  <c r="U450" i="36"/>
  <c r="Y454" i="36"/>
  <c r="W454" i="36"/>
  <c r="K456" i="36"/>
  <c r="I456" i="36"/>
  <c r="W456" i="36"/>
  <c r="Y456" i="36"/>
  <c r="I464" i="36"/>
  <c r="K464" i="36"/>
  <c r="G464" i="36"/>
  <c r="BL470" i="36"/>
  <c r="BJ470" i="36"/>
  <c r="BN470" i="36" s="1"/>
  <c r="BO470" i="36" s="1"/>
  <c r="BP470" i="36" s="1"/>
  <c r="BH470" i="36"/>
  <c r="W476" i="36"/>
  <c r="Y476" i="36"/>
  <c r="AU477" i="36"/>
  <c r="AY477" i="36"/>
  <c r="AZ477" i="36" s="1"/>
  <c r="AW477" i="36"/>
  <c r="BU478" i="36"/>
  <c r="BY478" i="36"/>
  <c r="BW478" i="36"/>
  <c r="G480" i="36"/>
  <c r="K480" i="36"/>
  <c r="I480" i="36"/>
  <c r="M480" i="36" s="1"/>
  <c r="N480" i="36" s="1"/>
  <c r="O480" i="36" s="1"/>
  <c r="BZ485" i="36"/>
  <c r="AY487" i="36"/>
  <c r="AW487" i="36"/>
  <c r="AU487" i="36"/>
  <c r="I491" i="36"/>
  <c r="G491" i="36"/>
  <c r="BL491" i="36"/>
  <c r="BJ491" i="36"/>
  <c r="BH491" i="36"/>
  <c r="BJ497" i="36"/>
  <c r="BH497" i="36"/>
  <c r="U501" i="36"/>
  <c r="Y501" i="36"/>
  <c r="W501" i="36"/>
  <c r="BH504" i="36"/>
  <c r="BL504" i="36"/>
  <c r="BJ504" i="36"/>
  <c r="AA449" i="36"/>
  <c r="AB449" i="36" s="1"/>
  <c r="AC449" i="36" s="1"/>
  <c r="BY468" i="36"/>
  <c r="BW468" i="36"/>
  <c r="AL475" i="36"/>
  <c r="AH475" i="36"/>
  <c r="AH476" i="36"/>
  <c r="AL476" i="36"/>
  <c r="AM476" i="36" s="1"/>
  <c r="AY479" i="36"/>
  <c r="AW479" i="36"/>
  <c r="BA479" i="36" s="1"/>
  <c r="BB479" i="36" s="1"/>
  <c r="BC479" i="36" s="1"/>
  <c r="BH481" i="36"/>
  <c r="BL481" i="36"/>
  <c r="AH487" i="36"/>
  <c r="AL487" i="36"/>
  <c r="AN487" i="36" s="1"/>
  <c r="AO487" i="36" s="1"/>
  <c r="AP487" i="36" s="1"/>
  <c r="BA490" i="36"/>
  <c r="BB490" i="36" s="1"/>
  <c r="BC490" i="36" s="1"/>
  <c r="W493" i="36"/>
  <c r="U493" i="36"/>
  <c r="AJ494" i="36"/>
  <c r="AM494" i="36" s="1"/>
  <c r="AH494" i="36"/>
  <c r="AY496" i="36"/>
  <c r="AW496" i="36"/>
  <c r="AL498" i="36"/>
  <c r="AJ498" i="36"/>
  <c r="AL501" i="36"/>
  <c r="AJ501" i="36"/>
  <c r="AH501" i="36"/>
  <c r="BU505" i="36"/>
  <c r="BY505" i="36"/>
  <c r="U467" i="36"/>
  <c r="U481" i="36"/>
  <c r="AJ483" i="36"/>
  <c r="AU483" i="36"/>
  <c r="I484" i="36"/>
  <c r="BN484" i="36"/>
  <c r="BO484" i="36" s="1"/>
  <c r="BP484" i="36" s="1"/>
  <c r="BJ485" i="36"/>
  <c r="BN485" i="36" s="1"/>
  <c r="BO485" i="36" s="1"/>
  <c r="BP485" i="36" s="1"/>
  <c r="K488" i="36"/>
  <c r="BJ488" i="36"/>
  <c r="BU488" i="36"/>
  <c r="BY490" i="36"/>
  <c r="BZ490" i="36" s="1"/>
  <c r="AW492" i="36"/>
  <c r="AH493" i="36"/>
  <c r="AU494" i="36"/>
  <c r="BH494" i="36"/>
  <c r="BW495" i="36"/>
  <c r="AW497" i="36"/>
  <c r="BU497" i="36"/>
  <c r="G498" i="36"/>
  <c r="AA28" i="36"/>
  <c r="AB28" i="36" s="1"/>
  <c r="AC28" i="36" s="1"/>
  <c r="M10" i="36"/>
  <c r="N10" i="36" s="1"/>
  <c r="O10" i="36" s="1"/>
  <c r="L10" i="36"/>
  <c r="Z10" i="36"/>
  <c r="AA10" i="36"/>
  <c r="AB10" i="36" s="1"/>
  <c r="AC10" i="36" s="1"/>
  <c r="BA13" i="36"/>
  <c r="BB13" i="36" s="1"/>
  <c r="BC13" i="36" s="1"/>
  <c r="M14" i="36"/>
  <c r="N14" i="36" s="1"/>
  <c r="O14" i="36" s="1"/>
  <c r="L14" i="36"/>
  <c r="Z14" i="36"/>
  <c r="AA14" i="36"/>
  <c r="AB14" i="36" s="1"/>
  <c r="AC14" i="36" s="1"/>
  <c r="AZ16" i="36"/>
  <c r="BA16" i="36"/>
  <c r="BB16" i="36" s="1"/>
  <c r="BC16" i="36" s="1"/>
  <c r="M18" i="36"/>
  <c r="N18" i="36" s="1"/>
  <c r="O18" i="36" s="1"/>
  <c r="L18" i="36"/>
  <c r="Z22" i="36"/>
  <c r="AA22" i="36"/>
  <c r="AB22" i="36" s="1"/>
  <c r="AC22" i="36" s="1"/>
  <c r="M26" i="36"/>
  <c r="N26" i="36" s="1"/>
  <c r="O26" i="36" s="1"/>
  <c r="L26" i="36"/>
  <c r="Z26" i="36"/>
  <c r="AA26" i="36"/>
  <c r="AB26" i="36" s="1"/>
  <c r="AC26" i="36" s="1"/>
  <c r="AN28" i="36"/>
  <c r="AO28" i="36" s="1"/>
  <c r="AP28" i="36" s="1"/>
  <c r="AA20" i="36"/>
  <c r="AB20" i="36" s="1"/>
  <c r="AC20" i="36" s="1"/>
  <c r="Z20" i="36"/>
  <c r="AM21" i="36"/>
  <c r="BZ10" i="36"/>
  <c r="BZ14" i="36"/>
  <c r="CA14" i="36"/>
  <c r="CB14" i="36" s="1"/>
  <c r="CC14" i="36" s="1"/>
  <c r="L16" i="36"/>
  <c r="M16" i="36"/>
  <c r="N16" i="36" s="1"/>
  <c r="O16" i="36" s="1"/>
  <c r="Z16" i="36"/>
  <c r="BZ18" i="36"/>
  <c r="BZ26" i="36"/>
  <c r="CA26" i="36"/>
  <c r="CB26" i="36" s="1"/>
  <c r="CC26" i="36" s="1"/>
  <c r="AN9" i="36"/>
  <c r="AO9" i="36" s="1"/>
  <c r="AP9" i="36" s="1"/>
  <c r="AM9" i="36"/>
  <c r="Z12" i="36"/>
  <c r="AN17" i="36"/>
  <c r="AO17" i="36" s="1"/>
  <c r="AP17" i="36" s="1"/>
  <c r="BZ8" i="36"/>
  <c r="BM9" i="36"/>
  <c r="BN9" i="36"/>
  <c r="BO9" i="36" s="1"/>
  <c r="BP9" i="36" s="1"/>
  <c r="AZ10" i="36"/>
  <c r="BM13" i="36"/>
  <c r="CA16" i="36"/>
  <c r="CB16" i="36" s="1"/>
  <c r="CC16" i="36" s="1"/>
  <c r="BZ16" i="36"/>
  <c r="BN17" i="36"/>
  <c r="BO17" i="36" s="1"/>
  <c r="BP17" i="36" s="1"/>
  <c r="BM19" i="36"/>
  <c r="CA20" i="36"/>
  <c r="CB20" i="36" s="1"/>
  <c r="CC20" i="36" s="1"/>
  <c r="BM21" i="36"/>
  <c r="BN21" i="36"/>
  <c r="BO21" i="36" s="1"/>
  <c r="BP21" i="36" s="1"/>
  <c r="BA22" i="36"/>
  <c r="BB22" i="36" s="1"/>
  <c r="BC22" i="36" s="1"/>
  <c r="BN23" i="36"/>
  <c r="BO23" i="36" s="1"/>
  <c r="BP23" i="36" s="1"/>
  <c r="BM23" i="36"/>
  <c r="CA24" i="36"/>
  <c r="CB24" i="36" s="1"/>
  <c r="CC24" i="36" s="1"/>
  <c r="BZ24" i="36"/>
  <c r="BM25" i="36"/>
  <c r="BA26" i="36"/>
  <c r="BB26" i="36" s="1"/>
  <c r="BC26" i="36" s="1"/>
  <c r="AZ26" i="36"/>
  <c r="BM27" i="36"/>
  <c r="L30" i="36"/>
  <c r="I44" i="36"/>
  <c r="G44" i="36"/>
  <c r="K45" i="36"/>
  <c r="I45" i="36"/>
  <c r="G45" i="36"/>
  <c r="CA50" i="36"/>
  <c r="CB50" i="36" s="1"/>
  <c r="CC50" i="36" s="1"/>
  <c r="BZ50" i="36"/>
  <c r="BA56" i="36"/>
  <c r="BB56" i="36" s="1"/>
  <c r="BC56" i="36" s="1"/>
  <c r="AZ56" i="36"/>
  <c r="Y59" i="36"/>
  <c r="W59" i="36"/>
  <c r="U59" i="36"/>
  <c r="AY69" i="36"/>
  <c r="AW69" i="36"/>
  <c r="AU69" i="36"/>
  <c r="M72" i="36"/>
  <c r="N72" i="36" s="1"/>
  <c r="O72" i="36" s="1"/>
  <c r="L72" i="36"/>
  <c r="Y75" i="36"/>
  <c r="W75" i="36"/>
  <c r="U75" i="36"/>
  <c r="AY85" i="36"/>
  <c r="AW85" i="36"/>
  <c r="AU85" i="36"/>
  <c r="AZ88" i="36"/>
  <c r="BN89" i="36"/>
  <c r="BO89" i="36" s="1"/>
  <c r="BP89" i="36" s="1"/>
  <c r="Y91" i="36"/>
  <c r="W91" i="36"/>
  <c r="U91" i="36"/>
  <c r="BL94" i="36"/>
  <c r="BJ94" i="36"/>
  <c r="BH94" i="36"/>
  <c r="AN95" i="36"/>
  <c r="AO95" i="36" s="1"/>
  <c r="AP95" i="36" s="1"/>
  <c r="BY99" i="36"/>
  <c r="BW99" i="36"/>
  <c r="BU99" i="36"/>
  <c r="AL100" i="36"/>
  <c r="AJ100" i="36"/>
  <c r="AH100" i="36"/>
  <c r="AY101" i="36"/>
  <c r="AW101" i="36"/>
  <c r="AU101" i="36"/>
  <c r="BA104" i="36"/>
  <c r="BB104" i="36" s="1"/>
  <c r="BC104" i="36" s="1"/>
  <c r="AZ104" i="36"/>
  <c r="Z105" i="36"/>
  <c r="Z106" i="36"/>
  <c r="Y107" i="36"/>
  <c r="W107" i="36"/>
  <c r="U107" i="36"/>
  <c r="G117" i="36"/>
  <c r="K117" i="36"/>
  <c r="I117" i="36"/>
  <c r="K135" i="36"/>
  <c r="I135" i="36"/>
  <c r="G135" i="36"/>
  <c r="BU147" i="36"/>
  <c r="BY147" i="36"/>
  <c r="BW147" i="36"/>
  <c r="I186" i="36"/>
  <c r="K186" i="36"/>
  <c r="G186" i="36"/>
  <c r="BY197" i="36"/>
  <c r="BW197" i="36"/>
  <c r="BU197" i="36"/>
  <c r="AL201" i="36"/>
  <c r="AJ201" i="36"/>
  <c r="AH201" i="36"/>
  <c r="AY302" i="36"/>
  <c r="AW302" i="36"/>
  <c r="AU302" i="36"/>
  <c r="AU426" i="36"/>
  <c r="AW426" i="36"/>
  <c r="AY426" i="36"/>
  <c r="G7" i="36"/>
  <c r="Y7" i="36"/>
  <c r="Z7" i="36" s="1"/>
  <c r="AA7" i="36" s="1"/>
  <c r="AU7" i="36"/>
  <c r="BQ507" i="36"/>
  <c r="BN508" i="36" s="1"/>
  <c r="BY7" i="36"/>
  <c r="AL8" i="36"/>
  <c r="AN8" i="36" s="1"/>
  <c r="AO8" i="36" s="1"/>
  <c r="AP8" i="36" s="1"/>
  <c r="BH8" i="36"/>
  <c r="K9" i="36"/>
  <c r="U9" i="36"/>
  <c r="AY9" i="36"/>
  <c r="BU9" i="36"/>
  <c r="AH10" i="36"/>
  <c r="BL10" i="36"/>
  <c r="BM10" i="36" s="1"/>
  <c r="G11" i="36"/>
  <c r="Y11" i="36"/>
  <c r="AU11" i="36"/>
  <c r="BY11" i="36"/>
  <c r="CA11" i="36" s="1"/>
  <c r="CB11" i="36" s="1"/>
  <c r="CC11" i="36" s="1"/>
  <c r="AL12" i="36"/>
  <c r="BH12" i="36"/>
  <c r="K13" i="36"/>
  <c r="U13" i="36"/>
  <c r="AY13" i="36"/>
  <c r="BU13" i="36"/>
  <c r="AH14" i="36"/>
  <c r="BL14" i="36"/>
  <c r="G15" i="36"/>
  <c r="Y15" i="36"/>
  <c r="AA15" i="36" s="1"/>
  <c r="AB15" i="36" s="1"/>
  <c r="AC15" i="36" s="1"/>
  <c r="AU15" i="36"/>
  <c r="BY15" i="36"/>
  <c r="AL16" i="36"/>
  <c r="BH16" i="36"/>
  <c r="K17" i="36"/>
  <c r="M17" i="36" s="1"/>
  <c r="N17" i="36" s="1"/>
  <c r="O17" i="36" s="1"/>
  <c r="U17" i="36"/>
  <c r="AY17" i="36"/>
  <c r="BA17" i="36" s="1"/>
  <c r="BB17" i="36" s="1"/>
  <c r="BC17" i="36" s="1"/>
  <c r="BU17" i="36"/>
  <c r="AH18" i="36"/>
  <c r="BL18" i="36"/>
  <c r="G19" i="36"/>
  <c r="Y19" i="36"/>
  <c r="AU19" i="36"/>
  <c r="BY19" i="36"/>
  <c r="AL20" i="36"/>
  <c r="BH20" i="36"/>
  <c r="K21" i="36"/>
  <c r="U21" i="36"/>
  <c r="AY21" i="36"/>
  <c r="BU21" i="36"/>
  <c r="AH22" i="36"/>
  <c r="BL22" i="36"/>
  <c r="G23" i="36"/>
  <c r="Y23" i="36"/>
  <c r="AA23" i="36" s="1"/>
  <c r="AB23" i="36" s="1"/>
  <c r="AC23" i="36" s="1"/>
  <c r="AU23" i="36"/>
  <c r="BY23" i="36"/>
  <c r="AL24" i="36"/>
  <c r="BH24" i="36"/>
  <c r="K25" i="36"/>
  <c r="M25" i="36" s="1"/>
  <c r="N25" i="36" s="1"/>
  <c r="O25" i="36" s="1"/>
  <c r="U25" i="36"/>
  <c r="AY25" i="36"/>
  <c r="BU25" i="36"/>
  <c r="AH26" i="36"/>
  <c r="BL26" i="36"/>
  <c r="BM26" i="36" s="1"/>
  <c r="G27" i="36"/>
  <c r="Y27" i="36"/>
  <c r="AA27" i="36" s="1"/>
  <c r="AB27" i="36" s="1"/>
  <c r="AC27" i="36" s="1"/>
  <c r="AU27" i="36"/>
  <c r="BY27" i="36"/>
  <c r="AL28" i="36"/>
  <c r="BH28" i="36"/>
  <c r="K29" i="36"/>
  <c r="U29" i="36"/>
  <c r="AY29" i="36"/>
  <c r="BU29" i="36"/>
  <c r="AH30" i="36"/>
  <c r="BH30" i="36"/>
  <c r="BU31" i="36"/>
  <c r="Z32" i="36"/>
  <c r="AW32" i="36"/>
  <c r="L33" i="36"/>
  <c r="AM33" i="36"/>
  <c r="BJ33" i="36"/>
  <c r="BZ33" i="36"/>
  <c r="BW34" i="36"/>
  <c r="L35" i="36"/>
  <c r="U35" i="36"/>
  <c r="I36" i="36"/>
  <c r="AM36" i="36"/>
  <c r="BU36" i="36"/>
  <c r="Z37" i="36"/>
  <c r="AZ37" i="36"/>
  <c r="G38" i="36"/>
  <c r="W38" i="36"/>
  <c r="AM38" i="36"/>
  <c r="AW38" i="36"/>
  <c r="AJ39" i="36"/>
  <c r="AZ39" i="36"/>
  <c r="BJ39" i="36"/>
  <c r="BZ39" i="36"/>
  <c r="U40" i="36"/>
  <c r="AL40" i="36"/>
  <c r="AM40" i="36" s="1"/>
  <c r="G41" i="36"/>
  <c r="AH41" i="36"/>
  <c r="AY41" i="36"/>
  <c r="AZ41" i="36" s="1"/>
  <c r="AU42" i="36"/>
  <c r="AJ43" i="36"/>
  <c r="AH43" i="36"/>
  <c r="K44" i="36"/>
  <c r="AZ44" i="36"/>
  <c r="AA45" i="36"/>
  <c r="AB45" i="36" s="1"/>
  <c r="AC45" i="36" s="1"/>
  <c r="Z45" i="36"/>
  <c r="BM45" i="36"/>
  <c r="AA46" i="36"/>
  <c r="AB46" i="36" s="1"/>
  <c r="AC46" i="36" s="1"/>
  <c r="M47" i="36"/>
  <c r="N47" i="36" s="1"/>
  <c r="O47" i="36" s="1"/>
  <c r="L47" i="36"/>
  <c r="Y47" i="36"/>
  <c r="W47" i="36"/>
  <c r="U47" i="36"/>
  <c r="K49" i="36"/>
  <c r="I49" i="36"/>
  <c r="G49" i="36"/>
  <c r="BL50" i="36"/>
  <c r="BJ50" i="36"/>
  <c r="BH50" i="36"/>
  <c r="AN51" i="36"/>
  <c r="AO51" i="36" s="1"/>
  <c r="AP51" i="36" s="1"/>
  <c r="AM51" i="36"/>
  <c r="BY55" i="36"/>
  <c r="BW55" i="36"/>
  <c r="BU55" i="36"/>
  <c r="AL56" i="36"/>
  <c r="AJ56" i="36"/>
  <c r="AH56" i="36"/>
  <c r="AY57" i="36"/>
  <c r="AW57" i="36"/>
  <c r="AU57" i="36"/>
  <c r="BA60" i="36"/>
  <c r="BB60" i="36" s="1"/>
  <c r="BC60" i="36" s="1"/>
  <c r="AZ60" i="36"/>
  <c r="BZ60" i="36"/>
  <c r="Z61" i="36"/>
  <c r="Y63" i="36"/>
  <c r="W63" i="36"/>
  <c r="U63" i="36"/>
  <c r="K65" i="36"/>
  <c r="I65" i="36"/>
  <c r="G65" i="36"/>
  <c r="BL66" i="36"/>
  <c r="BJ66" i="36"/>
  <c r="BH66" i="36"/>
  <c r="BY71" i="36"/>
  <c r="BW71" i="36"/>
  <c r="BU71" i="36"/>
  <c r="AL72" i="36"/>
  <c r="AJ72" i="36"/>
  <c r="AH72" i="36"/>
  <c r="AY73" i="36"/>
  <c r="AW73" i="36"/>
  <c r="AU73" i="36"/>
  <c r="M76" i="36"/>
  <c r="N76" i="36" s="1"/>
  <c r="O76" i="36" s="1"/>
  <c r="L79" i="36"/>
  <c r="Y79" i="36"/>
  <c r="W79" i="36"/>
  <c r="U79" i="36"/>
  <c r="K81" i="36"/>
  <c r="I81" i="36"/>
  <c r="G81" i="36"/>
  <c r="BL82" i="36"/>
  <c r="BJ82" i="36"/>
  <c r="BH82" i="36"/>
  <c r="BZ86" i="36"/>
  <c r="BY87" i="36"/>
  <c r="BW87" i="36"/>
  <c r="BU87" i="36"/>
  <c r="AL88" i="36"/>
  <c r="AJ88" i="36"/>
  <c r="AH88" i="36"/>
  <c r="AY89" i="36"/>
  <c r="AW89" i="36"/>
  <c r="AU89" i="36"/>
  <c r="M92" i="36"/>
  <c r="N92" i="36" s="1"/>
  <c r="O92" i="36" s="1"/>
  <c r="L92" i="36"/>
  <c r="AA94" i="36"/>
  <c r="AB94" i="36" s="1"/>
  <c r="AC94" i="36" s="1"/>
  <c r="Z94" i="36"/>
  <c r="M95" i="36"/>
  <c r="N95" i="36" s="1"/>
  <c r="O95" i="36" s="1"/>
  <c r="L95" i="36"/>
  <c r="Y95" i="36"/>
  <c r="W95" i="36"/>
  <c r="U95" i="36"/>
  <c r="K97" i="36"/>
  <c r="I97" i="36"/>
  <c r="G97" i="36"/>
  <c r="BL98" i="36"/>
  <c r="BJ98" i="36"/>
  <c r="BH98" i="36"/>
  <c r="BM100" i="36"/>
  <c r="BY103" i="36"/>
  <c r="BW103" i="36"/>
  <c r="BU103" i="36"/>
  <c r="AL104" i="36"/>
  <c r="AJ104" i="36"/>
  <c r="AH104" i="36"/>
  <c r="AY105" i="36"/>
  <c r="AW105" i="36"/>
  <c r="AU105" i="36"/>
  <c r="M108" i="36"/>
  <c r="N108" i="36" s="1"/>
  <c r="O108" i="36" s="1"/>
  <c r="L108" i="36"/>
  <c r="BA108" i="36"/>
  <c r="BB108" i="36" s="1"/>
  <c r="BC108" i="36" s="1"/>
  <c r="Z109" i="36"/>
  <c r="AA110" i="36"/>
  <c r="AB110" i="36" s="1"/>
  <c r="AC110" i="36" s="1"/>
  <c r="L111" i="36"/>
  <c r="Y111" i="36"/>
  <c r="W111" i="36"/>
  <c r="U111" i="36"/>
  <c r="K113" i="36"/>
  <c r="I113" i="36"/>
  <c r="G113" i="36"/>
  <c r="AA115" i="36"/>
  <c r="AB115" i="36" s="1"/>
  <c r="AC115" i="36" s="1"/>
  <c r="BY117" i="36"/>
  <c r="BW117" i="36"/>
  <c r="BU117" i="36"/>
  <c r="K119" i="36"/>
  <c r="I119" i="36"/>
  <c r="G119" i="36"/>
  <c r="AL122" i="36"/>
  <c r="AJ122" i="36"/>
  <c r="AH122" i="36"/>
  <c r="BL124" i="36"/>
  <c r="BJ124" i="36"/>
  <c r="BH124" i="36"/>
  <c r="BH130" i="36"/>
  <c r="BL130" i="36"/>
  <c r="BJ130" i="36"/>
  <c r="BU131" i="36"/>
  <c r="BY131" i="36"/>
  <c r="BW131" i="36"/>
  <c r="BN141" i="36"/>
  <c r="BO141" i="36" s="1"/>
  <c r="BP141" i="36" s="1"/>
  <c r="AW142" i="36"/>
  <c r="AY142" i="36"/>
  <c r="AU142" i="36"/>
  <c r="BN142" i="36"/>
  <c r="BO142" i="36" s="1"/>
  <c r="BP142" i="36" s="1"/>
  <c r="AU145" i="36"/>
  <c r="AY145" i="36"/>
  <c r="AW145" i="36"/>
  <c r="W148" i="36"/>
  <c r="Y148" i="36"/>
  <c r="U148" i="36"/>
  <c r="AN148" i="36"/>
  <c r="AO148" i="36" s="1"/>
  <c r="AP148" i="36" s="1"/>
  <c r="AM148" i="36"/>
  <c r="AH152" i="36"/>
  <c r="AL152" i="36"/>
  <c r="AJ152" i="36"/>
  <c r="AY155" i="36"/>
  <c r="AW155" i="36"/>
  <c r="AU155" i="36"/>
  <c r="BW160" i="36"/>
  <c r="BY160" i="36"/>
  <c r="BU160" i="36"/>
  <c r="G165" i="36"/>
  <c r="K165" i="36"/>
  <c r="I165" i="36"/>
  <c r="U167" i="36"/>
  <c r="Y167" i="36"/>
  <c r="W167" i="36"/>
  <c r="Y169" i="36"/>
  <c r="W169" i="36"/>
  <c r="U169" i="36"/>
  <c r="I170" i="36"/>
  <c r="K170" i="36"/>
  <c r="G170" i="36"/>
  <c r="AJ173" i="36"/>
  <c r="AL173" i="36"/>
  <c r="AH173" i="36"/>
  <c r="BJ175" i="36"/>
  <c r="BL175" i="36"/>
  <c r="BH175" i="36"/>
  <c r="AN178" i="36"/>
  <c r="AO178" i="36" s="1"/>
  <c r="AP178" i="36" s="1"/>
  <c r="AM178" i="36"/>
  <c r="BY181" i="36"/>
  <c r="BW181" i="36"/>
  <c r="BU181" i="36"/>
  <c r="K183" i="36"/>
  <c r="I183" i="36"/>
  <c r="G183" i="36"/>
  <c r="CA184" i="36"/>
  <c r="CB184" i="36" s="1"/>
  <c r="CC184" i="36" s="1"/>
  <c r="AL186" i="36"/>
  <c r="AJ186" i="36"/>
  <c r="AH186" i="36"/>
  <c r="BL188" i="36"/>
  <c r="BJ188" i="36"/>
  <c r="BH188" i="36"/>
  <c r="BH194" i="36"/>
  <c r="BL194" i="36"/>
  <c r="BJ194" i="36"/>
  <c r="BU195" i="36"/>
  <c r="BY195" i="36"/>
  <c r="BW195" i="36"/>
  <c r="Y215" i="36"/>
  <c r="W215" i="36"/>
  <c r="U215" i="36"/>
  <c r="AW216" i="36"/>
  <c r="AY216" i="36"/>
  <c r="AU216" i="36"/>
  <c r="AL219" i="36"/>
  <c r="AJ219" i="36"/>
  <c r="AH219" i="36"/>
  <c r="BL225" i="36"/>
  <c r="BJ225" i="36"/>
  <c r="BH225" i="36"/>
  <c r="Z227" i="36"/>
  <c r="AA227" i="36"/>
  <c r="AB227" i="36" s="1"/>
  <c r="AC227" i="36" s="1"/>
  <c r="BY234" i="36"/>
  <c r="BW234" i="36"/>
  <c r="BU234" i="36"/>
  <c r="AW246" i="36"/>
  <c r="AY246" i="36"/>
  <c r="AU246" i="36"/>
  <c r="BU255" i="36"/>
  <c r="BY255" i="36"/>
  <c r="BW255" i="36"/>
  <c r="AW262" i="36"/>
  <c r="AY262" i="36"/>
  <c r="AU262" i="36"/>
  <c r="AJ285" i="36"/>
  <c r="AH285" i="36"/>
  <c r="AL285" i="36"/>
  <c r="BW42" i="36"/>
  <c r="BU42" i="36"/>
  <c r="Y43" i="36"/>
  <c r="W43" i="36"/>
  <c r="BN48" i="36"/>
  <c r="BO48" i="36" s="1"/>
  <c r="BP48" i="36" s="1"/>
  <c r="AM50" i="36"/>
  <c r="BY51" i="36"/>
  <c r="BW51" i="36"/>
  <c r="BU51" i="36"/>
  <c r="M56" i="36"/>
  <c r="N56" i="36" s="1"/>
  <c r="O56" i="36" s="1"/>
  <c r="Z57" i="36"/>
  <c r="BL62" i="36"/>
  <c r="BJ62" i="36"/>
  <c r="BH62" i="36"/>
  <c r="BN64" i="36"/>
  <c r="BO64" i="36" s="1"/>
  <c r="BP64" i="36" s="1"/>
  <c r="BM64" i="36"/>
  <c r="BY67" i="36"/>
  <c r="BW67" i="36"/>
  <c r="BU67" i="36"/>
  <c r="AL68" i="36"/>
  <c r="AJ68" i="36"/>
  <c r="AH68" i="36"/>
  <c r="M75" i="36"/>
  <c r="N75" i="36" s="1"/>
  <c r="O75" i="36" s="1"/>
  <c r="BZ81" i="36"/>
  <c r="BY83" i="36"/>
  <c r="BW83" i="36"/>
  <c r="BU83" i="36"/>
  <c r="AL84" i="36"/>
  <c r="AJ84" i="36"/>
  <c r="AH84" i="36"/>
  <c r="AA89" i="36"/>
  <c r="AB89" i="36" s="1"/>
  <c r="AC89" i="36" s="1"/>
  <c r="Z89" i="36"/>
  <c r="K93" i="36"/>
  <c r="I93" i="36"/>
  <c r="G93" i="36"/>
  <c r="Y121" i="36"/>
  <c r="W121" i="36"/>
  <c r="U121" i="36"/>
  <c r="AJ125" i="36"/>
  <c r="AL125" i="36"/>
  <c r="AH125" i="36"/>
  <c r="BJ127" i="36"/>
  <c r="BL127" i="36"/>
  <c r="BH127" i="36"/>
  <c r="W164" i="36"/>
  <c r="Y164" i="36"/>
  <c r="U164" i="36"/>
  <c r="AY171" i="36"/>
  <c r="AW171" i="36"/>
  <c r="AU171" i="36"/>
  <c r="BW176" i="36"/>
  <c r="BY176" i="36"/>
  <c r="BU176" i="36"/>
  <c r="G181" i="36"/>
  <c r="K181" i="36"/>
  <c r="I181" i="36"/>
  <c r="AJ189" i="36"/>
  <c r="AL189" i="36"/>
  <c r="AH189" i="36"/>
  <c r="CA189" i="36"/>
  <c r="CB189" i="36" s="1"/>
  <c r="CC189" i="36" s="1"/>
  <c r="BZ189" i="36"/>
  <c r="AL205" i="36"/>
  <c r="AJ205" i="36"/>
  <c r="AH205" i="36"/>
  <c r="AL209" i="36"/>
  <c r="AJ209" i="36"/>
  <c r="AH209" i="36"/>
  <c r="AL213" i="36"/>
  <c r="AJ213" i="36"/>
  <c r="AH213" i="36"/>
  <c r="BM242" i="36"/>
  <c r="BN242" i="36"/>
  <c r="BO242" i="36" s="1"/>
  <c r="BP242" i="36" s="1"/>
  <c r="AU249" i="36"/>
  <c r="AY249" i="36"/>
  <c r="AW249" i="36"/>
  <c r="AY448" i="36"/>
  <c r="AW448" i="36"/>
  <c r="AU448" i="36"/>
  <c r="AD507" i="36"/>
  <c r="AA508" i="36" s="1"/>
  <c r="G32" i="28" s="1"/>
  <c r="AM8" i="36"/>
  <c r="BJ8" i="36"/>
  <c r="W9" i="36"/>
  <c r="AW11" i="36"/>
  <c r="BJ12" i="36"/>
  <c r="W13" i="36"/>
  <c r="AZ13" i="36"/>
  <c r="BW13" i="36"/>
  <c r="AJ14" i="36"/>
  <c r="I15" i="36"/>
  <c r="Z15" i="36"/>
  <c r="AW15" i="36"/>
  <c r="BJ16" i="36"/>
  <c r="W17" i="36"/>
  <c r="AZ17" i="36"/>
  <c r="BW17" i="36"/>
  <c r="AJ18" i="36"/>
  <c r="I19" i="36"/>
  <c r="AW19" i="36"/>
  <c r="BJ20" i="36"/>
  <c r="W21" i="36"/>
  <c r="AZ21" i="36"/>
  <c r="BW21" i="36"/>
  <c r="AJ22" i="36"/>
  <c r="I23" i="36"/>
  <c r="AW23" i="36"/>
  <c r="BJ24" i="36"/>
  <c r="W25" i="36"/>
  <c r="BW25" i="36"/>
  <c r="AJ26" i="36"/>
  <c r="I27" i="36"/>
  <c r="AW27" i="36"/>
  <c r="AM28" i="36"/>
  <c r="BJ28" i="36"/>
  <c r="W29" i="36"/>
  <c r="AZ29" i="36"/>
  <c r="BW29" i="36"/>
  <c r="AJ30" i="36"/>
  <c r="BL30" i="36"/>
  <c r="BM30" i="36" s="1"/>
  <c r="BZ30" i="36"/>
  <c r="M31" i="36"/>
  <c r="N31" i="36" s="1"/>
  <c r="O31" i="36" s="1"/>
  <c r="BY31" i="36"/>
  <c r="BZ31" i="36" s="1"/>
  <c r="AY32" i="36"/>
  <c r="AA33" i="36"/>
  <c r="AB33" i="36" s="1"/>
  <c r="AC33" i="36" s="1"/>
  <c r="BL33" i="36"/>
  <c r="AN34" i="36"/>
  <c r="AO34" i="36" s="1"/>
  <c r="AP34" i="36" s="1"/>
  <c r="BY34" i="36"/>
  <c r="Y35" i="36"/>
  <c r="BA35" i="36"/>
  <c r="BB35" i="36" s="1"/>
  <c r="BC35" i="36" s="1"/>
  <c r="K36" i="36"/>
  <c r="BW36" i="36"/>
  <c r="I38" i="36"/>
  <c r="Y38" i="36"/>
  <c r="AL39" i="36"/>
  <c r="W40" i="36"/>
  <c r="K41" i="36"/>
  <c r="L41" i="36" s="1"/>
  <c r="AJ41" i="36"/>
  <c r="AW42" i="36"/>
  <c r="AL44" i="36"/>
  <c r="AJ44" i="36"/>
  <c r="AH44" i="36"/>
  <c r="AY45" i="36"/>
  <c r="AW45" i="36"/>
  <c r="AU45" i="36"/>
  <c r="BA47" i="36"/>
  <c r="BB47" i="36" s="1"/>
  <c r="BC47" i="36" s="1"/>
  <c r="M48" i="36"/>
  <c r="N48" i="36" s="1"/>
  <c r="O48" i="36" s="1"/>
  <c r="L48" i="36"/>
  <c r="AA49" i="36"/>
  <c r="AB49" i="36" s="1"/>
  <c r="AC49" i="36" s="1"/>
  <c r="Z49" i="36"/>
  <c r="BN49" i="36"/>
  <c r="BO49" i="36" s="1"/>
  <c r="BP49" i="36" s="1"/>
  <c r="BM49" i="36"/>
  <c r="AA50" i="36"/>
  <c r="AB50" i="36" s="1"/>
  <c r="AC50" i="36" s="1"/>
  <c r="Z50" i="36"/>
  <c r="M51" i="36"/>
  <c r="N51" i="36" s="1"/>
  <c r="O51" i="36" s="1"/>
  <c r="L51" i="36"/>
  <c r="Y51" i="36"/>
  <c r="W51" i="36"/>
  <c r="U51" i="36"/>
  <c r="K53" i="36"/>
  <c r="I53" i="36"/>
  <c r="G53" i="36"/>
  <c r="BL54" i="36"/>
  <c r="BJ54" i="36"/>
  <c r="BH54" i="36"/>
  <c r="BN56" i="36"/>
  <c r="BO56" i="36" s="1"/>
  <c r="BP56" i="36" s="1"/>
  <c r="BM56" i="36"/>
  <c r="BZ57" i="36"/>
  <c r="AN58" i="36"/>
  <c r="AO58" i="36" s="1"/>
  <c r="AP58" i="36" s="1"/>
  <c r="AM58" i="36"/>
  <c r="BY59" i="36"/>
  <c r="BW59" i="36"/>
  <c r="BU59" i="36"/>
  <c r="AL60" i="36"/>
  <c r="AJ60" i="36"/>
  <c r="AH60" i="36"/>
  <c r="AY61" i="36"/>
  <c r="AW61" i="36"/>
  <c r="AU61" i="36"/>
  <c r="BN65" i="36"/>
  <c r="BO65" i="36" s="1"/>
  <c r="BP65" i="36" s="1"/>
  <c r="BM65" i="36"/>
  <c r="L66" i="36"/>
  <c r="L67" i="36"/>
  <c r="Y67" i="36"/>
  <c r="W67" i="36"/>
  <c r="U67" i="36"/>
  <c r="K69" i="36"/>
  <c r="I69" i="36"/>
  <c r="G69" i="36"/>
  <c r="BL70" i="36"/>
  <c r="BJ70" i="36"/>
  <c r="BH70" i="36"/>
  <c r="AM73" i="36"/>
  <c r="CA73" i="36"/>
  <c r="CB73" i="36" s="1"/>
  <c r="CC73" i="36" s="1"/>
  <c r="CA74" i="36"/>
  <c r="CB74" i="36" s="1"/>
  <c r="CC74" i="36" s="1"/>
  <c r="BZ74" i="36"/>
  <c r="BY75" i="36"/>
  <c r="BW75" i="36"/>
  <c r="BU75" i="36"/>
  <c r="AL76" i="36"/>
  <c r="AJ76" i="36"/>
  <c r="AH76" i="36"/>
  <c r="AY77" i="36"/>
  <c r="AW77" i="36"/>
  <c r="AU77" i="36"/>
  <c r="BA79" i="36"/>
  <c r="BB79" i="36" s="1"/>
  <c r="BC79" i="36" s="1"/>
  <c r="BA80" i="36"/>
  <c r="BB80" i="36" s="1"/>
  <c r="BC80" i="36" s="1"/>
  <c r="AZ80" i="36"/>
  <c r="Z81" i="36"/>
  <c r="BN81" i="36"/>
  <c r="BO81" i="36" s="1"/>
  <c r="BP81" i="36" s="1"/>
  <c r="BM81" i="36"/>
  <c r="Z82" i="36"/>
  <c r="AZ82" i="36"/>
  <c r="Y83" i="36"/>
  <c r="W83" i="36"/>
  <c r="U83" i="36"/>
  <c r="K85" i="36"/>
  <c r="I85" i="36"/>
  <c r="G85" i="36"/>
  <c r="BL86" i="36"/>
  <c r="BJ86" i="36"/>
  <c r="BH86" i="36"/>
  <c r="AM89" i="36"/>
  <c r="CA89" i="36"/>
  <c r="CB89" i="36" s="1"/>
  <c r="CC89" i="36" s="1"/>
  <c r="AM90" i="36"/>
  <c r="BY91" i="36"/>
  <c r="BW91" i="36"/>
  <c r="BU91" i="36"/>
  <c r="AL92" i="36"/>
  <c r="AJ92" i="36"/>
  <c r="AH92" i="36"/>
  <c r="AY93" i="36"/>
  <c r="AW93" i="36"/>
  <c r="AU93" i="36"/>
  <c r="BA95" i="36"/>
  <c r="BB95" i="36" s="1"/>
  <c r="BC95" i="36" s="1"/>
  <c r="AZ95" i="36"/>
  <c r="BZ96" i="36"/>
  <c r="AA97" i="36"/>
  <c r="AB97" i="36" s="1"/>
  <c r="AC97" i="36" s="1"/>
  <c r="L98" i="36"/>
  <c r="Z98" i="36"/>
  <c r="Y99" i="36"/>
  <c r="W99" i="36"/>
  <c r="U99" i="36"/>
  <c r="K101" i="36"/>
  <c r="I101" i="36"/>
  <c r="G101" i="36"/>
  <c r="BL102" i="36"/>
  <c r="BJ102" i="36"/>
  <c r="BH102" i="36"/>
  <c r="AM105" i="36"/>
  <c r="CA105" i="36"/>
  <c r="CB105" i="36" s="1"/>
  <c r="CC105" i="36" s="1"/>
  <c r="BZ105" i="36"/>
  <c r="AM106" i="36"/>
  <c r="BY107" i="36"/>
  <c r="BW107" i="36"/>
  <c r="BU107" i="36"/>
  <c r="AL108" i="36"/>
  <c r="AJ108" i="36"/>
  <c r="AH108" i="36"/>
  <c r="AY109" i="36"/>
  <c r="AW109" i="36"/>
  <c r="AU109" i="36"/>
  <c r="BH114" i="36"/>
  <c r="BL114" i="36"/>
  <c r="BJ114" i="36"/>
  <c r="BU115" i="36"/>
  <c r="BY115" i="36"/>
  <c r="BW115" i="36"/>
  <c r="AW126" i="36"/>
  <c r="AY126" i="36"/>
  <c r="AU126" i="36"/>
  <c r="AU129" i="36"/>
  <c r="AY129" i="36"/>
  <c r="AW129" i="36"/>
  <c r="AN131" i="36"/>
  <c r="AO131" i="36" s="1"/>
  <c r="AP131" i="36" s="1"/>
  <c r="W132" i="36"/>
  <c r="Y132" i="36"/>
  <c r="U132" i="36"/>
  <c r="AH136" i="36"/>
  <c r="AL136" i="36"/>
  <c r="AJ136" i="36"/>
  <c r="AY139" i="36"/>
  <c r="AW139" i="36"/>
  <c r="AU139" i="36"/>
  <c r="BW144" i="36"/>
  <c r="BY144" i="36"/>
  <c r="BU144" i="36"/>
  <c r="G149" i="36"/>
  <c r="K149" i="36"/>
  <c r="I149" i="36"/>
  <c r="AN149" i="36"/>
  <c r="AO149" i="36" s="1"/>
  <c r="AP149" i="36" s="1"/>
  <c r="BA150" i="36"/>
  <c r="BB150" i="36" s="1"/>
  <c r="BC150" i="36" s="1"/>
  <c r="U151" i="36"/>
  <c r="Y151" i="36"/>
  <c r="W151" i="36"/>
  <c r="Y153" i="36"/>
  <c r="W153" i="36"/>
  <c r="U153" i="36"/>
  <c r="I154" i="36"/>
  <c r="K154" i="36"/>
  <c r="G154" i="36"/>
  <c r="AJ157" i="36"/>
  <c r="AL157" i="36"/>
  <c r="AH157" i="36"/>
  <c r="BJ159" i="36"/>
  <c r="BL159" i="36"/>
  <c r="BH159" i="36"/>
  <c r="M162" i="36"/>
  <c r="N162" i="36" s="1"/>
  <c r="O162" i="36" s="1"/>
  <c r="BY165" i="36"/>
  <c r="BW165" i="36"/>
  <c r="BU165" i="36"/>
  <c r="K167" i="36"/>
  <c r="I167" i="36"/>
  <c r="G167" i="36"/>
  <c r="AL170" i="36"/>
  <c r="AJ170" i="36"/>
  <c r="AH170" i="36"/>
  <c r="BL172" i="36"/>
  <c r="BJ172" i="36"/>
  <c r="BH172" i="36"/>
  <c r="BH178" i="36"/>
  <c r="BL178" i="36"/>
  <c r="BJ178" i="36"/>
  <c r="BU179" i="36"/>
  <c r="BY179" i="36"/>
  <c r="BW179" i="36"/>
  <c r="BM189" i="36"/>
  <c r="AW190" i="36"/>
  <c r="AY190" i="36"/>
  <c r="AU190" i="36"/>
  <c r="L192" i="36"/>
  <c r="M192" i="36"/>
  <c r="N192" i="36" s="1"/>
  <c r="O192" i="36" s="1"/>
  <c r="AU193" i="36"/>
  <c r="AY193" i="36"/>
  <c r="AW193" i="36"/>
  <c r="Z194" i="36"/>
  <c r="W196" i="36"/>
  <c r="Y196" i="36"/>
  <c r="U196" i="36"/>
  <c r="AN196" i="36"/>
  <c r="AO196" i="36" s="1"/>
  <c r="AP196" i="36" s="1"/>
  <c r="BM196" i="36"/>
  <c r="BA203" i="36"/>
  <c r="BB203" i="36" s="1"/>
  <c r="BC203" i="36" s="1"/>
  <c r="Z205" i="36"/>
  <c r="AZ207" i="36"/>
  <c r="BA207" i="36"/>
  <c r="BB207" i="36" s="1"/>
  <c r="BC207" i="36" s="1"/>
  <c r="BZ219" i="36"/>
  <c r="K224" i="36"/>
  <c r="I224" i="36"/>
  <c r="G224" i="36"/>
  <c r="AL235" i="36"/>
  <c r="AJ235" i="36"/>
  <c r="AH235" i="36"/>
  <c r="BL241" i="36"/>
  <c r="BJ241" i="36"/>
  <c r="BH241" i="36"/>
  <c r="BW252" i="36"/>
  <c r="BY252" i="36"/>
  <c r="BU252" i="36"/>
  <c r="BU283" i="36"/>
  <c r="BY283" i="36"/>
  <c r="BW283" i="36"/>
  <c r="AA318" i="36"/>
  <c r="AB318" i="36" s="1"/>
  <c r="AC318" i="36" s="1"/>
  <c r="Z318" i="36"/>
  <c r="AM327" i="36"/>
  <c r="BY328" i="36"/>
  <c r="BW328" i="36"/>
  <c r="BU328" i="36"/>
  <c r="BN334" i="36"/>
  <c r="BO334" i="36" s="1"/>
  <c r="BP334" i="36" s="1"/>
  <c r="BM334" i="36"/>
  <c r="BN30" i="36"/>
  <c r="BO30" i="36" s="1"/>
  <c r="BP30" i="36" s="1"/>
  <c r="BL46" i="36"/>
  <c r="BJ46" i="36"/>
  <c r="BH46" i="36"/>
  <c r="AN47" i="36"/>
  <c r="AO47" i="36" s="1"/>
  <c r="AP47" i="36" s="1"/>
  <c r="AM47" i="36"/>
  <c r="CA49" i="36"/>
  <c r="CB49" i="36" s="1"/>
  <c r="CC49" i="36" s="1"/>
  <c r="AL52" i="36"/>
  <c r="AJ52" i="36"/>
  <c r="AH52" i="36"/>
  <c r="AY53" i="36"/>
  <c r="AW53" i="36"/>
  <c r="AU53" i="36"/>
  <c r="AZ55" i="36"/>
  <c r="M59" i="36"/>
  <c r="N59" i="36" s="1"/>
  <c r="O59" i="36" s="1"/>
  <c r="L59" i="36"/>
  <c r="K61" i="36"/>
  <c r="I61" i="36"/>
  <c r="G61" i="36"/>
  <c r="AN63" i="36"/>
  <c r="AO63" i="36" s="1"/>
  <c r="AP63" i="36" s="1"/>
  <c r="K77" i="36"/>
  <c r="I77" i="36"/>
  <c r="G77" i="36"/>
  <c r="BL78" i="36"/>
  <c r="BJ78" i="36"/>
  <c r="BH78" i="36"/>
  <c r="AM98" i="36"/>
  <c r="K109" i="36"/>
  <c r="I109" i="36"/>
  <c r="G109" i="36"/>
  <c r="BL110" i="36"/>
  <c r="BJ110" i="36"/>
  <c r="BH110" i="36"/>
  <c r="AM111" i="36"/>
  <c r="U119" i="36"/>
  <c r="Y119" i="36"/>
  <c r="W119" i="36"/>
  <c r="I122" i="36"/>
  <c r="K122" i="36"/>
  <c r="G122" i="36"/>
  <c r="AZ132" i="36"/>
  <c r="BY133" i="36"/>
  <c r="BW133" i="36"/>
  <c r="BU133" i="36"/>
  <c r="AL138" i="36"/>
  <c r="AJ138" i="36"/>
  <c r="AH138" i="36"/>
  <c r="BL140" i="36"/>
  <c r="BJ140" i="36"/>
  <c r="BH140" i="36"/>
  <c r="BH146" i="36"/>
  <c r="BL146" i="36"/>
  <c r="BJ146" i="36"/>
  <c r="BN157" i="36"/>
  <c r="BO157" i="36" s="1"/>
  <c r="BP157" i="36" s="1"/>
  <c r="AW158" i="36"/>
  <c r="AY158" i="36"/>
  <c r="AU158" i="36"/>
  <c r="AU161" i="36"/>
  <c r="AY161" i="36"/>
  <c r="AW161" i="36"/>
  <c r="AA162" i="36"/>
  <c r="AB162" i="36" s="1"/>
  <c r="AC162" i="36" s="1"/>
  <c r="AM163" i="36"/>
  <c r="AH168" i="36"/>
  <c r="AL168" i="36"/>
  <c r="AJ168" i="36"/>
  <c r="U183" i="36"/>
  <c r="Y183" i="36"/>
  <c r="W183" i="36"/>
  <c r="Y185" i="36"/>
  <c r="W185" i="36"/>
  <c r="U185" i="36"/>
  <c r="BJ191" i="36"/>
  <c r="BL191" i="36"/>
  <c r="BH191" i="36"/>
  <c r="BL199" i="36"/>
  <c r="BJ199" i="36"/>
  <c r="BH199" i="36"/>
  <c r="BL203" i="36"/>
  <c r="BJ203" i="36"/>
  <c r="BH203" i="36"/>
  <c r="BL207" i="36"/>
  <c r="BJ207" i="36"/>
  <c r="BH207" i="36"/>
  <c r="BL211" i="36"/>
  <c r="BJ211" i="36"/>
  <c r="BH211" i="36"/>
  <c r="BY218" i="36"/>
  <c r="BW218" i="36"/>
  <c r="BU218" i="36"/>
  <c r="Z349" i="36"/>
  <c r="I7" i="36"/>
  <c r="AW7" i="36"/>
  <c r="CD507" i="36"/>
  <c r="CA508" i="36" s="1"/>
  <c r="BW9" i="36"/>
  <c r="AJ10" i="36"/>
  <c r="I11" i="36"/>
  <c r="Z11" i="36"/>
  <c r="BZ11" i="36"/>
  <c r="AQ507" i="36"/>
  <c r="AN508" i="36" s="1"/>
  <c r="AW30" i="36"/>
  <c r="AJ31" i="36"/>
  <c r="AZ31" i="36"/>
  <c r="BJ31" i="36"/>
  <c r="U32" i="36"/>
  <c r="AL32" i="36"/>
  <c r="G33" i="36"/>
  <c r="AH33" i="36"/>
  <c r="AY33" i="36"/>
  <c r="CA33" i="36"/>
  <c r="CB33" i="36" s="1"/>
  <c r="CC33" i="36" s="1"/>
  <c r="AU34" i="36"/>
  <c r="BL34" i="36"/>
  <c r="BM34" i="36" s="1"/>
  <c r="M35" i="36"/>
  <c r="N35" i="36" s="1"/>
  <c r="O35" i="36" s="1"/>
  <c r="BH35" i="36"/>
  <c r="BY35" i="36"/>
  <c r="BZ35" i="36" s="1"/>
  <c r="AH36" i="36"/>
  <c r="AY36" i="36"/>
  <c r="AZ36" i="36" s="1"/>
  <c r="AA37" i="36"/>
  <c r="AB37" i="36" s="1"/>
  <c r="AC37" i="36" s="1"/>
  <c r="AU37" i="36"/>
  <c r="BH38" i="36"/>
  <c r="BU39" i="36"/>
  <c r="AW40" i="36"/>
  <c r="BJ41" i="36"/>
  <c r="BL42" i="36"/>
  <c r="BJ42" i="36"/>
  <c r="M43" i="36"/>
  <c r="N43" i="36" s="1"/>
  <c r="O43" i="36" s="1"/>
  <c r="BY43" i="36"/>
  <c r="BW43" i="36"/>
  <c r="Z44" i="36"/>
  <c r="BM44" i="36"/>
  <c r="AM45" i="36"/>
  <c r="CA45" i="36"/>
  <c r="CB45" i="36" s="1"/>
  <c r="CC45" i="36" s="1"/>
  <c r="BZ45" i="36"/>
  <c r="AN46" i="36"/>
  <c r="AO46" i="36" s="1"/>
  <c r="AP46" i="36" s="1"/>
  <c r="AM46" i="36"/>
  <c r="CA46" i="36"/>
  <c r="CB46" i="36" s="1"/>
  <c r="CC46" i="36" s="1"/>
  <c r="BZ46" i="36"/>
  <c r="BY47" i="36"/>
  <c r="BW47" i="36"/>
  <c r="BU47" i="36"/>
  <c r="AL48" i="36"/>
  <c r="AJ48" i="36"/>
  <c r="AH48" i="36"/>
  <c r="AY49" i="36"/>
  <c r="AW49" i="36"/>
  <c r="AU49" i="36"/>
  <c r="BA51" i="36"/>
  <c r="BB51" i="36" s="1"/>
  <c r="BC51" i="36" s="1"/>
  <c r="AZ51" i="36"/>
  <c r="BA52" i="36"/>
  <c r="BB52" i="36" s="1"/>
  <c r="BC52" i="36" s="1"/>
  <c r="AZ52" i="36"/>
  <c r="BZ52" i="36"/>
  <c r="AA53" i="36"/>
  <c r="AB53" i="36" s="1"/>
  <c r="AC53" i="36" s="1"/>
  <c r="Z53" i="36"/>
  <c r="BN53" i="36"/>
  <c r="BO53" i="36" s="1"/>
  <c r="BP53" i="36" s="1"/>
  <c r="BM53" i="36"/>
  <c r="L54" i="36"/>
  <c r="AA54" i="36"/>
  <c r="AB54" i="36" s="1"/>
  <c r="AC54" i="36" s="1"/>
  <c r="Z54" i="36"/>
  <c r="AZ54" i="36"/>
  <c r="Y55" i="36"/>
  <c r="W55" i="36"/>
  <c r="U55" i="36"/>
  <c r="K57" i="36"/>
  <c r="I57" i="36"/>
  <c r="G57" i="36"/>
  <c r="BL58" i="36"/>
  <c r="BJ58" i="36"/>
  <c r="BH58" i="36"/>
  <c r="BM60" i="36"/>
  <c r="CA61" i="36"/>
  <c r="CB61" i="36" s="1"/>
  <c r="CC61" i="36" s="1"/>
  <c r="BZ61" i="36"/>
  <c r="AM62" i="36"/>
  <c r="BZ62" i="36"/>
  <c r="BY63" i="36"/>
  <c r="BW63" i="36"/>
  <c r="BU63" i="36"/>
  <c r="AL64" i="36"/>
  <c r="AJ64" i="36"/>
  <c r="AH64" i="36"/>
  <c r="AY65" i="36"/>
  <c r="AW65" i="36"/>
  <c r="AU65" i="36"/>
  <c r="AZ67" i="36"/>
  <c r="BA68" i="36"/>
  <c r="BB68" i="36" s="1"/>
  <c r="BC68" i="36" s="1"/>
  <c r="AA69" i="36"/>
  <c r="AB69" i="36" s="1"/>
  <c r="AC69" i="36" s="1"/>
  <c r="Z69" i="36"/>
  <c r="L70" i="36"/>
  <c r="Z70" i="36"/>
  <c r="M71" i="36"/>
  <c r="N71" i="36" s="1"/>
  <c r="O71" i="36" s="1"/>
  <c r="L71" i="36"/>
  <c r="Y71" i="36"/>
  <c r="W71" i="36"/>
  <c r="U71" i="36"/>
  <c r="K73" i="36"/>
  <c r="I73" i="36"/>
  <c r="G73" i="36"/>
  <c r="BL74" i="36"/>
  <c r="BJ74" i="36"/>
  <c r="BH74" i="36"/>
  <c r="BM76" i="36"/>
  <c r="BY79" i="36"/>
  <c r="BW79" i="36"/>
  <c r="BU79" i="36"/>
  <c r="AL80" i="36"/>
  <c r="AJ80" i="36"/>
  <c r="AH80" i="36"/>
  <c r="AY81" i="36"/>
  <c r="AW81" i="36"/>
  <c r="AU81" i="36"/>
  <c r="M84" i="36"/>
  <c r="N84" i="36" s="1"/>
  <c r="O84" i="36" s="1"/>
  <c r="L84" i="36"/>
  <c r="BZ84" i="36"/>
  <c r="AA85" i="36"/>
  <c r="AB85" i="36" s="1"/>
  <c r="AC85" i="36" s="1"/>
  <c r="BN85" i="36"/>
  <c r="BO85" i="36" s="1"/>
  <c r="BP85" i="36" s="1"/>
  <c r="Y87" i="36"/>
  <c r="W87" i="36"/>
  <c r="U87" i="36"/>
  <c r="K89" i="36"/>
  <c r="I89" i="36"/>
  <c r="G89" i="36"/>
  <c r="BL90" i="36"/>
  <c r="BJ90" i="36"/>
  <c r="BH90" i="36"/>
  <c r="BY95" i="36"/>
  <c r="BW95" i="36"/>
  <c r="BU95" i="36"/>
  <c r="AL96" i="36"/>
  <c r="AJ96" i="36"/>
  <c r="AH96" i="36"/>
  <c r="AY97" i="36"/>
  <c r="AW97" i="36"/>
  <c r="AU97" i="36"/>
  <c r="BA99" i="36"/>
  <c r="BB99" i="36" s="1"/>
  <c r="BC99" i="36" s="1"/>
  <c r="L100" i="36"/>
  <c r="BA100" i="36"/>
  <c r="BB100" i="36" s="1"/>
  <c r="BC100" i="36" s="1"/>
  <c r="AZ100" i="36"/>
  <c r="Z101" i="36"/>
  <c r="AA102" i="36"/>
  <c r="AB102" i="36" s="1"/>
  <c r="AC102" i="36" s="1"/>
  <c r="Y103" i="36"/>
  <c r="W103" i="36"/>
  <c r="U103" i="36"/>
  <c r="K105" i="36"/>
  <c r="I105" i="36"/>
  <c r="G105" i="36"/>
  <c r="BL106" i="36"/>
  <c r="BJ106" i="36"/>
  <c r="BH106" i="36"/>
  <c r="BN108" i="36"/>
  <c r="BO108" i="36" s="1"/>
  <c r="BP108" i="36" s="1"/>
  <c r="CA109" i="36"/>
  <c r="CB109" i="36" s="1"/>
  <c r="CC109" i="36" s="1"/>
  <c r="BZ109" i="36"/>
  <c r="AN110" i="36"/>
  <c r="AO110" i="36" s="1"/>
  <c r="AP110" i="36" s="1"/>
  <c r="BY111" i="36"/>
  <c r="BW111" i="36"/>
  <c r="BU111" i="36"/>
  <c r="AL112" i="36"/>
  <c r="AJ112" i="36"/>
  <c r="AH112" i="36"/>
  <c r="AU113" i="36"/>
  <c r="AY113" i="36"/>
  <c r="AW113" i="36"/>
  <c r="AN115" i="36"/>
  <c r="AO115" i="36" s="1"/>
  <c r="AP115" i="36" s="1"/>
  <c r="W116" i="36"/>
  <c r="Y116" i="36"/>
  <c r="U116" i="36"/>
  <c r="AH120" i="36"/>
  <c r="AL120" i="36"/>
  <c r="AJ120" i="36"/>
  <c r="AY123" i="36"/>
  <c r="AW123" i="36"/>
  <c r="AU123" i="36"/>
  <c r="BW128" i="36"/>
  <c r="BY128" i="36"/>
  <c r="BU128" i="36"/>
  <c r="M129" i="36"/>
  <c r="N129" i="36" s="1"/>
  <c r="O129" i="36" s="1"/>
  <c r="L129" i="36"/>
  <c r="G133" i="36"/>
  <c r="K133" i="36"/>
  <c r="I133" i="36"/>
  <c r="U135" i="36"/>
  <c r="Y135" i="36"/>
  <c r="W135" i="36"/>
  <c r="Y137" i="36"/>
  <c r="W137" i="36"/>
  <c r="U137" i="36"/>
  <c r="I138" i="36"/>
  <c r="K138" i="36"/>
  <c r="G138" i="36"/>
  <c r="AJ141" i="36"/>
  <c r="AL141" i="36"/>
  <c r="AH141" i="36"/>
  <c r="BJ143" i="36"/>
  <c r="BL143" i="36"/>
  <c r="BH143" i="36"/>
  <c r="BZ143" i="36"/>
  <c r="AN146" i="36"/>
  <c r="AO146" i="36" s="1"/>
  <c r="AP146" i="36" s="1"/>
  <c r="BA147" i="36"/>
  <c r="BB147" i="36" s="1"/>
  <c r="BC147" i="36" s="1"/>
  <c r="AZ147" i="36"/>
  <c r="AZ148" i="36"/>
  <c r="BY149" i="36"/>
  <c r="BW149" i="36"/>
  <c r="BU149" i="36"/>
  <c r="K151" i="36"/>
  <c r="I151" i="36"/>
  <c r="G151" i="36"/>
  <c r="AL154" i="36"/>
  <c r="AJ154" i="36"/>
  <c r="AH154" i="36"/>
  <c r="BL156" i="36"/>
  <c r="BJ156" i="36"/>
  <c r="BH156" i="36"/>
  <c r="AA161" i="36"/>
  <c r="AB161" i="36" s="1"/>
  <c r="AC161" i="36" s="1"/>
  <c r="BH162" i="36"/>
  <c r="BL162" i="36"/>
  <c r="BJ162" i="36"/>
  <c r="BU163" i="36"/>
  <c r="BY163" i="36"/>
  <c r="BW163" i="36"/>
  <c r="AW174" i="36"/>
  <c r="AY174" i="36"/>
  <c r="AU174" i="36"/>
  <c r="AU177" i="36"/>
  <c r="AY177" i="36"/>
  <c r="AW177" i="36"/>
  <c r="W180" i="36"/>
  <c r="Y180" i="36"/>
  <c r="U180" i="36"/>
  <c r="AH184" i="36"/>
  <c r="AL184" i="36"/>
  <c r="AJ184" i="36"/>
  <c r="AY187" i="36"/>
  <c r="AW187" i="36"/>
  <c r="AU187" i="36"/>
  <c r="BW192" i="36"/>
  <c r="BY192" i="36"/>
  <c r="BU192" i="36"/>
  <c r="G197" i="36"/>
  <c r="K197" i="36"/>
  <c r="I197" i="36"/>
  <c r="AN197" i="36"/>
  <c r="AO197" i="36" s="1"/>
  <c r="AP197" i="36" s="1"/>
  <c r="BY200" i="36"/>
  <c r="BW200" i="36"/>
  <c r="BU200" i="36"/>
  <c r="BN201" i="36"/>
  <c r="BO201" i="36" s="1"/>
  <c r="BP201" i="36" s="1"/>
  <c r="BM201" i="36"/>
  <c r="M204" i="36"/>
  <c r="N204" i="36" s="1"/>
  <c r="O204" i="36" s="1"/>
  <c r="L204" i="36"/>
  <c r="BY204" i="36"/>
  <c r="BW204" i="36"/>
  <c r="BU204" i="36"/>
  <c r="BN205" i="36"/>
  <c r="BO205" i="36" s="1"/>
  <c r="BP205" i="36" s="1"/>
  <c r="BM205" i="36"/>
  <c r="BY208" i="36"/>
  <c r="BW208" i="36"/>
  <c r="BU208" i="36"/>
  <c r="BY212" i="36"/>
  <c r="BW212" i="36"/>
  <c r="BU212" i="36"/>
  <c r="BN213" i="36"/>
  <c r="BO213" i="36" s="1"/>
  <c r="BP213" i="36" s="1"/>
  <c r="BM213" i="36"/>
  <c r="AJ215" i="36"/>
  <c r="AL215" i="36"/>
  <c r="AH215" i="36"/>
  <c r="AL216" i="36"/>
  <c r="AJ216" i="36"/>
  <c r="AH216" i="36"/>
  <c r="BJ228" i="36"/>
  <c r="BH228" i="36"/>
  <c r="BL228" i="36"/>
  <c r="K240" i="36"/>
  <c r="I240" i="36"/>
  <c r="G240" i="36"/>
  <c r="Y273" i="36"/>
  <c r="W273" i="36"/>
  <c r="U273" i="36"/>
  <c r="CA291" i="36"/>
  <c r="CB291" i="36" s="1"/>
  <c r="CC291" i="36" s="1"/>
  <c r="AL355" i="36"/>
  <c r="AH355" i="36"/>
  <c r="AJ355" i="36"/>
  <c r="BZ359" i="36"/>
  <c r="BW364" i="36"/>
  <c r="BU364" i="36"/>
  <c r="BY364" i="36"/>
  <c r="AN199" i="36"/>
  <c r="AO199" i="36" s="1"/>
  <c r="AP199" i="36" s="1"/>
  <c r="AM199" i="36"/>
  <c r="BW199" i="36"/>
  <c r="BU199" i="36"/>
  <c r="Y200" i="36"/>
  <c r="W200" i="36"/>
  <c r="BA200" i="36"/>
  <c r="BB200" i="36" s="1"/>
  <c r="BC200" i="36" s="1"/>
  <c r="I201" i="36"/>
  <c r="G201" i="36"/>
  <c r="AW201" i="36"/>
  <c r="AU201" i="36"/>
  <c r="AN203" i="36"/>
  <c r="AO203" i="36" s="1"/>
  <c r="AP203" i="36" s="1"/>
  <c r="AM203" i="36"/>
  <c r="BW203" i="36"/>
  <c r="BU203" i="36"/>
  <c r="Y204" i="36"/>
  <c r="W204" i="36"/>
  <c r="I205" i="36"/>
  <c r="G205" i="36"/>
  <c r="AW205" i="36"/>
  <c r="AU205" i="36"/>
  <c r="BW207" i="36"/>
  <c r="BU207" i="36"/>
  <c r="Y208" i="36"/>
  <c r="W208" i="36"/>
  <c r="I209" i="36"/>
  <c r="G209" i="36"/>
  <c r="AW209" i="36"/>
  <c r="AU209" i="36"/>
  <c r="AM211" i="36"/>
  <c r="BW211" i="36"/>
  <c r="BU211" i="36"/>
  <c r="Y212" i="36"/>
  <c r="W212" i="36"/>
  <c r="I213" i="36"/>
  <c r="G213" i="36"/>
  <c r="AW213" i="36"/>
  <c r="AU213" i="36"/>
  <c r="BL214" i="36"/>
  <c r="BJ214" i="36"/>
  <c r="I216" i="36"/>
  <c r="K216" i="36"/>
  <c r="G216" i="36"/>
  <c r="AY217" i="36"/>
  <c r="AW217" i="36"/>
  <c r="AU217" i="36"/>
  <c r="BJ217" i="36"/>
  <c r="BL217" i="36"/>
  <c r="M222" i="36"/>
  <c r="N222" i="36" s="1"/>
  <c r="O222" i="36" s="1"/>
  <c r="L222" i="36"/>
  <c r="BY222" i="36"/>
  <c r="BW222" i="36"/>
  <c r="BU222" i="36"/>
  <c r="AL223" i="36"/>
  <c r="AJ223" i="36"/>
  <c r="AH223" i="36"/>
  <c r="K228" i="36"/>
  <c r="I228" i="36"/>
  <c r="BL229" i="36"/>
  <c r="BJ229" i="36"/>
  <c r="BH229" i="36"/>
  <c r="BN231" i="36"/>
  <c r="BO231" i="36" s="1"/>
  <c r="BP231" i="36" s="1"/>
  <c r="BJ232" i="36"/>
  <c r="BH232" i="36"/>
  <c r="BY238" i="36"/>
  <c r="BW238" i="36"/>
  <c r="BU238" i="36"/>
  <c r="AL239" i="36"/>
  <c r="AJ239" i="36"/>
  <c r="AH239" i="36"/>
  <c r="K244" i="36"/>
  <c r="I244" i="36"/>
  <c r="Y245" i="36"/>
  <c r="W245" i="36"/>
  <c r="U245" i="36"/>
  <c r="BN249" i="36"/>
  <c r="BO249" i="36" s="1"/>
  <c r="BP249" i="36" s="1"/>
  <c r="BU251" i="36"/>
  <c r="BY251" i="36"/>
  <c r="K255" i="36"/>
  <c r="I255" i="36"/>
  <c r="G255" i="36"/>
  <c r="BA255" i="36"/>
  <c r="BB255" i="36" s="1"/>
  <c r="BC255" i="36" s="1"/>
  <c r="AZ255" i="36"/>
  <c r="AH256" i="36"/>
  <c r="AL256" i="36"/>
  <c r="Y261" i="36"/>
  <c r="W261" i="36"/>
  <c r="U261" i="36"/>
  <c r="BM261" i="36"/>
  <c r="CA263" i="36"/>
  <c r="CB263" i="36" s="1"/>
  <c r="CC263" i="36" s="1"/>
  <c r="BA268" i="36"/>
  <c r="BB268" i="36" s="1"/>
  <c r="BC268" i="36" s="1"/>
  <c r="U271" i="36"/>
  <c r="Y271" i="36"/>
  <c r="W271" i="36"/>
  <c r="AN291" i="36"/>
  <c r="AO291" i="36" s="1"/>
  <c r="AP291" i="36" s="1"/>
  <c r="AW294" i="36"/>
  <c r="AU294" i="36"/>
  <c r="AY294" i="36"/>
  <c r="K322" i="36"/>
  <c r="I322" i="36"/>
  <c r="G322" i="36"/>
  <c r="AL329" i="36"/>
  <c r="AJ329" i="36"/>
  <c r="AH329" i="36"/>
  <c r="BN337" i="36"/>
  <c r="BO337" i="36" s="1"/>
  <c r="BP337" i="36" s="1"/>
  <c r="BM337" i="36"/>
  <c r="AU44" i="36"/>
  <c r="BH45" i="36"/>
  <c r="U46" i="36"/>
  <c r="BU46" i="36"/>
  <c r="AH47" i="36"/>
  <c r="G48" i="36"/>
  <c r="AU48" i="36"/>
  <c r="BH49" i="36"/>
  <c r="U50" i="36"/>
  <c r="BU50" i="36"/>
  <c r="AH51" i="36"/>
  <c r="G52" i="36"/>
  <c r="AU52" i="36"/>
  <c r="BH53" i="36"/>
  <c r="U54" i="36"/>
  <c r="BU54" i="36"/>
  <c r="AH55" i="36"/>
  <c r="G56" i="36"/>
  <c r="AU56" i="36"/>
  <c r="BH57" i="36"/>
  <c r="U58" i="36"/>
  <c r="BU58" i="36"/>
  <c r="AH59" i="36"/>
  <c r="G60" i="36"/>
  <c r="AU60" i="36"/>
  <c r="BH61" i="36"/>
  <c r="U62" i="36"/>
  <c r="BU62" i="36"/>
  <c r="AH63" i="36"/>
  <c r="G64" i="36"/>
  <c r="AU64" i="36"/>
  <c r="BH65" i="36"/>
  <c r="U66" i="36"/>
  <c r="BU66" i="36"/>
  <c r="AH67" i="36"/>
  <c r="G68" i="36"/>
  <c r="AU68" i="36"/>
  <c r="BH69" i="36"/>
  <c r="U70" i="36"/>
  <c r="BU70" i="36"/>
  <c r="AH71" i="36"/>
  <c r="G72" i="36"/>
  <c r="AU72" i="36"/>
  <c r="BH73" i="36"/>
  <c r="U74" i="36"/>
  <c r="BU74" i="36"/>
  <c r="AH75" i="36"/>
  <c r="G76" i="36"/>
  <c r="AU76" i="36"/>
  <c r="BH77" i="36"/>
  <c r="U78" i="36"/>
  <c r="BU78" i="36"/>
  <c r="AH79" i="36"/>
  <c r="G80" i="36"/>
  <c r="AU80" i="36"/>
  <c r="BH81" i="36"/>
  <c r="U82" i="36"/>
  <c r="BU82" i="36"/>
  <c r="AH83" i="36"/>
  <c r="G84" i="36"/>
  <c r="AU84" i="36"/>
  <c r="BH85" i="36"/>
  <c r="U86" i="36"/>
  <c r="BU86" i="36"/>
  <c r="AH87" i="36"/>
  <c r="G88" i="36"/>
  <c r="AU88" i="36"/>
  <c r="BH89" i="36"/>
  <c r="U90" i="36"/>
  <c r="BU90" i="36"/>
  <c r="AH91" i="36"/>
  <c r="G92" i="36"/>
  <c r="AU92" i="36"/>
  <c r="BH93" i="36"/>
  <c r="U94" i="36"/>
  <c r="BU94" i="36"/>
  <c r="AH95" i="36"/>
  <c r="G96" i="36"/>
  <c r="AU96" i="36"/>
  <c r="BH97" i="36"/>
  <c r="U98" i="36"/>
  <c r="BU98" i="36"/>
  <c r="AH99" i="36"/>
  <c r="G100" i="36"/>
  <c r="AU100" i="36"/>
  <c r="BH101" i="36"/>
  <c r="U102" i="36"/>
  <c r="BU102" i="36"/>
  <c r="AH103" i="36"/>
  <c r="G104" i="36"/>
  <c r="AU104" i="36"/>
  <c r="BH105" i="36"/>
  <c r="U106" i="36"/>
  <c r="BU106" i="36"/>
  <c r="AH107" i="36"/>
  <c r="G108" i="36"/>
  <c r="AU108" i="36"/>
  <c r="BH109" i="36"/>
  <c r="U110" i="36"/>
  <c r="BU110" i="36"/>
  <c r="AH111" i="36"/>
  <c r="G112" i="36"/>
  <c r="AU112" i="36"/>
  <c r="AH113" i="36"/>
  <c r="BZ113" i="36"/>
  <c r="AU114" i="36"/>
  <c r="BH115" i="36"/>
  <c r="BU116" i="36"/>
  <c r="AW117" i="36"/>
  <c r="BJ118" i="36"/>
  <c r="BW119" i="36"/>
  <c r="L120" i="36"/>
  <c r="U120" i="36"/>
  <c r="BM120" i="36"/>
  <c r="I121" i="36"/>
  <c r="BU121" i="36"/>
  <c r="Z122" i="36"/>
  <c r="G123" i="36"/>
  <c r="W123" i="36"/>
  <c r="AJ124" i="36"/>
  <c r="U125" i="36"/>
  <c r="G126" i="36"/>
  <c r="AH126" i="36"/>
  <c r="AU127" i="36"/>
  <c r="BH128" i="36"/>
  <c r="AH129" i="36"/>
  <c r="AU130" i="36"/>
  <c r="BH131" i="36"/>
  <c r="BU132" i="36"/>
  <c r="AW133" i="36"/>
  <c r="L134" i="36"/>
  <c r="BJ134" i="36"/>
  <c r="BZ134" i="36"/>
  <c r="AZ135" i="36"/>
  <c r="BW135" i="36"/>
  <c r="U136" i="36"/>
  <c r="I137" i="36"/>
  <c r="BU137" i="36"/>
  <c r="G139" i="36"/>
  <c r="W139" i="36"/>
  <c r="AM139" i="36"/>
  <c r="BM139" i="36"/>
  <c r="AJ140" i="36"/>
  <c r="AZ140" i="36"/>
  <c r="U141" i="36"/>
  <c r="G142" i="36"/>
  <c r="AH142" i="36"/>
  <c r="AU143" i="36"/>
  <c r="Z144" i="36"/>
  <c r="BH144" i="36"/>
  <c r="AH145" i="36"/>
  <c r="AU146" i="36"/>
  <c r="BH147" i="36"/>
  <c r="BU148" i="36"/>
  <c r="AW149" i="36"/>
  <c r="BJ150" i="36"/>
  <c r="BW151" i="36"/>
  <c r="L152" i="36"/>
  <c r="U152" i="36"/>
  <c r="I153" i="36"/>
  <c r="BU153" i="36"/>
  <c r="Z154" i="36"/>
  <c r="AZ154" i="36"/>
  <c r="G155" i="36"/>
  <c r="W155" i="36"/>
  <c r="AJ156" i="36"/>
  <c r="BZ156" i="36"/>
  <c r="U157" i="36"/>
  <c r="G158" i="36"/>
  <c r="AH158" i="36"/>
  <c r="AU159" i="36"/>
  <c r="Z160" i="36"/>
  <c r="BH160" i="36"/>
  <c r="AH161" i="36"/>
  <c r="AU162" i="36"/>
  <c r="L163" i="36"/>
  <c r="BH163" i="36"/>
  <c r="BU164" i="36"/>
  <c r="AW165" i="36"/>
  <c r="BJ166" i="36"/>
  <c r="BW167" i="36"/>
  <c r="U168" i="36"/>
  <c r="I169" i="36"/>
  <c r="BU169" i="36"/>
  <c r="G171" i="36"/>
  <c r="W171" i="36"/>
  <c r="AM171" i="36"/>
  <c r="AJ172" i="36"/>
  <c r="U173" i="36"/>
  <c r="G174" i="36"/>
  <c r="AH174" i="36"/>
  <c r="AU175" i="36"/>
  <c r="BH176" i="36"/>
  <c r="AH177" i="36"/>
  <c r="AU178" i="36"/>
  <c r="BH179" i="36"/>
  <c r="BU180" i="36"/>
  <c r="AW181" i="36"/>
  <c r="BJ182" i="36"/>
  <c r="BW183" i="36"/>
  <c r="U184" i="36"/>
  <c r="I185" i="36"/>
  <c r="AM185" i="36"/>
  <c r="BU185" i="36"/>
  <c r="G187" i="36"/>
  <c r="W187" i="36"/>
  <c r="AJ188" i="36"/>
  <c r="U189" i="36"/>
  <c r="G190" i="36"/>
  <c r="AH190" i="36"/>
  <c r="AU191" i="36"/>
  <c r="BH192" i="36"/>
  <c r="AH193" i="36"/>
  <c r="AU194" i="36"/>
  <c r="BH195" i="36"/>
  <c r="BU196" i="36"/>
  <c r="Z197" i="36"/>
  <c r="AW197" i="36"/>
  <c r="AY198" i="36"/>
  <c r="AW198" i="36"/>
  <c r="W199" i="36"/>
  <c r="U199" i="36"/>
  <c r="BY199" i="36"/>
  <c r="U200" i="36"/>
  <c r="AJ200" i="36"/>
  <c r="AH200" i="36"/>
  <c r="K201" i="36"/>
  <c r="AY201" i="36"/>
  <c r="AY202" i="36"/>
  <c r="AW202" i="36"/>
  <c r="CA202" i="36"/>
  <c r="CB202" i="36" s="1"/>
  <c r="CC202" i="36" s="1"/>
  <c r="BZ202" i="36"/>
  <c r="M203" i="36"/>
  <c r="N203" i="36" s="1"/>
  <c r="O203" i="36" s="1"/>
  <c r="W203" i="36"/>
  <c r="U203" i="36"/>
  <c r="BY203" i="36"/>
  <c r="U204" i="36"/>
  <c r="AJ204" i="36"/>
  <c r="AH204" i="36"/>
  <c r="K205" i="36"/>
  <c r="AY205" i="36"/>
  <c r="AY206" i="36"/>
  <c r="AW206" i="36"/>
  <c r="CA206" i="36"/>
  <c r="CB206" i="36" s="1"/>
  <c r="CC206" i="36" s="1"/>
  <c r="BZ206" i="36"/>
  <c r="W207" i="36"/>
  <c r="U207" i="36"/>
  <c r="BY207" i="36"/>
  <c r="U208" i="36"/>
  <c r="AJ208" i="36"/>
  <c r="AH208" i="36"/>
  <c r="K209" i="36"/>
  <c r="AY209" i="36"/>
  <c r="AM210" i="36"/>
  <c r="AY210" i="36"/>
  <c r="AW210" i="36"/>
  <c r="CA210" i="36"/>
  <c r="CB210" i="36" s="1"/>
  <c r="CC210" i="36" s="1"/>
  <c r="BZ210" i="36"/>
  <c r="W211" i="36"/>
  <c r="U211" i="36"/>
  <c r="BY211" i="36"/>
  <c r="U212" i="36"/>
  <c r="AJ212" i="36"/>
  <c r="AH212" i="36"/>
  <c r="K213" i="36"/>
  <c r="AY213" i="36"/>
  <c r="AH214" i="36"/>
  <c r="AL214" i="36"/>
  <c r="AJ214" i="36"/>
  <c r="BH214" i="36"/>
  <c r="CA214" i="36"/>
  <c r="CB214" i="36" s="1"/>
  <c r="CC214" i="36" s="1"/>
  <c r="BN216" i="36"/>
  <c r="BO216" i="36" s="1"/>
  <c r="BP216" i="36" s="1"/>
  <c r="BH217" i="36"/>
  <c r="BJ220" i="36"/>
  <c r="BH220" i="36"/>
  <c r="AA224" i="36"/>
  <c r="AB224" i="36" s="1"/>
  <c r="AC224" i="36" s="1"/>
  <c r="Z224" i="36"/>
  <c r="BY226" i="36"/>
  <c r="BW226" i="36"/>
  <c r="BU226" i="36"/>
  <c r="AL227" i="36"/>
  <c r="AJ227" i="36"/>
  <c r="AH227" i="36"/>
  <c r="G228" i="36"/>
  <c r="K232" i="36"/>
  <c r="I232" i="36"/>
  <c r="BL232" i="36"/>
  <c r="BL233" i="36"/>
  <c r="BJ233" i="36"/>
  <c r="BH233" i="36"/>
  <c r="BM234" i="36"/>
  <c r="Z235" i="36"/>
  <c r="AA235" i="36"/>
  <c r="AB235" i="36" s="1"/>
  <c r="AC235" i="36" s="1"/>
  <c r="BJ236" i="36"/>
  <c r="BH236" i="36"/>
  <c r="CA239" i="36"/>
  <c r="CB239" i="36" s="1"/>
  <c r="CC239" i="36" s="1"/>
  <c r="Z240" i="36"/>
  <c r="BY242" i="36"/>
  <c r="BW242" i="36"/>
  <c r="BU242" i="36"/>
  <c r="AL243" i="36"/>
  <c r="AJ243" i="36"/>
  <c r="AH243" i="36"/>
  <c r="G244" i="36"/>
  <c r="AL246" i="36"/>
  <c r="AJ246" i="36"/>
  <c r="AH246" i="36"/>
  <c r="AJ249" i="36"/>
  <c r="AL249" i="36"/>
  <c r="AH249" i="36"/>
  <c r="BJ251" i="36"/>
  <c r="BL251" i="36"/>
  <c r="BH251" i="36"/>
  <c r="BW251" i="36"/>
  <c r="W252" i="36"/>
  <c r="Y252" i="36"/>
  <c r="G253" i="36"/>
  <c r="K253" i="36"/>
  <c r="I253" i="36"/>
  <c r="AU253" i="36"/>
  <c r="AY253" i="36"/>
  <c r="AW253" i="36"/>
  <c r="W256" i="36"/>
  <c r="Y256" i="36"/>
  <c r="U256" i="36"/>
  <c r="AJ256" i="36"/>
  <c r="AL262" i="36"/>
  <c r="AJ262" i="36"/>
  <c r="AH262" i="36"/>
  <c r="M265" i="36"/>
  <c r="N265" i="36" s="1"/>
  <c r="O265" i="36" s="1"/>
  <c r="L265" i="36"/>
  <c r="BA267" i="36"/>
  <c r="BB267" i="36" s="1"/>
  <c r="BC267" i="36" s="1"/>
  <c r="G269" i="36"/>
  <c r="K269" i="36"/>
  <c r="I269" i="36"/>
  <c r="BY269" i="36"/>
  <c r="BW269" i="36"/>
  <c r="BU269" i="36"/>
  <c r="I274" i="36"/>
  <c r="K274" i="36"/>
  <c r="G274" i="36"/>
  <c r="BJ279" i="36"/>
  <c r="BL279" i="36"/>
  <c r="BH279" i="36"/>
  <c r="BZ279" i="36"/>
  <c r="AA281" i="36"/>
  <c r="AB281" i="36" s="1"/>
  <c r="AC281" i="36" s="1"/>
  <c r="Z281" i="36"/>
  <c r="AM287" i="36"/>
  <c r="AN287" i="36"/>
  <c r="AO287" i="36" s="1"/>
  <c r="AP287" i="36" s="1"/>
  <c r="AW290" i="36"/>
  <c r="AU290" i="36"/>
  <c r="AY290" i="36"/>
  <c r="AJ293" i="36"/>
  <c r="AH293" i="36"/>
  <c r="AL293" i="36"/>
  <c r="K306" i="36"/>
  <c r="I306" i="36"/>
  <c r="G306" i="36"/>
  <c r="CA310" i="36"/>
  <c r="CB310" i="36" s="1"/>
  <c r="CC310" i="36" s="1"/>
  <c r="AY314" i="36"/>
  <c r="AW314" i="36"/>
  <c r="AU314" i="36"/>
  <c r="Y320" i="36"/>
  <c r="W320" i="36"/>
  <c r="U320" i="36"/>
  <c r="BA333" i="36"/>
  <c r="BB333" i="36" s="1"/>
  <c r="BC333" i="36" s="1"/>
  <c r="AL370" i="36"/>
  <c r="AJ370" i="36"/>
  <c r="AH370" i="36"/>
  <c r="AL113" i="36"/>
  <c r="AM113" i="36" s="1"/>
  <c r="BN113" i="36"/>
  <c r="BO113" i="36" s="1"/>
  <c r="BP113" i="36" s="1"/>
  <c r="AY114" i="36"/>
  <c r="AZ114" i="36" s="1"/>
  <c r="BL115" i="36"/>
  <c r="BM115" i="36" s="1"/>
  <c r="BY116" i="36"/>
  <c r="BZ116" i="36" s="1"/>
  <c r="AY117" i="36"/>
  <c r="BL118" i="36"/>
  <c r="AN119" i="36"/>
  <c r="AO119" i="36" s="1"/>
  <c r="AP119" i="36" s="1"/>
  <c r="BY119" i="36"/>
  <c r="Y120" i="36"/>
  <c r="Z120" i="36" s="1"/>
  <c r="K121" i="36"/>
  <c r="BW121" i="36"/>
  <c r="I123" i="36"/>
  <c r="Y123" i="36"/>
  <c r="CA123" i="36"/>
  <c r="CB123" i="36" s="1"/>
  <c r="CC123" i="36" s="1"/>
  <c r="L124" i="36"/>
  <c r="AL124" i="36"/>
  <c r="W125" i="36"/>
  <c r="K126" i="36"/>
  <c r="L126" i="36" s="1"/>
  <c r="Z126" i="36"/>
  <c r="AJ126" i="36"/>
  <c r="AM127" i="36"/>
  <c r="AW127" i="36"/>
  <c r="AN128" i="36"/>
  <c r="AO128" i="36" s="1"/>
  <c r="AP128" i="36" s="1"/>
  <c r="AZ128" i="36"/>
  <c r="BJ128" i="36"/>
  <c r="AL129" i="36"/>
  <c r="AM129" i="36" s="1"/>
  <c r="AY130" i="36"/>
  <c r="AZ130" i="36" s="1"/>
  <c r="CA130" i="36"/>
  <c r="CB130" i="36" s="1"/>
  <c r="CC130" i="36" s="1"/>
  <c r="BL131" i="36"/>
  <c r="BM131" i="36" s="1"/>
  <c r="M132" i="36"/>
  <c r="N132" i="36" s="1"/>
  <c r="O132" i="36" s="1"/>
  <c r="BY132" i="36"/>
  <c r="BZ132" i="36" s="1"/>
  <c r="AY133" i="36"/>
  <c r="BL134" i="36"/>
  <c r="BY135" i="36"/>
  <c r="Y136" i="36"/>
  <c r="Z136" i="36" s="1"/>
  <c r="BA136" i="36"/>
  <c r="BB136" i="36" s="1"/>
  <c r="BC136" i="36" s="1"/>
  <c r="K137" i="36"/>
  <c r="BW137" i="36"/>
  <c r="BN138" i="36"/>
  <c r="BO138" i="36" s="1"/>
  <c r="BP138" i="36" s="1"/>
  <c r="I139" i="36"/>
  <c r="Y139" i="36"/>
  <c r="CA139" i="36"/>
  <c r="CB139" i="36" s="1"/>
  <c r="CC139" i="36" s="1"/>
  <c r="AL140" i="36"/>
  <c r="W141" i="36"/>
  <c r="K142" i="36"/>
  <c r="L142" i="36" s="1"/>
  <c r="Z142" i="36"/>
  <c r="AJ142" i="36"/>
  <c r="AM143" i="36"/>
  <c r="AW143" i="36"/>
  <c r="AN144" i="36"/>
  <c r="AO144" i="36" s="1"/>
  <c r="AP144" i="36" s="1"/>
  <c r="BJ144" i="36"/>
  <c r="AL145" i="36"/>
  <c r="AM145" i="36" s="1"/>
  <c r="AY146" i="36"/>
  <c r="AZ146" i="36" s="1"/>
  <c r="CA146" i="36"/>
  <c r="CB146" i="36" s="1"/>
  <c r="CC146" i="36" s="1"/>
  <c r="BL147" i="36"/>
  <c r="BM147" i="36" s="1"/>
  <c r="BY148" i="36"/>
  <c r="BZ148" i="36" s="1"/>
  <c r="AY149" i="36"/>
  <c r="AA150" i="36"/>
  <c r="AB150" i="36" s="1"/>
  <c r="AC150" i="36" s="1"/>
  <c r="BL150" i="36"/>
  <c r="BY151" i="36"/>
  <c r="Y152" i="36"/>
  <c r="Z152" i="36" s="1"/>
  <c r="BA152" i="36"/>
  <c r="BB152" i="36" s="1"/>
  <c r="BC152" i="36" s="1"/>
  <c r="K153" i="36"/>
  <c r="BM153" i="36"/>
  <c r="BW153" i="36"/>
  <c r="BN154" i="36"/>
  <c r="BO154" i="36" s="1"/>
  <c r="BP154" i="36" s="1"/>
  <c r="BZ154" i="36"/>
  <c r="I155" i="36"/>
  <c r="Y155" i="36"/>
  <c r="AL156" i="36"/>
  <c r="W157" i="36"/>
  <c r="K158" i="36"/>
  <c r="L158" i="36" s="1"/>
  <c r="AJ158" i="36"/>
  <c r="AW159" i="36"/>
  <c r="AZ160" i="36"/>
  <c r="BJ160" i="36"/>
  <c r="AL161" i="36"/>
  <c r="AM161" i="36" s="1"/>
  <c r="BN161" i="36"/>
  <c r="BO161" i="36" s="1"/>
  <c r="BP161" i="36" s="1"/>
  <c r="AY162" i="36"/>
  <c r="AZ162" i="36" s="1"/>
  <c r="CA162" i="36"/>
  <c r="CB162" i="36" s="1"/>
  <c r="CC162" i="36" s="1"/>
  <c r="BL163" i="36"/>
  <c r="BM163" i="36" s="1"/>
  <c r="BY164" i="36"/>
  <c r="BZ164" i="36" s="1"/>
  <c r="AY165" i="36"/>
  <c r="BL166" i="36"/>
  <c r="AN167" i="36"/>
  <c r="AO167" i="36" s="1"/>
  <c r="AP167" i="36" s="1"/>
  <c r="BY167" i="36"/>
  <c r="Y168" i="36"/>
  <c r="Z168" i="36" s="1"/>
  <c r="K169" i="36"/>
  <c r="BM169" i="36"/>
  <c r="BW169" i="36"/>
  <c r="BZ170" i="36"/>
  <c r="I171" i="36"/>
  <c r="Y171" i="36"/>
  <c r="CA171" i="36"/>
  <c r="CB171" i="36" s="1"/>
  <c r="CC171" i="36" s="1"/>
  <c r="AL172" i="36"/>
  <c r="W173" i="36"/>
  <c r="K174" i="36"/>
  <c r="L174" i="36" s="1"/>
  <c r="AJ174" i="36"/>
  <c r="AA175" i="36"/>
  <c r="AB175" i="36" s="1"/>
  <c r="AC175" i="36" s="1"/>
  <c r="AW175" i="36"/>
  <c r="BJ176" i="36"/>
  <c r="AL177" i="36"/>
  <c r="AM177" i="36" s="1"/>
  <c r="AY178" i="36"/>
  <c r="AZ178" i="36" s="1"/>
  <c r="CA178" i="36"/>
  <c r="CB178" i="36" s="1"/>
  <c r="CC178" i="36" s="1"/>
  <c r="BL179" i="36"/>
  <c r="BM179" i="36" s="1"/>
  <c r="M180" i="36"/>
  <c r="N180" i="36" s="1"/>
  <c r="O180" i="36" s="1"/>
  <c r="BY180" i="36"/>
  <c r="BZ180" i="36" s="1"/>
  <c r="AY181" i="36"/>
  <c r="BL182" i="36"/>
  <c r="AN183" i="36"/>
  <c r="AO183" i="36" s="1"/>
  <c r="AP183" i="36" s="1"/>
  <c r="BY183" i="36"/>
  <c r="Y184" i="36"/>
  <c r="Z184" i="36" s="1"/>
  <c r="BA184" i="36"/>
  <c r="BB184" i="36" s="1"/>
  <c r="BC184" i="36" s="1"/>
  <c r="K185" i="36"/>
  <c r="BW185" i="36"/>
  <c r="BZ186" i="36"/>
  <c r="I187" i="36"/>
  <c r="Y187" i="36"/>
  <c r="L188" i="36"/>
  <c r="AL188" i="36"/>
  <c r="W189" i="36"/>
  <c r="K190" i="36"/>
  <c r="L190" i="36" s="1"/>
  <c r="AJ190" i="36"/>
  <c r="AM191" i="36"/>
  <c r="AW191" i="36"/>
  <c r="AN192" i="36"/>
  <c r="AO192" i="36" s="1"/>
  <c r="AP192" i="36" s="1"/>
  <c r="BJ192" i="36"/>
  <c r="AL193" i="36"/>
  <c r="AM193" i="36" s="1"/>
  <c r="BN193" i="36"/>
  <c r="BO193" i="36" s="1"/>
  <c r="BP193" i="36" s="1"/>
  <c r="AY194" i="36"/>
  <c r="AZ194" i="36" s="1"/>
  <c r="CA194" i="36"/>
  <c r="CB194" i="36" s="1"/>
  <c r="CC194" i="36" s="1"/>
  <c r="BL195" i="36"/>
  <c r="BM195" i="36" s="1"/>
  <c r="BY196" i="36"/>
  <c r="BZ196" i="36" s="1"/>
  <c r="AY197" i="36"/>
  <c r="K198" i="36"/>
  <c r="I198" i="36"/>
  <c r="AA198" i="36"/>
  <c r="AB198" i="36" s="1"/>
  <c r="AC198" i="36" s="1"/>
  <c r="Z198" i="36"/>
  <c r="BJ198" i="36"/>
  <c r="BH198" i="36"/>
  <c r="K202" i="36"/>
  <c r="I202" i="36"/>
  <c r="BJ202" i="36"/>
  <c r="BH202" i="36"/>
  <c r="K206" i="36"/>
  <c r="I206" i="36"/>
  <c r="BJ206" i="36"/>
  <c r="BH206" i="36"/>
  <c r="K210" i="36"/>
  <c r="I210" i="36"/>
  <c r="AA210" i="36"/>
  <c r="AB210" i="36" s="1"/>
  <c r="AC210" i="36" s="1"/>
  <c r="BJ210" i="36"/>
  <c r="BH210" i="36"/>
  <c r="BZ213" i="36"/>
  <c r="K214" i="36"/>
  <c r="I214" i="36"/>
  <c r="K220" i="36"/>
  <c r="I220" i="36"/>
  <c r="BL221" i="36"/>
  <c r="BJ221" i="36"/>
  <c r="BH221" i="36"/>
  <c r="BM222" i="36"/>
  <c r="Z223" i="36"/>
  <c r="BJ224" i="36"/>
  <c r="BH224" i="36"/>
  <c r="L230" i="36"/>
  <c r="BY230" i="36"/>
  <c r="BW230" i="36"/>
  <c r="BU230" i="36"/>
  <c r="AL231" i="36"/>
  <c r="AJ231" i="36"/>
  <c r="AH231" i="36"/>
  <c r="K236" i="36"/>
  <c r="I236" i="36"/>
  <c r="BL237" i="36"/>
  <c r="BJ237" i="36"/>
  <c r="BH237" i="36"/>
  <c r="BN239" i="36"/>
  <c r="BO239" i="36" s="1"/>
  <c r="BP239" i="36" s="1"/>
  <c r="BM239" i="36"/>
  <c r="BJ240" i="36"/>
  <c r="BH240" i="36"/>
  <c r="AJ245" i="36"/>
  <c r="AL245" i="36"/>
  <c r="AH245" i="36"/>
  <c r="K259" i="36"/>
  <c r="I259" i="36"/>
  <c r="G259" i="36"/>
  <c r="U259" i="36"/>
  <c r="Y259" i="36"/>
  <c r="W259" i="36"/>
  <c r="AY259" i="36"/>
  <c r="AW259" i="36"/>
  <c r="AJ261" i="36"/>
  <c r="AL261" i="36"/>
  <c r="AH261" i="36"/>
  <c r="AA267" i="36"/>
  <c r="AB267" i="36" s="1"/>
  <c r="AC267" i="36" s="1"/>
  <c r="Z267" i="36"/>
  <c r="K271" i="36"/>
  <c r="I271" i="36"/>
  <c r="G271" i="36"/>
  <c r="AL274" i="36"/>
  <c r="AJ274" i="36"/>
  <c r="AH274" i="36"/>
  <c r="BL276" i="36"/>
  <c r="BJ276" i="36"/>
  <c r="BH276" i="36"/>
  <c r="AJ277" i="36"/>
  <c r="AL277" i="36"/>
  <c r="AH277" i="36"/>
  <c r="AZ277" i="36"/>
  <c r="AN282" i="36"/>
  <c r="AO282" i="36" s="1"/>
  <c r="AP282" i="36" s="1"/>
  <c r="AM282" i="36"/>
  <c r="BH282" i="36"/>
  <c r="BL282" i="36"/>
  <c r="BJ282" i="36"/>
  <c r="AW286" i="36"/>
  <c r="AU286" i="36"/>
  <c r="AY286" i="36"/>
  <c r="AJ289" i="36"/>
  <c r="AH289" i="36"/>
  <c r="AL289" i="36"/>
  <c r="BY312" i="36"/>
  <c r="BW312" i="36"/>
  <c r="BU312" i="36"/>
  <c r="Y336" i="36"/>
  <c r="W336" i="36"/>
  <c r="U336" i="36"/>
  <c r="AJ345" i="36"/>
  <c r="AL345" i="36"/>
  <c r="AH345" i="36"/>
  <c r="BW217" i="36"/>
  <c r="BU217" i="36"/>
  <c r="Y218" i="36"/>
  <c r="W218" i="36"/>
  <c r="I219" i="36"/>
  <c r="G219" i="36"/>
  <c r="AW219" i="36"/>
  <c r="AU219" i="36"/>
  <c r="BW221" i="36"/>
  <c r="BU221" i="36"/>
  <c r="Y222" i="36"/>
  <c r="W222" i="36"/>
  <c r="BA222" i="36"/>
  <c r="BB222" i="36" s="1"/>
  <c r="BC222" i="36" s="1"/>
  <c r="I223" i="36"/>
  <c r="G223" i="36"/>
  <c r="AW223" i="36"/>
  <c r="AU223" i="36"/>
  <c r="L225" i="36"/>
  <c r="BW225" i="36"/>
  <c r="BU225" i="36"/>
  <c r="Y226" i="36"/>
  <c r="W226" i="36"/>
  <c r="I227" i="36"/>
  <c r="G227" i="36"/>
  <c r="AW227" i="36"/>
  <c r="AU227" i="36"/>
  <c r="BW229" i="36"/>
  <c r="BU229" i="36"/>
  <c r="Y230" i="36"/>
  <c r="W230" i="36"/>
  <c r="BA230" i="36"/>
  <c r="BB230" i="36" s="1"/>
  <c r="BC230" i="36" s="1"/>
  <c r="AZ230" i="36"/>
  <c r="I231" i="36"/>
  <c r="G231" i="36"/>
  <c r="AW231" i="36"/>
  <c r="AU231" i="36"/>
  <c r="BW233" i="36"/>
  <c r="BU233" i="36"/>
  <c r="Y234" i="36"/>
  <c r="W234" i="36"/>
  <c r="I235" i="36"/>
  <c r="G235" i="36"/>
  <c r="AW235" i="36"/>
  <c r="AU235" i="36"/>
  <c r="AM237" i="36"/>
  <c r="BW237" i="36"/>
  <c r="BU237" i="36"/>
  <c r="Y238" i="36"/>
  <c r="W238" i="36"/>
  <c r="BA238" i="36"/>
  <c r="BB238" i="36" s="1"/>
  <c r="BC238" i="36" s="1"/>
  <c r="AZ238" i="36"/>
  <c r="I239" i="36"/>
  <c r="G239" i="36"/>
  <c r="AW239" i="36"/>
  <c r="AU239" i="36"/>
  <c r="BW241" i="36"/>
  <c r="BU241" i="36"/>
  <c r="Y242" i="36"/>
  <c r="W242" i="36"/>
  <c r="I243" i="36"/>
  <c r="G243" i="36"/>
  <c r="AW243" i="36"/>
  <c r="AU243" i="36"/>
  <c r="BL244" i="36"/>
  <c r="BJ244" i="36"/>
  <c r="I246" i="36"/>
  <c r="K246" i="36"/>
  <c r="G246" i="36"/>
  <c r="AY247" i="36"/>
  <c r="AW247" i="36"/>
  <c r="AU247" i="36"/>
  <c r="BJ247" i="36"/>
  <c r="BL247" i="36"/>
  <c r="BL248" i="36"/>
  <c r="BJ248" i="36"/>
  <c r="BH248" i="36"/>
  <c r="BW248" i="36"/>
  <c r="BY248" i="36"/>
  <c r="Z250" i="36"/>
  <c r="AN254" i="36"/>
  <c r="AO254" i="36" s="1"/>
  <c r="AP254" i="36" s="1"/>
  <c r="BH254" i="36"/>
  <c r="BL254" i="36"/>
  <c r="BJ254" i="36"/>
  <c r="U255" i="36"/>
  <c r="Y255" i="36"/>
  <c r="Z255" i="36" s="1"/>
  <c r="BM256" i="36"/>
  <c r="G257" i="36"/>
  <c r="K257" i="36"/>
  <c r="I257" i="36"/>
  <c r="Y257" i="36"/>
  <c r="W257" i="36"/>
  <c r="AA260" i="36"/>
  <c r="AB260" i="36" s="1"/>
  <c r="AC260" i="36" s="1"/>
  <c r="BL260" i="36"/>
  <c r="BJ260" i="36"/>
  <c r="I262" i="36"/>
  <c r="K262" i="36"/>
  <c r="G262" i="36"/>
  <c r="AY263" i="36"/>
  <c r="AW263" i="36"/>
  <c r="AU263" i="36"/>
  <c r="BJ263" i="36"/>
  <c r="BL263" i="36"/>
  <c r="L264" i="36"/>
  <c r="M264" i="36"/>
  <c r="N264" i="36" s="1"/>
  <c r="O264" i="36" s="1"/>
  <c r="BL264" i="36"/>
  <c r="BJ264" i="36"/>
  <c r="BH264" i="36"/>
  <c r="BW264" i="36"/>
  <c r="BY264" i="36"/>
  <c r="AA265" i="36"/>
  <c r="AB265" i="36" s="1"/>
  <c r="AC265" i="36" s="1"/>
  <c r="Z265" i="36"/>
  <c r="BH266" i="36"/>
  <c r="BL266" i="36"/>
  <c r="BJ266" i="36"/>
  <c r="BU267" i="36"/>
  <c r="BY267" i="36"/>
  <c r="BW267" i="36"/>
  <c r="AW278" i="36"/>
  <c r="AY278" i="36"/>
  <c r="AU278" i="36"/>
  <c r="L280" i="36"/>
  <c r="M280" i="36"/>
  <c r="N280" i="36" s="1"/>
  <c r="O280" i="36" s="1"/>
  <c r="AU281" i="36"/>
  <c r="AY281" i="36"/>
  <c r="AW281" i="36"/>
  <c r="Z282" i="36"/>
  <c r="AA282" i="36"/>
  <c r="AB282" i="36" s="1"/>
  <c r="AC282" i="36" s="1"/>
  <c r="W284" i="36"/>
  <c r="Y284" i="36"/>
  <c r="U284" i="36"/>
  <c r="BW284" i="36"/>
  <c r="BU284" i="36"/>
  <c r="BY284" i="36"/>
  <c r="BW288" i="36"/>
  <c r="BU288" i="36"/>
  <c r="BY288" i="36"/>
  <c r="BW292" i="36"/>
  <c r="BU292" i="36"/>
  <c r="BY292" i="36"/>
  <c r="BY296" i="36"/>
  <c r="BW296" i="36"/>
  <c r="BU296" i="36"/>
  <c r="Z302" i="36"/>
  <c r="Y304" i="36"/>
  <c r="W304" i="36"/>
  <c r="U304" i="36"/>
  <c r="BN305" i="36"/>
  <c r="BO305" i="36" s="1"/>
  <c r="BP305" i="36" s="1"/>
  <c r="CA311" i="36"/>
  <c r="CB311" i="36" s="1"/>
  <c r="CC311" i="36" s="1"/>
  <c r="BZ311" i="36"/>
  <c r="AL313" i="36"/>
  <c r="AJ313" i="36"/>
  <c r="AH313" i="36"/>
  <c r="BN325" i="36"/>
  <c r="BO325" i="36" s="1"/>
  <c r="BP325" i="36" s="1"/>
  <c r="BM325" i="36"/>
  <c r="BA332" i="36"/>
  <c r="BB332" i="36" s="1"/>
  <c r="BC332" i="36" s="1"/>
  <c r="K338" i="36"/>
  <c r="I338" i="36"/>
  <c r="G338" i="36"/>
  <c r="BL343" i="36"/>
  <c r="BJ343" i="36"/>
  <c r="BH343" i="36"/>
  <c r="L354" i="36"/>
  <c r="BW360" i="36"/>
  <c r="BU360" i="36"/>
  <c r="BY360" i="36"/>
  <c r="L368" i="36"/>
  <c r="BW368" i="36"/>
  <c r="BU368" i="36"/>
  <c r="BY368" i="36"/>
  <c r="W372" i="36"/>
  <c r="U372" i="36"/>
  <c r="Y372" i="36"/>
  <c r="CA375" i="36"/>
  <c r="CB375" i="36" s="1"/>
  <c r="CC375" i="36" s="1"/>
  <c r="AA217" i="36"/>
  <c r="AB217" i="36" s="1"/>
  <c r="AC217" i="36" s="1"/>
  <c r="AM217" i="36"/>
  <c r="AJ218" i="36"/>
  <c r="AH218" i="36"/>
  <c r="AM220" i="36"/>
  <c r="AY220" i="36"/>
  <c r="AW220" i="36"/>
  <c r="W221" i="36"/>
  <c r="U221" i="36"/>
  <c r="AJ222" i="36"/>
  <c r="AH222" i="36"/>
  <c r="AY224" i="36"/>
  <c r="AW224" i="36"/>
  <c r="CA224" i="36"/>
  <c r="CB224" i="36" s="1"/>
  <c r="CC224" i="36" s="1"/>
  <c r="BZ224" i="36"/>
  <c r="W225" i="36"/>
  <c r="U225" i="36"/>
  <c r="AJ226" i="36"/>
  <c r="AH226" i="36"/>
  <c r="AY228" i="36"/>
  <c r="AW228" i="36"/>
  <c r="W229" i="36"/>
  <c r="U229" i="36"/>
  <c r="AJ230" i="36"/>
  <c r="AH230" i="36"/>
  <c r="AY232" i="36"/>
  <c r="AW232" i="36"/>
  <c r="CA232" i="36"/>
  <c r="CB232" i="36" s="1"/>
  <c r="CC232" i="36" s="1"/>
  <c r="BZ232" i="36"/>
  <c r="W233" i="36"/>
  <c r="U233" i="36"/>
  <c r="AJ234" i="36"/>
  <c r="AH234" i="36"/>
  <c r="AM236" i="36"/>
  <c r="AY236" i="36"/>
  <c r="AW236" i="36"/>
  <c r="W237" i="36"/>
  <c r="U237" i="36"/>
  <c r="AJ238" i="36"/>
  <c r="AH238" i="36"/>
  <c r="AM240" i="36"/>
  <c r="AY240" i="36"/>
  <c r="AW240" i="36"/>
  <c r="CA240" i="36"/>
  <c r="CB240" i="36" s="1"/>
  <c r="CC240" i="36" s="1"/>
  <c r="W241" i="36"/>
  <c r="U241" i="36"/>
  <c r="AJ242" i="36"/>
  <c r="AH242" i="36"/>
  <c r="AM244" i="36"/>
  <c r="BA245" i="36"/>
  <c r="BB245" i="36" s="1"/>
  <c r="BC245" i="36" s="1"/>
  <c r="AZ245" i="36"/>
  <c r="CA249" i="36"/>
  <c r="CB249" i="36" s="1"/>
  <c r="CC249" i="36" s="1"/>
  <c r="BZ249" i="36"/>
  <c r="AW250" i="36"/>
  <c r="AY250" i="36"/>
  <c r="AU250" i="36"/>
  <c r="BH250" i="36"/>
  <c r="BL250" i="36"/>
  <c r="BN250" i="36" s="1"/>
  <c r="BO250" i="36" s="1"/>
  <c r="BP250" i="36" s="1"/>
  <c r="L252" i="36"/>
  <c r="M252" i="36"/>
  <c r="N252" i="36" s="1"/>
  <c r="O252" i="36" s="1"/>
  <c r="AN253" i="36"/>
  <c r="AO253" i="36" s="1"/>
  <c r="AP253" i="36" s="1"/>
  <c r="BY253" i="36"/>
  <c r="BW253" i="36"/>
  <c r="Z254" i="36"/>
  <c r="AA255" i="36"/>
  <c r="AB255" i="36" s="1"/>
  <c r="AC255" i="36" s="1"/>
  <c r="BN255" i="36"/>
  <c r="BO255" i="36" s="1"/>
  <c r="BP255" i="36" s="1"/>
  <c r="AZ256" i="36"/>
  <c r="BA256" i="36"/>
  <c r="BB256" i="36" s="1"/>
  <c r="BC256" i="36" s="1"/>
  <c r="AN257" i="36"/>
  <c r="AO257" i="36" s="1"/>
  <c r="AP257" i="36" s="1"/>
  <c r="BY257" i="36"/>
  <c r="BW257" i="36"/>
  <c r="BU257" i="36"/>
  <c r="I258" i="36"/>
  <c r="K258" i="36"/>
  <c r="AL258" i="36"/>
  <c r="AJ258" i="36"/>
  <c r="AH260" i="36"/>
  <c r="AL260" i="36"/>
  <c r="AJ260" i="36"/>
  <c r="CA260" i="36"/>
  <c r="CB260" i="36" s="1"/>
  <c r="CC260" i="36" s="1"/>
  <c r="BA261" i="36"/>
  <c r="BB261" i="36" s="1"/>
  <c r="BC261" i="36" s="1"/>
  <c r="BN262" i="36"/>
  <c r="BO262" i="36" s="1"/>
  <c r="BP262" i="36" s="1"/>
  <c r="BM262" i="36"/>
  <c r="AU265" i="36"/>
  <c r="AY265" i="36"/>
  <c r="AW265" i="36"/>
  <c r="W268" i="36"/>
  <c r="Y268" i="36"/>
  <c r="U268" i="36"/>
  <c r="AN268" i="36"/>
  <c r="AO268" i="36" s="1"/>
  <c r="AP268" i="36" s="1"/>
  <c r="AM268" i="36"/>
  <c r="AH272" i="36"/>
  <c r="AL272" i="36"/>
  <c r="AJ272" i="36"/>
  <c r="AY275" i="36"/>
  <c r="AW275" i="36"/>
  <c r="AU275" i="36"/>
  <c r="BW280" i="36"/>
  <c r="BY280" i="36"/>
  <c r="BU280" i="36"/>
  <c r="L281" i="36"/>
  <c r="AL297" i="36"/>
  <c r="AJ297" i="36"/>
  <c r="AH297" i="36"/>
  <c r="BM309" i="36"/>
  <c r="AA319" i="36"/>
  <c r="AB319" i="36" s="1"/>
  <c r="AC319" i="36" s="1"/>
  <c r="Z319" i="36"/>
  <c r="BL323" i="36"/>
  <c r="BJ323" i="36"/>
  <c r="BH323" i="36"/>
  <c r="AN324" i="36"/>
  <c r="AO324" i="36" s="1"/>
  <c r="AP324" i="36" s="1"/>
  <c r="AM324" i="36"/>
  <c r="CA326" i="36"/>
  <c r="CB326" i="36" s="1"/>
  <c r="CC326" i="36" s="1"/>
  <c r="BZ326" i="36"/>
  <c r="AY330" i="36"/>
  <c r="AW330" i="36"/>
  <c r="AU330" i="36"/>
  <c r="AA334" i="36"/>
  <c r="AB334" i="36" s="1"/>
  <c r="AC334" i="36" s="1"/>
  <c r="Z334" i="36"/>
  <c r="BA344" i="36"/>
  <c r="BB344" i="36" s="1"/>
  <c r="BC344" i="36" s="1"/>
  <c r="AY356" i="36"/>
  <c r="AU356" i="36"/>
  <c r="AW356" i="36"/>
  <c r="U360" i="36"/>
  <c r="Y360" i="36"/>
  <c r="W360" i="36"/>
  <c r="AY287" i="36"/>
  <c r="AW287" i="36"/>
  <c r="W288" i="36"/>
  <c r="U288" i="36"/>
  <c r="AA291" i="36"/>
  <c r="AB291" i="36" s="1"/>
  <c r="AC291" i="36" s="1"/>
  <c r="Z291" i="36"/>
  <c r="AY291" i="36"/>
  <c r="AW291" i="36"/>
  <c r="W292" i="36"/>
  <c r="U292" i="36"/>
  <c r="AY295" i="36"/>
  <c r="AW295" i="36"/>
  <c r="W296" i="36"/>
  <c r="U296" i="36"/>
  <c r="BL299" i="36"/>
  <c r="BJ299" i="36"/>
  <c r="BH299" i="36"/>
  <c r="BA300" i="36"/>
  <c r="BB300" i="36" s="1"/>
  <c r="BC300" i="36" s="1"/>
  <c r="BY300" i="36"/>
  <c r="BW300" i="36"/>
  <c r="BU300" i="36"/>
  <c r="AL301" i="36"/>
  <c r="AJ301" i="36"/>
  <c r="AH301" i="36"/>
  <c r="AA306" i="36"/>
  <c r="AB306" i="36" s="1"/>
  <c r="AC306" i="36" s="1"/>
  <c r="Z306" i="36"/>
  <c r="AY306" i="36"/>
  <c r="AW306" i="36"/>
  <c r="AU306" i="36"/>
  <c r="M308" i="36"/>
  <c r="N308" i="36" s="1"/>
  <c r="O308" i="36" s="1"/>
  <c r="L308" i="36"/>
  <c r="Y308" i="36"/>
  <c r="W308" i="36"/>
  <c r="U308" i="36"/>
  <c r="K310" i="36"/>
  <c r="I310" i="36"/>
  <c r="G310" i="36"/>
  <c r="BL311" i="36"/>
  <c r="BJ311" i="36"/>
  <c r="BH311" i="36"/>
  <c r="BM313" i="36"/>
  <c r="AN315" i="36"/>
  <c r="AO315" i="36" s="1"/>
  <c r="AP315" i="36" s="1"/>
  <c r="BY316" i="36"/>
  <c r="BW316" i="36"/>
  <c r="BU316" i="36"/>
  <c r="AL317" i="36"/>
  <c r="AJ317" i="36"/>
  <c r="AH317" i="36"/>
  <c r="AY318" i="36"/>
  <c r="AW318" i="36"/>
  <c r="AU318" i="36"/>
  <c r="M321" i="36"/>
  <c r="N321" i="36" s="1"/>
  <c r="O321" i="36" s="1"/>
  <c r="L321" i="36"/>
  <c r="BA321" i="36"/>
  <c r="BB321" i="36" s="1"/>
  <c r="BC321" i="36" s="1"/>
  <c r="AZ321" i="36"/>
  <c r="M324" i="36"/>
  <c r="N324" i="36" s="1"/>
  <c r="O324" i="36" s="1"/>
  <c r="Y324" i="36"/>
  <c r="W324" i="36"/>
  <c r="U324" i="36"/>
  <c r="K326" i="36"/>
  <c r="I326" i="36"/>
  <c r="G326" i="36"/>
  <c r="BL327" i="36"/>
  <c r="BJ327" i="36"/>
  <c r="BH327" i="36"/>
  <c r="BN329" i="36"/>
  <c r="BO329" i="36" s="1"/>
  <c r="BP329" i="36" s="1"/>
  <c r="BM329" i="36"/>
  <c r="CA331" i="36"/>
  <c r="CB331" i="36" s="1"/>
  <c r="CC331" i="36" s="1"/>
  <c r="BZ331" i="36"/>
  <c r="BY332" i="36"/>
  <c r="BW332" i="36"/>
  <c r="BU332" i="36"/>
  <c r="AL333" i="36"/>
  <c r="AJ333" i="36"/>
  <c r="AH333" i="36"/>
  <c r="AY334" i="36"/>
  <c r="AW334" i="36"/>
  <c r="AU334" i="36"/>
  <c r="AA338" i="36"/>
  <c r="AB338" i="36" s="1"/>
  <c r="AC338" i="36" s="1"/>
  <c r="Z338" i="36"/>
  <c r="AY338" i="36"/>
  <c r="AW338" i="36"/>
  <c r="AU338" i="36"/>
  <c r="Y340" i="36"/>
  <c r="W340" i="36"/>
  <c r="U340" i="36"/>
  <c r="K342" i="36"/>
  <c r="I342" i="36"/>
  <c r="G342" i="36"/>
  <c r="BJ347" i="36"/>
  <c r="BL347" i="36"/>
  <c r="BH347" i="36"/>
  <c r="CA352" i="36"/>
  <c r="CB352" i="36" s="1"/>
  <c r="CC352" i="36" s="1"/>
  <c r="BZ352" i="36"/>
  <c r="W357" i="36"/>
  <c r="Y357" i="36"/>
  <c r="U357" i="36"/>
  <c r="BW357" i="36"/>
  <c r="BY357" i="36"/>
  <c r="BU357" i="36"/>
  <c r="AM360" i="36"/>
  <c r="AN360" i="36"/>
  <c r="AO360" i="36" s="1"/>
  <c r="AP360" i="36" s="1"/>
  <c r="BA361" i="36"/>
  <c r="BB361" i="36" s="1"/>
  <c r="BC361" i="36" s="1"/>
  <c r="AZ361" i="36"/>
  <c r="AL362" i="36"/>
  <c r="AJ362" i="36"/>
  <c r="AH362" i="36"/>
  <c r="BA365" i="36"/>
  <c r="BB365" i="36" s="1"/>
  <c r="BC365" i="36" s="1"/>
  <c r="AZ365" i="36"/>
  <c r="AL366" i="36"/>
  <c r="AJ366" i="36"/>
  <c r="AH366" i="36"/>
  <c r="M377" i="36"/>
  <c r="N377" i="36" s="1"/>
  <c r="O377" i="36" s="1"/>
  <c r="L377" i="36"/>
  <c r="AY379" i="36"/>
  <c r="AW379" i="36"/>
  <c r="AU379" i="36"/>
  <c r="Z382" i="36"/>
  <c r="AA382" i="36"/>
  <c r="AB382" i="36" s="1"/>
  <c r="AC382" i="36" s="1"/>
  <c r="BY397" i="36"/>
  <c r="BW397" i="36"/>
  <c r="BU397" i="36"/>
  <c r="AZ244" i="36"/>
  <c r="BZ244" i="36"/>
  <c r="L254" i="36"/>
  <c r="BZ254" i="36"/>
  <c r="AM257" i="36"/>
  <c r="Z258" i="36"/>
  <c r="AM259" i="36"/>
  <c r="BZ260" i="36"/>
  <c r="AH265" i="36"/>
  <c r="AU266" i="36"/>
  <c r="BH267" i="36"/>
  <c r="BU268" i="36"/>
  <c r="AW269" i="36"/>
  <c r="BM269" i="36"/>
  <c r="AM270" i="36"/>
  <c r="BJ270" i="36"/>
  <c r="AZ271" i="36"/>
  <c r="BW271" i="36"/>
  <c r="U272" i="36"/>
  <c r="I273" i="36"/>
  <c r="BU273" i="36"/>
  <c r="Z274" i="36"/>
  <c r="G275" i="36"/>
  <c r="W275" i="36"/>
  <c r="AJ276" i="36"/>
  <c r="AZ276" i="36"/>
  <c r="BZ276" i="36"/>
  <c r="U277" i="36"/>
  <c r="G278" i="36"/>
  <c r="AH278" i="36"/>
  <c r="AU279" i="36"/>
  <c r="BH280" i="36"/>
  <c r="AH281" i="36"/>
  <c r="AU282" i="36"/>
  <c r="BH283" i="36"/>
  <c r="M285" i="36"/>
  <c r="N285" i="36" s="1"/>
  <c r="O285" i="36" s="1"/>
  <c r="L285" i="36"/>
  <c r="BY285" i="36"/>
  <c r="BW285" i="36"/>
  <c r="K287" i="36"/>
  <c r="I287" i="36"/>
  <c r="AU287" i="36"/>
  <c r="BJ287" i="36"/>
  <c r="BH287" i="36"/>
  <c r="Y288" i="36"/>
  <c r="M289" i="36"/>
  <c r="N289" i="36" s="1"/>
  <c r="O289" i="36" s="1"/>
  <c r="L289" i="36"/>
  <c r="BY289" i="36"/>
  <c r="BW289" i="36"/>
  <c r="BN290" i="36"/>
  <c r="BO290" i="36" s="1"/>
  <c r="BP290" i="36" s="1"/>
  <c r="BM290" i="36"/>
  <c r="K291" i="36"/>
  <c r="I291" i="36"/>
  <c r="AU291" i="36"/>
  <c r="BJ291" i="36"/>
  <c r="BH291" i="36"/>
  <c r="Y292" i="36"/>
  <c r="M293" i="36"/>
  <c r="N293" i="36" s="1"/>
  <c r="O293" i="36" s="1"/>
  <c r="L293" i="36"/>
  <c r="BA293" i="36"/>
  <c r="BB293" i="36" s="1"/>
  <c r="BC293" i="36" s="1"/>
  <c r="BY293" i="36"/>
  <c r="BW293" i="36"/>
  <c r="BN294" i="36"/>
  <c r="BO294" i="36" s="1"/>
  <c r="BP294" i="36" s="1"/>
  <c r="BM294" i="36"/>
  <c r="K295" i="36"/>
  <c r="I295" i="36"/>
  <c r="AU295" i="36"/>
  <c r="BJ295" i="36"/>
  <c r="BH295" i="36"/>
  <c r="Y296" i="36"/>
  <c r="BN297" i="36"/>
  <c r="BO297" i="36" s="1"/>
  <c r="BP297" i="36" s="1"/>
  <c r="K298" i="36"/>
  <c r="I298" i="36"/>
  <c r="G298" i="36"/>
  <c r="BZ302" i="36"/>
  <c r="AM303" i="36"/>
  <c r="BL303" i="36"/>
  <c r="BJ303" i="36"/>
  <c r="BH303" i="36"/>
  <c r="CA303" i="36"/>
  <c r="CB303" i="36" s="1"/>
  <c r="CC303" i="36" s="1"/>
  <c r="BA304" i="36"/>
  <c r="BB304" i="36" s="1"/>
  <c r="BC304" i="36" s="1"/>
  <c r="AZ304" i="36"/>
  <c r="BY304" i="36"/>
  <c r="BW304" i="36"/>
  <c r="BU304" i="36"/>
  <c r="AL305" i="36"/>
  <c r="AJ305" i="36"/>
  <c r="AH305" i="36"/>
  <c r="BA305" i="36"/>
  <c r="BB305" i="36" s="1"/>
  <c r="BC305" i="36" s="1"/>
  <c r="L309" i="36"/>
  <c r="BZ309" i="36"/>
  <c r="BN310" i="36"/>
  <c r="BO310" i="36" s="1"/>
  <c r="BP310" i="36" s="1"/>
  <c r="BM310" i="36"/>
  <c r="AA311" i="36"/>
  <c r="AB311" i="36" s="1"/>
  <c r="AC311" i="36" s="1"/>
  <c r="Z311" i="36"/>
  <c r="AZ311" i="36"/>
  <c r="L312" i="36"/>
  <c r="Y312" i="36"/>
  <c r="W312" i="36"/>
  <c r="U312" i="36"/>
  <c r="K314" i="36"/>
  <c r="I314" i="36"/>
  <c r="G314" i="36"/>
  <c r="BL315" i="36"/>
  <c r="BJ315" i="36"/>
  <c r="BH315" i="36"/>
  <c r="AN316" i="36"/>
  <c r="AO316" i="36" s="1"/>
  <c r="AP316" i="36" s="1"/>
  <c r="BM316" i="36"/>
  <c r="Z317" i="36"/>
  <c r="BN317" i="36"/>
  <c r="BO317" i="36" s="1"/>
  <c r="BP317" i="36" s="1"/>
  <c r="BM317" i="36"/>
  <c r="BZ318" i="36"/>
  <c r="BZ319" i="36"/>
  <c r="BY320" i="36"/>
  <c r="BW320" i="36"/>
  <c r="BU320" i="36"/>
  <c r="AL321" i="36"/>
  <c r="AJ321" i="36"/>
  <c r="AH321" i="36"/>
  <c r="AY322" i="36"/>
  <c r="AW322" i="36"/>
  <c r="AU322" i="36"/>
  <c r="BA324" i="36"/>
  <c r="BB324" i="36" s="1"/>
  <c r="BC324" i="36" s="1"/>
  <c r="AZ324" i="36"/>
  <c r="M325" i="36"/>
  <c r="N325" i="36" s="1"/>
  <c r="O325" i="36" s="1"/>
  <c r="BA325" i="36"/>
  <c r="BB325" i="36" s="1"/>
  <c r="BC325" i="36" s="1"/>
  <c r="AZ325" i="36"/>
  <c r="BZ325" i="36"/>
  <c r="BN326" i="36"/>
  <c r="BO326" i="36" s="1"/>
  <c r="BP326" i="36" s="1"/>
  <c r="BM326" i="36"/>
  <c r="L327" i="36"/>
  <c r="AA327" i="36"/>
  <c r="AB327" i="36" s="1"/>
  <c r="AC327" i="36" s="1"/>
  <c r="Z327" i="36"/>
  <c r="AZ327" i="36"/>
  <c r="M328" i="36"/>
  <c r="N328" i="36" s="1"/>
  <c r="O328" i="36" s="1"/>
  <c r="L328" i="36"/>
  <c r="Y328" i="36"/>
  <c r="W328" i="36"/>
  <c r="U328" i="36"/>
  <c r="K330" i="36"/>
  <c r="I330" i="36"/>
  <c r="G330" i="36"/>
  <c r="BL331" i="36"/>
  <c r="BJ331" i="36"/>
  <c r="BH331" i="36"/>
  <c r="BN333" i="36"/>
  <c r="BO333" i="36" s="1"/>
  <c r="BP333" i="36" s="1"/>
  <c r="AN335" i="36"/>
  <c r="AO335" i="36" s="1"/>
  <c r="AP335" i="36" s="1"/>
  <c r="AM335" i="36"/>
  <c r="BA336" i="36"/>
  <c r="BB336" i="36" s="1"/>
  <c r="BC336" i="36" s="1"/>
  <c r="AZ336" i="36"/>
  <c r="BY336" i="36"/>
  <c r="BW336" i="36"/>
  <c r="BU336" i="36"/>
  <c r="M337" i="36"/>
  <c r="N337" i="36" s="1"/>
  <c r="O337" i="36" s="1"/>
  <c r="AL337" i="36"/>
  <c r="AJ337" i="36"/>
  <c r="AH337" i="36"/>
  <c r="BA337" i="36"/>
  <c r="BB337" i="36" s="1"/>
  <c r="BC337" i="36" s="1"/>
  <c r="AY342" i="36"/>
  <c r="AW342" i="36"/>
  <c r="AU342" i="36"/>
  <c r="AA343" i="36"/>
  <c r="AB343" i="36" s="1"/>
  <c r="AC343" i="36" s="1"/>
  <c r="M344" i="36"/>
  <c r="N344" i="36" s="1"/>
  <c r="O344" i="36" s="1"/>
  <c r="Y344" i="36"/>
  <c r="W344" i="36"/>
  <c r="U344" i="36"/>
  <c r="L347" i="36"/>
  <c r="AN347" i="36"/>
  <c r="AO347" i="36" s="1"/>
  <c r="AP347" i="36" s="1"/>
  <c r="AU349" i="36"/>
  <c r="AY349" i="36"/>
  <c r="AW349" i="36"/>
  <c r="Z350" i="36"/>
  <c r="AA350" i="36"/>
  <c r="AB350" i="36" s="1"/>
  <c r="AC350" i="36" s="1"/>
  <c r="BH350" i="36"/>
  <c r="BL350" i="36"/>
  <c r="BJ350" i="36"/>
  <c r="AN351" i="36"/>
  <c r="AO351" i="36" s="1"/>
  <c r="AP351" i="36" s="1"/>
  <c r="M353" i="36"/>
  <c r="N353" i="36" s="1"/>
  <c r="O353" i="36" s="1"/>
  <c r="AU354" i="36"/>
  <c r="AY354" i="36"/>
  <c r="AW354" i="36"/>
  <c r="W364" i="36"/>
  <c r="U364" i="36"/>
  <c r="Y364" i="36"/>
  <c r="BL364" i="36"/>
  <c r="BJ364" i="36"/>
  <c r="BH364" i="36"/>
  <c r="W368" i="36"/>
  <c r="U368" i="36"/>
  <c r="Y368" i="36"/>
  <c r="BL368" i="36"/>
  <c r="BJ368" i="36"/>
  <c r="BH368" i="36"/>
  <c r="BA376" i="36"/>
  <c r="BB376" i="36" s="1"/>
  <c r="BC376" i="36" s="1"/>
  <c r="BY385" i="36"/>
  <c r="BW385" i="36"/>
  <c r="BU385" i="36"/>
  <c r="AL394" i="36"/>
  <c r="AJ394" i="36"/>
  <c r="AH394" i="36"/>
  <c r="AH405" i="36"/>
  <c r="AL405" i="36"/>
  <c r="AJ405" i="36"/>
  <c r="BJ435" i="36"/>
  <c r="BH435" i="36"/>
  <c r="BL435" i="36"/>
  <c r="AN248" i="36"/>
  <c r="AO248" i="36" s="1"/>
  <c r="AP248" i="36" s="1"/>
  <c r="AZ248" i="36"/>
  <c r="BN258" i="36"/>
  <c r="BO258" i="36" s="1"/>
  <c r="BP258" i="36" s="1"/>
  <c r="BZ258" i="36"/>
  <c r="L260" i="36"/>
  <c r="M261" i="36"/>
  <c r="N261" i="36" s="1"/>
  <c r="O261" i="36" s="1"/>
  <c r="AM263" i="36"/>
  <c r="AN264" i="36"/>
  <c r="AO264" i="36" s="1"/>
  <c r="AP264" i="36" s="1"/>
  <c r="AZ264" i="36"/>
  <c r="AL265" i="36"/>
  <c r="AM265" i="36" s="1"/>
  <c r="BN265" i="36"/>
  <c r="BO265" i="36" s="1"/>
  <c r="BP265" i="36" s="1"/>
  <c r="AY266" i="36"/>
  <c r="AZ266" i="36" s="1"/>
  <c r="CA266" i="36"/>
  <c r="CB266" i="36" s="1"/>
  <c r="CC266" i="36" s="1"/>
  <c r="BL267" i="36"/>
  <c r="BM267" i="36" s="1"/>
  <c r="BY268" i="36"/>
  <c r="BZ268" i="36" s="1"/>
  <c r="AY269" i="36"/>
  <c r="AA270" i="36"/>
  <c r="AB270" i="36" s="1"/>
  <c r="AC270" i="36" s="1"/>
  <c r="BL270" i="36"/>
  <c r="AN271" i="36"/>
  <c r="AO271" i="36" s="1"/>
  <c r="AP271" i="36" s="1"/>
  <c r="BY271" i="36"/>
  <c r="Y272" i="36"/>
  <c r="Z272" i="36" s="1"/>
  <c r="K273" i="36"/>
  <c r="BM273" i="36"/>
  <c r="BW273" i="36"/>
  <c r="I275" i="36"/>
  <c r="Y275" i="36"/>
  <c r="L276" i="36"/>
  <c r="AL276" i="36"/>
  <c r="W277" i="36"/>
  <c r="K278" i="36"/>
  <c r="L278" i="36" s="1"/>
  <c r="AJ278" i="36"/>
  <c r="AA279" i="36"/>
  <c r="AB279" i="36" s="1"/>
  <c r="AC279" i="36" s="1"/>
  <c r="AM279" i="36"/>
  <c r="AW279" i="36"/>
  <c r="AZ280" i="36"/>
  <c r="BJ280" i="36"/>
  <c r="AL281" i="36"/>
  <c r="AY282" i="36"/>
  <c r="AZ282" i="36" s="1"/>
  <c r="CA282" i="36"/>
  <c r="CB282" i="36" s="1"/>
  <c r="CC282" i="36" s="1"/>
  <c r="BL283" i="36"/>
  <c r="BM283" i="36" s="1"/>
  <c r="M284" i="36"/>
  <c r="N284" i="36" s="1"/>
  <c r="O284" i="36" s="1"/>
  <c r="AN284" i="36"/>
  <c r="AO284" i="36" s="1"/>
  <c r="AP284" i="36" s="1"/>
  <c r="AM284" i="36"/>
  <c r="BL284" i="36"/>
  <c r="BJ284" i="36"/>
  <c r="Y285" i="36"/>
  <c r="W285" i="36"/>
  <c r="BN285" i="36"/>
  <c r="BO285" i="36" s="1"/>
  <c r="BP285" i="36" s="1"/>
  <c r="I286" i="36"/>
  <c r="G286" i="36"/>
  <c r="AL286" i="36"/>
  <c r="AJ286" i="36"/>
  <c r="AN288" i="36"/>
  <c r="AO288" i="36" s="1"/>
  <c r="AP288" i="36" s="1"/>
  <c r="BL288" i="36"/>
  <c r="BJ288" i="36"/>
  <c r="Y289" i="36"/>
  <c r="W289" i="36"/>
  <c r="I290" i="36"/>
  <c r="G290" i="36"/>
  <c r="AL290" i="36"/>
  <c r="AJ290" i="36"/>
  <c r="CA290" i="36"/>
  <c r="CB290" i="36" s="1"/>
  <c r="CC290" i="36" s="1"/>
  <c r="AN292" i="36"/>
  <c r="AO292" i="36" s="1"/>
  <c r="AP292" i="36" s="1"/>
  <c r="BL292" i="36"/>
  <c r="BJ292" i="36"/>
  <c r="Y293" i="36"/>
  <c r="W293" i="36"/>
  <c r="I294" i="36"/>
  <c r="G294" i="36"/>
  <c r="AL294" i="36"/>
  <c r="AJ294" i="36"/>
  <c r="CA294" i="36"/>
  <c r="CB294" i="36" s="1"/>
  <c r="CC294" i="36" s="1"/>
  <c r="AN296" i="36"/>
  <c r="AO296" i="36" s="1"/>
  <c r="AP296" i="36" s="1"/>
  <c r="AM296" i="36"/>
  <c r="BL296" i="36"/>
  <c r="BJ296" i="36"/>
  <c r="AA298" i="36"/>
  <c r="AB298" i="36" s="1"/>
  <c r="AC298" i="36" s="1"/>
  <c r="Z298" i="36"/>
  <c r="AY298" i="36"/>
  <c r="AW298" i="36"/>
  <c r="AU298" i="36"/>
  <c r="BN298" i="36"/>
  <c r="BO298" i="36" s="1"/>
  <c r="BP298" i="36" s="1"/>
  <c r="AA299" i="36"/>
  <c r="AB299" i="36" s="1"/>
  <c r="AC299" i="36" s="1"/>
  <c r="L300" i="36"/>
  <c r="Y300" i="36"/>
  <c r="W300" i="36"/>
  <c r="U300" i="36"/>
  <c r="AN300" i="36"/>
  <c r="AO300" i="36" s="1"/>
  <c r="AP300" i="36" s="1"/>
  <c r="BM301" i="36"/>
  <c r="K302" i="36"/>
  <c r="I302" i="36"/>
  <c r="G302" i="36"/>
  <c r="AN307" i="36"/>
  <c r="AO307" i="36" s="1"/>
  <c r="AP307" i="36" s="1"/>
  <c r="BL307" i="36"/>
  <c r="BJ307" i="36"/>
  <c r="BH307" i="36"/>
  <c r="CA307" i="36"/>
  <c r="CB307" i="36" s="1"/>
  <c r="CC307" i="36" s="1"/>
  <c r="BA308" i="36"/>
  <c r="BB308" i="36" s="1"/>
  <c r="BC308" i="36" s="1"/>
  <c r="AZ308" i="36"/>
  <c r="BY308" i="36"/>
  <c r="BW308" i="36"/>
  <c r="BU308" i="36"/>
  <c r="AL309" i="36"/>
  <c r="AJ309" i="36"/>
  <c r="AH309" i="36"/>
  <c r="AY310" i="36"/>
  <c r="AW310" i="36"/>
  <c r="AU310" i="36"/>
  <c r="BA312" i="36"/>
  <c r="BB312" i="36" s="1"/>
  <c r="BC312" i="36" s="1"/>
  <c r="AZ312" i="36"/>
  <c r="AZ313" i="36"/>
  <c r="BZ313" i="36"/>
  <c r="L315" i="36"/>
  <c r="AA315" i="36"/>
  <c r="AB315" i="36" s="1"/>
  <c r="AC315" i="36" s="1"/>
  <c r="Z315" i="36"/>
  <c r="AZ315" i="36"/>
  <c r="M316" i="36"/>
  <c r="N316" i="36" s="1"/>
  <c r="O316" i="36" s="1"/>
  <c r="L316" i="36"/>
  <c r="Y316" i="36"/>
  <c r="W316" i="36"/>
  <c r="U316" i="36"/>
  <c r="K318" i="36"/>
  <c r="I318" i="36"/>
  <c r="G318" i="36"/>
  <c r="BL319" i="36"/>
  <c r="BJ319" i="36"/>
  <c r="BH319" i="36"/>
  <c r="AM320" i="36"/>
  <c r="CA322" i="36"/>
  <c r="CB322" i="36" s="1"/>
  <c r="CC322" i="36" s="1"/>
  <c r="BZ322" i="36"/>
  <c r="AN323" i="36"/>
  <c r="AO323" i="36" s="1"/>
  <c r="AP323" i="36" s="1"/>
  <c r="CA323" i="36"/>
  <c r="CB323" i="36" s="1"/>
  <c r="CC323" i="36" s="1"/>
  <c r="BZ323" i="36"/>
  <c r="BY324" i="36"/>
  <c r="BW324" i="36"/>
  <c r="BU324" i="36"/>
  <c r="AL325" i="36"/>
  <c r="AJ325" i="36"/>
  <c r="AH325" i="36"/>
  <c r="AY326" i="36"/>
  <c r="AW326" i="36"/>
  <c r="AU326" i="36"/>
  <c r="BA328" i="36"/>
  <c r="BB328" i="36" s="1"/>
  <c r="BC328" i="36" s="1"/>
  <c r="AZ328" i="36"/>
  <c r="L329" i="36"/>
  <c r="BZ329" i="36"/>
  <c r="AA330" i="36"/>
  <c r="AB330" i="36" s="1"/>
  <c r="AC330" i="36" s="1"/>
  <c r="Z330" i="36"/>
  <c r="BN330" i="36"/>
  <c r="BO330" i="36" s="1"/>
  <c r="BP330" i="36" s="1"/>
  <c r="AA331" i="36"/>
  <c r="AB331" i="36" s="1"/>
  <c r="AC331" i="36" s="1"/>
  <c r="Z331" i="36"/>
  <c r="AZ331" i="36"/>
  <c r="M332" i="36"/>
  <c r="N332" i="36" s="1"/>
  <c r="O332" i="36" s="1"/>
  <c r="L332" i="36"/>
  <c r="Y332" i="36"/>
  <c r="W332" i="36"/>
  <c r="U332" i="36"/>
  <c r="K334" i="36"/>
  <c r="I334" i="36"/>
  <c r="G334" i="36"/>
  <c r="BL335" i="36"/>
  <c r="BJ335" i="36"/>
  <c r="BH335" i="36"/>
  <c r="BL339" i="36"/>
  <c r="BJ339" i="36"/>
  <c r="BH339" i="36"/>
  <c r="BY340" i="36"/>
  <c r="BW340" i="36"/>
  <c r="BU340" i="36"/>
  <c r="AL341" i="36"/>
  <c r="AJ341" i="36"/>
  <c r="AH341" i="36"/>
  <c r="BZ345" i="36"/>
  <c r="AW346" i="36"/>
  <c r="AY346" i="36"/>
  <c r="AU346" i="36"/>
  <c r="AM348" i="36"/>
  <c r="BW348" i="36"/>
  <c r="BY348" i="36"/>
  <c r="BU348" i="36"/>
  <c r="BM354" i="36"/>
  <c r="BN354" i="36"/>
  <c r="BO354" i="36" s="1"/>
  <c r="BP354" i="36" s="1"/>
  <c r="BH359" i="36"/>
  <c r="BL359" i="36"/>
  <c r="BJ359" i="36"/>
  <c r="AW362" i="36"/>
  <c r="AU362" i="36"/>
  <c r="AY362" i="36"/>
  <c r="Z366" i="36"/>
  <c r="AA366" i="36"/>
  <c r="AB366" i="36" s="1"/>
  <c r="AC366" i="36" s="1"/>
  <c r="AW366" i="36"/>
  <c r="AU366" i="36"/>
  <c r="AY366" i="36"/>
  <c r="BY369" i="36"/>
  <c r="BW369" i="36"/>
  <c r="BU369" i="36"/>
  <c r="AJ377" i="36"/>
  <c r="AH377" i="36"/>
  <c r="AL377" i="36"/>
  <c r="BL380" i="36"/>
  <c r="BJ380" i="36"/>
  <c r="BH380" i="36"/>
  <c r="AL386" i="36"/>
  <c r="AJ386" i="36"/>
  <c r="AH386" i="36"/>
  <c r="W388" i="36"/>
  <c r="U388" i="36"/>
  <c r="Y388" i="36"/>
  <c r="W297" i="36"/>
  <c r="BW297" i="36"/>
  <c r="AJ298" i="36"/>
  <c r="BM298" i="36"/>
  <c r="I299" i="36"/>
  <c r="AW299" i="36"/>
  <c r="BZ299" i="36"/>
  <c r="BJ300" i="36"/>
  <c r="W301" i="36"/>
  <c r="AZ301" i="36"/>
  <c r="BW301" i="36"/>
  <c r="AJ302" i="36"/>
  <c r="BM302" i="36"/>
  <c r="I303" i="36"/>
  <c r="Z303" i="36"/>
  <c r="AW303" i="36"/>
  <c r="BZ303" i="36"/>
  <c r="AM304" i="36"/>
  <c r="BJ304" i="36"/>
  <c r="W305" i="36"/>
  <c r="AZ305" i="36"/>
  <c r="BW305" i="36"/>
  <c r="AJ306" i="36"/>
  <c r="BM306" i="36"/>
  <c r="I307" i="36"/>
  <c r="AW307" i="36"/>
  <c r="BZ307" i="36"/>
  <c r="AM308" i="36"/>
  <c r="BJ308" i="36"/>
  <c r="AM336" i="36"/>
  <c r="BJ336" i="36"/>
  <c r="L337" i="36"/>
  <c r="W337" i="36"/>
  <c r="BW337" i="36"/>
  <c r="AJ338" i="36"/>
  <c r="BM338" i="36"/>
  <c r="I339" i="36"/>
  <c r="Z339" i="36"/>
  <c r="AW339" i="36"/>
  <c r="AM340" i="36"/>
  <c r="BJ340" i="36"/>
  <c r="W341" i="36"/>
  <c r="BW341" i="36"/>
  <c r="AJ342" i="36"/>
  <c r="I343" i="36"/>
  <c r="Z343" i="36"/>
  <c r="AW343" i="36"/>
  <c r="AM344" i="36"/>
  <c r="BJ344" i="36"/>
  <c r="BY344" i="36"/>
  <c r="CA344" i="36" s="1"/>
  <c r="CB344" i="36" s="1"/>
  <c r="CC344" i="36" s="1"/>
  <c r="AY345" i="36"/>
  <c r="BL346" i="36"/>
  <c r="BM346" i="36" s="1"/>
  <c r="BY347" i="36"/>
  <c r="Y348" i="36"/>
  <c r="AA348" i="36" s="1"/>
  <c r="AB348" i="36" s="1"/>
  <c r="AC348" i="36" s="1"/>
  <c r="K349" i="36"/>
  <c r="M349" i="36" s="1"/>
  <c r="N349" i="36" s="1"/>
  <c r="O349" i="36" s="1"/>
  <c r="BW349" i="36"/>
  <c r="I351" i="36"/>
  <c r="Y351" i="36"/>
  <c r="K352" i="36"/>
  <c r="G352" i="36"/>
  <c r="Y354" i="36"/>
  <c r="U354" i="36"/>
  <c r="AW355" i="36"/>
  <c r="AY355" i="36"/>
  <c r="BL355" i="36"/>
  <c r="BM355" i="36" s="1"/>
  <c r="BJ356" i="36"/>
  <c r="BL356" i="36"/>
  <c r="BY356" i="36"/>
  <c r="CA356" i="36" s="1"/>
  <c r="CB356" i="36" s="1"/>
  <c r="CC356" i="36" s="1"/>
  <c r="BN358" i="36"/>
  <c r="BO358" i="36" s="1"/>
  <c r="BP358" i="36" s="1"/>
  <c r="CA363" i="36"/>
  <c r="CB363" i="36" s="1"/>
  <c r="CC363" i="36" s="1"/>
  <c r="CA367" i="36"/>
  <c r="CB367" i="36" s="1"/>
  <c r="CC367" i="36" s="1"/>
  <c r="BZ367" i="36"/>
  <c r="BN369" i="36"/>
  <c r="BO369" i="36" s="1"/>
  <c r="BP369" i="36" s="1"/>
  <c r="BM370" i="36"/>
  <c r="BY373" i="36"/>
  <c r="BW373" i="36"/>
  <c r="BU373" i="36"/>
  <c r="AL374" i="36"/>
  <c r="AJ374" i="36"/>
  <c r="AH374" i="36"/>
  <c r="W376" i="36"/>
  <c r="U376" i="36"/>
  <c r="Y376" i="36"/>
  <c r="AN379" i="36"/>
  <c r="AO379" i="36" s="1"/>
  <c r="AP379" i="36" s="1"/>
  <c r="CA379" i="36"/>
  <c r="CB379" i="36" s="1"/>
  <c r="CC379" i="36" s="1"/>
  <c r="BZ379" i="36"/>
  <c r="BA380" i="36"/>
  <c r="BB380" i="36" s="1"/>
  <c r="BC380" i="36" s="1"/>
  <c r="M381" i="36"/>
  <c r="N381" i="36" s="1"/>
  <c r="O381" i="36" s="1"/>
  <c r="L381" i="36"/>
  <c r="AJ381" i="36"/>
  <c r="AH381" i="36"/>
  <c r="AL381" i="36"/>
  <c r="AY383" i="36"/>
  <c r="AW383" i="36"/>
  <c r="AU383" i="36"/>
  <c r="BL384" i="36"/>
  <c r="BJ384" i="36"/>
  <c r="BH384" i="36"/>
  <c r="BM385" i="36"/>
  <c r="BN385" i="36"/>
  <c r="BO385" i="36" s="1"/>
  <c r="BP385" i="36" s="1"/>
  <c r="BN386" i="36"/>
  <c r="BO386" i="36" s="1"/>
  <c r="BP386" i="36" s="1"/>
  <c r="BM386" i="36"/>
  <c r="BY389" i="36"/>
  <c r="BW389" i="36"/>
  <c r="BU389" i="36"/>
  <c r="AN400" i="36"/>
  <c r="AO400" i="36" s="1"/>
  <c r="AP400" i="36" s="1"/>
  <c r="AM400" i="36"/>
  <c r="Y406" i="36"/>
  <c r="W406" i="36"/>
  <c r="U406" i="36"/>
  <c r="U412" i="36"/>
  <c r="Y412" i="36"/>
  <c r="W412" i="36"/>
  <c r="G309" i="36"/>
  <c r="AU309" i="36"/>
  <c r="BH310" i="36"/>
  <c r="U311" i="36"/>
  <c r="BU311" i="36"/>
  <c r="AH312" i="36"/>
  <c r="G313" i="36"/>
  <c r="AU313" i="36"/>
  <c r="BH314" i="36"/>
  <c r="U315" i="36"/>
  <c r="BU315" i="36"/>
  <c r="AH316" i="36"/>
  <c r="G317" i="36"/>
  <c r="AU317" i="36"/>
  <c r="BH318" i="36"/>
  <c r="U319" i="36"/>
  <c r="BU319" i="36"/>
  <c r="AH320" i="36"/>
  <c r="G321" i="36"/>
  <c r="AU321" i="36"/>
  <c r="BH322" i="36"/>
  <c r="U323" i="36"/>
  <c r="BU323" i="36"/>
  <c r="AH324" i="36"/>
  <c r="G325" i="36"/>
  <c r="AU325" i="36"/>
  <c r="BH326" i="36"/>
  <c r="U327" i="36"/>
  <c r="BU327" i="36"/>
  <c r="AH328" i="36"/>
  <c r="G329" i="36"/>
  <c r="AU329" i="36"/>
  <c r="BH330" i="36"/>
  <c r="U331" i="36"/>
  <c r="BU331" i="36"/>
  <c r="AH332" i="36"/>
  <c r="G333" i="36"/>
  <c r="AU333" i="36"/>
  <c r="BH334" i="36"/>
  <c r="U335" i="36"/>
  <c r="BU335" i="36"/>
  <c r="U345" i="36"/>
  <c r="G346" i="36"/>
  <c r="AH346" i="36"/>
  <c r="AU347" i="36"/>
  <c r="BH348" i="36"/>
  <c r="AH349" i="36"/>
  <c r="AU350" i="36"/>
  <c r="I352" i="36"/>
  <c r="BH352" i="36"/>
  <c r="BU353" i="36"/>
  <c r="W354" i="36"/>
  <c r="AJ354" i="36"/>
  <c r="AL354" i="36"/>
  <c r="AU355" i="36"/>
  <c r="BH356" i="36"/>
  <c r="AZ357" i="36"/>
  <c r="AJ358" i="36"/>
  <c r="AH358" i="36"/>
  <c r="BU358" i="36"/>
  <c r="Y361" i="36"/>
  <c r="W361" i="36"/>
  <c r="AJ361" i="36"/>
  <c r="AH361" i="36"/>
  <c r="AL361" i="36"/>
  <c r="BM361" i="36"/>
  <c r="BY361" i="36"/>
  <c r="BW361" i="36"/>
  <c r="I362" i="36"/>
  <c r="G362" i="36"/>
  <c r="BN362" i="36"/>
  <c r="BO362" i="36" s="1"/>
  <c r="BP362" i="36" s="1"/>
  <c r="BM362" i="36"/>
  <c r="AY363" i="36"/>
  <c r="AW363" i="36"/>
  <c r="AU363" i="36"/>
  <c r="AM364" i="36"/>
  <c r="Y365" i="36"/>
  <c r="W365" i="36"/>
  <c r="AJ365" i="36"/>
  <c r="AH365" i="36"/>
  <c r="AL365" i="36"/>
  <c r="BY365" i="36"/>
  <c r="BW365" i="36"/>
  <c r="I366" i="36"/>
  <c r="G366" i="36"/>
  <c r="AY367" i="36"/>
  <c r="AW367" i="36"/>
  <c r="AU367" i="36"/>
  <c r="AN368" i="36"/>
  <c r="AO368" i="36" s="1"/>
  <c r="AP368" i="36" s="1"/>
  <c r="AM368" i="36"/>
  <c r="M369" i="36"/>
  <c r="N369" i="36" s="1"/>
  <c r="O369" i="36" s="1"/>
  <c r="L369" i="36"/>
  <c r="Y369" i="36"/>
  <c r="W369" i="36"/>
  <c r="AJ369" i="36"/>
  <c r="AH369" i="36"/>
  <c r="AL369" i="36"/>
  <c r="AY371" i="36"/>
  <c r="AW371" i="36"/>
  <c r="AU371" i="36"/>
  <c r="BL372" i="36"/>
  <c r="BJ372" i="36"/>
  <c r="BH372" i="36"/>
  <c r="Z374" i="36"/>
  <c r="AA374" i="36"/>
  <c r="AB374" i="36" s="1"/>
  <c r="AC374" i="36" s="1"/>
  <c r="BM374" i="36"/>
  <c r="BY377" i="36"/>
  <c r="BW377" i="36"/>
  <c r="BU377" i="36"/>
  <c r="AL378" i="36"/>
  <c r="AJ378" i="36"/>
  <c r="AH378" i="36"/>
  <c r="W380" i="36"/>
  <c r="U380" i="36"/>
  <c r="Y380" i="36"/>
  <c r="CA383" i="36"/>
  <c r="CB383" i="36" s="1"/>
  <c r="CC383" i="36" s="1"/>
  <c r="M385" i="36"/>
  <c r="N385" i="36" s="1"/>
  <c r="O385" i="36" s="1"/>
  <c r="AJ385" i="36"/>
  <c r="AH385" i="36"/>
  <c r="AL385" i="36"/>
  <c r="AY387" i="36"/>
  <c r="AW387" i="36"/>
  <c r="AU387" i="36"/>
  <c r="BL388" i="36"/>
  <c r="BJ388" i="36"/>
  <c r="BH388" i="36"/>
  <c r="BM389" i="36"/>
  <c r="BY393" i="36"/>
  <c r="BW393" i="36"/>
  <c r="BU393" i="36"/>
  <c r="AL398" i="36"/>
  <c r="AJ398" i="36"/>
  <c r="AH398" i="36"/>
  <c r="AY399" i="36"/>
  <c r="AW399" i="36"/>
  <c r="AU399" i="36"/>
  <c r="BY402" i="36"/>
  <c r="BW402" i="36"/>
  <c r="BU402" i="36"/>
  <c r="U420" i="36"/>
  <c r="Y420" i="36"/>
  <c r="W420" i="36"/>
  <c r="Z346" i="36"/>
  <c r="AA347" i="36"/>
  <c r="AB347" i="36" s="1"/>
  <c r="AC347" i="36" s="1"/>
  <c r="AM347" i="36"/>
  <c r="AN348" i="36"/>
  <c r="AO348" i="36" s="1"/>
  <c r="AP348" i="36" s="1"/>
  <c r="U352" i="36"/>
  <c r="W352" i="36"/>
  <c r="AY352" i="36"/>
  <c r="AW352" i="36"/>
  <c r="L353" i="36"/>
  <c r="AH353" i="36"/>
  <c r="AJ353" i="36"/>
  <c r="BL353" i="36"/>
  <c r="BJ353" i="36"/>
  <c r="I355" i="36"/>
  <c r="G355" i="36"/>
  <c r="Z355" i="36"/>
  <c r="AM356" i="36"/>
  <c r="L357" i="36"/>
  <c r="M357" i="36"/>
  <c r="N357" i="36" s="1"/>
  <c r="O357" i="36" s="1"/>
  <c r="AN357" i="36"/>
  <c r="AO357" i="36" s="1"/>
  <c r="AP357" i="36" s="1"/>
  <c r="BL357" i="36"/>
  <c r="BN357" i="36" s="1"/>
  <c r="BO357" i="36" s="1"/>
  <c r="BP357" i="36" s="1"/>
  <c r="BH357" i="36"/>
  <c r="M358" i="36"/>
  <c r="N358" i="36" s="1"/>
  <c r="O358" i="36" s="1"/>
  <c r="L358" i="36"/>
  <c r="AU358" i="36"/>
  <c r="AY358" i="36"/>
  <c r="BA358" i="36" s="1"/>
  <c r="BB358" i="36" s="1"/>
  <c r="BC358" i="36" s="1"/>
  <c r="AW359" i="36"/>
  <c r="AU359" i="36"/>
  <c r="BJ360" i="36"/>
  <c r="BH360" i="36"/>
  <c r="AN363" i="36"/>
  <c r="AO363" i="36" s="1"/>
  <c r="AP363" i="36" s="1"/>
  <c r="AM367" i="36"/>
  <c r="AN367" i="36"/>
  <c r="AO367" i="36" s="1"/>
  <c r="AP367" i="36" s="1"/>
  <c r="AN371" i="36"/>
  <c r="AO371" i="36" s="1"/>
  <c r="AP371" i="36" s="1"/>
  <c r="CA371" i="36"/>
  <c r="CB371" i="36" s="1"/>
  <c r="CC371" i="36" s="1"/>
  <c r="BZ371" i="36"/>
  <c r="AZ372" i="36"/>
  <c r="BA372" i="36"/>
  <c r="BB372" i="36" s="1"/>
  <c r="BC372" i="36" s="1"/>
  <c r="M373" i="36"/>
  <c r="N373" i="36" s="1"/>
  <c r="O373" i="36" s="1"/>
  <c r="L373" i="36"/>
  <c r="AJ373" i="36"/>
  <c r="AH373" i="36"/>
  <c r="AL373" i="36"/>
  <c r="AY375" i="36"/>
  <c r="AW375" i="36"/>
  <c r="AU375" i="36"/>
  <c r="BL376" i="36"/>
  <c r="BJ376" i="36"/>
  <c r="BH376" i="36"/>
  <c r="BM377" i="36"/>
  <c r="BY381" i="36"/>
  <c r="BW381" i="36"/>
  <c r="BU381" i="36"/>
  <c r="AL382" i="36"/>
  <c r="AJ382" i="36"/>
  <c r="AH382" i="36"/>
  <c r="W384" i="36"/>
  <c r="U384" i="36"/>
  <c r="Y384" i="36"/>
  <c r="AN387" i="36"/>
  <c r="AO387" i="36" s="1"/>
  <c r="AP387" i="36" s="1"/>
  <c r="CA387" i="36"/>
  <c r="CB387" i="36" s="1"/>
  <c r="CC387" i="36" s="1"/>
  <c r="BZ387" i="36"/>
  <c r="AZ388" i="36"/>
  <c r="BA388" i="36"/>
  <c r="BB388" i="36" s="1"/>
  <c r="BC388" i="36" s="1"/>
  <c r="M389" i="36"/>
  <c r="N389" i="36" s="1"/>
  <c r="O389" i="36" s="1"/>
  <c r="L389" i="36"/>
  <c r="AJ389" i="36"/>
  <c r="AH389" i="36"/>
  <c r="AL389" i="36"/>
  <c r="AY391" i="36"/>
  <c r="AW391" i="36"/>
  <c r="AU391" i="36"/>
  <c r="W392" i="36"/>
  <c r="U392" i="36"/>
  <c r="Y392" i="36"/>
  <c r="AY395" i="36"/>
  <c r="AW395" i="36"/>
  <c r="AU395" i="36"/>
  <c r="G402" i="36"/>
  <c r="K402" i="36"/>
  <c r="I402" i="36"/>
  <c r="AL407" i="36"/>
  <c r="AJ407" i="36"/>
  <c r="AH407" i="36"/>
  <c r="AM352" i="36"/>
  <c r="AZ353" i="36"/>
  <c r="K363" i="36"/>
  <c r="I363" i="36"/>
  <c r="AA363" i="36"/>
  <c r="AB363" i="36" s="1"/>
  <c r="AC363" i="36" s="1"/>
  <c r="Z363" i="36"/>
  <c r="BJ363" i="36"/>
  <c r="BH363" i="36"/>
  <c r="K367" i="36"/>
  <c r="I367" i="36"/>
  <c r="AA367" i="36"/>
  <c r="AB367" i="36" s="1"/>
  <c r="AC367" i="36" s="1"/>
  <c r="Z367" i="36"/>
  <c r="BJ367" i="36"/>
  <c r="BH367" i="36"/>
  <c r="K371" i="36"/>
  <c r="I371" i="36"/>
  <c r="BJ371" i="36"/>
  <c r="BH371" i="36"/>
  <c r="K375" i="36"/>
  <c r="I375" i="36"/>
  <c r="AA375" i="36"/>
  <c r="AB375" i="36" s="1"/>
  <c r="AC375" i="36" s="1"/>
  <c r="Z375" i="36"/>
  <c r="BJ375" i="36"/>
  <c r="BH375" i="36"/>
  <c r="BZ378" i="36"/>
  <c r="K379" i="36"/>
  <c r="I379" i="36"/>
  <c r="BJ379" i="36"/>
  <c r="BH379" i="36"/>
  <c r="K383" i="36"/>
  <c r="I383" i="36"/>
  <c r="BJ383" i="36"/>
  <c r="BH383" i="36"/>
  <c r="K387" i="36"/>
  <c r="I387" i="36"/>
  <c r="AA387" i="36"/>
  <c r="AB387" i="36" s="1"/>
  <c r="AC387" i="36" s="1"/>
  <c r="Z387" i="36"/>
  <c r="BJ387" i="36"/>
  <c r="BH387" i="36"/>
  <c r="K391" i="36"/>
  <c r="I391" i="36"/>
  <c r="AA391" i="36"/>
  <c r="AB391" i="36" s="1"/>
  <c r="AC391" i="36" s="1"/>
  <c r="Z391" i="36"/>
  <c r="BJ391" i="36"/>
  <c r="BH391" i="36"/>
  <c r="AN393" i="36"/>
  <c r="AO393" i="36" s="1"/>
  <c r="AP393" i="36" s="1"/>
  <c r="BM393" i="36"/>
  <c r="AM395" i="36"/>
  <c r="BZ395" i="36"/>
  <c r="CA396" i="36"/>
  <c r="CB396" i="36" s="1"/>
  <c r="CC396" i="36" s="1"/>
  <c r="BZ396" i="36"/>
  <c r="AN397" i="36"/>
  <c r="AO397" i="36" s="1"/>
  <c r="AP397" i="36" s="1"/>
  <c r="AM397" i="36"/>
  <c r="CA400" i="36"/>
  <c r="CB400" i="36" s="1"/>
  <c r="CC400" i="36" s="1"/>
  <c r="BZ400" i="36"/>
  <c r="AY408" i="36"/>
  <c r="AW408" i="36"/>
  <c r="AU408" i="36"/>
  <c r="AA409" i="36"/>
  <c r="AB409" i="36" s="1"/>
  <c r="AC409" i="36" s="1"/>
  <c r="BL409" i="36"/>
  <c r="BJ409" i="36"/>
  <c r="BH409" i="36"/>
  <c r="BM410" i="36"/>
  <c r="BN410" i="36"/>
  <c r="BO410" i="36" s="1"/>
  <c r="BP410" i="36" s="1"/>
  <c r="AL411" i="36"/>
  <c r="AH411" i="36"/>
  <c r="AJ411" i="36"/>
  <c r="AY416" i="36"/>
  <c r="AU416" i="36"/>
  <c r="AW416" i="36"/>
  <c r="Z417" i="36"/>
  <c r="AA417" i="36"/>
  <c r="AB417" i="36" s="1"/>
  <c r="AC417" i="36" s="1"/>
  <c r="AL419" i="36"/>
  <c r="AH419" i="36"/>
  <c r="AJ419" i="36"/>
  <c r="I427" i="36"/>
  <c r="G427" i="36"/>
  <c r="K427" i="36"/>
  <c r="AL390" i="36"/>
  <c r="AJ390" i="36"/>
  <c r="BN390" i="36"/>
  <c r="BO390" i="36" s="1"/>
  <c r="BP390" i="36" s="1"/>
  <c r="BM390" i="36"/>
  <c r="AZ392" i="36"/>
  <c r="BL392" i="36"/>
  <c r="BJ392" i="36"/>
  <c r="Y393" i="36"/>
  <c r="W393" i="36"/>
  <c r="U393" i="36"/>
  <c r="K395" i="36"/>
  <c r="I395" i="36"/>
  <c r="G395" i="36"/>
  <c r="BL396" i="36"/>
  <c r="BJ396" i="36"/>
  <c r="BH396" i="36"/>
  <c r="M397" i="36"/>
  <c r="N397" i="36" s="1"/>
  <c r="O397" i="36" s="1"/>
  <c r="L397" i="36"/>
  <c r="Y397" i="36"/>
  <c r="W397" i="36"/>
  <c r="U397" i="36"/>
  <c r="K399" i="36"/>
  <c r="I399" i="36"/>
  <c r="G399" i="36"/>
  <c r="BL400" i="36"/>
  <c r="BJ400" i="36"/>
  <c r="BH400" i="36"/>
  <c r="Y401" i="36"/>
  <c r="W401" i="36"/>
  <c r="U401" i="36"/>
  <c r="BA401" i="36"/>
  <c r="BB401" i="36" s="1"/>
  <c r="BC401" i="36" s="1"/>
  <c r="U404" i="36"/>
  <c r="Y404" i="36"/>
  <c r="W404" i="36"/>
  <c r="CA410" i="36"/>
  <c r="CB410" i="36" s="1"/>
  <c r="CC410" i="36" s="1"/>
  <c r="U416" i="36"/>
  <c r="Y416" i="36"/>
  <c r="W416" i="36"/>
  <c r="AZ421" i="36"/>
  <c r="BA421" i="36"/>
  <c r="BB421" i="36" s="1"/>
  <c r="BC421" i="36" s="1"/>
  <c r="AJ422" i="36"/>
  <c r="AH422" i="36"/>
  <c r="AL422" i="36"/>
  <c r="BJ431" i="36"/>
  <c r="BH431" i="36"/>
  <c r="BL431" i="36"/>
  <c r="BJ439" i="36"/>
  <c r="BH439" i="36"/>
  <c r="BL439" i="36"/>
  <c r="BM446" i="36"/>
  <c r="BA369" i="36"/>
  <c r="BB369" i="36" s="1"/>
  <c r="BC369" i="36" s="1"/>
  <c r="AZ369" i="36"/>
  <c r="I370" i="36"/>
  <c r="G370" i="36"/>
  <c r="AW370" i="36"/>
  <c r="AU370" i="36"/>
  <c r="BW372" i="36"/>
  <c r="BU372" i="36"/>
  <c r="Y373" i="36"/>
  <c r="W373" i="36"/>
  <c r="BA373" i="36"/>
  <c r="BB373" i="36" s="1"/>
  <c r="BC373" i="36" s="1"/>
  <c r="I374" i="36"/>
  <c r="G374" i="36"/>
  <c r="AW374" i="36"/>
  <c r="AU374" i="36"/>
  <c r="AN376" i="36"/>
  <c r="AO376" i="36" s="1"/>
  <c r="AP376" i="36" s="1"/>
  <c r="AM376" i="36"/>
  <c r="BW376" i="36"/>
  <c r="BU376" i="36"/>
  <c r="Y377" i="36"/>
  <c r="W377" i="36"/>
  <c r="BA377" i="36"/>
  <c r="BB377" i="36" s="1"/>
  <c r="BC377" i="36" s="1"/>
  <c r="AZ377" i="36"/>
  <c r="I378" i="36"/>
  <c r="G378" i="36"/>
  <c r="AW378" i="36"/>
  <c r="AU378" i="36"/>
  <c r="AN380" i="36"/>
  <c r="AO380" i="36" s="1"/>
  <c r="AP380" i="36" s="1"/>
  <c r="AM380" i="36"/>
  <c r="BW380" i="36"/>
  <c r="BU380" i="36"/>
  <c r="Y381" i="36"/>
  <c r="W381" i="36"/>
  <c r="BA381" i="36"/>
  <c r="BB381" i="36" s="1"/>
  <c r="BC381" i="36" s="1"/>
  <c r="I382" i="36"/>
  <c r="G382" i="36"/>
  <c r="AW382" i="36"/>
  <c r="AU382" i="36"/>
  <c r="AN384" i="36"/>
  <c r="AO384" i="36" s="1"/>
  <c r="AP384" i="36" s="1"/>
  <c r="AM384" i="36"/>
  <c r="BW384" i="36"/>
  <c r="BU384" i="36"/>
  <c r="Y385" i="36"/>
  <c r="W385" i="36"/>
  <c r="BA385" i="36"/>
  <c r="BB385" i="36" s="1"/>
  <c r="BC385" i="36" s="1"/>
  <c r="AZ385" i="36"/>
  <c r="I386" i="36"/>
  <c r="G386" i="36"/>
  <c r="AW386" i="36"/>
  <c r="AU386" i="36"/>
  <c r="BW388" i="36"/>
  <c r="BU388" i="36"/>
  <c r="Y389" i="36"/>
  <c r="W389" i="36"/>
  <c r="BA389" i="36"/>
  <c r="BB389" i="36" s="1"/>
  <c r="BC389" i="36" s="1"/>
  <c r="AZ389" i="36"/>
  <c r="I390" i="36"/>
  <c r="G390" i="36"/>
  <c r="AH390" i="36"/>
  <c r="AW390" i="36"/>
  <c r="AU390" i="36"/>
  <c r="BA392" i="36"/>
  <c r="BB392" i="36" s="1"/>
  <c r="BC392" i="36" s="1"/>
  <c r="BH392" i="36"/>
  <c r="BW392" i="36"/>
  <c r="BU392" i="36"/>
  <c r="BA393" i="36"/>
  <c r="BB393" i="36" s="1"/>
  <c r="BC393" i="36" s="1"/>
  <c r="AZ393" i="36"/>
  <c r="AZ394" i="36"/>
  <c r="AA395" i="36"/>
  <c r="AB395" i="36" s="1"/>
  <c r="AC395" i="36" s="1"/>
  <c r="BN395" i="36"/>
  <c r="BO395" i="36" s="1"/>
  <c r="BP395" i="36" s="1"/>
  <c r="BM395" i="36"/>
  <c r="BA397" i="36"/>
  <c r="BB397" i="36" s="1"/>
  <c r="BC397" i="36" s="1"/>
  <c r="AZ397" i="36"/>
  <c r="M398" i="36"/>
  <c r="N398" i="36" s="1"/>
  <c r="O398" i="36" s="1"/>
  <c r="AZ398" i="36"/>
  <c r="BN399" i="36"/>
  <c r="BO399" i="36" s="1"/>
  <c r="BP399" i="36" s="1"/>
  <c r="BN401" i="36"/>
  <c r="BO401" i="36" s="1"/>
  <c r="BP401" i="36" s="1"/>
  <c r="BM401" i="36"/>
  <c r="BA403" i="36"/>
  <c r="BB403" i="36" s="1"/>
  <c r="BC403" i="36" s="1"/>
  <c r="K404" i="36"/>
  <c r="I404" i="36"/>
  <c r="G404" i="36"/>
  <c r="I407" i="36"/>
  <c r="K407" i="36"/>
  <c r="G407" i="36"/>
  <c r="AJ410" i="36"/>
  <c r="AL410" i="36"/>
  <c r="AH410" i="36"/>
  <c r="BA410" i="36"/>
  <c r="BB410" i="36" s="1"/>
  <c r="BC410" i="36" s="1"/>
  <c r="AZ410" i="36"/>
  <c r="AY412" i="36"/>
  <c r="AU412" i="36"/>
  <c r="AW412" i="36"/>
  <c r="Z413" i="36"/>
  <c r="AA413" i="36"/>
  <c r="AB413" i="36" s="1"/>
  <c r="AC413" i="36" s="1"/>
  <c r="AL415" i="36"/>
  <c r="AH415" i="36"/>
  <c r="AJ415" i="36"/>
  <c r="AY420" i="36"/>
  <c r="AU420" i="36"/>
  <c r="AW420" i="36"/>
  <c r="BJ427" i="36"/>
  <c r="BH427" i="36"/>
  <c r="BL427" i="36"/>
  <c r="G414" i="36"/>
  <c r="K414" i="36"/>
  <c r="AU414" i="36"/>
  <c r="AY414" i="36"/>
  <c r="BY414" i="36"/>
  <c r="BU414" i="36"/>
  <c r="G418" i="36"/>
  <c r="K418" i="36"/>
  <c r="AU418" i="36"/>
  <c r="AY418" i="36"/>
  <c r="BY418" i="36"/>
  <c r="BU418" i="36"/>
  <c r="W421" i="36"/>
  <c r="U421" i="36"/>
  <c r="BL421" i="36"/>
  <c r="BH421" i="36"/>
  <c r="BY422" i="36"/>
  <c r="BU422" i="36"/>
  <c r="BZ424" i="36"/>
  <c r="BW425" i="36"/>
  <c r="BU425" i="36"/>
  <c r="K431" i="36"/>
  <c r="I431" i="36"/>
  <c r="G431" i="36"/>
  <c r="AA431" i="36"/>
  <c r="AB431" i="36" s="1"/>
  <c r="AC431" i="36" s="1"/>
  <c r="Z431" i="36"/>
  <c r="K435" i="36"/>
  <c r="I435" i="36"/>
  <c r="G435" i="36"/>
  <c r="AA435" i="36"/>
  <c r="AB435" i="36" s="1"/>
  <c r="AC435" i="36" s="1"/>
  <c r="Z435" i="36"/>
  <c r="K439" i="36"/>
  <c r="I439" i="36"/>
  <c r="G439" i="36"/>
  <c r="AA439" i="36"/>
  <c r="AB439" i="36" s="1"/>
  <c r="AC439" i="36" s="1"/>
  <c r="Z439" i="36"/>
  <c r="BL460" i="36"/>
  <c r="BJ460" i="36"/>
  <c r="BH460" i="36"/>
  <c r="AH393" i="36"/>
  <c r="G394" i="36"/>
  <c r="AU394" i="36"/>
  <c r="BH395" i="36"/>
  <c r="U396" i="36"/>
  <c r="BU396" i="36"/>
  <c r="AH397" i="36"/>
  <c r="G398" i="36"/>
  <c r="AU398" i="36"/>
  <c r="BH399" i="36"/>
  <c r="U400" i="36"/>
  <c r="BU400" i="36"/>
  <c r="AH401" i="36"/>
  <c r="BU401" i="36"/>
  <c r="Z402" i="36"/>
  <c r="AW402" i="36"/>
  <c r="BJ403" i="36"/>
  <c r="BW404" i="36"/>
  <c r="U405" i="36"/>
  <c r="BM405" i="36"/>
  <c r="I406" i="36"/>
  <c r="BU406" i="36"/>
  <c r="G408" i="36"/>
  <c r="W408" i="36"/>
  <c r="AJ409" i="36"/>
  <c r="U410" i="36"/>
  <c r="G411" i="36"/>
  <c r="AH413" i="36"/>
  <c r="AL413" i="36"/>
  <c r="BL413" i="36"/>
  <c r="BH413" i="36"/>
  <c r="I414" i="36"/>
  <c r="Y414" i="36"/>
  <c r="U414" i="36"/>
  <c r="AW414" i="36"/>
  <c r="BW414" i="36"/>
  <c r="AH417" i="36"/>
  <c r="AL417" i="36"/>
  <c r="BL417" i="36"/>
  <c r="BH417" i="36"/>
  <c r="I418" i="36"/>
  <c r="Y418" i="36"/>
  <c r="U418" i="36"/>
  <c r="AW418" i="36"/>
  <c r="BW418" i="36"/>
  <c r="L419" i="36"/>
  <c r="Y421" i="36"/>
  <c r="BJ421" i="36"/>
  <c r="BW422" i="36"/>
  <c r="AW423" i="36"/>
  <c r="AU423" i="36"/>
  <c r="BJ424" i="36"/>
  <c r="BH424" i="36"/>
  <c r="AH425" i="36"/>
  <c r="AJ425" i="36"/>
  <c r="AL446" i="36"/>
  <c r="AJ446" i="36"/>
  <c r="AH446" i="36"/>
  <c r="M457" i="36"/>
  <c r="N457" i="36" s="1"/>
  <c r="O457" i="36" s="1"/>
  <c r="BH401" i="36"/>
  <c r="BY401" i="36"/>
  <c r="BZ401" i="36" s="1"/>
  <c r="AH402" i="36"/>
  <c r="AY402" i="36"/>
  <c r="AA403" i="36"/>
  <c r="AB403" i="36" s="1"/>
  <c r="AC403" i="36" s="1"/>
  <c r="AU403" i="36"/>
  <c r="BL403" i="36"/>
  <c r="AN404" i="36"/>
  <c r="AO404" i="36" s="1"/>
  <c r="AP404" i="36" s="1"/>
  <c r="BH404" i="36"/>
  <c r="BY404" i="36"/>
  <c r="Y405" i="36"/>
  <c r="Z405" i="36" s="1"/>
  <c r="BA405" i="36"/>
  <c r="BB405" i="36" s="1"/>
  <c r="BC405" i="36" s="1"/>
  <c r="BU405" i="36"/>
  <c r="K406" i="36"/>
  <c r="AW406" i="36"/>
  <c r="BW406" i="36"/>
  <c r="BJ407" i="36"/>
  <c r="I408" i="36"/>
  <c r="Y408" i="36"/>
  <c r="BW408" i="36"/>
  <c r="U409" i="36"/>
  <c r="AL409" i="36"/>
  <c r="I410" i="36"/>
  <c r="W410" i="36"/>
  <c r="BU410" i="36"/>
  <c r="K411" i="36"/>
  <c r="L411" i="36" s="1"/>
  <c r="BH411" i="36"/>
  <c r="BL411" i="36"/>
  <c r="BN411" i="36" s="1"/>
  <c r="BO411" i="36" s="1"/>
  <c r="BP411" i="36" s="1"/>
  <c r="K412" i="36"/>
  <c r="M412" i="36" s="1"/>
  <c r="N412" i="36" s="1"/>
  <c r="O412" i="36" s="1"/>
  <c r="G412" i="36"/>
  <c r="BU412" i="36"/>
  <c r="BY412" i="36"/>
  <c r="CA412" i="36" s="1"/>
  <c r="CB412" i="36" s="1"/>
  <c r="CC412" i="36" s="1"/>
  <c r="AJ413" i="36"/>
  <c r="BJ413" i="36"/>
  <c r="W414" i="36"/>
  <c r="BH415" i="36"/>
  <c r="BL415" i="36"/>
  <c r="BM415" i="36" s="1"/>
  <c r="K416" i="36"/>
  <c r="L416" i="36" s="1"/>
  <c r="G416" i="36"/>
  <c r="BU416" i="36"/>
  <c r="BY416" i="36"/>
  <c r="BZ416" i="36" s="1"/>
  <c r="AJ417" i="36"/>
  <c r="BJ417" i="36"/>
  <c r="W418" i="36"/>
  <c r="AM418" i="36"/>
  <c r="Z419" i="36"/>
  <c r="BH419" i="36"/>
  <c r="BL419" i="36"/>
  <c r="BN419" i="36" s="1"/>
  <c r="BO419" i="36" s="1"/>
  <c r="BP419" i="36" s="1"/>
  <c r="K420" i="36"/>
  <c r="L420" i="36" s="1"/>
  <c r="G420" i="36"/>
  <c r="BU420" i="36"/>
  <c r="BW420" i="36"/>
  <c r="G422" i="36"/>
  <c r="I422" i="36"/>
  <c r="AZ422" i="36"/>
  <c r="AY423" i="36"/>
  <c r="K424" i="36"/>
  <c r="M424" i="36" s="1"/>
  <c r="N424" i="36" s="1"/>
  <c r="O424" i="36" s="1"/>
  <c r="G424" i="36"/>
  <c r="U424" i="36"/>
  <c r="W424" i="36"/>
  <c r="BL424" i="36"/>
  <c r="AL425" i="36"/>
  <c r="Y426" i="36"/>
  <c r="Z426" i="36" s="1"/>
  <c r="U426" i="36"/>
  <c r="AL427" i="36"/>
  <c r="AN427" i="36" s="1"/>
  <c r="AO427" i="36" s="1"/>
  <c r="AP427" i="36" s="1"/>
  <c r="AH427" i="36"/>
  <c r="L428" i="36"/>
  <c r="M428" i="36"/>
  <c r="N428" i="36" s="1"/>
  <c r="O428" i="36" s="1"/>
  <c r="BZ434" i="36"/>
  <c r="CA434" i="36"/>
  <c r="CB434" i="36" s="1"/>
  <c r="CC434" i="36" s="1"/>
  <c r="BM442" i="36"/>
  <c r="BL428" i="36"/>
  <c r="BJ428" i="36"/>
  <c r="BY429" i="36"/>
  <c r="BW429" i="36"/>
  <c r="AL430" i="36"/>
  <c r="AJ430" i="36"/>
  <c r="BN430" i="36"/>
  <c r="BO430" i="36" s="1"/>
  <c r="BP430" i="36" s="1"/>
  <c r="BM430" i="36"/>
  <c r="BL432" i="36"/>
  <c r="BJ432" i="36"/>
  <c r="BY433" i="36"/>
  <c r="BW433" i="36"/>
  <c r="AL434" i="36"/>
  <c r="AJ434" i="36"/>
  <c r="BL436" i="36"/>
  <c r="BJ436" i="36"/>
  <c r="BY437" i="36"/>
  <c r="BW437" i="36"/>
  <c r="AL438" i="36"/>
  <c r="AJ438" i="36"/>
  <c r="BN438" i="36"/>
  <c r="BO438" i="36" s="1"/>
  <c r="BP438" i="36" s="1"/>
  <c r="BM438" i="36"/>
  <c r="BL440" i="36"/>
  <c r="BJ440" i="36"/>
  <c r="K443" i="36"/>
  <c r="I443" i="36"/>
  <c r="G443" i="36"/>
  <c r="AA443" i="36"/>
  <c r="AB443" i="36" s="1"/>
  <c r="AC443" i="36" s="1"/>
  <c r="Z443" i="36"/>
  <c r="BL444" i="36"/>
  <c r="BJ444" i="36"/>
  <c r="BH444" i="36"/>
  <c r="M445" i="36"/>
  <c r="N445" i="36" s="1"/>
  <c r="O445" i="36" s="1"/>
  <c r="L445" i="36"/>
  <c r="Y445" i="36"/>
  <c r="W445" i="36"/>
  <c r="U445" i="36"/>
  <c r="AZ445" i="36"/>
  <c r="AM451" i="36"/>
  <c r="AN451" i="36"/>
  <c r="AO451" i="36" s="1"/>
  <c r="AP451" i="36" s="1"/>
  <c r="AJ453" i="36"/>
  <c r="AH453" i="36"/>
  <c r="AL453" i="36"/>
  <c r="BM462" i="36"/>
  <c r="BM466" i="36"/>
  <c r="AN428" i="36"/>
  <c r="AO428" i="36" s="1"/>
  <c r="AP428" i="36" s="1"/>
  <c r="AM428" i="36"/>
  <c r="BW428" i="36"/>
  <c r="BU428" i="36"/>
  <c r="Y429" i="36"/>
  <c r="W429" i="36"/>
  <c r="BA429" i="36"/>
  <c r="BB429" i="36" s="1"/>
  <c r="BC429" i="36" s="1"/>
  <c r="AZ429" i="36"/>
  <c r="I430" i="36"/>
  <c r="G430" i="36"/>
  <c r="AW430" i="36"/>
  <c r="AU430" i="36"/>
  <c r="AN432" i="36"/>
  <c r="AO432" i="36" s="1"/>
  <c r="AP432" i="36" s="1"/>
  <c r="AM432" i="36"/>
  <c r="BW432" i="36"/>
  <c r="BU432" i="36"/>
  <c r="Y433" i="36"/>
  <c r="W433" i="36"/>
  <c r="I434" i="36"/>
  <c r="G434" i="36"/>
  <c r="AW434" i="36"/>
  <c r="AU434" i="36"/>
  <c r="AN436" i="36"/>
  <c r="AO436" i="36" s="1"/>
  <c r="AP436" i="36" s="1"/>
  <c r="BW436" i="36"/>
  <c r="BU436" i="36"/>
  <c r="Y437" i="36"/>
  <c r="W437" i="36"/>
  <c r="BA437" i="36"/>
  <c r="BB437" i="36" s="1"/>
  <c r="BC437" i="36" s="1"/>
  <c r="AZ437" i="36"/>
  <c r="I438" i="36"/>
  <c r="G438" i="36"/>
  <c r="AW438" i="36"/>
  <c r="AU438" i="36"/>
  <c r="L440" i="36"/>
  <c r="AN440" i="36"/>
  <c r="AO440" i="36" s="1"/>
  <c r="AP440" i="36" s="1"/>
  <c r="AM440" i="36"/>
  <c r="BW440" i="36"/>
  <c r="BU440" i="36"/>
  <c r="Y441" i="36"/>
  <c r="W441" i="36"/>
  <c r="BA441" i="36"/>
  <c r="BB441" i="36" s="1"/>
  <c r="BC441" i="36" s="1"/>
  <c r="AZ441" i="36"/>
  <c r="L442" i="36"/>
  <c r="BA442" i="36"/>
  <c r="BB442" i="36" s="1"/>
  <c r="BC442" i="36" s="1"/>
  <c r="AZ442" i="36"/>
  <c r="BZ442" i="36"/>
  <c r="BN443" i="36"/>
  <c r="BO443" i="36" s="1"/>
  <c r="BP443" i="36" s="1"/>
  <c r="BM443" i="36"/>
  <c r="AA444" i="36"/>
  <c r="AB444" i="36" s="1"/>
  <c r="AC444" i="36" s="1"/>
  <c r="Z444" i="36"/>
  <c r="M446" i="36"/>
  <c r="N446" i="36" s="1"/>
  <c r="O446" i="36" s="1"/>
  <c r="L446" i="36"/>
  <c r="I447" i="36"/>
  <c r="K447" i="36"/>
  <c r="G447" i="36"/>
  <c r="BZ451" i="36"/>
  <c r="W452" i="36"/>
  <c r="U452" i="36"/>
  <c r="Y452" i="36"/>
  <c r="L421" i="36"/>
  <c r="AL421" i="36"/>
  <c r="AN421" i="36" s="1"/>
  <c r="AO421" i="36" s="1"/>
  <c r="AP421" i="36" s="1"/>
  <c r="W422" i="36"/>
  <c r="K423" i="36"/>
  <c r="L423" i="36" s="1"/>
  <c r="AJ423" i="36"/>
  <c r="AM424" i="36"/>
  <c r="AW424" i="36"/>
  <c r="AZ425" i="36"/>
  <c r="BJ425" i="36"/>
  <c r="AL426" i="36"/>
  <c r="AM426" i="36" s="1"/>
  <c r="AY427" i="36"/>
  <c r="AZ427" i="36" s="1"/>
  <c r="CA427" i="36"/>
  <c r="CB427" i="36" s="1"/>
  <c r="CC427" i="36" s="1"/>
  <c r="BZ427" i="36"/>
  <c r="W428" i="36"/>
  <c r="U428" i="36"/>
  <c r="BY428" i="36"/>
  <c r="U429" i="36"/>
  <c r="AJ429" i="36"/>
  <c r="AH429" i="36"/>
  <c r="K430" i="36"/>
  <c r="AY430" i="36"/>
  <c r="AM431" i="36"/>
  <c r="AY431" i="36"/>
  <c r="AW431" i="36"/>
  <c r="M432" i="36"/>
  <c r="N432" i="36" s="1"/>
  <c r="O432" i="36" s="1"/>
  <c r="W432" i="36"/>
  <c r="U432" i="36"/>
  <c r="BY432" i="36"/>
  <c r="U433" i="36"/>
  <c r="AJ433" i="36"/>
  <c r="AH433" i="36"/>
  <c r="K434" i="36"/>
  <c r="AY434" i="36"/>
  <c r="AY435" i="36"/>
  <c r="AW435" i="36"/>
  <c r="CA435" i="36"/>
  <c r="CB435" i="36" s="1"/>
  <c r="CC435" i="36" s="1"/>
  <c r="BZ435" i="36"/>
  <c r="W436" i="36"/>
  <c r="U436" i="36"/>
  <c r="BY436" i="36"/>
  <c r="U437" i="36"/>
  <c r="AJ437" i="36"/>
  <c r="AH437" i="36"/>
  <c r="K438" i="36"/>
  <c r="AY438" i="36"/>
  <c r="AM439" i="36"/>
  <c r="AY439" i="36"/>
  <c r="AW439" i="36"/>
  <c r="M440" i="36"/>
  <c r="N440" i="36" s="1"/>
  <c r="O440" i="36" s="1"/>
  <c r="W440" i="36"/>
  <c r="U440" i="36"/>
  <c r="BY440" i="36"/>
  <c r="U441" i="36"/>
  <c r="AJ441" i="36"/>
  <c r="AH441" i="36"/>
  <c r="BY441" i="36"/>
  <c r="BW441" i="36"/>
  <c r="BU441" i="36"/>
  <c r="AL442" i="36"/>
  <c r="AJ442" i="36"/>
  <c r="AH442" i="36"/>
  <c r="AY443" i="36"/>
  <c r="AW443" i="36"/>
  <c r="AU443" i="36"/>
  <c r="CA443" i="36"/>
  <c r="CB443" i="36" s="1"/>
  <c r="CC443" i="36" s="1"/>
  <c r="BZ443" i="36"/>
  <c r="AN444" i="36"/>
  <c r="AO444" i="36" s="1"/>
  <c r="AP444" i="36" s="1"/>
  <c r="AM444" i="36"/>
  <c r="BY445" i="36"/>
  <c r="BW445" i="36"/>
  <c r="BU445" i="36"/>
  <c r="AZ446" i="36"/>
  <c r="AL447" i="36"/>
  <c r="AJ447" i="36"/>
  <c r="AH447" i="36"/>
  <c r="AJ449" i="36"/>
  <c r="AH449" i="36"/>
  <c r="AL449" i="36"/>
  <c r="AY451" i="36"/>
  <c r="AW451" i="36"/>
  <c r="AU451" i="36"/>
  <c r="BN455" i="36"/>
  <c r="BO455" i="36" s="1"/>
  <c r="BP455" i="36" s="1"/>
  <c r="BM455" i="36"/>
  <c r="Y457" i="36"/>
  <c r="W457" i="36"/>
  <c r="U457" i="36"/>
  <c r="K459" i="36"/>
  <c r="I459" i="36"/>
  <c r="G459" i="36"/>
  <c r="AN468" i="36"/>
  <c r="AO468" i="36" s="1"/>
  <c r="AP468" i="36" s="1"/>
  <c r="AM468" i="36"/>
  <c r="K451" i="36"/>
  <c r="I451" i="36"/>
  <c r="BJ451" i="36"/>
  <c r="BH451" i="36"/>
  <c r="AY455" i="36"/>
  <c r="AW455" i="36"/>
  <c r="AU455" i="36"/>
  <c r="BA457" i="36"/>
  <c r="BB457" i="36" s="1"/>
  <c r="BC457" i="36" s="1"/>
  <c r="AZ457" i="36"/>
  <c r="BA458" i="36"/>
  <c r="BB458" i="36" s="1"/>
  <c r="BC458" i="36" s="1"/>
  <c r="AZ458" i="36"/>
  <c r="AA459" i="36"/>
  <c r="AB459" i="36" s="1"/>
  <c r="AC459" i="36" s="1"/>
  <c r="BN459" i="36"/>
  <c r="BO459" i="36" s="1"/>
  <c r="BP459" i="36" s="1"/>
  <c r="BM459" i="36"/>
  <c r="AA460" i="36"/>
  <c r="AB460" i="36" s="1"/>
  <c r="AC460" i="36" s="1"/>
  <c r="Z460" i="36"/>
  <c r="AZ460" i="36"/>
  <c r="M461" i="36"/>
  <c r="N461" i="36" s="1"/>
  <c r="O461" i="36" s="1"/>
  <c r="L461" i="36"/>
  <c r="Y461" i="36"/>
  <c r="W461" i="36"/>
  <c r="U461" i="36"/>
  <c r="K463" i="36"/>
  <c r="I463" i="36"/>
  <c r="G463" i="36"/>
  <c r="Z467" i="36"/>
  <c r="AA467" i="36"/>
  <c r="AB467" i="36" s="1"/>
  <c r="AC467" i="36" s="1"/>
  <c r="BL472" i="36"/>
  <c r="BJ472" i="36"/>
  <c r="BH472" i="36"/>
  <c r="G442" i="36"/>
  <c r="AU442" i="36"/>
  <c r="BH443" i="36"/>
  <c r="U444" i="36"/>
  <c r="BU444" i="36"/>
  <c r="AH445" i="36"/>
  <c r="G446" i="36"/>
  <c r="AU446" i="36"/>
  <c r="G448" i="36"/>
  <c r="W448" i="36"/>
  <c r="BY449" i="36"/>
  <c r="BW449" i="36"/>
  <c r="Z450" i="36"/>
  <c r="AL450" i="36"/>
  <c r="AJ450" i="36"/>
  <c r="BM450" i="36"/>
  <c r="CA450" i="36"/>
  <c r="CB450" i="36" s="1"/>
  <c r="CC450" i="36" s="1"/>
  <c r="G451" i="36"/>
  <c r="BL451" i="36"/>
  <c r="AZ452" i="36"/>
  <c r="BL452" i="36"/>
  <c r="BJ452" i="36"/>
  <c r="BM453" i="36"/>
  <c r="BY453" i="36"/>
  <c r="BW453" i="36"/>
  <c r="Z454" i="36"/>
  <c r="AL454" i="36"/>
  <c r="AJ454" i="36"/>
  <c r="BN454" i="36"/>
  <c r="BO454" i="36" s="1"/>
  <c r="BP454" i="36" s="1"/>
  <c r="BM454" i="36"/>
  <c r="AM455" i="36"/>
  <c r="CA455" i="36"/>
  <c r="CB455" i="36" s="1"/>
  <c r="CC455" i="36" s="1"/>
  <c r="BZ455" i="36"/>
  <c r="AN456" i="36"/>
  <c r="AO456" i="36" s="1"/>
  <c r="AP456" i="36" s="1"/>
  <c r="AM456" i="36"/>
  <c r="CA456" i="36"/>
  <c r="CB456" i="36" s="1"/>
  <c r="CC456" i="36" s="1"/>
  <c r="BZ456" i="36"/>
  <c r="BY457" i="36"/>
  <c r="BW457" i="36"/>
  <c r="BU457" i="36"/>
  <c r="AL458" i="36"/>
  <c r="AJ458" i="36"/>
  <c r="AH458" i="36"/>
  <c r="AY459" i="36"/>
  <c r="AW459" i="36"/>
  <c r="AU459" i="36"/>
  <c r="M462" i="36"/>
  <c r="N462" i="36" s="1"/>
  <c r="O462" i="36" s="1"/>
  <c r="L462" i="36"/>
  <c r="BZ462" i="36"/>
  <c r="AA463" i="36"/>
  <c r="AB463" i="36" s="1"/>
  <c r="AC463" i="36" s="1"/>
  <c r="Z463" i="36"/>
  <c r="AN463" i="36"/>
  <c r="AO463" i="36" s="1"/>
  <c r="AP463" i="36" s="1"/>
  <c r="BA464" i="36"/>
  <c r="BB464" i="36" s="1"/>
  <c r="BC464" i="36" s="1"/>
  <c r="U465" i="36"/>
  <c r="Y465" i="36"/>
  <c r="W465" i="36"/>
  <c r="M466" i="36"/>
  <c r="N466" i="36" s="1"/>
  <c r="O466" i="36" s="1"/>
  <c r="BY466" i="36"/>
  <c r="BW466" i="36"/>
  <c r="BU466" i="36"/>
  <c r="BL476" i="36"/>
  <c r="BJ476" i="36"/>
  <c r="BH476" i="36"/>
  <c r="BJ447" i="36"/>
  <c r="I448" i="36"/>
  <c r="Y448" i="36"/>
  <c r="BW448" i="36"/>
  <c r="L449" i="36"/>
  <c r="U449" i="36"/>
  <c r="AZ449" i="36"/>
  <c r="BN449" i="36"/>
  <c r="BO449" i="36" s="1"/>
  <c r="BP449" i="36" s="1"/>
  <c r="BU449" i="36"/>
  <c r="I450" i="36"/>
  <c r="G450" i="36"/>
  <c r="AH450" i="36"/>
  <c r="AW450" i="36"/>
  <c r="AU450" i="36"/>
  <c r="BA452" i="36"/>
  <c r="BB452" i="36" s="1"/>
  <c r="BC452" i="36" s="1"/>
  <c r="BH452" i="36"/>
  <c r="BW452" i="36"/>
  <c r="BU452" i="36"/>
  <c r="Y453" i="36"/>
  <c r="W453" i="36"/>
  <c r="BA453" i="36"/>
  <c r="BB453" i="36" s="1"/>
  <c r="BC453" i="36" s="1"/>
  <c r="AZ453" i="36"/>
  <c r="BN453" i="36"/>
  <c r="BO453" i="36" s="1"/>
  <c r="BP453" i="36" s="1"/>
  <c r="BU453" i="36"/>
  <c r="I454" i="36"/>
  <c r="G454" i="36"/>
  <c r="AH454" i="36"/>
  <c r="AW454" i="36"/>
  <c r="AU454" i="36"/>
  <c r="K455" i="36"/>
  <c r="I455" i="36"/>
  <c r="G455" i="36"/>
  <c r="BL456" i="36"/>
  <c r="BJ456" i="36"/>
  <c r="BH456" i="36"/>
  <c r="BM457" i="36"/>
  <c r="BM458" i="36"/>
  <c r="AM459" i="36"/>
  <c r="CA459" i="36"/>
  <c r="CB459" i="36" s="1"/>
  <c r="CC459" i="36" s="1"/>
  <c r="BZ459" i="36"/>
  <c r="AN460" i="36"/>
  <c r="AO460" i="36" s="1"/>
  <c r="AP460" i="36" s="1"/>
  <c r="AM460" i="36"/>
  <c r="CA460" i="36"/>
  <c r="CB460" i="36" s="1"/>
  <c r="CC460" i="36" s="1"/>
  <c r="BZ460" i="36"/>
  <c r="BY461" i="36"/>
  <c r="BW461" i="36"/>
  <c r="BU461" i="36"/>
  <c r="AL462" i="36"/>
  <c r="AJ462" i="36"/>
  <c r="AH462" i="36"/>
  <c r="BY463" i="36"/>
  <c r="BW463" i="36"/>
  <c r="BU463" i="36"/>
  <c r="K465" i="36"/>
  <c r="I465" i="36"/>
  <c r="G465" i="36"/>
  <c r="BL465" i="36"/>
  <c r="BJ465" i="36"/>
  <c r="BH465" i="36"/>
  <c r="AL467" i="36"/>
  <c r="AJ467" i="36"/>
  <c r="AH467" i="36"/>
  <c r="CA467" i="36"/>
  <c r="CB467" i="36" s="1"/>
  <c r="CC467" i="36" s="1"/>
  <c r="BZ467" i="36"/>
  <c r="BA469" i="36"/>
  <c r="BB469" i="36" s="1"/>
  <c r="BC469" i="36" s="1"/>
  <c r="AL470" i="36"/>
  <c r="AJ470" i="36"/>
  <c r="AH470" i="36"/>
  <c r="BY473" i="36"/>
  <c r="BW473" i="36"/>
  <c r="BU473" i="36"/>
  <c r="BN474" i="36"/>
  <c r="BO474" i="36" s="1"/>
  <c r="BP474" i="36" s="1"/>
  <c r="BM474" i="36"/>
  <c r="AZ479" i="36"/>
  <c r="I485" i="36"/>
  <c r="G485" i="36"/>
  <c r="K485" i="36"/>
  <c r="AN465" i="36"/>
  <c r="AO465" i="36" s="1"/>
  <c r="AP465" i="36" s="1"/>
  <c r="AM465" i="36"/>
  <c r="BW465" i="36"/>
  <c r="BU465" i="36"/>
  <c r="Y466" i="36"/>
  <c r="W466" i="36"/>
  <c r="BA466" i="36"/>
  <c r="BB466" i="36" s="1"/>
  <c r="BC466" i="36" s="1"/>
  <c r="AZ466" i="36"/>
  <c r="I467" i="36"/>
  <c r="G467" i="36"/>
  <c r="AY467" i="36"/>
  <c r="AW467" i="36"/>
  <c r="AU467" i="36"/>
  <c r="Y469" i="36"/>
  <c r="W469" i="36"/>
  <c r="U469" i="36"/>
  <c r="CA471" i="36"/>
  <c r="CB471" i="36" s="1"/>
  <c r="CC471" i="36" s="1"/>
  <c r="BZ471" i="36"/>
  <c r="AN472" i="36"/>
  <c r="AO472" i="36" s="1"/>
  <c r="AP472" i="36" s="1"/>
  <c r="BA473" i="36"/>
  <c r="BB473" i="36" s="1"/>
  <c r="BC473" i="36" s="1"/>
  <c r="AZ473" i="36"/>
  <c r="AL474" i="36"/>
  <c r="AJ474" i="36"/>
  <c r="AH474" i="36"/>
  <c r="AY478" i="36"/>
  <c r="AW478" i="36"/>
  <c r="AU478" i="36"/>
  <c r="AM493" i="36"/>
  <c r="BH455" i="36"/>
  <c r="U456" i="36"/>
  <c r="BU456" i="36"/>
  <c r="AH457" i="36"/>
  <c r="G458" i="36"/>
  <c r="AU458" i="36"/>
  <c r="BH459" i="36"/>
  <c r="U460" i="36"/>
  <c r="BU460" i="36"/>
  <c r="AH461" i="36"/>
  <c r="G462" i="36"/>
  <c r="AU462" i="36"/>
  <c r="AW463" i="36"/>
  <c r="BJ464" i="36"/>
  <c r="BY465" i="36"/>
  <c r="U466" i="36"/>
  <c r="AJ466" i="36"/>
  <c r="AH466" i="36"/>
  <c r="K467" i="36"/>
  <c r="AA468" i="36"/>
  <c r="AB468" i="36" s="1"/>
  <c r="AC468" i="36" s="1"/>
  <c r="M469" i="36"/>
  <c r="N469" i="36" s="1"/>
  <c r="O469" i="36" s="1"/>
  <c r="AN469" i="36"/>
  <c r="AO469" i="36" s="1"/>
  <c r="AP469" i="36" s="1"/>
  <c r="K471" i="36"/>
  <c r="I471" i="36"/>
  <c r="G471" i="36"/>
  <c r="AY471" i="36"/>
  <c r="AW471" i="36"/>
  <c r="AU471" i="36"/>
  <c r="Y473" i="36"/>
  <c r="W473" i="36"/>
  <c r="U473" i="36"/>
  <c r="BA474" i="36"/>
  <c r="BB474" i="36" s="1"/>
  <c r="BC474" i="36" s="1"/>
  <c r="I478" i="36"/>
  <c r="G478" i="36"/>
  <c r="K478" i="36"/>
  <c r="BM480" i="36"/>
  <c r="BN480" i="36"/>
  <c r="BO480" i="36" s="1"/>
  <c r="BP480" i="36" s="1"/>
  <c r="AW485" i="36"/>
  <c r="AU485" i="36"/>
  <c r="AY485" i="36"/>
  <c r="Y491" i="36"/>
  <c r="W491" i="36"/>
  <c r="U491" i="36"/>
  <c r="AY463" i="36"/>
  <c r="BL464" i="36"/>
  <c r="BL468" i="36"/>
  <c r="BJ468" i="36"/>
  <c r="BH468" i="36"/>
  <c r="BY469" i="36"/>
  <c r="BW469" i="36"/>
  <c r="BU469" i="36"/>
  <c r="BM470" i="36"/>
  <c r="AA472" i="36"/>
  <c r="AB472" i="36" s="1"/>
  <c r="AC472" i="36" s="1"/>
  <c r="M473" i="36"/>
  <c r="N473" i="36" s="1"/>
  <c r="O473" i="36" s="1"/>
  <c r="L473" i="36"/>
  <c r="AN473" i="36"/>
  <c r="AO473" i="36" s="1"/>
  <c r="AP473" i="36" s="1"/>
  <c r="K475" i="36"/>
  <c r="I475" i="36"/>
  <c r="G475" i="36"/>
  <c r="AY475" i="36"/>
  <c r="AW475" i="36"/>
  <c r="AU475" i="36"/>
  <c r="Y477" i="36"/>
  <c r="W477" i="36"/>
  <c r="U477" i="36"/>
  <c r="I468" i="36"/>
  <c r="Z468" i="36"/>
  <c r="AW468" i="36"/>
  <c r="BZ468" i="36"/>
  <c r="AM469" i="36"/>
  <c r="BJ469" i="36"/>
  <c r="L470" i="36"/>
  <c r="W470" i="36"/>
  <c r="AZ470" i="36"/>
  <c r="BW470" i="36"/>
  <c r="AJ471" i="36"/>
  <c r="I472" i="36"/>
  <c r="Z472" i="36"/>
  <c r="AW472" i="36"/>
  <c r="AM473" i="36"/>
  <c r="BJ473" i="36"/>
  <c r="L474" i="36"/>
  <c r="W474" i="36"/>
  <c r="AZ474" i="36"/>
  <c r="BW474" i="36"/>
  <c r="AJ475" i="36"/>
  <c r="BM475" i="36"/>
  <c r="BY476" i="36"/>
  <c r="CA476" i="36" s="1"/>
  <c r="CB476" i="36" s="1"/>
  <c r="CC476" i="36" s="1"/>
  <c r="AJ477" i="36"/>
  <c r="AH477" i="36"/>
  <c r="W479" i="36"/>
  <c r="U479" i="36"/>
  <c r="Y480" i="36"/>
  <c r="W480" i="36"/>
  <c r="U480" i="36"/>
  <c r="AW481" i="36"/>
  <c r="AU481" i="36"/>
  <c r="AY481" i="36"/>
  <c r="AY482" i="36"/>
  <c r="AW482" i="36"/>
  <c r="AU482" i="36"/>
  <c r="CA482" i="36"/>
  <c r="CB482" i="36" s="1"/>
  <c r="CC482" i="36" s="1"/>
  <c r="BZ482" i="36"/>
  <c r="AZ483" i="36"/>
  <c r="BA483" i="36"/>
  <c r="BB483" i="36" s="1"/>
  <c r="BC483" i="36" s="1"/>
  <c r="AL485" i="36"/>
  <c r="AJ485" i="36"/>
  <c r="BL487" i="36"/>
  <c r="BJ487" i="36"/>
  <c r="BH487" i="36"/>
  <c r="M488" i="36"/>
  <c r="N488" i="36" s="1"/>
  <c r="O488" i="36" s="1"/>
  <c r="L488" i="36"/>
  <c r="M491" i="36"/>
  <c r="N491" i="36" s="1"/>
  <c r="O491" i="36" s="1"/>
  <c r="L491" i="36"/>
  <c r="AN476" i="36"/>
  <c r="AO476" i="36" s="1"/>
  <c r="AP476" i="36" s="1"/>
  <c r="AM478" i="36"/>
  <c r="AN478" i="36"/>
  <c r="AO478" i="36" s="1"/>
  <c r="AP478" i="36" s="1"/>
  <c r="BL479" i="36"/>
  <c r="BJ479" i="36"/>
  <c r="BH479" i="36"/>
  <c r="L480" i="36"/>
  <c r="I481" i="36"/>
  <c r="G481" i="36"/>
  <c r="K481" i="36"/>
  <c r="AL481" i="36"/>
  <c r="AJ481" i="36"/>
  <c r="W483" i="36"/>
  <c r="U483" i="36"/>
  <c r="Y484" i="36"/>
  <c r="W484" i="36"/>
  <c r="U484" i="36"/>
  <c r="AH485" i="36"/>
  <c r="BA488" i="36"/>
  <c r="BB488" i="36" s="1"/>
  <c r="BC488" i="36" s="1"/>
  <c r="AZ488" i="36"/>
  <c r="CA475" i="36"/>
  <c r="CB475" i="36" s="1"/>
  <c r="CC475" i="36" s="1"/>
  <c r="L477" i="36"/>
  <c r="BY477" i="36"/>
  <c r="BW477" i="36"/>
  <c r="AA478" i="36"/>
  <c r="AB478" i="36" s="1"/>
  <c r="AC478" i="36" s="1"/>
  <c r="BY480" i="36"/>
  <c r="BW480" i="36"/>
  <c r="AM482" i="36"/>
  <c r="AN482" i="36"/>
  <c r="AO482" i="36" s="1"/>
  <c r="AP482" i="36" s="1"/>
  <c r="BL483" i="36"/>
  <c r="BJ483" i="36"/>
  <c r="BH483" i="36"/>
  <c r="M484" i="36"/>
  <c r="N484" i="36" s="1"/>
  <c r="O484" i="36" s="1"/>
  <c r="L484" i="36"/>
  <c r="BA484" i="36"/>
  <c r="BB484" i="36" s="1"/>
  <c r="BC484" i="36" s="1"/>
  <c r="AZ484" i="36"/>
  <c r="BY487" i="36"/>
  <c r="BW487" i="36"/>
  <c r="BU487" i="36"/>
  <c r="AL488" i="36"/>
  <c r="AJ488" i="36"/>
  <c r="AH488" i="36"/>
  <c r="BN488" i="36"/>
  <c r="BO488" i="36" s="1"/>
  <c r="BP488" i="36" s="1"/>
  <c r="BM488" i="36"/>
  <c r="BA491" i="36"/>
  <c r="BB491" i="36" s="1"/>
  <c r="BC491" i="36" s="1"/>
  <c r="AZ491" i="36"/>
  <c r="M492" i="36"/>
  <c r="N492" i="36" s="1"/>
  <c r="O492" i="36" s="1"/>
  <c r="L492" i="36"/>
  <c r="BM492" i="36"/>
  <c r="BJ478" i="36"/>
  <c r="BH478" i="36"/>
  <c r="AN479" i="36"/>
  <c r="AO479" i="36" s="1"/>
  <c r="AP479" i="36" s="1"/>
  <c r="BW479" i="36"/>
  <c r="BU479" i="36"/>
  <c r="AJ480" i="36"/>
  <c r="AH480" i="36"/>
  <c r="K482" i="36"/>
  <c r="I482" i="36"/>
  <c r="AA482" i="36"/>
  <c r="AB482" i="36" s="1"/>
  <c r="AC482" i="36" s="1"/>
  <c r="Z482" i="36"/>
  <c r="BJ482" i="36"/>
  <c r="BH482" i="36"/>
  <c r="BW483" i="36"/>
  <c r="BU483" i="36"/>
  <c r="AJ484" i="36"/>
  <c r="AH484" i="36"/>
  <c r="AA486" i="36"/>
  <c r="AB486" i="36" s="1"/>
  <c r="AC486" i="36" s="1"/>
  <c r="Z486" i="36"/>
  <c r="AY486" i="36"/>
  <c r="AW486" i="36"/>
  <c r="W487" i="36"/>
  <c r="U487" i="36"/>
  <c r="K489" i="36"/>
  <c r="I489" i="36"/>
  <c r="G489" i="36"/>
  <c r="BN489" i="36"/>
  <c r="BO489" i="36" s="1"/>
  <c r="BP489" i="36" s="1"/>
  <c r="BM489" i="36"/>
  <c r="AN490" i="36"/>
  <c r="AO490" i="36" s="1"/>
  <c r="AP490" i="36" s="1"/>
  <c r="AM490" i="36"/>
  <c r="CA490" i="36"/>
  <c r="CB490" i="36" s="1"/>
  <c r="CC490" i="36" s="1"/>
  <c r="BY491" i="36"/>
  <c r="BW491" i="36"/>
  <c r="BU491" i="36"/>
  <c r="AY493" i="36"/>
  <c r="AW493" i="36"/>
  <c r="AU493" i="36"/>
  <c r="BA494" i="36"/>
  <c r="BB494" i="36" s="1"/>
  <c r="BC494" i="36" s="1"/>
  <c r="AZ494" i="36"/>
  <c r="AL495" i="36"/>
  <c r="AJ495" i="36"/>
  <c r="AH495" i="36"/>
  <c r="W502" i="36"/>
  <c r="U502" i="36"/>
  <c r="Y502" i="36"/>
  <c r="BL478" i="36"/>
  <c r="BY479" i="36"/>
  <c r="AL480" i="36"/>
  <c r="BN481" i="36"/>
  <c r="BO481" i="36" s="1"/>
  <c r="BP481" i="36" s="1"/>
  <c r="BM481" i="36"/>
  <c r="G482" i="36"/>
  <c r="BL482" i="36"/>
  <c r="L483" i="36"/>
  <c r="BY483" i="36"/>
  <c r="BM484" i="36"/>
  <c r="BY484" i="36"/>
  <c r="BW484" i="36"/>
  <c r="K486" i="36"/>
  <c r="I486" i="36"/>
  <c r="AN486" i="36"/>
  <c r="AO486" i="36" s="1"/>
  <c r="AP486" i="36" s="1"/>
  <c r="AU486" i="36"/>
  <c r="BJ486" i="36"/>
  <c r="BH486" i="36"/>
  <c r="Y487" i="36"/>
  <c r="BZ488" i="36"/>
  <c r="AY489" i="36"/>
  <c r="AW489" i="36"/>
  <c r="AU489" i="36"/>
  <c r="CA489" i="36"/>
  <c r="CB489" i="36" s="1"/>
  <c r="CC489" i="36" s="1"/>
  <c r="BZ489" i="36"/>
  <c r="BL490" i="36"/>
  <c r="BJ490" i="36"/>
  <c r="BH490" i="36"/>
  <c r="AN491" i="36"/>
  <c r="AO491" i="36" s="1"/>
  <c r="AP491" i="36" s="1"/>
  <c r="AM491" i="36"/>
  <c r="BM491" i="36"/>
  <c r="AJ492" i="36"/>
  <c r="AL492" i="36"/>
  <c r="AH492" i="36"/>
  <c r="BA492" i="36"/>
  <c r="BB492" i="36" s="1"/>
  <c r="BC492" i="36" s="1"/>
  <c r="AZ492" i="36"/>
  <c r="CA492" i="36"/>
  <c r="CB492" i="36" s="1"/>
  <c r="CC492" i="36" s="1"/>
  <c r="K493" i="36"/>
  <c r="I493" i="36"/>
  <c r="AA493" i="36"/>
  <c r="AB493" i="36" s="1"/>
  <c r="AC493" i="36" s="1"/>
  <c r="Z493" i="36"/>
  <c r="BJ493" i="36"/>
  <c r="BH493" i="36"/>
  <c r="Y494" i="36"/>
  <c r="W494" i="36"/>
  <c r="U494" i="36"/>
  <c r="CA497" i="36"/>
  <c r="CB497" i="36" s="1"/>
  <c r="CC497" i="36" s="1"/>
  <c r="BZ497" i="36"/>
  <c r="BL499" i="36"/>
  <c r="BJ499" i="36"/>
  <c r="BH499" i="36"/>
  <c r="AJ503" i="36"/>
  <c r="AH503" i="36"/>
  <c r="AL503" i="36"/>
  <c r="K505" i="36"/>
  <c r="I505" i="36"/>
  <c r="G505" i="36"/>
  <c r="G488" i="36"/>
  <c r="AU488" i="36"/>
  <c r="BH489" i="36"/>
  <c r="U490" i="36"/>
  <c r="BU490" i="36"/>
  <c r="AH491" i="36"/>
  <c r="G492" i="36"/>
  <c r="U492" i="36"/>
  <c r="G493" i="36"/>
  <c r="BL493" i="36"/>
  <c r="M494" i="36"/>
  <c r="N494" i="36" s="1"/>
  <c r="O494" i="36" s="1"/>
  <c r="L494" i="36"/>
  <c r="AN494" i="36"/>
  <c r="AO494" i="36" s="1"/>
  <c r="AP494" i="36" s="1"/>
  <c r="BL496" i="36"/>
  <c r="BJ496" i="36"/>
  <c r="BH496" i="36"/>
  <c r="L497" i="36"/>
  <c r="AJ497" i="36"/>
  <c r="AL497" i="36"/>
  <c r="AH497" i="36"/>
  <c r="L502" i="36"/>
  <c r="M502" i="36"/>
  <c r="N502" i="36" s="1"/>
  <c r="O502" i="36" s="1"/>
  <c r="W492" i="36"/>
  <c r="BY494" i="36"/>
  <c r="BW494" i="36"/>
  <c r="BU494" i="36"/>
  <c r="AY495" i="36"/>
  <c r="AW495" i="36"/>
  <c r="AU495" i="36"/>
  <c r="BZ495" i="36"/>
  <c r="BM497" i="36"/>
  <c r="BN497" i="36"/>
  <c r="BO497" i="36" s="1"/>
  <c r="BP497" i="36" s="1"/>
  <c r="AA498" i="36"/>
  <c r="AB498" i="36" s="1"/>
  <c r="AC498" i="36" s="1"/>
  <c r="AW498" i="36"/>
  <c r="AY498" i="36"/>
  <c r="AU498" i="36"/>
  <c r="AZ499" i="36"/>
  <c r="BA499" i="36"/>
  <c r="BB499" i="36" s="1"/>
  <c r="BC499" i="36" s="1"/>
  <c r="L506" i="36"/>
  <c r="M506" i="36"/>
  <c r="N506" i="36" s="1"/>
  <c r="O506" i="36" s="1"/>
  <c r="BZ493" i="36"/>
  <c r="BJ494" i="36"/>
  <c r="L495" i="36"/>
  <c r="W495" i="36"/>
  <c r="BL495" i="36"/>
  <c r="BN495" i="36" s="1"/>
  <c r="BO495" i="36" s="1"/>
  <c r="BP495" i="36" s="1"/>
  <c r="Z496" i="36"/>
  <c r="BY496" i="36"/>
  <c r="CA496" i="36" s="1"/>
  <c r="CB496" i="36" s="1"/>
  <c r="CC496" i="36" s="1"/>
  <c r="AY497" i="36"/>
  <c r="AN499" i="36"/>
  <c r="AO499" i="36" s="1"/>
  <c r="AP499" i="36" s="1"/>
  <c r="AM499" i="36"/>
  <c r="BW499" i="36"/>
  <c r="BY499" i="36"/>
  <c r="BY503" i="36"/>
  <c r="BW503" i="36"/>
  <c r="BU503" i="36"/>
  <c r="BJ505" i="36"/>
  <c r="BH505" i="36"/>
  <c r="BW506" i="36"/>
  <c r="BU506" i="36"/>
  <c r="BY506" i="36"/>
  <c r="AN496" i="36"/>
  <c r="AO496" i="36" s="1"/>
  <c r="AP496" i="36" s="1"/>
  <c r="BZ496" i="36"/>
  <c r="CA498" i="36"/>
  <c r="CB498" i="36" s="1"/>
  <c r="CC498" i="36" s="1"/>
  <c r="W499" i="36"/>
  <c r="U499" i="36"/>
  <c r="K501" i="36"/>
  <c r="I501" i="36"/>
  <c r="CA501" i="36"/>
  <c r="CB501" i="36" s="1"/>
  <c r="CC501" i="36" s="1"/>
  <c r="BZ501" i="36"/>
  <c r="Z504" i="36"/>
  <c r="AA504" i="36"/>
  <c r="AB504" i="36" s="1"/>
  <c r="AC504" i="36" s="1"/>
  <c r="BL505" i="36"/>
  <c r="BL506" i="36"/>
  <c r="BJ506" i="36"/>
  <c r="CA495" i="36"/>
  <c r="CB495" i="36" s="1"/>
  <c r="CC495" i="36" s="1"/>
  <c r="Z498" i="36"/>
  <c r="BJ498" i="36"/>
  <c r="BH498" i="36"/>
  <c r="BW502" i="36"/>
  <c r="BU502" i="36"/>
  <c r="BM503" i="36"/>
  <c r="BN503" i="36"/>
  <c r="BO503" i="36" s="1"/>
  <c r="BP503" i="36" s="1"/>
  <c r="BM504" i="36"/>
  <c r="Z500" i="36"/>
  <c r="AL500" i="36"/>
  <c r="AJ500" i="36"/>
  <c r="AM501" i="36"/>
  <c r="AY501" i="36"/>
  <c r="AW501" i="36"/>
  <c r="BA503" i="36"/>
  <c r="BB503" i="36" s="1"/>
  <c r="BC503" i="36" s="1"/>
  <c r="AZ503" i="36"/>
  <c r="I504" i="36"/>
  <c r="G504" i="36"/>
  <c r="AL504" i="36"/>
  <c r="AJ504" i="36"/>
  <c r="CA505" i="36"/>
  <c r="CB505" i="36" s="1"/>
  <c r="CC505" i="36" s="1"/>
  <c r="BZ505" i="36"/>
  <c r="W506" i="36"/>
  <c r="U506" i="36"/>
  <c r="I500" i="36"/>
  <c r="G500" i="36"/>
  <c r="AW500" i="36"/>
  <c r="AU500" i="36"/>
  <c r="AA501" i="36"/>
  <c r="AB501" i="36" s="1"/>
  <c r="AC501" i="36" s="1"/>
  <c r="Z501" i="36"/>
  <c r="BJ501" i="36"/>
  <c r="BH501" i="36"/>
  <c r="BL502" i="36"/>
  <c r="BJ502" i="36"/>
  <c r="Y503" i="36"/>
  <c r="W503" i="36"/>
  <c r="K504" i="36"/>
  <c r="AH504" i="36"/>
  <c r="AW504" i="36"/>
  <c r="AU504" i="36"/>
  <c r="AY505" i="36"/>
  <c r="AW505" i="36"/>
  <c r="Y506" i="36"/>
  <c r="BT506" i="35"/>
  <c r="CD506" i="35"/>
  <c r="CD505" i="35"/>
  <c r="BT505" i="35"/>
  <c r="BY505" i="35" s="1"/>
  <c r="CD504" i="35"/>
  <c r="BT504" i="35"/>
  <c r="BW504" i="35" s="1"/>
  <c r="CD503" i="35"/>
  <c r="BT503" i="35"/>
  <c r="CD502" i="35"/>
  <c r="BT502" i="35"/>
  <c r="CD501" i="35"/>
  <c r="BT501" i="35"/>
  <c r="CD500" i="35"/>
  <c r="BT500" i="35"/>
  <c r="CD499" i="35"/>
  <c r="BT499" i="35"/>
  <c r="CD498" i="35"/>
  <c r="BT498" i="35"/>
  <c r="BY498" i="35" s="1"/>
  <c r="CD497" i="35"/>
  <c r="BU497" i="35"/>
  <c r="BT497" i="35"/>
  <c r="BY497" i="35" s="1"/>
  <c r="CD496" i="35"/>
  <c r="BT496" i="35"/>
  <c r="CD495" i="35"/>
  <c r="BT495" i="35"/>
  <c r="CD494" i="35"/>
  <c r="BT494" i="35"/>
  <c r="BY494" i="35" s="1"/>
  <c r="CD493" i="35"/>
  <c r="BT493" i="35"/>
  <c r="CD492" i="35"/>
  <c r="BT492" i="35"/>
  <c r="CD491" i="35"/>
  <c r="BT491" i="35"/>
  <c r="CD490" i="35"/>
  <c r="BT490" i="35"/>
  <c r="CD489" i="35"/>
  <c r="BT489" i="35"/>
  <c r="BU489" i="35" s="1"/>
  <c r="CD488" i="35"/>
  <c r="BT488" i="35"/>
  <c r="BW488" i="35" s="1"/>
  <c r="CD487" i="35"/>
  <c r="BT487" i="35"/>
  <c r="CD486" i="35"/>
  <c r="BT486" i="35"/>
  <c r="CD485" i="35"/>
  <c r="BT485" i="35"/>
  <c r="BU485" i="35" s="1"/>
  <c r="CD484" i="35"/>
  <c r="BT484" i="35"/>
  <c r="BW484" i="35" s="1"/>
  <c r="CD483" i="35"/>
  <c r="BT483" i="35"/>
  <c r="CD482" i="35"/>
  <c r="BT482" i="35"/>
  <c r="BY482" i="35" s="1"/>
  <c r="CD481" i="35"/>
  <c r="BT481" i="35"/>
  <c r="BU481" i="35" s="1"/>
  <c r="CD480" i="35"/>
  <c r="BT480" i="35"/>
  <c r="BW480" i="35" s="1"/>
  <c r="CD479" i="35"/>
  <c r="BT479" i="35"/>
  <c r="CD478" i="35"/>
  <c r="BT478" i="35"/>
  <c r="BY478" i="35" s="1"/>
  <c r="CD477" i="35"/>
  <c r="BT477" i="35"/>
  <c r="BU477" i="35" s="1"/>
  <c r="CD476" i="35"/>
  <c r="BT476" i="35"/>
  <c r="CD475" i="35"/>
  <c r="BT475" i="35"/>
  <c r="CD474" i="35"/>
  <c r="BT474" i="35"/>
  <c r="BW474" i="35" s="1"/>
  <c r="CD473" i="35"/>
  <c r="BT473" i="35"/>
  <c r="CD472" i="35"/>
  <c r="BT472" i="35"/>
  <c r="CD471" i="35"/>
  <c r="BT471" i="35"/>
  <c r="CD470" i="35"/>
  <c r="BT470" i="35"/>
  <c r="BW470" i="35" s="1"/>
  <c r="CD469" i="35"/>
  <c r="BT469" i="35"/>
  <c r="BU469" i="35" s="1"/>
  <c r="CD468" i="35"/>
  <c r="BT468" i="35"/>
  <c r="BW468" i="35" s="1"/>
  <c r="CD467" i="35"/>
  <c r="BT467" i="35"/>
  <c r="CD466" i="35"/>
  <c r="BT466" i="35"/>
  <c r="CD465" i="35"/>
  <c r="BT465" i="35"/>
  <c r="BU465" i="35" s="1"/>
  <c r="CD464" i="35"/>
  <c r="BT464" i="35"/>
  <c r="BW464" i="35" s="1"/>
  <c r="CD463" i="35"/>
  <c r="BT463" i="35"/>
  <c r="CD462" i="35"/>
  <c r="BT462" i="35"/>
  <c r="BW462" i="35" s="1"/>
  <c r="CD461" i="35"/>
  <c r="BT461" i="35"/>
  <c r="BW461" i="35" s="1"/>
  <c r="CD460" i="35"/>
  <c r="BT460" i="35"/>
  <c r="CD459" i="35"/>
  <c r="BT459" i="35"/>
  <c r="BW459" i="35" s="1"/>
  <c r="CD458" i="35"/>
  <c r="BT458" i="35"/>
  <c r="CD457" i="35"/>
  <c r="BT457" i="35"/>
  <c r="BY457" i="35" s="1"/>
  <c r="CD456" i="35"/>
  <c r="BT456" i="35"/>
  <c r="CD455" i="35"/>
  <c r="BT455" i="35"/>
  <c r="CD454" i="35"/>
  <c r="BT454" i="35"/>
  <c r="BY454" i="35" s="1"/>
  <c r="CD453" i="35"/>
  <c r="BT453" i="35"/>
  <c r="BW453" i="35" s="1"/>
  <c r="CD452" i="35"/>
  <c r="BT452" i="35"/>
  <c r="BW452" i="35" s="1"/>
  <c r="CD451" i="35"/>
  <c r="BT451" i="35"/>
  <c r="CD450" i="35"/>
  <c r="BT450" i="35"/>
  <c r="BY450" i="35" s="1"/>
  <c r="CD449" i="35"/>
  <c r="BT449" i="35"/>
  <c r="BY449" i="35" s="1"/>
  <c r="CD448" i="35"/>
  <c r="BT448" i="35"/>
  <c r="BW448" i="35" s="1"/>
  <c r="CD447" i="35"/>
  <c r="BT447" i="35"/>
  <c r="CD446" i="35"/>
  <c r="BT446" i="35"/>
  <c r="BY446" i="35" s="1"/>
  <c r="CD445" i="35"/>
  <c r="BT445" i="35"/>
  <c r="BU445" i="35" s="1"/>
  <c r="CD444" i="35"/>
  <c r="BT444" i="35"/>
  <c r="BW444" i="35" s="1"/>
  <c r="CD443" i="35"/>
  <c r="BT443" i="35"/>
  <c r="CD442" i="35"/>
  <c r="BT442" i="35"/>
  <c r="CD441" i="35"/>
  <c r="BT441" i="35"/>
  <c r="BU441" i="35" s="1"/>
  <c r="CD440" i="35"/>
  <c r="BT440" i="35"/>
  <c r="BW440" i="35" s="1"/>
  <c r="CD439" i="35"/>
  <c r="BT439" i="35"/>
  <c r="CD438" i="35"/>
  <c r="BT438" i="35"/>
  <c r="BY438" i="35" s="1"/>
  <c r="CD437" i="35"/>
  <c r="BT437" i="35"/>
  <c r="BU437" i="35" s="1"/>
  <c r="CD436" i="35"/>
  <c r="BT436" i="35"/>
  <c r="BW436" i="35" s="1"/>
  <c r="CD435" i="35"/>
  <c r="BT435" i="35"/>
  <c r="CD434" i="35"/>
  <c r="BT434" i="35"/>
  <c r="BY434" i="35" s="1"/>
  <c r="CD433" i="35"/>
  <c r="BT433" i="35"/>
  <c r="BU433" i="35" s="1"/>
  <c r="CD432" i="35"/>
  <c r="BT432" i="35"/>
  <c r="CD431" i="35"/>
  <c r="BT431" i="35"/>
  <c r="CD430" i="35"/>
  <c r="BT430" i="35"/>
  <c r="BY430" i="35" s="1"/>
  <c r="CD429" i="35"/>
  <c r="BT429" i="35"/>
  <c r="CD428" i="35"/>
  <c r="BT428" i="35"/>
  <c r="CD427" i="35"/>
  <c r="BT427" i="35"/>
  <c r="CD426" i="35"/>
  <c r="BT426" i="35"/>
  <c r="BY426" i="35" s="1"/>
  <c r="CD425" i="35"/>
  <c r="BT425" i="35"/>
  <c r="CD424" i="35"/>
  <c r="BT424" i="35"/>
  <c r="CD423" i="35"/>
  <c r="BT423" i="35"/>
  <c r="CD422" i="35"/>
  <c r="BT422" i="35"/>
  <c r="BY422" i="35" s="1"/>
  <c r="CD421" i="35"/>
  <c r="BT421" i="35"/>
  <c r="BW421" i="35" s="1"/>
  <c r="CD420" i="35"/>
  <c r="BT420" i="35"/>
  <c r="BW420" i="35" s="1"/>
  <c r="CD419" i="35"/>
  <c r="BT419" i="35"/>
  <c r="CD418" i="35"/>
  <c r="BT418" i="35"/>
  <c r="CD417" i="35"/>
  <c r="BT417" i="35"/>
  <c r="BU417" i="35" s="1"/>
  <c r="CD416" i="35"/>
  <c r="BT416" i="35"/>
  <c r="BY416" i="35" s="1"/>
  <c r="CD415" i="35"/>
  <c r="BT415" i="35"/>
  <c r="CD414" i="35"/>
  <c r="BT414" i="35"/>
  <c r="BW414" i="35" s="1"/>
  <c r="CD413" i="35"/>
  <c r="BT413" i="35"/>
  <c r="BU413" i="35" s="1"/>
  <c r="CD412" i="35"/>
  <c r="BT412" i="35"/>
  <c r="CD411" i="35"/>
  <c r="BT411" i="35"/>
  <c r="CD410" i="35"/>
  <c r="BT410" i="35"/>
  <c r="BW410" i="35" s="1"/>
  <c r="CD409" i="35"/>
  <c r="BT409" i="35"/>
  <c r="BU409" i="35" s="1"/>
  <c r="CD408" i="35"/>
  <c r="BT408" i="35"/>
  <c r="BW408" i="35" s="1"/>
  <c r="CD407" i="35"/>
  <c r="BT407" i="35"/>
  <c r="CD406" i="35"/>
  <c r="BT406" i="35"/>
  <c r="CD405" i="35"/>
  <c r="BT405" i="35"/>
  <c r="BU405" i="35" s="1"/>
  <c r="CD404" i="35"/>
  <c r="BT404" i="35"/>
  <c r="BW404" i="35" s="1"/>
  <c r="CD403" i="35"/>
  <c r="BT403" i="35"/>
  <c r="CD402" i="35"/>
  <c r="BT402" i="35"/>
  <c r="BW402" i="35" s="1"/>
  <c r="CD401" i="35"/>
  <c r="BT401" i="35"/>
  <c r="CD400" i="35"/>
  <c r="BT400" i="35"/>
  <c r="CD399" i="35"/>
  <c r="BT399" i="35"/>
  <c r="CD398" i="35"/>
  <c r="BT398" i="35"/>
  <c r="BW398" i="35" s="1"/>
  <c r="CD397" i="35"/>
  <c r="BT397" i="35"/>
  <c r="BU397" i="35" s="1"/>
  <c r="CD396" i="35"/>
  <c r="BT396" i="35"/>
  <c r="BW396" i="35" s="1"/>
  <c r="CD395" i="35"/>
  <c r="BT395" i="35"/>
  <c r="CD394" i="35"/>
  <c r="BT394" i="35"/>
  <c r="CD393" i="35"/>
  <c r="BT393" i="35"/>
  <c r="BU393" i="35" s="1"/>
  <c r="CD392" i="35"/>
  <c r="BT392" i="35"/>
  <c r="BW392" i="35" s="1"/>
  <c r="CD391" i="35"/>
  <c r="BT391" i="35"/>
  <c r="CD390" i="35"/>
  <c r="BT390" i="35"/>
  <c r="CD389" i="35"/>
  <c r="BT389" i="35"/>
  <c r="BU389" i="35" s="1"/>
  <c r="CD388" i="35"/>
  <c r="BT388" i="35"/>
  <c r="BW388" i="35" s="1"/>
  <c r="CD387" i="35"/>
  <c r="BT387" i="35"/>
  <c r="CD386" i="35"/>
  <c r="BT386" i="35"/>
  <c r="CD385" i="35"/>
  <c r="BT385" i="35"/>
  <c r="BU385" i="35" s="1"/>
  <c r="CD384" i="35"/>
  <c r="BT384" i="35"/>
  <c r="BW384" i="35" s="1"/>
  <c r="CD383" i="35"/>
  <c r="BT383" i="35"/>
  <c r="CD382" i="35"/>
  <c r="BT382" i="35"/>
  <c r="CD381" i="35"/>
  <c r="BT381" i="35"/>
  <c r="CD380" i="35"/>
  <c r="BT380" i="35"/>
  <c r="CD379" i="35"/>
  <c r="BT379" i="35"/>
  <c r="CD378" i="35"/>
  <c r="BT378" i="35"/>
  <c r="BW378" i="35" s="1"/>
  <c r="CD377" i="35"/>
  <c r="BT377" i="35"/>
  <c r="BU377" i="35" s="1"/>
  <c r="CD376" i="35"/>
  <c r="BT376" i="35"/>
  <c r="BW376" i="35" s="1"/>
  <c r="CD375" i="35"/>
  <c r="BT375" i="35"/>
  <c r="CD374" i="35"/>
  <c r="BT374" i="35"/>
  <c r="CD373" i="35"/>
  <c r="BT373" i="35"/>
  <c r="BU373" i="35" s="1"/>
  <c r="CD372" i="35"/>
  <c r="BT372" i="35"/>
  <c r="BW372" i="35" s="1"/>
  <c r="CD371" i="35"/>
  <c r="BT371" i="35"/>
  <c r="CD370" i="35"/>
  <c r="BT370" i="35"/>
  <c r="BW370" i="35" s="1"/>
  <c r="CD369" i="35"/>
  <c r="BT369" i="35"/>
  <c r="BW369" i="35" s="1"/>
  <c r="CD368" i="35"/>
  <c r="BT368" i="35"/>
  <c r="BW368" i="35" s="1"/>
  <c r="CD367" i="35"/>
  <c r="BT367" i="35"/>
  <c r="CD366" i="35"/>
  <c r="BT366" i="35"/>
  <c r="BW366" i="35" s="1"/>
  <c r="CD365" i="35"/>
  <c r="BT365" i="35"/>
  <c r="BW365" i="35" s="1"/>
  <c r="CD364" i="35"/>
  <c r="BT364" i="35"/>
  <c r="BW364" i="35" s="1"/>
  <c r="CD363" i="35"/>
  <c r="BT363" i="35"/>
  <c r="CD362" i="35"/>
  <c r="BT362" i="35"/>
  <c r="BW362" i="35" s="1"/>
  <c r="CD361" i="35"/>
  <c r="BT361" i="35"/>
  <c r="CD360" i="35"/>
  <c r="BT360" i="35"/>
  <c r="CD359" i="35"/>
  <c r="BT359" i="35"/>
  <c r="CD358" i="35"/>
  <c r="BT358" i="35"/>
  <c r="BU358" i="35" s="1"/>
  <c r="CD357" i="35"/>
  <c r="BT357" i="35"/>
  <c r="BW357" i="35" s="1"/>
  <c r="CD356" i="35"/>
  <c r="BT356" i="35"/>
  <c r="CD355" i="35"/>
  <c r="BT355" i="35"/>
  <c r="CD354" i="35"/>
  <c r="BT354" i="35"/>
  <c r="BU354" i="35" s="1"/>
  <c r="CD353" i="35"/>
  <c r="BT353" i="35"/>
  <c r="BW353" i="35" s="1"/>
  <c r="CD352" i="35"/>
  <c r="BT352" i="35"/>
  <c r="CD351" i="35"/>
  <c r="BT351" i="35"/>
  <c r="BW351" i="35" s="1"/>
  <c r="CD350" i="35"/>
  <c r="BT350" i="35"/>
  <c r="CD349" i="35"/>
  <c r="BT349" i="35"/>
  <c r="CD348" i="35"/>
  <c r="BT348" i="35"/>
  <c r="CD347" i="35"/>
  <c r="BT347" i="35"/>
  <c r="BW347" i="35" s="1"/>
  <c r="CD346" i="35"/>
  <c r="BT346" i="35"/>
  <c r="BU346" i="35" s="1"/>
  <c r="CD345" i="35"/>
  <c r="BT345" i="35"/>
  <c r="BW345" i="35" s="1"/>
  <c r="CD344" i="35"/>
  <c r="BT344" i="35"/>
  <c r="CD343" i="35"/>
  <c r="BT343" i="35"/>
  <c r="BW343" i="35" s="1"/>
  <c r="CD342" i="35"/>
  <c r="BT342" i="35"/>
  <c r="CD341" i="35"/>
  <c r="BT341" i="35"/>
  <c r="CD340" i="35"/>
  <c r="BT340" i="35"/>
  <c r="CD339" i="35"/>
  <c r="BT339" i="35"/>
  <c r="BW339" i="35" s="1"/>
  <c r="CD338" i="35"/>
  <c r="BT338" i="35"/>
  <c r="BU338" i="35" s="1"/>
  <c r="CD337" i="35"/>
  <c r="BT337" i="35"/>
  <c r="BW337" i="35" s="1"/>
  <c r="CD336" i="35"/>
  <c r="BT336" i="35"/>
  <c r="CD335" i="35"/>
  <c r="BT335" i="35"/>
  <c r="CD334" i="35"/>
  <c r="BT334" i="35"/>
  <c r="CD333" i="35"/>
  <c r="BT333" i="35"/>
  <c r="BW333" i="35" s="1"/>
  <c r="CD332" i="35"/>
  <c r="BT332" i="35"/>
  <c r="CD331" i="35"/>
  <c r="BT331" i="35"/>
  <c r="BW331" i="35" s="1"/>
  <c r="CD330" i="35"/>
  <c r="BT330" i="35"/>
  <c r="BU330" i="35" s="1"/>
  <c r="CD329" i="35"/>
  <c r="BT329" i="35"/>
  <c r="BW329" i="35" s="1"/>
  <c r="CD328" i="35"/>
  <c r="BT328" i="35"/>
  <c r="CD327" i="35"/>
  <c r="BT327" i="35"/>
  <c r="CD326" i="35"/>
  <c r="BT326" i="35"/>
  <c r="BU326" i="35" s="1"/>
  <c r="CD325" i="35"/>
  <c r="BT325" i="35"/>
  <c r="CD324" i="35"/>
  <c r="BT324" i="35"/>
  <c r="CD323" i="35"/>
  <c r="BT323" i="35"/>
  <c r="BW323" i="35" s="1"/>
  <c r="CD322" i="35"/>
  <c r="BT322" i="35"/>
  <c r="CD321" i="35"/>
  <c r="BT321" i="35"/>
  <c r="CD320" i="35"/>
  <c r="BT320" i="35"/>
  <c r="CD319" i="35"/>
  <c r="BT319" i="35"/>
  <c r="BW319" i="35" s="1"/>
  <c r="CD318" i="35"/>
  <c r="BT318" i="35"/>
  <c r="BU318" i="35" s="1"/>
  <c r="CD317" i="35"/>
  <c r="BT317" i="35"/>
  <c r="BW317" i="35" s="1"/>
  <c r="CD316" i="35"/>
  <c r="BT316" i="35"/>
  <c r="CD315" i="35"/>
  <c r="BT315" i="35"/>
  <c r="BW315" i="35" s="1"/>
  <c r="CD314" i="35"/>
  <c r="BT314" i="35"/>
  <c r="CD313" i="35"/>
  <c r="BT313" i="35"/>
  <c r="BU313" i="35" s="1"/>
  <c r="CD312" i="35"/>
  <c r="BT312" i="35"/>
  <c r="CD311" i="35"/>
  <c r="BT311" i="35"/>
  <c r="CD310" i="35"/>
  <c r="BT310" i="35"/>
  <c r="BU310" i="35" s="1"/>
  <c r="CD309" i="35"/>
  <c r="BT309" i="35"/>
  <c r="BW309" i="35" s="1"/>
  <c r="CD308" i="35"/>
  <c r="BT308" i="35"/>
  <c r="CD307" i="35"/>
  <c r="BT307" i="35"/>
  <c r="BW307" i="35" s="1"/>
  <c r="CD306" i="35"/>
  <c r="BT306" i="35"/>
  <c r="BU306" i="35" s="1"/>
  <c r="CD305" i="35"/>
  <c r="BT305" i="35"/>
  <c r="BW305" i="35" s="1"/>
  <c r="CD304" i="35"/>
  <c r="BT304" i="35"/>
  <c r="CD303" i="35"/>
  <c r="BT303" i="35"/>
  <c r="BY303" i="35" s="1"/>
  <c r="CD302" i="35"/>
  <c r="BT302" i="35"/>
  <c r="BU302" i="35" s="1"/>
  <c r="CD301" i="35"/>
  <c r="BT301" i="35"/>
  <c r="CD300" i="35"/>
  <c r="BT300" i="35"/>
  <c r="CD299" i="35"/>
  <c r="BT299" i="35"/>
  <c r="BY299" i="35" s="1"/>
  <c r="CD298" i="35"/>
  <c r="BT298" i="35"/>
  <c r="BU298" i="35" s="1"/>
  <c r="CD297" i="35"/>
  <c r="BT297" i="35"/>
  <c r="BW297" i="35" s="1"/>
  <c r="CD296" i="35"/>
  <c r="BT296" i="35"/>
  <c r="CD295" i="35"/>
  <c r="BT295" i="35"/>
  <c r="BY295" i="35" s="1"/>
  <c r="CD294" i="35"/>
  <c r="BT294" i="35"/>
  <c r="BU294" i="35" s="1"/>
  <c r="CD293" i="35"/>
  <c r="BT293" i="35"/>
  <c r="BW293" i="35" s="1"/>
  <c r="CD292" i="35"/>
  <c r="BT292" i="35"/>
  <c r="CD291" i="35"/>
  <c r="BT291" i="35"/>
  <c r="CD290" i="35"/>
  <c r="BT290" i="35"/>
  <c r="BU290" i="35" s="1"/>
  <c r="CD289" i="35"/>
  <c r="BT289" i="35"/>
  <c r="BW289" i="35" s="1"/>
  <c r="CD288" i="35"/>
  <c r="BT288" i="35"/>
  <c r="CD287" i="35"/>
  <c r="BT287" i="35"/>
  <c r="BW287" i="35" s="1"/>
  <c r="CD286" i="35"/>
  <c r="BT286" i="35"/>
  <c r="BU286" i="35" s="1"/>
  <c r="CD285" i="35"/>
  <c r="BY285" i="35"/>
  <c r="BT285" i="35"/>
  <c r="BW285" i="35" s="1"/>
  <c r="CD284" i="35"/>
  <c r="BT284" i="35"/>
  <c r="CD283" i="35"/>
  <c r="BT283" i="35"/>
  <c r="BW283" i="35" s="1"/>
  <c r="CD282" i="35"/>
  <c r="BT282" i="35"/>
  <c r="BU282" i="35" s="1"/>
  <c r="CD281" i="35"/>
  <c r="BT281" i="35"/>
  <c r="BW281" i="35" s="1"/>
  <c r="CD280" i="35"/>
  <c r="BT280" i="35"/>
  <c r="CD279" i="35"/>
  <c r="BT279" i="35"/>
  <c r="CD278" i="35"/>
  <c r="BT278" i="35"/>
  <c r="BW278" i="35" s="1"/>
  <c r="CD277" i="35"/>
  <c r="BT277" i="35"/>
  <c r="BW277" i="35" s="1"/>
  <c r="CD276" i="35"/>
  <c r="BT276" i="35"/>
  <c r="BU276" i="35" s="1"/>
  <c r="CD275" i="35"/>
  <c r="BT275" i="35"/>
  <c r="CD274" i="35"/>
  <c r="BT274" i="35"/>
  <c r="CD273" i="35"/>
  <c r="BT273" i="35"/>
  <c r="CD272" i="35"/>
  <c r="BT272" i="35"/>
  <c r="BU272" i="35" s="1"/>
  <c r="CD271" i="35"/>
  <c r="BT271" i="35"/>
  <c r="BW271" i="35" s="1"/>
  <c r="CD270" i="35"/>
  <c r="BT270" i="35"/>
  <c r="CD269" i="35"/>
  <c r="BT269" i="35"/>
  <c r="CD268" i="35"/>
  <c r="BT268" i="35"/>
  <c r="BU268" i="35" s="1"/>
  <c r="CD267" i="35"/>
  <c r="BT267" i="35"/>
  <c r="CD266" i="35"/>
  <c r="BT266" i="35"/>
  <c r="CD265" i="35"/>
  <c r="BT265" i="35"/>
  <c r="CD264" i="35"/>
  <c r="BT264" i="35"/>
  <c r="BU264" i="35" s="1"/>
  <c r="CD263" i="35"/>
  <c r="BT263" i="35"/>
  <c r="CD262" i="35"/>
  <c r="BT262" i="35"/>
  <c r="CD261" i="35"/>
  <c r="BT261" i="35"/>
  <c r="CD260" i="35"/>
  <c r="BT260" i="35"/>
  <c r="BU260" i="35" s="1"/>
  <c r="CD259" i="35"/>
  <c r="BT259" i="35"/>
  <c r="CD258" i="35"/>
  <c r="BT258" i="35"/>
  <c r="CD257" i="35"/>
  <c r="BT257" i="35"/>
  <c r="BW257" i="35" s="1"/>
  <c r="CD256" i="35"/>
  <c r="BT256" i="35"/>
  <c r="BU256" i="35" s="1"/>
  <c r="CD255" i="35"/>
  <c r="BT255" i="35"/>
  <c r="BW255" i="35" s="1"/>
  <c r="CD254" i="35"/>
  <c r="BT254" i="35"/>
  <c r="CD253" i="35"/>
  <c r="BT253" i="35"/>
  <c r="BW253" i="35" s="1"/>
  <c r="CD252" i="35"/>
  <c r="BT252" i="35"/>
  <c r="CD251" i="35"/>
  <c r="BT251" i="35"/>
  <c r="CD250" i="35"/>
  <c r="BT250" i="35"/>
  <c r="CD249" i="35"/>
  <c r="BT249" i="35"/>
  <c r="CD248" i="35"/>
  <c r="BT248" i="35"/>
  <c r="BU248" i="35" s="1"/>
  <c r="CD247" i="35"/>
  <c r="BT247" i="35"/>
  <c r="BW247" i="35" s="1"/>
  <c r="CD246" i="35"/>
  <c r="BT246" i="35"/>
  <c r="CD245" i="35"/>
  <c r="BW245" i="35"/>
  <c r="BT245" i="35"/>
  <c r="BY245" i="35" s="1"/>
  <c r="CD244" i="35"/>
  <c r="BT244" i="35"/>
  <c r="CD243" i="35"/>
  <c r="BT243" i="35"/>
  <c r="BY243" i="35" s="1"/>
  <c r="CD242" i="35"/>
  <c r="BT242" i="35"/>
  <c r="CD241" i="35"/>
  <c r="BT241" i="35"/>
  <c r="BW241" i="35" s="1"/>
  <c r="CD240" i="35"/>
  <c r="BT240" i="35"/>
  <c r="BU240" i="35" s="1"/>
  <c r="CD239" i="35"/>
  <c r="BT239" i="35"/>
  <c r="BW239" i="35" s="1"/>
  <c r="CD238" i="35"/>
  <c r="BT238" i="35"/>
  <c r="CD237" i="35"/>
  <c r="BT237" i="35"/>
  <c r="BW237" i="35" s="1"/>
  <c r="CD236" i="35"/>
  <c r="BT236" i="35"/>
  <c r="CD235" i="35"/>
  <c r="BT235" i="35"/>
  <c r="CD234" i="35"/>
  <c r="BT234" i="35"/>
  <c r="CD233" i="35"/>
  <c r="BT233" i="35"/>
  <c r="CD232" i="35"/>
  <c r="BT232" i="35"/>
  <c r="BU232" i="35" s="1"/>
  <c r="CD231" i="35"/>
  <c r="BT231" i="35"/>
  <c r="BW231" i="35" s="1"/>
  <c r="CD230" i="35"/>
  <c r="BT230" i="35"/>
  <c r="CD229" i="35"/>
  <c r="BT229" i="35"/>
  <c r="BU229" i="35" s="1"/>
  <c r="CD228" i="35"/>
  <c r="BT228" i="35"/>
  <c r="BU228" i="35" s="1"/>
  <c r="CD227" i="35"/>
  <c r="BT227" i="35"/>
  <c r="BW227" i="35" s="1"/>
  <c r="CD226" i="35"/>
  <c r="BT226" i="35"/>
  <c r="CD225" i="35"/>
  <c r="BT225" i="35"/>
  <c r="BW225" i="35" s="1"/>
  <c r="CD224" i="35"/>
  <c r="BT224" i="35"/>
  <c r="BU224" i="35" s="1"/>
  <c r="CD223" i="35"/>
  <c r="BT223" i="35"/>
  <c r="BW223" i="35" s="1"/>
  <c r="CD222" i="35"/>
  <c r="BT222" i="35"/>
  <c r="CD221" i="35"/>
  <c r="BT221" i="35"/>
  <c r="CD220" i="35"/>
  <c r="BT220" i="35"/>
  <c r="BU220" i="35" s="1"/>
  <c r="CD219" i="35"/>
  <c r="BT219" i="35"/>
  <c r="BW219" i="35" s="1"/>
  <c r="CD218" i="35"/>
  <c r="BT218" i="35"/>
  <c r="CD217" i="35"/>
  <c r="BT217" i="35"/>
  <c r="CD216" i="35"/>
  <c r="BT216" i="35"/>
  <c r="CD215" i="35"/>
  <c r="BT215" i="35"/>
  <c r="CD214" i="35"/>
  <c r="BT214" i="35"/>
  <c r="CD213" i="35"/>
  <c r="BT213" i="35"/>
  <c r="CD212" i="35"/>
  <c r="BT212" i="35"/>
  <c r="BU212" i="35" s="1"/>
  <c r="CD211" i="35"/>
  <c r="BT211" i="35"/>
  <c r="BW211" i="35" s="1"/>
  <c r="CD210" i="35"/>
  <c r="BT210" i="35"/>
  <c r="CD209" i="35"/>
  <c r="BT209" i="35"/>
  <c r="CD208" i="35"/>
  <c r="BT208" i="35"/>
  <c r="CD207" i="35"/>
  <c r="BT207" i="35"/>
  <c r="CD206" i="35"/>
  <c r="BT206" i="35"/>
  <c r="CD205" i="35"/>
  <c r="BT205" i="35"/>
  <c r="BW205" i="35" s="1"/>
  <c r="CD204" i="35"/>
  <c r="BT204" i="35"/>
  <c r="BW204" i="35" s="1"/>
  <c r="CD203" i="35"/>
  <c r="BT203" i="35"/>
  <c r="BW203" i="35" s="1"/>
  <c r="CD202" i="35"/>
  <c r="BT202" i="35"/>
  <c r="BW202" i="35" s="1"/>
  <c r="CD201" i="35"/>
  <c r="BT201" i="35"/>
  <c r="BW201" i="35" s="1"/>
  <c r="CD200" i="35"/>
  <c r="BT200" i="35"/>
  <c r="CD199" i="35"/>
  <c r="BT199" i="35"/>
  <c r="CD198" i="35"/>
  <c r="BT198" i="35"/>
  <c r="CD197" i="35"/>
  <c r="BT197" i="35"/>
  <c r="CD196" i="35"/>
  <c r="BT196" i="35"/>
  <c r="BW196" i="35" s="1"/>
  <c r="CD195" i="35"/>
  <c r="BT195" i="35"/>
  <c r="CD194" i="35"/>
  <c r="BT194" i="35"/>
  <c r="BW194" i="35" s="1"/>
  <c r="CD193" i="35"/>
  <c r="BT193" i="35"/>
  <c r="CD192" i="35"/>
  <c r="BT192" i="35"/>
  <c r="BW192" i="35" s="1"/>
  <c r="CD191" i="35"/>
  <c r="BT191" i="35"/>
  <c r="BU191" i="35" s="1"/>
  <c r="CD190" i="35"/>
  <c r="BT190" i="35"/>
  <c r="CD189" i="35"/>
  <c r="BT189" i="35"/>
  <c r="BY189" i="35" s="1"/>
  <c r="CD188" i="35"/>
  <c r="BT188" i="35"/>
  <c r="BU188" i="35" s="1"/>
  <c r="CD187" i="35"/>
  <c r="BT187" i="35"/>
  <c r="CD186" i="35"/>
  <c r="BT186" i="35"/>
  <c r="CD185" i="35"/>
  <c r="BT185" i="35"/>
  <c r="CD184" i="35"/>
  <c r="BT184" i="35"/>
  <c r="BU184" i="35" s="1"/>
  <c r="CD183" i="35"/>
  <c r="BT183" i="35"/>
  <c r="BU183" i="35" s="1"/>
  <c r="CD182" i="35"/>
  <c r="BT182" i="35"/>
  <c r="CD181" i="35"/>
  <c r="BT181" i="35"/>
  <c r="BY181" i="35" s="1"/>
  <c r="CD180" i="35"/>
  <c r="BT180" i="35"/>
  <c r="CD179" i="35"/>
  <c r="BT179" i="35"/>
  <c r="BU179" i="35" s="1"/>
  <c r="CD178" i="35"/>
  <c r="BT178" i="35"/>
  <c r="CD177" i="35"/>
  <c r="BT177" i="35"/>
  <c r="BY177" i="35" s="1"/>
  <c r="CD176" i="35"/>
  <c r="BT176" i="35"/>
  <c r="BU176" i="35" s="1"/>
  <c r="CD175" i="35"/>
  <c r="BT175" i="35"/>
  <c r="BU175" i="35" s="1"/>
  <c r="CD174" i="35"/>
  <c r="BT174" i="35"/>
  <c r="CD173" i="35"/>
  <c r="BT173" i="35"/>
  <c r="CD172" i="35"/>
  <c r="BT172" i="35"/>
  <c r="BW172" i="35" s="1"/>
  <c r="CD171" i="35"/>
  <c r="BT171" i="35"/>
  <c r="CD170" i="35"/>
  <c r="BT170" i="35"/>
  <c r="CD169" i="35"/>
  <c r="BT169" i="35"/>
  <c r="CD168" i="35"/>
  <c r="BT168" i="35"/>
  <c r="BU168" i="35" s="1"/>
  <c r="CD167" i="35"/>
  <c r="BT167" i="35"/>
  <c r="BW167" i="35" s="1"/>
  <c r="CD166" i="35"/>
  <c r="BT166" i="35"/>
  <c r="CD165" i="35"/>
  <c r="BT165" i="35"/>
  <c r="BY165" i="35" s="1"/>
  <c r="CD164" i="35"/>
  <c r="BT164" i="35"/>
  <c r="CD163" i="35"/>
  <c r="BT163" i="35"/>
  <c r="BW163" i="35" s="1"/>
  <c r="CD162" i="35"/>
  <c r="BT162" i="35"/>
  <c r="CD161" i="35"/>
  <c r="BT161" i="35"/>
  <c r="BY161" i="35" s="1"/>
  <c r="CD160" i="35"/>
  <c r="BT160" i="35"/>
  <c r="CD159" i="35"/>
  <c r="BT159" i="35"/>
  <c r="BW159" i="35" s="1"/>
  <c r="CD158" i="35"/>
  <c r="BT158" i="35"/>
  <c r="CD157" i="35"/>
  <c r="BT157" i="35"/>
  <c r="CD156" i="35"/>
  <c r="BT156" i="35"/>
  <c r="BW156" i="35" s="1"/>
  <c r="CD155" i="35"/>
  <c r="BT155" i="35"/>
  <c r="CD154" i="35"/>
  <c r="BT154" i="35"/>
  <c r="CD153" i="35"/>
  <c r="BT153" i="35"/>
  <c r="BY153" i="35" s="1"/>
  <c r="CD152" i="35"/>
  <c r="BT152" i="35"/>
  <c r="BU152" i="35" s="1"/>
  <c r="CD151" i="35"/>
  <c r="BT151" i="35"/>
  <c r="BW151" i="35" s="1"/>
  <c r="CD150" i="35"/>
  <c r="BT150" i="35"/>
  <c r="CD149" i="35"/>
  <c r="BT149" i="35"/>
  <c r="BY149" i="35" s="1"/>
  <c r="CD148" i="35"/>
  <c r="BT148" i="35"/>
  <c r="CD147" i="35"/>
  <c r="BT147" i="35"/>
  <c r="BW147" i="35" s="1"/>
  <c r="CD146" i="35"/>
  <c r="BT146" i="35"/>
  <c r="CD145" i="35"/>
  <c r="BT145" i="35"/>
  <c r="BY145" i="35" s="1"/>
  <c r="CD144" i="35"/>
  <c r="BT144" i="35"/>
  <c r="CD143" i="35"/>
  <c r="BT143" i="35"/>
  <c r="CD142" i="35"/>
  <c r="BT142" i="35"/>
  <c r="CD141" i="35"/>
  <c r="BT141" i="35"/>
  <c r="CD140" i="35"/>
  <c r="BT140" i="35"/>
  <c r="CD139" i="35"/>
  <c r="BT139" i="35"/>
  <c r="CD138" i="35"/>
  <c r="BT138" i="35"/>
  <c r="CD137" i="35"/>
  <c r="BT137" i="35"/>
  <c r="BY137" i="35" s="1"/>
  <c r="CD136" i="35"/>
  <c r="BT136" i="35"/>
  <c r="BU136" i="35" s="1"/>
  <c r="CD135" i="35"/>
  <c r="BT135" i="35"/>
  <c r="BW135" i="35" s="1"/>
  <c r="CD134" i="35"/>
  <c r="BT134" i="35"/>
  <c r="CD133" i="35"/>
  <c r="BT133" i="35"/>
  <c r="BY133" i="35" s="1"/>
  <c r="CD132" i="35"/>
  <c r="BT132" i="35"/>
  <c r="CD131" i="35"/>
  <c r="BT131" i="35"/>
  <c r="BW131" i="35" s="1"/>
  <c r="CD130" i="35"/>
  <c r="BT130" i="35"/>
  <c r="CD129" i="35"/>
  <c r="BT129" i="35"/>
  <c r="BY129" i="35" s="1"/>
  <c r="CD128" i="35"/>
  <c r="BT128" i="35"/>
  <c r="BU128" i="35" s="1"/>
  <c r="CD127" i="35"/>
  <c r="BT127" i="35"/>
  <c r="BW127" i="35" s="1"/>
  <c r="CD126" i="35"/>
  <c r="BT126" i="35"/>
  <c r="CD125" i="35"/>
  <c r="BT125" i="35"/>
  <c r="BY125" i="35" s="1"/>
  <c r="CD124" i="35"/>
  <c r="BT124" i="35"/>
  <c r="BU124" i="35" s="1"/>
  <c r="CD123" i="35"/>
  <c r="BT123" i="35"/>
  <c r="CD122" i="35"/>
  <c r="BT122" i="35"/>
  <c r="CD121" i="35"/>
  <c r="BU121" i="35"/>
  <c r="BT121" i="35"/>
  <c r="BY121" i="35" s="1"/>
  <c r="CD120" i="35"/>
  <c r="BT120" i="35"/>
  <c r="CD119" i="35"/>
  <c r="BT119" i="35"/>
  <c r="CD118" i="35"/>
  <c r="BT118" i="35"/>
  <c r="CD117" i="35"/>
  <c r="BT117" i="35"/>
  <c r="BY117" i="35" s="1"/>
  <c r="CD116" i="35"/>
  <c r="BT116" i="35"/>
  <c r="CD115" i="35"/>
  <c r="BT115" i="35"/>
  <c r="CD114" i="35"/>
  <c r="BT114" i="35"/>
  <c r="CD113" i="35"/>
  <c r="BT113" i="35"/>
  <c r="BW113" i="35" s="1"/>
  <c r="CD112" i="35"/>
  <c r="BT112" i="35"/>
  <c r="CD111" i="35"/>
  <c r="BT111" i="35"/>
  <c r="CD110" i="35"/>
  <c r="BT110" i="35"/>
  <c r="BY110" i="35" s="1"/>
  <c r="CD109" i="35"/>
  <c r="BT109" i="35"/>
  <c r="BW109" i="35" s="1"/>
  <c r="CD108" i="35"/>
  <c r="BT108" i="35"/>
  <c r="BU108" i="35" s="1"/>
  <c r="CD107" i="35"/>
  <c r="BT107" i="35"/>
  <c r="BW107" i="35" s="1"/>
  <c r="CD106" i="35"/>
  <c r="BT106" i="35"/>
  <c r="BY106" i="35" s="1"/>
  <c r="CD105" i="35"/>
  <c r="BT105" i="35"/>
  <c r="BW105" i="35" s="1"/>
  <c r="CD104" i="35"/>
  <c r="BT104" i="35"/>
  <c r="BU104" i="35" s="1"/>
  <c r="CD103" i="35"/>
  <c r="BT103" i="35"/>
  <c r="BW103" i="35" s="1"/>
  <c r="CD102" i="35"/>
  <c r="BT102" i="35"/>
  <c r="BY102" i="35" s="1"/>
  <c r="CD101" i="35"/>
  <c r="BT101" i="35"/>
  <c r="CD100" i="35"/>
  <c r="BT100" i="35"/>
  <c r="BU100" i="35" s="1"/>
  <c r="CD99" i="35"/>
  <c r="BT99" i="35"/>
  <c r="BW99" i="35" s="1"/>
  <c r="CD98" i="35"/>
  <c r="BT98" i="35"/>
  <c r="BY98" i="35" s="1"/>
  <c r="CD97" i="35"/>
  <c r="BT97" i="35"/>
  <c r="CD96" i="35"/>
  <c r="BT96" i="35"/>
  <c r="CD95" i="35"/>
  <c r="BT95" i="35"/>
  <c r="CD94" i="35"/>
  <c r="BT94" i="35"/>
  <c r="BY94" i="35" s="1"/>
  <c r="CD93" i="35"/>
  <c r="BT93" i="35"/>
  <c r="BW93" i="35" s="1"/>
  <c r="CD92" i="35"/>
  <c r="BT92" i="35"/>
  <c r="CD91" i="35"/>
  <c r="BT91" i="35"/>
  <c r="BW91" i="35" s="1"/>
  <c r="CD90" i="35"/>
  <c r="BT90" i="35"/>
  <c r="BY90" i="35" s="1"/>
  <c r="CD89" i="35"/>
  <c r="BT89" i="35"/>
  <c r="CD88" i="35"/>
  <c r="BT88" i="35"/>
  <c r="BU88" i="35" s="1"/>
  <c r="CD87" i="35"/>
  <c r="BT87" i="35"/>
  <c r="BW87" i="35" s="1"/>
  <c r="CD86" i="35"/>
  <c r="BT86" i="35"/>
  <c r="BY86" i="35" s="1"/>
  <c r="CD85" i="35"/>
  <c r="BT85" i="35"/>
  <c r="CD84" i="35"/>
  <c r="BT84" i="35"/>
  <c r="CD83" i="35"/>
  <c r="BT83" i="35"/>
  <c r="BW83" i="35" s="1"/>
  <c r="CD82" i="35"/>
  <c r="BT82" i="35"/>
  <c r="BY82" i="35" s="1"/>
  <c r="CD81" i="35"/>
  <c r="BT81" i="35"/>
  <c r="CD80" i="35"/>
  <c r="BT80" i="35"/>
  <c r="CD79" i="35"/>
  <c r="BT79" i="35"/>
  <c r="CD78" i="35"/>
  <c r="BT78" i="35"/>
  <c r="BY78" i="35" s="1"/>
  <c r="CD77" i="35"/>
  <c r="BT77" i="35"/>
  <c r="BW77" i="35" s="1"/>
  <c r="CD76" i="35"/>
  <c r="BT76" i="35"/>
  <c r="BU76" i="35" s="1"/>
  <c r="CD75" i="35"/>
  <c r="BT75" i="35"/>
  <c r="CD74" i="35"/>
  <c r="BT74" i="35"/>
  <c r="BY74" i="35" s="1"/>
  <c r="CD73" i="35"/>
  <c r="BT73" i="35"/>
  <c r="BW73" i="35" s="1"/>
  <c r="CD72" i="35"/>
  <c r="BT72" i="35"/>
  <c r="BU72" i="35" s="1"/>
  <c r="CD71" i="35"/>
  <c r="BT71" i="35"/>
  <c r="BW71" i="35" s="1"/>
  <c r="CD70" i="35"/>
  <c r="BT70" i="35"/>
  <c r="BY70" i="35" s="1"/>
  <c r="CD69" i="35"/>
  <c r="BT69" i="35"/>
  <c r="CD68" i="35"/>
  <c r="BT68" i="35"/>
  <c r="BU68" i="35" s="1"/>
  <c r="CD67" i="35"/>
  <c r="BT67" i="35"/>
  <c r="BW67" i="35" s="1"/>
  <c r="CD66" i="35"/>
  <c r="BT66" i="35"/>
  <c r="BY66" i="35" s="1"/>
  <c r="CD65" i="35"/>
  <c r="BT65" i="35"/>
  <c r="BW65" i="35" s="1"/>
  <c r="CD64" i="35"/>
  <c r="BT64" i="35"/>
  <c r="CD63" i="35"/>
  <c r="BT63" i="35"/>
  <c r="CD62" i="35"/>
  <c r="BT62" i="35"/>
  <c r="BY62" i="35" s="1"/>
  <c r="CD61" i="35"/>
  <c r="BT61" i="35"/>
  <c r="BY61" i="35" s="1"/>
  <c r="CD60" i="35"/>
  <c r="BT60" i="35"/>
  <c r="BU60" i="35" s="1"/>
  <c r="CD59" i="35"/>
  <c r="BT59" i="35"/>
  <c r="CD58" i="35"/>
  <c r="BT58" i="35"/>
  <c r="BY58" i="35" s="1"/>
  <c r="CD57" i="35"/>
  <c r="BT57" i="35"/>
  <c r="BW57" i="35" s="1"/>
  <c r="CD56" i="35"/>
  <c r="BT56" i="35"/>
  <c r="CD55" i="35"/>
  <c r="BT55" i="35"/>
  <c r="BY55" i="35" s="1"/>
  <c r="CD54" i="35"/>
  <c r="BT54" i="35"/>
  <c r="BY54" i="35" s="1"/>
  <c r="CD53" i="35"/>
  <c r="BT53" i="35"/>
  <c r="CD52" i="35"/>
  <c r="BW52" i="35"/>
  <c r="BT52" i="35"/>
  <c r="BU52" i="35" s="1"/>
  <c r="CD51" i="35"/>
  <c r="BU51" i="35"/>
  <c r="BT51" i="35"/>
  <c r="BW51" i="35" s="1"/>
  <c r="CD50" i="35"/>
  <c r="BT50" i="35"/>
  <c r="BY50" i="35" s="1"/>
  <c r="CD49" i="35"/>
  <c r="BU49" i="35"/>
  <c r="BT49" i="35"/>
  <c r="BW49" i="35" s="1"/>
  <c r="CD48" i="35"/>
  <c r="BT48" i="35"/>
  <c r="CD47" i="35"/>
  <c r="BT47" i="35"/>
  <c r="CD46" i="35"/>
  <c r="BT46" i="35"/>
  <c r="BY46" i="35" s="1"/>
  <c r="CD45" i="35"/>
  <c r="BT45" i="35"/>
  <c r="BY45" i="35" s="1"/>
  <c r="CD44" i="35"/>
  <c r="BW44" i="35"/>
  <c r="BT44" i="35"/>
  <c r="BU44" i="35" s="1"/>
  <c r="CD43" i="35"/>
  <c r="BU43" i="35"/>
  <c r="BT43" i="35"/>
  <c r="BW43" i="35" s="1"/>
  <c r="CD42" i="35"/>
  <c r="BT42" i="35"/>
  <c r="BY42" i="35" s="1"/>
  <c r="CD41" i="35"/>
  <c r="BU41" i="35"/>
  <c r="BT41" i="35"/>
  <c r="BW41" i="35" s="1"/>
  <c r="CD40" i="35"/>
  <c r="BT40" i="35"/>
  <c r="CD39" i="35"/>
  <c r="BT39" i="35"/>
  <c r="BY39" i="35" s="1"/>
  <c r="CD38" i="35"/>
  <c r="BT38" i="35"/>
  <c r="BY38" i="35" s="1"/>
  <c r="CD37" i="35"/>
  <c r="BT37" i="35"/>
  <c r="CD36" i="35"/>
  <c r="BW36" i="35"/>
  <c r="BT36" i="35"/>
  <c r="BU36" i="35" s="1"/>
  <c r="CD35" i="35"/>
  <c r="BU35" i="35"/>
  <c r="BT35" i="35"/>
  <c r="BW35" i="35" s="1"/>
  <c r="CD34" i="35"/>
  <c r="BT34" i="35"/>
  <c r="BY34" i="35" s="1"/>
  <c r="CD33" i="35"/>
  <c r="BU33" i="35"/>
  <c r="BT33" i="35"/>
  <c r="BW33" i="35" s="1"/>
  <c r="CD32" i="35"/>
  <c r="BT32" i="35"/>
  <c r="CD31" i="35"/>
  <c r="BT31" i="35"/>
  <c r="CD30" i="35"/>
  <c r="BT30" i="35"/>
  <c r="BY30" i="35" s="1"/>
  <c r="CD29" i="35"/>
  <c r="BT29" i="35"/>
  <c r="BY29" i="35" s="1"/>
  <c r="CD28" i="35"/>
  <c r="BW28" i="35"/>
  <c r="BT28" i="35"/>
  <c r="BU28" i="35" s="1"/>
  <c r="CD27" i="35"/>
  <c r="BU27" i="35"/>
  <c r="BT27" i="35"/>
  <c r="BW27" i="35" s="1"/>
  <c r="CD26" i="35"/>
  <c r="BT26" i="35"/>
  <c r="BY26" i="35" s="1"/>
  <c r="CD25" i="35"/>
  <c r="BU25" i="35"/>
  <c r="BT25" i="35"/>
  <c r="BW25" i="35" s="1"/>
  <c r="CD24" i="35"/>
  <c r="BT24" i="35"/>
  <c r="CD23" i="35"/>
  <c r="BT23" i="35"/>
  <c r="BY23" i="35" s="1"/>
  <c r="CD22" i="35"/>
  <c r="BT22" i="35"/>
  <c r="BY22" i="35" s="1"/>
  <c r="CD21" i="35"/>
  <c r="BT21" i="35"/>
  <c r="CD20" i="35"/>
  <c r="BW20" i="35"/>
  <c r="BT20" i="35"/>
  <c r="BU20" i="35" s="1"/>
  <c r="CD19" i="35"/>
  <c r="BU19" i="35"/>
  <c r="BT19" i="35"/>
  <c r="BW19" i="35" s="1"/>
  <c r="CD18" i="35"/>
  <c r="BT18" i="35"/>
  <c r="BY18" i="35" s="1"/>
  <c r="CD17" i="35"/>
  <c r="BU17" i="35"/>
  <c r="BT17" i="35"/>
  <c r="BW17" i="35" s="1"/>
  <c r="CD16" i="35"/>
  <c r="BT16" i="35"/>
  <c r="CD15" i="35"/>
  <c r="BT15" i="35"/>
  <c r="CD14" i="35"/>
  <c r="BT14" i="35"/>
  <c r="BY14" i="35" s="1"/>
  <c r="CD13" i="35"/>
  <c r="BT13" i="35"/>
  <c r="BY13" i="35" s="1"/>
  <c r="CD12" i="35"/>
  <c r="BW12" i="35"/>
  <c r="BT12" i="35"/>
  <c r="BU12" i="35" s="1"/>
  <c r="CD11" i="35"/>
  <c r="BU11" i="35"/>
  <c r="BT11" i="35"/>
  <c r="BW11" i="35" s="1"/>
  <c r="CD10" i="35"/>
  <c r="BT10" i="35"/>
  <c r="BY10" i="35" s="1"/>
  <c r="CD9" i="35"/>
  <c r="BU9" i="35"/>
  <c r="BT9" i="35"/>
  <c r="BW9" i="35" s="1"/>
  <c r="CD8" i="35"/>
  <c r="BT8" i="35"/>
  <c r="BT7" i="35"/>
  <c r="BW7" i="35" s="1"/>
  <c r="BQ506" i="35"/>
  <c r="BG506" i="35"/>
  <c r="BQ505" i="35"/>
  <c r="BG505" i="35"/>
  <c r="BJ505" i="35" s="1"/>
  <c r="BQ504" i="35"/>
  <c r="BG504" i="35"/>
  <c r="BJ504" i="35" s="1"/>
  <c r="BQ503" i="35"/>
  <c r="BG503" i="35"/>
  <c r="BQ502" i="35"/>
  <c r="BG502" i="35"/>
  <c r="BQ501" i="35"/>
  <c r="BG501" i="35"/>
  <c r="BQ500" i="35"/>
  <c r="BG500" i="35"/>
  <c r="BQ499" i="35"/>
  <c r="BG499" i="35"/>
  <c r="BQ498" i="35"/>
  <c r="BG498" i="35"/>
  <c r="BQ497" i="35"/>
  <c r="BG497" i="35"/>
  <c r="BQ496" i="35"/>
  <c r="BG496" i="35"/>
  <c r="BJ496" i="35" s="1"/>
  <c r="BQ495" i="35"/>
  <c r="BG495" i="35"/>
  <c r="BQ494" i="35"/>
  <c r="BG494" i="35"/>
  <c r="BQ493" i="35"/>
  <c r="BG493" i="35"/>
  <c r="BJ493" i="35" s="1"/>
  <c r="BQ492" i="35"/>
  <c r="BG492" i="35"/>
  <c r="BJ492" i="35" s="1"/>
  <c r="BQ491" i="35"/>
  <c r="BG491" i="35"/>
  <c r="BQ490" i="35"/>
  <c r="BG490" i="35"/>
  <c r="BQ489" i="35"/>
  <c r="BG489" i="35"/>
  <c r="BH489" i="35" s="1"/>
  <c r="BQ488" i="35"/>
  <c r="BG488" i="35"/>
  <c r="BQ487" i="35"/>
  <c r="BG487" i="35"/>
  <c r="BQ486" i="35"/>
  <c r="BG486" i="35"/>
  <c r="BQ485" i="35"/>
  <c r="BG485" i="35"/>
  <c r="BQ484" i="35"/>
  <c r="BG484" i="35"/>
  <c r="BJ484" i="35" s="1"/>
  <c r="BQ483" i="35"/>
  <c r="BG483" i="35"/>
  <c r="BQ482" i="35"/>
  <c r="BG482" i="35"/>
  <c r="BQ481" i="35"/>
  <c r="BG481" i="35"/>
  <c r="BQ480" i="35"/>
  <c r="BG480" i="35"/>
  <c r="BJ480" i="35" s="1"/>
  <c r="BQ479" i="35"/>
  <c r="BG479" i="35"/>
  <c r="BQ478" i="35"/>
  <c r="BG478" i="35"/>
  <c r="BH478" i="35" s="1"/>
  <c r="BQ477" i="35"/>
  <c r="BG477" i="35"/>
  <c r="BQ476" i="35"/>
  <c r="BG476" i="35"/>
  <c r="BQ475" i="35"/>
  <c r="BG475" i="35"/>
  <c r="BL475" i="35" s="1"/>
  <c r="BQ474" i="35"/>
  <c r="BG474" i="35"/>
  <c r="BQ473" i="35"/>
  <c r="BG473" i="35"/>
  <c r="BH473" i="35" s="1"/>
  <c r="BQ472" i="35"/>
  <c r="BG472" i="35"/>
  <c r="BL472" i="35" s="1"/>
  <c r="BQ471" i="35"/>
  <c r="BG471" i="35"/>
  <c r="BQ470" i="35"/>
  <c r="BG470" i="35"/>
  <c r="BJ470" i="35" s="1"/>
  <c r="BQ469" i="35"/>
  <c r="BG469" i="35"/>
  <c r="BL469" i="35" s="1"/>
  <c r="BQ468" i="35"/>
  <c r="BG468" i="35"/>
  <c r="BQ467" i="35"/>
  <c r="BG467" i="35"/>
  <c r="BJ467" i="35" s="1"/>
  <c r="BQ466" i="35"/>
  <c r="BG466" i="35"/>
  <c r="BQ465" i="35"/>
  <c r="BG465" i="35"/>
  <c r="BQ464" i="35"/>
  <c r="BG464" i="35"/>
  <c r="BQ463" i="35"/>
  <c r="BG463" i="35"/>
  <c r="BQ462" i="35"/>
  <c r="BG462" i="35"/>
  <c r="BH462" i="35" s="1"/>
  <c r="BQ461" i="35"/>
  <c r="BG461" i="35"/>
  <c r="BQ460" i="35"/>
  <c r="BG460" i="35"/>
  <c r="BJ460" i="35" s="1"/>
  <c r="BQ459" i="35"/>
  <c r="BG459" i="35"/>
  <c r="BJ459" i="35" s="1"/>
  <c r="BQ458" i="35"/>
  <c r="BG458" i="35"/>
  <c r="BL458" i="35" s="1"/>
  <c r="BQ457" i="35"/>
  <c r="BG457" i="35"/>
  <c r="BQ456" i="35"/>
  <c r="BG456" i="35"/>
  <c r="BH456" i="35" s="1"/>
  <c r="BQ455" i="35"/>
  <c r="BG455" i="35"/>
  <c r="BL455" i="35" s="1"/>
  <c r="BQ454" i="35"/>
  <c r="BG454" i="35"/>
  <c r="BQ453" i="35"/>
  <c r="BG453" i="35"/>
  <c r="BQ452" i="35"/>
  <c r="BG452" i="35"/>
  <c r="BH452" i="35" s="1"/>
  <c r="BQ451" i="35"/>
  <c r="BG451" i="35"/>
  <c r="BQ450" i="35"/>
  <c r="BG450" i="35"/>
  <c r="BH450" i="35" s="1"/>
  <c r="BQ449" i="35"/>
  <c r="BG449" i="35"/>
  <c r="BL449" i="35" s="1"/>
  <c r="BQ448" i="35"/>
  <c r="BG448" i="35"/>
  <c r="BQ447" i="35"/>
  <c r="BG447" i="35"/>
  <c r="BL447" i="35" s="1"/>
  <c r="BQ446" i="35"/>
  <c r="BG446" i="35"/>
  <c r="BQ445" i="35"/>
  <c r="BG445" i="35"/>
  <c r="BL445" i="35" s="1"/>
  <c r="BQ444" i="35"/>
  <c r="BG444" i="35"/>
  <c r="BH444" i="35" s="1"/>
  <c r="BQ443" i="35"/>
  <c r="BG443" i="35"/>
  <c r="BL443" i="35" s="1"/>
  <c r="BQ442" i="35"/>
  <c r="BG442" i="35"/>
  <c r="BQ441" i="35"/>
  <c r="BG441" i="35"/>
  <c r="BQ440" i="35"/>
  <c r="BH440" i="35"/>
  <c r="BG440" i="35"/>
  <c r="BQ439" i="35"/>
  <c r="BG439" i="35"/>
  <c r="BL439" i="35" s="1"/>
  <c r="BQ438" i="35"/>
  <c r="BG438" i="35"/>
  <c r="BJ438" i="35" s="1"/>
  <c r="BQ437" i="35"/>
  <c r="BG437" i="35"/>
  <c r="BQ436" i="35"/>
  <c r="BG436" i="35"/>
  <c r="BH436" i="35" s="1"/>
  <c r="BQ435" i="35"/>
  <c r="BG435" i="35"/>
  <c r="BQ434" i="35"/>
  <c r="BG434" i="35"/>
  <c r="BQ433" i="35"/>
  <c r="BG433" i="35"/>
  <c r="BH433" i="35" s="1"/>
  <c r="BQ432" i="35"/>
  <c r="BG432" i="35"/>
  <c r="BH432" i="35" s="1"/>
  <c r="BQ431" i="35"/>
  <c r="BG431" i="35"/>
  <c r="BQ430" i="35"/>
  <c r="BG430" i="35"/>
  <c r="BL430" i="35" s="1"/>
  <c r="BQ429" i="35"/>
  <c r="BG429" i="35"/>
  <c r="BH429" i="35" s="1"/>
  <c r="BQ428" i="35"/>
  <c r="BG428" i="35"/>
  <c r="BQ427" i="35"/>
  <c r="BG427" i="35"/>
  <c r="BQ426" i="35"/>
  <c r="BG426" i="35"/>
  <c r="BQ425" i="35"/>
  <c r="BG425" i="35"/>
  <c r="BH425" i="35" s="1"/>
  <c r="BQ424" i="35"/>
  <c r="BG424" i="35"/>
  <c r="BJ424" i="35" s="1"/>
  <c r="BQ423" i="35"/>
  <c r="BG423" i="35"/>
  <c r="BL423" i="35" s="1"/>
  <c r="BQ422" i="35"/>
  <c r="BG422" i="35"/>
  <c r="BJ422" i="35" s="1"/>
  <c r="BQ421" i="35"/>
  <c r="BG421" i="35"/>
  <c r="BL421" i="35" s="1"/>
  <c r="BQ420" i="35"/>
  <c r="BG420" i="35"/>
  <c r="BQ419" i="35"/>
  <c r="BG419" i="35"/>
  <c r="BQ418" i="35"/>
  <c r="BG418" i="35"/>
  <c r="BL418" i="35" s="1"/>
  <c r="BQ417" i="35"/>
  <c r="BG417" i="35"/>
  <c r="BL417" i="35" s="1"/>
  <c r="BQ416" i="35"/>
  <c r="BG416" i="35"/>
  <c r="BQ415" i="35"/>
  <c r="BG415" i="35"/>
  <c r="BQ414" i="35"/>
  <c r="BG414" i="35"/>
  <c r="BH414" i="35" s="1"/>
  <c r="BQ413" i="35"/>
  <c r="BG413" i="35"/>
  <c r="BJ413" i="35" s="1"/>
  <c r="BQ412" i="35"/>
  <c r="BG412" i="35"/>
  <c r="BJ412" i="35" s="1"/>
  <c r="BQ411" i="35"/>
  <c r="BG411" i="35"/>
  <c r="BQ410" i="35"/>
  <c r="BG410" i="35"/>
  <c r="BQ409" i="35"/>
  <c r="BG409" i="35"/>
  <c r="BQ408" i="35"/>
  <c r="BG408" i="35"/>
  <c r="BJ408" i="35" s="1"/>
  <c r="BQ407" i="35"/>
  <c r="BG407" i="35"/>
  <c r="BQ406" i="35"/>
  <c r="BG406" i="35"/>
  <c r="BJ406" i="35" s="1"/>
  <c r="BQ405" i="35"/>
  <c r="BG405" i="35"/>
  <c r="BQ404" i="35"/>
  <c r="BG404" i="35"/>
  <c r="BL404" i="35" s="1"/>
  <c r="BQ403" i="35"/>
  <c r="BG403" i="35"/>
  <c r="BL403" i="35" s="1"/>
  <c r="BQ402" i="35"/>
  <c r="BG402" i="35"/>
  <c r="BH402" i="35" s="1"/>
  <c r="BQ401" i="35"/>
  <c r="BG401" i="35"/>
  <c r="BH401" i="35" s="1"/>
  <c r="BQ400" i="35"/>
  <c r="BG400" i="35"/>
  <c r="BQ399" i="35"/>
  <c r="BG399" i="35"/>
  <c r="BQ398" i="35"/>
  <c r="BG398" i="35"/>
  <c r="BQ397" i="35"/>
  <c r="BG397" i="35"/>
  <c r="BH397" i="35" s="1"/>
  <c r="BQ396" i="35"/>
  <c r="BG396" i="35"/>
  <c r="BJ396" i="35" s="1"/>
  <c r="BQ395" i="35"/>
  <c r="BG395" i="35"/>
  <c r="BH395" i="35" s="1"/>
  <c r="BQ394" i="35"/>
  <c r="BG394" i="35"/>
  <c r="BH394" i="35" s="1"/>
  <c r="BQ393" i="35"/>
  <c r="BG393" i="35"/>
  <c r="BQ392" i="35"/>
  <c r="BG392" i="35"/>
  <c r="BQ391" i="35"/>
  <c r="BG391" i="35"/>
  <c r="BQ390" i="35"/>
  <c r="BG390" i="35"/>
  <c r="BJ390" i="35" s="1"/>
  <c r="BQ389" i="35"/>
  <c r="BG389" i="35"/>
  <c r="BJ389" i="35" s="1"/>
  <c r="BQ388" i="35"/>
  <c r="BG388" i="35"/>
  <c r="BQ387" i="35"/>
  <c r="BG387" i="35"/>
  <c r="BL387" i="35" s="1"/>
  <c r="BQ386" i="35"/>
  <c r="BG386" i="35"/>
  <c r="BJ386" i="35" s="1"/>
  <c r="BQ385" i="35"/>
  <c r="BG385" i="35"/>
  <c r="BH385" i="35" s="1"/>
  <c r="BQ384" i="35"/>
  <c r="BG384" i="35"/>
  <c r="BQ383" i="35"/>
  <c r="BG383" i="35"/>
  <c r="BQ382" i="35"/>
  <c r="BG382" i="35"/>
  <c r="BJ382" i="35" s="1"/>
  <c r="BQ381" i="35"/>
  <c r="BG381" i="35"/>
  <c r="BH381" i="35" s="1"/>
  <c r="BQ380" i="35"/>
  <c r="BG380" i="35"/>
  <c r="BQ379" i="35"/>
  <c r="BG379" i="35"/>
  <c r="BQ378" i="35"/>
  <c r="BG378" i="35"/>
  <c r="BH378" i="35" s="1"/>
  <c r="BQ377" i="35"/>
  <c r="BG377" i="35"/>
  <c r="BQ376" i="35"/>
  <c r="BG376" i="35"/>
  <c r="BH376" i="35" s="1"/>
  <c r="BQ375" i="35"/>
  <c r="BG375" i="35"/>
  <c r="BL375" i="35" s="1"/>
  <c r="BQ374" i="35"/>
  <c r="BG374" i="35"/>
  <c r="BH374" i="35" s="1"/>
  <c r="BQ373" i="35"/>
  <c r="BG373" i="35"/>
  <c r="BQ372" i="35"/>
  <c r="BG372" i="35"/>
  <c r="BH372" i="35" s="1"/>
  <c r="BQ371" i="35"/>
  <c r="BG371" i="35"/>
  <c r="BL371" i="35" s="1"/>
  <c r="BQ370" i="35"/>
  <c r="BG370" i="35"/>
  <c r="BH370" i="35" s="1"/>
  <c r="BQ369" i="35"/>
  <c r="BG369" i="35"/>
  <c r="BQ368" i="35"/>
  <c r="BG368" i="35"/>
  <c r="BH368" i="35" s="1"/>
  <c r="BQ367" i="35"/>
  <c r="BG367" i="35"/>
  <c r="BL367" i="35" s="1"/>
  <c r="BQ366" i="35"/>
  <c r="BG366" i="35"/>
  <c r="BH366" i="35" s="1"/>
  <c r="BQ365" i="35"/>
  <c r="BG365" i="35"/>
  <c r="BQ364" i="35"/>
  <c r="BG364" i="35"/>
  <c r="BH364" i="35" s="1"/>
  <c r="BQ363" i="35"/>
  <c r="BG363" i="35"/>
  <c r="BL363" i="35" s="1"/>
  <c r="BQ362" i="35"/>
  <c r="BG362" i="35"/>
  <c r="BQ361" i="35"/>
  <c r="BG361" i="35"/>
  <c r="BQ360" i="35"/>
  <c r="BG360" i="35"/>
  <c r="BH360" i="35" s="1"/>
  <c r="BQ359" i="35"/>
  <c r="BG359" i="35"/>
  <c r="BL359" i="35" s="1"/>
  <c r="BQ358" i="35"/>
  <c r="BG358" i="35"/>
  <c r="BH358" i="35" s="1"/>
  <c r="BQ357" i="35"/>
  <c r="BG357" i="35"/>
  <c r="BQ356" i="35"/>
  <c r="BG356" i="35"/>
  <c r="BH356" i="35" s="1"/>
  <c r="BQ355" i="35"/>
  <c r="BG355" i="35"/>
  <c r="BQ354" i="35"/>
  <c r="BG354" i="35"/>
  <c r="BQ353" i="35"/>
  <c r="BG353" i="35"/>
  <c r="BL353" i="35" s="1"/>
  <c r="BQ352" i="35"/>
  <c r="BG352" i="35"/>
  <c r="BQ351" i="35"/>
  <c r="BG351" i="35"/>
  <c r="BQ350" i="35"/>
  <c r="BG350" i="35"/>
  <c r="BQ349" i="35"/>
  <c r="BG349" i="35"/>
  <c r="BQ348" i="35"/>
  <c r="BG348" i="35"/>
  <c r="BJ348" i="35" s="1"/>
  <c r="BQ347" i="35"/>
  <c r="BG347" i="35"/>
  <c r="BQ346" i="35"/>
  <c r="BG346" i="35"/>
  <c r="BQ345" i="35"/>
  <c r="BG345" i="35"/>
  <c r="BQ344" i="35"/>
  <c r="BG344" i="35"/>
  <c r="BL344" i="35" s="1"/>
  <c r="BQ343" i="35"/>
  <c r="BG343" i="35"/>
  <c r="BQ342" i="35"/>
  <c r="BG342" i="35"/>
  <c r="BL342" i="35" s="1"/>
  <c r="BQ341" i="35"/>
  <c r="BG341" i="35"/>
  <c r="BQ340" i="35"/>
  <c r="BG340" i="35"/>
  <c r="BL340" i="35" s="1"/>
  <c r="BQ339" i="35"/>
  <c r="BG339" i="35"/>
  <c r="BJ339" i="35" s="1"/>
  <c r="BQ338" i="35"/>
  <c r="BG338" i="35"/>
  <c r="BH338" i="35" s="1"/>
  <c r="BQ337" i="35"/>
  <c r="BG337" i="35"/>
  <c r="BQ336" i="35"/>
  <c r="BG336" i="35"/>
  <c r="BQ335" i="35"/>
  <c r="BG335" i="35"/>
  <c r="BJ335" i="35" s="1"/>
  <c r="BQ334" i="35"/>
  <c r="BG334" i="35"/>
  <c r="BH334" i="35" s="1"/>
  <c r="BQ333" i="35"/>
  <c r="BG333" i="35"/>
  <c r="BQ332" i="35"/>
  <c r="BG332" i="35"/>
  <c r="BQ331" i="35"/>
  <c r="BG331" i="35"/>
  <c r="BQ330" i="35"/>
  <c r="BG330" i="35"/>
  <c r="BQ329" i="35"/>
  <c r="BG329" i="35"/>
  <c r="BJ329" i="35" s="1"/>
  <c r="BQ328" i="35"/>
  <c r="BG328" i="35"/>
  <c r="BQ327" i="35"/>
  <c r="BG327" i="35"/>
  <c r="BJ327" i="35" s="1"/>
  <c r="BQ326" i="35"/>
  <c r="BG326" i="35"/>
  <c r="BH326" i="35" s="1"/>
  <c r="BQ325" i="35"/>
  <c r="BG325" i="35"/>
  <c r="BQ324" i="35"/>
  <c r="BG324" i="35"/>
  <c r="BQ323" i="35"/>
  <c r="BG323" i="35"/>
  <c r="BQ322" i="35"/>
  <c r="BG322" i="35"/>
  <c r="BQ321" i="35"/>
  <c r="BG321" i="35"/>
  <c r="BJ321" i="35" s="1"/>
  <c r="BQ320" i="35"/>
  <c r="BG320" i="35"/>
  <c r="BQ319" i="35"/>
  <c r="BG319" i="35"/>
  <c r="BJ319" i="35" s="1"/>
  <c r="BQ318" i="35"/>
  <c r="BG318" i="35"/>
  <c r="BQ317" i="35"/>
  <c r="BG317" i="35"/>
  <c r="BJ317" i="35" s="1"/>
  <c r="BQ316" i="35"/>
  <c r="BG316" i="35"/>
  <c r="BL316" i="35" s="1"/>
  <c r="BQ315" i="35"/>
  <c r="BG315" i="35"/>
  <c r="BQ314" i="35"/>
  <c r="BG314" i="35"/>
  <c r="BQ313" i="35"/>
  <c r="BG313" i="35"/>
  <c r="BQ312" i="35"/>
  <c r="BG312" i="35"/>
  <c r="BJ312" i="35" s="1"/>
  <c r="BQ311" i="35"/>
  <c r="BG311" i="35"/>
  <c r="BQ310" i="35"/>
  <c r="BG310" i="35"/>
  <c r="BQ309" i="35"/>
  <c r="BG309" i="35"/>
  <c r="BQ308" i="35"/>
  <c r="BG308" i="35"/>
  <c r="BL308" i="35" s="1"/>
  <c r="BQ307" i="35"/>
  <c r="BG307" i="35"/>
  <c r="BQ306" i="35"/>
  <c r="BG306" i="35"/>
  <c r="BJ306" i="35" s="1"/>
  <c r="BQ305" i="35"/>
  <c r="BG305" i="35"/>
  <c r="BQ304" i="35"/>
  <c r="BG304" i="35"/>
  <c r="BQ303" i="35"/>
  <c r="BG303" i="35"/>
  <c r="BH303" i="35" s="1"/>
  <c r="BQ302" i="35"/>
  <c r="BG302" i="35"/>
  <c r="BJ302" i="35" s="1"/>
  <c r="BQ301" i="35"/>
  <c r="BG301" i="35"/>
  <c r="BQ300" i="35"/>
  <c r="BG300" i="35"/>
  <c r="BJ300" i="35" s="1"/>
  <c r="BQ299" i="35"/>
  <c r="BG299" i="35"/>
  <c r="BQ298" i="35"/>
  <c r="BG298" i="35"/>
  <c r="BQ297" i="35"/>
  <c r="BG297" i="35"/>
  <c r="BQ296" i="35"/>
  <c r="BG296" i="35"/>
  <c r="BQ295" i="35"/>
  <c r="BG295" i="35"/>
  <c r="BH295" i="35" s="1"/>
  <c r="BQ294" i="35"/>
  <c r="BG294" i="35"/>
  <c r="BJ294" i="35" s="1"/>
  <c r="BQ293" i="35"/>
  <c r="BG293" i="35"/>
  <c r="BQ292" i="35"/>
  <c r="BG292" i="35"/>
  <c r="BQ291" i="35"/>
  <c r="BG291" i="35"/>
  <c r="BH291" i="35" s="1"/>
  <c r="BQ290" i="35"/>
  <c r="BG290" i="35"/>
  <c r="BQ289" i="35"/>
  <c r="BG289" i="35"/>
  <c r="BQ288" i="35"/>
  <c r="BG288" i="35"/>
  <c r="BJ288" i="35" s="1"/>
  <c r="BQ287" i="35"/>
  <c r="BG287" i="35"/>
  <c r="BQ286" i="35"/>
  <c r="BG286" i="35"/>
  <c r="BJ286" i="35" s="1"/>
  <c r="BQ285" i="35"/>
  <c r="BG285" i="35"/>
  <c r="BQ284" i="35"/>
  <c r="BL284" i="35"/>
  <c r="BG284" i="35"/>
  <c r="BQ283" i="35"/>
  <c r="BG283" i="35"/>
  <c r="BJ283" i="35" s="1"/>
  <c r="BQ282" i="35"/>
  <c r="BG282" i="35"/>
  <c r="BQ281" i="35"/>
  <c r="BG281" i="35"/>
  <c r="BQ280" i="35"/>
  <c r="BG280" i="35"/>
  <c r="BL280" i="35" s="1"/>
  <c r="BQ279" i="35"/>
  <c r="BG279" i="35"/>
  <c r="BJ279" i="35" s="1"/>
  <c r="BQ278" i="35"/>
  <c r="BG278" i="35"/>
  <c r="BQ277" i="35"/>
  <c r="BG277" i="35"/>
  <c r="BQ276" i="35"/>
  <c r="BG276" i="35"/>
  <c r="BQ275" i="35"/>
  <c r="BG275" i="35"/>
  <c r="BQ274" i="35"/>
  <c r="BG274" i="35"/>
  <c r="BJ274" i="35" s="1"/>
  <c r="BQ273" i="35"/>
  <c r="BG273" i="35"/>
  <c r="BJ273" i="35" s="1"/>
  <c r="BQ272" i="35"/>
  <c r="BG272" i="35"/>
  <c r="BJ272" i="35" s="1"/>
  <c r="BQ271" i="35"/>
  <c r="BG271" i="35"/>
  <c r="BQ270" i="35"/>
  <c r="BG270" i="35"/>
  <c r="BQ269" i="35"/>
  <c r="BG269" i="35"/>
  <c r="BJ269" i="35" s="1"/>
  <c r="BQ268" i="35"/>
  <c r="BG268" i="35"/>
  <c r="BJ268" i="35" s="1"/>
  <c r="BQ267" i="35"/>
  <c r="BG267" i="35"/>
  <c r="BQ266" i="35"/>
  <c r="BG266" i="35"/>
  <c r="BJ266" i="35" s="1"/>
  <c r="BQ265" i="35"/>
  <c r="BG265" i="35"/>
  <c r="BJ265" i="35" s="1"/>
  <c r="BQ264" i="35"/>
  <c r="BG264" i="35"/>
  <c r="BJ264" i="35" s="1"/>
  <c r="BQ263" i="35"/>
  <c r="BG263" i="35"/>
  <c r="BQ262" i="35"/>
  <c r="BG262" i="35"/>
  <c r="BQ261" i="35"/>
  <c r="BG261" i="35"/>
  <c r="BJ261" i="35" s="1"/>
  <c r="BQ260" i="35"/>
  <c r="BG260" i="35"/>
  <c r="BJ260" i="35" s="1"/>
  <c r="BQ259" i="35"/>
  <c r="BG259" i="35"/>
  <c r="BQ258" i="35"/>
  <c r="BG258" i="35"/>
  <c r="BQ257" i="35"/>
  <c r="BG257" i="35"/>
  <c r="BQ256" i="35"/>
  <c r="BG256" i="35"/>
  <c r="BQ255" i="35"/>
  <c r="BG255" i="35"/>
  <c r="BH255" i="35" s="1"/>
  <c r="BQ254" i="35"/>
  <c r="BG254" i="35"/>
  <c r="BJ254" i="35" s="1"/>
  <c r="BQ253" i="35"/>
  <c r="BG253" i="35"/>
  <c r="BQ252" i="35"/>
  <c r="BG252" i="35"/>
  <c r="BJ252" i="35" s="1"/>
  <c r="BQ251" i="35"/>
  <c r="BG251" i="35"/>
  <c r="BQ250" i="35"/>
  <c r="BG250" i="35"/>
  <c r="BQ249" i="35"/>
  <c r="BG249" i="35"/>
  <c r="BQ248" i="35"/>
  <c r="BG248" i="35"/>
  <c r="BJ248" i="35" s="1"/>
  <c r="BQ247" i="35"/>
  <c r="BG247" i="35"/>
  <c r="BQ246" i="35"/>
  <c r="BG246" i="35"/>
  <c r="BQ245" i="35"/>
  <c r="BG245" i="35"/>
  <c r="BQ244" i="35"/>
  <c r="BG244" i="35"/>
  <c r="BL244" i="35" s="1"/>
  <c r="BQ243" i="35"/>
  <c r="BG243" i="35"/>
  <c r="BH243" i="35" s="1"/>
  <c r="BQ242" i="35"/>
  <c r="BG242" i="35"/>
  <c r="BJ242" i="35" s="1"/>
  <c r="BQ241" i="35"/>
  <c r="BG241" i="35"/>
  <c r="BQ240" i="35"/>
  <c r="BG240" i="35"/>
  <c r="BL240" i="35" s="1"/>
  <c r="BQ239" i="35"/>
  <c r="BG239" i="35"/>
  <c r="BH239" i="35" s="1"/>
  <c r="BQ238" i="35"/>
  <c r="BG238" i="35"/>
  <c r="BJ238" i="35" s="1"/>
  <c r="BQ237" i="35"/>
  <c r="BG237" i="35"/>
  <c r="BQ236" i="35"/>
  <c r="BG236" i="35"/>
  <c r="BJ236" i="35" s="1"/>
  <c r="BQ235" i="35"/>
  <c r="BG235" i="35"/>
  <c r="BQ234" i="35"/>
  <c r="BL234" i="35"/>
  <c r="BG234" i="35"/>
  <c r="BQ233" i="35"/>
  <c r="BG233" i="35"/>
  <c r="BQ232" i="35"/>
  <c r="BG232" i="35"/>
  <c r="BJ232" i="35" s="1"/>
  <c r="BQ231" i="35"/>
  <c r="BG231" i="35"/>
  <c r="BQ230" i="35"/>
  <c r="BG230" i="35"/>
  <c r="BL230" i="35" s="1"/>
  <c r="BQ229" i="35"/>
  <c r="BG229" i="35"/>
  <c r="BQ228" i="35"/>
  <c r="BG228" i="35"/>
  <c r="BQ227" i="35"/>
  <c r="BG227" i="35"/>
  <c r="BH227" i="35" s="1"/>
  <c r="BQ226" i="35"/>
  <c r="BG226" i="35"/>
  <c r="BJ226" i="35" s="1"/>
  <c r="BQ225" i="35"/>
  <c r="BG225" i="35"/>
  <c r="BQ224" i="35"/>
  <c r="BG224" i="35"/>
  <c r="BQ223" i="35"/>
  <c r="BG223" i="35"/>
  <c r="BH223" i="35" s="1"/>
  <c r="BQ222" i="35"/>
  <c r="BG222" i="35"/>
  <c r="BJ222" i="35" s="1"/>
  <c r="BQ221" i="35"/>
  <c r="BG221" i="35"/>
  <c r="BQ220" i="35"/>
  <c r="BG220" i="35"/>
  <c r="BJ220" i="35" s="1"/>
  <c r="BQ219" i="35"/>
  <c r="BG219" i="35"/>
  <c r="BQ218" i="35"/>
  <c r="BG218" i="35"/>
  <c r="BQ217" i="35"/>
  <c r="BG217" i="35"/>
  <c r="BQ216" i="35"/>
  <c r="BG216" i="35"/>
  <c r="BJ216" i="35" s="1"/>
  <c r="BQ215" i="35"/>
  <c r="BG215" i="35"/>
  <c r="BQ214" i="35"/>
  <c r="BG214" i="35"/>
  <c r="BQ213" i="35"/>
  <c r="BG213" i="35"/>
  <c r="BQ212" i="35"/>
  <c r="BG212" i="35"/>
  <c r="BL212" i="35" s="1"/>
  <c r="BQ211" i="35"/>
  <c r="BG211" i="35"/>
  <c r="BH211" i="35" s="1"/>
  <c r="BQ210" i="35"/>
  <c r="BG210" i="35"/>
  <c r="BJ210" i="35" s="1"/>
  <c r="BQ209" i="35"/>
  <c r="BG209" i="35"/>
  <c r="BQ208" i="35"/>
  <c r="BG208" i="35"/>
  <c r="BL208" i="35" s="1"/>
  <c r="BQ207" i="35"/>
  <c r="BG207" i="35"/>
  <c r="BH207" i="35" s="1"/>
  <c r="BQ206" i="35"/>
  <c r="BG206" i="35"/>
  <c r="BJ206" i="35" s="1"/>
  <c r="BQ205" i="35"/>
  <c r="BG205" i="35"/>
  <c r="BQ204" i="35"/>
  <c r="BG204" i="35"/>
  <c r="BJ204" i="35" s="1"/>
  <c r="BQ203" i="35"/>
  <c r="BG203" i="35"/>
  <c r="BQ202" i="35"/>
  <c r="BG202" i="35"/>
  <c r="BL202" i="35" s="1"/>
  <c r="BQ201" i="35"/>
  <c r="BG201" i="35"/>
  <c r="BQ200" i="35"/>
  <c r="BG200" i="35"/>
  <c r="BJ200" i="35" s="1"/>
  <c r="BQ199" i="35"/>
  <c r="BG199" i="35"/>
  <c r="BQ198" i="35"/>
  <c r="BG198" i="35"/>
  <c r="BL198" i="35" s="1"/>
  <c r="BQ197" i="35"/>
  <c r="BG197" i="35"/>
  <c r="BQ196" i="35"/>
  <c r="BG196" i="35"/>
  <c r="BQ195" i="35"/>
  <c r="BG195" i="35"/>
  <c r="BH195" i="35" s="1"/>
  <c r="BQ194" i="35"/>
  <c r="BG194" i="35"/>
  <c r="BJ194" i="35" s="1"/>
  <c r="BQ193" i="35"/>
  <c r="BG193" i="35"/>
  <c r="BQ192" i="35"/>
  <c r="BG192" i="35"/>
  <c r="BQ191" i="35"/>
  <c r="BG191" i="35"/>
  <c r="BH191" i="35" s="1"/>
  <c r="BQ190" i="35"/>
  <c r="BG190" i="35"/>
  <c r="BJ190" i="35" s="1"/>
  <c r="BQ189" i="35"/>
  <c r="BG189" i="35"/>
  <c r="BQ188" i="35"/>
  <c r="BG188" i="35"/>
  <c r="BJ188" i="35" s="1"/>
  <c r="BQ187" i="35"/>
  <c r="BG187" i="35"/>
  <c r="BQ186" i="35"/>
  <c r="BG186" i="35"/>
  <c r="BQ185" i="35"/>
  <c r="BG185" i="35"/>
  <c r="BQ184" i="35"/>
  <c r="BG184" i="35"/>
  <c r="BJ184" i="35" s="1"/>
  <c r="BQ183" i="35"/>
  <c r="BG183" i="35"/>
  <c r="BQ182" i="35"/>
  <c r="BG182" i="35"/>
  <c r="BQ181" i="35"/>
  <c r="BG181" i="35"/>
  <c r="BQ180" i="35"/>
  <c r="BG180" i="35"/>
  <c r="BL180" i="35" s="1"/>
  <c r="BQ179" i="35"/>
  <c r="BG179" i="35"/>
  <c r="BH179" i="35" s="1"/>
  <c r="BQ178" i="35"/>
  <c r="BG178" i="35"/>
  <c r="BJ178" i="35" s="1"/>
  <c r="BQ177" i="35"/>
  <c r="BG177" i="35"/>
  <c r="BQ176" i="35"/>
  <c r="BG176" i="35"/>
  <c r="BL176" i="35" s="1"/>
  <c r="BQ175" i="35"/>
  <c r="BG175" i="35"/>
  <c r="BH175" i="35" s="1"/>
  <c r="BQ174" i="35"/>
  <c r="BG174" i="35"/>
  <c r="BQ173" i="35"/>
  <c r="BG173" i="35"/>
  <c r="BQ172" i="35"/>
  <c r="BG172" i="35"/>
  <c r="BH172" i="35" s="1"/>
  <c r="BQ171" i="35"/>
  <c r="BG171" i="35"/>
  <c r="BQ170" i="35"/>
  <c r="BG170" i="35"/>
  <c r="BL170" i="35" s="1"/>
  <c r="BQ169" i="35"/>
  <c r="BG169" i="35"/>
  <c r="BQ168" i="35"/>
  <c r="BG168" i="35"/>
  <c r="BL168" i="35" s="1"/>
  <c r="BQ167" i="35"/>
  <c r="BG167" i="35"/>
  <c r="BQ166" i="35"/>
  <c r="BG166" i="35"/>
  <c r="BQ165" i="35"/>
  <c r="BG165" i="35"/>
  <c r="BQ164" i="35"/>
  <c r="BG164" i="35"/>
  <c r="BQ163" i="35"/>
  <c r="BG163" i="35"/>
  <c r="BQ162" i="35"/>
  <c r="BG162" i="35"/>
  <c r="BL162" i="35" s="1"/>
  <c r="BQ161" i="35"/>
  <c r="BG161" i="35"/>
  <c r="BQ160" i="35"/>
  <c r="BG160" i="35"/>
  <c r="BJ160" i="35" s="1"/>
  <c r="BQ159" i="35"/>
  <c r="BG159" i="35"/>
  <c r="BQ158" i="35"/>
  <c r="BG158" i="35"/>
  <c r="BJ158" i="35" s="1"/>
  <c r="BQ157" i="35"/>
  <c r="BG157" i="35"/>
  <c r="BQ156" i="35"/>
  <c r="BG156" i="35"/>
  <c r="BL156" i="35" s="1"/>
  <c r="BQ155" i="35"/>
  <c r="BG155" i="35"/>
  <c r="BH155" i="35" s="1"/>
  <c r="BQ154" i="35"/>
  <c r="BG154" i="35"/>
  <c r="BJ154" i="35" s="1"/>
  <c r="BQ153" i="35"/>
  <c r="BG153" i="35"/>
  <c r="BJ153" i="35" s="1"/>
  <c r="BQ152" i="35"/>
  <c r="BG152" i="35"/>
  <c r="BJ152" i="35" s="1"/>
  <c r="BQ151" i="35"/>
  <c r="BG151" i="35"/>
  <c r="BQ150" i="35"/>
  <c r="BG150" i="35"/>
  <c r="BQ149" i="35"/>
  <c r="BG149" i="35"/>
  <c r="BJ149" i="35" s="1"/>
  <c r="BQ148" i="35"/>
  <c r="BG148" i="35"/>
  <c r="BJ148" i="35" s="1"/>
  <c r="BQ147" i="35"/>
  <c r="BG147" i="35"/>
  <c r="BQ146" i="35"/>
  <c r="BG146" i="35"/>
  <c r="BJ146" i="35" s="1"/>
  <c r="BQ145" i="35"/>
  <c r="BG145" i="35"/>
  <c r="BJ145" i="35" s="1"/>
  <c r="BQ144" i="35"/>
  <c r="BG144" i="35"/>
  <c r="BJ144" i="35" s="1"/>
  <c r="BQ143" i="35"/>
  <c r="BG143" i="35"/>
  <c r="BQ142" i="35"/>
  <c r="BG142" i="35"/>
  <c r="BJ142" i="35" s="1"/>
  <c r="BQ141" i="35"/>
  <c r="BG141" i="35"/>
  <c r="BJ141" i="35" s="1"/>
  <c r="BQ140" i="35"/>
  <c r="BG140" i="35"/>
  <c r="BJ140" i="35" s="1"/>
  <c r="BQ139" i="35"/>
  <c r="BG139" i="35"/>
  <c r="BJ139" i="35" s="1"/>
  <c r="BQ138" i="35"/>
  <c r="BG138" i="35"/>
  <c r="BQ137" i="35"/>
  <c r="BG137" i="35"/>
  <c r="BJ137" i="35" s="1"/>
  <c r="BQ136" i="35"/>
  <c r="BG136" i="35"/>
  <c r="BQ135" i="35"/>
  <c r="BG135" i="35"/>
  <c r="BJ135" i="35" s="1"/>
  <c r="BQ134" i="35"/>
  <c r="BG134" i="35"/>
  <c r="BL134" i="35" s="1"/>
  <c r="BQ133" i="35"/>
  <c r="BG133" i="35"/>
  <c r="BQ132" i="35"/>
  <c r="BG132" i="35"/>
  <c r="BQ131" i="35"/>
  <c r="BG131" i="35"/>
  <c r="BJ131" i="35" s="1"/>
  <c r="BQ130" i="35"/>
  <c r="BG130" i="35"/>
  <c r="BL130" i="35" s="1"/>
  <c r="BQ129" i="35"/>
  <c r="BG129" i="35"/>
  <c r="BJ129" i="35" s="1"/>
  <c r="BQ128" i="35"/>
  <c r="BG128" i="35"/>
  <c r="BL128" i="35" s="1"/>
  <c r="BQ127" i="35"/>
  <c r="BG127" i="35"/>
  <c r="BJ127" i="35" s="1"/>
  <c r="BQ126" i="35"/>
  <c r="BG126" i="35"/>
  <c r="BL126" i="35" s="1"/>
  <c r="BQ125" i="35"/>
  <c r="BG125" i="35"/>
  <c r="BQ124" i="35"/>
  <c r="BG124" i="35"/>
  <c r="BL124" i="35" s="1"/>
  <c r="BQ123" i="35"/>
  <c r="BG123" i="35"/>
  <c r="BJ123" i="35" s="1"/>
  <c r="BQ122" i="35"/>
  <c r="BG122" i="35"/>
  <c r="BQ121" i="35"/>
  <c r="BG121" i="35"/>
  <c r="BJ121" i="35" s="1"/>
  <c r="BQ120" i="35"/>
  <c r="BG120" i="35"/>
  <c r="BL120" i="35" s="1"/>
  <c r="BQ119" i="35"/>
  <c r="BG119" i="35"/>
  <c r="BJ119" i="35" s="1"/>
  <c r="BQ118" i="35"/>
  <c r="BH118" i="35"/>
  <c r="BG118" i="35"/>
  <c r="BJ118" i="35" s="1"/>
  <c r="BQ117" i="35"/>
  <c r="BG117" i="35"/>
  <c r="BJ117" i="35" s="1"/>
  <c r="BQ116" i="35"/>
  <c r="BG116" i="35"/>
  <c r="BJ116" i="35" s="1"/>
  <c r="BQ115" i="35"/>
  <c r="BG115" i="35"/>
  <c r="BQ114" i="35"/>
  <c r="BG114" i="35"/>
  <c r="BJ114" i="35" s="1"/>
  <c r="BQ113" i="35"/>
  <c r="BG113" i="35"/>
  <c r="BL113" i="35" s="1"/>
  <c r="BQ112" i="35"/>
  <c r="BG112" i="35"/>
  <c r="BJ112" i="35" s="1"/>
  <c r="BQ111" i="35"/>
  <c r="BG111" i="35"/>
  <c r="BQ110" i="35"/>
  <c r="BG110" i="35"/>
  <c r="BL110" i="35" s="1"/>
  <c r="BQ109" i="35"/>
  <c r="BG109" i="35"/>
  <c r="BL109" i="35" s="1"/>
  <c r="BQ108" i="35"/>
  <c r="BG108" i="35"/>
  <c r="BL108" i="35" s="1"/>
  <c r="BQ107" i="35"/>
  <c r="BG107" i="35"/>
  <c r="BH107" i="35" s="1"/>
  <c r="BQ106" i="35"/>
  <c r="BG106" i="35"/>
  <c r="BJ106" i="35" s="1"/>
  <c r="BQ105" i="35"/>
  <c r="BG105" i="35"/>
  <c r="BL105" i="35" s="1"/>
  <c r="BQ104" i="35"/>
  <c r="BG104" i="35"/>
  <c r="BJ104" i="35" s="1"/>
  <c r="BQ103" i="35"/>
  <c r="BG103" i="35"/>
  <c r="BQ102" i="35"/>
  <c r="BG102" i="35"/>
  <c r="BJ102" i="35" s="1"/>
  <c r="BQ101" i="35"/>
  <c r="BG101" i="35"/>
  <c r="BL101" i="35" s="1"/>
  <c r="BQ100" i="35"/>
  <c r="BG100" i="35"/>
  <c r="BJ100" i="35" s="1"/>
  <c r="BQ99" i="35"/>
  <c r="BG99" i="35"/>
  <c r="BQ98" i="35"/>
  <c r="BG98" i="35"/>
  <c r="BL98" i="35" s="1"/>
  <c r="BQ97" i="35"/>
  <c r="BG97" i="35"/>
  <c r="BL97" i="35" s="1"/>
  <c r="BQ96" i="35"/>
  <c r="BG96" i="35"/>
  <c r="BQ95" i="35"/>
  <c r="BG95" i="35"/>
  <c r="BQ94" i="35"/>
  <c r="BG94" i="35"/>
  <c r="BJ94" i="35" s="1"/>
  <c r="BQ93" i="35"/>
  <c r="BG93" i="35"/>
  <c r="BL93" i="35" s="1"/>
  <c r="BQ92" i="35"/>
  <c r="BG92" i="35"/>
  <c r="BJ92" i="35" s="1"/>
  <c r="BQ91" i="35"/>
  <c r="BG91" i="35"/>
  <c r="BQ90" i="35"/>
  <c r="BG90" i="35"/>
  <c r="BL90" i="35" s="1"/>
  <c r="BQ89" i="35"/>
  <c r="BG89" i="35"/>
  <c r="BL89" i="35" s="1"/>
  <c r="BQ88" i="35"/>
  <c r="BG88" i="35"/>
  <c r="BL88" i="35" s="1"/>
  <c r="BQ87" i="35"/>
  <c r="BG87" i="35"/>
  <c r="BH87" i="35" s="1"/>
  <c r="BQ86" i="35"/>
  <c r="BG86" i="35"/>
  <c r="BJ86" i="35" s="1"/>
  <c r="BQ85" i="35"/>
  <c r="BG85" i="35"/>
  <c r="BL85" i="35" s="1"/>
  <c r="BQ84" i="35"/>
  <c r="BG84" i="35"/>
  <c r="BQ83" i="35"/>
  <c r="BG83" i="35"/>
  <c r="BQ82" i="35"/>
  <c r="BG82" i="35"/>
  <c r="BL82" i="35" s="1"/>
  <c r="BQ81" i="35"/>
  <c r="BG81" i="35"/>
  <c r="BL81" i="35" s="1"/>
  <c r="BQ80" i="35"/>
  <c r="BG80" i="35"/>
  <c r="BQ79" i="35"/>
  <c r="BG79" i="35"/>
  <c r="BH79" i="35" s="1"/>
  <c r="BQ78" i="35"/>
  <c r="BG78" i="35"/>
  <c r="BJ78" i="35" s="1"/>
  <c r="BQ77" i="35"/>
  <c r="BG77" i="35"/>
  <c r="BL77" i="35" s="1"/>
  <c r="BQ76" i="35"/>
  <c r="BG76" i="35"/>
  <c r="BL76" i="35" s="1"/>
  <c r="BQ75" i="35"/>
  <c r="BG75" i="35"/>
  <c r="BH75" i="35" s="1"/>
  <c r="BQ74" i="35"/>
  <c r="BG74" i="35"/>
  <c r="BQ73" i="35"/>
  <c r="BG73" i="35"/>
  <c r="BL73" i="35" s="1"/>
  <c r="BQ72" i="35"/>
  <c r="BG72" i="35"/>
  <c r="BJ72" i="35" s="1"/>
  <c r="BQ71" i="35"/>
  <c r="BG71" i="35"/>
  <c r="BQ70" i="35"/>
  <c r="BG70" i="35"/>
  <c r="BQ69" i="35"/>
  <c r="BG69" i="35"/>
  <c r="BL69" i="35" s="1"/>
  <c r="BQ68" i="35"/>
  <c r="BG68" i="35"/>
  <c r="BJ68" i="35" s="1"/>
  <c r="BQ67" i="35"/>
  <c r="BG67" i="35"/>
  <c r="BQ66" i="35"/>
  <c r="BG66" i="35"/>
  <c r="BQ65" i="35"/>
  <c r="BG65" i="35"/>
  <c r="BL65" i="35" s="1"/>
  <c r="BQ64" i="35"/>
  <c r="BG64" i="35"/>
  <c r="BJ64" i="35" s="1"/>
  <c r="BQ63" i="35"/>
  <c r="BG63" i="35"/>
  <c r="BQ62" i="35"/>
  <c r="BG62" i="35"/>
  <c r="BL62" i="35" s="1"/>
  <c r="BQ61" i="35"/>
  <c r="BG61" i="35"/>
  <c r="BL61" i="35" s="1"/>
  <c r="BQ60" i="35"/>
  <c r="BG60" i="35"/>
  <c r="BQ59" i="35"/>
  <c r="BG59" i="35"/>
  <c r="BH59" i="35" s="1"/>
  <c r="BQ58" i="35"/>
  <c r="BG58" i="35"/>
  <c r="BJ58" i="35" s="1"/>
  <c r="BQ57" i="35"/>
  <c r="BG57" i="35"/>
  <c r="BL57" i="35" s="1"/>
  <c r="BQ56" i="35"/>
  <c r="BG56" i="35"/>
  <c r="BJ56" i="35" s="1"/>
  <c r="BQ55" i="35"/>
  <c r="BG55" i="35"/>
  <c r="BQ54" i="35"/>
  <c r="BG54" i="35"/>
  <c r="BQ53" i="35"/>
  <c r="BG53" i="35"/>
  <c r="BL53" i="35" s="1"/>
  <c r="BQ52" i="35"/>
  <c r="BG52" i="35"/>
  <c r="BL52" i="35" s="1"/>
  <c r="BQ51" i="35"/>
  <c r="BG51" i="35"/>
  <c r="BH51" i="35" s="1"/>
  <c r="BQ50" i="35"/>
  <c r="BH50" i="35"/>
  <c r="BG50" i="35"/>
  <c r="BJ50" i="35" s="1"/>
  <c r="BQ49" i="35"/>
  <c r="BG49" i="35"/>
  <c r="BL49" i="35" s="1"/>
  <c r="BQ48" i="35"/>
  <c r="BG48" i="35"/>
  <c r="BJ48" i="35" s="1"/>
  <c r="BQ47" i="35"/>
  <c r="BG47" i="35"/>
  <c r="BQ46" i="35"/>
  <c r="BL46" i="35"/>
  <c r="BG46" i="35"/>
  <c r="BQ45" i="35"/>
  <c r="BG45" i="35"/>
  <c r="BL45" i="35" s="1"/>
  <c r="BQ44" i="35"/>
  <c r="BL44" i="35"/>
  <c r="BG44" i="35"/>
  <c r="BQ43" i="35"/>
  <c r="BJ43" i="35"/>
  <c r="BG43" i="35"/>
  <c r="BH43" i="35" s="1"/>
  <c r="BQ42" i="35"/>
  <c r="BH42" i="35"/>
  <c r="BG42" i="35"/>
  <c r="BJ42" i="35" s="1"/>
  <c r="BQ41" i="35"/>
  <c r="BG41" i="35"/>
  <c r="BL41" i="35" s="1"/>
  <c r="BQ40" i="35"/>
  <c r="BL40" i="35"/>
  <c r="BG40" i="35"/>
  <c r="BJ40" i="35" s="1"/>
  <c r="BQ39" i="35"/>
  <c r="BG39" i="35"/>
  <c r="BQ38" i="35"/>
  <c r="BG38" i="35"/>
  <c r="BQ37" i="35"/>
  <c r="BG37" i="35"/>
  <c r="BL37" i="35" s="1"/>
  <c r="BQ36" i="35"/>
  <c r="BG36" i="35"/>
  <c r="BQ35" i="35"/>
  <c r="BJ35" i="35"/>
  <c r="BG35" i="35"/>
  <c r="BH35" i="35" s="1"/>
  <c r="BQ34" i="35"/>
  <c r="BL34" i="35"/>
  <c r="BG34" i="35"/>
  <c r="BJ34" i="35" s="1"/>
  <c r="BQ33" i="35"/>
  <c r="BG33" i="35"/>
  <c r="BL33" i="35" s="1"/>
  <c r="BQ32" i="35"/>
  <c r="BG32" i="35"/>
  <c r="BJ32" i="35" s="1"/>
  <c r="BQ31" i="35"/>
  <c r="BG31" i="35"/>
  <c r="BQ30" i="35"/>
  <c r="BG30" i="35"/>
  <c r="BL30" i="35" s="1"/>
  <c r="BQ29" i="35"/>
  <c r="BG29" i="35"/>
  <c r="BL29" i="35" s="1"/>
  <c r="BQ28" i="35"/>
  <c r="BG28" i="35"/>
  <c r="BQ27" i="35"/>
  <c r="BG27" i="35"/>
  <c r="BH27" i="35" s="1"/>
  <c r="BQ26" i="35"/>
  <c r="BL26" i="35"/>
  <c r="BG26" i="35"/>
  <c r="BJ26" i="35" s="1"/>
  <c r="BQ25" i="35"/>
  <c r="BG25" i="35"/>
  <c r="BL25" i="35" s="1"/>
  <c r="BQ24" i="35"/>
  <c r="BG24" i="35"/>
  <c r="BQ23" i="35"/>
  <c r="BG23" i="35"/>
  <c r="BQ22" i="35"/>
  <c r="BH22" i="35"/>
  <c r="BG22" i="35"/>
  <c r="BJ22" i="35" s="1"/>
  <c r="BQ21" i="35"/>
  <c r="BG21" i="35"/>
  <c r="BL21" i="35" s="1"/>
  <c r="BQ20" i="35"/>
  <c r="BG20" i="35"/>
  <c r="BQ19" i="35"/>
  <c r="BG19" i="35"/>
  <c r="BH19" i="35" s="1"/>
  <c r="BQ18" i="35"/>
  <c r="BG18" i="35"/>
  <c r="BJ18" i="35" s="1"/>
  <c r="BQ17" i="35"/>
  <c r="BG17" i="35"/>
  <c r="BL17" i="35" s="1"/>
  <c r="BQ16" i="35"/>
  <c r="BG16" i="35"/>
  <c r="BQ15" i="35"/>
  <c r="BG15" i="35"/>
  <c r="BQ14" i="35"/>
  <c r="BG14" i="35"/>
  <c r="BQ13" i="35"/>
  <c r="BG13" i="35"/>
  <c r="BL13" i="35" s="1"/>
  <c r="BQ12" i="35"/>
  <c r="BL12" i="35"/>
  <c r="BH12" i="35"/>
  <c r="BG12" i="35"/>
  <c r="BJ12" i="35" s="1"/>
  <c r="BQ11" i="35"/>
  <c r="BG11" i="35"/>
  <c r="BH11" i="35" s="1"/>
  <c r="BQ10" i="35"/>
  <c r="BG10" i="35"/>
  <c r="BQ9" i="35"/>
  <c r="BG9" i="35"/>
  <c r="BL9" i="35" s="1"/>
  <c r="BQ8" i="35"/>
  <c r="BG8" i="35"/>
  <c r="BJ8" i="35" s="1"/>
  <c r="BG7" i="35"/>
  <c r="BH7" i="35" s="1"/>
  <c r="BD506" i="35"/>
  <c r="AT506" i="35"/>
  <c r="BD505" i="35"/>
  <c r="AT505" i="35"/>
  <c r="BD504" i="35"/>
  <c r="AT504" i="35"/>
  <c r="AU504" i="35" s="1"/>
  <c r="BD503" i="35"/>
  <c r="AT503" i="35"/>
  <c r="BD502" i="35"/>
  <c r="AT502" i="35"/>
  <c r="AY502" i="35" s="1"/>
  <c r="BD501" i="35"/>
  <c r="AT501" i="35"/>
  <c r="AY501" i="35" s="1"/>
  <c r="BD500" i="35"/>
  <c r="AT500" i="35"/>
  <c r="AY500" i="35" s="1"/>
  <c r="BD499" i="35"/>
  <c r="AT499" i="35"/>
  <c r="BD498" i="35"/>
  <c r="AT498" i="35"/>
  <c r="BD497" i="35"/>
  <c r="AT497" i="35"/>
  <c r="BD496" i="35"/>
  <c r="AT496" i="35"/>
  <c r="BD495" i="35"/>
  <c r="AT495" i="35"/>
  <c r="BD494" i="35"/>
  <c r="AT494" i="35"/>
  <c r="BD493" i="35"/>
  <c r="AT493" i="35"/>
  <c r="AU493" i="35" s="1"/>
  <c r="BD492" i="35"/>
  <c r="AT492" i="35"/>
  <c r="BD491" i="35"/>
  <c r="AT491" i="35"/>
  <c r="BD490" i="35"/>
  <c r="AT490" i="35"/>
  <c r="AY490" i="35" s="1"/>
  <c r="BD489" i="35"/>
  <c r="AT489" i="35"/>
  <c r="BD488" i="35"/>
  <c r="AT488" i="35"/>
  <c r="AW488" i="35" s="1"/>
  <c r="BD487" i="35"/>
  <c r="AT487" i="35"/>
  <c r="BD486" i="35"/>
  <c r="AT486" i="35"/>
  <c r="BD485" i="35"/>
  <c r="AT485" i="35"/>
  <c r="AU485" i="35" s="1"/>
  <c r="BD484" i="35"/>
  <c r="AT484" i="35"/>
  <c r="BD483" i="35"/>
  <c r="AT483" i="35"/>
  <c r="BD482" i="35"/>
  <c r="AT482" i="35"/>
  <c r="AY482" i="35" s="1"/>
  <c r="BD481" i="35"/>
  <c r="AT481" i="35"/>
  <c r="BD480" i="35"/>
  <c r="AT480" i="35"/>
  <c r="BD479" i="35"/>
  <c r="AT479" i="35"/>
  <c r="BD478" i="35"/>
  <c r="AT478" i="35"/>
  <c r="AY478" i="35" s="1"/>
  <c r="BD477" i="35"/>
  <c r="AT477" i="35"/>
  <c r="BD476" i="35"/>
  <c r="AT476" i="35"/>
  <c r="BD475" i="35"/>
  <c r="AT475" i="35"/>
  <c r="BD474" i="35"/>
  <c r="AT474" i="35"/>
  <c r="AY474" i="35" s="1"/>
  <c r="BD473" i="35"/>
  <c r="AT473" i="35"/>
  <c r="BD472" i="35"/>
  <c r="AT472" i="35"/>
  <c r="BD471" i="35"/>
  <c r="AT471" i="35"/>
  <c r="BD470" i="35"/>
  <c r="AT470" i="35"/>
  <c r="AY470" i="35" s="1"/>
  <c r="BD469" i="35"/>
  <c r="AT469" i="35"/>
  <c r="AU469" i="35" s="1"/>
  <c r="BD468" i="35"/>
  <c r="AT468" i="35"/>
  <c r="BD467" i="35"/>
  <c r="AT467" i="35"/>
  <c r="BD466" i="35"/>
  <c r="AT466" i="35"/>
  <c r="BD465" i="35"/>
  <c r="AT465" i="35"/>
  <c r="AU465" i="35" s="1"/>
  <c r="BD464" i="35"/>
  <c r="AT464" i="35"/>
  <c r="BD463" i="35"/>
  <c r="AT463" i="35"/>
  <c r="BD462" i="35"/>
  <c r="AT462" i="35"/>
  <c r="AY462" i="35" s="1"/>
  <c r="BD461" i="35"/>
  <c r="AT461" i="35"/>
  <c r="BD460" i="35"/>
  <c r="AT460" i="35"/>
  <c r="AW460" i="35" s="1"/>
  <c r="BD459" i="35"/>
  <c r="AT459" i="35"/>
  <c r="BD458" i="35"/>
  <c r="AT458" i="35"/>
  <c r="BD457" i="35"/>
  <c r="AT457" i="35"/>
  <c r="BD456" i="35"/>
  <c r="AT456" i="35"/>
  <c r="BD455" i="35"/>
  <c r="AT455" i="35"/>
  <c r="AY455" i="35" s="1"/>
  <c r="BD454" i="35"/>
  <c r="AT454" i="35"/>
  <c r="BD453" i="35"/>
  <c r="AT453" i="35"/>
  <c r="AW453" i="35" s="1"/>
  <c r="BD452" i="35"/>
  <c r="AT452" i="35"/>
  <c r="BD451" i="35"/>
  <c r="AT451" i="35"/>
  <c r="AY451" i="35" s="1"/>
  <c r="BD450" i="35"/>
  <c r="AT450" i="35"/>
  <c r="AU450" i="35" s="1"/>
  <c r="BD449" i="35"/>
  <c r="AY449" i="35"/>
  <c r="AT449" i="35"/>
  <c r="AW449" i="35" s="1"/>
  <c r="BD448" i="35"/>
  <c r="AT448" i="35"/>
  <c r="BD447" i="35"/>
  <c r="AT447" i="35"/>
  <c r="AY447" i="35" s="1"/>
  <c r="BD446" i="35"/>
  <c r="AT446" i="35"/>
  <c r="AU446" i="35" s="1"/>
  <c r="BD445" i="35"/>
  <c r="AT445" i="35"/>
  <c r="BD444" i="35"/>
  <c r="AT444" i="35"/>
  <c r="BD443" i="35"/>
  <c r="AT443" i="35"/>
  <c r="BD442" i="35"/>
  <c r="AT442" i="35"/>
  <c r="BD441" i="35"/>
  <c r="AT441" i="35"/>
  <c r="BD440" i="35"/>
  <c r="AT440" i="35"/>
  <c r="BD439" i="35"/>
  <c r="AT439" i="35"/>
  <c r="BD438" i="35"/>
  <c r="AT438" i="35"/>
  <c r="AU438" i="35" s="1"/>
  <c r="BD437" i="35"/>
  <c r="AT437" i="35"/>
  <c r="BD436" i="35"/>
  <c r="AT436" i="35"/>
  <c r="BD435" i="35"/>
  <c r="AY435" i="35"/>
  <c r="AT435" i="35"/>
  <c r="AW435" i="35" s="1"/>
  <c r="BD434" i="35"/>
  <c r="AT434" i="35"/>
  <c r="BD433" i="35"/>
  <c r="AT433" i="35"/>
  <c r="AU433" i="35" s="1"/>
  <c r="BD432" i="35"/>
  <c r="AT432" i="35"/>
  <c r="BD431" i="35"/>
  <c r="AT431" i="35"/>
  <c r="AY431" i="35" s="1"/>
  <c r="BD430" i="35"/>
  <c r="AT430" i="35"/>
  <c r="AU430" i="35" s="1"/>
  <c r="BD429" i="35"/>
  <c r="AT429" i="35"/>
  <c r="AW429" i="35" s="1"/>
  <c r="BD428" i="35"/>
  <c r="AT428" i="35"/>
  <c r="BD427" i="35"/>
  <c r="AT427" i="35"/>
  <c r="AU427" i="35" s="1"/>
  <c r="BD426" i="35"/>
  <c r="AT426" i="35"/>
  <c r="AW426" i="35" s="1"/>
  <c r="BD425" i="35"/>
  <c r="AT425" i="35"/>
  <c r="AU425" i="35" s="1"/>
  <c r="BD424" i="35"/>
  <c r="AT424" i="35"/>
  <c r="BD423" i="35"/>
  <c r="AT423" i="35"/>
  <c r="AW423" i="35" s="1"/>
  <c r="BD422" i="35"/>
  <c r="AT422" i="35"/>
  <c r="BD421" i="35"/>
  <c r="AT421" i="35"/>
  <c r="BD420" i="35"/>
  <c r="AT420" i="35"/>
  <c r="AW420" i="35" s="1"/>
  <c r="BD419" i="35"/>
  <c r="AT419" i="35"/>
  <c r="BD418" i="35"/>
  <c r="AT418" i="35"/>
  <c r="AW418" i="35" s="1"/>
  <c r="BD417" i="35"/>
  <c r="AT417" i="35"/>
  <c r="BD416" i="35"/>
  <c r="AT416" i="35"/>
  <c r="BD415" i="35"/>
  <c r="AT415" i="35"/>
  <c r="AY415" i="35" s="1"/>
  <c r="BD414" i="35"/>
  <c r="AT414" i="35"/>
  <c r="AY414" i="35" s="1"/>
  <c r="BD413" i="35"/>
  <c r="AT413" i="35"/>
  <c r="AY413" i="35" s="1"/>
  <c r="BD412" i="35"/>
  <c r="AT412" i="35"/>
  <c r="BD411" i="35"/>
  <c r="AT411" i="35"/>
  <c r="BD410" i="35"/>
  <c r="AT410" i="35"/>
  <c r="BD409" i="35"/>
  <c r="AT409" i="35"/>
  <c r="BD408" i="35"/>
  <c r="AT408" i="35"/>
  <c r="BD407" i="35"/>
  <c r="AT407" i="35"/>
  <c r="AY407" i="35" s="1"/>
  <c r="BD406" i="35"/>
  <c r="AT406" i="35"/>
  <c r="AU406" i="35" s="1"/>
  <c r="BD405" i="35"/>
  <c r="AT405" i="35"/>
  <c r="BD404" i="35"/>
  <c r="AT404" i="35"/>
  <c r="BD403" i="35"/>
  <c r="AT403" i="35"/>
  <c r="BD402" i="35"/>
  <c r="AT402" i="35"/>
  <c r="AU402" i="35" s="1"/>
  <c r="BD401" i="35"/>
  <c r="AT401" i="35"/>
  <c r="BD400" i="35"/>
  <c r="AT400" i="35"/>
  <c r="BD399" i="35"/>
  <c r="AU399" i="35"/>
  <c r="AT399" i="35"/>
  <c r="AY399" i="35" s="1"/>
  <c r="BD398" i="35"/>
  <c r="AT398" i="35"/>
  <c r="BD397" i="35"/>
  <c r="AT397" i="35"/>
  <c r="BD396" i="35"/>
  <c r="AT396" i="35"/>
  <c r="BD395" i="35"/>
  <c r="AT395" i="35"/>
  <c r="AW395" i="35" s="1"/>
  <c r="BD394" i="35"/>
  <c r="AT394" i="35"/>
  <c r="AU394" i="35" s="1"/>
  <c r="BD393" i="35"/>
  <c r="AT393" i="35"/>
  <c r="AW393" i="35" s="1"/>
  <c r="BD392" i="35"/>
  <c r="AT392" i="35"/>
  <c r="BD391" i="35"/>
  <c r="AT391" i="35"/>
  <c r="BD390" i="35"/>
  <c r="AT390" i="35"/>
  <c r="BD389" i="35"/>
  <c r="AT389" i="35"/>
  <c r="BD388" i="35"/>
  <c r="AT388" i="35"/>
  <c r="BD387" i="35"/>
  <c r="AT387" i="35"/>
  <c r="AW387" i="35" s="1"/>
  <c r="BD386" i="35"/>
  <c r="AT386" i="35"/>
  <c r="AU386" i="35" s="1"/>
  <c r="BD385" i="35"/>
  <c r="AT385" i="35"/>
  <c r="AW385" i="35" s="1"/>
  <c r="BD384" i="35"/>
  <c r="AT384" i="35"/>
  <c r="BD383" i="35"/>
  <c r="AT383" i="35"/>
  <c r="AW383" i="35" s="1"/>
  <c r="BD382" i="35"/>
  <c r="AT382" i="35"/>
  <c r="AU382" i="35" s="1"/>
  <c r="BD381" i="35"/>
  <c r="AT381" i="35"/>
  <c r="AW381" i="35" s="1"/>
  <c r="BD380" i="35"/>
  <c r="AT380" i="35"/>
  <c r="BD379" i="35"/>
  <c r="AT379" i="35"/>
  <c r="BD378" i="35"/>
  <c r="AT378" i="35"/>
  <c r="BD377" i="35"/>
  <c r="AT377" i="35"/>
  <c r="BD376" i="35"/>
  <c r="AT376" i="35"/>
  <c r="BD375" i="35"/>
  <c r="AT375" i="35"/>
  <c r="AW375" i="35" s="1"/>
  <c r="BD374" i="35"/>
  <c r="AT374" i="35"/>
  <c r="AU374" i="35" s="1"/>
  <c r="BD373" i="35"/>
  <c r="AT373" i="35"/>
  <c r="AW373" i="35" s="1"/>
  <c r="BD372" i="35"/>
  <c r="AT372" i="35"/>
  <c r="BD371" i="35"/>
  <c r="AT371" i="35"/>
  <c r="BD370" i="35"/>
  <c r="AT370" i="35"/>
  <c r="BD369" i="35"/>
  <c r="AT369" i="35"/>
  <c r="AW369" i="35" s="1"/>
  <c r="BD368" i="35"/>
  <c r="AT368" i="35"/>
  <c r="BD367" i="35"/>
  <c r="AT367" i="35"/>
  <c r="BD366" i="35"/>
  <c r="AT366" i="35"/>
  <c r="AW366" i="35" s="1"/>
  <c r="BD365" i="35"/>
  <c r="AT365" i="35"/>
  <c r="BD364" i="35"/>
  <c r="AT364" i="35"/>
  <c r="BD363" i="35"/>
  <c r="AT363" i="35"/>
  <c r="BD362" i="35"/>
  <c r="AT362" i="35"/>
  <c r="BD361" i="35"/>
  <c r="AT361" i="35"/>
  <c r="AW361" i="35" s="1"/>
  <c r="BD360" i="35"/>
  <c r="AT360" i="35"/>
  <c r="BD359" i="35"/>
  <c r="AT359" i="35"/>
  <c r="BD358" i="35"/>
  <c r="AT358" i="35"/>
  <c r="AW358" i="35" s="1"/>
  <c r="BD357" i="35"/>
  <c r="AY357" i="35"/>
  <c r="AT357" i="35"/>
  <c r="AW357" i="35" s="1"/>
  <c r="BD356" i="35"/>
  <c r="AT356" i="35"/>
  <c r="BD355" i="35"/>
  <c r="AT355" i="35"/>
  <c r="AW355" i="35" s="1"/>
  <c r="BD354" i="35"/>
  <c r="AT354" i="35"/>
  <c r="BD353" i="35"/>
  <c r="AT353" i="35"/>
  <c r="BD352" i="35"/>
  <c r="AT352" i="35"/>
  <c r="BD351" i="35"/>
  <c r="AT351" i="35"/>
  <c r="BD350" i="35"/>
  <c r="AT350" i="35"/>
  <c r="AW350" i="35" s="1"/>
  <c r="BD349" i="35"/>
  <c r="AT349" i="35"/>
  <c r="BD348" i="35"/>
  <c r="AT348" i="35"/>
  <c r="AU348" i="35" s="1"/>
  <c r="BD347" i="35"/>
  <c r="AT347" i="35"/>
  <c r="AY347" i="35" s="1"/>
  <c r="BD346" i="35"/>
  <c r="AT346" i="35"/>
  <c r="BD345" i="35"/>
  <c r="AT345" i="35"/>
  <c r="AU345" i="35" s="1"/>
  <c r="BD344" i="35"/>
  <c r="AT344" i="35"/>
  <c r="BD343" i="35"/>
  <c r="AT343" i="35"/>
  <c r="BD342" i="35"/>
  <c r="AU342" i="35"/>
  <c r="AT342" i="35"/>
  <c r="BD341" i="35"/>
  <c r="AT341" i="35"/>
  <c r="BD340" i="35"/>
  <c r="AT340" i="35"/>
  <c r="BD339" i="35"/>
  <c r="AT339" i="35"/>
  <c r="AY339" i="35" s="1"/>
  <c r="BD338" i="35"/>
  <c r="AT338" i="35"/>
  <c r="BD337" i="35"/>
  <c r="AT337" i="35"/>
  <c r="BD336" i="35"/>
  <c r="AT336" i="35"/>
  <c r="BD335" i="35"/>
  <c r="AT335" i="35"/>
  <c r="BD334" i="35"/>
  <c r="AT334" i="35"/>
  <c r="AU334" i="35" s="1"/>
  <c r="BD333" i="35"/>
  <c r="AT333" i="35"/>
  <c r="BD332" i="35"/>
  <c r="AT332" i="35"/>
  <c r="AU332" i="35" s="1"/>
  <c r="BD331" i="35"/>
  <c r="AT331" i="35"/>
  <c r="AY331" i="35" s="1"/>
  <c r="BD330" i="35"/>
  <c r="AT330" i="35"/>
  <c r="BD329" i="35"/>
  <c r="AY329" i="35"/>
  <c r="AU329" i="35"/>
  <c r="AT329" i="35"/>
  <c r="AW329" i="35" s="1"/>
  <c r="BD328" i="35"/>
  <c r="AT328" i="35"/>
  <c r="AU328" i="35" s="1"/>
  <c r="BD327" i="35"/>
  <c r="AT327" i="35"/>
  <c r="BD326" i="35"/>
  <c r="AT326" i="35"/>
  <c r="AU326" i="35" s="1"/>
  <c r="BD325" i="35"/>
  <c r="AT325" i="35"/>
  <c r="BD324" i="35"/>
  <c r="AT324" i="35"/>
  <c r="BD323" i="35"/>
  <c r="AT323" i="35"/>
  <c r="AY323" i="35" s="1"/>
  <c r="BD322" i="35"/>
  <c r="AT322" i="35"/>
  <c r="BD321" i="35"/>
  <c r="AT321" i="35"/>
  <c r="AU321" i="35" s="1"/>
  <c r="BD320" i="35"/>
  <c r="AT320" i="35"/>
  <c r="BD319" i="35"/>
  <c r="AT319" i="35"/>
  <c r="BD318" i="35"/>
  <c r="AT318" i="35"/>
  <c r="AU318" i="35" s="1"/>
  <c r="BD317" i="35"/>
  <c r="AT317" i="35"/>
  <c r="BD316" i="35"/>
  <c r="AT316" i="35"/>
  <c r="BD315" i="35"/>
  <c r="AT315" i="35"/>
  <c r="AY315" i="35" s="1"/>
  <c r="BD314" i="35"/>
  <c r="AT314" i="35"/>
  <c r="BD313" i="35"/>
  <c r="AT313" i="35"/>
  <c r="BD312" i="35"/>
  <c r="AT312" i="35"/>
  <c r="BD311" i="35"/>
  <c r="AT311" i="35"/>
  <c r="BD310" i="35"/>
  <c r="AT310" i="35"/>
  <c r="AU310" i="35" s="1"/>
  <c r="BD309" i="35"/>
  <c r="AT309" i="35"/>
  <c r="BD308" i="35"/>
  <c r="AT308" i="35"/>
  <c r="BD307" i="35"/>
  <c r="AT307" i="35"/>
  <c r="AY307" i="35" s="1"/>
  <c r="BD306" i="35"/>
  <c r="AT306" i="35"/>
  <c r="BD305" i="35"/>
  <c r="AU305" i="35"/>
  <c r="AT305" i="35"/>
  <c r="AW305" i="35" s="1"/>
  <c r="BD304" i="35"/>
  <c r="AT304" i="35"/>
  <c r="BD303" i="35"/>
  <c r="AT303" i="35"/>
  <c r="BD302" i="35"/>
  <c r="AT302" i="35"/>
  <c r="AU302" i="35" s="1"/>
  <c r="BD301" i="35"/>
  <c r="AT301" i="35"/>
  <c r="BD300" i="35"/>
  <c r="AT300" i="35"/>
  <c r="BD299" i="35"/>
  <c r="AT299" i="35"/>
  <c r="AY299" i="35" s="1"/>
  <c r="BD298" i="35"/>
  <c r="AT298" i="35"/>
  <c r="BD297" i="35"/>
  <c r="AT297" i="35"/>
  <c r="BD296" i="35"/>
  <c r="AT296" i="35"/>
  <c r="BD295" i="35"/>
  <c r="AT295" i="35"/>
  <c r="BD294" i="35"/>
  <c r="AT294" i="35"/>
  <c r="AU294" i="35" s="1"/>
  <c r="BD293" i="35"/>
  <c r="AT293" i="35"/>
  <c r="AU293" i="35" s="1"/>
  <c r="BD292" i="35"/>
  <c r="AT292" i="35"/>
  <c r="BD291" i="35"/>
  <c r="AT291" i="35"/>
  <c r="AW291" i="35" s="1"/>
  <c r="BD290" i="35"/>
  <c r="AT290" i="35"/>
  <c r="AY290" i="35" s="1"/>
  <c r="BD289" i="35"/>
  <c r="AT289" i="35"/>
  <c r="BD288" i="35"/>
  <c r="AT288" i="35"/>
  <c r="BD287" i="35"/>
  <c r="AT287" i="35"/>
  <c r="AW287" i="35" s="1"/>
  <c r="BD286" i="35"/>
  <c r="AT286" i="35"/>
  <c r="BD285" i="35"/>
  <c r="AT285" i="35"/>
  <c r="AW285" i="35" s="1"/>
  <c r="BD284" i="35"/>
  <c r="AT284" i="35"/>
  <c r="BD283" i="35"/>
  <c r="AT283" i="35"/>
  <c r="BD282" i="35"/>
  <c r="AT282" i="35"/>
  <c r="AY282" i="35" s="1"/>
  <c r="BD281" i="35"/>
  <c r="AT281" i="35"/>
  <c r="BD280" i="35"/>
  <c r="AT280" i="35"/>
  <c r="AU280" i="35" s="1"/>
  <c r="BD279" i="35"/>
  <c r="AT279" i="35"/>
  <c r="AW279" i="35" s="1"/>
  <c r="BD278" i="35"/>
  <c r="AT278" i="35"/>
  <c r="BD277" i="35"/>
  <c r="AT277" i="35"/>
  <c r="AU277" i="35" s="1"/>
  <c r="BD276" i="35"/>
  <c r="AT276" i="35"/>
  <c r="BD275" i="35"/>
  <c r="AT275" i="35"/>
  <c r="AW275" i="35" s="1"/>
  <c r="BD274" i="35"/>
  <c r="AT274" i="35"/>
  <c r="BD273" i="35"/>
  <c r="AT273" i="35"/>
  <c r="AU273" i="35" s="1"/>
  <c r="BD272" i="35"/>
  <c r="AT272" i="35"/>
  <c r="BD271" i="35"/>
  <c r="AT271" i="35"/>
  <c r="BD270" i="35"/>
  <c r="AT270" i="35"/>
  <c r="AW270" i="35" s="1"/>
  <c r="BD269" i="35"/>
  <c r="AT269" i="35"/>
  <c r="AU269" i="35" s="1"/>
  <c r="BD268" i="35"/>
  <c r="AT268" i="35"/>
  <c r="BD267" i="35"/>
  <c r="AT267" i="35"/>
  <c r="BD266" i="35"/>
  <c r="AT266" i="35"/>
  <c r="AW266" i="35" s="1"/>
  <c r="BD265" i="35"/>
  <c r="AT265" i="35"/>
  <c r="BD264" i="35"/>
  <c r="AT264" i="35"/>
  <c r="AU264" i="35" s="1"/>
  <c r="BD263" i="35"/>
  <c r="AT263" i="35"/>
  <c r="BD262" i="35"/>
  <c r="AT262" i="35"/>
  <c r="BD261" i="35"/>
  <c r="AT261" i="35"/>
  <c r="AU261" i="35" s="1"/>
  <c r="BD260" i="35"/>
  <c r="AT260" i="35"/>
  <c r="BD259" i="35"/>
  <c r="AT259" i="35"/>
  <c r="BD258" i="35"/>
  <c r="AU258" i="35"/>
  <c r="AT258" i="35"/>
  <c r="BD257" i="35"/>
  <c r="AT257" i="35"/>
  <c r="BD256" i="35"/>
  <c r="AT256" i="35"/>
  <c r="AY256" i="35" s="1"/>
  <c r="BD255" i="35"/>
  <c r="AT255" i="35"/>
  <c r="BD254" i="35"/>
  <c r="AT254" i="35"/>
  <c r="BD253" i="35"/>
  <c r="AT253" i="35"/>
  <c r="BD252" i="35"/>
  <c r="AT252" i="35"/>
  <c r="BD251" i="35"/>
  <c r="AT251" i="35"/>
  <c r="AU251" i="35" s="1"/>
  <c r="BD250" i="35"/>
  <c r="AT250" i="35"/>
  <c r="BD249" i="35"/>
  <c r="AT249" i="35"/>
  <c r="BD248" i="35"/>
  <c r="AT248" i="35"/>
  <c r="BD247" i="35"/>
  <c r="AT247" i="35"/>
  <c r="BD246" i="35"/>
  <c r="AT246" i="35"/>
  <c r="BD245" i="35"/>
  <c r="AT245" i="35"/>
  <c r="AU245" i="35" s="1"/>
  <c r="BD244" i="35"/>
  <c r="AT244" i="35"/>
  <c r="BD243" i="35"/>
  <c r="AT243" i="35"/>
  <c r="BD242" i="35"/>
  <c r="AT242" i="35"/>
  <c r="AU242" i="35" s="1"/>
  <c r="BD241" i="35"/>
  <c r="AT241" i="35"/>
  <c r="AU241" i="35" s="1"/>
  <c r="BD240" i="35"/>
  <c r="AT240" i="35"/>
  <c r="AY240" i="35" s="1"/>
  <c r="BD239" i="35"/>
  <c r="AT239" i="35"/>
  <c r="BD238" i="35"/>
  <c r="AT238" i="35"/>
  <c r="BD237" i="35"/>
  <c r="AW237" i="35"/>
  <c r="AT237" i="35"/>
  <c r="AU237" i="35" s="1"/>
  <c r="BD236" i="35"/>
  <c r="AT236" i="35"/>
  <c r="BD235" i="35"/>
  <c r="AT235" i="35"/>
  <c r="AU235" i="35" s="1"/>
  <c r="BD234" i="35"/>
  <c r="AW234" i="35"/>
  <c r="AT234" i="35"/>
  <c r="AU234" i="35" s="1"/>
  <c r="BD233" i="35"/>
  <c r="AT233" i="35"/>
  <c r="AU233" i="35" s="1"/>
  <c r="BD232" i="35"/>
  <c r="AT232" i="35"/>
  <c r="BD231" i="35"/>
  <c r="AT231" i="35"/>
  <c r="BD230" i="35"/>
  <c r="AT230" i="35"/>
  <c r="AW230" i="35" s="1"/>
  <c r="BD229" i="35"/>
  <c r="AT229" i="35"/>
  <c r="BD228" i="35"/>
  <c r="AT228" i="35"/>
  <c r="BD227" i="35"/>
  <c r="AT227" i="35"/>
  <c r="BD226" i="35"/>
  <c r="AT226" i="35"/>
  <c r="BD225" i="35"/>
  <c r="AT225" i="35"/>
  <c r="BD224" i="35"/>
  <c r="AT224" i="35"/>
  <c r="AY224" i="35" s="1"/>
  <c r="BD223" i="35"/>
  <c r="AT223" i="35"/>
  <c r="BD222" i="35"/>
  <c r="AT222" i="35"/>
  <c r="BD221" i="35"/>
  <c r="AY221" i="35"/>
  <c r="AT221" i="35"/>
  <c r="AU221" i="35" s="1"/>
  <c r="BD220" i="35"/>
  <c r="AT220" i="35"/>
  <c r="BD219" i="35"/>
  <c r="AT219" i="35"/>
  <c r="AU219" i="35" s="1"/>
  <c r="BD218" i="35"/>
  <c r="AT218" i="35"/>
  <c r="AY218" i="35" s="1"/>
  <c r="BD217" i="35"/>
  <c r="AT217" i="35"/>
  <c r="AU217" i="35" s="1"/>
  <c r="BD216" i="35"/>
  <c r="AT216" i="35"/>
  <c r="BD215" i="35"/>
  <c r="AT215" i="35"/>
  <c r="BD214" i="35"/>
  <c r="AT214" i="35"/>
  <c r="BD213" i="35"/>
  <c r="AT213" i="35"/>
  <c r="BD212" i="35"/>
  <c r="AT212" i="35"/>
  <c r="BD211" i="35"/>
  <c r="AT211" i="35"/>
  <c r="BD210" i="35"/>
  <c r="AT210" i="35"/>
  <c r="BD209" i="35"/>
  <c r="AT209" i="35"/>
  <c r="BD208" i="35"/>
  <c r="AT208" i="35"/>
  <c r="AY208" i="35" s="1"/>
  <c r="BD207" i="35"/>
  <c r="AT207" i="35"/>
  <c r="BD206" i="35"/>
  <c r="AT206" i="35"/>
  <c r="BD205" i="35"/>
  <c r="AT205" i="35"/>
  <c r="BD204" i="35"/>
  <c r="AT204" i="35"/>
  <c r="BD203" i="35"/>
  <c r="AT203" i="35"/>
  <c r="AU203" i="35" s="1"/>
  <c r="BD202" i="35"/>
  <c r="AT202" i="35"/>
  <c r="BD201" i="35"/>
  <c r="AT201" i="35"/>
  <c r="AU201" i="35" s="1"/>
  <c r="BD200" i="35"/>
  <c r="AT200" i="35"/>
  <c r="BD199" i="35"/>
  <c r="AT199" i="35"/>
  <c r="BD198" i="35"/>
  <c r="AT198" i="35"/>
  <c r="BD197" i="35"/>
  <c r="AT197" i="35"/>
  <c r="BD196" i="35"/>
  <c r="AT196" i="35"/>
  <c r="AU196" i="35" s="1"/>
  <c r="BD195" i="35"/>
  <c r="AT195" i="35"/>
  <c r="BD194" i="35"/>
  <c r="AT194" i="35"/>
  <c r="AU194" i="35" s="1"/>
  <c r="BD193" i="35"/>
  <c r="AT193" i="35"/>
  <c r="BD192" i="35"/>
  <c r="AT192" i="35"/>
  <c r="BD191" i="35"/>
  <c r="AT191" i="35"/>
  <c r="BD190" i="35"/>
  <c r="AT190" i="35"/>
  <c r="AW190" i="35" s="1"/>
  <c r="BD189" i="35"/>
  <c r="AT189" i="35"/>
  <c r="BD188" i="35"/>
  <c r="AT188" i="35"/>
  <c r="BD187" i="35"/>
  <c r="AT187" i="35"/>
  <c r="AY187" i="35" s="1"/>
  <c r="BD186" i="35"/>
  <c r="AT186" i="35"/>
  <c r="AY186" i="35" s="1"/>
  <c r="BD185" i="35"/>
  <c r="AT185" i="35"/>
  <c r="AW185" i="35" s="1"/>
  <c r="BD184" i="35"/>
  <c r="AT184" i="35"/>
  <c r="BD183" i="35"/>
  <c r="AT183" i="35"/>
  <c r="AY183" i="35" s="1"/>
  <c r="BD182" i="35"/>
  <c r="AT182" i="35"/>
  <c r="BD181" i="35"/>
  <c r="AT181" i="35"/>
  <c r="BD180" i="35"/>
  <c r="AT180" i="35"/>
  <c r="BD179" i="35"/>
  <c r="AT179" i="35"/>
  <c r="BD178" i="35"/>
  <c r="AU178" i="35"/>
  <c r="AT178" i="35"/>
  <c r="AW178" i="35" s="1"/>
  <c r="BD177" i="35"/>
  <c r="AT177" i="35"/>
  <c r="BD176" i="35"/>
  <c r="AT176" i="35"/>
  <c r="AW176" i="35" s="1"/>
  <c r="BD175" i="35"/>
  <c r="AT175" i="35"/>
  <c r="AU175" i="35" s="1"/>
  <c r="BD174" i="35"/>
  <c r="AT174" i="35"/>
  <c r="BD173" i="35"/>
  <c r="AT173" i="35"/>
  <c r="AU173" i="35" s="1"/>
  <c r="BD172" i="35"/>
  <c r="AT172" i="35"/>
  <c r="AU172" i="35" s="1"/>
  <c r="BD171" i="35"/>
  <c r="AT171" i="35"/>
  <c r="AW171" i="35" s="1"/>
  <c r="BD170" i="35"/>
  <c r="AT170" i="35"/>
  <c r="BD169" i="35"/>
  <c r="AT169" i="35"/>
  <c r="BD168" i="35"/>
  <c r="AT168" i="35"/>
  <c r="BD167" i="35"/>
  <c r="AT167" i="35"/>
  <c r="AW167" i="35" s="1"/>
  <c r="BD166" i="35"/>
  <c r="AT166" i="35"/>
  <c r="BD165" i="35"/>
  <c r="AT165" i="35"/>
  <c r="AW165" i="35" s="1"/>
  <c r="BD164" i="35"/>
  <c r="AT164" i="35"/>
  <c r="BD163" i="35"/>
  <c r="AT163" i="35"/>
  <c r="BD162" i="35"/>
  <c r="AT162" i="35"/>
  <c r="AY162" i="35" s="1"/>
  <c r="BD161" i="35"/>
  <c r="AT161" i="35"/>
  <c r="BD160" i="35"/>
  <c r="AT160" i="35"/>
  <c r="AU160" i="35" s="1"/>
  <c r="BD159" i="35"/>
  <c r="AT159" i="35"/>
  <c r="AW159" i="35" s="1"/>
  <c r="BD158" i="35"/>
  <c r="AT158" i="35"/>
  <c r="BD157" i="35"/>
  <c r="AT157" i="35"/>
  <c r="BD156" i="35"/>
  <c r="AT156" i="35"/>
  <c r="AU156" i="35" s="1"/>
  <c r="BD155" i="35"/>
  <c r="AT155" i="35"/>
  <c r="AW155" i="35" s="1"/>
  <c r="BD154" i="35"/>
  <c r="AT154" i="35"/>
  <c r="AY154" i="35" s="1"/>
  <c r="BD153" i="35"/>
  <c r="AT153" i="35"/>
  <c r="BD152" i="35"/>
  <c r="AT152" i="35"/>
  <c r="BD151" i="35"/>
  <c r="AT151" i="35"/>
  <c r="AW151" i="35" s="1"/>
  <c r="BD150" i="35"/>
  <c r="AT150" i="35"/>
  <c r="AY150" i="35" s="1"/>
  <c r="BD149" i="35"/>
  <c r="AT149" i="35"/>
  <c r="AW149" i="35" s="1"/>
  <c r="BD148" i="35"/>
  <c r="AT148" i="35"/>
  <c r="BD147" i="35"/>
  <c r="AT147" i="35"/>
  <c r="BD146" i="35"/>
  <c r="AT146" i="35"/>
  <c r="AY146" i="35" s="1"/>
  <c r="BD145" i="35"/>
  <c r="AT145" i="35"/>
  <c r="AW145" i="35" s="1"/>
  <c r="BD144" i="35"/>
  <c r="AT144" i="35"/>
  <c r="AU144" i="35" s="1"/>
  <c r="BD143" i="35"/>
  <c r="AT143" i="35"/>
  <c r="AY143" i="35" s="1"/>
  <c r="BD142" i="35"/>
  <c r="AT142" i="35"/>
  <c r="BD141" i="35"/>
  <c r="AW141" i="35"/>
  <c r="AT141" i="35"/>
  <c r="BD140" i="35"/>
  <c r="AT140" i="35"/>
  <c r="AU140" i="35" s="1"/>
  <c r="BD139" i="35"/>
  <c r="AT139" i="35"/>
  <c r="AW139" i="35" s="1"/>
  <c r="BD138" i="35"/>
  <c r="AT138" i="35"/>
  <c r="AW138" i="35" s="1"/>
  <c r="BD137" i="35"/>
  <c r="AT137" i="35"/>
  <c r="AW137" i="35" s="1"/>
  <c r="BD136" i="35"/>
  <c r="AT136" i="35"/>
  <c r="BD135" i="35"/>
  <c r="AT135" i="35"/>
  <c r="AW135" i="35" s="1"/>
  <c r="BD134" i="35"/>
  <c r="AT134" i="35"/>
  <c r="BD133" i="35"/>
  <c r="AT133" i="35"/>
  <c r="BD132" i="35"/>
  <c r="AT132" i="35"/>
  <c r="AU132" i="35" s="1"/>
  <c r="BD131" i="35"/>
  <c r="AT131" i="35"/>
  <c r="BD130" i="35"/>
  <c r="AT130" i="35"/>
  <c r="AY130" i="35" s="1"/>
  <c r="BD129" i="35"/>
  <c r="AT129" i="35"/>
  <c r="AW129" i="35" s="1"/>
  <c r="BD128" i="35"/>
  <c r="AT128" i="35"/>
  <c r="AU128" i="35" s="1"/>
  <c r="BD127" i="35"/>
  <c r="AT127" i="35"/>
  <c r="BD126" i="35"/>
  <c r="AT126" i="35"/>
  <c r="BD125" i="35"/>
  <c r="AT125" i="35"/>
  <c r="AW125" i="35" s="1"/>
  <c r="BD124" i="35"/>
  <c r="AT124" i="35"/>
  <c r="AU124" i="35" s="1"/>
  <c r="BD123" i="35"/>
  <c r="AT123" i="35"/>
  <c r="BD122" i="35"/>
  <c r="AT122" i="35"/>
  <c r="BD121" i="35"/>
  <c r="AT121" i="35"/>
  <c r="BD120" i="35"/>
  <c r="AT120" i="35"/>
  <c r="BD119" i="35"/>
  <c r="AT119" i="35"/>
  <c r="AW119" i="35" s="1"/>
  <c r="BD118" i="35"/>
  <c r="AT118" i="35"/>
  <c r="BD117" i="35"/>
  <c r="AT117" i="35"/>
  <c r="AW117" i="35" s="1"/>
  <c r="BD116" i="35"/>
  <c r="AT116" i="35"/>
  <c r="BD115" i="35"/>
  <c r="AT115" i="35"/>
  <c r="BD114" i="35"/>
  <c r="AT114" i="35"/>
  <c r="AY114" i="35" s="1"/>
  <c r="BD113" i="35"/>
  <c r="AT113" i="35"/>
  <c r="BD112" i="35"/>
  <c r="AT112" i="35"/>
  <c r="AU112" i="35" s="1"/>
  <c r="BD111" i="35"/>
  <c r="AT111" i="35"/>
  <c r="BD110" i="35"/>
  <c r="AT110" i="35"/>
  <c r="BD109" i="35"/>
  <c r="AT109" i="35"/>
  <c r="BD108" i="35"/>
  <c r="AT108" i="35"/>
  <c r="AU108" i="35" s="1"/>
  <c r="BD107" i="35"/>
  <c r="AT107" i="35"/>
  <c r="AW107" i="35" s="1"/>
  <c r="BD106" i="35"/>
  <c r="AT106" i="35"/>
  <c r="BD105" i="35"/>
  <c r="AT105" i="35"/>
  <c r="BD104" i="35"/>
  <c r="AT104" i="35"/>
  <c r="BD103" i="35"/>
  <c r="AT103" i="35"/>
  <c r="AW103" i="35" s="1"/>
  <c r="BD102" i="35"/>
  <c r="AT102" i="35"/>
  <c r="BD101" i="35"/>
  <c r="AT101" i="35"/>
  <c r="AW101" i="35" s="1"/>
  <c r="BD100" i="35"/>
  <c r="AT100" i="35"/>
  <c r="BD99" i="35"/>
  <c r="AT99" i="35"/>
  <c r="BD98" i="35"/>
  <c r="AT98" i="35"/>
  <c r="AY98" i="35" s="1"/>
  <c r="BD97" i="35"/>
  <c r="AT97" i="35"/>
  <c r="BD96" i="35"/>
  <c r="AT96" i="35"/>
  <c r="AU96" i="35" s="1"/>
  <c r="BD95" i="35"/>
  <c r="AT95" i="35"/>
  <c r="BD94" i="35"/>
  <c r="AT94" i="35"/>
  <c r="BD93" i="35"/>
  <c r="AU93" i="35"/>
  <c r="AT93" i="35"/>
  <c r="AW93" i="35" s="1"/>
  <c r="BD92" i="35"/>
  <c r="AT92" i="35"/>
  <c r="AU92" i="35" s="1"/>
  <c r="BD91" i="35"/>
  <c r="AT91" i="35"/>
  <c r="BD90" i="35"/>
  <c r="AT90" i="35"/>
  <c r="AW90" i="35" s="1"/>
  <c r="BD89" i="35"/>
  <c r="AT89" i="35"/>
  <c r="AW89" i="35" s="1"/>
  <c r="BD88" i="35"/>
  <c r="AT88" i="35"/>
  <c r="BD87" i="35"/>
  <c r="AT87" i="35"/>
  <c r="AW87" i="35" s="1"/>
  <c r="BD86" i="35"/>
  <c r="AT86" i="35"/>
  <c r="BD85" i="35"/>
  <c r="AT85" i="35"/>
  <c r="BD84" i="35"/>
  <c r="AT84" i="35"/>
  <c r="AU84" i="35" s="1"/>
  <c r="BD83" i="35"/>
  <c r="AT83" i="35"/>
  <c r="BD82" i="35"/>
  <c r="AT82" i="35"/>
  <c r="AY82" i="35" s="1"/>
  <c r="BD81" i="35"/>
  <c r="AT81" i="35"/>
  <c r="AW81" i="35" s="1"/>
  <c r="BD80" i="35"/>
  <c r="AT80" i="35"/>
  <c r="BD79" i="35"/>
  <c r="AT79" i="35"/>
  <c r="AY79" i="35" s="1"/>
  <c r="BD78" i="35"/>
  <c r="AT78" i="35"/>
  <c r="BD77" i="35"/>
  <c r="AT77" i="35"/>
  <c r="AW77" i="35" s="1"/>
  <c r="BD76" i="35"/>
  <c r="AT76" i="35"/>
  <c r="AU76" i="35" s="1"/>
  <c r="BD75" i="35"/>
  <c r="AY75" i="35"/>
  <c r="AZ75" i="35" s="1"/>
  <c r="AT75" i="35"/>
  <c r="AW75" i="35" s="1"/>
  <c r="BD74" i="35"/>
  <c r="AT74" i="35"/>
  <c r="AW74" i="35" s="1"/>
  <c r="BD73" i="35"/>
  <c r="AT73" i="35"/>
  <c r="BD72" i="35"/>
  <c r="AT72" i="35"/>
  <c r="BD71" i="35"/>
  <c r="AT71" i="35"/>
  <c r="AW71" i="35" s="1"/>
  <c r="BD70" i="35"/>
  <c r="AT70" i="35"/>
  <c r="BD69" i="35"/>
  <c r="AT69" i="35"/>
  <c r="AW69" i="35" s="1"/>
  <c r="BD68" i="35"/>
  <c r="AT68" i="35"/>
  <c r="AU68" i="35" s="1"/>
  <c r="BD67" i="35"/>
  <c r="AT67" i="35"/>
  <c r="BD66" i="35"/>
  <c r="AT66" i="35"/>
  <c r="AY66" i="35" s="1"/>
  <c r="BD65" i="35"/>
  <c r="AT65" i="35"/>
  <c r="AW65" i="35" s="1"/>
  <c r="BD64" i="35"/>
  <c r="AT64" i="35"/>
  <c r="AU64" i="35" s="1"/>
  <c r="BD63" i="35"/>
  <c r="AT63" i="35"/>
  <c r="AW63" i="35" s="1"/>
  <c r="BD62" i="35"/>
  <c r="AT62" i="35"/>
  <c r="BD61" i="35"/>
  <c r="AT61" i="35"/>
  <c r="BD60" i="35"/>
  <c r="AT60" i="35"/>
  <c r="AU60" i="35" s="1"/>
  <c r="BD59" i="35"/>
  <c r="AT59" i="35"/>
  <c r="BD58" i="35"/>
  <c r="AT58" i="35"/>
  <c r="BD57" i="35"/>
  <c r="AT57" i="35"/>
  <c r="AW57" i="35" s="1"/>
  <c r="BD56" i="35"/>
  <c r="AT56" i="35"/>
  <c r="BD55" i="35"/>
  <c r="AT55" i="35"/>
  <c r="AW55" i="35" s="1"/>
  <c r="BD54" i="35"/>
  <c r="AT54" i="35"/>
  <c r="BD53" i="35"/>
  <c r="AT53" i="35"/>
  <c r="BD52" i="35"/>
  <c r="AT52" i="35"/>
  <c r="AU52" i="35" s="1"/>
  <c r="BD51" i="35"/>
  <c r="AT51" i="35"/>
  <c r="BD50" i="35"/>
  <c r="AT50" i="35"/>
  <c r="BD49" i="35"/>
  <c r="AT49" i="35"/>
  <c r="BD48" i="35"/>
  <c r="AT48" i="35"/>
  <c r="BD47" i="35"/>
  <c r="AY47" i="35"/>
  <c r="AT47" i="35"/>
  <c r="BD46" i="35"/>
  <c r="AT46" i="35"/>
  <c r="BD45" i="35"/>
  <c r="AT45" i="35"/>
  <c r="BD44" i="35"/>
  <c r="AT44" i="35"/>
  <c r="BD43" i="35"/>
  <c r="AT43" i="35"/>
  <c r="BD42" i="35"/>
  <c r="AT42" i="35"/>
  <c r="BD41" i="35"/>
  <c r="AY41" i="35"/>
  <c r="AU41" i="35"/>
  <c r="AT41" i="35"/>
  <c r="AW41" i="35" s="1"/>
  <c r="BD40" i="35"/>
  <c r="AT40" i="35"/>
  <c r="BD39" i="35"/>
  <c r="AT39" i="35"/>
  <c r="BD38" i="35"/>
  <c r="AW38" i="35"/>
  <c r="AT38" i="35"/>
  <c r="AY38" i="35" s="1"/>
  <c r="BD37" i="35"/>
  <c r="AT37" i="35"/>
  <c r="BD36" i="35"/>
  <c r="AY36" i="35"/>
  <c r="AT36" i="35"/>
  <c r="BD35" i="35"/>
  <c r="AT35" i="35"/>
  <c r="BD34" i="35"/>
  <c r="AT34" i="35"/>
  <c r="BD33" i="35"/>
  <c r="AW33" i="35"/>
  <c r="AT33" i="35"/>
  <c r="BD32" i="35"/>
  <c r="AT32" i="35"/>
  <c r="BD31" i="35"/>
  <c r="AT31" i="35"/>
  <c r="AY31" i="35" s="1"/>
  <c r="BD30" i="35"/>
  <c r="AT30" i="35"/>
  <c r="BD29" i="35"/>
  <c r="AW29" i="35"/>
  <c r="AU29" i="35"/>
  <c r="AT29" i="35"/>
  <c r="AY29" i="35" s="1"/>
  <c r="BD28" i="35"/>
  <c r="AY28" i="35"/>
  <c r="AW28" i="35"/>
  <c r="AT28" i="35"/>
  <c r="AU28" i="35" s="1"/>
  <c r="BD27" i="35"/>
  <c r="AT27" i="35"/>
  <c r="AY27" i="35" s="1"/>
  <c r="BD26" i="35"/>
  <c r="AT26" i="35"/>
  <c r="AU26" i="35" s="1"/>
  <c r="BD25" i="35"/>
  <c r="AY25" i="35"/>
  <c r="AW25" i="35"/>
  <c r="AT25" i="35"/>
  <c r="AU25" i="35" s="1"/>
  <c r="BD24" i="35"/>
  <c r="AY24" i="35"/>
  <c r="AT24" i="35"/>
  <c r="AU24" i="35" s="1"/>
  <c r="BD23" i="35"/>
  <c r="AT23" i="35"/>
  <c r="AY23" i="35" s="1"/>
  <c r="BD22" i="35"/>
  <c r="AT22" i="35"/>
  <c r="AU22" i="35" s="1"/>
  <c r="BD21" i="35"/>
  <c r="AY21" i="35"/>
  <c r="AT21" i="35"/>
  <c r="AW21" i="35" s="1"/>
  <c r="BD20" i="35"/>
  <c r="AW20" i="35"/>
  <c r="AT20" i="35"/>
  <c r="AU20" i="35" s="1"/>
  <c r="BD19" i="35"/>
  <c r="AT19" i="35"/>
  <c r="BD18" i="35"/>
  <c r="AT18" i="35"/>
  <c r="AU18" i="35" s="1"/>
  <c r="BD17" i="35"/>
  <c r="AW17" i="35"/>
  <c r="AT17" i="35"/>
  <c r="AU17" i="35" s="1"/>
  <c r="BD16" i="35"/>
  <c r="AT16" i="35"/>
  <c r="BD15" i="35"/>
  <c r="AT15" i="35"/>
  <c r="AY15" i="35" s="1"/>
  <c r="BD14" i="35"/>
  <c r="AT14" i="35"/>
  <c r="BD13" i="35"/>
  <c r="AT13" i="35"/>
  <c r="BD12" i="35"/>
  <c r="AT12" i="35"/>
  <c r="AU12" i="35" s="1"/>
  <c r="BD11" i="35"/>
  <c r="AT11" i="35"/>
  <c r="AY11" i="35" s="1"/>
  <c r="BD10" i="35"/>
  <c r="AT10" i="35"/>
  <c r="AU10" i="35" s="1"/>
  <c r="BD9" i="35"/>
  <c r="AT9" i="35"/>
  <c r="BD8" i="35"/>
  <c r="AT8" i="35"/>
  <c r="AT7" i="35"/>
  <c r="AY7" i="35" s="1"/>
  <c r="AQ506" i="35"/>
  <c r="AG506" i="35"/>
  <c r="AL506" i="35" s="1"/>
  <c r="AQ505" i="35"/>
  <c r="AG505" i="35"/>
  <c r="AJ505" i="35" s="1"/>
  <c r="AQ504" i="35"/>
  <c r="AG504" i="35"/>
  <c r="AQ503" i="35"/>
  <c r="AG503" i="35"/>
  <c r="AH503" i="35" s="1"/>
  <c r="AQ502" i="35"/>
  <c r="AG502" i="35"/>
  <c r="AL502" i="35" s="1"/>
  <c r="AQ501" i="35"/>
  <c r="AG501" i="35"/>
  <c r="AH501" i="35" s="1"/>
  <c r="AQ500" i="35"/>
  <c r="AG500" i="35"/>
  <c r="AL500" i="35" s="1"/>
  <c r="AQ499" i="35"/>
  <c r="AG499" i="35"/>
  <c r="AH499" i="35" s="1"/>
  <c r="AQ498" i="35"/>
  <c r="AG498" i="35"/>
  <c r="AL498" i="35" s="1"/>
  <c r="AQ497" i="35"/>
  <c r="AG497" i="35"/>
  <c r="AQ496" i="35"/>
  <c r="AG496" i="35"/>
  <c r="AQ495" i="35"/>
  <c r="AG495" i="35"/>
  <c r="AH495" i="35" s="1"/>
  <c r="AQ494" i="35"/>
  <c r="AG494" i="35"/>
  <c r="AL494" i="35" s="1"/>
  <c r="AQ493" i="35"/>
  <c r="AG493" i="35"/>
  <c r="AH493" i="35" s="1"/>
  <c r="AQ492" i="35"/>
  <c r="AG492" i="35"/>
  <c r="AL492" i="35" s="1"/>
  <c r="AQ491" i="35"/>
  <c r="AG491" i="35"/>
  <c r="AH491" i="35" s="1"/>
  <c r="AQ490" i="35"/>
  <c r="AG490" i="35"/>
  <c r="AL490" i="35" s="1"/>
  <c r="AQ489" i="35"/>
  <c r="AG489" i="35"/>
  <c r="AQ488" i="35"/>
  <c r="AG488" i="35"/>
  <c r="AL488" i="35" s="1"/>
  <c r="AQ487" i="35"/>
  <c r="AG487" i="35"/>
  <c r="AH487" i="35" s="1"/>
  <c r="AQ486" i="35"/>
  <c r="AG486" i="35"/>
  <c r="AL486" i="35" s="1"/>
  <c r="AQ485" i="35"/>
  <c r="AG485" i="35"/>
  <c r="AH485" i="35" s="1"/>
  <c r="AQ484" i="35"/>
  <c r="AG484" i="35"/>
  <c r="AL484" i="35" s="1"/>
  <c r="AQ483" i="35"/>
  <c r="AG483" i="35"/>
  <c r="AQ482" i="35"/>
  <c r="AG482" i="35"/>
  <c r="AL482" i="35" s="1"/>
  <c r="AQ481" i="35"/>
  <c r="AG481" i="35"/>
  <c r="AH481" i="35" s="1"/>
  <c r="AQ480" i="35"/>
  <c r="AG480" i="35"/>
  <c r="AL480" i="35" s="1"/>
  <c r="AQ479" i="35"/>
  <c r="AG479" i="35"/>
  <c r="AQ478" i="35"/>
  <c r="AG478" i="35"/>
  <c r="AQ477" i="35"/>
  <c r="AG477" i="35"/>
  <c r="AQ476" i="35"/>
  <c r="AG476" i="35"/>
  <c r="AL476" i="35" s="1"/>
  <c r="AQ475" i="35"/>
  <c r="AG475" i="35"/>
  <c r="AQ474" i="35"/>
  <c r="AG474" i="35"/>
  <c r="AL474" i="35" s="1"/>
  <c r="AQ473" i="35"/>
  <c r="AG473" i="35"/>
  <c r="AH473" i="35" s="1"/>
  <c r="AQ472" i="35"/>
  <c r="AG472" i="35"/>
  <c r="AL472" i="35" s="1"/>
  <c r="AQ471" i="35"/>
  <c r="AG471" i="35"/>
  <c r="AQ470" i="35"/>
  <c r="AG470" i="35"/>
  <c r="AL470" i="35" s="1"/>
  <c r="AQ469" i="35"/>
  <c r="AL469" i="35"/>
  <c r="AG469" i="35"/>
  <c r="AH469" i="35" s="1"/>
  <c r="AQ468" i="35"/>
  <c r="AG468" i="35"/>
  <c r="AL468" i="35" s="1"/>
  <c r="AQ467" i="35"/>
  <c r="AG467" i="35"/>
  <c r="AQ466" i="35"/>
  <c r="AG466" i="35"/>
  <c r="AL466" i="35" s="1"/>
  <c r="AQ465" i="35"/>
  <c r="AG465" i="35"/>
  <c r="AH465" i="35" s="1"/>
  <c r="AQ464" i="35"/>
  <c r="AG464" i="35"/>
  <c r="AL464" i="35" s="1"/>
  <c r="AQ463" i="35"/>
  <c r="AG463" i="35"/>
  <c r="AQ462" i="35"/>
  <c r="AG462" i="35"/>
  <c r="AQ461" i="35"/>
  <c r="AG461" i="35"/>
  <c r="AQ460" i="35"/>
  <c r="AG460" i="35"/>
  <c r="AL460" i="35" s="1"/>
  <c r="AQ459" i="35"/>
  <c r="AG459" i="35"/>
  <c r="AQ458" i="35"/>
  <c r="AG458" i="35"/>
  <c r="AQ457" i="35"/>
  <c r="AG457" i="35"/>
  <c r="AQ456" i="35"/>
  <c r="AG456" i="35"/>
  <c r="AH456" i="35" s="1"/>
  <c r="AQ455" i="35"/>
  <c r="AG455" i="35"/>
  <c r="AJ455" i="35" s="1"/>
  <c r="AQ454" i="35"/>
  <c r="AG454" i="35"/>
  <c r="AQ453" i="35"/>
  <c r="AG453" i="35"/>
  <c r="AJ453" i="35" s="1"/>
  <c r="AQ452" i="35"/>
  <c r="AG452" i="35"/>
  <c r="AQ451" i="35"/>
  <c r="AG451" i="35"/>
  <c r="AQ450" i="35"/>
  <c r="AG450" i="35"/>
  <c r="AQ449" i="35"/>
  <c r="AG449" i="35"/>
  <c r="AJ449" i="35" s="1"/>
  <c r="AQ448" i="35"/>
  <c r="AG448" i="35"/>
  <c r="AQ447" i="35"/>
  <c r="AG447" i="35"/>
  <c r="AJ447" i="35" s="1"/>
  <c r="AQ446" i="35"/>
  <c r="AG446" i="35"/>
  <c r="AQ445" i="35"/>
  <c r="AG445" i="35"/>
  <c r="AJ445" i="35" s="1"/>
  <c r="AQ444" i="35"/>
  <c r="AG444" i="35"/>
  <c r="AJ444" i="35" s="1"/>
  <c r="AQ443" i="35"/>
  <c r="AG443" i="35"/>
  <c r="AJ443" i="35" s="1"/>
  <c r="AQ442" i="35"/>
  <c r="AG442" i="35"/>
  <c r="AQ441" i="35"/>
  <c r="AG441" i="35"/>
  <c r="AJ441" i="35" s="1"/>
  <c r="AQ440" i="35"/>
  <c r="AG440" i="35"/>
  <c r="AQ439" i="35"/>
  <c r="AG439" i="35"/>
  <c r="AQ438" i="35"/>
  <c r="AG438" i="35"/>
  <c r="AJ438" i="35" s="1"/>
  <c r="AQ437" i="35"/>
  <c r="AG437" i="35"/>
  <c r="AJ437" i="35" s="1"/>
  <c r="AQ436" i="35"/>
  <c r="AG436" i="35"/>
  <c r="AJ436" i="35" s="1"/>
  <c r="AQ435" i="35"/>
  <c r="AG435" i="35"/>
  <c r="AJ435" i="35" s="1"/>
  <c r="AQ434" i="35"/>
  <c r="AG434" i="35"/>
  <c r="AJ434" i="35" s="1"/>
  <c r="AQ433" i="35"/>
  <c r="AG433" i="35"/>
  <c r="AJ433" i="35" s="1"/>
  <c r="AQ432" i="35"/>
  <c r="AG432" i="35"/>
  <c r="AQ431" i="35"/>
  <c r="AG431" i="35"/>
  <c r="AJ431" i="35" s="1"/>
  <c r="AQ430" i="35"/>
  <c r="AG430" i="35"/>
  <c r="AQ429" i="35"/>
  <c r="AG429" i="35"/>
  <c r="AQ428" i="35"/>
  <c r="AG428" i="35"/>
  <c r="AL428" i="35" s="1"/>
  <c r="AQ427" i="35"/>
  <c r="AG427" i="35"/>
  <c r="AQ426" i="35"/>
  <c r="AG426" i="35"/>
  <c r="AQ425" i="35"/>
  <c r="AG425" i="35"/>
  <c r="AH425" i="35" s="1"/>
  <c r="AQ424" i="35"/>
  <c r="AJ424" i="35"/>
  <c r="AN424" i="35" s="1"/>
  <c r="AO424" i="35" s="1"/>
  <c r="AP424" i="35" s="1"/>
  <c r="AG424" i="35"/>
  <c r="AL424" i="35" s="1"/>
  <c r="AQ423" i="35"/>
  <c r="AG423" i="35"/>
  <c r="AJ423" i="35" s="1"/>
  <c r="AQ422" i="35"/>
  <c r="AG422" i="35"/>
  <c r="AL422" i="35" s="1"/>
  <c r="AQ421" i="35"/>
  <c r="AG421" i="35"/>
  <c r="AQ420" i="35"/>
  <c r="AG420" i="35"/>
  <c r="AQ419" i="35"/>
  <c r="AG419" i="35"/>
  <c r="AH419" i="35" s="1"/>
  <c r="AQ418" i="35"/>
  <c r="AG418" i="35"/>
  <c r="AQ417" i="35"/>
  <c r="AG417" i="35"/>
  <c r="AH417" i="35" s="1"/>
  <c r="AQ416" i="35"/>
  <c r="AG416" i="35"/>
  <c r="AL416" i="35" s="1"/>
  <c r="AQ415" i="35"/>
  <c r="AG415" i="35"/>
  <c r="AQ414" i="35"/>
  <c r="AG414" i="35"/>
  <c r="AL414" i="35" s="1"/>
  <c r="AQ413" i="35"/>
  <c r="AG413" i="35"/>
  <c r="AQ412" i="35"/>
  <c r="AJ412" i="35"/>
  <c r="AG412" i="35"/>
  <c r="AL412" i="35" s="1"/>
  <c r="AQ411" i="35"/>
  <c r="AG411" i="35"/>
  <c r="AQ410" i="35"/>
  <c r="AG410" i="35"/>
  <c r="AQ409" i="35"/>
  <c r="AG409" i="35"/>
  <c r="AH409" i="35" s="1"/>
  <c r="AQ408" i="35"/>
  <c r="AG408" i="35"/>
  <c r="AQ407" i="35"/>
  <c r="AG407" i="35"/>
  <c r="AJ407" i="35" s="1"/>
  <c r="AQ406" i="35"/>
  <c r="AG406" i="35"/>
  <c r="AL406" i="35" s="1"/>
  <c r="AQ405" i="35"/>
  <c r="AG405" i="35"/>
  <c r="AQ404" i="35"/>
  <c r="AG404" i="35"/>
  <c r="AL404" i="35" s="1"/>
  <c r="AQ403" i="35"/>
  <c r="AG403" i="35"/>
  <c r="AJ403" i="35" s="1"/>
  <c r="AQ402" i="35"/>
  <c r="AG402" i="35"/>
  <c r="AQ401" i="35"/>
  <c r="AG401" i="35"/>
  <c r="AH401" i="35" s="1"/>
  <c r="AQ400" i="35"/>
  <c r="AG400" i="35"/>
  <c r="AL400" i="35" s="1"/>
  <c r="AQ399" i="35"/>
  <c r="AJ399" i="35"/>
  <c r="AG399" i="35"/>
  <c r="AH399" i="35" s="1"/>
  <c r="AQ398" i="35"/>
  <c r="AG398" i="35"/>
  <c r="AL398" i="35" s="1"/>
  <c r="AQ397" i="35"/>
  <c r="AG397" i="35"/>
  <c r="AQ396" i="35"/>
  <c r="AG396" i="35"/>
  <c r="AL396" i="35" s="1"/>
  <c r="AQ395" i="35"/>
  <c r="AG395" i="35"/>
  <c r="AQ394" i="35"/>
  <c r="AG394" i="35"/>
  <c r="AQ393" i="35"/>
  <c r="AG393" i="35"/>
  <c r="AH393" i="35" s="1"/>
  <c r="AQ392" i="35"/>
  <c r="AG392" i="35"/>
  <c r="AL392" i="35" s="1"/>
  <c r="AQ391" i="35"/>
  <c r="AG391" i="35"/>
  <c r="AJ391" i="35" s="1"/>
  <c r="AQ390" i="35"/>
  <c r="AG390" i="35"/>
  <c r="AL390" i="35" s="1"/>
  <c r="AQ389" i="35"/>
  <c r="AG389" i="35"/>
  <c r="AQ388" i="35"/>
  <c r="AG388" i="35"/>
  <c r="AL388" i="35" s="1"/>
  <c r="AQ387" i="35"/>
  <c r="AG387" i="35"/>
  <c r="AH387" i="35" s="1"/>
  <c r="AQ386" i="35"/>
  <c r="AG386" i="35"/>
  <c r="AQ385" i="35"/>
  <c r="AG385" i="35"/>
  <c r="AQ384" i="35"/>
  <c r="AG384" i="35"/>
  <c r="AQ383" i="35"/>
  <c r="AG383" i="35"/>
  <c r="AQ382" i="35"/>
  <c r="AG382" i="35"/>
  <c r="AH382" i="35" s="1"/>
  <c r="AQ381" i="35"/>
  <c r="AG381" i="35"/>
  <c r="AQ380" i="35"/>
  <c r="AG380" i="35"/>
  <c r="AL380" i="35" s="1"/>
  <c r="AQ379" i="35"/>
  <c r="AG379" i="35"/>
  <c r="AL379" i="35" s="1"/>
  <c r="AQ378" i="35"/>
  <c r="AG378" i="35"/>
  <c r="AQ377" i="35"/>
  <c r="AG377" i="35"/>
  <c r="AJ377" i="35" s="1"/>
  <c r="AQ376" i="35"/>
  <c r="AG376" i="35"/>
  <c r="AH376" i="35" s="1"/>
  <c r="AQ375" i="35"/>
  <c r="AG375" i="35"/>
  <c r="AQ374" i="35"/>
  <c r="AG374" i="35"/>
  <c r="AQ373" i="35"/>
  <c r="AG373" i="35"/>
  <c r="AJ373" i="35" s="1"/>
  <c r="AQ372" i="35"/>
  <c r="AJ372" i="35"/>
  <c r="AG372" i="35"/>
  <c r="AH372" i="35" s="1"/>
  <c r="AQ371" i="35"/>
  <c r="AH371" i="35"/>
  <c r="AG371" i="35"/>
  <c r="AJ371" i="35" s="1"/>
  <c r="AQ370" i="35"/>
  <c r="AG370" i="35"/>
  <c r="AQ369" i="35"/>
  <c r="AG369" i="35"/>
  <c r="AJ369" i="35" s="1"/>
  <c r="AQ368" i="35"/>
  <c r="AG368" i="35"/>
  <c r="AQ367" i="35"/>
  <c r="AG367" i="35"/>
  <c r="AH367" i="35" s="1"/>
  <c r="AQ366" i="35"/>
  <c r="AG366" i="35"/>
  <c r="AQ365" i="35"/>
  <c r="AG365" i="35"/>
  <c r="AQ364" i="35"/>
  <c r="AG364" i="35"/>
  <c r="AH364" i="35" s="1"/>
  <c r="AQ363" i="35"/>
  <c r="AG363" i="35"/>
  <c r="AJ363" i="35" s="1"/>
  <c r="AQ362" i="35"/>
  <c r="AG362" i="35"/>
  <c r="AQ361" i="35"/>
  <c r="AG361" i="35"/>
  <c r="AJ361" i="35" s="1"/>
  <c r="AQ360" i="35"/>
  <c r="AG360" i="35"/>
  <c r="AH360" i="35" s="1"/>
  <c r="AQ359" i="35"/>
  <c r="AG359" i="35"/>
  <c r="AJ359" i="35" s="1"/>
  <c r="AQ358" i="35"/>
  <c r="AG358" i="35"/>
  <c r="AQ357" i="35"/>
  <c r="AG357" i="35"/>
  <c r="AJ357" i="35" s="1"/>
  <c r="AQ356" i="35"/>
  <c r="AG356" i="35"/>
  <c r="AH356" i="35" s="1"/>
  <c r="AQ355" i="35"/>
  <c r="AG355" i="35"/>
  <c r="AJ355" i="35" s="1"/>
  <c r="AQ354" i="35"/>
  <c r="AG354" i="35"/>
  <c r="AQ353" i="35"/>
  <c r="AG353" i="35"/>
  <c r="AJ353" i="35" s="1"/>
  <c r="AQ352" i="35"/>
  <c r="AG352" i="35"/>
  <c r="AQ351" i="35"/>
  <c r="AG351" i="35"/>
  <c r="AQ350" i="35"/>
  <c r="AG350" i="35"/>
  <c r="AQ349" i="35"/>
  <c r="AG349" i="35"/>
  <c r="AJ349" i="35" s="1"/>
  <c r="AQ348" i="35"/>
  <c r="AG348" i="35"/>
  <c r="AH348" i="35" s="1"/>
  <c r="AQ347" i="35"/>
  <c r="AG347" i="35"/>
  <c r="AJ347" i="35" s="1"/>
  <c r="AQ346" i="35"/>
  <c r="AG346" i="35"/>
  <c r="AQ345" i="35"/>
  <c r="AG345" i="35"/>
  <c r="AQ344" i="35"/>
  <c r="AG344" i="35"/>
  <c r="AH344" i="35" s="1"/>
  <c r="AQ343" i="35"/>
  <c r="AG343" i="35"/>
  <c r="AJ343" i="35" s="1"/>
  <c r="AQ342" i="35"/>
  <c r="AG342" i="35"/>
  <c r="AQ341" i="35"/>
  <c r="AG341" i="35"/>
  <c r="AJ341" i="35" s="1"/>
  <c r="AQ340" i="35"/>
  <c r="AG340" i="35"/>
  <c r="AQ339" i="35"/>
  <c r="AG339" i="35"/>
  <c r="AQ338" i="35"/>
  <c r="AG338" i="35"/>
  <c r="AJ338" i="35" s="1"/>
  <c r="AQ337" i="35"/>
  <c r="AG337" i="35"/>
  <c r="AQ336" i="35"/>
  <c r="AG336" i="35"/>
  <c r="AQ335" i="35"/>
  <c r="AG335" i="35"/>
  <c r="AQ334" i="35"/>
  <c r="AG334" i="35"/>
  <c r="AJ334" i="35" s="1"/>
  <c r="AQ333" i="35"/>
  <c r="AG333" i="35"/>
  <c r="AJ333" i="35" s="1"/>
  <c r="AQ332" i="35"/>
  <c r="AG332" i="35"/>
  <c r="AQ331" i="35"/>
  <c r="AG331" i="35"/>
  <c r="AQ330" i="35"/>
  <c r="AG330" i="35"/>
  <c r="AJ330" i="35" s="1"/>
  <c r="AQ329" i="35"/>
  <c r="AG329" i="35"/>
  <c r="AQ328" i="35"/>
  <c r="AG328" i="35"/>
  <c r="AQ327" i="35"/>
  <c r="AG327" i="35"/>
  <c r="AJ327" i="35" s="1"/>
  <c r="AQ326" i="35"/>
  <c r="AG326" i="35"/>
  <c r="AJ326" i="35" s="1"/>
  <c r="AQ325" i="35"/>
  <c r="AG325" i="35"/>
  <c r="AH325" i="35" s="1"/>
  <c r="AQ324" i="35"/>
  <c r="AG324" i="35"/>
  <c r="AJ324" i="35" s="1"/>
  <c r="AQ323" i="35"/>
  <c r="AG323" i="35"/>
  <c r="AJ323" i="35" s="1"/>
  <c r="AQ322" i="35"/>
  <c r="AG322" i="35"/>
  <c r="AQ321" i="35"/>
  <c r="AG321" i="35"/>
  <c r="AJ321" i="35" s="1"/>
  <c r="AQ320" i="35"/>
  <c r="AG320" i="35"/>
  <c r="AJ320" i="35" s="1"/>
  <c r="AQ319" i="35"/>
  <c r="AG319" i="35"/>
  <c r="AJ319" i="35" s="1"/>
  <c r="AQ318" i="35"/>
  <c r="AG318" i="35"/>
  <c r="AQ317" i="35"/>
  <c r="AG317" i="35"/>
  <c r="AJ317" i="35" s="1"/>
  <c r="AQ316" i="35"/>
  <c r="AG316" i="35"/>
  <c r="AJ316" i="35" s="1"/>
  <c r="AQ315" i="35"/>
  <c r="AG315" i="35"/>
  <c r="AQ314" i="35"/>
  <c r="AG314" i="35"/>
  <c r="AQ313" i="35"/>
  <c r="AG313" i="35"/>
  <c r="AJ313" i="35" s="1"/>
  <c r="AQ312" i="35"/>
  <c r="AG312" i="35"/>
  <c r="AQ311" i="35"/>
  <c r="AG311" i="35"/>
  <c r="AJ311" i="35" s="1"/>
  <c r="AQ310" i="35"/>
  <c r="AG310" i="35"/>
  <c r="AQ309" i="35"/>
  <c r="AG309" i="35"/>
  <c r="AQ308" i="35"/>
  <c r="AG308" i="35"/>
  <c r="AJ308" i="35" s="1"/>
  <c r="AQ307" i="35"/>
  <c r="AG307" i="35"/>
  <c r="AQ306" i="35"/>
  <c r="AG306" i="35"/>
  <c r="AQ305" i="35"/>
  <c r="AG305" i="35"/>
  <c r="AQ304" i="35"/>
  <c r="AG304" i="35"/>
  <c r="AJ304" i="35" s="1"/>
  <c r="AQ303" i="35"/>
  <c r="AG303" i="35"/>
  <c r="AQ302" i="35"/>
  <c r="AG302" i="35"/>
  <c r="AJ302" i="35" s="1"/>
  <c r="AQ301" i="35"/>
  <c r="AG301" i="35"/>
  <c r="AQ300" i="35"/>
  <c r="AG300" i="35"/>
  <c r="AJ300" i="35" s="1"/>
  <c r="AQ299" i="35"/>
  <c r="AG299" i="35"/>
  <c r="AJ299" i="35" s="1"/>
  <c r="AQ298" i="35"/>
  <c r="AJ298" i="35"/>
  <c r="AG298" i="35"/>
  <c r="AH298" i="35" s="1"/>
  <c r="AQ297" i="35"/>
  <c r="AG297" i="35"/>
  <c r="AJ297" i="35" s="1"/>
  <c r="AQ296" i="35"/>
  <c r="AG296" i="35"/>
  <c r="AJ296" i="35" s="1"/>
  <c r="AQ295" i="35"/>
  <c r="AG295" i="35"/>
  <c r="AJ295" i="35" s="1"/>
  <c r="AQ294" i="35"/>
  <c r="AG294" i="35"/>
  <c r="AQ293" i="35"/>
  <c r="AG293" i="35"/>
  <c r="AQ292" i="35"/>
  <c r="AG292" i="35"/>
  <c r="AJ292" i="35" s="1"/>
  <c r="AQ291" i="35"/>
  <c r="AG291" i="35"/>
  <c r="AQ290" i="35"/>
  <c r="AG290" i="35"/>
  <c r="AJ290" i="35" s="1"/>
  <c r="AQ289" i="35"/>
  <c r="AG289" i="35"/>
  <c r="AQ288" i="35"/>
  <c r="AG288" i="35"/>
  <c r="AJ288" i="35" s="1"/>
  <c r="AQ287" i="35"/>
  <c r="AG287" i="35"/>
  <c r="AJ287" i="35" s="1"/>
  <c r="AQ286" i="35"/>
  <c r="AG286" i="35"/>
  <c r="AJ286" i="35" s="1"/>
  <c r="AQ285" i="35"/>
  <c r="AG285" i="35"/>
  <c r="AJ285" i="35" s="1"/>
  <c r="AQ284" i="35"/>
  <c r="AG284" i="35"/>
  <c r="AJ284" i="35" s="1"/>
  <c r="AQ283" i="35"/>
  <c r="AG283" i="35"/>
  <c r="AQ282" i="35"/>
  <c r="AG282" i="35"/>
  <c r="AJ282" i="35" s="1"/>
  <c r="AQ281" i="35"/>
  <c r="AG281" i="35"/>
  <c r="AQ280" i="35"/>
  <c r="AG280" i="35"/>
  <c r="AJ280" i="35" s="1"/>
  <c r="AQ279" i="35"/>
  <c r="AG279" i="35"/>
  <c r="AJ279" i="35" s="1"/>
  <c r="AQ278" i="35"/>
  <c r="AG278" i="35"/>
  <c r="AJ278" i="35" s="1"/>
  <c r="AQ277" i="35"/>
  <c r="AG277" i="35"/>
  <c r="AQ276" i="35"/>
  <c r="AG276" i="35"/>
  <c r="AJ276" i="35" s="1"/>
  <c r="AQ275" i="35"/>
  <c r="AG275" i="35"/>
  <c r="AQ274" i="35"/>
  <c r="AG274" i="35"/>
  <c r="AJ274" i="35" s="1"/>
  <c r="AQ273" i="35"/>
  <c r="AG273" i="35"/>
  <c r="AQ272" i="35"/>
  <c r="AG272" i="35"/>
  <c r="AJ272" i="35" s="1"/>
  <c r="AQ271" i="35"/>
  <c r="AG271" i="35"/>
  <c r="AJ271" i="35" s="1"/>
  <c r="AQ270" i="35"/>
  <c r="AG270" i="35"/>
  <c r="AJ270" i="35" s="1"/>
  <c r="AQ269" i="35"/>
  <c r="AG269" i="35"/>
  <c r="AJ269" i="35" s="1"/>
  <c r="AQ268" i="35"/>
  <c r="AL268" i="35"/>
  <c r="AH268" i="35"/>
  <c r="AG268" i="35"/>
  <c r="AJ268" i="35" s="1"/>
  <c r="AQ267" i="35"/>
  <c r="AG267" i="35"/>
  <c r="AQ266" i="35"/>
  <c r="AG266" i="35"/>
  <c r="AJ266" i="35" s="1"/>
  <c r="AQ265" i="35"/>
  <c r="AG265" i="35"/>
  <c r="AQ264" i="35"/>
  <c r="AG264" i="35"/>
  <c r="AJ264" i="35" s="1"/>
  <c r="AQ263" i="35"/>
  <c r="AG263" i="35"/>
  <c r="AJ263" i="35" s="1"/>
  <c r="AQ262" i="35"/>
  <c r="AG262" i="35"/>
  <c r="AQ261" i="35"/>
  <c r="AG261" i="35"/>
  <c r="AQ260" i="35"/>
  <c r="AG260" i="35"/>
  <c r="AJ260" i="35" s="1"/>
  <c r="AQ259" i="35"/>
  <c r="AG259" i="35"/>
  <c r="AQ258" i="35"/>
  <c r="AG258" i="35"/>
  <c r="AJ258" i="35" s="1"/>
  <c r="AQ257" i="35"/>
  <c r="AG257" i="35"/>
  <c r="AQ256" i="35"/>
  <c r="AG256" i="35"/>
  <c r="AJ256" i="35" s="1"/>
  <c r="AQ255" i="35"/>
  <c r="AG255" i="35"/>
  <c r="AJ255" i="35" s="1"/>
  <c r="AQ254" i="35"/>
  <c r="AG254" i="35"/>
  <c r="AJ254" i="35" s="1"/>
  <c r="AQ253" i="35"/>
  <c r="AG253" i="35"/>
  <c r="AJ253" i="35" s="1"/>
  <c r="AQ252" i="35"/>
  <c r="AG252" i="35"/>
  <c r="AJ252" i="35" s="1"/>
  <c r="AQ251" i="35"/>
  <c r="AG251" i="35"/>
  <c r="AQ250" i="35"/>
  <c r="AG250" i="35"/>
  <c r="AJ250" i="35" s="1"/>
  <c r="AQ249" i="35"/>
  <c r="AG249" i="35"/>
  <c r="AQ248" i="35"/>
  <c r="AG248" i="35"/>
  <c r="AJ248" i="35" s="1"/>
  <c r="AQ247" i="35"/>
  <c r="AG247" i="35"/>
  <c r="AJ247" i="35" s="1"/>
  <c r="AQ246" i="35"/>
  <c r="AG246" i="35"/>
  <c r="AJ246" i="35" s="1"/>
  <c r="AQ245" i="35"/>
  <c r="AG245" i="35"/>
  <c r="AQ244" i="35"/>
  <c r="AG244" i="35"/>
  <c r="AQ243" i="35"/>
  <c r="AG243" i="35"/>
  <c r="AQ242" i="35"/>
  <c r="AG242" i="35"/>
  <c r="AJ242" i="35" s="1"/>
  <c r="AQ241" i="35"/>
  <c r="AG241" i="35"/>
  <c r="AQ240" i="35"/>
  <c r="AG240" i="35"/>
  <c r="AJ240" i="35" s="1"/>
  <c r="AQ239" i="35"/>
  <c r="AG239" i="35"/>
  <c r="AH239" i="35" s="1"/>
  <c r="AQ238" i="35"/>
  <c r="AG238" i="35"/>
  <c r="AQ237" i="35"/>
  <c r="AG237" i="35"/>
  <c r="AH237" i="35" s="1"/>
  <c r="AQ236" i="35"/>
  <c r="AG236" i="35"/>
  <c r="AQ235" i="35"/>
  <c r="AG235" i="35"/>
  <c r="AQ234" i="35"/>
  <c r="AG234" i="35"/>
  <c r="AL234" i="35" s="1"/>
  <c r="AQ233" i="35"/>
  <c r="AG233" i="35"/>
  <c r="AQ232" i="35"/>
  <c r="AG232" i="35"/>
  <c r="AH232" i="35" s="1"/>
  <c r="AQ231" i="35"/>
  <c r="AG231" i="35"/>
  <c r="AH231" i="35" s="1"/>
  <c r="AQ230" i="35"/>
  <c r="AL230" i="35"/>
  <c r="AG230" i="35"/>
  <c r="AQ229" i="35"/>
  <c r="AG229" i="35"/>
  <c r="AH229" i="35" s="1"/>
  <c r="AQ228" i="35"/>
  <c r="AG228" i="35"/>
  <c r="AL228" i="35" s="1"/>
  <c r="AQ227" i="35"/>
  <c r="AJ227" i="35"/>
  <c r="AG227" i="35"/>
  <c r="AH227" i="35" s="1"/>
  <c r="AQ226" i="35"/>
  <c r="AG226" i="35"/>
  <c r="AL226" i="35" s="1"/>
  <c r="AQ225" i="35"/>
  <c r="AG225" i="35"/>
  <c r="AH225" i="35" s="1"/>
  <c r="AQ224" i="35"/>
  <c r="AG224" i="35"/>
  <c r="AQ223" i="35"/>
  <c r="AG223" i="35"/>
  <c r="AH223" i="35" s="1"/>
  <c r="AQ222" i="35"/>
  <c r="AG222" i="35"/>
  <c r="AQ221" i="35"/>
  <c r="AG221" i="35"/>
  <c r="AH221" i="35" s="1"/>
  <c r="AQ220" i="35"/>
  <c r="AG220" i="35"/>
  <c r="AQ219" i="35"/>
  <c r="AG219" i="35"/>
  <c r="AQ218" i="35"/>
  <c r="AG218" i="35"/>
  <c r="AL218" i="35" s="1"/>
  <c r="AQ217" i="35"/>
  <c r="AG217" i="35"/>
  <c r="AQ216" i="35"/>
  <c r="AG216" i="35"/>
  <c r="AH216" i="35" s="1"/>
  <c r="AQ215" i="35"/>
  <c r="AG215" i="35"/>
  <c r="AH215" i="35" s="1"/>
  <c r="AQ214" i="35"/>
  <c r="AG214" i="35"/>
  <c r="AL214" i="35" s="1"/>
  <c r="AQ213" i="35"/>
  <c r="AG213" i="35"/>
  <c r="AH213" i="35" s="1"/>
  <c r="AQ212" i="35"/>
  <c r="AG212" i="35"/>
  <c r="AL212" i="35" s="1"/>
  <c r="AQ211" i="35"/>
  <c r="AG211" i="35"/>
  <c r="AQ210" i="35"/>
  <c r="AG210" i="35"/>
  <c r="AL210" i="35" s="1"/>
  <c r="AQ209" i="35"/>
  <c r="AG209" i="35"/>
  <c r="AH209" i="35" s="1"/>
  <c r="AQ208" i="35"/>
  <c r="AG208" i="35"/>
  <c r="AQ207" i="35"/>
  <c r="AG207" i="35"/>
  <c r="AQ206" i="35"/>
  <c r="AG206" i="35"/>
  <c r="AQ205" i="35"/>
  <c r="AG205" i="35"/>
  <c r="AH205" i="35" s="1"/>
  <c r="AQ204" i="35"/>
  <c r="AG204" i="35"/>
  <c r="AH204" i="35" s="1"/>
  <c r="AQ203" i="35"/>
  <c r="AG203" i="35"/>
  <c r="AH203" i="35" s="1"/>
  <c r="AQ202" i="35"/>
  <c r="AG202" i="35"/>
  <c r="AL202" i="35" s="1"/>
  <c r="AQ201" i="35"/>
  <c r="AG201" i="35"/>
  <c r="AQ200" i="35"/>
  <c r="AG200" i="35"/>
  <c r="AJ200" i="35" s="1"/>
  <c r="AQ199" i="35"/>
  <c r="AG199" i="35"/>
  <c r="AH199" i="35" s="1"/>
  <c r="AQ198" i="35"/>
  <c r="AG198" i="35"/>
  <c r="AL198" i="35" s="1"/>
  <c r="AQ197" i="35"/>
  <c r="AG197" i="35"/>
  <c r="AH197" i="35" s="1"/>
  <c r="AQ196" i="35"/>
  <c r="AG196" i="35"/>
  <c r="AL196" i="35" s="1"/>
  <c r="AQ195" i="35"/>
  <c r="AG195" i="35"/>
  <c r="AH195" i="35" s="1"/>
  <c r="AQ194" i="35"/>
  <c r="AG194" i="35"/>
  <c r="AQ193" i="35"/>
  <c r="AG193" i="35"/>
  <c r="AQ192" i="35"/>
  <c r="AG192" i="35"/>
  <c r="AL192" i="35" s="1"/>
  <c r="AQ191" i="35"/>
  <c r="AG191" i="35"/>
  <c r="AH191" i="35" s="1"/>
  <c r="AQ190" i="35"/>
  <c r="AG190" i="35"/>
  <c r="AL190" i="35" s="1"/>
  <c r="AQ189" i="35"/>
  <c r="AG189" i="35"/>
  <c r="AH189" i="35" s="1"/>
  <c r="AQ188" i="35"/>
  <c r="AG188" i="35"/>
  <c r="AL188" i="35" s="1"/>
  <c r="AQ187" i="35"/>
  <c r="AG187" i="35"/>
  <c r="AH187" i="35" s="1"/>
  <c r="AQ186" i="35"/>
  <c r="AG186" i="35"/>
  <c r="AQ185" i="35"/>
  <c r="AG185" i="35"/>
  <c r="AQ184" i="35"/>
  <c r="AG184" i="35"/>
  <c r="AQ183" i="35"/>
  <c r="AG183" i="35"/>
  <c r="AH183" i="35" s="1"/>
  <c r="AQ182" i="35"/>
  <c r="AG182" i="35"/>
  <c r="AL182" i="35" s="1"/>
  <c r="AQ181" i="35"/>
  <c r="AG181" i="35"/>
  <c r="AH181" i="35" s="1"/>
  <c r="AQ180" i="35"/>
  <c r="AG180" i="35"/>
  <c r="AL180" i="35" s="1"/>
  <c r="AQ179" i="35"/>
  <c r="AG179" i="35"/>
  <c r="AH179" i="35" s="1"/>
  <c r="AQ178" i="35"/>
  <c r="AG178" i="35"/>
  <c r="AQ177" i="35"/>
  <c r="AG177" i="35"/>
  <c r="AQ176" i="35"/>
  <c r="AG176" i="35"/>
  <c r="AL176" i="35" s="1"/>
  <c r="AQ175" i="35"/>
  <c r="AG175" i="35"/>
  <c r="AL175" i="35" s="1"/>
  <c r="AQ174" i="35"/>
  <c r="AG174" i="35"/>
  <c r="AQ173" i="35"/>
  <c r="AG173" i="35"/>
  <c r="AL173" i="35" s="1"/>
  <c r="AQ172" i="35"/>
  <c r="AG172" i="35"/>
  <c r="AJ172" i="35" s="1"/>
  <c r="AQ171" i="35"/>
  <c r="AG171" i="35"/>
  <c r="AL171" i="35" s="1"/>
  <c r="AQ170" i="35"/>
  <c r="AG170" i="35"/>
  <c r="AH170" i="35" s="1"/>
  <c r="AQ169" i="35"/>
  <c r="AG169" i="35"/>
  <c r="AL169" i="35" s="1"/>
  <c r="AQ168" i="35"/>
  <c r="AJ168" i="35"/>
  <c r="AG168" i="35"/>
  <c r="AH168" i="35" s="1"/>
  <c r="AQ167" i="35"/>
  <c r="AG167" i="35"/>
  <c r="AQ166" i="35"/>
  <c r="AG166" i="35"/>
  <c r="AH166" i="35" s="1"/>
  <c r="AQ165" i="35"/>
  <c r="AG165" i="35"/>
  <c r="AL165" i="35" s="1"/>
  <c r="AQ164" i="35"/>
  <c r="AG164" i="35"/>
  <c r="AJ164" i="35" s="1"/>
  <c r="AQ163" i="35"/>
  <c r="AG163" i="35"/>
  <c r="AQ162" i="35"/>
  <c r="AG162" i="35"/>
  <c r="AQ161" i="35"/>
  <c r="AG161" i="35"/>
  <c r="AL161" i="35" s="1"/>
  <c r="AQ160" i="35"/>
  <c r="AG160" i="35"/>
  <c r="AQ159" i="35"/>
  <c r="AG159" i="35"/>
  <c r="AL159" i="35" s="1"/>
  <c r="AQ158" i="35"/>
  <c r="AG158" i="35"/>
  <c r="AQ157" i="35"/>
  <c r="AG157" i="35"/>
  <c r="AL157" i="35" s="1"/>
  <c r="AQ156" i="35"/>
  <c r="AG156" i="35"/>
  <c r="AH156" i="35" s="1"/>
  <c r="AQ155" i="35"/>
  <c r="AG155" i="35"/>
  <c r="AL155" i="35" s="1"/>
  <c r="AQ154" i="35"/>
  <c r="AG154" i="35"/>
  <c r="AH154" i="35" s="1"/>
  <c r="AQ153" i="35"/>
  <c r="AG153" i="35"/>
  <c r="AQ152" i="35"/>
  <c r="AG152" i="35"/>
  <c r="AJ152" i="35" s="1"/>
  <c r="AQ151" i="35"/>
  <c r="AG151" i="35"/>
  <c r="AQ150" i="35"/>
  <c r="AG150" i="35"/>
  <c r="AH150" i="35" s="1"/>
  <c r="AQ149" i="35"/>
  <c r="AG149" i="35"/>
  <c r="AL149" i="35" s="1"/>
  <c r="AQ148" i="35"/>
  <c r="AG148" i="35"/>
  <c r="AH148" i="35" s="1"/>
  <c r="AQ147" i="35"/>
  <c r="AG147" i="35"/>
  <c r="AQ146" i="35"/>
  <c r="AG146" i="35"/>
  <c r="AQ145" i="35"/>
  <c r="AG145" i="35"/>
  <c r="AL145" i="35" s="1"/>
  <c r="AQ144" i="35"/>
  <c r="AL144" i="35"/>
  <c r="AG144" i="35"/>
  <c r="AJ144" i="35" s="1"/>
  <c r="AQ143" i="35"/>
  <c r="AG143" i="35"/>
  <c r="AL143" i="35" s="1"/>
  <c r="AQ142" i="35"/>
  <c r="AG142" i="35"/>
  <c r="AQ141" i="35"/>
  <c r="AG141" i="35"/>
  <c r="AQ140" i="35"/>
  <c r="AG140" i="35"/>
  <c r="AJ140" i="35" s="1"/>
  <c r="AQ139" i="35"/>
  <c r="AG139" i="35"/>
  <c r="AL139" i="35" s="1"/>
  <c r="AQ138" i="35"/>
  <c r="AG138" i="35"/>
  <c r="AH138" i="35" s="1"/>
  <c r="AQ137" i="35"/>
  <c r="AG137" i="35"/>
  <c r="AL137" i="35" s="1"/>
  <c r="AQ136" i="35"/>
  <c r="AG136" i="35"/>
  <c r="AQ135" i="35"/>
  <c r="AG135" i="35"/>
  <c r="AQ134" i="35"/>
  <c r="AG134" i="35"/>
  <c r="AH134" i="35" s="1"/>
  <c r="AQ133" i="35"/>
  <c r="AG133" i="35"/>
  <c r="AQ132" i="35"/>
  <c r="AG132" i="35"/>
  <c r="AJ132" i="35" s="1"/>
  <c r="AQ131" i="35"/>
  <c r="AG131" i="35"/>
  <c r="AQ130" i="35"/>
  <c r="AG130" i="35"/>
  <c r="AQ129" i="35"/>
  <c r="AG129" i="35"/>
  <c r="AL129" i="35" s="1"/>
  <c r="AQ128" i="35"/>
  <c r="AG128" i="35"/>
  <c r="AH128" i="35" s="1"/>
  <c r="AQ127" i="35"/>
  <c r="AG127" i="35"/>
  <c r="AL127" i="35" s="1"/>
  <c r="AQ126" i="35"/>
  <c r="AG126" i="35"/>
  <c r="AQ125" i="35"/>
  <c r="AG125" i="35"/>
  <c r="AL125" i="35" s="1"/>
  <c r="AQ124" i="35"/>
  <c r="AG124" i="35"/>
  <c r="AQ123" i="35"/>
  <c r="AG123" i="35"/>
  <c r="AL123" i="35" s="1"/>
  <c r="AQ122" i="35"/>
  <c r="AG122" i="35"/>
  <c r="AH122" i="35" s="1"/>
  <c r="AQ121" i="35"/>
  <c r="AG121" i="35"/>
  <c r="AL121" i="35" s="1"/>
  <c r="AQ120" i="35"/>
  <c r="AG120" i="35"/>
  <c r="AJ120" i="35" s="1"/>
  <c r="AQ119" i="35"/>
  <c r="AG119" i="35"/>
  <c r="AQ118" i="35"/>
  <c r="AG118" i="35"/>
  <c r="AH118" i="35" s="1"/>
  <c r="AQ117" i="35"/>
  <c r="AG117" i="35"/>
  <c r="AL117" i="35" s="1"/>
  <c r="AQ116" i="35"/>
  <c r="AG116" i="35"/>
  <c r="AQ115" i="35"/>
  <c r="AG115" i="35"/>
  <c r="AQ114" i="35"/>
  <c r="AG114" i="35"/>
  <c r="AQ113" i="35"/>
  <c r="AG113" i="35"/>
  <c r="AQ112" i="35"/>
  <c r="AG112" i="35"/>
  <c r="AJ112" i="35" s="1"/>
  <c r="AQ111" i="35"/>
  <c r="AG111" i="35"/>
  <c r="AL111" i="35" s="1"/>
  <c r="AQ110" i="35"/>
  <c r="AG110" i="35"/>
  <c r="AQ109" i="35"/>
  <c r="AG109" i="35"/>
  <c r="AL109" i="35" s="1"/>
  <c r="AQ108" i="35"/>
  <c r="AG108" i="35"/>
  <c r="AQ107" i="35"/>
  <c r="AG107" i="35"/>
  <c r="AQ106" i="35"/>
  <c r="AG106" i="35"/>
  <c r="AH106" i="35" s="1"/>
  <c r="AQ105" i="35"/>
  <c r="AG105" i="35"/>
  <c r="AQ104" i="35"/>
  <c r="AJ104" i="35"/>
  <c r="AG104" i="35"/>
  <c r="AH104" i="35" s="1"/>
  <c r="AQ103" i="35"/>
  <c r="AG103" i="35"/>
  <c r="AQ102" i="35"/>
  <c r="AG102" i="35"/>
  <c r="AH102" i="35" s="1"/>
  <c r="AQ101" i="35"/>
  <c r="AG101" i="35"/>
  <c r="AL101" i="35" s="1"/>
  <c r="AQ100" i="35"/>
  <c r="AG100" i="35"/>
  <c r="AJ100" i="35" s="1"/>
  <c r="AQ99" i="35"/>
  <c r="AG99" i="35"/>
  <c r="AQ98" i="35"/>
  <c r="AG98" i="35"/>
  <c r="AQ97" i="35"/>
  <c r="AG97" i="35"/>
  <c r="AL97" i="35" s="1"/>
  <c r="AQ96" i="35"/>
  <c r="AG96" i="35"/>
  <c r="AQ95" i="35"/>
  <c r="AG95" i="35"/>
  <c r="AL95" i="35" s="1"/>
  <c r="AQ94" i="35"/>
  <c r="AG94" i="35"/>
  <c r="AH94" i="35" s="1"/>
  <c r="AQ93" i="35"/>
  <c r="AG93" i="35"/>
  <c r="AL93" i="35" s="1"/>
  <c r="AQ92" i="35"/>
  <c r="AG92" i="35"/>
  <c r="AJ92" i="35" s="1"/>
  <c r="AQ91" i="35"/>
  <c r="AG91" i="35"/>
  <c r="AL91" i="35" s="1"/>
  <c r="AQ90" i="35"/>
  <c r="AG90" i="35"/>
  <c r="AH90" i="35" s="1"/>
  <c r="AQ89" i="35"/>
  <c r="AG89" i="35"/>
  <c r="AQ88" i="35"/>
  <c r="AG88" i="35"/>
  <c r="AH88" i="35" s="1"/>
  <c r="AQ87" i="35"/>
  <c r="AG87" i="35"/>
  <c r="AQ86" i="35"/>
  <c r="AG86" i="35"/>
  <c r="AH86" i="35" s="1"/>
  <c r="AQ85" i="35"/>
  <c r="AG85" i="35"/>
  <c r="AL85" i="35" s="1"/>
  <c r="AQ84" i="35"/>
  <c r="AG84" i="35"/>
  <c r="AJ84" i="35" s="1"/>
  <c r="AQ83" i="35"/>
  <c r="AG83" i="35"/>
  <c r="AQ82" i="35"/>
  <c r="AG82" i="35"/>
  <c r="AQ81" i="35"/>
  <c r="AG81" i="35"/>
  <c r="AL81" i="35" s="1"/>
  <c r="AQ80" i="35"/>
  <c r="AG80" i="35"/>
  <c r="AQ79" i="35"/>
  <c r="AG79" i="35"/>
  <c r="AQ78" i="35"/>
  <c r="AG78" i="35"/>
  <c r="AH78" i="35" s="1"/>
  <c r="AQ77" i="35"/>
  <c r="AG77" i="35"/>
  <c r="AH77" i="35" s="1"/>
  <c r="AQ76" i="35"/>
  <c r="AG76" i="35"/>
  <c r="AJ76" i="35" s="1"/>
  <c r="AQ75" i="35"/>
  <c r="AG75" i="35"/>
  <c r="AL75" i="35" s="1"/>
  <c r="AQ74" i="35"/>
  <c r="AG74" i="35"/>
  <c r="AQ73" i="35"/>
  <c r="AG73" i="35"/>
  <c r="AQ72" i="35"/>
  <c r="AL72" i="35"/>
  <c r="AG72" i="35"/>
  <c r="AH72" i="35" s="1"/>
  <c r="AQ71" i="35"/>
  <c r="AG71" i="35"/>
  <c r="AL71" i="35" s="1"/>
  <c r="AQ70" i="35"/>
  <c r="AG70" i="35"/>
  <c r="AH70" i="35" s="1"/>
  <c r="AQ69" i="35"/>
  <c r="AG69" i="35"/>
  <c r="AQ68" i="35"/>
  <c r="AG68" i="35"/>
  <c r="AL68" i="35" s="1"/>
  <c r="AQ67" i="35"/>
  <c r="AG67" i="35"/>
  <c r="AQ66" i="35"/>
  <c r="AG66" i="35"/>
  <c r="AQ65" i="35"/>
  <c r="AG65" i="35"/>
  <c r="AL65" i="35" s="1"/>
  <c r="AQ64" i="35"/>
  <c r="AG64" i="35"/>
  <c r="AH64" i="35" s="1"/>
  <c r="AQ63" i="35"/>
  <c r="AG63" i="35"/>
  <c r="AL63" i="35" s="1"/>
  <c r="AQ62" i="35"/>
  <c r="AG62" i="35"/>
  <c r="AH62" i="35" s="1"/>
  <c r="AQ61" i="35"/>
  <c r="AG61" i="35"/>
  <c r="AL61" i="35" s="1"/>
  <c r="AQ60" i="35"/>
  <c r="AG60" i="35"/>
  <c r="AH60" i="35" s="1"/>
  <c r="AQ59" i="35"/>
  <c r="AG59" i="35"/>
  <c r="AQ58" i="35"/>
  <c r="AG58" i="35"/>
  <c r="AQ57" i="35"/>
  <c r="AG57" i="35"/>
  <c r="AL57" i="35" s="1"/>
  <c r="AQ56" i="35"/>
  <c r="AG56" i="35"/>
  <c r="AQ55" i="35"/>
  <c r="AG55" i="35"/>
  <c r="AL55" i="35" s="1"/>
  <c r="AQ54" i="35"/>
  <c r="AG54" i="35"/>
  <c r="AH54" i="35" s="1"/>
  <c r="AQ53" i="35"/>
  <c r="AG53" i="35"/>
  <c r="AL53" i="35" s="1"/>
  <c r="AQ52" i="35"/>
  <c r="AG52" i="35"/>
  <c r="AH52" i="35" s="1"/>
  <c r="AQ51" i="35"/>
  <c r="AG51" i="35"/>
  <c r="AQ50" i="35"/>
  <c r="AG50" i="35"/>
  <c r="AH50" i="35" s="1"/>
  <c r="AQ49" i="35"/>
  <c r="AG49" i="35"/>
  <c r="AL49" i="35" s="1"/>
  <c r="AQ48" i="35"/>
  <c r="AG48" i="35"/>
  <c r="AH48" i="35" s="1"/>
  <c r="AQ47" i="35"/>
  <c r="AG47" i="35"/>
  <c r="AL47" i="35" s="1"/>
  <c r="AQ46" i="35"/>
  <c r="AG46" i="35"/>
  <c r="AQ45" i="35"/>
  <c r="AG45" i="35"/>
  <c r="AL45" i="35" s="1"/>
  <c r="AQ44" i="35"/>
  <c r="AL44" i="35"/>
  <c r="AG44" i="35"/>
  <c r="AH44" i="35" s="1"/>
  <c r="AQ43" i="35"/>
  <c r="AG43" i="35"/>
  <c r="AQ42" i="35"/>
  <c r="AG42" i="35"/>
  <c r="AH42" i="35" s="1"/>
  <c r="AQ41" i="35"/>
  <c r="AG41" i="35"/>
  <c r="AL41" i="35" s="1"/>
  <c r="AQ40" i="35"/>
  <c r="AG40" i="35"/>
  <c r="AH40" i="35" s="1"/>
  <c r="AQ39" i="35"/>
  <c r="AG39" i="35"/>
  <c r="AL39" i="35" s="1"/>
  <c r="AQ38" i="35"/>
  <c r="AG38" i="35"/>
  <c r="AQ37" i="35"/>
  <c r="AG37" i="35"/>
  <c r="AL37" i="35" s="1"/>
  <c r="AQ36" i="35"/>
  <c r="AJ36" i="35"/>
  <c r="AG36" i="35"/>
  <c r="AH36" i="35" s="1"/>
  <c r="AQ35" i="35"/>
  <c r="AG35" i="35"/>
  <c r="AQ34" i="35"/>
  <c r="AG34" i="35"/>
  <c r="AH34" i="35" s="1"/>
  <c r="AQ33" i="35"/>
  <c r="AH33" i="35"/>
  <c r="AG33" i="35"/>
  <c r="AL33" i="35" s="1"/>
  <c r="AQ32" i="35"/>
  <c r="AG32" i="35"/>
  <c r="AH32" i="35" s="1"/>
  <c r="AQ31" i="35"/>
  <c r="AG31" i="35"/>
  <c r="AL31" i="35" s="1"/>
  <c r="AQ30" i="35"/>
  <c r="AG30" i="35"/>
  <c r="AQ29" i="35"/>
  <c r="AG29" i="35"/>
  <c r="AQ28" i="35"/>
  <c r="AG28" i="35"/>
  <c r="AQ27" i="35"/>
  <c r="AG27" i="35"/>
  <c r="AJ27" i="35" s="1"/>
  <c r="AQ26" i="35"/>
  <c r="AJ26" i="35"/>
  <c r="AG26" i="35"/>
  <c r="AL26" i="35" s="1"/>
  <c r="AQ25" i="35"/>
  <c r="AG25" i="35"/>
  <c r="AH25" i="35" s="1"/>
  <c r="AQ24" i="35"/>
  <c r="AG24" i="35"/>
  <c r="AJ24" i="35" s="1"/>
  <c r="AQ23" i="35"/>
  <c r="AG23" i="35"/>
  <c r="AL23" i="35" s="1"/>
  <c r="AQ22" i="35"/>
  <c r="AG22" i="35"/>
  <c r="AL22" i="35" s="1"/>
  <c r="AQ21" i="35"/>
  <c r="AG21" i="35"/>
  <c r="AH21" i="35" s="1"/>
  <c r="AQ20" i="35"/>
  <c r="AG20" i="35"/>
  <c r="AJ20" i="35" s="1"/>
  <c r="AQ19" i="35"/>
  <c r="AG19" i="35"/>
  <c r="AL19" i="35" s="1"/>
  <c r="AQ18" i="35"/>
  <c r="AG18" i="35"/>
  <c r="AQ17" i="35"/>
  <c r="AG17" i="35"/>
  <c r="AQ16" i="35"/>
  <c r="AG16" i="35"/>
  <c r="AJ16" i="35" s="1"/>
  <c r="AQ15" i="35"/>
  <c r="AG15" i="35"/>
  <c r="AL15" i="35" s="1"/>
  <c r="AQ14" i="35"/>
  <c r="AG14" i="35"/>
  <c r="AL14" i="35" s="1"/>
  <c r="AQ13" i="35"/>
  <c r="AG13" i="35"/>
  <c r="AH13" i="35" s="1"/>
  <c r="AQ12" i="35"/>
  <c r="AG12" i="35"/>
  <c r="AQ11" i="35"/>
  <c r="AG11" i="35"/>
  <c r="AL11" i="35" s="1"/>
  <c r="AQ10" i="35"/>
  <c r="AG10" i="35"/>
  <c r="AL10" i="35" s="1"/>
  <c r="AQ9" i="35"/>
  <c r="AG9" i="35"/>
  <c r="AJ9" i="35" s="1"/>
  <c r="AQ8" i="35"/>
  <c r="AG8" i="35"/>
  <c r="AJ8" i="35" s="1"/>
  <c r="AL7" i="35"/>
  <c r="AD8" i="35"/>
  <c r="AD9" i="35"/>
  <c r="AD10" i="35"/>
  <c r="AD11" i="35"/>
  <c r="AD12" i="35"/>
  <c r="AD13" i="35"/>
  <c r="AD14" i="35"/>
  <c r="AD15" i="35"/>
  <c r="AD16" i="35"/>
  <c r="AD17" i="35"/>
  <c r="AD18" i="35"/>
  <c r="AD19" i="35"/>
  <c r="AD20" i="35"/>
  <c r="AD21" i="35"/>
  <c r="AD22" i="35"/>
  <c r="AD23" i="35"/>
  <c r="AD24" i="35"/>
  <c r="AD25" i="35"/>
  <c r="AD26" i="35"/>
  <c r="AD27" i="35"/>
  <c r="AD28" i="35"/>
  <c r="AD29" i="35"/>
  <c r="AD30" i="35"/>
  <c r="AD31" i="35"/>
  <c r="AD32" i="35"/>
  <c r="AD33" i="35"/>
  <c r="AD34" i="35"/>
  <c r="AD35" i="35"/>
  <c r="AD36" i="35"/>
  <c r="AD37" i="35"/>
  <c r="AD38" i="35"/>
  <c r="AD39" i="35"/>
  <c r="AD40" i="35"/>
  <c r="AD41" i="35"/>
  <c r="AD42" i="35"/>
  <c r="AD43" i="35"/>
  <c r="AD44" i="35"/>
  <c r="AD45" i="35"/>
  <c r="AD46" i="35"/>
  <c r="AD47" i="35"/>
  <c r="AD48" i="35"/>
  <c r="AD49" i="35"/>
  <c r="AD50" i="35"/>
  <c r="AD51" i="35"/>
  <c r="AD52" i="35"/>
  <c r="AD53" i="35"/>
  <c r="AD54" i="35"/>
  <c r="AD55" i="35"/>
  <c r="AD56" i="35"/>
  <c r="AD57" i="35"/>
  <c r="AD58" i="35"/>
  <c r="AD59" i="35"/>
  <c r="AD60" i="35"/>
  <c r="AD61" i="35"/>
  <c r="AD62" i="35"/>
  <c r="AD63" i="35"/>
  <c r="AD64" i="35"/>
  <c r="AD65" i="35"/>
  <c r="AD66" i="35"/>
  <c r="AD67" i="35"/>
  <c r="AD68" i="35"/>
  <c r="AD69" i="35"/>
  <c r="AD70" i="35"/>
  <c r="AD71" i="35"/>
  <c r="AD72" i="35"/>
  <c r="AD73" i="35"/>
  <c r="AD74" i="35"/>
  <c r="AD75" i="35"/>
  <c r="AD76" i="35"/>
  <c r="AD77" i="35"/>
  <c r="AD78" i="35"/>
  <c r="AD79" i="35"/>
  <c r="AD80" i="35"/>
  <c r="AD81" i="35"/>
  <c r="AD82" i="35"/>
  <c r="AD83" i="35"/>
  <c r="AD84" i="35"/>
  <c r="AD85" i="35"/>
  <c r="AD86" i="35"/>
  <c r="AD87" i="35"/>
  <c r="AD88" i="35"/>
  <c r="AD89" i="35"/>
  <c r="AD90" i="35"/>
  <c r="AD91" i="35"/>
  <c r="AD92" i="35"/>
  <c r="AD93" i="35"/>
  <c r="AD94" i="35"/>
  <c r="AD95" i="35"/>
  <c r="AD96" i="35"/>
  <c r="AD97" i="35"/>
  <c r="AD98" i="35"/>
  <c r="AD99" i="35"/>
  <c r="AD100" i="35"/>
  <c r="AD101" i="35"/>
  <c r="AD102" i="35"/>
  <c r="AD103" i="35"/>
  <c r="AD104" i="35"/>
  <c r="AD105" i="35"/>
  <c r="AD106" i="35"/>
  <c r="AD107" i="35"/>
  <c r="AD108" i="35"/>
  <c r="AD109" i="35"/>
  <c r="AD110" i="35"/>
  <c r="AD111" i="35"/>
  <c r="AD112" i="35"/>
  <c r="AD113" i="35"/>
  <c r="AD114" i="35"/>
  <c r="AD115" i="35"/>
  <c r="AD116" i="35"/>
  <c r="AD117" i="35"/>
  <c r="AD118" i="35"/>
  <c r="AD119" i="35"/>
  <c r="AD120" i="35"/>
  <c r="AD121" i="35"/>
  <c r="AD122" i="35"/>
  <c r="AD123" i="35"/>
  <c r="AD124" i="35"/>
  <c r="AD125" i="35"/>
  <c r="AD126" i="35"/>
  <c r="AD127" i="35"/>
  <c r="AD128" i="35"/>
  <c r="AD129" i="35"/>
  <c r="AD130" i="35"/>
  <c r="AD131" i="35"/>
  <c r="AD132" i="35"/>
  <c r="AD133" i="35"/>
  <c r="AD134" i="35"/>
  <c r="AD135" i="35"/>
  <c r="AD136" i="35"/>
  <c r="AD137" i="35"/>
  <c r="AD138" i="35"/>
  <c r="AD139" i="35"/>
  <c r="AD140" i="35"/>
  <c r="AD141" i="35"/>
  <c r="AD142" i="35"/>
  <c r="AD143" i="35"/>
  <c r="AD144" i="35"/>
  <c r="AD145" i="35"/>
  <c r="AD146" i="35"/>
  <c r="AD147" i="35"/>
  <c r="AD148" i="35"/>
  <c r="AD149" i="35"/>
  <c r="AD150" i="35"/>
  <c r="AD151" i="35"/>
  <c r="AD152" i="35"/>
  <c r="AD153" i="35"/>
  <c r="AD154" i="35"/>
  <c r="AD155" i="35"/>
  <c r="AD156" i="35"/>
  <c r="AD157" i="35"/>
  <c r="AD158" i="35"/>
  <c r="AD159" i="35"/>
  <c r="AD160" i="35"/>
  <c r="AD161" i="35"/>
  <c r="AD162" i="35"/>
  <c r="AD163" i="35"/>
  <c r="AD164" i="35"/>
  <c r="AD165" i="35"/>
  <c r="AD166" i="35"/>
  <c r="AD167" i="35"/>
  <c r="AD168" i="35"/>
  <c r="AD169" i="35"/>
  <c r="AD170" i="35"/>
  <c r="AD171" i="35"/>
  <c r="AD172" i="35"/>
  <c r="AD173" i="35"/>
  <c r="AD174" i="35"/>
  <c r="AD175" i="35"/>
  <c r="AD176" i="35"/>
  <c r="AD177" i="35"/>
  <c r="AD178" i="35"/>
  <c r="AD179" i="35"/>
  <c r="AD180" i="35"/>
  <c r="AD181" i="35"/>
  <c r="AD182" i="35"/>
  <c r="AD183" i="35"/>
  <c r="AD184" i="35"/>
  <c r="AD185" i="35"/>
  <c r="AD186" i="35"/>
  <c r="AD187" i="35"/>
  <c r="AD188" i="35"/>
  <c r="AD189" i="35"/>
  <c r="AD190" i="35"/>
  <c r="AD191" i="35"/>
  <c r="AD192" i="35"/>
  <c r="AD193" i="35"/>
  <c r="AD194" i="35"/>
  <c r="AD195" i="35"/>
  <c r="AD196" i="35"/>
  <c r="AD197" i="35"/>
  <c r="AD198" i="35"/>
  <c r="AD199" i="35"/>
  <c r="AD200" i="35"/>
  <c r="AD201" i="35"/>
  <c r="AD202" i="35"/>
  <c r="AD203" i="35"/>
  <c r="AD204" i="35"/>
  <c r="AD205" i="35"/>
  <c r="AD206" i="35"/>
  <c r="AD207" i="35"/>
  <c r="AD208" i="35"/>
  <c r="AD209" i="35"/>
  <c r="AD210" i="35"/>
  <c r="AD211" i="35"/>
  <c r="AD212" i="35"/>
  <c r="AD213" i="35"/>
  <c r="AD214" i="35"/>
  <c r="AD215" i="35"/>
  <c r="AD216" i="35"/>
  <c r="AD217" i="35"/>
  <c r="AD218" i="35"/>
  <c r="AD219" i="35"/>
  <c r="AD220" i="35"/>
  <c r="AD221" i="35"/>
  <c r="AD222" i="35"/>
  <c r="AD223" i="35"/>
  <c r="AD224" i="35"/>
  <c r="AD225" i="35"/>
  <c r="AD226" i="35"/>
  <c r="AD227" i="35"/>
  <c r="AD228" i="35"/>
  <c r="AD229" i="35"/>
  <c r="AD230" i="35"/>
  <c r="AD231" i="35"/>
  <c r="AD232" i="35"/>
  <c r="AD233" i="35"/>
  <c r="AD234" i="35"/>
  <c r="AD235" i="35"/>
  <c r="AD236" i="35"/>
  <c r="AD237" i="35"/>
  <c r="AD238" i="35"/>
  <c r="AD239" i="35"/>
  <c r="AD240" i="35"/>
  <c r="AD241" i="35"/>
  <c r="AD242" i="35"/>
  <c r="AD243" i="35"/>
  <c r="AD244" i="35"/>
  <c r="AD245" i="35"/>
  <c r="AD246" i="35"/>
  <c r="AD247" i="35"/>
  <c r="AD248" i="35"/>
  <c r="AD249" i="35"/>
  <c r="AD250" i="35"/>
  <c r="AD251" i="35"/>
  <c r="AD252" i="35"/>
  <c r="AD253" i="35"/>
  <c r="AD254" i="35"/>
  <c r="AD255" i="35"/>
  <c r="AD256" i="35"/>
  <c r="AD257" i="35"/>
  <c r="AD258" i="35"/>
  <c r="AD259" i="35"/>
  <c r="AD260" i="35"/>
  <c r="AD261" i="35"/>
  <c r="AD262" i="35"/>
  <c r="AD263" i="35"/>
  <c r="AD264" i="35"/>
  <c r="AD265" i="35"/>
  <c r="AD266" i="35"/>
  <c r="AD267" i="35"/>
  <c r="AD268" i="35"/>
  <c r="AD269" i="35"/>
  <c r="AD270" i="35"/>
  <c r="AD271" i="35"/>
  <c r="AD272" i="35"/>
  <c r="AD273" i="35"/>
  <c r="AD274" i="35"/>
  <c r="AD275" i="35"/>
  <c r="AD276" i="35"/>
  <c r="AD277" i="35"/>
  <c r="AD278" i="35"/>
  <c r="AD279" i="35"/>
  <c r="AD280" i="35"/>
  <c r="AD281" i="35"/>
  <c r="AD282" i="35"/>
  <c r="AD283" i="35"/>
  <c r="AD284" i="35"/>
  <c r="AD285" i="35"/>
  <c r="AD286" i="35"/>
  <c r="AD287" i="35"/>
  <c r="AD288" i="35"/>
  <c r="AD289" i="35"/>
  <c r="AD290" i="35"/>
  <c r="AD291" i="35"/>
  <c r="AD292" i="35"/>
  <c r="AD293" i="35"/>
  <c r="AD294" i="35"/>
  <c r="AD295" i="35"/>
  <c r="AD296" i="35"/>
  <c r="AD297" i="35"/>
  <c r="AD298" i="35"/>
  <c r="AD299" i="35"/>
  <c r="AD300" i="35"/>
  <c r="AD301" i="35"/>
  <c r="AD302" i="35"/>
  <c r="AD303" i="35"/>
  <c r="AD304" i="35"/>
  <c r="AD305" i="35"/>
  <c r="AD306" i="35"/>
  <c r="AD307" i="35"/>
  <c r="AD308" i="35"/>
  <c r="AD309" i="35"/>
  <c r="AD310" i="35"/>
  <c r="AD311" i="35"/>
  <c r="AD312" i="35"/>
  <c r="AD313" i="35"/>
  <c r="AD314" i="35"/>
  <c r="AD315" i="35"/>
  <c r="AD316" i="35"/>
  <c r="AD317" i="35"/>
  <c r="AD318" i="35"/>
  <c r="AD319" i="35"/>
  <c r="AD320" i="35"/>
  <c r="AD321" i="35"/>
  <c r="AD322" i="35"/>
  <c r="AD323" i="35"/>
  <c r="AD324" i="35"/>
  <c r="AD325" i="35"/>
  <c r="AD326" i="35"/>
  <c r="AD327" i="35"/>
  <c r="AD328" i="35"/>
  <c r="AD329" i="35"/>
  <c r="AD330" i="35"/>
  <c r="AD331" i="35"/>
  <c r="AD332" i="35"/>
  <c r="AD333" i="35"/>
  <c r="AD334" i="35"/>
  <c r="AD335" i="35"/>
  <c r="AD336" i="35"/>
  <c r="AD337" i="35"/>
  <c r="AD338" i="35"/>
  <c r="AD339" i="35"/>
  <c r="AD340" i="35"/>
  <c r="AD341" i="35"/>
  <c r="AD342" i="35"/>
  <c r="AD343" i="35"/>
  <c r="AD344" i="35"/>
  <c r="AD345" i="35"/>
  <c r="AD346" i="35"/>
  <c r="AD347" i="35"/>
  <c r="AD348" i="35"/>
  <c r="AD349" i="35"/>
  <c r="AD350" i="35"/>
  <c r="AD351" i="35"/>
  <c r="AD352" i="35"/>
  <c r="AD353" i="35"/>
  <c r="AD354" i="35"/>
  <c r="AD355" i="35"/>
  <c r="AD356" i="35"/>
  <c r="AD357" i="35"/>
  <c r="AD358" i="35"/>
  <c r="AD359" i="35"/>
  <c r="AD360" i="35"/>
  <c r="AD361" i="35"/>
  <c r="AD362" i="35"/>
  <c r="AD363" i="35"/>
  <c r="AD364" i="35"/>
  <c r="AD365" i="35"/>
  <c r="AD366" i="35"/>
  <c r="AD367" i="35"/>
  <c r="AD368" i="35"/>
  <c r="AD369" i="35"/>
  <c r="AD370" i="35"/>
  <c r="AD371" i="35"/>
  <c r="AD372" i="35"/>
  <c r="AD373" i="35"/>
  <c r="AD374" i="35"/>
  <c r="AD375" i="35"/>
  <c r="AD376" i="35"/>
  <c r="AD377" i="35"/>
  <c r="AD378" i="35"/>
  <c r="AD379" i="35"/>
  <c r="AD380" i="35"/>
  <c r="AD381" i="35"/>
  <c r="AD382" i="35"/>
  <c r="AD383" i="35"/>
  <c r="AD384" i="35"/>
  <c r="AD385" i="35"/>
  <c r="AD386" i="35"/>
  <c r="AD387" i="35"/>
  <c r="AD388" i="35"/>
  <c r="AD389" i="35"/>
  <c r="AD390" i="35"/>
  <c r="AD391" i="35"/>
  <c r="AD392" i="35"/>
  <c r="AD393" i="35"/>
  <c r="AD394" i="35"/>
  <c r="AD395" i="35"/>
  <c r="AD396" i="35"/>
  <c r="AD397" i="35"/>
  <c r="AD398" i="35"/>
  <c r="AD399" i="35"/>
  <c r="AD400" i="35"/>
  <c r="AD401" i="35"/>
  <c r="AD402" i="35"/>
  <c r="AD403" i="35"/>
  <c r="AD404" i="35"/>
  <c r="AD405" i="35"/>
  <c r="AD406" i="35"/>
  <c r="AD407" i="35"/>
  <c r="AD408" i="35"/>
  <c r="AD409" i="35"/>
  <c r="AD410" i="35"/>
  <c r="AD411" i="35"/>
  <c r="AD412" i="35"/>
  <c r="AD413" i="35"/>
  <c r="AD414" i="35"/>
  <c r="AD415" i="35"/>
  <c r="AD416" i="35"/>
  <c r="AD417" i="35"/>
  <c r="AD418" i="35"/>
  <c r="AD419" i="35"/>
  <c r="AD420" i="35"/>
  <c r="AD421" i="35"/>
  <c r="AD422" i="35"/>
  <c r="AD423" i="35"/>
  <c r="AD424" i="35"/>
  <c r="AD425" i="35"/>
  <c r="AD426" i="35"/>
  <c r="AD427" i="35"/>
  <c r="AD428" i="35"/>
  <c r="AD429" i="35"/>
  <c r="AD430" i="35"/>
  <c r="AD431" i="35"/>
  <c r="AD432" i="35"/>
  <c r="AD433" i="35"/>
  <c r="AD434" i="35"/>
  <c r="AD435" i="35"/>
  <c r="AD436" i="35"/>
  <c r="AD437" i="35"/>
  <c r="AD438" i="35"/>
  <c r="AD439" i="35"/>
  <c r="AD440" i="35"/>
  <c r="AD441" i="35"/>
  <c r="AD442" i="35"/>
  <c r="AD443" i="35"/>
  <c r="AD444" i="35"/>
  <c r="AD445" i="35"/>
  <c r="AD446" i="35"/>
  <c r="AD447" i="35"/>
  <c r="AD448" i="35"/>
  <c r="AD449" i="35"/>
  <c r="AD450" i="35"/>
  <c r="AD451" i="35"/>
  <c r="AD452" i="35"/>
  <c r="AD453" i="35"/>
  <c r="AD454" i="35"/>
  <c r="AD455" i="35"/>
  <c r="AD456" i="35"/>
  <c r="AD457" i="35"/>
  <c r="AD458" i="35"/>
  <c r="AD459" i="35"/>
  <c r="AD460" i="35"/>
  <c r="AD461" i="35"/>
  <c r="AD462" i="35"/>
  <c r="AD463" i="35"/>
  <c r="AD464" i="35"/>
  <c r="AD465" i="35"/>
  <c r="AD466" i="35"/>
  <c r="AD467" i="35"/>
  <c r="AD468" i="35"/>
  <c r="AD469" i="35"/>
  <c r="AD470" i="35"/>
  <c r="AD471" i="35"/>
  <c r="AD472" i="35"/>
  <c r="AD473" i="35"/>
  <c r="AD474" i="35"/>
  <c r="AD475" i="35"/>
  <c r="AD476" i="35"/>
  <c r="AD477" i="35"/>
  <c r="AD478" i="35"/>
  <c r="AD479" i="35"/>
  <c r="AD480" i="35"/>
  <c r="AD481" i="35"/>
  <c r="AD482" i="35"/>
  <c r="AD483" i="35"/>
  <c r="AD484" i="35"/>
  <c r="AD485" i="35"/>
  <c r="AD486" i="35"/>
  <c r="AD487" i="35"/>
  <c r="AD488" i="35"/>
  <c r="AD489" i="35"/>
  <c r="AD490" i="35"/>
  <c r="AD491" i="35"/>
  <c r="AD492" i="35"/>
  <c r="AD493" i="35"/>
  <c r="AD494" i="35"/>
  <c r="AD495" i="35"/>
  <c r="AD496" i="35"/>
  <c r="AD497" i="35"/>
  <c r="AD498" i="35"/>
  <c r="AD499" i="35"/>
  <c r="AD500" i="35"/>
  <c r="AD501" i="35"/>
  <c r="AD502" i="35"/>
  <c r="AD503" i="35"/>
  <c r="AD504" i="35"/>
  <c r="AD505" i="35"/>
  <c r="AD506" i="35"/>
  <c r="Y9" i="35"/>
  <c r="Y73" i="35"/>
  <c r="U22" i="35"/>
  <c r="U25" i="35"/>
  <c r="U41" i="35"/>
  <c r="U42" i="35"/>
  <c r="U153" i="35"/>
  <c r="T8" i="35"/>
  <c r="T9" i="35"/>
  <c r="W9" i="35" s="1"/>
  <c r="T10" i="35"/>
  <c r="Y10" i="35" s="1"/>
  <c r="T11" i="35"/>
  <c r="U11" i="35" s="1"/>
  <c r="T12" i="35"/>
  <c r="T13" i="35"/>
  <c r="U13" i="35" s="1"/>
  <c r="T14" i="35"/>
  <c r="T15" i="35"/>
  <c r="U15" i="35" s="1"/>
  <c r="T16" i="35"/>
  <c r="T17" i="35"/>
  <c r="Y17" i="35" s="1"/>
  <c r="T18" i="35"/>
  <c r="T19" i="35"/>
  <c r="T20" i="35"/>
  <c r="T21" i="35"/>
  <c r="U21" i="35" s="1"/>
  <c r="T22" i="35"/>
  <c r="Y22" i="35" s="1"/>
  <c r="T23" i="35"/>
  <c r="T24" i="35"/>
  <c r="T25" i="35"/>
  <c r="W25" i="35" s="1"/>
  <c r="T26" i="35"/>
  <c r="Y26" i="35" s="1"/>
  <c r="T27" i="35"/>
  <c r="U27" i="35" s="1"/>
  <c r="T28" i="35"/>
  <c r="T29" i="35"/>
  <c r="Y29" i="35" s="1"/>
  <c r="T30" i="35"/>
  <c r="T31" i="35"/>
  <c r="T32" i="35"/>
  <c r="T33" i="35"/>
  <c r="U33" i="35" s="1"/>
  <c r="T34" i="35"/>
  <c r="T35" i="35"/>
  <c r="T36" i="35"/>
  <c r="T37" i="35"/>
  <c r="Y37" i="35" s="1"/>
  <c r="T38" i="35"/>
  <c r="Y38" i="35" s="1"/>
  <c r="T39" i="35"/>
  <c r="T40" i="35"/>
  <c r="T41" i="35"/>
  <c r="W41" i="35" s="1"/>
  <c r="T42" i="35"/>
  <c r="Y42" i="35" s="1"/>
  <c r="T43" i="35"/>
  <c r="U43" i="35" s="1"/>
  <c r="T44" i="35"/>
  <c r="T45" i="35"/>
  <c r="U45" i="35" s="1"/>
  <c r="T46" i="35"/>
  <c r="T47" i="35"/>
  <c r="T48" i="35"/>
  <c r="T49" i="35"/>
  <c r="Y49" i="35" s="1"/>
  <c r="T50" i="35"/>
  <c r="T51" i="35"/>
  <c r="T52" i="35"/>
  <c r="T53" i="35"/>
  <c r="U53" i="35" s="1"/>
  <c r="T54" i="35"/>
  <c r="Y54" i="35" s="1"/>
  <c r="T55" i="35"/>
  <c r="T56" i="35"/>
  <c r="T57" i="35"/>
  <c r="W57" i="35" s="1"/>
  <c r="T58" i="35"/>
  <c r="Y58" i="35" s="1"/>
  <c r="T59" i="35"/>
  <c r="U59" i="35" s="1"/>
  <c r="T60" i="35"/>
  <c r="T61" i="35"/>
  <c r="Y61" i="35" s="1"/>
  <c r="T62" i="35"/>
  <c r="T63" i="35"/>
  <c r="T64" i="35"/>
  <c r="T65" i="35"/>
  <c r="U65" i="35" s="1"/>
  <c r="T66" i="35"/>
  <c r="T67" i="35"/>
  <c r="T68" i="35"/>
  <c r="W68" i="35" s="1"/>
  <c r="T69" i="35"/>
  <c r="T70" i="35"/>
  <c r="Y70" i="35" s="1"/>
  <c r="T71" i="35"/>
  <c r="T72" i="35"/>
  <c r="T73" i="35"/>
  <c r="W73" i="35" s="1"/>
  <c r="T74" i="35"/>
  <c r="Y74" i="35" s="1"/>
  <c r="T75" i="35"/>
  <c r="U75" i="35" s="1"/>
  <c r="T76" i="35"/>
  <c r="T77" i="35"/>
  <c r="U77" i="35" s="1"/>
  <c r="T78" i="35"/>
  <c r="Y78" i="35" s="1"/>
  <c r="T79" i="35"/>
  <c r="T80" i="35"/>
  <c r="T81" i="35"/>
  <c r="T82" i="35"/>
  <c r="T83" i="35"/>
  <c r="U83" i="35" s="1"/>
  <c r="T84" i="35"/>
  <c r="T85" i="35"/>
  <c r="U85" i="35" s="1"/>
  <c r="T86" i="35"/>
  <c r="Y86" i="35" s="1"/>
  <c r="T87" i="35"/>
  <c r="T88" i="35"/>
  <c r="T89" i="35"/>
  <c r="Y89" i="35" s="1"/>
  <c r="T90" i="35"/>
  <c r="Y90" i="35" s="1"/>
  <c r="T91" i="35"/>
  <c r="U91" i="35" s="1"/>
  <c r="T92" i="35"/>
  <c r="T93" i="35"/>
  <c r="T94" i="35"/>
  <c r="T95" i="35"/>
  <c r="U95" i="35" s="1"/>
  <c r="T96" i="35"/>
  <c r="T97" i="35"/>
  <c r="U97" i="35" s="1"/>
  <c r="T98" i="35"/>
  <c r="Y98" i="35" s="1"/>
  <c r="T99" i="35"/>
  <c r="T100" i="35"/>
  <c r="W100" i="35" s="1"/>
  <c r="T101" i="35"/>
  <c r="T102" i="35"/>
  <c r="Y102" i="35" s="1"/>
  <c r="T103" i="35"/>
  <c r="T104" i="35"/>
  <c r="T105" i="35"/>
  <c r="W105" i="35" s="1"/>
  <c r="T106" i="35"/>
  <c r="Y106" i="35" s="1"/>
  <c r="T107" i="35"/>
  <c r="U107" i="35" s="1"/>
  <c r="T108" i="35"/>
  <c r="T109" i="35"/>
  <c r="U109" i="35" s="1"/>
  <c r="T110" i="35"/>
  <c r="Y110" i="35" s="1"/>
  <c r="T111" i="35"/>
  <c r="U111" i="35" s="1"/>
  <c r="T112" i="35"/>
  <c r="T113" i="35"/>
  <c r="T114" i="35"/>
  <c r="T115" i="35"/>
  <c r="U115" i="35" s="1"/>
  <c r="T116" i="35"/>
  <c r="T117" i="35"/>
  <c r="U117" i="35" s="1"/>
  <c r="T118" i="35"/>
  <c r="Y118" i="35" s="1"/>
  <c r="T119" i="35"/>
  <c r="T120" i="35"/>
  <c r="T121" i="35"/>
  <c r="Y121" i="35" s="1"/>
  <c r="T122" i="35"/>
  <c r="Y122" i="35" s="1"/>
  <c r="T123" i="35"/>
  <c r="U123" i="35" s="1"/>
  <c r="T124" i="35"/>
  <c r="T125" i="35"/>
  <c r="T126" i="35"/>
  <c r="T127" i="35"/>
  <c r="T128" i="35"/>
  <c r="T129" i="35"/>
  <c r="U129" i="35" s="1"/>
  <c r="T130" i="35"/>
  <c r="Y130" i="35" s="1"/>
  <c r="T131" i="35"/>
  <c r="T132" i="35"/>
  <c r="W132" i="35" s="1"/>
  <c r="T133" i="35"/>
  <c r="T134" i="35"/>
  <c r="Y134" i="35" s="1"/>
  <c r="T135" i="35"/>
  <c r="T136" i="35"/>
  <c r="T137" i="35"/>
  <c r="W137" i="35" s="1"/>
  <c r="T138" i="35"/>
  <c r="Y138" i="35" s="1"/>
  <c r="T139" i="35"/>
  <c r="U139" i="35" s="1"/>
  <c r="T140" i="35"/>
  <c r="T141" i="35"/>
  <c r="Y141" i="35" s="1"/>
  <c r="T142" i="35"/>
  <c r="T143" i="35"/>
  <c r="U143" i="35" s="1"/>
  <c r="T144" i="35"/>
  <c r="T145" i="35"/>
  <c r="T146" i="35"/>
  <c r="T147" i="35"/>
  <c r="T148" i="35"/>
  <c r="T149" i="35"/>
  <c r="Y149" i="35" s="1"/>
  <c r="T150" i="35"/>
  <c r="Y150" i="35" s="1"/>
  <c r="T151" i="35"/>
  <c r="T152" i="35"/>
  <c r="T153" i="35"/>
  <c r="W153" i="35" s="1"/>
  <c r="T154" i="35"/>
  <c r="Y154" i="35" s="1"/>
  <c r="T155" i="35"/>
  <c r="U155" i="35" s="1"/>
  <c r="T156" i="35"/>
  <c r="T157" i="35"/>
  <c r="T158" i="35"/>
  <c r="T159" i="35"/>
  <c r="T160" i="35"/>
  <c r="T161" i="35"/>
  <c r="Y161" i="35" s="1"/>
  <c r="T162" i="35"/>
  <c r="T163" i="35"/>
  <c r="T164" i="35"/>
  <c r="T165" i="35"/>
  <c r="T166" i="35"/>
  <c r="T167" i="35"/>
  <c r="T168" i="35"/>
  <c r="T169" i="35"/>
  <c r="W169" i="35" s="1"/>
  <c r="T170" i="35"/>
  <c r="Y170" i="35" s="1"/>
  <c r="T171" i="35"/>
  <c r="U171" i="35" s="1"/>
  <c r="T172" i="35"/>
  <c r="T173" i="35"/>
  <c r="Y173" i="35" s="1"/>
  <c r="T174" i="35"/>
  <c r="T175" i="35"/>
  <c r="U175" i="35" s="1"/>
  <c r="T176" i="35"/>
  <c r="T177" i="35"/>
  <c r="T178" i="35"/>
  <c r="T179" i="35"/>
  <c r="T180" i="35"/>
  <c r="T181" i="35"/>
  <c r="T182" i="35"/>
  <c r="T183" i="35"/>
  <c r="T184" i="35"/>
  <c r="T185" i="35"/>
  <c r="T186" i="35"/>
  <c r="T187" i="35"/>
  <c r="U187" i="35" s="1"/>
  <c r="T188" i="35"/>
  <c r="T189" i="35"/>
  <c r="T190" i="35"/>
  <c r="T191" i="35"/>
  <c r="T192" i="35"/>
  <c r="T193" i="35"/>
  <c r="T194" i="35"/>
  <c r="T195" i="35"/>
  <c r="U195" i="35" s="1"/>
  <c r="T196" i="35"/>
  <c r="W196" i="35" s="1"/>
  <c r="T197" i="35"/>
  <c r="T198" i="35"/>
  <c r="Y198" i="35" s="1"/>
  <c r="T199" i="35"/>
  <c r="T200" i="35"/>
  <c r="T201" i="35"/>
  <c r="T202" i="35"/>
  <c r="T203" i="35"/>
  <c r="U203" i="35" s="1"/>
  <c r="T204" i="35"/>
  <c r="T205" i="35"/>
  <c r="T206" i="35"/>
  <c r="T207" i="35"/>
  <c r="U207" i="35" s="1"/>
  <c r="T208" i="35"/>
  <c r="T209" i="35"/>
  <c r="T210" i="35"/>
  <c r="T211" i="35"/>
  <c r="T212" i="35"/>
  <c r="T213" i="35"/>
  <c r="T214" i="35"/>
  <c r="T215" i="35"/>
  <c r="T216" i="35"/>
  <c r="T217" i="35"/>
  <c r="T218" i="35"/>
  <c r="T219" i="35"/>
  <c r="U219" i="35" s="1"/>
  <c r="T220" i="35"/>
  <c r="T221" i="35"/>
  <c r="T222" i="35"/>
  <c r="T223" i="35"/>
  <c r="T224" i="35"/>
  <c r="T225" i="35"/>
  <c r="T226" i="35"/>
  <c r="T227" i="35"/>
  <c r="U227" i="35" s="1"/>
  <c r="T228" i="35"/>
  <c r="W228" i="35" s="1"/>
  <c r="T229" i="35"/>
  <c r="T230" i="35"/>
  <c r="T231" i="35"/>
  <c r="T232" i="35"/>
  <c r="T233" i="35"/>
  <c r="T234" i="35"/>
  <c r="Y234" i="35" s="1"/>
  <c r="T235" i="35"/>
  <c r="U235" i="35" s="1"/>
  <c r="T236" i="35"/>
  <c r="T237" i="35"/>
  <c r="T238" i="35"/>
  <c r="T239" i="35"/>
  <c r="U239" i="35" s="1"/>
  <c r="T240" i="35"/>
  <c r="T241" i="35"/>
  <c r="T242" i="35"/>
  <c r="T243" i="35"/>
  <c r="T244" i="35"/>
  <c r="T245" i="35"/>
  <c r="T246" i="35"/>
  <c r="T247" i="35"/>
  <c r="T248" i="35"/>
  <c r="T249" i="35"/>
  <c r="T250" i="35"/>
  <c r="T251" i="35"/>
  <c r="W251" i="35" s="1"/>
  <c r="T252" i="35"/>
  <c r="Y252" i="35" s="1"/>
  <c r="T253" i="35"/>
  <c r="T254" i="35"/>
  <c r="T255" i="35"/>
  <c r="W255" i="35" s="1"/>
  <c r="T256" i="35"/>
  <c r="T257" i="35"/>
  <c r="T258" i="35"/>
  <c r="T259" i="35"/>
  <c r="W259" i="35" s="1"/>
  <c r="T260" i="35"/>
  <c r="W260" i="35" s="1"/>
  <c r="T261" i="35"/>
  <c r="T262" i="35"/>
  <c r="Y262" i="35" s="1"/>
  <c r="T263" i="35"/>
  <c r="T264" i="35"/>
  <c r="T265" i="35"/>
  <c r="T266" i="35"/>
  <c r="T267" i="35"/>
  <c r="T268" i="35"/>
  <c r="Y268" i="35" s="1"/>
  <c r="T269" i="35"/>
  <c r="T270" i="35"/>
  <c r="T271" i="35"/>
  <c r="W271" i="35" s="1"/>
  <c r="T272" i="35"/>
  <c r="T273" i="35"/>
  <c r="T274" i="35"/>
  <c r="T275" i="35"/>
  <c r="W275" i="35" s="1"/>
  <c r="T276" i="35"/>
  <c r="T277" i="35"/>
  <c r="T278" i="35"/>
  <c r="T279" i="35"/>
  <c r="T280" i="35"/>
  <c r="T281" i="35"/>
  <c r="T282" i="35"/>
  <c r="T283" i="35"/>
  <c r="T284" i="35"/>
  <c r="Y284" i="35" s="1"/>
  <c r="T285" i="35"/>
  <c r="T286" i="35"/>
  <c r="T287" i="35"/>
  <c r="W287" i="35" s="1"/>
  <c r="T288" i="35"/>
  <c r="T289" i="35"/>
  <c r="T290" i="35"/>
  <c r="T291" i="35"/>
  <c r="W291" i="35" s="1"/>
  <c r="T292" i="35"/>
  <c r="W292" i="35" s="1"/>
  <c r="T293" i="35"/>
  <c r="T294" i="35"/>
  <c r="T295" i="35"/>
  <c r="T296" i="35"/>
  <c r="T297" i="35"/>
  <c r="T298" i="35"/>
  <c r="Y298" i="35" s="1"/>
  <c r="T299" i="35"/>
  <c r="T300" i="35"/>
  <c r="Y300" i="35" s="1"/>
  <c r="T301" i="35"/>
  <c r="T302" i="35"/>
  <c r="T303" i="35"/>
  <c r="W303" i="35" s="1"/>
  <c r="T304" i="35"/>
  <c r="T305" i="35"/>
  <c r="T306" i="35"/>
  <c r="T307" i="35"/>
  <c r="W307" i="35" s="1"/>
  <c r="T308" i="35"/>
  <c r="T309" i="35"/>
  <c r="T310" i="35"/>
  <c r="T311" i="35"/>
  <c r="T312" i="35"/>
  <c r="T313" i="35"/>
  <c r="T314" i="35"/>
  <c r="T315" i="35"/>
  <c r="W315" i="35" s="1"/>
  <c r="T316" i="35"/>
  <c r="Y316" i="35" s="1"/>
  <c r="T317" i="35"/>
  <c r="T318" i="35"/>
  <c r="T319" i="35"/>
  <c r="W319" i="35" s="1"/>
  <c r="T320" i="35"/>
  <c r="T321" i="35"/>
  <c r="T322" i="35"/>
  <c r="T323" i="35"/>
  <c r="W323" i="35" s="1"/>
  <c r="T324" i="35"/>
  <c r="W324" i="35" s="1"/>
  <c r="T325" i="35"/>
  <c r="T326" i="35"/>
  <c r="Y326" i="35" s="1"/>
  <c r="T327" i="35"/>
  <c r="T328" i="35"/>
  <c r="T329" i="35"/>
  <c r="T330" i="35"/>
  <c r="T331" i="35"/>
  <c r="T332" i="35"/>
  <c r="Y332" i="35" s="1"/>
  <c r="T333" i="35"/>
  <c r="T334" i="35"/>
  <c r="T335" i="35"/>
  <c r="W335" i="35" s="1"/>
  <c r="T336" i="35"/>
  <c r="T337" i="35"/>
  <c r="T338" i="35"/>
  <c r="T339" i="35"/>
  <c r="W339" i="35" s="1"/>
  <c r="T340" i="35"/>
  <c r="T341" i="35"/>
  <c r="T342" i="35"/>
  <c r="T343" i="35"/>
  <c r="T344" i="35"/>
  <c r="T345" i="35"/>
  <c r="T346" i="35"/>
  <c r="T347" i="35"/>
  <c r="T348" i="35"/>
  <c r="Y348" i="35" s="1"/>
  <c r="T349" i="35"/>
  <c r="T350" i="35"/>
  <c r="T351" i="35"/>
  <c r="W351" i="35" s="1"/>
  <c r="T352" i="35"/>
  <c r="T353" i="35"/>
  <c r="T354" i="35"/>
  <c r="T355" i="35"/>
  <c r="W355" i="35" s="1"/>
  <c r="T356" i="35"/>
  <c r="W356" i="35" s="1"/>
  <c r="T357" i="35"/>
  <c r="T358" i="35"/>
  <c r="T359" i="35"/>
  <c r="T360" i="35"/>
  <c r="T361" i="35"/>
  <c r="T362" i="35"/>
  <c r="Y362" i="35" s="1"/>
  <c r="T363" i="35"/>
  <c r="T364" i="35"/>
  <c r="Y364" i="35" s="1"/>
  <c r="T365" i="35"/>
  <c r="T366" i="35"/>
  <c r="T367" i="35"/>
  <c r="W367" i="35" s="1"/>
  <c r="T368" i="35"/>
  <c r="T369" i="35"/>
  <c r="T370" i="35"/>
  <c r="T371" i="35"/>
  <c r="W371" i="35" s="1"/>
  <c r="T372" i="35"/>
  <c r="T373" i="35"/>
  <c r="T374" i="35"/>
  <c r="T375" i="35"/>
  <c r="T376" i="35"/>
  <c r="T377" i="35"/>
  <c r="T378" i="35"/>
  <c r="T379" i="35"/>
  <c r="W379" i="35" s="1"/>
  <c r="T380" i="35"/>
  <c r="T381" i="35"/>
  <c r="T382" i="35"/>
  <c r="T383" i="35"/>
  <c r="W383" i="35" s="1"/>
  <c r="T384" i="35"/>
  <c r="T385" i="35"/>
  <c r="T386" i="35"/>
  <c r="T387" i="35"/>
  <c r="W387" i="35" s="1"/>
  <c r="T388" i="35"/>
  <c r="W388" i="35" s="1"/>
  <c r="T389" i="35"/>
  <c r="T390" i="35"/>
  <c r="Y390" i="35" s="1"/>
  <c r="T391" i="35"/>
  <c r="T392" i="35"/>
  <c r="T393" i="35"/>
  <c r="T394" i="35"/>
  <c r="T395" i="35"/>
  <c r="T396" i="35"/>
  <c r="Y396" i="35" s="1"/>
  <c r="T397" i="35"/>
  <c r="T398" i="35"/>
  <c r="T399" i="35"/>
  <c r="W399" i="35" s="1"/>
  <c r="T400" i="35"/>
  <c r="T401" i="35"/>
  <c r="T402" i="35"/>
  <c r="T403" i="35"/>
  <c r="W403" i="35" s="1"/>
  <c r="T404" i="35"/>
  <c r="T405" i="35"/>
  <c r="T406" i="35"/>
  <c r="T407" i="35"/>
  <c r="T408" i="35"/>
  <c r="T409" i="35"/>
  <c r="T410" i="35"/>
  <c r="T411" i="35"/>
  <c r="T412" i="35"/>
  <c r="T413" i="35"/>
  <c r="T414" i="35"/>
  <c r="T415" i="35"/>
  <c r="W415" i="35" s="1"/>
  <c r="T416" i="35"/>
  <c r="T417" i="35"/>
  <c r="T418" i="35"/>
  <c r="T419" i="35"/>
  <c r="W419" i="35" s="1"/>
  <c r="T420" i="35"/>
  <c r="T421" i="35"/>
  <c r="T422" i="35"/>
  <c r="T423" i="35"/>
  <c r="T424" i="35"/>
  <c r="T425" i="35"/>
  <c r="T426" i="35"/>
  <c r="Y426" i="35" s="1"/>
  <c r="T427" i="35"/>
  <c r="T428" i="35"/>
  <c r="Y428" i="35" s="1"/>
  <c r="T429" i="35"/>
  <c r="T430" i="35"/>
  <c r="T431" i="35"/>
  <c r="W431" i="35" s="1"/>
  <c r="T432" i="35"/>
  <c r="T433" i="35"/>
  <c r="T434" i="35"/>
  <c r="T435" i="35"/>
  <c r="W435" i="35" s="1"/>
  <c r="T436" i="35"/>
  <c r="T437" i="35"/>
  <c r="T438" i="35"/>
  <c r="T439" i="35"/>
  <c r="T440" i="35"/>
  <c r="T441" i="35"/>
  <c r="T442" i="35"/>
  <c r="T443" i="35"/>
  <c r="W443" i="35" s="1"/>
  <c r="T444" i="35"/>
  <c r="T445" i="35"/>
  <c r="T446" i="35"/>
  <c r="T447" i="35"/>
  <c r="W447" i="35" s="1"/>
  <c r="T448" i="35"/>
  <c r="T449" i="35"/>
  <c r="T450" i="35"/>
  <c r="T451" i="35"/>
  <c r="W451" i="35" s="1"/>
  <c r="T452" i="35"/>
  <c r="W452" i="35" s="1"/>
  <c r="T453" i="35"/>
  <c r="T454" i="35"/>
  <c r="Y454" i="35" s="1"/>
  <c r="T455" i="35"/>
  <c r="T456" i="35"/>
  <c r="T457" i="35"/>
  <c r="T458" i="35"/>
  <c r="T459" i="35"/>
  <c r="T460" i="35"/>
  <c r="Y460" i="35" s="1"/>
  <c r="T461" i="35"/>
  <c r="T462" i="35"/>
  <c r="T463" i="35"/>
  <c r="W463" i="35" s="1"/>
  <c r="T464" i="35"/>
  <c r="T465" i="35"/>
  <c r="T466" i="35"/>
  <c r="T467" i="35"/>
  <c r="W467" i="35" s="1"/>
  <c r="T468" i="35"/>
  <c r="T469" i="35"/>
  <c r="T470" i="35"/>
  <c r="T471" i="35"/>
  <c r="T472" i="35"/>
  <c r="T473" i="35"/>
  <c r="T474" i="35"/>
  <c r="T475" i="35"/>
  <c r="T476" i="35"/>
  <c r="Y476" i="35" s="1"/>
  <c r="T477" i="35"/>
  <c r="T478" i="35"/>
  <c r="T479" i="35"/>
  <c r="W479" i="35" s="1"/>
  <c r="T480" i="35"/>
  <c r="T481" i="35"/>
  <c r="T482" i="35"/>
  <c r="T483" i="35"/>
  <c r="W483" i="35" s="1"/>
  <c r="T484" i="35"/>
  <c r="T485" i="35"/>
  <c r="T486" i="35"/>
  <c r="T487" i="35"/>
  <c r="T488" i="35"/>
  <c r="T489" i="35"/>
  <c r="T490" i="35"/>
  <c r="Y490" i="35" s="1"/>
  <c r="T491" i="35"/>
  <c r="T492" i="35"/>
  <c r="Y492" i="35" s="1"/>
  <c r="T493" i="35"/>
  <c r="T494" i="35"/>
  <c r="T495" i="35"/>
  <c r="W495" i="35" s="1"/>
  <c r="T496" i="35"/>
  <c r="T497" i="35"/>
  <c r="T498" i="35"/>
  <c r="T499" i="35"/>
  <c r="W499" i="35" s="1"/>
  <c r="T500" i="35"/>
  <c r="T501" i="35"/>
  <c r="T502" i="35"/>
  <c r="T503" i="35"/>
  <c r="T504" i="35"/>
  <c r="T505" i="35"/>
  <c r="T506" i="35"/>
  <c r="Y506" i="35" s="1"/>
  <c r="T7" i="35"/>
  <c r="Y7" i="35" s="1"/>
  <c r="BM437" i="36" l="1"/>
  <c r="BN437" i="36"/>
  <c r="BO437" i="36" s="1"/>
  <c r="BP437" i="36" s="1"/>
  <c r="BN84" i="36"/>
  <c r="BO84" i="36" s="1"/>
  <c r="BP84" i="36" s="1"/>
  <c r="BM84" i="36"/>
  <c r="BM200" i="36"/>
  <c r="BN200" i="36"/>
  <c r="BO200" i="36" s="1"/>
  <c r="BP200" i="36" s="1"/>
  <c r="BA124" i="36"/>
  <c r="BB124" i="36" s="1"/>
  <c r="BC124" i="36" s="1"/>
  <c r="AZ124" i="36"/>
  <c r="AN132" i="36"/>
  <c r="AO132" i="36" s="1"/>
  <c r="AP132" i="36" s="1"/>
  <c r="Z505" i="36"/>
  <c r="BN471" i="36"/>
  <c r="BO471" i="36" s="1"/>
  <c r="BP471" i="36" s="1"/>
  <c r="AM452" i="36"/>
  <c r="AZ462" i="36"/>
  <c r="L453" i="36"/>
  <c r="BZ439" i="36"/>
  <c r="Z455" i="36"/>
  <c r="L436" i="36"/>
  <c r="CA438" i="36"/>
  <c r="CB438" i="36" s="1"/>
  <c r="CC438" i="36" s="1"/>
  <c r="CA430" i="36"/>
  <c r="CB430" i="36" s="1"/>
  <c r="CC430" i="36" s="1"/>
  <c r="AM412" i="36"/>
  <c r="AM392" i="36"/>
  <c r="Z383" i="36"/>
  <c r="BN373" i="36"/>
  <c r="BO373" i="36" s="1"/>
  <c r="BP373" i="36" s="1"/>
  <c r="BZ347" i="36"/>
  <c r="L341" i="36"/>
  <c r="BM321" i="36"/>
  <c r="L311" i="36"/>
  <c r="Z264" i="36"/>
  <c r="AN375" i="36"/>
  <c r="AO375" i="36" s="1"/>
  <c r="AP375" i="36" s="1"/>
  <c r="AN267" i="36"/>
  <c r="AO267" i="36" s="1"/>
  <c r="AP267" i="36" s="1"/>
  <c r="AZ144" i="36"/>
  <c r="BM187" i="36"/>
  <c r="L238" i="36"/>
  <c r="M193" i="36"/>
  <c r="N193" i="36" s="1"/>
  <c r="O193" i="36" s="1"/>
  <c r="BZ112" i="36"/>
  <c r="BA87" i="36"/>
  <c r="BB87" i="36" s="1"/>
  <c r="BC87" i="36" s="1"/>
  <c r="BN204" i="36"/>
  <c r="BO204" i="36" s="1"/>
  <c r="BP204" i="36" s="1"/>
  <c r="AM79" i="36"/>
  <c r="AN483" i="36"/>
  <c r="AO483" i="36" s="1"/>
  <c r="AP483" i="36" s="1"/>
  <c r="BM293" i="36"/>
  <c r="AA93" i="36"/>
  <c r="AB93" i="36" s="1"/>
  <c r="AC93" i="36" s="1"/>
  <c r="AZ182" i="36"/>
  <c r="BA182" i="36"/>
  <c r="BB182" i="36" s="1"/>
  <c r="BC182" i="36" s="1"/>
  <c r="M107" i="36"/>
  <c r="N107" i="36" s="1"/>
  <c r="O107" i="36" s="1"/>
  <c r="L107" i="36"/>
  <c r="AA72" i="36"/>
  <c r="AB72" i="36" s="1"/>
  <c r="AC72" i="36" s="1"/>
  <c r="Z72" i="36"/>
  <c r="BA432" i="36"/>
  <c r="BB432" i="36" s="1"/>
  <c r="BC432" i="36" s="1"/>
  <c r="AZ432" i="36"/>
  <c r="L496" i="36"/>
  <c r="AM506" i="36"/>
  <c r="BZ486" i="36"/>
  <c r="L476" i="36"/>
  <c r="BN467" i="36"/>
  <c r="BO467" i="36" s="1"/>
  <c r="BP467" i="36" s="1"/>
  <c r="BA465" i="36"/>
  <c r="BB465" i="36" s="1"/>
  <c r="BC465" i="36" s="1"/>
  <c r="AZ433" i="36"/>
  <c r="BZ386" i="36"/>
  <c r="Z371" i="36"/>
  <c r="L365" i="36"/>
  <c r="AA370" i="36"/>
  <c r="AB370" i="36" s="1"/>
  <c r="AC370" i="36" s="1"/>
  <c r="Z278" i="36"/>
  <c r="AA247" i="36"/>
  <c r="AB247" i="36" s="1"/>
  <c r="AC247" i="36" s="1"/>
  <c r="M348" i="36"/>
  <c r="N348" i="36" s="1"/>
  <c r="O348" i="36" s="1"/>
  <c r="Z342" i="36"/>
  <c r="BZ335" i="36"/>
  <c r="BZ334" i="36"/>
  <c r="AM319" i="36"/>
  <c r="BM286" i="36"/>
  <c r="BZ281" i="36"/>
  <c r="AM328" i="36"/>
  <c r="AZ320" i="36"/>
  <c r="AZ218" i="36"/>
  <c r="CA187" i="36"/>
  <c r="CB187" i="36" s="1"/>
  <c r="CC187" i="36" s="1"/>
  <c r="BN145" i="36"/>
  <c r="BO145" i="36" s="1"/>
  <c r="BP145" i="36" s="1"/>
  <c r="AM187" i="36"/>
  <c r="AZ172" i="36"/>
  <c r="BZ327" i="36"/>
  <c r="BN227" i="36"/>
  <c r="BO227" i="36" s="1"/>
  <c r="BP227" i="36" s="1"/>
  <c r="BZ93" i="36"/>
  <c r="BA112" i="36"/>
  <c r="BB112" i="36" s="1"/>
  <c r="BC112" i="36" s="1"/>
  <c r="BZ97" i="36"/>
  <c r="AN180" i="36"/>
  <c r="AO180" i="36" s="1"/>
  <c r="AP180" i="36" s="1"/>
  <c r="AM180" i="36"/>
  <c r="Z108" i="36"/>
  <c r="BM328" i="36"/>
  <c r="BN328" i="36"/>
  <c r="BO328" i="36" s="1"/>
  <c r="BP328" i="36" s="1"/>
  <c r="BA103" i="36"/>
  <c r="BB103" i="36" s="1"/>
  <c r="BC103" i="36" s="1"/>
  <c r="AZ103" i="36"/>
  <c r="AA100" i="36"/>
  <c r="AB100" i="36" s="1"/>
  <c r="AC100" i="36" s="1"/>
  <c r="Z100" i="36"/>
  <c r="BZ272" i="36"/>
  <c r="CA272" i="36"/>
  <c r="CB272" i="36" s="1"/>
  <c r="CC272" i="36" s="1"/>
  <c r="AM505" i="36"/>
  <c r="BA477" i="36"/>
  <c r="BB477" i="36" s="1"/>
  <c r="BC477" i="36" s="1"/>
  <c r="BZ362" i="36"/>
  <c r="BA257" i="36"/>
  <c r="BB257" i="36" s="1"/>
  <c r="BC257" i="36" s="1"/>
  <c r="BZ270" i="36"/>
  <c r="M196" i="36"/>
  <c r="N196" i="36" s="1"/>
  <c r="O196" i="36" s="1"/>
  <c r="BZ188" i="36"/>
  <c r="AA359" i="36"/>
  <c r="AB359" i="36" s="1"/>
  <c r="AC359" i="36" s="1"/>
  <c r="AN295" i="36"/>
  <c r="AO295" i="36" s="1"/>
  <c r="AP295" i="36" s="1"/>
  <c r="AM74" i="36"/>
  <c r="AZ64" i="36"/>
  <c r="AM67" i="36"/>
  <c r="AM116" i="36"/>
  <c r="AN116" i="36"/>
  <c r="AO116" i="36" s="1"/>
  <c r="AP116" i="36" s="1"/>
  <c r="BN88" i="36"/>
  <c r="BO88" i="36" s="1"/>
  <c r="BP88" i="36" s="1"/>
  <c r="BM88" i="36"/>
  <c r="BA116" i="36"/>
  <c r="BB116" i="36" s="1"/>
  <c r="BC116" i="36" s="1"/>
  <c r="AZ116" i="36"/>
  <c r="CA314" i="36"/>
  <c r="CB314" i="36" s="1"/>
  <c r="CC314" i="36" s="1"/>
  <c r="M409" i="36"/>
  <c r="N409" i="36" s="1"/>
  <c r="O409" i="36" s="1"/>
  <c r="BZ150" i="36"/>
  <c r="CA78" i="36"/>
  <c r="CB78" i="36" s="1"/>
  <c r="CC78" i="36" s="1"/>
  <c r="BA285" i="36"/>
  <c r="BB285" i="36" s="1"/>
  <c r="BC285" i="36" s="1"/>
  <c r="AN176" i="36"/>
  <c r="AO176" i="36" s="1"/>
  <c r="AP176" i="36" s="1"/>
  <c r="AA106" i="36"/>
  <c r="AB106" i="36" s="1"/>
  <c r="AC106" i="36" s="1"/>
  <c r="AA178" i="36"/>
  <c r="AB178" i="36" s="1"/>
  <c r="AC178" i="36" s="1"/>
  <c r="CA141" i="36"/>
  <c r="CB141" i="36" s="1"/>
  <c r="CC141" i="36" s="1"/>
  <c r="M118" i="36"/>
  <c r="N118" i="36" s="1"/>
  <c r="O118" i="36" s="1"/>
  <c r="CA299" i="36"/>
  <c r="CB299" i="36" s="1"/>
  <c r="CC299" i="36" s="1"/>
  <c r="Z403" i="36"/>
  <c r="BM231" i="36"/>
  <c r="CA156" i="36"/>
  <c r="CB156" i="36" s="1"/>
  <c r="CC156" i="36" s="1"/>
  <c r="BM184" i="36"/>
  <c r="L164" i="36"/>
  <c r="BZ286" i="36"/>
  <c r="AM311" i="36"/>
  <c r="AA500" i="36"/>
  <c r="AB500" i="36" s="1"/>
  <c r="AC500" i="36" s="1"/>
  <c r="BZ198" i="36"/>
  <c r="L179" i="36"/>
  <c r="L242" i="36"/>
  <c r="BM177" i="36"/>
  <c r="BZ125" i="36"/>
  <c r="BA398" i="36"/>
  <c r="BB398" i="36" s="1"/>
  <c r="BC398" i="36" s="1"/>
  <c r="BZ382" i="36"/>
  <c r="M429" i="36"/>
  <c r="N429" i="36" s="1"/>
  <c r="O429" i="36" s="1"/>
  <c r="M323" i="36"/>
  <c r="N323" i="36" s="1"/>
  <c r="O323" i="36" s="1"/>
  <c r="M313" i="36"/>
  <c r="N313" i="36" s="1"/>
  <c r="O313" i="36" s="1"/>
  <c r="BA196" i="36"/>
  <c r="BB196" i="36" s="1"/>
  <c r="BC196" i="36" s="1"/>
  <c r="AZ200" i="36"/>
  <c r="BA229" i="36"/>
  <c r="BB229" i="36" s="1"/>
  <c r="BC229" i="36" s="1"/>
  <c r="AN169" i="36"/>
  <c r="AO169" i="36" s="1"/>
  <c r="AP169" i="36" s="1"/>
  <c r="AN165" i="36"/>
  <c r="AO165" i="36" s="1"/>
  <c r="AP165" i="36" s="1"/>
  <c r="CA246" i="36"/>
  <c r="CB246" i="36" s="1"/>
  <c r="CC246" i="36" s="1"/>
  <c r="AM228" i="36"/>
  <c r="AZ164" i="36"/>
  <c r="M112" i="36"/>
  <c r="N112" i="36" s="1"/>
  <c r="O112" i="36" s="1"/>
  <c r="AM65" i="36"/>
  <c r="BN342" i="36"/>
  <c r="BO342" i="36" s="1"/>
  <c r="BP342" i="36" s="1"/>
  <c r="BM137" i="36"/>
  <c r="BN119" i="36"/>
  <c r="BO119" i="36" s="1"/>
  <c r="BP119" i="36" s="1"/>
  <c r="BM91" i="36"/>
  <c r="CA417" i="36"/>
  <c r="CB417" i="36" s="1"/>
  <c r="CC417" i="36" s="1"/>
  <c r="AN103" i="36"/>
  <c r="AO103" i="36" s="1"/>
  <c r="AP103" i="36" s="1"/>
  <c r="AA114" i="36"/>
  <c r="AB114" i="36" s="1"/>
  <c r="AC114" i="36" s="1"/>
  <c r="AA419" i="36"/>
  <c r="AB419" i="36" s="1"/>
  <c r="AC419" i="36" s="1"/>
  <c r="AN356" i="36"/>
  <c r="AO356" i="36" s="1"/>
  <c r="AP356" i="36" s="1"/>
  <c r="AM254" i="36"/>
  <c r="Z358" i="36"/>
  <c r="BZ375" i="36"/>
  <c r="BA327" i="36"/>
  <c r="BB327" i="36" s="1"/>
  <c r="BC327" i="36" s="1"/>
  <c r="AZ268" i="36"/>
  <c r="BZ174" i="36"/>
  <c r="AA166" i="36"/>
  <c r="AB166" i="36" s="1"/>
  <c r="AC166" i="36" s="1"/>
  <c r="AA158" i="36"/>
  <c r="AB158" i="36" s="1"/>
  <c r="AC158" i="36" s="1"/>
  <c r="AN135" i="36"/>
  <c r="AO135" i="36" s="1"/>
  <c r="AP135" i="36" s="1"/>
  <c r="AZ214" i="36"/>
  <c r="BZ193" i="36"/>
  <c r="AN372" i="36"/>
  <c r="AO372" i="36" s="1"/>
  <c r="AP372" i="36" s="1"/>
  <c r="CA279" i="36"/>
  <c r="CB279" i="36" s="1"/>
  <c r="CC279" i="36" s="1"/>
  <c r="BZ492" i="36"/>
  <c r="Z253" i="36"/>
  <c r="M191" i="36"/>
  <c r="N191" i="36" s="1"/>
  <c r="O191" i="36" s="1"/>
  <c r="BA506" i="36"/>
  <c r="BB506" i="36" s="1"/>
  <c r="BC506" i="36" s="1"/>
  <c r="AM472" i="36"/>
  <c r="Z395" i="36"/>
  <c r="M335" i="36"/>
  <c r="N335" i="36" s="1"/>
  <c r="O335" i="36" s="1"/>
  <c r="Z213" i="36"/>
  <c r="L87" i="36"/>
  <c r="BN183" i="36"/>
  <c r="BO183" i="36" s="1"/>
  <c r="BP183" i="36" s="1"/>
  <c r="BN466" i="36"/>
  <c r="BO466" i="36" s="1"/>
  <c r="BP466" i="36" s="1"/>
  <c r="M250" i="36"/>
  <c r="N250" i="36" s="1"/>
  <c r="O250" i="36" s="1"/>
  <c r="BA98" i="36"/>
  <c r="BB98" i="36" s="1"/>
  <c r="BC98" i="36" s="1"/>
  <c r="AA251" i="36"/>
  <c r="AB251" i="36" s="1"/>
  <c r="AC251" i="36" s="1"/>
  <c r="M470" i="36"/>
  <c r="N470" i="36" s="1"/>
  <c r="O470" i="36" s="1"/>
  <c r="M415" i="36"/>
  <c r="N415" i="36" s="1"/>
  <c r="O415" i="36" s="1"/>
  <c r="AZ405" i="36"/>
  <c r="L441" i="36"/>
  <c r="L361" i="36"/>
  <c r="AM351" i="36"/>
  <c r="AN332" i="36"/>
  <c r="AO332" i="36" s="1"/>
  <c r="AP332" i="36" s="1"/>
  <c r="AM502" i="36"/>
  <c r="AA490" i="36"/>
  <c r="AB490" i="36" s="1"/>
  <c r="AC490" i="36" s="1"/>
  <c r="CA472" i="36"/>
  <c r="CB472" i="36" s="1"/>
  <c r="CC472" i="36" s="1"/>
  <c r="AN247" i="36"/>
  <c r="AO247" i="36" s="1"/>
  <c r="AP247" i="36" s="1"/>
  <c r="BZ191" i="36"/>
  <c r="AN330" i="36"/>
  <c r="AO330" i="36" s="1"/>
  <c r="AP330" i="36" s="1"/>
  <c r="BN234" i="36"/>
  <c r="BO234" i="36" s="1"/>
  <c r="BP234" i="36" s="1"/>
  <c r="Z415" i="36"/>
  <c r="M340" i="36"/>
  <c r="N340" i="36" s="1"/>
  <c r="O340" i="36" s="1"/>
  <c r="AN303" i="36"/>
  <c r="AO303" i="36" s="1"/>
  <c r="AP303" i="36" s="1"/>
  <c r="BA272" i="36"/>
  <c r="BB272" i="36" s="1"/>
  <c r="BC272" i="36" s="1"/>
  <c r="M218" i="36"/>
  <c r="N218" i="36" s="1"/>
  <c r="O218" i="36" s="1"/>
  <c r="BN93" i="36"/>
  <c r="BO93" i="36" s="1"/>
  <c r="BP93" i="36" s="1"/>
  <c r="BM89" i="36"/>
  <c r="AM85" i="36"/>
  <c r="L150" i="36"/>
  <c r="AZ167" i="36"/>
  <c r="BZ68" i="36"/>
  <c r="BN170" i="36"/>
  <c r="BO170" i="36" s="1"/>
  <c r="BP170" i="36" s="1"/>
  <c r="CA152" i="36"/>
  <c r="CB152" i="36" s="1"/>
  <c r="CC152" i="36" s="1"/>
  <c r="BZ146" i="36"/>
  <c r="BN133" i="36"/>
  <c r="BO133" i="36" s="1"/>
  <c r="BP133" i="36" s="1"/>
  <c r="AN130" i="36"/>
  <c r="AO130" i="36" s="1"/>
  <c r="AP130" i="36" s="1"/>
  <c r="BM305" i="36"/>
  <c r="Z294" i="36"/>
  <c r="AM271" i="36"/>
  <c r="AA188" i="36"/>
  <c r="AB188" i="36" s="1"/>
  <c r="AC188" i="36" s="1"/>
  <c r="BN100" i="36"/>
  <c r="BO100" i="36" s="1"/>
  <c r="BP100" i="36" s="1"/>
  <c r="Z73" i="36"/>
  <c r="AN314" i="36"/>
  <c r="AO314" i="36" s="1"/>
  <c r="AP314" i="36" s="1"/>
  <c r="M100" i="36"/>
  <c r="N100" i="36" s="1"/>
  <c r="O100" i="36" s="1"/>
  <c r="AA60" i="36"/>
  <c r="AB60" i="36" s="1"/>
  <c r="AC60" i="36" s="1"/>
  <c r="AN435" i="36"/>
  <c r="AO435" i="36" s="1"/>
  <c r="AP435" i="36" s="1"/>
  <c r="AZ78" i="36"/>
  <c r="M161" i="36"/>
  <c r="N161" i="36" s="1"/>
  <c r="O161" i="36" s="1"/>
  <c r="L161" i="36"/>
  <c r="L103" i="36"/>
  <c r="M103" i="36"/>
  <c r="N103" i="36" s="1"/>
  <c r="O103" i="36" s="1"/>
  <c r="Z78" i="36"/>
  <c r="AA78" i="36"/>
  <c r="AB78" i="36" s="1"/>
  <c r="AC78" i="36" s="1"/>
  <c r="M68" i="36"/>
  <c r="N68" i="36" s="1"/>
  <c r="O68" i="36" s="1"/>
  <c r="L68" i="36"/>
  <c r="AZ48" i="36"/>
  <c r="BA48" i="36"/>
  <c r="BB48" i="36" s="1"/>
  <c r="BC48" i="36" s="1"/>
  <c r="BN38" i="36"/>
  <c r="BO38" i="36" s="1"/>
  <c r="BP38" i="36" s="1"/>
  <c r="BM38" i="36"/>
  <c r="L499" i="36"/>
  <c r="M361" i="36"/>
  <c r="N361" i="36" s="1"/>
  <c r="O361" i="36" s="1"/>
  <c r="L301" i="36"/>
  <c r="AN299" i="36"/>
  <c r="AO299" i="36" s="1"/>
  <c r="AP299" i="36" s="1"/>
  <c r="L320" i="36"/>
  <c r="L229" i="36"/>
  <c r="Z158" i="36"/>
  <c r="BZ246" i="36"/>
  <c r="AA11" i="36"/>
  <c r="AB11" i="36" s="1"/>
  <c r="AC11" i="36" s="1"/>
  <c r="AZ195" i="36"/>
  <c r="L283" i="36"/>
  <c r="L178" i="36"/>
  <c r="M178" i="36"/>
  <c r="N178" i="36" s="1"/>
  <c r="O178" i="36" s="1"/>
  <c r="M110" i="36"/>
  <c r="N110" i="36" s="1"/>
  <c r="O110" i="36" s="1"/>
  <c r="L110" i="36"/>
  <c r="BN442" i="36"/>
  <c r="BO442" i="36" s="1"/>
  <c r="BP442" i="36" s="1"/>
  <c r="Z131" i="36"/>
  <c r="AA131" i="36"/>
  <c r="AB131" i="36" s="1"/>
  <c r="AC131" i="36" s="1"/>
  <c r="CA92" i="36"/>
  <c r="CB92" i="36" s="1"/>
  <c r="CC92" i="36" s="1"/>
  <c r="M62" i="36"/>
  <c r="N62" i="36" s="1"/>
  <c r="O62" i="36" s="1"/>
  <c r="L62" i="36"/>
  <c r="M145" i="36"/>
  <c r="N145" i="36" s="1"/>
  <c r="O145" i="36" s="1"/>
  <c r="L145" i="36"/>
  <c r="BM402" i="36"/>
  <c r="BN402" i="36"/>
  <c r="BO402" i="36" s="1"/>
  <c r="BP402" i="36" s="1"/>
  <c r="AA216" i="36"/>
  <c r="AB216" i="36" s="1"/>
  <c r="AC216" i="36" s="1"/>
  <c r="Z216" i="36"/>
  <c r="AN82" i="36"/>
  <c r="AO82" i="36" s="1"/>
  <c r="AP82" i="36" s="1"/>
  <c r="AM82" i="36"/>
  <c r="BM80" i="36"/>
  <c r="BN80" i="36"/>
  <c r="BO80" i="36" s="1"/>
  <c r="BP80" i="36" s="1"/>
  <c r="CA70" i="36"/>
  <c r="CB70" i="36" s="1"/>
  <c r="CC70" i="36" s="1"/>
  <c r="BZ70" i="36"/>
  <c r="BM382" i="36"/>
  <c r="BN382" i="36"/>
  <c r="BO382" i="36" s="1"/>
  <c r="BP382" i="36" s="1"/>
  <c r="CA182" i="36"/>
  <c r="CB182" i="36" s="1"/>
  <c r="CC182" i="36" s="1"/>
  <c r="BZ182" i="36"/>
  <c r="CA138" i="36"/>
  <c r="CB138" i="36" s="1"/>
  <c r="CC138" i="36" s="1"/>
  <c r="BZ138" i="36"/>
  <c r="BA288" i="36"/>
  <c r="BB288" i="36" s="1"/>
  <c r="BC288" i="36" s="1"/>
  <c r="AZ288" i="36"/>
  <c r="AA253" i="36"/>
  <c r="AB253" i="36" s="1"/>
  <c r="AC253" i="36" s="1"/>
  <c r="AZ203" i="36"/>
  <c r="L335" i="36"/>
  <c r="L86" i="36"/>
  <c r="M86" i="36"/>
  <c r="N86" i="36" s="1"/>
  <c r="O86" i="36" s="1"/>
  <c r="CA58" i="36"/>
  <c r="CB58" i="36" s="1"/>
  <c r="CC58" i="36" s="1"/>
  <c r="BZ58" i="36"/>
  <c r="BN40" i="36"/>
  <c r="BO40" i="36" s="1"/>
  <c r="BP40" i="36" s="1"/>
  <c r="BM40" i="36"/>
  <c r="BA28" i="36"/>
  <c r="BB28" i="36" s="1"/>
  <c r="BC28" i="36" s="1"/>
  <c r="AZ28" i="36"/>
  <c r="BZ22" i="36"/>
  <c r="CA22" i="36"/>
  <c r="CB22" i="36" s="1"/>
  <c r="CC22" i="36" s="1"/>
  <c r="AZ50" i="36"/>
  <c r="BA50" i="36"/>
  <c r="BB50" i="36" s="1"/>
  <c r="BC50" i="36" s="1"/>
  <c r="Q50" i="36" s="1"/>
  <c r="L24" i="36"/>
  <c r="M24" i="36"/>
  <c r="N24" i="36" s="1"/>
  <c r="O24" i="36" s="1"/>
  <c r="BM183" i="36"/>
  <c r="AN102" i="36"/>
  <c r="AO102" i="36" s="1"/>
  <c r="AP102" i="36" s="1"/>
  <c r="AM102" i="36"/>
  <c r="Z18" i="36"/>
  <c r="AA18" i="36"/>
  <c r="AB18" i="36" s="1"/>
  <c r="AC18" i="36" s="1"/>
  <c r="AZ98" i="36"/>
  <c r="BA63" i="36"/>
  <c r="BB63" i="36" s="1"/>
  <c r="BC63" i="36" s="1"/>
  <c r="AZ63" i="36"/>
  <c r="AA176" i="36"/>
  <c r="AB176" i="36" s="1"/>
  <c r="AC176" i="36" s="1"/>
  <c r="Z176" i="36"/>
  <c r="M99" i="36"/>
  <c r="N99" i="36" s="1"/>
  <c r="O99" i="36" s="1"/>
  <c r="L99" i="36"/>
  <c r="Z86" i="36"/>
  <c r="AA86" i="36"/>
  <c r="AB86" i="36" s="1"/>
  <c r="AC86" i="36" s="1"/>
  <c r="L417" i="36"/>
  <c r="M417" i="36"/>
  <c r="N417" i="36" s="1"/>
  <c r="O417" i="36" s="1"/>
  <c r="BM63" i="36"/>
  <c r="BN63" i="36"/>
  <c r="BO63" i="36" s="1"/>
  <c r="BP63" i="36" s="1"/>
  <c r="AN40" i="36"/>
  <c r="AO40" i="36" s="1"/>
  <c r="AP40" i="36" s="1"/>
  <c r="AA179" i="36"/>
  <c r="AB179" i="36" s="1"/>
  <c r="AC179" i="36" s="1"/>
  <c r="Z179" i="36"/>
  <c r="AA181" i="36"/>
  <c r="AB181" i="36" s="1"/>
  <c r="AC181" i="36" s="1"/>
  <c r="Z181" i="36"/>
  <c r="AZ107" i="36"/>
  <c r="BA107" i="36"/>
  <c r="BB107" i="36" s="1"/>
  <c r="BC107" i="36" s="1"/>
  <c r="BN87" i="36"/>
  <c r="BO87" i="36" s="1"/>
  <c r="BP87" i="36" s="1"/>
  <c r="BM87" i="36"/>
  <c r="M60" i="36"/>
  <c r="N60" i="36" s="1"/>
  <c r="O60" i="36" s="1"/>
  <c r="L60" i="36"/>
  <c r="BN243" i="36"/>
  <c r="BO243" i="36" s="1"/>
  <c r="BP243" i="36" s="1"/>
  <c r="BM243" i="36"/>
  <c r="AZ76" i="36"/>
  <c r="BA76" i="36"/>
  <c r="BB76" i="36" s="1"/>
  <c r="BC76" i="36" s="1"/>
  <c r="AN155" i="36"/>
  <c r="AO155" i="36" s="1"/>
  <c r="AP155" i="36" s="1"/>
  <c r="AM155" i="36"/>
  <c r="L148" i="36"/>
  <c r="BA121" i="36"/>
  <c r="BB121" i="36" s="1"/>
  <c r="BC121" i="36" s="1"/>
  <c r="AZ121" i="36"/>
  <c r="BZ114" i="36"/>
  <c r="CA114" i="36"/>
  <c r="CB114" i="36" s="1"/>
  <c r="CC114" i="36" s="1"/>
  <c r="M91" i="36"/>
  <c r="N91" i="36" s="1"/>
  <c r="O91" i="36" s="1"/>
  <c r="L91" i="36"/>
  <c r="AZ226" i="36"/>
  <c r="BA226" i="36"/>
  <c r="BB226" i="36" s="1"/>
  <c r="BC226" i="36" s="1"/>
  <c r="AM147" i="36"/>
  <c r="AN147" i="36"/>
  <c r="AO147" i="36" s="1"/>
  <c r="AP147" i="36" s="1"/>
  <c r="BA14" i="36"/>
  <c r="BB14" i="36" s="1"/>
  <c r="BC14" i="36" s="1"/>
  <c r="AZ14" i="36"/>
  <c r="CA12" i="36"/>
  <c r="CB12" i="36" s="1"/>
  <c r="CC12" i="36" s="1"/>
  <c r="BZ12" i="36"/>
  <c r="CA28" i="36"/>
  <c r="CB28" i="36" s="1"/>
  <c r="CC28" i="36" s="1"/>
  <c r="BZ28" i="36"/>
  <c r="BA444" i="36"/>
  <c r="BB444" i="36" s="1"/>
  <c r="BC444" i="36" s="1"/>
  <c r="AZ444" i="36"/>
  <c r="CA172" i="36"/>
  <c r="CB172" i="36" s="1"/>
  <c r="CC172" i="36" s="1"/>
  <c r="BZ172" i="36"/>
  <c r="AA276" i="36"/>
  <c r="AB276" i="36" s="1"/>
  <c r="AC276" i="36" s="1"/>
  <c r="Z88" i="36"/>
  <c r="AA88" i="36"/>
  <c r="AB88" i="36" s="1"/>
  <c r="AC88" i="36" s="1"/>
  <c r="CA54" i="36"/>
  <c r="CB54" i="36" s="1"/>
  <c r="CC54" i="36" s="1"/>
  <c r="BZ54" i="36"/>
  <c r="L22" i="36"/>
  <c r="M22" i="36"/>
  <c r="N22" i="36" s="1"/>
  <c r="O22" i="36" s="1"/>
  <c r="AM15" i="36"/>
  <c r="AN15" i="36"/>
  <c r="AO15" i="36" s="1"/>
  <c r="AP15" i="36" s="1"/>
  <c r="Z8" i="36"/>
  <c r="AA8" i="36"/>
  <c r="AB8" i="36" s="1"/>
  <c r="AC8" i="36" s="1"/>
  <c r="Z41" i="36"/>
  <c r="AA41" i="36"/>
  <c r="AB41" i="36" s="1"/>
  <c r="AC41" i="36" s="1"/>
  <c r="AM54" i="36"/>
  <c r="AN54" i="36"/>
  <c r="AO54" i="36" s="1"/>
  <c r="AP54" i="36" s="1"/>
  <c r="BA43" i="36"/>
  <c r="BB43" i="36" s="1"/>
  <c r="BC43" i="36" s="1"/>
  <c r="AZ43" i="36"/>
  <c r="AN13" i="36"/>
  <c r="AO13" i="36" s="1"/>
  <c r="AP13" i="36" s="1"/>
  <c r="AM13" i="36"/>
  <c r="AZ84" i="36"/>
  <c r="BA84" i="36"/>
  <c r="BB84" i="36" s="1"/>
  <c r="BC84" i="36" s="1"/>
  <c r="BN52" i="36"/>
  <c r="BO52" i="36" s="1"/>
  <c r="BP52" i="36" s="1"/>
  <c r="BM52" i="36"/>
  <c r="BZ69" i="36"/>
  <c r="CA69" i="36"/>
  <c r="CB69" i="36" s="1"/>
  <c r="CC69" i="36" s="1"/>
  <c r="AN66" i="36"/>
  <c r="AO66" i="36" s="1"/>
  <c r="AP66" i="36" s="1"/>
  <c r="AM66" i="36"/>
  <c r="BZ472" i="36"/>
  <c r="BN394" i="36"/>
  <c r="BO394" i="36" s="1"/>
  <c r="BP394" i="36" s="1"/>
  <c r="BM352" i="36"/>
  <c r="BN274" i="36"/>
  <c r="BO274" i="36" s="1"/>
  <c r="BP274" i="36" s="1"/>
  <c r="M125" i="36"/>
  <c r="N125" i="36" s="1"/>
  <c r="O125" i="36" s="1"/>
  <c r="AZ188" i="36"/>
  <c r="BN226" i="36"/>
  <c r="BO226" i="36" s="1"/>
  <c r="BP226" i="36" s="1"/>
  <c r="M87" i="36"/>
  <c r="N87" i="36" s="1"/>
  <c r="O87" i="36" s="1"/>
  <c r="Z201" i="36"/>
  <c r="L112" i="36"/>
  <c r="AZ96" i="36"/>
  <c r="BA59" i="36"/>
  <c r="BB59" i="36" s="1"/>
  <c r="BC59" i="36" s="1"/>
  <c r="CA64" i="36"/>
  <c r="CB64" i="36" s="1"/>
  <c r="CC64" i="36" s="1"/>
  <c r="CA245" i="36"/>
  <c r="CB245" i="36" s="1"/>
  <c r="CC245" i="36" s="1"/>
  <c r="BZ245" i="36"/>
  <c r="Z220" i="36"/>
  <c r="AA220" i="36"/>
  <c r="AB220" i="36" s="1"/>
  <c r="AC220" i="36" s="1"/>
  <c r="AN25" i="36"/>
  <c r="AO25" i="36" s="1"/>
  <c r="AP25" i="36" s="1"/>
  <c r="AM25" i="36"/>
  <c r="Z35" i="36"/>
  <c r="AA35" i="36"/>
  <c r="AB35" i="36" s="1"/>
  <c r="AC35" i="36" s="1"/>
  <c r="L9" i="36"/>
  <c r="M9" i="36"/>
  <c r="N9" i="36" s="1"/>
  <c r="O9" i="36" s="1"/>
  <c r="M401" i="36"/>
  <c r="N401" i="36" s="1"/>
  <c r="O401" i="36" s="1"/>
  <c r="AN396" i="36"/>
  <c r="AO396" i="36" s="1"/>
  <c r="AP396" i="36" s="1"/>
  <c r="AM312" i="36"/>
  <c r="M168" i="36"/>
  <c r="N168" i="36" s="1"/>
  <c r="O168" i="36" s="1"/>
  <c r="CA90" i="36"/>
  <c r="CB90" i="36" s="1"/>
  <c r="CC90" i="36" s="1"/>
  <c r="BZ90" i="36"/>
  <c r="BN55" i="36"/>
  <c r="BO55" i="36" s="1"/>
  <c r="BP55" i="36" s="1"/>
  <c r="BM55" i="36"/>
  <c r="AZ176" i="36"/>
  <c r="BA168" i="36"/>
  <c r="BB168" i="36" s="1"/>
  <c r="BC168" i="36" s="1"/>
  <c r="BA445" i="36"/>
  <c r="BB445" i="36" s="1"/>
  <c r="BC445" i="36" s="1"/>
  <c r="BM422" i="36"/>
  <c r="AM307" i="36"/>
  <c r="AM300" i="36"/>
  <c r="AM288" i="36"/>
  <c r="M173" i="36"/>
  <c r="N173" i="36" s="1"/>
  <c r="O173" i="36" s="1"/>
  <c r="AZ170" i="36"/>
  <c r="M159" i="36"/>
  <c r="N159" i="36" s="1"/>
  <c r="O159" i="36" s="1"/>
  <c r="L159" i="36"/>
  <c r="Z66" i="36"/>
  <c r="AA66" i="36"/>
  <c r="AB66" i="36" s="1"/>
  <c r="AC66" i="36" s="1"/>
  <c r="M116" i="36"/>
  <c r="N116" i="36" s="1"/>
  <c r="O116" i="36" s="1"/>
  <c r="AN83" i="36"/>
  <c r="AO83" i="36" s="1"/>
  <c r="AP83" i="36" s="1"/>
  <c r="AM83" i="36"/>
  <c r="AM496" i="36"/>
  <c r="M260" i="36"/>
  <c r="N260" i="36" s="1"/>
  <c r="O260" i="36" s="1"/>
  <c r="Z409" i="36"/>
  <c r="AA213" i="36"/>
  <c r="AB213" i="36" s="1"/>
  <c r="AC213" i="36" s="1"/>
  <c r="CA80" i="36"/>
  <c r="CB80" i="36" s="1"/>
  <c r="CC80" i="36" s="1"/>
  <c r="BZ80" i="36"/>
  <c r="BA75" i="36"/>
  <c r="BB75" i="36" s="1"/>
  <c r="BC75" i="36" s="1"/>
  <c r="AZ75" i="36"/>
  <c r="AA402" i="36"/>
  <c r="AB402" i="36" s="1"/>
  <c r="AC402" i="36" s="1"/>
  <c r="M317" i="36"/>
  <c r="N317" i="36" s="1"/>
  <c r="O317" i="36" s="1"/>
  <c r="L317" i="36"/>
  <c r="AZ270" i="36"/>
  <c r="AZ196" i="36"/>
  <c r="L144" i="36"/>
  <c r="M144" i="36"/>
  <c r="N144" i="36" s="1"/>
  <c r="O144" i="36" s="1"/>
  <c r="BA348" i="36"/>
  <c r="BB348" i="36" s="1"/>
  <c r="BC348" i="36" s="1"/>
  <c r="BN165" i="36"/>
  <c r="BO165" i="36" s="1"/>
  <c r="BP165" i="36" s="1"/>
  <c r="Z188" i="36"/>
  <c r="AA73" i="36"/>
  <c r="AB73" i="36" s="1"/>
  <c r="AC73" i="36" s="1"/>
  <c r="L52" i="36"/>
  <c r="Z104" i="36"/>
  <c r="AA104" i="36"/>
  <c r="AB104" i="36" s="1"/>
  <c r="AC104" i="36" s="1"/>
  <c r="AZ47" i="36"/>
  <c r="BM35" i="36"/>
  <c r="AZ34" i="36"/>
  <c r="AZ18" i="36"/>
  <c r="BA18" i="36"/>
  <c r="BB18" i="36" s="1"/>
  <c r="BC18" i="36" s="1"/>
  <c r="BZ41" i="36"/>
  <c r="L25" i="36"/>
  <c r="BA160" i="36"/>
  <c r="BB160" i="36" s="1"/>
  <c r="BC160" i="36" s="1"/>
  <c r="BM92" i="36"/>
  <c r="Z217" i="36"/>
  <c r="BN181" i="36"/>
  <c r="BO181" i="36" s="1"/>
  <c r="BP181" i="36" s="1"/>
  <c r="Z60" i="36"/>
  <c r="Z31" i="36"/>
  <c r="AM151" i="36"/>
  <c r="AA310" i="36"/>
  <c r="AB310" i="36" s="1"/>
  <c r="AC310" i="36" s="1"/>
  <c r="CA295" i="36"/>
  <c r="CB295" i="36" s="1"/>
  <c r="CC295" i="36" s="1"/>
  <c r="AA283" i="36"/>
  <c r="AB283" i="36" s="1"/>
  <c r="AC283" i="36" s="1"/>
  <c r="BM271" i="36"/>
  <c r="L268" i="36"/>
  <c r="L256" i="36"/>
  <c r="M251" i="36"/>
  <c r="N251" i="36" s="1"/>
  <c r="O251" i="36" s="1"/>
  <c r="L245" i="36"/>
  <c r="AN210" i="36"/>
  <c r="AO210" i="36" s="1"/>
  <c r="AP210" i="36" s="1"/>
  <c r="M189" i="36"/>
  <c r="N189" i="36" s="1"/>
  <c r="O189" i="36" s="1"/>
  <c r="M503" i="36"/>
  <c r="N503" i="36" s="1"/>
  <c r="O503" i="36" s="1"/>
  <c r="BM366" i="36"/>
  <c r="BM322" i="36"/>
  <c r="AZ373" i="36"/>
  <c r="AZ229" i="36"/>
  <c r="CA62" i="36"/>
  <c r="CB62" i="36" s="1"/>
  <c r="CC62" i="36" s="1"/>
  <c r="AN57" i="36"/>
  <c r="AO57" i="36" s="1"/>
  <c r="AP57" i="36" s="1"/>
  <c r="AM57" i="36"/>
  <c r="BN309" i="36"/>
  <c r="BO309" i="36" s="1"/>
  <c r="BP309" i="36" s="1"/>
  <c r="BM285" i="36"/>
  <c r="CA359" i="36"/>
  <c r="CB359" i="36" s="1"/>
  <c r="CC359" i="36" s="1"/>
  <c r="BM265" i="36"/>
  <c r="AN181" i="36"/>
  <c r="AO181" i="36" s="1"/>
  <c r="AP181" i="36" s="1"/>
  <c r="BN112" i="36"/>
  <c r="BO112" i="36" s="1"/>
  <c r="BP112" i="36" s="1"/>
  <c r="BM112" i="36"/>
  <c r="AZ120" i="36"/>
  <c r="AM207" i="36"/>
  <c r="BN72" i="36"/>
  <c r="BO72" i="36" s="1"/>
  <c r="BP72" i="36" s="1"/>
  <c r="BM72" i="36"/>
  <c r="AZ79" i="36"/>
  <c r="AA24" i="36"/>
  <c r="AB24" i="36" s="1"/>
  <c r="AC24" i="36" s="1"/>
  <c r="Z24" i="36"/>
  <c r="L17" i="36"/>
  <c r="AZ33" i="36"/>
  <c r="BA29" i="36"/>
  <c r="BB29" i="36" s="1"/>
  <c r="BC29" i="36" s="1"/>
  <c r="BA21" i="36"/>
  <c r="BB21" i="36" s="1"/>
  <c r="BC21" i="36" s="1"/>
  <c r="AN20" i="36"/>
  <c r="AO20" i="36" s="1"/>
  <c r="AP20" i="36" s="1"/>
  <c r="AN12" i="36"/>
  <c r="AO12" i="36" s="1"/>
  <c r="AP12" i="36" s="1"/>
  <c r="L464" i="36"/>
  <c r="M225" i="36"/>
  <c r="N225" i="36" s="1"/>
  <c r="O225" i="36" s="1"/>
  <c r="AM194" i="36"/>
  <c r="BZ240" i="36"/>
  <c r="AA228" i="36"/>
  <c r="AB228" i="36" s="1"/>
  <c r="AC228" i="36" s="1"/>
  <c r="AZ221" i="36"/>
  <c r="CA223" i="36"/>
  <c r="CB223" i="36" s="1"/>
  <c r="CC223" i="36" s="1"/>
  <c r="L182" i="36"/>
  <c r="AN133" i="36"/>
  <c r="AO133" i="36" s="1"/>
  <c r="AP133" i="36" s="1"/>
  <c r="AA159" i="36"/>
  <c r="AB159" i="36" s="1"/>
  <c r="AC159" i="36" s="1"/>
  <c r="AA339" i="36"/>
  <c r="AB339" i="36" s="1"/>
  <c r="AC339" i="36" s="1"/>
  <c r="CA276" i="36"/>
  <c r="CB276" i="36" s="1"/>
  <c r="CC276" i="36" s="1"/>
  <c r="BN164" i="36"/>
  <c r="BO164" i="36" s="1"/>
  <c r="BP164" i="36" s="1"/>
  <c r="CA127" i="36"/>
  <c r="CB127" i="36" s="1"/>
  <c r="CC127" i="36" s="1"/>
  <c r="BA115" i="36"/>
  <c r="BB115" i="36" s="1"/>
  <c r="BC115" i="36" s="1"/>
  <c r="CA56" i="36"/>
  <c r="CB56" i="36" s="1"/>
  <c r="CC56" i="36" s="1"/>
  <c r="L241" i="36"/>
  <c r="BM152" i="36"/>
  <c r="BM125" i="36"/>
  <c r="AA124" i="36"/>
  <c r="AB124" i="36" s="1"/>
  <c r="AC124" i="36" s="1"/>
  <c r="BZ120" i="36"/>
  <c r="M270" i="36"/>
  <c r="N270" i="36" s="1"/>
  <c r="O270" i="36" s="1"/>
  <c r="M230" i="36"/>
  <c r="N230" i="36" s="1"/>
  <c r="O230" i="36" s="1"/>
  <c r="BZ209" i="36"/>
  <c r="AZ183" i="36"/>
  <c r="BM123" i="36"/>
  <c r="BA70" i="36"/>
  <c r="BB70" i="36" s="1"/>
  <c r="BC70" i="36" s="1"/>
  <c r="BN462" i="36"/>
  <c r="BO462" i="36" s="1"/>
  <c r="BP462" i="36" s="1"/>
  <c r="AN457" i="36"/>
  <c r="AO457" i="36" s="1"/>
  <c r="AP457" i="36" s="1"/>
  <c r="CA451" i="36"/>
  <c r="CB451" i="36" s="1"/>
  <c r="CC451" i="36" s="1"/>
  <c r="L452" i="36"/>
  <c r="AN416" i="36"/>
  <c r="AO416" i="36" s="1"/>
  <c r="AP416" i="36" s="1"/>
  <c r="M394" i="36"/>
  <c r="N394" i="36" s="1"/>
  <c r="O394" i="36" s="1"/>
  <c r="AA390" i="36"/>
  <c r="AB390" i="36" s="1"/>
  <c r="AC390" i="36" s="1"/>
  <c r="BZ383" i="36"/>
  <c r="Z353" i="36"/>
  <c r="Z295" i="36"/>
  <c r="AZ273" i="36"/>
  <c r="AN420" i="36"/>
  <c r="AO420" i="36" s="1"/>
  <c r="AP420" i="36" s="1"/>
  <c r="CA407" i="36"/>
  <c r="CB407" i="36" s="1"/>
  <c r="CC407" i="36" s="1"/>
  <c r="BA404" i="36"/>
  <c r="BB404" i="36" s="1"/>
  <c r="BC404" i="36" s="1"/>
  <c r="Z398" i="36"/>
  <c r="BA394" i="36"/>
  <c r="BB394" i="36" s="1"/>
  <c r="BC394" i="36" s="1"/>
  <c r="AA379" i="36"/>
  <c r="AB379" i="36" s="1"/>
  <c r="AC379" i="36" s="1"/>
  <c r="CA366" i="36"/>
  <c r="CB366" i="36" s="1"/>
  <c r="CC366" i="36" s="1"/>
  <c r="AZ337" i="36"/>
  <c r="Z262" i="36"/>
  <c r="AN259" i="36"/>
  <c r="AO259" i="36" s="1"/>
  <c r="AP259" i="36" s="1"/>
  <c r="BM212" i="36"/>
  <c r="BZ118" i="36"/>
  <c r="Z128" i="36"/>
  <c r="BM157" i="36"/>
  <c r="BM154" i="36"/>
  <c r="L344" i="36"/>
  <c r="AM343" i="36"/>
  <c r="L263" i="36"/>
  <c r="BM253" i="36"/>
  <c r="BA148" i="36"/>
  <c r="BB148" i="36" s="1"/>
  <c r="BC148" i="36" s="1"/>
  <c r="AZ506" i="36"/>
  <c r="Z497" i="36"/>
  <c r="L21" i="36"/>
  <c r="AM16" i="36"/>
  <c r="BZ228" i="36"/>
  <c r="BN27" i="36"/>
  <c r="BO27" i="36" s="1"/>
  <c r="BP27" i="36" s="1"/>
  <c r="L207" i="36"/>
  <c r="AN159" i="36"/>
  <c r="AO159" i="36" s="1"/>
  <c r="AP159" i="36" s="1"/>
  <c r="M188" i="36"/>
  <c r="N188" i="36" s="1"/>
  <c r="O188" i="36" s="1"/>
  <c r="CA27" i="36"/>
  <c r="CB27" i="36" s="1"/>
  <c r="CC27" i="36" s="1"/>
  <c r="BN18" i="36"/>
  <c r="BO18" i="36" s="1"/>
  <c r="BP18" i="36" s="1"/>
  <c r="CA15" i="36"/>
  <c r="CB15" i="36" s="1"/>
  <c r="CC15" i="36" s="1"/>
  <c r="BN14" i="36"/>
  <c r="BO14" i="36" s="1"/>
  <c r="BP14" i="36" s="1"/>
  <c r="BA461" i="36"/>
  <c r="BB461" i="36" s="1"/>
  <c r="BC461" i="36" s="1"/>
  <c r="AZ333" i="36"/>
  <c r="M364" i="36"/>
  <c r="N364" i="36" s="1"/>
  <c r="O364" i="36" s="1"/>
  <c r="BZ353" i="36"/>
  <c r="BZ351" i="36"/>
  <c r="BZ346" i="36"/>
  <c r="AZ341" i="36"/>
  <c r="AA323" i="36"/>
  <c r="AB323" i="36" s="1"/>
  <c r="AC323" i="36" s="1"/>
  <c r="AZ252" i="36"/>
  <c r="AA246" i="36"/>
  <c r="AB246" i="36" s="1"/>
  <c r="AC246" i="36" s="1"/>
  <c r="BA237" i="36"/>
  <c r="BB237" i="36" s="1"/>
  <c r="BC237" i="36" s="1"/>
  <c r="AZ185" i="36"/>
  <c r="BZ504" i="36"/>
  <c r="AA451" i="36"/>
  <c r="AB451" i="36" s="1"/>
  <c r="AC451" i="36" s="1"/>
  <c r="BZ274" i="36"/>
  <c r="BM268" i="36"/>
  <c r="CA254" i="36"/>
  <c r="CB254" i="36" s="1"/>
  <c r="CC254" i="36" s="1"/>
  <c r="BM249" i="36"/>
  <c r="AZ192" i="36"/>
  <c r="Z147" i="36"/>
  <c r="M80" i="36"/>
  <c r="N80" i="36" s="1"/>
  <c r="O80" i="36" s="1"/>
  <c r="L324" i="36"/>
  <c r="BZ287" i="36"/>
  <c r="CA275" i="36"/>
  <c r="CB275" i="36" s="1"/>
  <c r="CC275" i="36" s="1"/>
  <c r="BA234" i="36"/>
  <c r="BB234" i="36" s="1"/>
  <c r="BC234" i="36" s="1"/>
  <c r="AN221" i="36"/>
  <c r="AO221" i="36" s="1"/>
  <c r="AP221" i="36" s="1"/>
  <c r="M215" i="36"/>
  <c r="N215" i="36" s="1"/>
  <c r="O215" i="36" s="1"/>
  <c r="M141" i="36"/>
  <c r="N141" i="36" s="1"/>
  <c r="O141" i="36" s="1"/>
  <c r="BN135" i="36"/>
  <c r="BO135" i="36" s="1"/>
  <c r="BP135" i="36" s="1"/>
  <c r="BN61" i="36"/>
  <c r="BO61" i="36" s="1"/>
  <c r="BP61" i="36" s="1"/>
  <c r="BN306" i="36"/>
  <c r="BO306" i="36" s="1"/>
  <c r="BP306" i="36" s="1"/>
  <c r="BM245" i="36"/>
  <c r="Z219" i="36"/>
  <c r="L199" i="36"/>
  <c r="AM131" i="36"/>
  <c r="Z117" i="36"/>
  <c r="CA110" i="36"/>
  <c r="CB110" i="36" s="1"/>
  <c r="CC110" i="36" s="1"/>
  <c r="AZ490" i="36"/>
  <c r="BN475" i="36"/>
  <c r="BO475" i="36" s="1"/>
  <c r="BP475" i="36" s="1"/>
  <c r="AN445" i="36"/>
  <c r="AO445" i="36" s="1"/>
  <c r="AP445" i="36" s="1"/>
  <c r="AN439" i="36"/>
  <c r="AO439" i="36" s="1"/>
  <c r="AP439" i="36" s="1"/>
  <c r="AM315" i="36"/>
  <c r="L284" i="36"/>
  <c r="L250" i="36"/>
  <c r="L191" i="36"/>
  <c r="CA174" i="36"/>
  <c r="CB174" i="36" s="1"/>
  <c r="CC174" i="36" s="1"/>
  <c r="AA170" i="36"/>
  <c r="AB170" i="36" s="1"/>
  <c r="AC170" i="36" s="1"/>
  <c r="AM135" i="36"/>
  <c r="BA214" i="36"/>
  <c r="BB214" i="36" s="1"/>
  <c r="BC214" i="36" s="1"/>
  <c r="CA193" i="36"/>
  <c r="CB193" i="36" s="1"/>
  <c r="CC193" i="36" s="1"/>
  <c r="BN168" i="36"/>
  <c r="BO168" i="36" s="1"/>
  <c r="BP168" i="36" s="1"/>
  <c r="AA321" i="36"/>
  <c r="AB321" i="36" s="1"/>
  <c r="AC321" i="36" s="1"/>
  <c r="BZ266" i="36"/>
  <c r="BZ250" i="36"/>
  <c r="AZ9" i="36"/>
  <c r="M30" i="36"/>
  <c r="N30" i="36" s="1"/>
  <c r="O30" i="36" s="1"/>
  <c r="Z48" i="36"/>
  <c r="AM314" i="36"/>
  <c r="AN143" i="36"/>
  <c r="AO143" i="36" s="1"/>
  <c r="AP143" i="36" s="1"/>
  <c r="L282" i="36"/>
  <c r="AA44" i="36"/>
  <c r="AB44" i="36" s="1"/>
  <c r="AC44" i="36" s="1"/>
  <c r="M179" i="36"/>
  <c r="N179" i="36" s="1"/>
  <c r="O179" i="36" s="1"/>
  <c r="M156" i="36"/>
  <c r="N156" i="36" s="1"/>
  <c r="O156" i="36" s="1"/>
  <c r="AA149" i="36"/>
  <c r="AB149" i="36" s="1"/>
  <c r="AC149" i="36" s="1"/>
  <c r="Z149" i="36"/>
  <c r="AN55" i="36"/>
  <c r="AO55" i="36" s="1"/>
  <c r="AP55" i="36" s="1"/>
  <c r="AM55" i="36"/>
  <c r="AN29" i="36"/>
  <c r="AO29" i="36" s="1"/>
  <c r="AP29" i="36" s="1"/>
  <c r="AM29" i="36"/>
  <c r="L305" i="36"/>
  <c r="BA341" i="36"/>
  <c r="BB341" i="36" s="1"/>
  <c r="BC341" i="36" s="1"/>
  <c r="CA339" i="36"/>
  <c r="CB339" i="36" s="1"/>
  <c r="CC339" i="36" s="1"/>
  <c r="AM339" i="36"/>
  <c r="Z314" i="36"/>
  <c r="Z323" i="36"/>
  <c r="Z356" i="36"/>
  <c r="BM278" i="36"/>
  <c r="AA219" i="36"/>
  <c r="AB219" i="36" s="1"/>
  <c r="AC219" i="36" s="1"/>
  <c r="M199" i="36"/>
  <c r="N199" i="36" s="1"/>
  <c r="O199" i="36" s="1"/>
  <c r="BZ110" i="36"/>
  <c r="AN343" i="36"/>
  <c r="AO343" i="36" s="1"/>
  <c r="AP343" i="36" s="1"/>
  <c r="CA278" i="36"/>
  <c r="CB278" i="36" s="1"/>
  <c r="CC278" i="36" s="1"/>
  <c r="AN194" i="36"/>
  <c r="AO194" i="36" s="1"/>
  <c r="AP194" i="36" s="1"/>
  <c r="BA480" i="36"/>
  <c r="BB480" i="36" s="1"/>
  <c r="BC480" i="36" s="1"/>
  <c r="AA471" i="36"/>
  <c r="AB471" i="36" s="1"/>
  <c r="AC471" i="36" s="1"/>
  <c r="CA346" i="36"/>
  <c r="CB346" i="36" s="1"/>
  <c r="CC346" i="36" s="1"/>
  <c r="M266" i="36"/>
  <c r="N266" i="36" s="1"/>
  <c r="O266" i="36" s="1"/>
  <c r="Z239" i="36"/>
  <c r="AZ237" i="36"/>
  <c r="AN198" i="36"/>
  <c r="AO198" i="36" s="1"/>
  <c r="AP198" i="36" s="1"/>
  <c r="AA192" i="36"/>
  <c r="AB192" i="36" s="1"/>
  <c r="AC192" i="36" s="1"/>
  <c r="Z192" i="36"/>
  <c r="CA177" i="36"/>
  <c r="CB177" i="36" s="1"/>
  <c r="CC177" i="36" s="1"/>
  <c r="BZ177" i="36"/>
  <c r="AZ90" i="36"/>
  <c r="CA88" i="36"/>
  <c r="CB88" i="36" s="1"/>
  <c r="CC88" i="36" s="1"/>
  <c r="M58" i="36"/>
  <c r="N58" i="36" s="1"/>
  <c r="O58" i="36" s="1"/>
  <c r="M329" i="36"/>
  <c r="N329" i="36" s="1"/>
  <c r="O329" i="36" s="1"/>
  <c r="CA287" i="36"/>
  <c r="CB287" i="36" s="1"/>
  <c r="CC287" i="36" s="1"/>
  <c r="CA190" i="36"/>
  <c r="CB190" i="36" s="1"/>
  <c r="CC190" i="36" s="1"/>
  <c r="AA172" i="36"/>
  <c r="AB172" i="36" s="1"/>
  <c r="AC172" i="36" s="1"/>
  <c r="AM167" i="36"/>
  <c r="AN70" i="36"/>
  <c r="AO70" i="36" s="1"/>
  <c r="AP70" i="36" s="1"/>
  <c r="AM70" i="36"/>
  <c r="BM441" i="36"/>
  <c r="BN441" i="36"/>
  <c r="BO441" i="36" s="1"/>
  <c r="BP441" i="36" s="1"/>
  <c r="BN348" i="36"/>
  <c r="BO348" i="36" s="1"/>
  <c r="BP348" i="36" s="1"/>
  <c r="CA101" i="36"/>
  <c r="CB101" i="36" s="1"/>
  <c r="CC101" i="36" s="1"/>
  <c r="BZ101" i="36"/>
  <c r="AA34" i="36"/>
  <c r="AB34" i="36" s="1"/>
  <c r="AC34" i="36" s="1"/>
  <c r="Z34" i="36"/>
  <c r="BN15" i="36"/>
  <c r="BO15" i="36" s="1"/>
  <c r="BP15" i="36" s="1"/>
  <c r="BM15" i="36"/>
  <c r="BN11" i="36"/>
  <c r="BO11" i="36" s="1"/>
  <c r="BP11" i="36" s="1"/>
  <c r="BM11" i="36"/>
  <c r="BZ44" i="36"/>
  <c r="CA44" i="36"/>
  <c r="CB44" i="36" s="1"/>
  <c r="CC44" i="36" s="1"/>
  <c r="AM32" i="36"/>
  <c r="AN32" i="36"/>
  <c r="AO32" i="36" s="1"/>
  <c r="AP32" i="36" s="1"/>
  <c r="AA19" i="36"/>
  <c r="AB19" i="36" s="1"/>
  <c r="AC19" i="36" s="1"/>
  <c r="Z19" i="36"/>
  <c r="BN71" i="36"/>
  <c r="BO71" i="36" s="1"/>
  <c r="BP71" i="36" s="1"/>
  <c r="BM71" i="36"/>
  <c r="M127" i="36"/>
  <c r="N127" i="36" s="1"/>
  <c r="O127" i="36" s="1"/>
  <c r="L127" i="36"/>
  <c r="L208" i="36"/>
  <c r="M208" i="36"/>
  <c r="N208" i="36" s="1"/>
  <c r="O208" i="36" s="1"/>
  <c r="BA157" i="36"/>
  <c r="BB157" i="36" s="1"/>
  <c r="BC157" i="36" s="1"/>
  <c r="AZ157" i="36"/>
  <c r="Z209" i="36"/>
  <c r="AA209" i="36"/>
  <c r="AB209" i="36" s="1"/>
  <c r="AC209" i="36" s="1"/>
  <c r="Z27" i="36"/>
  <c r="AM420" i="36"/>
  <c r="BZ391" i="36"/>
  <c r="BM495" i="36"/>
  <c r="BA497" i="36"/>
  <c r="BB497" i="36" s="1"/>
  <c r="BC497" i="36" s="1"/>
  <c r="AM457" i="36"/>
  <c r="M441" i="36"/>
  <c r="N441" i="36" s="1"/>
  <c r="O441" i="36" s="1"/>
  <c r="BZ407" i="36"/>
  <c r="AZ404" i="36"/>
  <c r="Z396" i="36"/>
  <c r="L394" i="36"/>
  <c r="Z390" i="36"/>
  <c r="AM401" i="36"/>
  <c r="Z379" i="36"/>
  <c r="BM378" i="36"/>
  <c r="CA355" i="36"/>
  <c r="CB355" i="36" s="1"/>
  <c r="CC355" i="36" s="1"/>
  <c r="AN391" i="36"/>
  <c r="AO391" i="36" s="1"/>
  <c r="AP391" i="36" s="1"/>
  <c r="AA353" i="36"/>
  <c r="AB353" i="36" s="1"/>
  <c r="AC353" i="36" s="1"/>
  <c r="L331" i="36"/>
  <c r="L313" i="36"/>
  <c r="Z246" i="36"/>
  <c r="CA351" i="36"/>
  <c r="CB351" i="36" s="1"/>
  <c r="CC351" i="36" s="1"/>
  <c r="AZ285" i="36"/>
  <c r="AN312" i="36"/>
  <c r="AO312" i="36" s="1"/>
  <c r="AP312" i="36" s="1"/>
  <c r="AA287" i="36"/>
  <c r="AB287" i="36" s="1"/>
  <c r="AC287" i="36" s="1"/>
  <c r="AZ234" i="36"/>
  <c r="BZ399" i="36"/>
  <c r="CA247" i="36"/>
  <c r="CB247" i="36" s="1"/>
  <c r="CC247" i="36" s="1"/>
  <c r="L88" i="36"/>
  <c r="L336" i="36"/>
  <c r="BN212" i="36"/>
  <c r="BO212" i="36" s="1"/>
  <c r="BP212" i="36" s="1"/>
  <c r="AN16" i="36"/>
  <c r="AO16" i="36" s="1"/>
  <c r="AP16" i="36" s="1"/>
  <c r="BN504" i="36"/>
  <c r="BO504" i="36" s="1"/>
  <c r="BP504" i="36" s="1"/>
  <c r="BA456" i="36"/>
  <c r="BB456" i="36" s="1"/>
  <c r="BC456" i="36" s="1"/>
  <c r="AN502" i="36"/>
  <c r="AO502" i="36" s="1"/>
  <c r="AP502" i="36" s="1"/>
  <c r="AZ344" i="36"/>
  <c r="Z335" i="36"/>
  <c r="AA335" i="36"/>
  <c r="AB335" i="36" s="1"/>
  <c r="AC335" i="36" s="1"/>
  <c r="BZ235" i="36"/>
  <c r="M166" i="36"/>
  <c r="N166" i="36" s="1"/>
  <c r="O166" i="36" s="1"/>
  <c r="AA128" i="36"/>
  <c r="AB128" i="36" s="1"/>
  <c r="AC128" i="36" s="1"/>
  <c r="BZ216" i="36"/>
  <c r="CA216" i="36"/>
  <c r="CB216" i="36" s="1"/>
  <c r="CC216" i="36" s="1"/>
  <c r="AA165" i="36"/>
  <c r="AB165" i="36" s="1"/>
  <c r="AC165" i="36" s="1"/>
  <c r="Z165" i="36"/>
  <c r="CA159" i="36"/>
  <c r="CB159" i="36" s="1"/>
  <c r="CC159" i="36" s="1"/>
  <c r="BZ159" i="36"/>
  <c r="AN266" i="36"/>
  <c r="AO266" i="36" s="1"/>
  <c r="AP266" i="36" s="1"/>
  <c r="AM266" i="36"/>
  <c r="M233" i="36"/>
  <c r="N233" i="36" s="1"/>
  <c r="O233" i="36" s="1"/>
  <c r="L233" i="36"/>
  <c r="L226" i="36"/>
  <c r="L212" i="36"/>
  <c r="M212" i="36"/>
  <c r="N212" i="36" s="1"/>
  <c r="O212" i="36" s="1"/>
  <c r="BZ214" i="36"/>
  <c r="AZ180" i="36"/>
  <c r="L172" i="36"/>
  <c r="BZ126" i="36"/>
  <c r="CA126" i="36"/>
  <c r="CB126" i="36" s="1"/>
  <c r="CC126" i="36" s="1"/>
  <c r="AM94" i="36"/>
  <c r="AN94" i="36"/>
  <c r="AO94" i="36" s="1"/>
  <c r="AP94" i="36" s="1"/>
  <c r="CA77" i="36"/>
  <c r="CB77" i="36" s="1"/>
  <c r="CC77" i="36" s="1"/>
  <c r="BZ77" i="36"/>
  <c r="Z134" i="36"/>
  <c r="AA134" i="36"/>
  <c r="AB134" i="36" s="1"/>
  <c r="AC134" i="36" s="1"/>
  <c r="BN91" i="36"/>
  <c r="BO91" i="36" s="1"/>
  <c r="BP91" i="36" s="1"/>
  <c r="BA72" i="36"/>
  <c r="BB72" i="36" s="1"/>
  <c r="BC72" i="36" s="1"/>
  <c r="AZ72" i="36"/>
  <c r="M131" i="36"/>
  <c r="N131" i="36" s="1"/>
  <c r="O131" i="36" s="1"/>
  <c r="L131" i="36"/>
  <c r="AM123" i="36"/>
  <c r="M96" i="36"/>
  <c r="N96" i="36" s="1"/>
  <c r="O96" i="36" s="1"/>
  <c r="BZ124" i="36"/>
  <c r="BM318" i="36"/>
  <c r="BN318" i="36"/>
  <c r="BO318" i="36" s="1"/>
  <c r="BP318" i="36" s="1"/>
  <c r="AN77" i="36"/>
  <c r="AO77" i="36" s="1"/>
  <c r="AP77" i="36" s="1"/>
  <c r="AM77" i="36"/>
  <c r="BM67" i="36"/>
  <c r="BN67" i="36"/>
  <c r="BO67" i="36" s="1"/>
  <c r="BP67" i="36" s="1"/>
  <c r="M115" i="36"/>
  <c r="N115" i="36" s="1"/>
  <c r="O115" i="36" s="1"/>
  <c r="L115" i="36"/>
  <c r="CA108" i="36"/>
  <c r="CB108" i="36" s="1"/>
  <c r="CC108" i="36" s="1"/>
  <c r="BZ108" i="36"/>
  <c r="AN182" i="36"/>
  <c r="AO182" i="36" s="1"/>
  <c r="AP182" i="36" s="1"/>
  <c r="AM182" i="36"/>
  <c r="BN59" i="36"/>
  <c r="BO59" i="36" s="1"/>
  <c r="BP59" i="36" s="1"/>
  <c r="BM59" i="36"/>
  <c r="CA175" i="36"/>
  <c r="CB175" i="36" s="1"/>
  <c r="CC175" i="36" s="1"/>
  <c r="BZ175" i="36"/>
  <c r="M147" i="36"/>
  <c r="N147" i="36" s="1"/>
  <c r="O147" i="36" s="1"/>
  <c r="L147" i="36"/>
  <c r="BN105" i="36"/>
  <c r="BO105" i="36" s="1"/>
  <c r="BP105" i="36" s="1"/>
  <c r="BM105" i="36"/>
  <c r="BN97" i="36"/>
  <c r="BO97" i="36" s="1"/>
  <c r="BP97" i="36" s="1"/>
  <c r="BM97" i="36"/>
  <c r="AM416" i="36"/>
  <c r="BZ476" i="36"/>
  <c r="AM396" i="36"/>
  <c r="BZ366" i="36"/>
  <c r="BA273" i="36"/>
  <c r="BB273" i="36" s="1"/>
  <c r="BC273" i="36" s="1"/>
  <c r="AZ274" i="36"/>
  <c r="AA295" i="36"/>
  <c r="AB295" i="36" s="1"/>
  <c r="AC295" i="36" s="1"/>
  <c r="CA228" i="36"/>
  <c r="CB228" i="36" s="1"/>
  <c r="CC228" i="36" s="1"/>
  <c r="BZ262" i="36"/>
  <c r="BN245" i="36"/>
  <c r="BO245" i="36" s="1"/>
  <c r="BP245" i="36" s="1"/>
  <c r="Z65" i="36"/>
  <c r="Z56" i="36"/>
  <c r="Z23" i="36"/>
  <c r="M29" i="36"/>
  <c r="N29" i="36" s="1"/>
  <c r="O29" i="36" s="1"/>
  <c r="L29" i="36"/>
  <c r="M21" i="36"/>
  <c r="N21" i="36" s="1"/>
  <c r="O21" i="36" s="1"/>
  <c r="M13" i="36"/>
  <c r="N13" i="36" s="1"/>
  <c r="O13" i="36" s="1"/>
  <c r="L13" i="36"/>
  <c r="CA478" i="36"/>
  <c r="CB478" i="36" s="1"/>
  <c r="CC478" i="36" s="1"/>
  <c r="AA193" i="36"/>
  <c r="AB193" i="36" s="1"/>
  <c r="AC193" i="36" s="1"/>
  <c r="Z193" i="36"/>
  <c r="CA277" i="36"/>
  <c r="CB277" i="36" s="1"/>
  <c r="CC277" i="36" s="1"/>
  <c r="BZ277" i="36"/>
  <c r="CA205" i="36"/>
  <c r="CB205" i="36" s="1"/>
  <c r="CC205" i="36" s="1"/>
  <c r="BZ205" i="36"/>
  <c r="AM179" i="36"/>
  <c r="AN179" i="36"/>
  <c r="AO179" i="36" s="1"/>
  <c r="AP179" i="36" s="1"/>
  <c r="Z143" i="36"/>
  <c r="AA143" i="36"/>
  <c r="AB143" i="36" s="1"/>
  <c r="AC143" i="36" s="1"/>
  <c r="BN75" i="36"/>
  <c r="BO75" i="36" s="1"/>
  <c r="BP75" i="36" s="1"/>
  <c r="BM75" i="36"/>
  <c r="CA102" i="36"/>
  <c r="CB102" i="36" s="1"/>
  <c r="CC102" i="36" s="1"/>
  <c r="BZ102" i="36"/>
  <c r="M104" i="36"/>
  <c r="N104" i="36" s="1"/>
  <c r="O104" i="36" s="1"/>
  <c r="L104" i="36"/>
  <c r="AN91" i="36"/>
  <c r="AO91" i="36" s="1"/>
  <c r="AP91" i="36" s="1"/>
  <c r="AM91" i="36"/>
  <c r="BN57" i="36"/>
  <c r="BO57" i="36" s="1"/>
  <c r="BP57" i="36" s="1"/>
  <c r="AA489" i="36"/>
  <c r="AB489" i="36" s="1"/>
  <c r="AC489" i="36" s="1"/>
  <c r="Z488" i="36"/>
  <c r="L143" i="36"/>
  <c r="BN96" i="36"/>
  <c r="BO96" i="36" s="1"/>
  <c r="BP96" i="36" s="1"/>
  <c r="BM96" i="36"/>
  <c r="Z114" i="36"/>
  <c r="Z74" i="36"/>
  <c r="AA74" i="36"/>
  <c r="AB74" i="36" s="1"/>
  <c r="AC74" i="36" s="1"/>
  <c r="BN171" i="36"/>
  <c r="BO171" i="36" s="1"/>
  <c r="BP171" i="36" s="1"/>
  <c r="BM171" i="36"/>
  <c r="AZ436" i="36"/>
  <c r="BA436" i="36"/>
  <c r="BB436" i="36" s="1"/>
  <c r="BC436" i="36" s="1"/>
  <c r="AA355" i="36"/>
  <c r="AB355" i="36" s="1"/>
  <c r="AC355" i="36" s="1"/>
  <c r="BA83" i="36"/>
  <c r="BB83" i="36" s="1"/>
  <c r="BC83" i="36" s="1"/>
  <c r="AZ83" i="36"/>
  <c r="M55" i="36"/>
  <c r="N55" i="36" s="1"/>
  <c r="O55" i="36" s="1"/>
  <c r="L55" i="36"/>
  <c r="BM32" i="36"/>
  <c r="BN32" i="36"/>
  <c r="BO32" i="36" s="1"/>
  <c r="BP32" i="36" s="1"/>
  <c r="L8" i="36"/>
  <c r="M8" i="36"/>
  <c r="N8" i="36" s="1"/>
  <c r="O8" i="36" s="1"/>
  <c r="CA41" i="36"/>
  <c r="CB41" i="36" s="1"/>
  <c r="CC41" i="36" s="1"/>
  <c r="AA39" i="36"/>
  <c r="AB39" i="36" s="1"/>
  <c r="AC39" i="36" s="1"/>
  <c r="Z39" i="36"/>
  <c r="M263" i="36"/>
  <c r="N263" i="36" s="1"/>
  <c r="O263" i="36" s="1"/>
  <c r="AM53" i="36"/>
  <c r="AN53" i="36"/>
  <c r="AO53" i="36" s="1"/>
  <c r="AP53" i="36" s="1"/>
  <c r="BZ37" i="36"/>
  <c r="CA37" i="36"/>
  <c r="CB37" i="36" s="1"/>
  <c r="CC37" i="36" s="1"/>
  <c r="Q37" i="36" s="1"/>
  <c r="L12" i="36"/>
  <c r="M12" i="36"/>
  <c r="N12" i="36" s="1"/>
  <c r="O12" i="36" s="1"/>
  <c r="M37" i="36"/>
  <c r="N37" i="36" s="1"/>
  <c r="O37" i="36" s="1"/>
  <c r="L37" i="36"/>
  <c r="L46" i="36"/>
  <c r="M46" i="36"/>
  <c r="N46" i="36" s="1"/>
  <c r="O46" i="36" s="1"/>
  <c r="CA40" i="36"/>
  <c r="CB40" i="36" s="1"/>
  <c r="CC40" i="36" s="1"/>
  <c r="BZ40" i="36"/>
  <c r="Z170" i="36"/>
  <c r="BM168" i="36"/>
  <c r="AM93" i="36"/>
  <c r="BZ65" i="36"/>
  <c r="L82" i="36"/>
  <c r="AM35" i="36"/>
  <c r="L32" i="36"/>
  <c r="CA31" i="36"/>
  <c r="CB31" i="36" s="1"/>
  <c r="CC31" i="36" s="1"/>
  <c r="Z62" i="36"/>
  <c r="BZ53" i="36"/>
  <c r="BA25" i="36"/>
  <c r="BB25" i="36" s="1"/>
  <c r="BC25" i="36" s="1"/>
  <c r="AN24" i="36"/>
  <c r="AO24" i="36" s="1"/>
  <c r="AP24" i="36" s="1"/>
  <c r="BA9" i="36"/>
  <c r="BB9" i="36" s="1"/>
  <c r="BC9" i="36" s="1"/>
  <c r="BA496" i="36"/>
  <c r="BB496" i="36" s="1"/>
  <c r="BC496" i="36" s="1"/>
  <c r="M490" i="36"/>
  <c r="N490" i="36" s="1"/>
  <c r="O490" i="36" s="1"/>
  <c r="AN402" i="36"/>
  <c r="AO402" i="36" s="1"/>
  <c r="AP402" i="36" s="1"/>
  <c r="BZ409" i="36"/>
  <c r="BZ405" i="36"/>
  <c r="M479" i="36"/>
  <c r="N479" i="36" s="1"/>
  <c r="O479" i="36" s="1"/>
  <c r="M350" i="36"/>
  <c r="N350" i="36" s="1"/>
  <c r="O350" i="36" s="1"/>
  <c r="AZ384" i="36"/>
  <c r="AM383" i="36"/>
  <c r="AM332" i="36"/>
  <c r="BA329" i="36"/>
  <c r="BB329" i="36" s="1"/>
  <c r="BC329" i="36" s="1"/>
  <c r="Z378" i="36"/>
  <c r="CA338" i="36"/>
  <c r="CB338" i="36" s="1"/>
  <c r="CC338" i="36" s="1"/>
  <c r="Z329" i="36"/>
  <c r="BZ314" i="36"/>
  <c r="AA307" i="36"/>
  <c r="AB307" i="36" s="1"/>
  <c r="AC307" i="36" s="1"/>
  <c r="L189" i="36"/>
  <c r="M393" i="36"/>
  <c r="N393" i="36" s="1"/>
  <c r="O393" i="36" s="1"/>
  <c r="L340" i="36"/>
  <c r="BM333" i="36"/>
  <c r="AM323" i="36"/>
  <c r="AM322" i="36"/>
  <c r="CA306" i="36"/>
  <c r="CB306" i="36" s="1"/>
  <c r="CC306" i="36" s="1"/>
  <c r="AM283" i="36"/>
  <c r="L218" i="36"/>
  <c r="AM206" i="36"/>
  <c r="BA166" i="36"/>
  <c r="BB166" i="36" s="1"/>
  <c r="BC166" i="36" s="1"/>
  <c r="Z145" i="36"/>
  <c r="AA112" i="36"/>
  <c r="AB112" i="36" s="1"/>
  <c r="AC112" i="36" s="1"/>
  <c r="Z266" i="36"/>
  <c r="BZ145" i="36"/>
  <c r="AM134" i="36"/>
  <c r="Z80" i="36"/>
  <c r="BZ78" i="36"/>
  <c r="BN77" i="36"/>
  <c r="BO77" i="36" s="1"/>
  <c r="BP77" i="36" s="1"/>
  <c r="AZ74" i="36"/>
  <c r="BZ66" i="36"/>
  <c r="M237" i="36"/>
  <c r="N237" i="36" s="1"/>
  <c r="O237" i="36" s="1"/>
  <c r="BM167" i="36"/>
  <c r="L132" i="36"/>
  <c r="M130" i="36"/>
  <c r="N130" i="36" s="1"/>
  <c r="O130" i="36" s="1"/>
  <c r="AA117" i="36"/>
  <c r="AB117" i="36" s="1"/>
  <c r="AC117" i="36" s="1"/>
  <c r="AN61" i="36"/>
  <c r="AO61" i="36" s="1"/>
  <c r="AP61" i="36" s="1"/>
  <c r="BN123" i="36"/>
  <c r="BO123" i="36" s="1"/>
  <c r="BP123" i="36" s="1"/>
  <c r="AM463" i="36"/>
  <c r="BN457" i="36"/>
  <c r="BO457" i="36" s="1"/>
  <c r="BP457" i="36" s="1"/>
  <c r="M419" i="36"/>
  <c r="N419" i="36" s="1"/>
  <c r="O419" i="36" s="1"/>
  <c r="AM181" i="36"/>
  <c r="Z166" i="36"/>
  <c r="BN136" i="36"/>
  <c r="BO136" i="36" s="1"/>
  <c r="BP136" i="36" s="1"/>
  <c r="AM130" i="36"/>
  <c r="AA333" i="36"/>
  <c r="AB333" i="36" s="1"/>
  <c r="AC333" i="36" s="1"/>
  <c r="AZ296" i="36"/>
  <c r="BN253" i="36"/>
  <c r="BO253" i="36" s="1"/>
  <c r="BP253" i="36" s="1"/>
  <c r="AM114" i="36"/>
  <c r="M111" i="36"/>
  <c r="N111" i="36" s="1"/>
  <c r="O111" i="36" s="1"/>
  <c r="AA61" i="36"/>
  <c r="AB61" i="36" s="1"/>
  <c r="AC61" i="36" s="1"/>
  <c r="Z190" i="36"/>
  <c r="CA370" i="36"/>
  <c r="CB370" i="36" s="1"/>
  <c r="CC370" i="36" s="1"/>
  <c r="M292" i="36"/>
  <c r="N292" i="36" s="1"/>
  <c r="O292" i="36" s="1"/>
  <c r="AN270" i="36"/>
  <c r="AO270" i="36" s="1"/>
  <c r="AP270" i="36" s="1"/>
  <c r="M152" i="36"/>
  <c r="N152" i="36" s="1"/>
  <c r="O152" i="36" s="1"/>
  <c r="AM49" i="36"/>
  <c r="AA48" i="36"/>
  <c r="AB48" i="36" s="1"/>
  <c r="AC48" i="36" s="1"/>
  <c r="L28" i="36"/>
  <c r="M28" i="36"/>
  <c r="N28" i="36" s="1"/>
  <c r="O28" i="36" s="1"/>
  <c r="AZ20" i="36"/>
  <c r="BA20" i="36"/>
  <c r="BB20" i="36" s="1"/>
  <c r="BC20" i="36" s="1"/>
  <c r="AM19" i="36"/>
  <c r="AN19" i="36"/>
  <c r="AO19" i="36" s="1"/>
  <c r="AP19" i="36" s="1"/>
  <c r="BZ32" i="36"/>
  <c r="Z36" i="36"/>
  <c r="BA194" i="36"/>
  <c r="BB194" i="36" s="1"/>
  <c r="BC194" i="36" s="1"/>
  <c r="CA23" i="36"/>
  <c r="CB23" i="36" s="1"/>
  <c r="CC23" i="36" s="1"/>
  <c r="BN22" i="36"/>
  <c r="BO22" i="36" s="1"/>
  <c r="BP22" i="36" s="1"/>
  <c r="CA19" i="36"/>
  <c r="CB19" i="36" s="1"/>
  <c r="CC19" i="36" s="1"/>
  <c r="BM461" i="36"/>
  <c r="AN459" i="36"/>
  <c r="AO459" i="36" s="1"/>
  <c r="AP459" i="36" s="1"/>
  <c r="BN408" i="36"/>
  <c r="BO408" i="36" s="1"/>
  <c r="BP408" i="36" s="1"/>
  <c r="BN500" i="36"/>
  <c r="BO500" i="36" s="1"/>
  <c r="BP500" i="36" s="1"/>
  <c r="BN238" i="36"/>
  <c r="BO238" i="36" s="1"/>
  <c r="BP238" i="36" s="1"/>
  <c r="BZ161" i="36"/>
  <c r="CA157" i="36"/>
  <c r="CB157" i="36" s="1"/>
  <c r="CC157" i="36" s="1"/>
  <c r="BZ410" i="36"/>
  <c r="AA322" i="36"/>
  <c r="AB322" i="36" s="1"/>
  <c r="AC322" i="36" s="1"/>
  <c r="BM277" i="36"/>
  <c r="BM272" i="36"/>
  <c r="AA223" i="36"/>
  <c r="AB223" i="36" s="1"/>
  <c r="AC223" i="36" s="1"/>
  <c r="BN185" i="36"/>
  <c r="BO185" i="36" s="1"/>
  <c r="BP185" i="36" s="1"/>
  <c r="BA179" i="36"/>
  <c r="BB179" i="36" s="1"/>
  <c r="BC179" i="36" s="1"/>
  <c r="AZ340" i="36"/>
  <c r="BM173" i="36"/>
  <c r="BA167" i="36"/>
  <c r="BB167" i="36" s="1"/>
  <c r="BC167" i="36" s="1"/>
  <c r="BN158" i="36"/>
  <c r="BO158" i="36" s="1"/>
  <c r="BP158" i="36" s="1"/>
  <c r="AZ258" i="36"/>
  <c r="BZ129" i="36"/>
  <c r="AZ119" i="36"/>
  <c r="BM109" i="36"/>
  <c r="BM103" i="36"/>
  <c r="AZ233" i="36"/>
  <c r="AM202" i="36"/>
  <c r="CA82" i="36"/>
  <c r="CB82" i="36" s="1"/>
  <c r="CC82" i="36" s="1"/>
  <c r="M64" i="36"/>
  <c r="N64" i="36" s="1"/>
  <c r="O64" i="36" s="1"/>
  <c r="AM59" i="36"/>
  <c r="AA309" i="36"/>
  <c r="AB309" i="36" s="1"/>
  <c r="AC309" i="36" s="1"/>
  <c r="Z174" i="36"/>
  <c r="BZ166" i="36"/>
  <c r="AM162" i="36"/>
  <c r="AM372" i="36"/>
  <c r="BN184" i="36"/>
  <c r="BO184" i="36" s="1"/>
  <c r="BP184" i="36" s="1"/>
  <c r="BN420" i="36"/>
  <c r="BO420" i="36" s="1"/>
  <c r="BP420" i="36" s="1"/>
  <c r="M267" i="36"/>
  <c r="N267" i="36" s="1"/>
  <c r="O267" i="36" s="1"/>
  <c r="AM253" i="36"/>
  <c r="BN393" i="36"/>
  <c r="BO393" i="36" s="1"/>
  <c r="BP393" i="36" s="1"/>
  <c r="AZ46" i="36"/>
  <c r="BA46" i="36"/>
  <c r="BB46" i="36" s="1"/>
  <c r="BC46" i="36" s="1"/>
  <c r="M40" i="36"/>
  <c r="N40" i="36" s="1"/>
  <c r="O40" i="36" s="1"/>
  <c r="L40" i="36"/>
  <c r="BA62" i="36"/>
  <c r="BB62" i="36" s="1"/>
  <c r="BC62" i="36" s="1"/>
  <c r="Z52" i="36"/>
  <c r="AA52" i="36"/>
  <c r="AB52" i="36" s="1"/>
  <c r="AC52" i="36" s="1"/>
  <c r="CA48" i="36"/>
  <c r="CB48" i="36" s="1"/>
  <c r="CC48" i="36" s="1"/>
  <c r="BM43" i="36"/>
  <c r="BN43" i="36"/>
  <c r="BO43" i="36" s="1"/>
  <c r="BP43" i="36" s="1"/>
  <c r="BN35" i="36"/>
  <c r="BO35" i="36" s="1"/>
  <c r="BP35" i="36" s="1"/>
  <c r="BA34" i="36"/>
  <c r="BB34" i="36" s="1"/>
  <c r="BC34" i="36" s="1"/>
  <c r="AZ24" i="36"/>
  <c r="BA24" i="36"/>
  <c r="BB24" i="36" s="1"/>
  <c r="BC24" i="36" s="1"/>
  <c r="AM23" i="36"/>
  <c r="AN23" i="36"/>
  <c r="AO23" i="36" s="1"/>
  <c r="AP23" i="36" s="1"/>
  <c r="CA38" i="36"/>
  <c r="CB38" i="36" s="1"/>
  <c r="CC38" i="36" s="1"/>
  <c r="BZ38" i="36"/>
  <c r="BA260" i="36"/>
  <c r="BB260" i="36" s="1"/>
  <c r="BC260" i="36" s="1"/>
  <c r="AM42" i="36"/>
  <c r="AN42" i="36"/>
  <c r="AO42" i="36" s="1"/>
  <c r="AP42" i="36" s="1"/>
  <c r="BU7" i="35"/>
  <c r="U49" i="35"/>
  <c r="U29" i="35"/>
  <c r="W37" i="35"/>
  <c r="Z423" i="36"/>
  <c r="L429" i="36"/>
  <c r="L409" i="36"/>
  <c r="L118" i="36"/>
  <c r="BM230" i="36"/>
  <c r="AN207" i="36"/>
  <c r="AO207" i="36" s="1"/>
  <c r="AP207" i="36" s="1"/>
  <c r="AN59" i="36"/>
  <c r="AO59" i="36" s="1"/>
  <c r="AP59" i="36" s="1"/>
  <c r="BZ82" i="36"/>
  <c r="AA77" i="36"/>
  <c r="AB77" i="36" s="1"/>
  <c r="AC77" i="36" s="1"/>
  <c r="M279" i="36"/>
  <c r="N279" i="36" s="1"/>
  <c r="O279" i="36" s="1"/>
  <c r="L279" i="36"/>
  <c r="BA251" i="36"/>
  <c r="BB251" i="36" s="1"/>
  <c r="BC251" i="36" s="1"/>
  <c r="AZ251" i="36"/>
  <c r="AA248" i="36"/>
  <c r="AB248" i="36" s="1"/>
  <c r="AC248" i="36" s="1"/>
  <c r="Z248" i="36"/>
  <c r="L114" i="36"/>
  <c r="M114" i="36"/>
  <c r="N114" i="36" s="1"/>
  <c r="O114" i="36" s="1"/>
  <c r="BA317" i="36"/>
  <c r="BB317" i="36" s="1"/>
  <c r="BC317" i="36" s="1"/>
  <c r="AZ317" i="36"/>
  <c r="AN229" i="36"/>
  <c r="AO229" i="36" s="1"/>
  <c r="AP229" i="36" s="1"/>
  <c r="AM229" i="36"/>
  <c r="BA156" i="36"/>
  <c r="BB156" i="36" s="1"/>
  <c r="BC156" i="36" s="1"/>
  <c r="AZ156" i="36"/>
  <c r="AN86" i="36"/>
  <c r="AO86" i="36" s="1"/>
  <c r="AP86" i="36" s="1"/>
  <c r="AM86" i="36"/>
  <c r="BN73" i="36"/>
  <c r="BO73" i="36" s="1"/>
  <c r="BP73" i="36" s="1"/>
  <c r="BM73" i="36"/>
  <c r="BN68" i="36"/>
  <c r="BO68" i="36" s="1"/>
  <c r="BP68" i="36" s="1"/>
  <c r="BM68" i="36"/>
  <c r="BA66" i="36"/>
  <c r="BB66" i="36" s="1"/>
  <c r="BC66" i="36" s="1"/>
  <c r="AZ66" i="36"/>
  <c r="AA58" i="36"/>
  <c r="AB58" i="36" s="1"/>
  <c r="AC58" i="36" s="1"/>
  <c r="Z58" i="36"/>
  <c r="BN341" i="36"/>
  <c r="BO341" i="36" s="1"/>
  <c r="BP341" i="36" s="1"/>
  <c r="BM341" i="36"/>
  <c r="CA298" i="36"/>
  <c r="CB298" i="36" s="1"/>
  <c r="CC298" i="36" s="1"/>
  <c r="BZ298" i="36"/>
  <c r="M146" i="36"/>
  <c r="N146" i="36" s="1"/>
  <c r="O146" i="36" s="1"/>
  <c r="L146" i="36"/>
  <c r="BZ142" i="36"/>
  <c r="CA142" i="36"/>
  <c r="CB142" i="36" s="1"/>
  <c r="CC142" i="36" s="1"/>
  <c r="BM129" i="36"/>
  <c r="BN129" i="36"/>
  <c r="BO129" i="36" s="1"/>
  <c r="BP129" i="36" s="1"/>
  <c r="BA125" i="36"/>
  <c r="BB125" i="36" s="1"/>
  <c r="BC125" i="36" s="1"/>
  <c r="AZ125" i="36"/>
  <c r="AM99" i="36"/>
  <c r="AN99" i="36"/>
  <c r="AO99" i="36" s="1"/>
  <c r="AP99" i="36" s="1"/>
  <c r="AA76" i="36"/>
  <c r="AB76" i="36" s="1"/>
  <c r="AC76" i="36" s="1"/>
  <c r="Z76" i="36"/>
  <c r="BM69" i="36"/>
  <c r="BN69" i="36"/>
  <c r="BO69" i="36" s="1"/>
  <c r="BP69" i="36" s="1"/>
  <c r="L63" i="36"/>
  <c r="M63" i="36"/>
  <c r="N63" i="36" s="1"/>
  <c r="O63" i="36" s="1"/>
  <c r="Z446" i="36"/>
  <c r="AA446" i="36"/>
  <c r="AB446" i="36" s="1"/>
  <c r="AC446" i="36" s="1"/>
  <c r="L425" i="36"/>
  <c r="M425" i="36"/>
  <c r="N425" i="36" s="1"/>
  <c r="O425" i="36" s="1"/>
  <c r="L498" i="36"/>
  <c r="M498" i="36"/>
  <c r="N498" i="36" s="1"/>
  <c r="O498" i="36" s="1"/>
  <c r="L460" i="36"/>
  <c r="M460" i="36"/>
  <c r="N460" i="36" s="1"/>
  <c r="O460" i="36" s="1"/>
  <c r="BM429" i="36"/>
  <c r="BN429" i="36"/>
  <c r="BO429" i="36" s="1"/>
  <c r="BP429" i="36" s="1"/>
  <c r="L392" i="36"/>
  <c r="M392" i="36"/>
  <c r="N392" i="36" s="1"/>
  <c r="O392" i="36" s="1"/>
  <c r="CA315" i="36"/>
  <c r="CB315" i="36" s="1"/>
  <c r="CC315" i="36" s="1"/>
  <c r="BZ315" i="36"/>
  <c r="CA330" i="36"/>
  <c r="CB330" i="36" s="1"/>
  <c r="CC330" i="36" s="1"/>
  <c r="BZ330" i="36"/>
  <c r="AM255" i="36"/>
  <c r="AN255" i="36"/>
  <c r="AO255" i="36" s="1"/>
  <c r="AP255" i="36" s="1"/>
  <c r="CA201" i="36"/>
  <c r="CB201" i="36" s="1"/>
  <c r="CC201" i="36" s="1"/>
  <c r="BZ201" i="36"/>
  <c r="AM408" i="36"/>
  <c r="AN408" i="36"/>
  <c r="AO408" i="36" s="1"/>
  <c r="AP408" i="36" s="1"/>
  <c r="M272" i="36"/>
  <c r="N272" i="36" s="1"/>
  <c r="O272" i="36" s="1"/>
  <c r="L272" i="36"/>
  <c r="M426" i="36"/>
  <c r="N426" i="36" s="1"/>
  <c r="O426" i="36" s="1"/>
  <c r="L426" i="36"/>
  <c r="AA244" i="36"/>
  <c r="AB244" i="36" s="1"/>
  <c r="AC244" i="36" s="1"/>
  <c r="Z244" i="36"/>
  <c r="Z231" i="36"/>
  <c r="AA231" i="36"/>
  <c r="AB231" i="36" s="1"/>
  <c r="AC231" i="36" s="1"/>
  <c r="Z191" i="36"/>
  <c r="AA191" i="36"/>
  <c r="AB191" i="36" s="1"/>
  <c r="AC191" i="36" s="1"/>
  <c r="BZ168" i="36"/>
  <c r="CA168" i="36"/>
  <c r="CB168" i="36" s="1"/>
  <c r="CC168" i="36" s="1"/>
  <c r="AM160" i="36"/>
  <c r="AN160" i="36"/>
  <c r="AO160" i="36" s="1"/>
  <c r="AP160" i="36" s="1"/>
  <c r="BA151" i="36"/>
  <c r="BB151" i="36" s="1"/>
  <c r="BC151" i="36" s="1"/>
  <c r="AZ151" i="36"/>
  <c r="CA140" i="36"/>
  <c r="CB140" i="36" s="1"/>
  <c r="CC140" i="36" s="1"/>
  <c r="BZ140" i="36"/>
  <c r="M136" i="36"/>
  <c r="N136" i="36" s="1"/>
  <c r="O136" i="36" s="1"/>
  <c r="L136" i="36"/>
  <c r="BN121" i="36"/>
  <c r="BO121" i="36" s="1"/>
  <c r="BP121" i="36" s="1"/>
  <c r="BM121" i="36"/>
  <c r="AM109" i="36"/>
  <c r="AN109" i="36"/>
  <c r="AO109" i="36" s="1"/>
  <c r="AP109" i="36" s="1"/>
  <c r="BA92" i="36"/>
  <c r="BB92" i="36" s="1"/>
  <c r="BC92" i="36" s="1"/>
  <c r="AZ92" i="36"/>
  <c r="AA163" i="36"/>
  <c r="AB163" i="36" s="1"/>
  <c r="AC163" i="36" s="1"/>
  <c r="Z163" i="36"/>
  <c r="L160" i="36"/>
  <c r="M160" i="36"/>
  <c r="N160" i="36" s="1"/>
  <c r="O160" i="36" s="1"/>
  <c r="BA204" i="36"/>
  <c r="BB204" i="36" s="1"/>
  <c r="BC204" i="36" s="1"/>
  <c r="AZ204" i="36"/>
  <c r="M200" i="36"/>
  <c r="N200" i="36" s="1"/>
  <c r="O200" i="36" s="1"/>
  <c r="L200" i="36"/>
  <c r="AA186" i="36"/>
  <c r="AB186" i="36" s="1"/>
  <c r="AC186" i="36" s="1"/>
  <c r="Z186" i="36"/>
  <c r="Z156" i="36"/>
  <c r="AA156" i="36"/>
  <c r="AB156" i="36" s="1"/>
  <c r="AC156" i="36" s="1"/>
  <c r="BN148" i="36"/>
  <c r="BO148" i="36" s="1"/>
  <c r="BP148" i="36" s="1"/>
  <c r="BM148" i="36"/>
  <c r="AA269" i="36"/>
  <c r="AB269" i="36" s="1"/>
  <c r="AC269" i="36" s="1"/>
  <c r="Z269" i="36"/>
  <c r="BA122" i="36"/>
  <c r="BB122" i="36" s="1"/>
  <c r="BC122" i="36" s="1"/>
  <c r="AZ122" i="36"/>
  <c r="CA94" i="36"/>
  <c r="CB94" i="36" s="1"/>
  <c r="CC94" i="36" s="1"/>
  <c r="BZ94" i="36"/>
  <c r="M140" i="36"/>
  <c r="N140" i="36" s="1"/>
  <c r="O140" i="36" s="1"/>
  <c r="L140" i="36"/>
  <c r="BN235" i="36"/>
  <c r="BO235" i="36" s="1"/>
  <c r="BP235" i="36" s="1"/>
  <c r="BM235" i="36"/>
  <c r="BN209" i="36"/>
  <c r="BO209" i="36" s="1"/>
  <c r="BP209" i="36" s="1"/>
  <c r="BM209" i="36"/>
  <c r="AM281" i="36"/>
  <c r="AN281" i="36"/>
  <c r="AO281" i="36" s="1"/>
  <c r="AP281" i="36" s="1"/>
  <c r="BM238" i="36"/>
  <c r="M148" i="36"/>
  <c r="N148" i="36" s="1"/>
  <c r="O148" i="36" s="1"/>
  <c r="BZ141" i="36"/>
  <c r="AN162" i="36"/>
  <c r="AO162" i="36" s="1"/>
  <c r="AP162" i="36" s="1"/>
  <c r="CA85" i="36"/>
  <c r="CB85" i="36" s="1"/>
  <c r="CC85" i="36" s="1"/>
  <c r="AN350" i="36"/>
  <c r="AO350" i="36" s="1"/>
  <c r="AP350" i="36" s="1"/>
  <c r="AM350" i="36"/>
  <c r="M333" i="36"/>
  <c r="N333" i="36" s="1"/>
  <c r="O333" i="36" s="1"/>
  <c r="L333" i="36"/>
  <c r="AM331" i="36"/>
  <c r="AN331" i="36"/>
  <c r="AO331" i="36" s="1"/>
  <c r="AP331" i="36" s="1"/>
  <c r="AZ212" i="36"/>
  <c r="BA212" i="36"/>
  <c r="BB212" i="36" s="1"/>
  <c r="BC212" i="36" s="1"/>
  <c r="M195" i="36"/>
  <c r="N195" i="36" s="1"/>
  <c r="O195" i="36" s="1"/>
  <c r="AA129" i="36"/>
  <c r="AB129" i="36" s="1"/>
  <c r="AC129" i="36" s="1"/>
  <c r="Z129" i="36"/>
  <c r="BN126" i="36"/>
  <c r="BO126" i="36" s="1"/>
  <c r="BP126" i="36" s="1"/>
  <c r="BM126" i="36"/>
  <c r="BN104" i="36"/>
  <c r="BO104" i="36" s="1"/>
  <c r="BP104" i="36" s="1"/>
  <c r="BM104" i="36"/>
  <c r="BN99" i="36"/>
  <c r="BO99" i="36" s="1"/>
  <c r="BP99" i="36" s="1"/>
  <c r="BM99" i="36"/>
  <c r="L128" i="36"/>
  <c r="M128" i="36"/>
  <c r="N128" i="36" s="1"/>
  <c r="O128" i="36" s="1"/>
  <c r="AZ283" i="36"/>
  <c r="BA283" i="36"/>
  <c r="BB283" i="36" s="1"/>
  <c r="BC283" i="36" s="1"/>
  <c r="AN225" i="36"/>
  <c r="AO225" i="36" s="1"/>
  <c r="AP225" i="36" s="1"/>
  <c r="AM225" i="36"/>
  <c r="AZ211" i="36"/>
  <c r="BA211" i="36"/>
  <c r="BB211" i="36" s="1"/>
  <c r="BC211" i="36" s="1"/>
  <c r="M177" i="36"/>
  <c r="N177" i="36" s="1"/>
  <c r="O177" i="36" s="1"/>
  <c r="L177" i="36"/>
  <c r="BN219" i="36"/>
  <c r="BO219" i="36" s="1"/>
  <c r="BP219" i="36" s="1"/>
  <c r="BM219" i="36"/>
  <c r="CA173" i="36"/>
  <c r="CB173" i="36" s="1"/>
  <c r="CC173" i="36" s="1"/>
  <c r="BZ173" i="36"/>
  <c r="AN164" i="36"/>
  <c r="AO164" i="36" s="1"/>
  <c r="AP164" i="36" s="1"/>
  <c r="AM164" i="36"/>
  <c r="BN174" i="36"/>
  <c r="BO174" i="36" s="1"/>
  <c r="BP174" i="36" s="1"/>
  <c r="BM174" i="36"/>
  <c r="AZ169" i="36"/>
  <c r="BA169" i="36"/>
  <c r="BB169" i="36" s="1"/>
  <c r="BC169" i="36" s="1"/>
  <c r="AZ153" i="36"/>
  <c r="AN241" i="36"/>
  <c r="AO241" i="36" s="1"/>
  <c r="AP241" i="36" s="1"/>
  <c r="AM241" i="36"/>
  <c r="AZ225" i="36"/>
  <c r="BA225" i="36"/>
  <c r="BB225" i="36" s="1"/>
  <c r="BC225" i="36" s="1"/>
  <c r="AA206" i="36"/>
  <c r="AB206" i="36" s="1"/>
  <c r="AC206" i="36" s="1"/>
  <c r="Z206" i="36"/>
  <c r="AA202" i="36"/>
  <c r="AB202" i="36" s="1"/>
  <c r="AC202" i="36" s="1"/>
  <c r="Z202" i="36"/>
  <c r="CA98" i="36"/>
  <c r="CB98" i="36" s="1"/>
  <c r="CC98" i="36" s="1"/>
  <c r="BZ98" i="36"/>
  <c r="AA90" i="36"/>
  <c r="AB90" i="36" s="1"/>
  <c r="AC90" i="36" s="1"/>
  <c r="Z90" i="36"/>
  <c r="BN180" i="36"/>
  <c r="BO180" i="36" s="1"/>
  <c r="BP180" i="36" s="1"/>
  <c r="BM180" i="36"/>
  <c r="AN71" i="36"/>
  <c r="AO71" i="36" s="1"/>
  <c r="AP71" i="36" s="1"/>
  <c r="AM71" i="36"/>
  <c r="BA208" i="36"/>
  <c r="BB208" i="36" s="1"/>
  <c r="BC208" i="36" s="1"/>
  <c r="AZ208" i="36"/>
  <c r="BA111" i="36"/>
  <c r="BB111" i="36" s="1"/>
  <c r="BC111" i="36" s="1"/>
  <c r="AZ111" i="36"/>
  <c r="L102" i="36"/>
  <c r="M102" i="36"/>
  <c r="N102" i="36" s="1"/>
  <c r="O102" i="36" s="1"/>
  <c r="L157" i="36"/>
  <c r="M157" i="36"/>
  <c r="N157" i="36" s="1"/>
  <c r="O157" i="36" s="1"/>
  <c r="CA504" i="36"/>
  <c r="CB504" i="36" s="1"/>
  <c r="CC504" i="36" s="1"/>
  <c r="L415" i="36"/>
  <c r="M423" i="36"/>
  <c r="N423" i="36" s="1"/>
  <c r="O423" i="36" s="1"/>
  <c r="L424" i="36"/>
  <c r="BN355" i="36"/>
  <c r="BO355" i="36" s="1"/>
  <c r="BP355" i="36" s="1"/>
  <c r="BM246" i="36"/>
  <c r="BA120" i="36"/>
  <c r="BB120" i="36" s="1"/>
  <c r="BC120" i="36" s="1"/>
  <c r="Z178" i="36"/>
  <c r="L175" i="36"/>
  <c r="BN115" i="36"/>
  <c r="BO115" i="36" s="1"/>
  <c r="BP115" i="36" s="1"/>
  <c r="L64" i="36"/>
  <c r="AZ71" i="36"/>
  <c r="BA180" i="36"/>
  <c r="BB180" i="36" s="1"/>
  <c r="BC180" i="36" s="1"/>
  <c r="BN398" i="36"/>
  <c r="BO398" i="36" s="1"/>
  <c r="BP398" i="36" s="1"/>
  <c r="BM398" i="36"/>
  <c r="BN345" i="36"/>
  <c r="BO345" i="36" s="1"/>
  <c r="BP345" i="36" s="1"/>
  <c r="BM345" i="36"/>
  <c r="AA195" i="36"/>
  <c r="AB195" i="36" s="1"/>
  <c r="AC195" i="36" s="1"/>
  <c r="Z195" i="36"/>
  <c r="BA141" i="36"/>
  <c r="BB141" i="36" s="1"/>
  <c r="BC141" i="36" s="1"/>
  <c r="AZ141" i="36"/>
  <c r="BA131" i="36"/>
  <c r="BB131" i="36" s="1"/>
  <c r="BC131" i="36" s="1"/>
  <c r="AZ131" i="36"/>
  <c r="AA232" i="36"/>
  <c r="AB232" i="36" s="1"/>
  <c r="AC232" i="36" s="1"/>
  <c r="Z232" i="36"/>
  <c r="AA177" i="36"/>
  <c r="AB177" i="36" s="1"/>
  <c r="AC177" i="36" s="1"/>
  <c r="Z177" i="36"/>
  <c r="M304" i="36"/>
  <c r="N304" i="36" s="1"/>
  <c r="O304" i="36" s="1"/>
  <c r="L304" i="36"/>
  <c r="BN101" i="36"/>
  <c r="BO101" i="36" s="1"/>
  <c r="BP101" i="36" s="1"/>
  <c r="BM101" i="36"/>
  <c r="M83" i="36"/>
  <c r="N83" i="36" s="1"/>
  <c r="O83" i="36" s="1"/>
  <c r="L83" i="36"/>
  <c r="BZ76" i="36"/>
  <c r="CA76" i="36"/>
  <c r="CB76" i="36" s="1"/>
  <c r="CC76" i="36" s="1"/>
  <c r="BM208" i="36"/>
  <c r="BN208" i="36"/>
  <c r="BO208" i="36" s="1"/>
  <c r="BP208" i="36" s="1"/>
  <c r="AA476" i="36"/>
  <c r="AB476" i="36" s="1"/>
  <c r="AC476" i="36" s="1"/>
  <c r="AA456" i="36"/>
  <c r="AB456" i="36" s="1"/>
  <c r="AC456" i="36" s="1"/>
  <c r="AA454" i="36"/>
  <c r="AB454" i="36" s="1"/>
  <c r="AC454" i="36" s="1"/>
  <c r="BM449" i="36"/>
  <c r="CA481" i="36"/>
  <c r="CB481" i="36" s="1"/>
  <c r="CC481" i="36" s="1"/>
  <c r="AA475" i="36"/>
  <c r="AB475" i="36" s="1"/>
  <c r="AC475" i="36" s="1"/>
  <c r="BA476" i="36"/>
  <c r="BB476" i="36" s="1"/>
  <c r="BC476" i="36" s="1"/>
  <c r="BZ464" i="36"/>
  <c r="L433" i="36"/>
  <c r="BN423" i="36"/>
  <c r="BO423" i="36" s="1"/>
  <c r="BP423" i="36" s="1"/>
  <c r="BM406" i="36"/>
  <c r="BN397" i="36"/>
  <c r="BO397" i="36" s="1"/>
  <c r="BP397" i="36" s="1"/>
  <c r="AN388" i="36"/>
  <c r="AO388" i="36" s="1"/>
  <c r="AP388" i="36" s="1"/>
  <c r="L385" i="36"/>
  <c r="BN377" i="36"/>
  <c r="BO377" i="36" s="1"/>
  <c r="BP377" i="36" s="1"/>
  <c r="AM371" i="36"/>
  <c r="AZ368" i="36"/>
  <c r="L360" i="36"/>
  <c r="AA349" i="36"/>
  <c r="AB349" i="36" s="1"/>
  <c r="AC349" i="36" s="1"/>
  <c r="AM334" i="36"/>
  <c r="BN463" i="36"/>
  <c r="BO463" i="36" s="1"/>
  <c r="BP463" i="36" s="1"/>
  <c r="CA444" i="36"/>
  <c r="CB444" i="36" s="1"/>
  <c r="CC444" i="36" s="1"/>
  <c r="M437" i="36"/>
  <c r="N437" i="36" s="1"/>
  <c r="O437" i="36" s="1"/>
  <c r="CA431" i="36"/>
  <c r="CB431" i="36" s="1"/>
  <c r="CC431" i="36" s="1"/>
  <c r="AN414" i="36"/>
  <c r="AO414" i="36" s="1"/>
  <c r="AP414" i="36" s="1"/>
  <c r="CA374" i="36"/>
  <c r="CB374" i="36" s="1"/>
  <c r="CC374" i="36" s="1"/>
  <c r="BN365" i="36"/>
  <c r="BO365" i="36" s="1"/>
  <c r="BP365" i="36" s="1"/>
  <c r="BA289" i="36"/>
  <c r="BB289" i="36" s="1"/>
  <c r="BC289" i="36" s="1"/>
  <c r="Z243" i="36"/>
  <c r="CA235" i="36"/>
  <c r="CB235" i="36" s="1"/>
  <c r="CC235" i="36" s="1"/>
  <c r="AM224" i="36"/>
  <c r="BN434" i="36"/>
  <c r="BO434" i="36" s="1"/>
  <c r="BP434" i="36" s="1"/>
  <c r="L398" i="36"/>
  <c r="Z386" i="36"/>
  <c r="Z362" i="36"/>
  <c r="AA280" i="36"/>
  <c r="AB280" i="36" s="1"/>
  <c r="AC280" i="36" s="1"/>
  <c r="BZ243" i="36"/>
  <c r="AM166" i="36"/>
  <c r="BA163" i="36"/>
  <c r="BB163" i="36" s="1"/>
  <c r="BC163" i="36" s="1"/>
  <c r="BZ157" i="36"/>
  <c r="L345" i="36"/>
  <c r="CA342" i="36"/>
  <c r="CB342" i="36" s="1"/>
  <c r="CC342" i="36" s="1"/>
  <c r="Z313" i="36"/>
  <c r="AN206" i="36"/>
  <c r="AO206" i="36" s="1"/>
  <c r="AP206" i="36" s="1"/>
  <c r="BN151" i="36"/>
  <c r="BO151" i="36" s="1"/>
  <c r="BP151" i="36" s="1"/>
  <c r="CA150" i="36"/>
  <c r="CB150" i="36" s="1"/>
  <c r="CC150" i="36" s="1"/>
  <c r="L141" i="36"/>
  <c r="CA136" i="36"/>
  <c r="CB136" i="36" s="1"/>
  <c r="CC136" i="36" s="1"/>
  <c r="CA122" i="36"/>
  <c r="CB122" i="36" s="1"/>
  <c r="CC122" i="36" s="1"/>
  <c r="CA104" i="36"/>
  <c r="CB104" i="36" s="1"/>
  <c r="CC104" i="36" s="1"/>
  <c r="BM342" i="36"/>
  <c r="BA340" i="36"/>
  <c r="BB340" i="36" s="1"/>
  <c r="BC340" i="36" s="1"/>
  <c r="BN149" i="36"/>
  <c r="BO149" i="36" s="1"/>
  <c r="BP149" i="36" s="1"/>
  <c r="AZ323" i="36"/>
  <c r="L173" i="36"/>
  <c r="BA170" i="36"/>
  <c r="BB170" i="36" s="1"/>
  <c r="BC170" i="36" s="1"/>
  <c r="AZ152" i="36"/>
  <c r="Z146" i="36"/>
  <c r="AM137" i="36"/>
  <c r="BZ127" i="36"/>
  <c r="AN123" i="36"/>
  <c r="AO123" i="36" s="1"/>
  <c r="AP123" i="36" s="1"/>
  <c r="Z64" i="36"/>
  <c r="AM346" i="36"/>
  <c r="BN314" i="36"/>
  <c r="BO314" i="36" s="1"/>
  <c r="BP314" i="36" s="1"/>
  <c r="BN302" i="36"/>
  <c r="BO302" i="36" s="1"/>
  <c r="BP302" i="36" s="1"/>
  <c r="BM289" i="36"/>
  <c r="Z263" i="36"/>
  <c r="BA258" i="36"/>
  <c r="BB258" i="36" s="1"/>
  <c r="BC258" i="36" s="1"/>
  <c r="BM155" i="36"/>
  <c r="M143" i="36"/>
  <c r="N143" i="36" s="1"/>
  <c r="O143" i="36" s="1"/>
  <c r="AZ137" i="36"/>
  <c r="Z133" i="36"/>
  <c r="BN125" i="36"/>
  <c r="BO125" i="36" s="1"/>
  <c r="BP125" i="36" s="1"/>
  <c r="BN109" i="36"/>
  <c r="BO109" i="36" s="1"/>
  <c r="BP109" i="36" s="1"/>
  <c r="AM101" i="36"/>
  <c r="AN87" i="36"/>
  <c r="AO87" i="36" s="1"/>
  <c r="AP87" i="36" s="1"/>
  <c r="AN78" i="36"/>
  <c r="AO78" i="36" s="1"/>
  <c r="AP78" i="36" s="1"/>
  <c r="AN75" i="36"/>
  <c r="AO75" i="36" s="1"/>
  <c r="AP75" i="36" s="1"/>
  <c r="BM312" i="36"/>
  <c r="AN275" i="36"/>
  <c r="AO275" i="36" s="1"/>
  <c r="AP275" i="36" s="1"/>
  <c r="BZ450" i="36"/>
  <c r="AN431" i="36"/>
  <c r="AO431" i="36" s="1"/>
  <c r="AP431" i="36" s="1"/>
  <c r="BM404" i="36"/>
  <c r="BA271" i="36"/>
  <c r="BB271" i="36" s="1"/>
  <c r="BC271" i="36" s="1"/>
  <c r="BA280" i="36"/>
  <c r="BB280" i="36" s="1"/>
  <c r="BC280" i="36" s="1"/>
  <c r="Z260" i="36"/>
  <c r="BN117" i="36"/>
  <c r="BO117" i="36" s="1"/>
  <c r="BP117" i="36" s="1"/>
  <c r="AA174" i="36"/>
  <c r="AB174" i="36" s="1"/>
  <c r="AC174" i="36" s="1"/>
  <c r="BA110" i="36"/>
  <c r="BB110" i="36" s="1"/>
  <c r="BC110" i="36" s="1"/>
  <c r="CA213" i="36"/>
  <c r="CB213" i="36" s="1"/>
  <c r="CC213" i="36" s="1"/>
  <c r="BM381" i="36"/>
  <c r="L364" i="36"/>
  <c r="BN320" i="36"/>
  <c r="BO320" i="36" s="1"/>
  <c r="BP320" i="36" s="1"/>
  <c r="AN269" i="36"/>
  <c r="AO269" i="36" s="1"/>
  <c r="AP269" i="36" s="1"/>
  <c r="AZ241" i="36"/>
  <c r="CA236" i="36"/>
  <c r="CB236" i="36" s="1"/>
  <c r="CC236" i="36" s="1"/>
  <c r="AN232" i="36"/>
  <c r="AO232" i="36" s="1"/>
  <c r="AP232" i="36" s="1"/>
  <c r="BN223" i="36"/>
  <c r="BO223" i="36" s="1"/>
  <c r="BP223" i="36" s="1"/>
  <c r="M211" i="36"/>
  <c r="N211" i="36" s="1"/>
  <c r="O211" i="36" s="1"/>
  <c r="AZ407" i="36"/>
  <c r="AZ381" i="36"/>
  <c r="BZ363" i="36"/>
  <c r="L487" i="36"/>
  <c r="M464" i="36"/>
  <c r="N464" i="36" s="1"/>
  <c r="O464" i="36" s="1"/>
  <c r="M449" i="36"/>
  <c r="N449" i="36" s="1"/>
  <c r="O449" i="36" s="1"/>
  <c r="M442" i="36"/>
  <c r="N442" i="36" s="1"/>
  <c r="O442" i="36" s="1"/>
  <c r="CA413" i="36"/>
  <c r="CB413" i="36" s="1"/>
  <c r="CC413" i="36" s="1"/>
  <c r="AN406" i="36"/>
  <c r="AO406" i="36" s="1"/>
  <c r="AP406" i="36" s="1"/>
  <c r="AM461" i="36"/>
  <c r="M458" i="36"/>
  <c r="N458" i="36" s="1"/>
  <c r="O458" i="36" s="1"/>
  <c r="AN448" i="36"/>
  <c r="AO448" i="36" s="1"/>
  <c r="AP448" i="36" s="1"/>
  <c r="M388" i="36"/>
  <c r="N388" i="36" s="1"/>
  <c r="O388" i="36" s="1"/>
  <c r="CA353" i="36"/>
  <c r="CB353" i="36" s="1"/>
  <c r="CC353" i="36" s="1"/>
  <c r="AZ401" i="36"/>
  <c r="BN366" i="36"/>
  <c r="BO366" i="36" s="1"/>
  <c r="BP366" i="36" s="1"/>
  <c r="AZ364" i="36"/>
  <c r="AA326" i="36"/>
  <c r="AB326" i="36" s="1"/>
  <c r="AC326" i="36" s="1"/>
  <c r="BN322" i="36"/>
  <c r="BO322" i="36" s="1"/>
  <c r="BP322" i="36" s="1"/>
  <c r="BA309" i="36"/>
  <c r="BB309" i="36" s="1"/>
  <c r="BC309" i="36" s="1"/>
  <c r="BZ291" i="36"/>
  <c r="BN259" i="36"/>
  <c r="BO259" i="36" s="1"/>
  <c r="BP259" i="36" s="1"/>
  <c r="AN233" i="36"/>
  <c r="AO233" i="36" s="1"/>
  <c r="AP233" i="36" s="1"/>
  <c r="M226" i="36"/>
  <c r="N226" i="36" s="1"/>
  <c r="O226" i="36" s="1"/>
  <c r="BM218" i="36"/>
  <c r="BM215" i="36"/>
  <c r="BN197" i="36"/>
  <c r="BO197" i="36" s="1"/>
  <c r="BP197" i="36" s="1"/>
  <c r="L184" i="36"/>
  <c r="AZ166" i="36"/>
  <c r="AA145" i="36"/>
  <c r="AB145" i="36" s="1"/>
  <c r="AC145" i="36" s="1"/>
  <c r="BN132" i="36"/>
  <c r="BO132" i="36" s="1"/>
  <c r="BP132" i="36" s="1"/>
  <c r="M354" i="36"/>
  <c r="N354" i="36" s="1"/>
  <c r="O354" i="36" s="1"/>
  <c r="CA319" i="36"/>
  <c r="CB319" i="36" s="1"/>
  <c r="CC319" i="36" s="1"/>
  <c r="BM281" i="36"/>
  <c r="AM251" i="36"/>
  <c r="M234" i="36"/>
  <c r="N234" i="36" s="1"/>
  <c r="O234" i="36" s="1"/>
  <c r="AZ199" i="36"/>
  <c r="AM175" i="36"/>
  <c r="BA164" i="36"/>
  <c r="BB164" i="36" s="1"/>
  <c r="BC164" i="36" s="1"/>
  <c r="AA118" i="36"/>
  <c r="AB118" i="36" s="1"/>
  <c r="AC118" i="36" s="1"/>
  <c r="BN116" i="36"/>
  <c r="BO116" i="36" s="1"/>
  <c r="BP116" i="36" s="1"/>
  <c r="AA113" i="36"/>
  <c r="AB113" i="36" s="1"/>
  <c r="AC113" i="36" s="1"/>
  <c r="AN107" i="36"/>
  <c r="AO107" i="36" s="1"/>
  <c r="AP107" i="36" s="1"/>
  <c r="AM97" i="36"/>
  <c r="BZ72" i="36"/>
  <c r="BA297" i="36"/>
  <c r="BB297" i="36" s="1"/>
  <c r="BC297" i="36" s="1"/>
  <c r="AA182" i="36"/>
  <c r="AB182" i="36" s="1"/>
  <c r="AC182" i="36" s="1"/>
  <c r="AZ138" i="36"/>
  <c r="BA86" i="36"/>
  <c r="BB86" i="36" s="1"/>
  <c r="BC86" i="36" s="1"/>
  <c r="BA176" i="36"/>
  <c r="BB176" i="36" s="1"/>
  <c r="BC176" i="36" s="1"/>
  <c r="BN137" i="36"/>
  <c r="BO137" i="36" s="1"/>
  <c r="BP137" i="36" s="1"/>
  <c r="BM418" i="36"/>
  <c r="M297" i="36"/>
  <c r="N297" i="36" s="1"/>
  <c r="O297" i="36" s="1"/>
  <c r="BZ275" i="36"/>
  <c r="BN257" i="36"/>
  <c r="BO257" i="36" s="1"/>
  <c r="BP257" i="36" s="1"/>
  <c r="AN252" i="36"/>
  <c r="AO252" i="36" s="1"/>
  <c r="AP252" i="36" s="1"/>
  <c r="AA236" i="36"/>
  <c r="AB236" i="36" s="1"/>
  <c r="AC236" i="36" s="1"/>
  <c r="CA220" i="36"/>
  <c r="CB220" i="36" s="1"/>
  <c r="CC220" i="36" s="1"/>
  <c r="BZ190" i="36"/>
  <c r="BA189" i="36"/>
  <c r="BB189" i="36" s="1"/>
  <c r="BC189" i="36" s="1"/>
  <c r="M150" i="36"/>
  <c r="N150" i="36" s="1"/>
  <c r="O150" i="36" s="1"/>
  <c r="BM426" i="36"/>
  <c r="CA209" i="36"/>
  <c r="CB209" i="36" s="1"/>
  <c r="CC209" i="36" s="1"/>
  <c r="BA173" i="36"/>
  <c r="BB173" i="36" s="1"/>
  <c r="BC173" i="36" s="1"/>
  <c r="BZ158" i="36"/>
  <c r="AA147" i="36"/>
  <c r="AB147" i="36" s="1"/>
  <c r="AC147" i="36" s="1"/>
  <c r="BM122" i="36"/>
  <c r="L106" i="36"/>
  <c r="AA96" i="36"/>
  <c r="AB96" i="36" s="1"/>
  <c r="AC96" i="36" s="1"/>
  <c r="AZ428" i="36"/>
  <c r="BA428" i="36"/>
  <c r="BB428" i="36" s="1"/>
  <c r="BC428" i="36" s="1"/>
  <c r="M452" i="36"/>
  <c r="N452" i="36" s="1"/>
  <c r="O452" i="36" s="1"/>
  <c r="AA398" i="36"/>
  <c r="AB398" i="36" s="1"/>
  <c r="AC398" i="36" s="1"/>
  <c r="M356" i="36"/>
  <c r="N356" i="36" s="1"/>
  <c r="O356" i="36" s="1"/>
  <c r="L356" i="36"/>
  <c r="AA346" i="36"/>
  <c r="AB346" i="36" s="1"/>
  <c r="AC346" i="36" s="1"/>
  <c r="BA460" i="36"/>
  <c r="BB460" i="36" s="1"/>
  <c r="BC460" i="36" s="1"/>
  <c r="BZ282" i="36"/>
  <c r="AA262" i="36"/>
  <c r="AB262" i="36" s="1"/>
  <c r="AC262" i="36" s="1"/>
  <c r="CA118" i="36"/>
  <c r="CB118" i="36" s="1"/>
  <c r="CC118" i="36" s="1"/>
  <c r="CA313" i="36"/>
  <c r="CB313" i="36" s="1"/>
  <c r="CC313" i="36" s="1"/>
  <c r="BA296" i="36"/>
  <c r="BB296" i="36" s="1"/>
  <c r="BC296" i="36" s="1"/>
  <c r="CA166" i="36"/>
  <c r="CB166" i="36" s="1"/>
  <c r="CC166" i="36" s="1"/>
  <c r="AA190" i="36"/>
  <c r="AB190" i="36" s="1"/>
  <c r="AC190" i="36" s="1"/>
  <c r="AH61" i="35"/>
  <c r="AJ121" i="35"/>
  <c r="AN121" i="35" s="1"/>
  <c r="AO121" i="35" s="1"/>
  <c r="AP121" i="35" s="1"/>
  <c r="AH228" i="35"/>
  <c r="AH391" i="35"/>
  <c r="AJ392" i="35"/>
  <c r="AN392" i="35" s="1"/>
  <c r="AO392" i="35" s="1"/>
  <c r="AP392" i="35" s="1"/>
  <c r="AH447" i="35"/>
  <c r="AH466" i="35"/>
  <c r="AJ481" i="35"/>
  <c r="AY125" i="35"/>
  <c r="AW242" i="35"/>
  <c r="AW328" i="35"/>
  <c r="AU385" i="35"/>
  <c r="AW406" i="35"/>
  <c r="AY460" i="35"/>
  <c r="BH100" i="35"/>
  <c r="BJ107" i="35"/>
  <c r="BM107" i="35" s="1"/>
  <c r="BL154" i="35"/>
  <c r="BH421" i="35"/>
  <c r="BU107" i="35"/>
  <c r="BW108" i="35"/>
  <c r="AL391" i="35"/>
  <c r="AL447" i="35"/>
  <c r="AN447" i="35" s="1"/>
  <c r="AO447" i="35" s="1"/>
  <c r="AP447" i="35" s="1"/>
  <c r="BL100" i="35"/>
  <c r="BL406" i="35"/>
  <c r="BM406" i="35" s="1"/>
  <c r="BU57" i="35"/>
  <c r="BW100" i="35"/>
  <c r="BY107" i="35"/>
  <c r="BY227" i="35"/>
  <c r="CA227" i="35" s="1"/>
  <c r="CB227" i="35" s="1"/>
  <c r="CC227" i="35" s="1"/>
  <c r="AJ85" i="35"/>
  <c r="AM85" i="35" s="1"/>
  <c r="AJ212" i="35"/>
  <c r="AH254" i="35"/>
  <c r="AL298" i="35"/>
  <c r="AL371" i="35"/>
  <c r="AN371" i="35" s="1"/>
  <c r="AO371" i="35" s="1"/>
  <c r="AP371" i="35" s="1"/>
  <c r="AH412" i="35"/>
  <c r="AH423" i="35"/>
  <c r="AY64" i="35"/>
  <c r="AY171" i="35"/>
  <c r="AZ171" i="35" s="1"/>
  <c r="AY234" i="35"/>
  <c r="AY280" i="35"/>
  <c r="AU357" i="35"/>
  <c r="AW438" i="35"/>
  <c r="BL268" i="35"/>
  <c r="BJ291" i="35"/>
  <c r="BY93" i="35"/>
  <c r="BZ93" i="35" s="1"/>
  <c r="BY188" i="35"/>
  <c r="BU245" i="35"/>
  <c r="BW272" i="35"/>
  <c r="BY337" i="35"/>
  <c r="BZ337" i="35" s="1"/>
  <c r="AH84" i="35"/>
  <c r="AH120" i="35"/>
  <c r="AH129" i="35"/>
  <c r="AJ148" i="35"/>
  <c r="AN148" i="35" s="1"/>
  <c r="AO148" i="35" s="1"/>
  <c r="AP148" i="35" s="1"/>
  <c r="AH211" i="35"/>
  <c r="AL211" i="35"/>
  <c r="AH411" i="35"/>
  <c r="AJ411" i="35"/>
  <c r="AN411" i="35" s="1"/>
  <c r="AO411" i="35" s="1"/>
  <c r="AP411" i="35" s="1"/>
  <c r="AW105" i="35"/>
  <c r="AU105" i="35"/>
  <c r="AU164" i="35"/>
  <c r="AW164" i="35"/>
  <c r="AZ164" i="35" s="1"/>
  <c r="AW371" i="35"/>
  <c r="AU371" i="35"/>
  <c r="AW437" i="35"/>
  <c r="AU437" i="35"/>
  <c r="BJ290" i="35"/>
  <c r="BH290" i="35"/>
  <c r="BU92" i="35"/>
  <c r="BW92" i="35"/>
  <c r="BW143" i="35"/>
  <c r="BY143" i="35"/>
  <c r="AJ335" i="35"/>
  <c r="AL335" i="35"/>
  <c r="AM335" i="35" s="1"/>
  <c r="AH497" i="35"/>
  <c r="AJ497" i="35"/>
  <c r="AW246" i="35"/>
  <c r="AU246" i="35"/>
  <c r="AY246" i="35"/>
  <c r="BJ166" i="35"/>
  <c r="BH166" i="35"/>
  <c r="BH476" i="35"/>
  <c r="BL476" i="35"/>
  <c r="AH386" i="35"/>
  <c r="AL386" i="35"/>
  <c r="AU116" i="35"/>
  <c r="AW116" i="35"/>
  <c r="AW188" i="35"/>
  <c r="AU188" i="35"/>
  <c r="AY188" i="35"/>
  <c r="AZ188" i="35" s="1"/>
  <c r="BW140" i="35"/>
  <c r="BY140" i="35"/>
  <c r="BU140" i="35"/>
  <c r="BW148" i="35"/>
  <c r="BY148" i="35"/>
  <c r="AJ315" i="35"/>
  <c r="AH315" i="35"/>
  <c r="AY297" i="35"/>
  <c r="AW297" i="35"/>
  <c r="AU297" i="35"/>
  <c r="BW197" i="35"/>
  <c r="BU197" i="35"/>
  <c r="BW386" i="35"/>
  <c r="BU386" i="35"/>
  <c r="BY486" i="35"/>
  <c r="BU486" i="35"/>
  <c r="AL184" i="35"/>
  <c r="AH184" i="35"/>
  <c r="AJ244" i="35"/>
  <c r="AH244" i="35"/>
  <c r="AJ457" i="35"/>
  <c r="AH457" i="35"/>
  <c r="AW153" i="35"/>
  <c r="AY153" i="35"/>
  <c r="AZ153" i="35" s="1"/>
  <c r="AU276" i="35"/>
  <c r="AW276" i="35"/>
  <c r="AZ276" i="35" s="1"/>
  <c r="AY276" i="35"/>
  <c r="AY309" i="35"/>
  <c r="AZ309" i="35" s="1"/>
  <c r="AU309" i="35"/>
  <c r="BH95" i="35"/>
  <c r="BJ95" i="35"/>
  <c r="BJ258" i="35"/>
  <c r="BN258" i="35" s="1"/>
  <c r="BO258" i="35" s="1"/>
  <c r="BP258" i="35" s="1"/>
  <c r="BH258" i="35"/>
  <c r="BH416" i="35"/>
  <c r="BJ416" i="35"/>
  <c r="BW75" i="35"/>
  <c r="BU75" i="35"/>
  <c r="BW301" i="35"/>
  <c r="BY301" i="35"/>
  <c r="AH224" i="35"/>
  <c r="AJ224" i="35"/>
  <c r="AH306" i="35"/>
  <c r="AL306" i="35"/>
  <c r="AJ306" i="35"/>
  <c r="AN306" i="35" s="1"/>
  <c r="AO306" i="35" s="1"/>
  <c r="AP306" i="35" s="1"/>
  <c r="AW85" i="35"/>
  <c r="AU85" i="35"/>
  <c r="AU253" i="35"/>
  <c r="AY253" i="35"/>
  <c r="BA253" i="35" s="1"/>
  <c r="BB253" i="35" s="1"/>
  <c r="BC253" i="35" s="1"/>
  <c r="AU296" i="35"/>
  <c r="AY296" i="35"/>
  <c r="AW296" i="35"/>
  <c r="AU300" i="35"/>
  <c r="AW300" i="35"/>
  <c r="BJ276" i="35"/>
  <c r="BH276" i="35"/>
  <c r="BL276" i="35"/>
  <c r="BN276" i="35" s="1"/>
  <c r="BO276" i="35" s="1"/>
  <c r="BP276" i="35" s="1"/>
  <c r="BJ347" i="35"/>
  <c r="BL347" i="35"/>
  <c r="BH347" i="35"/>
  <c r="BW97" i="35"/>
  <c r="BU97" i="35"/>
  <c r="AL204" i="35"/>
  <c r="AL246" i="35"/>
  <c r="AL278" i="35"/>
  <c r="AN278" i="35" s="1"/>
  <c r="AO278" i="35" s="1"/>
  <c r="AP278" i="35" s="1"/>
  <c r="AJ325" i="35"/>
  <c r="AL361" i="35"/>
  <c r="AJ379" i="35"/>
  <c r="AH400" i="35"/>
  <c r="AL433" i="35"/>
  <c r="AN433" i="35" s="1"/>
  <c r="AO433" i="35" s="1"/>
  <c r="AP433" i="35" s="1"/>
  <c r="AU69" i="35"/>
  <c r="AU89" i="35"/>
  <c r="AY96" i="35"/>
  <c r="AY107" i="35"/>
  <c r="AZ107" i="35" s="1"/>
  <c r="AY137" i="35"/>
  <c r="AY144" i="35"/>
  <c r="AU159" i="35"/>
  <c r="AU183" i="35"/>
  <c r="AW217" i="35"/>
  <c r="AW245" i="35"/>
  <c r="AW293" i="35"/>
  <c r="AW345" i="35"/>
  <c r="AY373" i="35"/>
  <c r="AU413" i="35"/>
  <c r="AY488" i="35"/>
  <c r="BA488" i="35" s="1"/>
  <c r="BB488" i="35" s="1"/>
  <c r="BC488" i="35" s="1"/>
  <c r="BJ75" i="35"/>
  <c r="BJ172" i="35"/>
  <c r="BH266" i="35"/>
  <c r="BL317" i="35"/>
  <c r="BN317" i="35" s="1"/>
  <c r="BO317" i="35" s="1"/>
  <c r="BP317" i="35" s="1"/>
  <c r="BJ344" i="35"/>
  <c r="BJ374" i="35"/>
  <c r="BH375" i="35"/>
  <c r="BJ394" i="35"/>
  <c r="BH455" i="35"/>
  <c r="BH484" i="35"/>
  <c r="BU65" i="35"/>
  <c r="BW68" i="35"/>
  <c r="BY87" i="35"/>
  <c r="BU137" i="35"/>
  <c r="BU145" i="35"/>
  <c r="BY172" i="35"/>
  <c r="CA172" i="35" s="1"/>
  <c r="CB172" i="35" s="1"/>
  <c r="CC172" i="35" s="1"/>
  <c r="BY192" i="35"/>
  <c r="BU203" i="35"/>
  <c r="BW229" i="35"/>
  <c r="BU297" i="35"/>
  <c r="BW298" i="35"/>
  <c r="BY317" i="35"/>
  <c r="BY347" i="35"/>
  <c r="CA347" i="35" s="1"/>
  <c r="CB347" i="35" s="1"/>
  <c r="CC347" i="35" s="1"/>
  <c r="BU408" i="35"/>
  <c r="BW445" i="35"/>
  <c r="BU446" i="35"/>
  <c r="BW477" i="35"/>
  <c r="AL325" i="35"/>
  <c r="AN325" i="35" s="1"/>
  <c r="AO325" i="35" s="1"/>
  <c r="AP325" i="35" s="1"/>
  <c r="AU449" i="35"/>
  <c r="AW450" i="35"/>
  <c r="AW485" i="35"/>
  <c r="AU500" i="35"/>
  <c r="BH58" i="35"/>
  <c r="BH112" i="35"/>
  <c r="BH144" i="35"/>
  <c r="BH268" i="35"/>
  <c r="BH312" i="35"/>
  <c r="BL321" i="35"/>
  <c r="BM321" i="35" s="1"/>
  <c r="BL374" i="35"/>
  <c r="BJ375" i="35"/>
  <c r="BM375" i="35" s="1"/>
  <c r="BH406" i="35"/>
  <c r="BH496" i="35"/>
  <c r="BW60" i="35"/>
  <c r="BU67" i="35"/>
  <c r="BU105" i="35"/>
  <c r="BU117" i="35"/>
  <c r="BW124" i="35"/>
  <c r="BW188" i="35"/>
  <c r="BZ188" i="35" s="1"/>
  <c r="BW191" i="35"/>
  <c r="BU227" i="35"/>
  <c r="BW228" i="35"/>
  <c r="BY229" i="35"/>
  <c r="BU285" i="35"/>
  <c r="BW286" i="35"/>
  <c r="BY297" i="35"/>
  <c r="BU337" i="35"/>
  <c r="BW338" i="35"/>
  <c r="BU426" i="35"/>
  <c r="BY445" i="35"/>
  <c r="BW446" i="35"/>
  <c r="CA446" i="35" s="1"/>
  <c r="CB446" i="35" s="1"/>
  <c r="CC446" i="35" s="1"/>
  <c r="AZ447" i="36"/>
  <c r="Z485" i="36"/>
  <c r="AA485" i="36"/>
  <c r="AB485" i="36" s="1"/>
  <c r="AC485" i="36" s="1"/>
  <c r="L413" i="36"/>
  <c r="M413" i="36"/>
  <c r="N413" i="36" s="1"/>
  <c r="O413" i="36" s="1"/>
  <c r="L380" i="36"/>
  <c r="M380" i="36"/>
  <c r="N380" i="36" s="1"/>
  <c r="O380" i="36" s="1"/>
  <c r="BA347" i="36"/>
  <c r="BB347" i="36" s="1"/>
  <c r="BC347" i="36" s="1"/>
  <c r="AZ347" i="36"/>
  <c r="M247" i="36"/>
  <c r="N247" i="36" s="1"/>
  <c r="O247" i="36" s="1"/>
  <c r="L247" i="36"/>
  <c r="AZ335" i="36"/>
  <c r="BA335" i="36"/>
  <c r="BB335" i="36" s="1"/>
  <c r="BC335" i="36" s="1"/>
  <c r="BM500" i="36"/>
  <c r="BM485" i="36"/>
  <c r="Z489" i="36"/>
  <c r="AM483" i="36"/>
  <c r="BZ481" i="36"/>
  <c r="M487" i="36"/>
  <c r="N487" i="36" s="1"/>
  <c r="O487" i="36" s="1"/>
  <c r="BZ478" i="36"/>
  <c r="Z471" i="36"/>
  <c r="Z451" i="36"/>
  <c r="BZ431" i="36"/>
  <c r="BN426" i="36"/>
  <c r="BO426" i="36" s="1"/>
  <c r="BP426" i="36" s="1"/>
  <c r="Z456" i="36"/>
  <c r="L437" i="36"/>
  <c r="BM434" i="36"/>
  <c r="Z411" i="36"/>
  <c r="BN422" i="36"/>
  <c r="BO422" i="36" s="1"/>
  <c r="BP422" i="36" s="1"/>
  <c r="Z400" i="36"/>
  <c r="AM388" i="36"/>
  <c r="L401" i="36"/>
  <c r="L393" i="36"/>
  <c r="M411" i="36"/>
  <c r="N411" i="36" s="1"/>
  <c r="O411" i="36" s="1"/>
  <c r="AA378" i="36"/>
  <c r="AB378" i="36" s="1"/>
  <c r="AC378" i="36" s="1"/>
  <c r="BA384" i="36"/>
  <c r="BB384" i="36" s="1"/>
  <c r="BC384" i="36" s="1"/>
  <c r="AN383" i="36"/>
  <c r="AO383" i="36" s="1"/>
  <c r="AP383" i="36" s="1"/>
  <c r="AA386" i="36"/>
  <c r="AB386" i="36" s="1"/>
  <c r="AC386" i="36" s="1"/>
  <c r="AA362" i="36"/>
  <c r="AB362" i="36" s="1"/>
  <c r="AC362" i="36" s="1"/>
  <c r="L349" i="36"/>
  <c r="BM314" i="36"/>
  <c r="BZ306" i="36"/>
  <c r="BN281" i="36"/>
  <c r="BO281" i="36" s="1"/>
  <c r="BP281" i="36" s="1"/>
  <c r="AN280" i="36"/>
  <c r="AO280" i="36" s="1"/>
  <c r="AP280" i="36" s="1"/>
  <c r="M277" i="36"/>
  <c r="N277" i="36" s="1"/>
  <c r="O277" i="36" s="1"/>
  <c r="M268" i="36"/>
  <c r="N268" i="36" s="1"/>
  <c r="O268" i="36" s="1"/>
  <c r="BM257" i="36"/>
  <c r="AM247" i="36"/>
  <c r="BN381" i="36"/>
  <c r="BO381" i="36" s="1"/>
  <c r="BP381" i="36" s="1"/>
  <c r="M360" i="36"/>
  <c r="N360" i="36" s="1"/>
  <c r="O360" i="36" s="1"/>
  <c r="AZ309" i="36"/>
  <c r="AM275" i="36"/>
  <c r="L270" i="36"/>
  <c r="BZ265" i="36"/>
  <c r="AA266" i="36"/>
  <c r="AB266" i="36" s="1"/>
  <c r="AC266" i="36" s="1"/>
  <c r="BA368" i="36"/>
  <c r="BB368" i="36" s="1"/>
  <c r="BC368" i="36" s="1"/>
  <c r="BZ342" i="36"/>
  <c r="AN283" i="36"/>
  <c r="AO283" i="36" s="1"/>
  <c r="AP283" i="36" s="1"/>
  <c r="BN277" i="36"/>
  <c r="BO277" i="36" s="1"/>
  <c r="BP277" i="36" s="1"/>
  <c r="AM252" i="36"/>
  <c r="AM221" i="36"/>
  <c r="BZ295" i="36"/>
  <c r="Z228" i="36"/>
  <c r="BM223" i="36"/>
  <c r="BM185" i="36"/>
  <c r="L251" i="36"/>
  <c r="BN218" i="36"/>
  <c r="BO218" i="36" s="1"/>
  <c r="BP218" i="36" s="1"/>
  <c r="BM197" i="36"/>
  <c r="BM149" i="36"/>
  <c r="BA221" i="36"/>
  <c r="BB221" i="36" s="1"/>
  <c r="BC221" i="36" s="1"/>
  <c r="L234" i="36"/>
  <c r="BN179" i="36"/>
  <c r="BO179" i="36" s="1"/>
  <c r="BP179" i="36" s="1"/>
  <c r="M176" i="36"/>
  <c r="N176" i="36" s="1"/>
  <c r="O176" i="36" s="1"/>
  <c r="AN129" i="36"/>
  <c r="AO129" i="36" s="1"/>
  <c r="AP129" i="36" s="1"/>
  <c r="BM116" i="36"/>
  <c r="Z92" i="36"/>
  <c r="AM78" i="36"/>
  <c r="BA199" i="36"/>
  <c r="BB199" i="36" s="1"/>
  <c r="BC199" i="36" s="1"/>
  <c r="AZ163" i="36"/>
  <c r="CA158" i="36"/>
  <c r="CB158" i="36" s="1"/>
  <c r="CC158" i="36" s="1"/>
  <c r="AA130" i="36"/>
  <c r="AB130" i="36" s="1"/>
  <c r="AC130" i="36" s="1"/>
  <c r="AM103" i="36"/>
  <c r="L96" i="36"/>
  <c r="AM87" i="36"/>
  <c r="L80" i="36"/>
  <c r="AZ179" i="36"/>
  <c r="AZ173" i="36"/>
  <c r="AA146" i="36"/>
  <c r="AB146" i="36" s="1"/>
  <c r="AC146" i="36" s="1"/>
  <c r="AZ115" i="36"/>
  <c r="BM77" i="36"/>
  <c r="BM61" i="36"/>
  <c r="AN501" i="36"/>
  <c r="AO501" i="36" s="1"/>
  <c r="AP501" i="36" s="1"/>
  <c r="AZ487" i="36"/>
  <c r="BA487" i="36"/>
  <c r="BB487" i="36" s="1"/>
  <c r="BC487" i="36" s="1"/>
  <c r="L456" i="36"/>
  <c r="M456" i="36"/>
  <c r="N456" i="36" s="1"/>
  <c r="O456" i="36" s="1"/>
  <c r="BM477" i="36"/>
  <c r="BN477" i="36"/>
  <c r="BO477" i="36" s="1"/>
  <c r="BP477" i="36" s="1"/>
  <c r="Z464" i="36"/>
  <c r="AZ419" i="36"/>
  <c r="BA419" i="36"/>
  <c r="BB419" i="36" s="1"/>
  <c r="BC419" i="36" s="1"/>
  <c r="Z430" i="36"/>
  <c r="AA430" i="36"/>
  <c r="AB430" i="36" s="1"/>
  <c r="AC430" i="36" s="1"/>
  <c r="AN334" i="36"/>
  <c r="AO334" i="36" s="1"/>
  <c r="AP334" i="36" s="1"/>
  <c r="BA351" i="36"/>
  <c r="BB351" i="36" s="1"/>
  <c r="BC351" i="36" s="1"/>
  <c r="AA329" i="36"/>
  <c r="AB329" i="36" s="1"/>
  <c r="AC329" i="36" s="1"/>
  <c r="BZ317" i="36"/>
  <c r="CA317" i="36"/>
  <c r="CB317" i="36" s="1"/>
  <c r="CC317" i="36" s="1"/>
  <c r="BN275" i="36"/>
  <c r="BO275" i="36" s="1"/>
  <c r="BP275" i="36" s="1"/>
  <c r="AA425" i="36"/>
  <c r="AB425" i="36" s="1"/>
  <c r="AC425" i="36" s="1"/>
  <c r="Z425" i="36"/>
  <c r="L400" i="36"/>
  <c r="M400" i="36"/>
  <c r="N400" i="36" s="1"/>
  <c r="O400" i="36" s="1"/>
  <c r="L288" i="36"/>
  <c r="M288" i="36"/>
  <c r="N288" i="36" s="1"/>
  <c r="O288" i="36" s="1"/>
  <c r="M256" i="36"/>
  <c r="N256" i="36" s="1"/>
  <c r="O256" i="36" s="1"/>
  <c r="L396" i="36"/>
  <c r="M396" i="36"/>
  <c r="N396" i="36" s="1"/>
  <c r="O396" i="36" s="1"/>
  <c r="AM269" i="36"/>
  <c r="AM192" i="36"/>
  <c r="AA415" i="36"/>
  <c r="AB415" i="36" s="1"/>
  <c r="AC415" i="36" s="1"/>
  <c r="L384" i="36"/>
  <c r="M384" i="36"/>
  <c r="N384" i="36" s="1"/>
  <c r="O384" i="36" s="1"/>
  <c r="BN361" i="36"/>
  <c r="BO361" i="36" s="1"/>
  <c r="BP361" i="36" s="1"/>
  <c r="L359" i="36"/>
  <c r="BA353" i="36"/>
  <c r="BB353" i="36" s="1"/>
  <c r="BC353" i="36" s="1"/>
  <c r="L319" i="36"/>
  <c r="M319" i="36"/>
  <c r="N319" i="36" s="1"/>
  <c r="O319" i="36" s="1"/>
  <c r="AZ272" i="36"/>
  <c r="M184" i="36"/>
  <c r="N184" i="36" s="1"/>
  <c r="O184" i="36" s="1"/>
  <c r="BM151" i="36"/>
  <c r="BM252" i="36"/>
  <c r="BZ223" i="36"/>
  <c r="M182" i="36"/>
  <c r="N182" i="36" s="1"/>
  <c r="O182" i="36" s="1"/>
  <c r="AA138" i="36"/>
  <c r="AB138" i="36" s="1"/>
  <c r="AC138" i="36" s="1"/>
  <c r="AN134" i="36"/>
  <c r="AO134" i="36" s="1"/>
  <c r="AP134" i="36" s="1"/>
  <c r="Z118" i="36"/>
  <c r="AA80" i="36"/>
  <c r="AB80" i="36" s="1"/>
  <c r="AC80" i="36" s="1"/>
  <c r="BN445" i="36"/>
  <c r="BO445" i="36" s="1"/>
  <c r="BP445" i="36" s="1"/>
  <c r="AA434" i="36"/>
  <c r="AB434" i="36" s="1"/>
  <c r="AC434" i="36" s="1"/>
  <c r="AA345" i="36"/>
  <c r="AB345" i="36" s="1"/>
  <c r="AC345" i="36" s="1"/>
  <c r="Z345" i="36"/>
  <c r="Z182" i="36"/>
  <c r="BA138" i="36"/>
  <c r="BB138" i="36" s="1"/>
  <c r="BC138" i="36" s="1"/>
  <c r="L58" i="36"/>
  <c r="AZ168" i="36"/>
  <c r="Z159" i="36"/>
  <c r="AN85" i="36"/>
  <c r="AO85" i="36" s="1"/>
  <c r="AP85" i="36" s="1"/>
  <c r="BZ458" i="36"/>
  <c r="CA458" i="36"/>
  <c r="CB458" i="36" s="1"/>
  <c r="CC458" i="36" s="1"/>
  <c r="AM176" i="36"/>
  <c r="Z172" i="36"/>
  <c r="BN152" i="36"/>
  <c r="BO152" i="36" s="1"/>
  <c r="BP152" i="36" s="1"/>
  <c r="AN137" i="36"/>
  <c r="AO137" i="36" s="1"/>
  <c r="AP137" i="36" s="1"/>
  <c r="AZ102" i="36"/>
  <c r="BA102" i="36"/>
  <c r="BB102" i="36" s="1"/>
  <c r="BC102" i="36" s="1"/>
  <c r="BM83" i="36"/>
  <c r="BN83" i="36"/>
  <c r="BO83" i="36" s="1"/>
  <c r="BP83" i="36" s="1"/>
  <c r="AA488" i="36"/>
  <c r="AB488" i="36" s="1"/>
  <c r="AC488" i="36" s="1"/>
  <c r="BN418" i="36"/>
  <c r="BO418" i="36" s="1"/>
  <c r="BP418" i="36" s="1"/>
  <c r="AN403" i="36"/>
  <c r="AO403" i="36" s="1"/>
  <c r="AP403" i="36" s="1"/>
  <c r="BN351" i="36"/>
  <c r="BO351" i="36" s="1"/>
  <c r="BP351" i="36" s="1"/>
  <c r="BM351" i="36"/>
  <c r="BN155" i="36"/>
  <c r="BO155" i="36" s="1"/>
  <c r="BP155" i="36" s="1"/>
  <c r="CA350" i="36"/>
  <c r="CB350" i="36" s="1"/>
  <c r="CC350" i="36" s="1"/>
  <c r="BN312" i="36"/>
  <c r="BO312" i="36" s="1"/>
  <c r="BP312" i="36" s="1"/>
  <c r="AN202" i="36"/>
  <c r="AO202" i="36" s="1"/>
  <c r="AP202" i="36" s="1"/>
  <c r="CA124" i="36"/>
  <c r="CB124" i="36" s="1"/>
  <c r="CC124" i="36" s="1"/>
  <c r="BN95" i="36"/>
  <c r="BO95" i="36" s="1"/>
  <c r="BP95" i="36" s="1"/>
  <c r="AN65" i="36"/>
  <c r="AO65" i="36" s="1"/>
  <c r="AP65" i="36" s="1"/>
  <c r="BZ403" i="36"/>
  <c r="CA403" i="36"/>
  <c r="CB403" i="36" s="1"/>
  <c r="CC403" i="36" s="1"/>
  <c r="AZ400" i="36"/>
  <c r="BA400" i="36"/>
  <c r="BB400" i="36" s="1"/>
  <c r="BC400" i="36" s="1"/>
  <c r="L296" i="36"/>
  <c r="M296" i="36"/>
  <c r="N296" i="36" s="1"/>
  <c r="O296" i="36" s="1"/>
  <c r="AM326" i="36"/>
  <c r="AN326" i="36"/>
  <c r="AO326" i="36" s="1"/>
  <c r="AP326" i="36" s="1"/>
  <c r="Z84" i="36"/>
  <c r="AA84" i="36"/>
  <c r="AB84" i="36" s="1"/>
  <c r="AC84" i="36" s="1"/>
  <c r="BZ333" i="36"/>
  <c r="CA333" i="36"/>
  <c r="CB333" i="36" s="1"/>
  <c r="CC333" i="36" s="1"/>
  <c r="AZ496" i="36"/>
  <c r="AZ480" i="36"/>
  <c r="BM463" i="36"/>
  <c r="AM487" i="36"/>
  <c r="AZ461" i="36"/>
  <c r="Z475" i="36"/>
  <c r="BZ444" i="36"/>
  <c r="BZ417" i="36"/>
  <c r="BM423" i="36"/>
  <c r="BN415" i="36"/>
  <c r="BO415" i="36" s="1"/>
  <c r="BP415" i="36" s="1"/>
  <c r="M420" i="36"/>
  <c r="N420" i="36" s="1"/>
  <c r="O420" i="36" s="1"/>
  <c r="L412" i="36"/>
  <c r="Z399" i="36"/>
  <c r="BA345" i="36"/>
  <c r="BB345" i="36" s="1"/>
  <c r="BC345" i="36" s="1"/>
  <c r="BZ343" i="36"/>
  <c r="Z307" i="36"/>
  <c r="BM357" i="36"/>
  <c r="BN346" i="36"/>
  <c r="BO346" i="36" s="1"/>
  <c r="BP346" i="36" s="1"/>
  <c r="AZ329" i="36"/>
  <c r="BN289" i="36"/>
  <c r="BO289" i="36" s="1"/>
  <c r="BP289" i="36" s="1"/>
  <c r="AA263" i="36"/>
  <c r="AB263" i="36" s="1"/>
  <c r="AC263" i="36" s="1"/>
  <c r="CA259" i="36"/>
  <c r="CB259" i="36" s="1"/>
  <c r="CC259" i="36" s="1"/>
  <c r="BM332" i="36"/>
  <c r="Z326" i="36"/>
  <c r="AM318" i="36"/>
  <c r="Z310" i="36"/>
  <c r="BM259" i="36"/>
  <c r="Z322" i="36"/>
  <c r="AZ316" i="36"/>
  <c r="BN267" i="36"/>
  <c r="BO267" i="36" s="1"/>
  <c r="BP267" i="36" s="1"/>
  <c r="AN251" i="36"/>
  <c r="AO251" i="36" s="1"/>
  <c r="AP251" i="36" s="1"/>
  <c r="BZ236" i="36"/>
  <c r="BZ220" i="36"/>
  <c r="M248" i="36"/>
  <c r="N248" i="36" s="1"/>
  <c r="O248" i="36" s="1"/>
  <c r="AZ242" i="36"/>
  <c r="AM233" i="36"/>
  <c r="AA239" i="36"/>
  <c r="AB239" i="36" s="1"/>
  <c r="AC239" i="36" s="1"/>
  <c r="BA185" i="36"/>
  <c r="BB185" i="36" s="1"/>
  <c r="BC185" i="36" s="1"/>
  <c r="BA137" i="36"/>
  <c r="BB137" i="36" s="1"/>
  <c r="BC137" i="36" s="1"/>
  <c r="BZ122" i="36"/>
  <c r="L249" i="36"/>
  <c r="BA241" i="36"/>
  <c r="BB241" i="36" s="1"/>
  <c r="BC241" i="36" s="1"/>
  <c r="AZ215" i="36"/>
  <c r="L195" i="36"/>
  <c r="AM153" i="36"/>
  <c r="AM121" i="36"/>
  <c r="Z283" i="36"/>
  <c r="Z236" i="36"/>
  <c r="BA364" i="36"/>
  <c r="BB364" i="36" s="1"/>
  <c r="BC364" i="36" s="1"/>
  <c r="AN193" i="36"/>
  <c r="AO193" i="36" s="1"/>
  <c r="AP193" i="36" s="1"/>
  <c r="BN173" i="36"/>
  <c r="BO173" i="36" s="1"/>
  <c r="BP173" i="36" s="1"/>
  <c r="AM107" i="36"/>
  <c r="AM75" i="36"/>
  <c r="AZ189" i="36"/>
  <c r="AA243" i="36"/>
  <c r="AB243" i="36" s="1"/>
  <c r="AC243" i="36" s="1"/>
  <c r="AN195" i="36"/>
  <c r="AO195" i="36" s="1"/>
  <c r="AP195" i="36" s="1"/>
  <c r="BM190" i="36"/>
  <c r="BZ106" i="36"/>
  <c r="BN215" i="36"/>
  <c r="BO215" i="36" s="1"/>
  <c r="BP215" i="36" s="1"/>
  <c r="BA233" i="36"/>
  <c r="BB233" i="36" s="1"/>
  <c r="BC233" i="36" s="1"/>
  <c r="CA116" i="36"/>
  <c r="CB116" i="36" s="1"/>
  <c r="CC116" i="36" s="1"/>
  <c r="BM93" i="36"/>
  <c r="AZ91" i="36"/>
  <c r="BM158" i="36"/>
  <c r="CA132" i="36"/>
  <c r="CB132" i="36" s="1"/>
  <c r="CC132" i="36" s="1"/>
  <c r="BM57" i="36"/>
  <c r="AN498" i="36"/>
  <c r="AO498" i="36" s="1"/>
  <c r="AP498" i="36" s="1"/>
  <c r="AM498" i="36"/>
  <c r="CA468" i="36"/>
  <c r="CB468" i="36" s="1"/>
  <c r="CC468" i="36" s="1"/>
  <c r="BN491" i="36"/>
  <c r="BO491" i="36" s="1"/>
  <c r="BP491" i="36" s="1"/>
  <c r="AZ502" i="36"/>
  <c r="BA502" i="36"/>
  <c r="BB502" i="36" s="1"/>
  <c r="BC502" i="36" s="1"/>
  <c r="BN461" i="36"/>
  <c r="BO461" i="36" s="1"/>
  <c r="BP461" i="36" s="1"/>
  <c r="AA458" i="36"/>
  <c r="AB458" i="36" s="1"/>
  <c r="AC458" i="36" s="1"/>
  <c r="CA426" i="36"/>
  <c r="CB426" i="36" s="1"/>
  <c r="CC426" i="36" s="1"/>
  <c r="BZ426" i="36"/>
  <c r="CA447" i="36"/>
  <c r="CB447" i="36" s="1"/>
  <c r="CC447" i="36" s="1"/>
  <c r="AM443" i="36"/>
  <c r="AN443" i="36"/>
  <c r="AO443" i="36" s="1"/>
  <c r="AP443" i="36" s="1"/>
  <c r="CA409" i="36"/>
  <c r="CB409" i="36" s="1"/>
  <c r="CC409" i="36" s="1"/>
  <c r="CA405" i="36"/>
  <c r="CB405" i="36" s="1"/>
  <c r="CC405" i="36" s="1"/>
  <c r="CA382" i="36"/>
  <c r="CB382" i="36" s="1"/>
  <c r="CC382" i="36" s="1"/>
  <c r="Z407" i="36"/>
  <c r="AA407" i="36"/>
  <c r="AB407" i="36" s="1"/>
  <c r="AC407" i="36" s="1"/>
  <c r="AM399" i="36"/>
  <c r="AN399" i="36"/>
  <c r="AO399" i="36" s="1"/>
  <c r="AP399" i="36" s="1"/>
  <c r="BZ394" i="36"/>
  <c r="CA394" i="36"/>
  <c r="CB394" i="36" s="1"/>
  <c r="CC394" i="36" s="1"/>
  <c r="CA390" i="36"/>
  <c r="CB390" i="36" s="1"/>
  <c r="CC390" i="36" s="1"/>
  <c r="L350" i="36"/>
  <c r="M283" i="36"/>
  <c r="N283" i="36" s="1"/>
  <c r="O283" i="36" s="1"/>
  <c r="AN250" i="36"/>
  <c r="AO250" i="36" s="1"/>
  <c r="AP250" i="36" s="1"/>
  <c r="AM250" i="36"/>
  <c r="AZ409" i="36"/>
  <c r="BA409" i="36"/>
  <c r="BB409" i="36" s="1"/>
  <c r="BC409" i="36" s="1"/>
  <c r="BN405" i="36"/>
  <c r="BO405" i="36" s="1"/>
  <c r="BP405" i="36" s="1"/>
  <c r="L372" i="36"/>
  <c r="M372" i="36"/>
  <c r="N372" i="36" s="1"/>
  <c r="O372" i="36" s="1"/>
  <c r="CA354" i="36"/>
  <c r="CB354" i="36" s="1"/>
  <c r="CC354" i="36" s="1"/>
  <c r="BZ354" i="36"/>
  <c r="AN340" i="36"/>
  <c r="AO340" i="36" s="1"/>
  <c r="AP340" i="36" s="1"/>
  <c r="BA331" i="36"/>
  <c r="BB331" i="36" s="1"/>
  <c r="BC331" i="36" s="1"/>
  <c r="AM310" i="36"/>
  <c r="AN310" i="36"/>
  <c r="AO310" i="36" s="1"/>
  <c r="AP310" i="36" s="1"/>
  <c r="AZ403" i="36"/>
  <c r="BZ231" i="36"/>
  <c r="CA231" i="36"/>
  <c r="CB231" i="36" s="1"/>
  <c r="CC231" i="36" s="1"/>
  <c r="BZ227" i="36"/>
  <c r="CA227" i="36"/>
  <c r="CB227" i="36" s="1"/>
  <c r="CC227" i="36" s="1"/>
  <c r="AM330" i="36"/>
  <c r="Z286" i="36"/>
  <c r="AA286" i="36"/>
  <c r="AB286" i="36" s="1"/>
  <c r="AC286" i="36" s="1"/>
  <c r="CA274" i="36"/>
  <c r="CB274" i="36" s="1"/>
  <c r="CC274" i="36" s="1"/>
  <c r="L211" i="36"/>
  <c r="CA446" i="36"/>
  <c r="CB446" i="36" s="1"/>
  <c r="CC446" i="36" s="1"/>
  <c r="BZ358" i="36"/>
  <c r="CA358" i="36"/>
  <c r="CB358" i="36" s="1"/>
  <c r="CC358" i="36" s="1"/>
  <c r="AN322" i="36"/>
  <c r="AO322" i="36" s="1"/>
  <c r="AP322" i="36" s="1"/>
  <c r="AA313" i="36"/>
  <c r="AB313" i="36" s="1"/>
  <c r="AC313" i="36" s="1"/>
  <c r="AM165" i="36"/>
  <c r="Z140" i="36"/>
  <c r="Z112" i="36"/>
  <c r="BN272" i="36"/>
  <c r="BO272" i="36" s="1"/>
  <c r="BP272" i="36" s="1"/>
  <c r="AN263" i="36"/>
  <c r="AO263" i="36" s="1"/>
  <c r="AP263" i="36" s="1"/>
  <c r="BA192" i="36"/>
  <c r="BB192" i="36" s="1"/>
  <c r="BC192" i="36" s="1"/>
  <c r="M172" i="36"/>
  <c r="N172" i="36" s="1"/>
  <c r="O172" i="36" s="1"/>
  <c r="CA145" i="36"/>
  <c r="CB145" i="36" s="1"/>
  <c r="CC145" i="36" s="1"/>
  <c r="BZ136" i="36"/>
  <c r="CA72" i="36"/>
  <c r="CB72" i="36" s="1"/>
  <c r="CC72" i="36" s="1"/>
  <c r="AZ440" i="36"/>
  <c r="BA440" i="36"/>
  <c r="BB440" i="36" s="1"/>
  <c r="BC440" i="36" s="1"/>
  <c r="L403" i="36"/>
  <c r="M315" i="36"/>
  <c r="N315" i="36" s="1"/>
  <c r="O315" i="36" s="1"/>
  <c r="BZ104" i="36"/>
  <c r="BA350" i="36"/>
  <c r="BB350" i="36" s="1"/>
  <c r="BC350" i="36" s="1"/>
  <c r="AZ350" i="36"/>
  <c r="L130" i="36"/>
  <c r="BM119" i="36"/>
  <c r="BA323" i="36"/>
  <c r="BB323" i="36" s="1"/>
  <c r="BC323" i="36" s="1"/>
  <c r="AZ292" i="36"/>
  <c r="BA292" i="36"/>
  <c r="BB292" i="36" s="1"/>
  <c r="BC292" i="36" s="1"/>
  <c r="CA215" i="36"/>
  <c r="CB215" i="36" s="1"/>
  <c r="CC215" i="36" s="1"/>
  <c r="BZ215" i="36"/>
  <c r="BM186" i="36"/>
  <c r="BM135" i="36"/>
  <c r="CA84" i="36"/>
  <c r="CB84" i="36" s="1"/>
  <c r="CC84" i="36" s="1"/>
  <c r="AA64" i="36"/>
  <c r="AB64" i="36" s="1"/>
  <c r="AC64" i="36" s="1"/>
  <c r="BM448" i="36"/>
  <c r="L405" i="36"/>
  <c r="M405" i="36"/>
  <c r="N405" i="36" s="1"/>
  <c r="O405" i="36" s="1"/>
  <c r="M241" i="36"/>
  <c r="N241" i="36" s="1"/>
  <c r="O241" i="36" s="1"/>
  <c r="L215" i="36"/>
  <c r="BZ152" i="36"/>
  <c r="Z124" i="36"/>
  <c r="M346" i="36"/>
  <c r="N346" i="36" s="1"/>
  <c r="O346" i="36" s="1"/>
  <c r="L346" i="36"/>
  <c r="AN236" i="36"/>
  <c r="AO236" i="36" s="1"/>
  <c r="AP236" i="36" s="1"/>
  <c r="BA183" i="36"/>
  <c r="BB183" i="36" s="1"/>
  <c r="BC183" i="36" s="1"/>
  <c r="BM170" i="36"/>
  <c r="BN103" i="36"/>
  <c r="BO103" i="36" s="1"/>
  <c r="BP103" i="36" s="1"/>
  <c r="AZ58" i="36"/>
  <c r="AA290" i="36"/>
  <c r="AB290" i="36" s="1"/>
  <c r="AC290" i="36" s="1"/>
  <c r="BN107" i="36"/>
  <c r="BO107" i="36" s="1"/>
  <c r="BP107" i="36" s="1"/>
  <c r="AM489" i="36"/>
  <c r="AN489" i="36"/>
  <c r="AO489" i="36" s="1"/>
  <c r="AP489" i="36" s="1"/>
  <c r="Z447" i="36"/>
  <c r="AA447" i="36"/>
  <c r="AB447" i="36" s="1"/>
  <c r="AC447" i="36" s="1"/>
  <c r="AA394" i="36"/>
  <c r="AB394" i="36" s="1"/>
  <c r="AC394" i="36" s="1"/>
  <c r="BM324" i="36"/>
  <c r="BN324" i="36"/>
  <c r="BO324" i="36" s="1"/>
  <c r="BP324" i="36" s="1"/>
  <c r="AZ411" i="36"/>
  <c r="BA411" i="36"/>
  <c r="BB411" i="36" s="1"/>
  <c r="BC411" i="36" s="1"/>
  <c r="AM69" i="36"/>
  <c r="AN69" i="36"/>
  <c r="AO69" i="36" s="1"/>
  <c r="AP69" i="36" s="1"/>
  <c r="BN111" i="36"/>
  <c r="BO111" i="36" s="1"/>
  <c r="BP111" i="36" s="1"/>
  <c r="Z68" i="36"/>
  <c r="AA68" i="36"/>
  <c r="AB68" i="36" s="1"/>
  <c r="AC68" i="36" s="1"/>
  <c r="AN150" i="36"/>
  <c r="AO150" i="36" s="1"/>
  <c r="AP150" i="36" s="1"/>
  <c r="L78" i="36"/>
  <c r="M78" i="36"/>
  <c r="N78" i="36" s="1"/>
  <c r="O78" i="36" s="1"/>
  <c r="Z476" i="36"/>
  <c r="AM421" i="36"/>
  <c r="BZ413" i="36"/>
  <c r="BM397" i="36"/>
  <c r="M345" i="36"/>
  <c r="N345" i="36" s="1"/>
  <c r="O345" i="36" s="1"/>
  <c r="AA351" i="36"/>
  <c r="AB351" i="36" s="1"/>
  <c r="AC351" i="36" s="1"/>
  <c r="AZ297" i="36"/>
  <c r="BM320" i="36"/>
  <c r="AM232" i="36"/>
  <c r="BN271" i="36"/>
  <c r="BO271" i="36" s="1"/>
  <c r="BP271" i="36" s="1"/>
  <c r="L221" i="36"/>
  <c r="CA155" i="36"/>
  <c r="CB155" i="36" s="1"/>
  <c r="CC155" i="36" s="1"/>
  <c r="AA127" i="36"/>
  <c r="AB127" i="36" s="1"/>
  <c r="AC127" i="36" s="1"/>
  <c r="BN122" i="36"/>
  <c r="BO122" i="36" s="1"/>
  <c r="BP122" i="36" s="1"/>
  <c r="AZ186" i="36"/>
  <c r="AM118" i="36"/>
  <c r="AZ70" i="36"/>
  <c r="CA120" i="36"/>
  <c r="CB120" i="36" s="1"/>
  <c r="CC120" i="36" s="1"/>
  <c r="AN464" i="36"/>
  <c r="AO464" i="36" s="1"/>
  <c r="AP464" i="36" s="1"/>
  <c r="BZ500" i="36"/>
  <c r="CA500" i="36"/>
  <c r="CB500" i="36" s="1"/>
  <c r="CC500" i="36" s="1"/>
  <c r="CA464" i="36"/>
  <c r="CB464" i="36" s="1"/>
  <c r="CC464" i="36" s="1"/>
  <c r="Z462" i="36"/>
  <c r="AZ415" i="36"/>
  <c r="BA415" i="36"/>
  <c r="BB415" i="36" s="1"/>
  <c r="BC415" i="36" s="1"/>
  <c r="BM412" i="36"/>
  <c r="BN412" i="36"/>
  <c r="BO412" i="36" s="1"/>
  <c r="BP412" i="36" s="1"/>
  <c r="AM406" i="36"/>
  <c r="BZ419" i="36"/>
  <c r="CA419" i="36"/>
  <c r="CB419" i="36" s="1"/>
  <c r="CC419" i="36" s="1"/>
  <c r="BN406" i="36"/>
  <c r="BO406" i="36" s="1"/>
  <c r="BP406" i="36" s="1"/>
  <c r="Z438" i="36"/>
  <c r="AA438" i="36"/>
  <c r="AB438" i="36" s="1"/>
  <c r="AC438" i="36" s="1"/>
  <c r="BZ415" i="36"/>
  <c r="CA415" i="36"/>
  <c r="CB415" i="36" s="1"/>
  <c r="CC415" i="36" s="1"/>
  <c r="AZ396" i="36"/>
  <c r="BA396" i="36"/>
  <c r="BB396" i="36" s="1"/>
  <c r="BC396" i="36" s="1"/>
  <c r="AN395" i="36"/>
  <c r="AO395" i="36" s="1"/>
  <c r="AP395" i="36" s="1"/>
  <c r="L323" i="36"/>
  <c r="Z442" i="36"/>
  <c r="AN349" i="36"/>
  <c r="AO349" i="36" s="1"/>
  <c r="AP349" i="36" s="1"/>
  <c r="AM349" i="36"/>
  <c r="AZ319" i="36"/>
  <c r="BA319" i="36"/>
  <c r="BB319" i="36" s="1"/>
  <c r="BC319" i="36" s="1"/>
  <c r="Q319" i="36" s="1"/>
  <c r="CA261" i="36"/>
  <c r="CB261" i="36" s="1"/>
  <c r="CC261" i="36" s="1"/>
  <c r="BZ261" i="36"/>
  <c r="AA249" i="36"/>
  <c r="AB249" i="36" s="1"/>
  <c r="AC249" i="36" s="1"/>
  <c r="Z249" i="36"/>
  <c r="AN224" i="36"/>
  <c r="AO224" i="36" s="1"/>
  <c r="AP224" i="36" s="1"/>
  <c r="L376" i="36"/>
  <c r="M376" i="36"/>
  <c r="N376" i="36" s="1"/>
  <c r="O376" i="36" s="1"/>
  <c r="AZ284" i="36"/>
  <c r="BA284" i="36"/>
  <c r="BB284" i="36" s="1"/>
  <c r="BC284" i="36" s="1"/>
  <c r="L266" i="36"/>
  <c r="CA256" i="36"/>
  <c r="CB256" i="36" s="1"/>
  <c r="CC256" i="36" s="1"/>
  <c r="BZ256" i="36"/>
  <c r="AN166" i="36"/>
  <c r="AO166" i="36" s="1"/>
  <c r="AP166" i="36" s="1"/>
  <c r="CA161" i="36"/>
  <c r="CB161" i="36" s="1"/>
  <c r="CC161" i="36" s="1"/>
  <c r="AZ413" i="36"/>
  <c r="AN359" i="36"/>
  <c r="AO359" i="36" s="1"/>
  <c r="AP359" i="36" s="1"/>
  <c r="AM359" i="36"/>
  <c r="AN228" i="36"/>
  <c r="AO228" i="36" s="1"/>
  <c r="AP228" i="36" s="1"/>
  <c r="AN175" i="36"/>
  <c r="AO175" i="36" s="1"/>
  <c r="AP175" i="36" s="1"/>
  <c r="AM133" i="36"/>
  <c r="BZ100" i="36"/>
  <c r="CA100" i="36"/>
  <c r="CB100" i="36" s="1"/>
  <c r="CC100" i="36" s="1"/>
  <c r="L90" i="36"/>
  <c r="Z427" i="36"/>
  <c r="AA427" i="36"/>
  <c r="AB427" i="36" s="1"/>
  <c r="AC427" i="36" s="1"/>
  <c r="AZ134" i="36"/>
  <c r="BZ88" i="36"/>
  <c r="BZ56" i="36"/>
  <c r="CA421" i="36"/>
  <c r="CB421" i="36" s="1"/>
  <c r="CC421" i="36" s="1"/>
  <c r="BZ421" i="36"/>
  <c r="BZ398" i="36"/>
  <c r="CA398" i="36"/>
  <c r="CB398" i="36" s="1"/>
  <c r="CC398" i="36" s="1"/>
  <c r="M217" i="36"/>
  <c r="N217" i="36" s="1"/>
  <c r="O217" i="36" s="1"/>
  <c r="L217" i="36"/>
  <c r="AA133" i="36"/>
  <c r="AB133" i="36" s="1"/>
  <c r="AC133" i="36" s="1"/>
  <c r="CA129" i="36"/>
  <c r="CB129" i="36" s="1"/>
  <c r="CC129" i="36" s="1"/>
  <c r="BA119" i="36"/>
  <c r="BB119" i="36" s="1"/>
  <c r="BC119" i="36" s="1"/>
  <c r="L116" i="36"/>
  <c r="AN101" i="36"/>
  <c r="AO101" i="36" s="1"/>
  <c r="AP101" i="36" s="1"/>
  <c r="AN81" i="36"/>
  <c r="AO81" i="36" s="1"/>
  <c r="AP81" i="36" s="1"/>
  <c r="M74" i="36"/>
  <c r="N74" i="36" s="1"/>
  <c r="O74" i="36" s="1"/>
  <c r="CA68" i="36"/>
  <c r="CB68" i="36" s="1"/>
  <c r="CC68" i="36" s="1"/>
  <c r="BA106" i="36"/>
  <c r="BB106" i="36" s="1"/>
  <c r="BC106" i="36" s="1"/>
  <c r="Z96" i="36"/>
  <c r="AB7" i="36"/>
  <c r="AA503" i="36"/>
  <c r="AB503" i="36" s="1"/>
  <c r="AC503" i="36" s="1"/>
  <c r="Z503" i="36"/>
  <c r="AZ497" i="36"/>
  <c r="AN503" i="36"/>
  <c r="AO503" i="36" s="1"/>
  <c r="AP503" i="36" s="1"/>
  <c r="AM503" i="36"/>
  <c r="AA494" i="36"/>
  <c r="AB494" i="36" s="1"/>
  <c r="AC494" i="36" s="1"/>
  <c r="Z494" i="36"/>
  <c r="AM495" i="36"/>
  <c r="AN495" i="36"/>
  <c r="AO495" i="36" s="1"/>
  <c r="AP495" i="36" s="1"/>
  <c r="CA491" i="36"/>
  <c r="CB491" i="36" s="1"/>
  <c r="CC491" i="36" s="1"/>
  <c r="BZ491" i="36"/>
  <c r="AA477" i="36"/>
  <c r="AB477" i="36" s="1"/>
  <c r="AC477" i="36" s="1"/>
  <c r="Z477" i="36"/>
  <c r="BA475" i="36"/>
  <c r="BB475" i="36" s="1"/>
  <c r="BC475" i="36" s="1"/>
  <c r="AZ475" i="36"/>
  <c r="AA491" i="36"/>
  <c r="AB491" i="36" s="1"/>
  <c r="AC491" i="36" s="1"/>
  <c r="Z491" i="36"/>
  <c r="BA471" i="36"/>
  <c r="BB471" i="36" s="1"/>
  <c r="BC471" i="36" s="1"/>
  <c r="AZ471" i="36"/>
  <c r="AN466" i="36"/>
  <c r="AO466" i="36" s="1"/>
  <c r="AP466" i="36" s="1"/>
  <c r="AM466" i="36"/>
  <c r="BN465" i="36"/>
  <c r="BO465" i="36" s="1"/>
  <c r="BP465" i="36" s="1"/>
  <c r="BM465" i="36"/>
  <c r="CA448" i="36"/>
  <c r="CB448" i="36" s="1"/>
  <c r="CC448" i="36" s="1"/>
  <c r="BZ448" i="36"/>
  <c r="M459" i="36"/>
  <c r="N459" i="36" s="1"/>
  <c r="O459" i="36" s="1"/>
  <c r="L459" i="36"/>
  <c r="M438" i="36"/>
  <c r="N438" i="36" s="1"/>
  <c r="O438" i="36" s="1"/>
  <c r="L438" i="36"/>
  <c r="M443" i="36"/>
  <c r="N443" i="36" s="1"/>
  <c r="O443" i="36" s="1"/>
  <c r="L443" i="36"/>
  <c r="BM432" i="36"/>
  <c r="BN432" i="36"/>
  <c r="BO432" i="36" s="1"/>
  <c r="BP432" i="36" s="1"/>
  <c r="AM430" i="36"/>
  <c r="AN430" i="36"/>
  <c r="AO430" i="36" s="1"/>
  <c r="AP430" i="36" s="1"/>
  <c r="M422" i="36"/>
  <c r="N422" i="36" s="1"/>
  <c r="O422" i="36" s="1"/>
  <c r="L422" i="36"/>
  <c r="AA418" i="36"/>
  <c r="AB418" i="36" s="1"/>
  <c r="AC418" i="36" s="1"/>
  <c r="Z418" i="36"/>
  <c r="CA408" i="36"/>
  <c r="CB408" i="36" s="1"/>
  <c r="CC408" i="36" s="1"/>
  <c r="BZ408" i="36"/>
  <c r="AN425" i="36"/>
  <c r="AO425" i="36" s="1"/>
  <c r="AP425" i="36" s="1"/>
  <c r="AM425" i="36"/>
  <c r="Z385" i="36"/>
  <c r="AA385" i="36"/>
  <c r="AB385" i="36" s="1"/>
  <c r="AC385" i="36" s="1"/>
  <c r="AM422" i="36"/>
  <c r="AN422" i="36"/>
  <c r="AO422" i="36" s="1"/>
  <c r="AP422" i="36" s="1"/>
  <c r="BN379" i="36"/>
  <c r="BO379" i="36" s="1"/>
  <c r="BP379" i="36" s="1"/>
  <c r="BM379" i="36"/>
  <c r="M367" i="36"/>
  <c r="N367" i="36" s="1"/>
  <c r="O367" i="36" s="1"/>
  <c r="L367" i="36"/>
  <c r="BA395" i="36"/>
  <c r="BB395" i="36" s="1"/>
  <c r="BC395" i="36" s="1"/>
  <c r="AZ395" i="36"/>
  <c r="BA391" i="36"/>
  <c r="BB391" i="36" s="1"/>
  <c r="BC391" i="36" s="1"/>
  <c r="AZ391" i="36"/>
  <c r="BA359" i="36"/>
  <c r="BB359" i="36" s="1"/>
  <c r="BC359" i="36" s="1"/>
  <c r="AZ359" i="36"/>
  <c r="BN353" i="36"/>
  <c r="BO353" i="36" s="1"/>
  <c r="BP353" i="36" s="1"/>
  <c r="BM353" i="36"/>
  <c r="CA365" i="36"/>
  <c r="CB365" i="36" s="1"/>
  <c r="CC365" i="36" s="1"/>
  <c r="BZ365" i="36"/>
  <c r="AN361" i="36"/>
  <c r="AO361" i="36" s="1"/>
  <c r="AP361" i="36" s="1"/>
  <c r="AM361" i="36"/>
  <c r="L352" i="36"/>
  <c r="M352" i="36"/>
  <c r="N352" i="36" s="1"/>
  <c r="O352" i="36" s="1"/>
  <c r="AA376" i="36"/>
  <c r="AB376" i="36" s="1"/>
  <c r="AC376" i="36" s="1"/>
  <c r="Z376" i="36"/>
  <c r="AA388" i="36"/>
  <c r="AB388" i="36" s="1"/>
  <c r="AC388" i="36" s="1"/>
  <c r="Z388" i="36"/>
  <c r="BA362" i="36"/>
  <c r="BB362" i="36" s="1"/>
  <c r="BC362" i="36" s="1"/>
  <c r="AZ362" i="36"/>
  <c r="BN335" i="36"/>
  <c r="BO335" i="36" s="1"/>
  <c r="BP335" i="36" s="1"/>
  <c r="BM335" i="36"/>
  <c r="BN319" i="36"/>
  <c r="BO319" i="36" s="1"/>
  <c r="BP319" i="36" s="1"/>
  <c r="BM319" i="36"/>
  <c r="CA308" i="36"/>
  <c r="CB308" i="36" s="1"/>
  <c r="CC308" i="36" s="1"/>
  <c r="BZ308" i="36"/>
  <c r="AA293" i="36"/>
  <c r="AB293" i="36" s="1"/>
  <c r="AC293" i="36" s="1"/>
  <c r="Z293" i="36"/>
  <c r="BN280" i="36"/>
  <c r="BO280" i="36" s="1"/>
  <c r="BP280" i="36" s="1"/>
  <c r="BM280" i="36"/>
  <c r="BA342" i="36"/>
  <c r="BB342" i="36" s="1"/>
  <c r="BC342" i="36" s="1"/>
  <c r="AZ342" i="36"/>
  <c r="BN315" i="36"/>
  <c r="BO315" i="36" s="1"/>
  <c r="BP315" i="36" s="1"/>
  <c r="BM315" i="36"/>
  <c r="M291" i="36"/>
  <c r="N291" i="36" s="1"/>
  <c r="O291" i="36" s="1"/>
  <c r="L291" i="36"/>
  <c r="CA289" i="36"/>
  <c r="CB289" i="36" s="1"/>
  <c r="CC289" i="36" s="1"/>
  <c r="BZ289" i="36"/>
  <c r="BN287" i="36"/>
  <c r="BO287" i="36" s="1"/>
  <c r="BP287" i="36" s="1"/>
  <c r="BM287" i="36"/>
  <c r="AN362" i="36"/>
  <c r="AO362" i="36" s="1"/>
  <c r="AP362" i="36" s="1"/>
  <c r="AM362" i="36"/>
  <c r="CA357" i="36"/>
  <c r="CB357" i="36" s="1"/>
  <c r="CC357" i="36" s="1"/>
  <c r="BZ357" i="36"/>
  <c r="BA334" i="36"/>
  <c r="BB334" i="36" s="1"/>
  <c r="BC334" i="36" s="1"/>
  <c r="AZ334" i="36"/>
  <c r="AA292" i="36"/>
  <c r="AB292" i="36" s="1"/>
  <c r="AC292" i="36" s="1"/>
  <c r="Z292" i="36"/>
  <c r="BA232" i="36"/>
  <c r="BB232" i="36" s="1"/>
  <c r="BC232" i="36" s="1"/>
  <c r="AZ232" i="36"/>
  <c r="BM248" i="36"/>
  <c r="BN248" i="36"/>
  <c r="BO248" i="36" s="1"/>
  <c r="BP248" i="36" s="1"/>
  <c r="AZ247" i="36"/>
  <c r="BA247" i="36"/>
  <c r="BB247" i="36" s="1"/>
  <c r="BC247" i="36" s="1"/>
  <c r="BA243" i="36"/>
  <c r="BB243" i="36" s="1"/>
  <c r="BC243" i="36" s="1"/>
  <c r="AZ243" i="36"/>
  <c r="CA241" i="36"/>
  <c r="CB241" i="36" s="1"/>
  <c r="CC241" i="36" s="1"/>
  <c r="BZ241" i="36"/>
  <c r="AA259" i="36"/>
  <c r="AB259" i="36" s="1"/>
  <c r="AC259" i="36" s="1"/>
  <c r="Z259" i="36"/>
  <c r="M206" i="36"/>
  <c r="N206" i="36" s="1"/>
  <c r="O206" i="36" s="1"/>
  <c r="L206" i="36"/>
  <c r="BN192" i="36"/>
  <c r="BO192" i="36" s="1"/>
  <c r="BP192" i="36" s="1"/>
  <c r="BM192" i="36"/>
  <c r="BN144" i="36"/>
  <c r="BO144" i="36" s="1"/>
  <c r="BP144" i="36" s="1"/>
  <c r="BM144" i="36"/>
  <c r="BN236" i="36"/>
  <c r="BO236" i="36" s="1"/>
  <c r="BP236" i="36" s="1"/>
  <c r="BM236" i="36"/>
  <c r="BN220" i="36"/>
  <c r="BO220" i="36" s="1"/>
  <c r="BP220" i="36" s="1"/>
  <c r="BM220" i="36"/>
  <c r="BA210" i="36"/>
  <c r="BB210" i="36" s="1"/>
  <c r="BC210" i="36" s="1"/>
  <c r="AZ210" i="36"/>
  <c r="AA203" i="36"/>
  <c r="AB203" i="36" s="1"/>
  <c r="AC203" i="36" s="1"/>
  <c r="Z203" i="36"/>
  <c r="L255" i="36"/>
  <c r="M255" i="36"/>
  <c r="N255" i="36" s="1"/>
  <c r="O255" i="36" s="1"/>
  <c r="Z273" i="36"/>
  <c r="AA273" i="36"/>
  <c r="AB273" i="36" s="1"/>
  <c r="AC273" i="36" s="1"/>
  <c r="AA71" i="36"/>
  <c r="AB71" i="36" s="1"/>
  <c r="AC71" i="36" s="1"/>
  <c r="Z71" i="36"/>
  <c r="BA40" i="36"/>
  <c r="BB40" i="36" s="1"/>
  <c r="BC40" i="36" s="1"/>
  <c r="AZ40" i="36"/>
  <c r="AN10" i="36"/>
  <c r="AO10" i="36" s="1"/>
  <c r="AP10" i="36" s="1"/>
  <c r="AM10" i="36"/>
  <c r="AN168" i="36"/>
  <c r="AO168" i="36" s="1"/>
  <c r="AP168" i="36" s="1"/>
  <c r="AM168" i="36"/>
  <c r="BN78" i="36"/>
  <c r="BO78" i="36" s="1"/>
  <c r="BP78" i="36" s="1"/>
  <c r="BM78" i="36"/>
  <c r="AN52" i="36"/>
  <c r="AO52" i="36" s="1"/>
  <c r="AP52" i="36" s="1"/>
  <c r="AM52" i="36"/>
  <c r="Z196" i="36"/>
  <c r="AA196" i="36"/>
  <c r="AB196" i="36" s="1"/>
  <c r="AC196" i="36" s="1"/>
  <c r="BZ165" i="36"/>
  <c r="CA165" i="36"/>
  <c r="CB165" i="36" s="1"/>
  <c r="CC165" i="36" s="1"/>
  <c r="AN136" i="36"/>
  <c r="AO136" i="36" s="1"/>
  <c r="AP136" i="36" s="1"/>
  <c r="AM136" i="36"/>
  <c r="M126" i="36"/>
  <c r="N126" i="36" s="1"/>
  <c r="O126" i="36" s="1"/>
  <c r="BN114" i="36"/>
  <c r="BO114" i="36" s="1"/>
  <c r="BP114" i="36" s="1"/>
  <c r="BM114" i="36"/>
  <c r="AN108" i="36"/>
  <c r="AO108" i="36" s="1"/>
  <c r="AP108" i="36" s="1"/>
  <c r="Q108" i="36" s="1"/>
  <c r="AM108" i="36"/>
  <c r="AA67" i="36"/>
  <c r="AB67" i="36" s="1"/>
  <c r="AC67" i="36" s="1"/>
  <c r="Z67" i="36"/>
  <c r="BA61" i="36"/>
  <c r="BB61" i="36" s="1"/>
  <c r="BC61" i="36" s="1"/>
  <c r="AZ61" i="36"/>
  <c r="AN44" i="36"/>
  <c r="AO44" i="36" s="1"/>
  <c r="AP44" i="36" s="1"/>
  <c r="Q44" i="36" s="1"/>
  <c r="AM44" i="36"/>
  <c r="L38" i="36"/>
  <c r="M38" i="36"/>
  <c r="N38" i="36" s="1"/>
  <c r="O38" i="36" s="1"/>
  <c r="M19" i="36"/>
  <c r="N19" i="36" s="1"/>
  <c r="O19" i="36" s="1"/>
  <c r="L19" i="36"/>
  <c r="AM125" i="36"/>
  <c r="AN125" i="36"/>
  <c r="AO125" i="36" s="1"/>
  <c r="AP125" i="36" s="1"/>
  <c r="AZ262" i="36"/>
  <c r="BA262" i="36"/>
  <c r="BB262" i="36" s="1"/>
  <c r="BC262" i="36" s="1"/>
  <c r="AM219" i="36"/>
  <c r="AN219" i="36"/>
  <c r="AO219" i="36" s="1"/>
  <c r="AP219" i="36" s="1"/>
  <c r="BN194" i="36"/>
  <c r="BO194" i="36" s="1"/>
  <c r="BP194" i="36" s="1"/>
  <c r="BM194" i="36"/>
  <c r="AN152" i="36"/>
  <c r="AO152" i="36" s="1"/>
  <c r="AP152" i="36" s="1"/>
  <c r="AM152" i="36"/>
  <c r="M65" i="36"/>
  <c r="N65" i="36" s="1"/>
  <c r="O65" i="36" s="1"/>
  <c r="L65" i="36"/>
  <c r="AA47" i="36"/>
  <c r="AB47" i="36" s="1"/>
  <c r="AC47" i="36" s="1"/>
  <c r="Z47" i="36"/>
  <c r="AN39" i="36"/>
  <c r="AO39" i="36" s="1"/>
  <c r="AP39" i="36" s="1"/>
  <c r="AM39" i="36"/>
  <c r="BA426" i="36"/>
  <c r="BB426" i="36" s="1"/>
  <c r="BC426" i="36" s="1"/>
  <c r="AZ426" i="36"/>
  <c r="BN26" i="36"/>
  <c r="BO26" i="36" s="1"/>
  <c r="BP26" i="36" s="1"/>
  <c r="BA505" i="36"/>
  <c r="BB505" i="36" s="1"/>
  <c r="BC505" i="36" s="1"/>
  <c r="AZ505" i="36"/>
  <c r="BA504" i="36"/>
  <c r="BB504" i="36" s="1"/>
  <c r="BC504" i="36" s="1"/>
  <c r="AZ504" i="36"/>
  <c r="M500" i="36"/>
  <c r="N500" i="36" s="1"/>
  <c r="O500" i="36" s="1"/>
  <c r="L500" i="36"/>
  <c r="M504" i="36"/>
  <c r="N504" i="36" s="1"/>
  <c r="O504" i="36" s="1"/>
  <c r="L504" i="36"/>
  <c r="AN500" i="36"/>
  <c r="AO500" i="36" s="1"/>
  <c r="AP500" i="36" s="1"/>
  <c r="AM500" i="36"/>
  <c r="CA502" i="36"/>
  <c r="CB502" i="36" s="1"/>
  <c r="CC502" i="36" s="1"/>
  <c r="BZ502" i="36"/>
  <c r="AA492" i="36"/>
  <c r="AB492" i="36" s="1"/>
  <c r="AC492" i="36" s="1"/>
  <c r="Z492" i="36"/>
  <c r="BN490" i="36"/>
  <c r="BO490" i="36" s="1"/>
  <c r="BP490" i="36" s="1"/>
  <c r="Q490" i="36" s="1"/>
  <c r="BM490" i="36"/>
  <c r="BA493" i="36"/>
  <c r="BB493" i="36" s="1"/>
  <c r="BC493" i="36" s="1"/>
  <c r="AZ493" i="36"/>
  <c r="AN484" i="36"/>
  <c r="AO484" i="36" s="1"/>
  <c r="AP484" i="36" s="1"/>
  <c r="AM484" i="36"/>
  <c r="BM483" i="36"/>
  <c r="BN483" i="36"/>
  <c r="BO483" i="36" s="1"/>
  <c r="BP483" i="36" s="1"/>
  <c r="CA480" i="36"/>
  <c r="CB480" i="36" s="1"/>
  <c r="CC480" i="36" s="1"/>
  <c r="BZ480" i="36"/>
  <c r="CA477" i="36"/>
  <c r="CB477" i="36" s="1"/>
  <c r="CC477" i="36" s="1"/>
  <c r="BZ477" i="36"/>
  <c r="Z484" i="36"/>
  <c r="AA484" i="36"/>
  <c r="AB484" i="36" s="1"/>
  <c r="AC484" i="36" s="1"/>
  <c r="AN481" i="36"/>
  <c r="AO481" i="36" s="1"/>
  <c r="AP481" i="36" s="1"/>
  <c r="AM481" i="36"/>
  <c r="M481" i="36"/>
  <c r="N481" i="36" s="1"/>
  <c r="O481" i="36" s="1"/>
  <c r="L481" i="36"/>
  <c r="AN477" i="36"/>
  <c r="AO477" i="36" s="1"/>
  <c r="AP477" i="36" s="1"/>
  <c r="AM477" i="36"/>
  <c r="AM475" i="36"/>
  <c r="AN475" i="36"/>
  <c r="AO475" i="36" s="1"/>
  <c r="AP475" i="36" s="1"/>
  <c r="AZ472" i="36"/>
  <c r="BA472" i="36"/>
  <c r="BB472" i="36" s="1"/>
  <c r="BC472" i="36" s="1"/>
  <c r="AM471" i="36"/>
  <c r="AN471" i="36"/>
  <c r="AO471" i="36" s="1"/>
  <c r="AP471" i="36" s="1"/>
  <c r="AZ468" i="36"/>
  <c r="BA468" i="36"/>
  <c r="BB468" i="36" s="1"/>
  <c r="BC468" i="36" s="1"/>
  <c r="M478" i="36"/>
  <c r="N478" i="36" s="1"/>
  <c r="O478" i="36" s="1"/>
  <c r="L478" i="36"/>
  <c r="AA473" i="36"/>
  <c r="AB473" i="36" s="1"/>
  <c r="AC473" i="36" s="1"/>
  <c r="Z473" i="36"/>
  <c r="Z466" i="36"/>
  <c r="AA466" i="36"/>
  <c r="AB466" i="36" s="1"/>
  <c r="AC466" i="36" s="1"/>
  <c r="M485" i="36"/>
  <c r="N485" i="36" s="1"/>
  <c r="O485" i="36" s="1"/>
  <c r="L485" i="36"/>
  <c r="AN467" i="36"/>
  <c r="AO467" i="36" s="1"/>
  <c r="AP467" i="36" s="1"/>
  <c r="AM467" i="36"/>
  <c r="AN462" i="36"/>
  <c r="AO462" i="36" s="1"/>
  <c r="AP462" i="36" s="1"/>
  <c r="Q462" i="36" s="1"/>
  <c r="AM462" i="36"/>
  <c r="BA450" i="36"/>
  <c r="BB450" i="36" s="1"/>
  <c r="BC450" i="36" s="1"/>
  <c r="AZ450" i="36"/>
  <c r="M450" i="36"/>
  <c r="N450" i="36" s="1"/>
  <c r="O450" i="36" s="1"/>
  <c r="L450" i="36"/>
  <c r="BA459" i="36"/>
  <c r="BB459" i="36" s="1"/>
  <c r="BC459" i="36" s="1"/>
  <c r="AZ459" i="36"/>
  <c r="CA453" i="36"/>
  <c r="CB453" i="36" s="1"/>
  <c r="CC453" i="36" s="1"/>
  <c r="BZ453" i="36"/>
  <c r="CA449" i="36"/>
  <c r="CB449" i="36" s="1"/>
  <c r="CC449" i="36" s="1"/>
  <c r="BZ449" i="36"/>
  <c r="BN472" i="36"/>
  <c r="BO472" i="36" s="1"/>
  <c r="BP472" i="36" s="1"/>
  <c r="BM472" i="36"/>
  <c r="Q459" i="36"/>
  <c r="BA455" i="36"/>
  <c r="BB455" i="36" s="1"/>
  <c r="BC455" i="36" s="1"/>
  <c r="AZ455" i="36"/>
  <c r="AN442" i="36"/>
  <c r="AO442" i="36" s="1"/>
  <c r="AP442" i="36" s="1"/>
  <c r="Q442" i="36" s="1"/>
  <c r="AM442" i="36"/>
  <c r="AN437" i="36"/>
  <c r="AO437" i="36" s="1"/>
  <c r="AP437" i="36" s="1"/>
  <c r="AM437" i="36"/>
  <c r="AA436" i="36"/>
  <c r="AB436" i="36" s="1"/>
  <c r="AC436" i="36" s="1"/>
  <c r="Z436" i="36"/>
  <c r="BA435" i="36"/>
  <c r="BB435" i="36" s="1"/>
  <c r="BC435" i="36" s="1"/>
  <c r="AZ435" i="36"/>
  <c r="AN429" i="36"/>
  <c r="AO429" i="36" s="1"/>
  <c r="AP429" i="36" s="1"/>
  <c r="AM429" i="36"/>
  <c r="AA428" i="36"/>
  <c r="AB428" i="36" s="1"/>
  <c r="AC428" i="36" s="1"/>
  <c r="Z428" i="36"/>
  <c r="BA424" i="36"/>
  <c r="BB424" i="36" s="1"/>
  <c r="BC424" i="36" s="1"/>
  <c r="AZ424" i="36"/>
  <c r="CA440" i="36"/>
  <c r="CB440" i="36" s="1"/>
  <c r="CC440" i="36" s="1"/>
  <c r="BZ440" i="36"/>
  <c r="M434" i="36"/>
  <c r="N434" i="36" s="1"/>
  <c r="O434" i="36" s="1"/>
  <c r="L434" i="36"/>
  <c r="AA429" i="36"/>
  <c r="AB429" i="36" s="1"/>
  <c r="AC429" i="36" s="1"/>
  <c r="Z429" i="36"/>
  <c r="AN426" i="36"/>
  <c r="AO426" i="36" s="1"/>
  <c r="AP426" i="36" s="1"/>
  <c r="AA414" i="36"/>
  <c r="AB414" i="36" s="1"/>
  <c r="AC414" i="36" s="1"/>
  <c r="Z414" i="36"/>
  <c r="CA406" i="36"/>
  <c r="CB406" i="36" s="1"/>
  <c r="CC406" i="36" s="1"/>
  <c r="BZ406" i="36"/>
  <c r="AZ423" i="36"/>
  <c r="BA423" i="36"/>
  <c r="BB423" i="36" s="1"/>
  <c r="BC423" i="36" s="1"/>
  <c r="CA414" i="36"/>
  <c r="CB414" i="36" s="1"/>
  <c r="CC414" i="36" s="1"/>
  <c r="BZ414" i="36"/>
  <c r="M414" i="36"/>
  <c r="N414" i="36" s="1"/>
  <c r="O414" i="36" s="1"/>
  <c r="L414" i="36"/>
  <c r="AA408" i="36"/>
  <c r="AB408" i="36" s="1"/>
  <c r="AC408" i="36" s="1"/>
  <c r="Z408" i="36"/>
  <c r="BN403" i="36"/>
  <c r="BO403" i="36" s="1"/>
  <c r="BP403" i="36" s="1"/>
  <c r="BM403" i="36"/>
  <c r="M431" i="36"/>
  <c r="N431" i="36" s="1"/>
  <c r="O431" i="36" s="1"/>
  <c r="L431" i="36"/>
  <c r="Z421" i="36"/>
  <c r="AA421" i="36"/>
  <c r="AB421" i="36" s="1"/>
  <c r="AC421" i="36" s="1"/>
  <c r="BZ412" i="36"/>
  <c r="L407" i="36"/>
  <c r="M407" i="36"/>
  <c r="N407" i="36" s="1"/>
  <c r="O407" i="36" s="1"/>
  <c r="BA390" i="36"/>
  <c r="BB390" i="36" s="1"/>
  <c r="BC390" i="36" s="1"/>
  <c r="AZ390" i="36"/>
  <c r="M390" i="36"/>
  <c r="N390" i="36" s="1"/>
  <c r="O390" i="36" s="1"/>
  <c r="L390" i="36"/>
  <c r="M386" i="36"/>
  <c r="N386" i="36" s="1"/>
  <c r="O386" i="36" s="1"/>
  <c r="L386" i="36"/>
  <c r="M382" i="36"/>
  <c r="N382" i="36" s="1"/>
  <c r="O382" i="36" s="1"/>
  <c r="L382" i="36"/>
  <c r="M378" i="36"/>
  <c r="N378" i="36" s="1"/>
  <c r="O378" i="36" s="1"/>
  <c r="L378" i="36"/>
  <c r="M374" i="36"/>
  <c r="N374" i="36" s="1"/>
  <c r="O374" i="36" s="1"/>
  <c r="L374" i="36"/>
  <c r="M370" i="36"/>
  <c r="N370" i="36" s="1"/>
  <c r="O370" i="36" s="1"/>
  <c r="L370" i="36"/>
  <c r="AM427" i="36"/>
  <c r="AA416" i="36"/>
  <c r="AB416" i="36" s="1"/>
  <c r="AC416" i="36" s="1"/>
  <c r="Z416" i="36"/>
  <c r="AA404" i="36"/>
  <c r="AB404" i="36" s="1"/>
  <c r="AC404" i="36" s="1"/>
  <c r="Z404" i="36"/>
  <c r="BN400" i="36"/>
  <c r="BO400" i="36" s="1"/>
  <c r="BP400" i="36" s="1"/>
  <c r="BM400" i="36"/>
  <c r="BM419" i="36"/>
  <c r="CA416" i="36"/>
  <c r="CB416" i="36" s="1"/>
  <c r="CC416" i="36" s="1"/>
  <c r="BM411" i="36"/>
  <c r="BM409" i="36"/>
  <c r="BN409" i="36"/>
  <c r="BO409" i="36" s="1"/>
  <c r="BP409" i="36" s="1"/>
  <c r="AZ408" i="36"/>
  <c r="BA408" i="36"/>
  <c r="BB408" i="36" s="1"/>
  <c r="BC408" i="36" s="1"/>
  <c r="L387" i="36"/>
  <c r="M387" i="36"/>
  <c r="N387" i="36" s="1"/>
  <c r="O387" i="36" s="1"/>
  <c r="BN383" i="36"/>
  <c r="BO383" i="36" s="1"/>
  <c r="BP383" i="36" s="1"/>
  <c r="BM383" i="36"/>
  <c r="L371" i="36"/>
  <c r="M371" i="36"/>
  <c r="N371" i="36" s="1"/>
  <c r="O371" i="36" s="1"/>
  <c r="BN367" i="36"/>
  <c r="BO367" i="36" s="1"/>
  <c r="BP367" i="36" s="1"/>
  <c r="BM367" i="36"/>
  <c r="AN382" i="36"/>
  <c r="AO382" i="36" s="1"/>
  <c r="AP382" i="36" s="1"/>
  <c r="AM382" i="36"/>
  <c r="BN376" i="36"/>
  <c r="BO376" i="36" s="1"/>
  <c r="BP376" i="36" s="1"/>
  <c r="BM376" i="36"/>
  <c r="BA352" i="36"/>
  <c r="BB352" i="36" s="1"/>
  <c r="BC352" i="36" s="1"/>
  <c r="AZ352" i="36"/>
  <c r="AA420" i="36"/>
  <c r="AB420" i="36" s="1"/>
  <c r="AC420" i="36" s="1"/>
  <c r="Z420" i="36"/>
  <c r="BZ402" i="36"/>
  <c r="CA402" i="36"/>
  <c r="CB402" i="36" s="1"/>
  <c r="CC402" i="36" s="1"/>
  <c r="AA380" i="36"/>
  <c r="AB380" i="36" s="1"/>
  <c r="AC380" i="36" s="1"/>
  <c r="Z380" i="36"/>
  <c r="AN365" i="36"/>
  <c r="AO365" i="36" s="1"/>
  <c r="AP365" i="36" s="1"/>
  <c r="AM365" i="36"/>
  <c r="AZ363" i="36"/>
  <c r="BA363" i="36"/>
  <c r="BB363" i="36" s="1"/>
  <c r="BC363" i="36" s="1"/>
  <c r="Z361" i="36"/>
  <c r="AA361" i="36"/>
  <c r="AB361" i="36" s="1"/>
  <c r="AC361" i="36" s="1"/>
  <c r="Z354" i="36"/>
  <c r="AA354" i="36"/>
  <c r="AB354" i="36" s="1"/>
  <c r="AC354" i="36" s="1"/>
  <c r="Z348" i="36"/>
  <c r="M416" i="36"/>
  <c r="N416" i="36" s="1"/>
  <c r="O416" i="36" s="1"/>
  <c r="CA389" i="36"/>
  <c r="CB389" i="36" s="1"/>
  <c r="CC389" i="36" s="1"/>
  <c r="BZ389" i="36"/>
  <c r="BA383" i="36"/>
  <c r="BB383" i="36" s="1"/>
  <c r="BC383" i="36" s="1"/>
  <c r="AZ383" i="36"/>
  <c r="AN381" i="36"/>
  <c r="AO381" i="36" s="1"/>
  <c r="AP381" i="36" s="1"/>
  <c r="AM381" i="36"/>
  <c r="CA373" i="36"/>
  <c r="CB373" i="36" s="1"/>
  <c r="CC373" i="36" s="1"/>
  <c r="BZ373" i="36"/>
  <c r="CA349" i="36"/>
  <c r="CB349" i="36" s="1"/>
  <c r="CC349" i="36" s="1"/>
  <c r="BZ349" i="36"/>
  <c r="L343" i="36"/>
  <c r="M343" i="36"/>
  <c r="N343" i="36" s="1"/>
  <c r="O343" i="36" s="1"/>
  <c r="L339" i="36"/>
  <c r="M339" i="36"/>
  <c r="N339" i="36" s="1"/>
  <c r="O339" i="36" s="1"/>
  <c r="AZ307" i="36"/>
  <c r="BA307" i="36"/>
  <c r="BB307" i="36" s="1"/>
  <c r="BC307" i="36" s="1"/>
  <c r="AM306" i="36"/>
  <c r="AN306" i="36"/>
  <c r="AO306" i="36" s="1"/>
  <c r="AP306" i="36" s="1"/>
  <c r="AZ303" i="36"/>
  <c r="BA303" i="36"/>
  <c r="BB303" i="36" s="1"/>
  <c r="BC303" i="36" s="1"/>
  <c r="AM302" i="36"/>
  <c r="AN302" i="36"/>
  <c r="AO302" i="36" s="1"/>
  <c r="AP302" i="36" s="1"/>
  <c r="AZ299" i="36"/>
  <c r="BA299" i="36"/>
  <c r="BB299" i="36" s="1"/>
  <c r="BC299" i="36" s="1"/>
  <c r="AM298" i="36"/>
  <c r="AN298" i="36"/>
  <c r="AO298" i="36" s="1"/>
  <c r="AP298" i="36" s="1"/>
  <c r="BN380" i="36"/>
  <c r="BO380" i="36" s="1"/>
  <c r="BP380" i="36" s="1"/>
  <c r="BM380" i="36"/>
  <c r="AN377" i="36"/>
  <c r="AO377" i="36" s="1"/>
  <c r="AP377" i="36" s="1"/>
  <c r="AM377" i="36"/>
  <c r="BN339" i="36"/>
  <c r="BO339" i="36" s="1"/>
  <c r="BP339" i="36" s="1"/>
  <c r="BM339" i="36"/>
  <c r="AN325" i="36"/>
  <c r="AO325" i="36" s="1"/>
  <c r="AP325" i="36" s="1"/>
  <c r="Q325" i="36" s="1"/>
  <c r="AM325" i="36"/>
  <c r="AN309" i="36"/>
  <c r="AO309" i="36" s="1"/>
  <c r="AP309" i="36" s="1"/>
  <c r="AM309" i="36"/>
  <c r="M302" i="36"/>
  <c r="N302" i="36" s="1"/>
  <c r="O302" i="36" s="1"/>
  <c r="L302" i="36"/>
  <c r="AA277" i="36"/>
  <c r="AB277" i="36" s="1"/>
  <c r="AC277" i="36" s="1"/>
  <c r="Z277" i="36"/>
  <c r="CA385" i="36"/>
  <c r="CB385" i="36" s="1"/>
  <c r="CC385" i="36" s="1"/>
  <c r="BZ385" i="36"/>
  <c r="BZ356" i="36"/>
  <c r="BA354" i="36"/>
  <c r="BB354" i="36" s="1"/>
  <c r="BC354" i="36" s="1"/>
  <c r="AZ354" i="36"/>
  <c r="BN350" i="36"/>
  <c r="BO350" i="36" s="1"/>
  <c r="BP350" i="36" s="1"/>
  <c r="BM350" i="36"/>
  <c r="AA344" i="36"/>
  <c r="AB344" i="36" s="1"/>
  <c r="AC344" i="36" s="1"/>
  <c r="Z344" i="36"/>
  <c r="AN321" i="36"/>
  <c r="AO321" i="36" s="1"/>
  <c r="AP321" i="36" s="1"/>
  <c r="Q321" i="36" s="1"/>
  <c r="AM321" i="36"/>
  <c r="AN305" i="36"/>
  <c r="AO305" i="36" s="1"/>
  <c r="AP305" i="36" s="1"/>
  <c r="AM305" i="36"/>
  <c r="CA304" i="36"/>
  <c r="CB304" i="36" s="1"/>
  <c r="CC304" i="36" s="1"/>
  <c r="BZ304" i="36"/>
  <c r="AN276" i="36"/>
  <c r="AO276" i="36" s="1"/>
  <c r="AP276" i="36" s="1"/>
  <c r="AM276" i="36"/>
  <c r="BN270" i="36"/>
  <c r="BO270" i="36" s="1"/>
  <c r="BP270" i="36" s="1"/>
  <c r="BM270" i="36"/>
  <c r="BA269" i="36"/>
  <c r="BB269" i="36" s="1"/>
  <c r="BC269" i="36" s="1"/>
  <c r="AZ269" i="36"/>
  <c r="CA347" i="36"/>
  <c r="CB347" i="36" s="1"/>
  <c r="CC347" i="36" s="1"/>
  <c r="M342" i="36"/>
  <c r="N342" i="36" s="1"/>
  <c r="O342" i="36" s="1"/>
  <c r="L342" i="36"/>
  <c r="CA316" i="36"/>
  <c r="CB316" i="36" s="1"/>
  <c r="CC316" i="36" s="1"/>
  <c r="BZ316" i="36"/>
  <c r="M310" i="36"/>
  <c r="N310" i="36" s="1"/>
  <c r="O310" i="36" s="1"/>
  <c r="L310" i="36"/>
  <c r="AA308" i="36"/>
  <c r="AB308" i="36" s="1"/>
  <c r="AC308" i="36" s="1"/>
  <c r="Z308" i="36"/>
  <c r="AZ291" i="36"/>
  <c r="BA291" i="36"/>
  <c r="BB291" i="36" s="1"/>
  <c r="BC291" i="36" s="1"/>
  <c r="AZ345" i="36"/>
  <c r="BZ280" i="36"/>
  <c r="CA280" i="36"/>
  <c r="CB280" i="36" s="1"/>
  <c r="CC280" i="36" s="1"/>
  <c r="AM258" i="36"/>
  <c r="AN258" i="36"/>
  <c r="AO258" i="36" s="1"/>
  <c r="AP258" i="36" s="1"/>
  <c r="AN242" i="36"/>
  <c r="AO242" i="36" s="1"/>
  <c r="AP242" i="36" s="1"/>
  <c r="AM242" i="36"/>
  <c r="AA233" i="36"/>
  <c r="AB233" i="36" s="1"/>
  <c r="AC233" i="36" s="1"/>
  <c r="Z233" i="36"/>
  <c r="BA228" i="36"/>
  <c r="BB228" i="36" s="1"/>
  <c r="BC228" i="36" s="1"/>
  <c r="AZ228" i="36"/>
  <c r="AN226" i="36"/>
  <c r="AO226" i="36" s="1"/>
  <c r="AP226" i="36" s="1"/>
  <c r="AM226" i="36"/>
  <c r="AA284" i="36"/>
  <c r="AB284" i="36" s="1"/>
  <c r="AC284" i="36" s="1"/>
  <c r="Z284" i="36"/>
  <c r="BA282" i="36"/>
  <c r="BB282" i="36" s="1"/>
  <c r="BC282" i="36" s="1"/>
  <c r="BZ264" i="36"/>
  <c r="CA264" i="36"/>
  <c r="CB264" i="36" s="1"/>
  <c r="CC264" i="36" s="1"/>
  <c r="BM263" i="36"/>
  <c r="BN263" i="36"/>
  <c r="BO263" i="36" s="1"/>
  <c r="BP263" i="36" s="1"/>
  <c r="M257" i="36"/>
  <c r="N257" i="36" s="1"/>
  <c r="O257" i="36" s="1"/>
  <c r="L257" i="36"/>
  <c r="BM244" i="36"/>
  <c r="BN244" i="36"/>
  <c r="BO244" i="36" s="1"/>
  <c r="BP244" i="36" s="1"/>
  <c r="AA242" i="36"/>
  <c r="AB242" i="36" s="1"/>
  <c r="AC242" i="36" s="1"/>
  <c r="Z242" i="36"/>
  <c r="BA239" i="36"/>
  <c r="BB239" i="36" s="1"/>
  <c r="BC239" i="36" s="1"/>
  <c r="AZ239" i="36"/>
  <c r="CA237" i="36"/>
  <c r="CB237" i="36" s="1"/>
  <c r="CC237" i="36" s="1"/>
  <c r="BZ237" i="36"/>
  <c r="M231" i="36"/>
  <c r="N231" i="36" s="1"/>
  <c r="O231" i="36" s="1"/>
  <c r="L231" i="36"/>
  <c r="AA226" i="36"/>
  <c r="AB226" i="36" s="1"/>
  <c r="AC226" i="36" s="1"/>
  <c r="Z226" i="36"/>
  <c r="BA223" i="36"/>
  <c r="BB223" i="36" s="1"/>
  <c r="BC223" i="36" s="1"/>
  <c r="AZ223" i="36"/>
  <c r="CA221" i="36"/>
  <c r="CB221" i="36" s="1"/>
  <c r="CC221" i="36" s="1"/>
  <c r="BZ221" i="36"/>
  <c r="AN289" i="36"/>
  <c r="AO289" i="36" s="1"/>
  <c r="AP289" i="36" s="1"/>
  <c r="AM289" i="36"/>
  <c r="BN282" i="36"/>
  <c r="BO282" i="36" s="1"/>
  <c r="BP282" i="36" s="1"/>
  <c r="BM282" i="36"/>
  <c r="AM261" i="36"/>
  <c r="AN261" i="36"/>
  <c r="AO261" i="36" s="1"/>
  <c r="AP261" i="36" s="1"/>
  <c r="AM245" i="36"/>
  <c r="AN245" i="36"/>
  <c r="AO245" i="36" s="1"/>
  <c r="AP245" i="36" s="1"/>
  <c r="BN240" i="36"/>
  <c r="BO240" i="36" s="1"/>
  <c r="BP240" i="36" s="1"/>
  <c r="BM240" i="36"/>
  <c r="BM237" i="36"/>
  <c r="BN237" i="36"/>
  <c r="BO237" i="36" s="1"/>
  <c r="BP237" i="36" s="1"/>
  <c r="BZ230" i="36"/>
  <c r="CA230" i="36"/>
  <c r="CB230" i="36" s="1"/>
  <c r="CC230" i="36" s="1"/>
  <c r="M210" i="36"/>
  <c r="N210" i="36" s="1"/>
  <c r="O210" i="36" s="1"/>
  <c r="L210" i="36"/>
  <c r="BN206" i="36"/>
  <c r="BO206" i="36" s="1"/>
  <c r="BP206" i="36" s="1"/>
  <c r="BM206" i="36"/>
  <c r="AA189" i="36"/>
  <c r="AB189" i="36" s="1"/>
  <c r="AC189" i="36" s="1"/>
  <c r="Z189" i="36"/>
  <c r="AA173" i="36"/>
  <c r="AB173" i="36" s="1"/>
  <c r="AC173" i="36" s="1"/>
  <c r="Z173" i="36"/>
  <c r="AA157" i="36"/>
  <c r="AB157" i="36" s="1"/>
  <c r="AC157" i="36" s="1"/>
  <c r="Z157" i="36"/>
  <c r="AA141" i="36"/>
  <c r="AB141" i="36" s="1"/>
  <c r="AC141" i="36" s="1"/>
  <c r="Z141" i="36"/>
  <c r="AA125" i="36"/>
  <c r="AB125" i="36" s="1"/>
  <c r="AC125" i="36" s="1"/>
  <c r="Z125" i="36"/>
  <c r="AN370" i="36"/>
  <c r="AO370" i="36" s="1"/>
  <c r="AP370" i="36" s="1"/>
  <c r="AM370" i="36"/>
  <c r="BA314" i="36"/>
  <c r="BB314" i="36" s="1"/>
  <c r="BC314" i="36" s="1"/>
  <c r="AZ314" i="36"/>
  <c r="BA290" i="36"/>
  <c r="BB290" i="36" s="1"/>
  <c r="BC290" i="36" s="1"/>
  <c r="AZ290" i="36"/>
  <c r="BZ269" i="36"/>
  <c r="CA269" i="36"/>
  <c r="CB269" i="36" s="1"/>
  <c r="CC269" i="36" s="1"/>
  <c r="AN262" i="36"/>
  <c r="AO262" i="36" s="1"/>
  <c r="AP262" i="36" s="1"/>
  <c r="Q262" i="36" s="1"/>
  <c r="AM262" i="36"/>
  <c r="BM250" i="36"/>
  <c r="AN249" i="36"/>
  <c r="AO249" i="36" s="1"/>
  <c r="AP249" i="36" s="1"/>
  <c r="AM249" i="36"/>
  <c r="AA187" i="36"/>
  <c r="AB187" i="36" s="1"/>
  <c r="AC187" i="36" s="1"/>
  <c r="Z187" i="36"/>
  <c r="AA171" i="36"/>
  <c r="AB171" i="36" s="1"/>
  <c r="AC171" i="36" s="1"/>
  <c r="Z171" i="36"/>
  <c r="AA155" i="36"/>
  <c r="AB155" i="36" s="1"/>
  <c r="AC155" i="36" s="1"/>
  <c r="Z155" i="36"/>
  <c r="AA139" i="36"/>
  <c r="AB139" i="36" s="1"/>
  <c r="AC139" i="36" s="1"/>
  <c r="Z139" i="36"/>
  <c r="AA123" i="36"/>
  <c r="AB123" i="36" s="1"/>
  <c r="AC123" i="36" s="1"/>
  <c r="Z123" i="36"/>
  <c r="AN329" i="36"/>
  <c r="AO329" i="36" s="1"/>
  <c r="AP329" i="36" s="1"/>
  <c r="AM329" i="36"/>
  <c r="AA261" i="36"/>
  <c r="AB261" i="36" s="1"/>
  <c r="AC261" i="36" s="1"/>
  <c r="Q261" i="36" s="1"/>
  <c r="Z261" i="36"/>
  <c r="AA245" i="36"/>
  <c r="AB245" i="36" s="1"/>
  <c r="AC245" i="36" s="1"/>
  <c r="Z245" i="36"/>
  <c r="BZ238" i="36"/>
  <c r="CA238" i="36"/>
  <c r="CB238" i="36" s="1"/>
  <c r="CC238" i="36" s="1"/>
  <c r="BA217" i="36"/>
  <c r="BB217" i="36" s="1"/>
  <c r="BC217" i="36" s="1"/>
  <c r="AZ217" i="36"/>
  <c r="M216" i="36"/>
  <c r="N216" i="36" s="1"/>
  <c r="O216" i="36" s="1"/>
  <c r="L216" i="36"/>
  <c r="BA213" i="36"/>
  <c r="BB213" i="36" s="1"/>
  <c r="BC213" i="36" s="1"/>
  <c r="AZ213" i="36"/>
  <c r="CA211" i="36"/>
  <c r="CB211" i="36" s="1"/>
  <c r="CC211" i="36" s="1"/>
  <c r="BZ211" i="36"/>
  <c r="BA209" i="36"/>
  <c r="BB209" i="36" s="1"/>
  <c r="BC209" i="36" s="1"/>
  <c r="AZ209" i="36"/>
  <c r="CA207" i="36"/>
  <c r="CB207" i="36" s="1"/>
  <c r="CC207" i="36" s="1"/>
  <c r="BZ207" i="36"/>
  <c r="BA205" i="36"/>
  <c r="BB205" i="36" s="1"/>
  <c r="BC205" i="36" s="1"/>
  <c r="AZ205" i="36"/>
  <c r="CA203" i="36"/>
  <c r="CB203" i="36" s="1"/>
  <c r="CC203" i="36" s="1"/>
  <c r="BZ203" i="36"/>
  <c r="BA201" i="36"/>
  <c r="BB201" i="36" s="1"/>
  <c r="BC201" i="36" s="1"/>
  <c r="AZ201" i="36"/>
  <c r="CA199" i="36"/>
  <c r="CB199" i="36" s="1"/>
  <c r="CC199" i="36" s="1"/>
  <c r="BZ199" i="36"/>
  <c r="BN228" i="36"/>
  <c r="BO228" i="36" s="1"/>
  <c r="BP228" i="36" s="1"/>
  <c r="BM228" i="36"/>
  <c r="CA204" i="36"/>
  <c r="CB204" i="36" s="1"/>
  <c r="CC204" i="36" s="1"/>
  <c r="BZ204" i="36"/>
  <c r="M197" i="36"/>
  <c r="N197" i="36" s="1"/>
  <c r="O197" i="36" s="1"/>
  <c r="L197" i="36"/>
  <c r="BZ192" i="36"/>
  <c r="CA192" i="36"/>
  <c r="CB192" i="36" s="1"/>
  <c r="CC192" i="36" s="1"/>
  <c r="AZ174" i="36"/>
  <c r="BA174" i="36"/>
  <c r="BB174" i="36" s="1"/>
  <c r="BC174" i="36" s="1"/>
  <c r="CA163" i="36"/>
  <c r="CB163" i="36" s="1"/>
  <c r="CC163" i="36" s="1"/>
  <c r="BZ163" i="36"/>
  <c r="AM154" i="36"/>
  <c r="AN154" i="36"/>
  <c r="AO154" i="36" s="1"/>
  <c r="AP154" i="36" s="1"/>
  <c r="Q154" i="36" s="1"/>
  <c r="CA148" i="36"/>
  <c r="CB148" i="36" s="1"/>
  <c r="CC148" i="36" s="1"/>
  <c r="Z137" i="36"/>
  <c r="AA137" i="36"/>
  <c r="AB137" i="36" s="1"/>
  <c r="AC137" i="36" s="1"/>
  <c r="M133" i="36"/>
  <c r="N133" i="36" s="1"/>
  <c r="O133" i="36" s="1"/>
  <c r="L133" i="36"/>
  <c r="BZ128" i="36"/>
  <c r="CA128" i="36"/>
  <c r="CB128" i="36" s="1"/>
  <c r="CC128" i="36" s="1"/>
  <c r="CA111" i="36"/>
  <c r="CB111" i="36" s="1"/>
  <c r="CC111" i="36" s="1"/>
  <c r="BZ111" i="36"/>
  <c r="M105" i="36"/>
  <c r="N105" i="36" s="1"/>
  <c r="O105" i="36" s="1"/>
  <c r="L105" i="36"/>
  <c r="BA97" i="36"/>
  <c r="BB97" i="36" s="1"/>
  <c r="BC97" i="36" s="1"/>
  <c r="Q97" i="36" s="1"/>
  <c r="AZ97" i="36"/>
  <c r="AA87" i="36"/>
  <c r="AB87" i="36" s="1"/>
  <c r="AC87" i="36" s="1"/>
  <c r="Z87" i="36"/>
  <c r="M73" i="36"/>
  <c r="N73" i="36" s="1"/>
  <c r="O73" i="36" s="1"/>
  <c r="L73" i="36"/>
  <c r="AA55" i="36"/>
  <c r="AB55" i="36" s="1"/>
  <c r="AC55" i="36" s="1"/>
  <c r="Z55" i="36"/>
  <c r="BA49" i="36"/>
  <c r="BB49" i="36" s="1"/>
  <c r="BC49" i="36" s="1"/>
  <c r="Q49" i="36" s="1"/>
  <c r="AZ49" i="36"/>
  <c r="AN31" i="36"/>
  <c r="AO31" i="36" s="1"/>
  <c r="AP31" i="36" s="1"/>
  <c r="AM31" i="36"/>
  <c r="BZ9" i="36"/>
  <c r="CA9" i="36"/>
  <c r="CB9" i="36" s="1"/>
  <c r="CC9" i="36" s="1"/>
  <c r="L7" i="36"/>
  <c r="M7" i="36" s="1"/>
  <c r="BZ218" i="36"/>
  <c r="CA218" i="36"/>
  <c r="CB218" i="36" s="1"/>
  <c r="CC218" i="36" s="1"/>
  <c r="BN199" i="36"/>
  <c r="BO199" i="36" s="1"/>
  <c r="BP199" i="36" s="1"/>
  <c r="BM199" i="36"/>
  <c r="BM191" i="36"/>
  <c r="BN191" i="36"/>
  <c r="BO191" i="36" s="1"/>
  <c r="BP191" i="36" s="1"/>
  <c r="AA184" i="36"/>
  <c r="AB184" i="36" s="1"/>
  <c r="AC184" i="36" s="1"/>
  <c r="BN146" i="36"/>
  <c r="BO146" i="36" s="1"/>
  <c r="BP146" i="36" s="1"/>
  <c r="BM146" i="36"/>
  <c r="BM140" i="36"/>
  <c r="BN140" i="36"/>
  <c r="BO140" i="36" s="1"/>
  <c r="BP140" i="36" s="1"/>
  <c r="L122" i="36"/>
  <c r="M122" i="36"/>
  <c r="N122" i="36" s="1"/>
  <c r="O122" i="36" s="1"/>
  <c r="BA53" i="36"/>
  <c r="BB53" i="36" s="1"/>
  <c r="BC53" i="36" s="1"/>
  <c r="Q53" i="36" s="1"/>
  <c r="AZ53" i="36"/>
  <c r="BN195" i="36"/>
  <c r="BO195" i="36" s="1"/>
  <c r="BP195" i="36" s="1"/>
  <c r="AM170" i="36"/>
  <c r="AN170" i="36"/>
  <c r="AO170" i="36" s="1"/>
  <c r="AP170" i="36" s="1"/>
  <c r="L167" i="36"/>
  <c r="M167" i="36"/>
  <c r="N167" i="36" s="1"/>
  <c r="O167" i="36" s="1"/>
  <c r="AM157" i="36"/>
  <c r="AN157" i="36"/>
  <c r="AO157" i="36" s="1"/>
  <c r="AP157" i="36" s="1"/>
  <c r="L154" i="36"/>
  <c r="M154" i="36"/>
  <c r="N154" i="36" s="1"/>
  <c r="O154" i="36" s="1"/>
  <c r="AA152" i="36"/>
  <c r="AB152" i="36" s="1"/>
  <c r="AC152" i="36" s="1"/>
  <c r="AZ139" i="36"/>
  <c r="BA139" i="36"/>
  <c r="BB139" i="36" s="1"/>
  <c r="BC139" i="36" s="1"/>
  <c r="Z132" i="36"/>
  <c r="AA132" i="36"/>
  <c r="AB132" i="36" s="1"/>
  <c r="AC132" i="36" s="1"/>
  <c r="Q132" i="36" s="1"/>
  <c r="BA130" i="36"/>
  <c r="BB130" i="36" s="1"/>
  <c r="BC130" i="36" s="1"/>
  <c r="CA115" i="36"/>
  <c r="CB115" i="36" s="1"/>
  <c r="CC115" i="36" s="1"/>
  <c r="BZ115" i="36"/>
  <c r="BA109" i="36"/>
  <c r="BB109" i="36" s="1"/>
  <c r="BC109" i="36" s="1"/>
  <c r="Q109" i="36" s="1"/>
  <c r="AZ109" i="36"/>
  <c r="AN92" i="36"/>
  <c r="AO92" i="36" s="1"/>
  <c r="AP92" i="36" s="1"/>
  <c r="AM92" i="36"/>
  <c r="CA75" i="36"/>
  <c r="CB75" i="36" s="1"/>
  <c r="CC75" i="36" s="1"/>
  <c r="BZ75" i="36"/>
  <c r="BN70" i="36"/>
  <c r="BO70" i="36" s="1"/>
  <c r="BP70" i="36" s="1"/>
  <c r="BM70" i="36"/>
  <c r="M53" i="36"/>
  <c r="N53" i="36" s="1"/>
  <c r="O53" i="36" s="1"/>
  <c r="L53" i="36"/>
  <c r="AA51" i="36"/>
  <c r="AB51" i="36" s="1"/>
  <c r="AC51" i="36" s="1"/>
  <c r="Z51" i="36"/>
  <c r="BA45" i="36"/>
  <c r="BB45" i="36" s="1"/>
  <c r="BC45" i="36" s="1"/>
  <c r="Q45" i="36" s="1"/>
  <c r="AZ45" i="36"/>
  <c r="Z40" i="36"/>
  <c r="AA40" i="36"/>
  <c r="AB40" i="36" s="1"/>
  <c r="AC40" i="36" s="1"/>
  <c r="BZ36" i="36"/>
  <c r="CA36" i="36"/>
  <c r="CB36" i="36" s="1"/>
  <c r="CC36" i="36" s="1"/>
  <c r="Z29" i="36"/>
  <c r="AA29" i="36"/>
  <c r="AB29" i="36" s="1"/>
  <c r="AC29" i="36" s="1"/>
  <c r="BZ27" i="36"/>
  <c r="AA25" i="36"/>
  <c r="AB25" i="36" s="1"/>
  <c r="AC25" i="36" s="1"/>
  <c r="Z25" i="36"/>
  <c r="BZ23" i="36"/>
  <c r="BM22" i="36"/>
  <c r="Z21" i="36"/>
  <c r="AA21" i="36"/>
  <c r="AB21" i="36" s="1"/>
  <c r="AC21" i="36" s="1"/>
  <c r="BZ19" i="36"/>
  <c r="BM18" i="36"/>
  <c r="AA17" i="36"/>
  <c r="AB17" i="36" s="1"/>
  <c r="AC17" i="36" s="1"/>
  <c r="Z17" i="36"/>
  <c r="BZ15" i="36"/>
  <c r="BM14" i="36"/>
  <c r="Z13" i="36"/>
  <c r="AA13" i="36"/>
  <c r="AB13" i="36" s="1"/>
  <c r="AC13" i="36" s="1"/>
  <c r="AZ11" i="36"/>
  <c r="BA11" i="36"/>
  <c r="BB11" i="36" s="1"/>
  <c r="BC11" i="36" s="1"/>
  <c r="BM8" i="36"/>
  <c r="BN8" i="36"/>
  <c r="BO8" i="36" s="1"/>
  <c r="BP8" i="36" s="1"/>
  <c r="AN209" i="36"/>
  <c r="AO209" i="36" s="1"/>
  <c r="AP209" i="36" s="1"/>
  <c r="AM209" i="36"/>
  <c r="AM189" i="36"/>
  <c r="AN189" i="36"/>
  <c r="AO189" i="36" s="1"/>
  <c r="AP189" i="36" s="1"/>
  <c r="BZ176" i="36"/>
  <c r="CA176" i="36"/>
  <c r="CB176" i="36" s="1"/>
  <c r="CC176" i="36" s="1"/>
  <c r="AA120" i="36"/>
  <c r="AB120" i="36" s="1"/>
  <c r="AC120" i="36" s="1"/>
  <c r="M93" i="36"/>
  <c r="N93" i="36" s="1"/>
  <c r="O93" i="36" s="1"/>
  <c r="L93" i="36"/>
  <c r="CA83" i="36"/>
  <c r="CB83" i="36" s="1"/>
  <c r="CC83" i="36" s="1"/>
  <c r="BZ83" i="36"/>
  <c r="CA268" i="36"/>
  <c r="CB268" i="36" s="1"/>
  <c r="CC268" i="36" s="1"/>
  <c r="BM225" i="36"/>
  <c r="BN225" i="36"/>
  <c r="BO225" i="36" s="1"/>
  <c r="BP225" i="36" s="1"/>
  <c r="CA195" i="36"/>
  <c r="CB195" i="36" s="1"/>
  <c r="CC195" i="36" s="1"/>
  <c r="BZ195" i="36"/>
  <c r="AM186" i="36"/>
  <c r="AN186" i="36"/>
  <c r="AO186" i="36" s="1"/>
  <c r="AP186" i="36" s="1"/>
  <c r="Q186" i="36" s="1"/>
  <c r="L183" i="36"/>
  <c r="M183" i="36"/>
  <c r="N183" i="36" s="1"/>
  <c r="O183" i="36" s="1"/>
  <c r="AM173" i="36"/>
  <c r="AN173" i="36"/>
  <c r="AO173" i="36" s="1"/>
  <c r="AP173" i="36" s="1"/>
  <c r="L170" i="36"/>
  <c r="M170" i="36"/>
  <c r="N170" i="36" s="1"/>
  <c r="O170" i="36" s="1"/>
  <c r="AA168" i="36"/>
  <c r="AB168" i="36" s="1"/>
  <c r="AC168" i="36" s="1"/>
  <c r="AZ155" i="36"/>
  <c r="BA155" i="36"/>
  <c r="BB155" i="36" s="1"/>
  <c r="BC155" i="36" s="1"/>
  <c r="Z148" i="36"/>
  <c r="AA148" i="36"/>
  <c r="AB148" i="36" s="1"/>
  <c r="AC148" i="36" s="1"/>
  <c r="BA146" i="36"/>
  <c r="BB146" i="36" s="1"/>
  <c r="BC146" i="36" s="1"/>
  <c r="AN104" i="36"/>
  <c r="AO104" i="36" s="1"/>
  <c r="AP104" i="36" s="1"/>
  <c r="AM104" i="36"/>
  <c r="CA87" i="36"/>
  <c r="CB87" i="36" s="1"/>
  <c r="CC87" i="36" s="1"/>
  <c r="BZ87" i="36"/>
  <c r="AA79" i="36"/>
  <c r="AB79" i="36" s="1"/>
  <c r="AC79" i="36" s="1"/>
  <c r="Z79" i="36"/>
  <c r="AN72" i="36"/>
  <c r="AO72" i="36" s="1"/>
  <c r="AP72" i="36" s="1"/>
  <c r="AM72" i="36"/>
  <c r="BN66" i="36"/>
  <c r="BO66" i="36" s="1"/>
  <c r="BP66" i="36" s="1"/>
  <c r="BM66" i="36"/>
  <c r="CA55" i="36"/>
  <c r="CB55" i="36" s="1"/>
  <c r="CC55" i="36" s="1"/>
  <c r="BZ55" i="36"/>
  <c r="M49" i="36"/>
  <c r="N49" i="36" s="1"/>
  <c r="O49" i="36" s="1"/>
  <c r="L49" i="36"/>
  <c r="BN33" i="36"/>
  <c r="BO33" i="36" s="1"/>
  <c r="BP33" i="36" s="1"/>
  <c r="BM33" i="36"/>
  <c r="BA32" i="36"/>
  <c r="BB32" i="36" s="1"/>
  <c r="BC32" i="36" s="1"/>
  <c r="AZ32" i="36"/>
  <c r="BZ197" i="36"/>
  <c r="CA197" i="36"/>
  <c r="CB197" i="36" s="1"/>
  <c r="CC197" i="36" s="1"/>
  <c r="L186" i="36"/>
  <c r="M186" i="36"/>
  <c r="N186" i="36" s="1"/>
  <c r="O186" i="36" s="1"/>
  <c r="CA99" i="36"/>
  <c r="CB99" i="36" s="1"/>
  <c r="CC99" i="36" s="1"/>
  <c r="BZ99" i="36"/>
  <c r="AA91" i="36"/>
  <c r="AB91" i="36" s="1"/>
  <c r="AC91" i="36" s="1"/>
  <c r="Z91" i="36"/>
  <c r="AA75" i="36"/>
  <c r="AB75" i="36" s="1"/>
  <c r="AC75" i="36" s="1"/>
  <c r="Z75" i="36"/>
  <c r="M45" i="36"/>
  <c r="N45" i="36" s="1"/>
  <c r="O45" i="36" s="1"/>
  <c r="L45" i="36"/>
  <c r="CA35" i="36"/>
  <c r="CB35" i="36" s="1"/>
  <c r="CC35" i="36" s="1"/>
  <c r="Q35" i="36" s="1"/>
  <c r="BN10" i="36"/>
  <c r="BO10" i="36" s="1"/>
  <c r="BP10" i="36" s="1"/>
  <c r="AP7" i="36"/>
  <c r="BN506" i="36"/>
  <c r="BO506" i="36" s="1"/>
  <c r="BP506" i="36" s="1"/>
  <c r="BM506" i="36"/>
  <c r="BZ499" i="36"/>
  <c r="CA499" i="36"/>
  <c r="CB499" i="36" s="1"/>
  <c r="CC499" i="36" s="1"/>
  <c r="AZ498" i="36"/>
  <c r="BA498" i="36"/>
  <c r="BB498" i="36" s="1"/>
  <c r="BC498" i="36" s="1"/>
  <c r="AM497" i="36"/>
  <c r="AN497" i="36"/>
  <c r="AO497" i="36" s="1"/>
  <c r="AP497" i="36" s="1"/>
  <c r="Q497" i="36" s="1"/>
  <c r="AM492" i="36"/>
  <c r="AN492" i="36"/>
  <c r="AO492" i="36" s="1"/>
  <c r="AP492" i="36" s="1"/>
  <c r="BA486" i="36"/>
  <c r="BB486" i="36" s="1"/>
  <c r="BC486" i="36" s="1"/>
  <c r="AZ486" i="36"/>
  <c r="CA479" i="36"/>
  <c r="CB479" i="36" s="1"/>
  <c r="CC479" i="36" s="1"/>
  <c r="BZ479" i="36"/>
  <c r="BN478" i="36"/>
  <c r="BO478" i="36" s="1"/>
  <c r="BP478" i="36" s="1"/>
  <c r="BM478" i="36"/>
  <c r="AN488" i="36"/>
  <c r="AO488" i="36" s="1"/>
  <c r="AP488" i="36" s="1"/>
  <c r="Q488" i="36" s="1"/>
  <c r="AM488" i="36"/>
  <c r="AA483" i="36"/>
  <c r="AB483" i="36" s="1"/>
  <c r="AC483" i="36" s="1"/>
  <c r="Z483" i="36"/>
  <c r="Z470" i="36"/>
  <c r="AA470" i="36"/>
  <c r="AB470" i="36" s="1"/>
  <c r="AC470" i="36" s="1"/>
  <c r="BA485" i="36"/>
  <c r="BB485" i="36" s="1"/>
  <c r="BC485" i="36" s="1"/>
  <c r="AZ485" i="36"/>
  <c r="BN464" i="36"/>
  <c r="BO464" i="36" s="1"/>
  <c r="BP464" i="36" s="1"/>
  <c r="BM464" i="36"/>
  <c r="AA469" i="36"/>
  <c r="AB469" i="36" s="1"/>
  <c r="AC469" i="36" s="1"/>
  <c r="Z469" i="36"/>
  <c r="CA465" i="36"/>
  <c r="CB465" i="36" s="1"/>
  <c r="CC465" i="36" s="1"/>
  <c r="BZ465" i="36"/>
  <c r="CA461" i="36"/>
  <c r="CB461" i="36" s="1"/>
  <c r="CC461" i="36" s="1"/>
  <c r="BZ461" i="36"/>
  <c r="BN447" i="36"/>
  <c r="BO447" i="36" s="1"/>
  <c r="BP447" i="36" s="1"/>
  <c r="BM447" i="36"/>
  <c r="AA448" i="36"/>
  <c r="AB448" i="36" s="1"/>
  <c r="AC448" i="36" s="1"/>
  <c r="Z448" i="36"/>
  <c r="M463" i="36"/>
  <c r="N463" i="36" s="1"/>
  <c r="O463" i="36" s="1"/>
  <c r="L463" i="36"/>
  <c r="BA451" i="36"/>
  <c r="BB451" i="36" s="1"/>
  <c r="BC451" i="36" s="1"/>
  <c r="AZ451" i="36"/>
  <c r="AN449" i="36"/>
  <c r="AO449" i="36" s="1"/>
  <c r="AP449" i="36" s="1"/>
  <c r="AM449" i="36"/>
  <c r="CA441" i="36"/>
  <c r="CB441" i="36" s="1"/>
  <c r="CC441" i="36" s="1"/>
  <c r="BZ441" i="36"/>
  <c r="BM440" i="36"/>
  <c r="BN440" i="36"/>
  <c r="BO440" i="36" s="1"/>
  <c r="BP440" i="36" s="1"/>
  <c r="BN407" i="36"/>
  <c r="BO407" i="36" s="1"/>
  <c r="BP407" i="36" s="1"/>
  <c r="BM407" i="36"/>
  <c r="BA418" i="36"/>
  <c r="BB418" i="36" s="1"/>
  <c r="BC418" i="36" s="1"/>
  <c r="AZ418" i="36"/>
  <c r="M435" i="36"/>
  <c r="N435" i="36" s="1"/>
  <c r="O435" i="36" s="1"/>
  <c r="L435" i="36"/>
  <c r="Z389" i="36"/>
  <c r="AA389" i="36"/>
  <c r="AB389" i="36" s="1"/>
  <c r="AC389" i="36" s="1"/>
  <c r="BN439" i="36"/>
  <c r="BO439" i="36" s="1"/>
  <c r="BP439" i="36" s="1"/>
  <c r="BM439" i="36"/>
  <c r="AA401" i="36"/>
  <c r="AB401" i="36" s="1"/>
  <c r="AC401" i="36" s="1"/>
  <c r="Z401" i="36"/>
  <c r="L427" i="36"/>
  <c r="M427" i="36"/>
  <c r="N427" i="36" s="1"/>
  <c r="O427" i="36" s="1"/>
  <c r="CA401" i="36"/>
  <c r="CB401" i="36" s="1"/>
  <c r="CC401" i="36" s="1"/>
  <c r="L383" i="36"/>
  <c r="M383" i="36"/>
  <c r="N383" i="36" s="1"/>
  <c r="O383" i="36" s="1"/>
  <c r="AA392" i="36"/>
  <c r="AB392" i="36" s="1"/>
  <c r="AC392" i="36" s="1"/>
  <c r="Z392" i="36"/>
  <c r="AN389" i="36"/>
  <c r="AO389" i="36" s="1"/>
  <c r="AP389" i="36" s="1"/>
  <c r="AM389" i="36"/>
  <c r="CA381" i="36"/>
  <c r="CB381" i="36" s="1"/>
  <c r="CC381" i="36" s="1"/>
  <c r="BZ381" i="36"/>
  <c r="BA375" i="36"/>
  <c r="BB375" i="36" s="1"/>
  <c r="BC375" i="36" s="1"/>
  <c r="AZ375" i="36"/>
  <c r="BA399" i="36"/>
  <c r="BB399" i="36" s="1"/>
  <c r="BC399" i="36" s="1"/>
  <c r="AZ399" i="36"/>
  <c r="AN354" i="36"/>
  <c r="AO354" i="36" s="1"/>
  <c r="AP354" i="36" s="1"/>
  <c r="AM354" i="36"/>
  <c r="BM356" i="36"/>
  <c r="BN356" i="36"/>
  <c r="BO356" i="36" s="1"/>
  <c r="BP356" i="36" s="1"/>
  <c r="M351" i="36"/>
  <c r="N351" i="36" s="1"/>
  <c r="O351" i="36" s="1"/>
  <c r="L351" i="36"/>
  <c r="BZ341" i="36"/>
  <c r="CA341" i="36"/>
  <c r="CB341" i="36" s="1"/>
  <c r="CC341" i="36" s="1"/>
  <c r="BZ337" i="36"/>
  <c r="CA337" i="36"/>
  <c r="CB337" i="36" s="1"/>
  <c r="CC337" i="36" s="1"/>
  <c r="Z297" i="36"/>
  <c r="AA297" i="36"/>
  <c r="AB297" i="36" s="1"/>
  <c r="AC297" i="36" s="1"/>
  <c r="CA324" i="36"/>
  <c r="CB324" i="36" s="1"/>
  <c r="CC324" i="36" s="1"/>
  <c r="BZ324" i="36"/>
  <c r="AA289" i="36"/>
  <c r="AB289" i="36" s="1"/>
  <c r="AC289" i="36" s="1"/>
  <c r="Z289" i="36"/>
  <c r="BN435" i="36"/>
  <c r="BO435" i="36" s="1"/>
  <c r="BP435" i="36" s="1"/>
  <c r="BM435" i="36"/>
  <c r="BN368" i="36"/>
  <c r="BO368" i="36" s="1"/>
  <c r="BP368" i="36" s="1"/>
  <c r="BM368" i="36"/>
  <c r="BN295" i="36"/>
  <c r="BO295" i="36" s="1"/>
  <c r="BP295" i="36" s="1"/>
  <c r="BM295" i="36"/>
  <c r="AA275" i="36"/>
  <c r="AB275" i="36" s="1"/>
  <c r="AC275" i="36" s="1"/>
  <c r="Z275" i="36"/>
  <c r="BA379" i="36"/>
  <c r="BB379" i="36" s="1"/>
  <c r="BC379" i="36" s="1"/>
  <c r="AZ379" i="36"/>
  <c r="BM347" i="36"/>
  <c r="BN347" i="36"/>
  <c r="BO347" i="36" s="1"/>
  <c r="BP347" i="36" s="1"/>
  <c r="CA292" i="36"/>
  <c r="CB292" i="36" s="1"/>
  <c r="CC292" i="36" s="1"/>
  <c r="BZ292" i="36"/>
  <c r="CA267" i="36"/>
  <c r="CB267" i="36" s="1"/>
  <c r="CC267" i="36" s="1"/>
  <c r="BZ267" i="36"/>
  <c r="M235" i="36"/>
  <c r="N235" i="36" s="1"/>
  <c r="O235" i="36" s="1"/>
  <c r="L235" i="36"/>
  <c r="CA225" i="36"/>
  <c r="CB225" i="36" s="1"/>
  <c r="CC225" i="36" s="1"/>
  <c r="BZ225" i="36"/>
  <c r="BA286" i="36"/>
  <c r="BB286" i="36" s="1"/>
  <c r="BC286" i="36" s="1"/>
  <c r="AZ286" i="36"/>
  <c r="BM276" i="36"/>
  <c r="BN276" i="36"/>
  <c r="BO276" i="36" s="1"/>
  <c r="BP276" i="36" s="1"/>
  <c r="M220" i="36"/>
  <c r="N220" i="36" s="1"/>
  <c r="O220" i="36" s="1"/>
  <c r="L220" i="36"/>
  <c r="BN160" i="36"/>
  <c r="BO160" i="36" s="1"/>
  <c r="BP160" i="36" s="1"/>
  <c r="BM160" i="36"/>
  <c r="BN128" i="36"/>
  <c r="BO128" i="36" s="1"/>
  <c r="BP128" i="36" s="1"/>
  <c r="BM128" i="36"/>
  <c r="BM279" i="36"/>
  <c r="BN279" i="36"/>
  <c r="BO279" i="36" s="1"/>
  <c r="BP279" i="36" s="1"/>
  <c r="AN212" i="36"/>
  <c r="AO212" i="36" s="1"/>
  <c r="AP212" i="36" s="1"/>
  <c r="AM212" i="36"/>
  <c r="BA202" i="36"/>
  <c r="BB202" i="36" s="1"/>
  <c r="BC202" i="36" s="1"/>
  <c r="AZ202" i="36"/>
  <c r="BA294" i="36"/>
  <c r="BB294" i="36" s="1"/>
  <c r="BC294" i="36" s="1"/>
  <c r="AZ294" i="36"/>
  <c r="M228" i="36"/>
  <c r="N228" i="36" s="1"/>
  <c r="O228" i="36" s="1"/>
  <c r="L228" i="36"/>
  <c r="AN355" i="36"/>
  <c r="AO355" i="36" s="1"/>
  <c r="AP355" i="36" s="1"/>
  <c r="AM355" i="36"/>
  <c r="CA200" i="36"/>
  <c r="CB200" i="36" s="1"/>
  <c r="CC200" i="36" s="1"/>
  <c r="BZ200" i="36"/>
  <c r="AA103" i="36"/>
  <c r="AB103" i="36" s="1"/>
  <c r="AC103" i="36" s="1"/>
  <c r="Z103" i="36"/>
  <c r="AN96" i="36"/>
  <c r="AO96" i="36" s="1"/>
  <c r="AP96" i="36" s="1"/>
  <c r="AM96" i="36"/>
  <c r="BN211" i="36"/>
  <c r="BO211" i="36" s="1"/>
  <c r="BP211" i="36" s="1"/>
  <c r="BM211" i="36"/>
  <c r="AM138" i="36"/>
  <c r="AN138" i="36"/>
  <c r="AO138" i="36" s="1"/>
  <c r="AP138" i="36" s="1"/>
  <c r="BN110" i="36"/>
  <c r="BO110" i="36" s="1"/>
  <c r="BP110" i="36" s="1"/>
  <c r="Q110" i="36" s="1"/>
  <c r="BM110" i="36"/>
  <c r="BM241" i="36"/>
  <c r="BN241" i="36"/>
  <c r="BO241" i="36" s="1"/>
  <c r="BP241" i="36" s="1"/>
  <c r="AN205" i="36"/>
  <c r="AO205" i="36" s="1"/>
  <c r="AP205" i="36" s="1"/>
  <c r="AM205" i="36"/>
  <c r="BM175" i="36"/>
  <c r="BN175" i="36"/>
  <c r="BO175" i="36" s="1"/>
  <c r="BP175" i="36" s="1"/>
  <c r="BA145" i="36"/>
  <c r="BB145" i="36" s="1"/>
  <c r="BC145" i="36" s="1"/>
  <c r="AZ145" i="36"/>
  <c r="M142" i="36"/>
  <c r="N142" i="36" s="1"/>
  <c r="O142" i="36" s="1"/>
  <c r="CA103" i="36"/>
  <c r="CB103" i="36" s="1"/>
  <c r="CC103" i="36" s="1"/>
  <c r="BZ103" i="36"/>
  <c r="CA71" i="36"/>
  <c r="CB71" i="36" s="1"/>
  <c r="CC71" i="36" s="1"/>
  <c r="BZ71" i="36"/>
  <c r="M158" i="36"/>
  <c r="N158" i="36" s="1"/>
  <c r="O158" i="36" s="1"/>
  <c r="BN502" i="36"/>
  <c r="BO502" i="36" s="1"/>
  <c r="BP502" i="36" s="1"/>
  <c r="BM502" i="36"/>
  <c r="AM504" i="36"/>
  <c r="AN504" i="36"/>
  <c r="AO504" i="36" s="1"/>
  <c r="AP504" i="36" s="1"/>
  <c r="BA501" i="36"/>
  <c r="BB501" i="36" s="1"/>
  <c r="BC501" i="36" s="1"/>
  <c r="AZ501" i="36"/>
  <c r="AA499" i="36"/>
  <c r="AB499" i="36" s="1"/>
  <c r="AC499" i="36" s="1"/>
  <c r="Z499" i="36"/>
  <c r="BM494" i="36"/>
  <c r="BN494" i="36"/>
  <c r="BO494" i="36" s="1"/>
  <c r="BP494" i="36" s="1"/>
  <c r="BN499" i="36"/>
  <c r="BO499" i="36" s="1"/>
  <c r="BP499" i="36" s="1"/>
  <c r="BM499" i="36"/>
  <c r="L493" i="36"/>
  <c r="M493" i="36"/>
  <c r="N493" i="36" s="1"/>
  <c r="O493" i="36" s="1"/>
  <c r="BA489" i="36"/>
  <c r="BB489" i="36" s="1"/>
  <c r="BC489" i="36" s="1"/>
  <c r="Q489" i="36" s="1"/>
  <c r="AZ489" i="36"/>
  <c r="M486" i="36"/>
  <c r="N486" i="36" s="1"/>
  <c r="O486" i="36" s="1"/>
  <c r="L486" i="36"/>
  <c r="CA484" i="36"/>
  <c r="CB484" i="36" s="1"/>
  <c r="CC484" i="36" s="1"/>
  <c r="BZ484" i="36"/>
  <c r="AA502" i="36"/>
  <c r="AB502" i="36" s="1"/>
  <c r="AC502" i="36" s="1"/>
  <c r="Z502" i="36"/>
  <c r="L482" i="36"/>
  <c r="M482" i="36"/>
  <c r="N482" i="36" s="1"/>
  <c r="O482" i="36" s="1"/>
  <c r="AN480" i="36"/>
  <c r="AO480" i="36" s="1"/>
  <c r="AP480" i="36" s="1"/>
  <c r="AM480" i="36"/>
  <c r="AZ482" i="36"/>
  <c r="BA482" i="36"/>
  <c r="BB482" i="36" s="1"/>
  <c r="BC482" i="36" s="1"/>
  <c r="BA481" i="36"/>
  <c r="BB481" i="36" s="1"/>
  <c r="BC481" i="36" s="1"/>
  <c r="AZ481" i="36"/>
  <c r="BZ474" i="36"/>
  <c r="CA474" i="36"/>
  <c r="CB474" i="36" s="1"/>
  <c r="CC474" i="36" s="1"/>
  <c r="BM473" i="36"/>
  <c r="BN473" i="36"/>
  <c r="BO473" i="36" s="1"/>
  <c r="BP473" i="36" s="1"/>
  <c r="BZ470" i="36"/>
  <c r="CA470" i="36"/>
  <c r="CB470" i="36" s="1"/>
  <c r="CC470" i="36" s="1"/>
  <c r="BM469" i="36"/>
  <c r="BN469" i="36"/>
  <c r="BO469" i="36" s="1"/>
  <c r="BP469" i="36" s="1"/>
  <c r="BN468" i="36"/>
  <c r="BO468" i="36" s="1"/>
  <c r="BP468" i="36" s="1"/>
  <c r="BM468" i="36"/>
  <c r="M467" i="36"/>
  <c r="N467" i="36" s="1"/>
  <c r="O467" i="36" s="1"/>
  <c r="L467" i="36"/>
  <c r="AN470" i="36"/>
  <c r="AO470" i="36" s="1"/>
  <c r="AP470" i="36" s="1"/>
  <c r="AM470" i="36"/>
  <c r="BZ463" i="36"/>
  <c r="CA463" i="36"/>
  <c r="CB463" i="36" s="1"/>
  <c r="CC463" i="36" s="1"/>
  <c r="BA454" i="36"/>
  <c r="BB454" i="36" s="1"/>
  <c r="BC454" i="36" s="1"/>
  <c r="AZ454" i="36"/>
  <c r="M454" i="36"/>
  <c r="N454" i="36" s="1"/>
  <c r="O454" i="36" s="1"/>
  <c r="L454" i="36"/>
  <c r="CA452" i="36"/>
  <c r="CB452" i="36" s="1"/>
  <c r="CC452" i="36" s="1"/>
  <c r="BZ452" i="36"/>
  <c r="M448" i="36"/>
  <c r="N448" i="36" s="1"/>
  <c r="O448" i="36" s="1"/>
  <c r="L448" i="36"/>
  <c r="CA466" i="36"/>
  <c r="CB466" i="36" s="1"/>
  <c r="CC466" i="36" s="1"/>
  <c r="BZ466" i="36"/>
  <c r="AA465" i="36"/>
  <c r="AB465" i="36" s="1"/>
  <c r="AC465" i="36" s="1"/>
  <c r="Z465" i="36"/>
  <c r="AN454" i="36"/>
  <c r="AO454" i="36" s="1"/>
  <c r="AP454" i="36" s="1"/>
  <c r="Q454" i="36" s="1"/>
  <c r="AM454" i="36"/>
  <c r="BN452" i="36"/>
  <c r="BO452" i="36" s="1"/>
  <c r="BP452" i="36" s="1"/>
  <c r="BM452" i="36"/>
  <c r="AN450" i="36"/>
  <c r="AO450" i="36" s="1"/>
  <c r="AP450" i="36" s="1"/>
  <c r="Q450" i="36" s="1"/>
  <c r="AM450" i="36"/>
  <c r="AM447" i="36"/>
  <c r="AN447" i="36"/>
  <c r="AO447" i="36" s="1"/>
  <c r="AP447" i="36" s="1"/>
  <c r="BA443" i="36"/>
  <c r="BB443" i="36" s="1"/>
  <c r="BC443" i="36" s="1"/>
  <c r="AZ443" i="36"/>
  <c r="AA422" i="36"/>
  <c r="AB422" i="36" s="1"/>
  <c r="AC422" i="36" s="1"/>
  <c r="Z422" i="36"/>
  <c r="AA452" i="36"/>
  <c r="AB452" i="36" s="1"/>
  <c r="AC452" i="36" s="1"/>
  <c r="Z452" i="36"/>
  <c r="AA441" i="36"/>
  <c r="AB441" i="36" s="1"/>
  <c r="AC441" i="36" s="1"/>
  <c r="Z441" i="36"/>
  <c r="BA438" i="36"/>
  <c r="BB438" i="36" s="1"/>
  <c r="BC438" i="36" s="1"/>
  <c r="AZ438" i="36"/>
  <c r="CA436" i="36"/>
  <c r="CB436" i="36" s="1"/>
  <c r="CC436" i="36" s="1"/>
  <c r="BZ436" i="36"/>
  <c r="M430" i="36"/>
  <c r="N430" i="36" s="1"/>
  <c r="O430" i="36" s="1"/>
  <c r="L430" i="36"/>
  <c r="AA445" i="36"/>
  <c r="AB445" i="36" s="1"/>
  <c r="AC445" i="36" s="1"/>
  <c r="Z445" i="36"/>
  <c r="BZ437" i="36"/>
  <c r="CA437" i="36"/>
  <c r="CB437" i="36" s="1"/>
  <c r="CC437" i="36" s="1"/>
  <c r="BM436" i="36"/>
  <c r="BN436" i="36"/>
  <c r="BO436" i="36" s="1"/>
  <c r="BP436" i="36" s="1"/>
  <c r="AM434" i="36"/>
  <c r="AN434" i="36"/>
  <c r="AO434" i="36" s="1"/>
  <c r="AP434" i="36" s="1"/>
  <c r="BZ429" i="36"/>
  <c r="CA429" i="36"/>
  <c r="CB429" i="36" s="1"/>
  <c r="CC429" i="36" s="1"/>
  <c r="BM428" i="36"/>
  <c r="BN428" i="36"/>
  <c r="BO428" i="36" s="1"/>
  <c r="BP428" i="36" s="1"/>
  <c r="BA427" i="36"/>
  <c r="BB427" i="36" s="1"/>
  <c r="BC427" i="36" s="1"/>
  <c r="AA424" i="36"/>
  <c r="AB424" i="36" s="1"/>
  <c r="AC424" i="36" s="1"/>
  <c r="Z424" i="36"/>
  <c r="BN417" i="36"/>
  <c r="BO417" i="36" s="1"/>
  <c r="BP417" i="36" s="1"/>
  <c r="BM417" i="36"/>
  <c r="M408" i="36"/>
  <c r="N408" i="36" s="1"/>
  <c r="O408" i="36" s="1"/>
  <c r="L408" i="36"/>
  <c r="AN446" i="36"/>
  <c r="AO446" i="36" s="1"/>
  <c r="AP446" i="36" s="1"/>
  <c r="Q446" i="36" s="1"/>
  <c r="AM446" i="36"/>
  <c r="BZ422" i="36"/>
  <c r="CA422" i="36"/>
  <c r="CB422" i="36" s="1"/>
  <c r="CC422" i="36" s="1"/>
  <c r="BA414" i="36"/>
  <c r="BB414" i="36" s="1"/>
  <c r="BC414" i="36" s="1"/>
  <c r="AZ414" i="36"/>
  <c r="BN460" i="36"/>
  <c r="BO460" i="36" s="1"/>
  <c r="BP460" i="36" s="1"/>
  <c r="BM460" i="36"/>
  <c r="AA426" i="36"/>
  <c r="AB426" i="36" s="1"/>
  <c r="AC426" i="36" s="1"/>
  <c r="AM410" i="36"/>
  <c r="AN410" i="36"/>
  <c r="AO410" i="36" s="1"/>
  <c r="AP410" i="36" s="1"/>
  <c r="M399" i="36"/>
  <c r="N399" i="36" s="1"/>
  <c r="O399" i="36" s="1"/>
  <c r="L399" i="36"/>
  <c r="AA397" i="36"/>
  <c r="AB397" i="36" s="1"/>
  <c r="AC397" i="36" s="1"/>
  <c r="Z397" i="36"/>
  <c r="M395" i="36"/>
  <c r="N395" i="36" s="1"/>
  <c r="O395" i="36" s="1"/>
  <c r="L395" i="36"/>
  <c r="AA393" i="36"/>
  <c r="AB393" i="36" s="1"/>
  <c r="AC393" i="36" s="1"/>
  <c r="Z393" i="36"/>
  <c r="BN392" i="36"/>
  <c r="BO392" i="36" s="1"/>
  <c r="BP392" i="36" s="1"/>
  <c r="BM392" i="36"/>
  <c r="BA416" i="36"/>
  <c r="BB416" i="36" s="1"/>
  <c r="BC416" i="36" s="1"/>
  <c r="AZ416" i="36"/>
  <c r="L391" i="36"/>
  <c r="M391" i="36"/>
  <c r="N391" i="36" s="1"/>
  <c r="O391" i="36" s="1"/>
  <c r="BN387" i="36"/>
  <c r="BO387" i="36" s="1"/>
  <c r="BP387" i="36" s="1"/>
  <c r="BM387" i="36"/>
  <c r="L375" i="36"/>
  <c r="M375" i="36"/>
  <c r="N375" i="36" s="1"/>
  <c r="O375" i="36" s="1"/>
  <c r="BN371" i="36"/>
  <c r="BO371" i="36" s="1"/>
  <c r="BP371" i="36" s="1"/>
  <c r="BM371" i="36"/>
  <c r="AM407" i="36"/>
  <c r="AN407" i="36"/>
  <c r="AO407" i="36" s="1"/>
  <c r="AP407" i="36" s="1"/>
  <c r="BN360" i="36"/>
  <c r="BO360" i="36" s="1"/>
  <c r="BP360" i="36" s="1"/>
  <c r="BM360" i="36"/>
  <c r="AN353" i="36"/>
  <c r="AO353" i="36" s="1"/>
  <c r="AP353" i="36" s="1"/>
  <c r="AM353" i="36"/>
  <c r="CA393" i="36"/>
  <c r="CB393" i="36" s="1"/>
  <c r="CC393" i="36" s="1"/>
  <c r="BZ393" i="36"/>
  <c r="BA387" i="36"/>
  <c r="BB387" i="36" s="1"/>
  <c r="BC387" i="36" s="1"/>
  <c r="AZ387" i="36"/>
  <c r="AN385" i="36"/>
  <c r="AO385" i="36" s="1"/>
  <c r="AP385" i="36" s="1"/>
  <c r="AM385" i="36"/>
  <c r="CA377" i="36"/>
  <c r="CB377" i="36" s="1"/>
  <c r="CC377" i="36" s="1"/>
  <c r="BZ377" i="36"/>
  <c r="BA371" i="36"/>
  <c r="BB371" i="36" s="1"/>
  <c r="BC371" i="36" s="1"/>
  <c r="Q371" i="36" s="1"/>
  <c r="AZ371" i="36"/>
  <c r="AN369" i="36"/>
  <c r="AO369" i="36" s="1"/>
  <c r="AP369" i="36" s="1"/>
  <c r="AM369" i="36"/>
  <c r="AZ367" i="36"/>
  <c r="BA367" i="36"/>
  <c r="BB367" i="36" s="1"/>
  <c r="BC367" i="36" s="1"/>
  <c r="Z365" i="36"/>
  <c r="AA365" i="36"/>
  <c r="AB365" i="36" s="1"/>
  <c r="AC365" i="36" s="1"/>
  <c r="M362" i="36"/>
  <c r="N362" i="36" s="1"/>
  <c r="O362" i="36" s="1"/>
  <c r="L362" i="36"/>
  <c r="BZ344" i="36"/>
  <c r="AA412" i="36"/>
  <c r="AB412" i="36" s="1"/>
  <c r="AC412" i="36" s="1"/>
  <c r="Z412" i="36"/>
  <c r="Z406" i="36"/>
  <c r="AA406" i="36"/>
  <c r="AB406" i="36" s="1"/>
  <c r="AC406" i="36" s="1"/>
  <c r="BN384" i="36"/>
  <c r="BO384" i="36" s="1"/>
  <c r="BP384" i="36" s="1"/>
  <c r="BM384" i="36"/>
  <c r="AN374" i="36"/>
  <c r="AO374" i="36" s="1"/>
  <c r="AP374" i="36" s="1"/>
  <c r="AM374" i="36"/>
  <c r="Z341" i="36"/>
  <c r="AA341" i="36"/>
  <c r="AB341" i="36" s="1"/>
  <c r="AC341" i="36" s="1"/>
  <c r="Z337" i="36"/>
  <c r="AA337" i="36"/>
  <c r="AB337" i="36" s="1"/>
  <c r="AC337" i="36" s="1"/>
  <c r="BM308" i="36"/>
  <c r="BN308" i="36"/>
  <c r="BO308" i="36" s="1"/>
  <c r="BP308" i="36" s="1"/>
  <c r="BZ305" i="36"/>
  <c r="CA305" i="36"/>
  <c r="CB305" i="36" s="1"/>
  <c r="CC305" i="36" s="1"/>
  <c r="BM304" i="36"/>
  <c r="BN304" i="36"/>
  <c r="BO304" i="36" s="1"/>
  <c r="BP304" i="36" s="1"/>
  <c r="BZ301" i="36"/>
  <c r="CA301" i="36"/>
  <c r="CB301" i="36" s="1"/>
  <c r="CC301" i="36" s="1"/>
  <c r="BM300" i="36"/>
  <c r="BN300" i="36"/>
  <c r="BO300" i="36" s="1"/>
  <c r="BP300" i="36" s="1"/>
  <c r="BZ297" i="36"/>
  <c r="CA297" i="36"/>
  <c r="CB297" i="36" s="1"/>
  <c r="CC297" i="36" s="1"/>
  <c r="AN386" i="36"/>
  <c r="AO386" i="36" s="1"/>
  <c r="AP386" i="36" s="1"/>
  <c r="AM386" i="36"/>
  <c r="AZ358" i="36"/>
  <c r="AZ346" i="36"/>
  <c r="BA346" i="36"/>
  <c r="BB346" i="36" s="1"/>
  <c r="BC346" i="36" s="1"/>
  <c r="AA332" i="36"/>
  <c r="AB332" i="36" s="1"/>
  <c r="AC332" i="36" s="1"/>
  <c r="Z332" i="36"/>
  <c r="BA326" i="36"/>
  <c r="BB326" i="36" s="1"/>
  <c r="BC326" i="36" s="1"/>
  <c r="AZ326" i="36"/>
  <c r="AA316" i="36"/>
  <c r="AB316" i="36" s="1"/>
  <c r="AC316" i="36" s="1"/>
  <c r="Z316" i="36"/>
  <c r="BA310" i="36"/>
  <c r="BB310" i="36" s="1"/>
  <c r="BC310" i="36" s="1"/>
  <c r="AZ310" i="36"/>
  <c r="BN307" i="36"/>
  <c r="BO307" i="36" s="1"/>
  <c r="BP307" i="36" s="1"/>
  <c r="BM307" i="36"/>
  <c r="BA298" i="36"/>
  <c r="BB298" i="36" s="1"/>
  <c r="BC298" i="36" s="1"/>
  <c r="AZ298" i="36"/>
  <c r="BN296" i="36"/>
  <c r="BO296" i="36" s="1"/>
  <c r="BP296" i="36" s="1"/>
  <c r="BM296" i="36"/>
  <c r="M294" i="36"/>
  <c r="N294" i="36" s="1"/>
  <c r="O294" i="36" s="1"/>
  <c r="L294" i="36"/>
  <c r="BN292" i="36"/>
  <c r="BO292" i="36" s="1"/>
  <c r="BP292" i="36" s="1"/>
  <c r="BM292" i="36"/>
  <c r="M290" i="36"/>
  <c r="N290" i="36" s="1"/>
  <c r="O290" i="36" s="1"/>
  <c r="L290" i="36"/>
  <c r="BN288" i="36"/>
  <c r="BO288" i="36" s="1"/>
  <c r="BP288" i="36" s="1"/>
  <c r="BM288" i="36"/>
  <c r="M286" i="36"/>
  <c r="N286" i="36" s="1"/>
  <c r="O286" i="36" s="1"/>
  <c r="L286" i="36"/>
  <c r="BN284" i="36"/>
  <c r="BO284" i="36" s="1"/>
  <c r="BP284" i="36" s="1"/>
  <c r="BM284" i="36"/>
  <c r="AN278" i="36"/>
  <c r="AO278" i="36" s="1"/>
  <c r="AP278" i="36" s="1"/>
  <c r="AM278" i="36"/>
  <c r="CA273" i="36"/>
  <c r="CB273" i="36" s="1"/>
  <c r="CC273" i="36" s="1"/>
  <c r="BZ273" i="36"/>
  <c r="AN405" i="36"/>
  <c r="AO405" i="36" s="1"/>
  <c r="AP405" i="36" s="1"/>
  <c r="AM405" i="36"/>
  <c r="AN394" i="36"/>
  <c r="AO394" i="36" s="1"/>
  <c r="AP394" i="36" s="1"/>
  <c r="AM394" i="36"/>
  <c r="BN364" i="36"/>
  <c r="BO364" i="36" s="1"/>
  <c r="BP364" i="36" s="1"/>
  <c r="BM364" i="36"/>
  <c r="AA364" i="36"/>
  <c r="AB364" i="36" s="1"/>
  <c r="AC364" i="36" s="1"/>
  <c r="Z364" i="36"/>
  <c r="BA349" i="36"/>
  <c r="BB349" i="36" s="1"/>
  <c r="BC349" i="36" s="1"/>
  <c r="AZ349" i="36"/>
  <c r="AN337" i="36"/>
  <c r="AO337" i="36" s="1"/>
  <c r="AP337" i="36" s="1"/>
  <c r="AM337" i="36"/>
  <c r="CA336" i="36"/>
  <c r="CB336" i="36" s="1"/>
  <c r="CC336" i="36" s="1"/>
  <c r="BZ336" i="36"/>
  <c r="AA328" i="36"/>
  <c r="AB328" i="36" s="1"/>
  <c r="AC328" i="36" s="1"/>
  <c r="Z328" i="36"/>
  <c r="BA322" i="36"/>
  <c r="BB322" i="36" s="1"/>
  <c r="BC322" i="36" s="1"/>
  <c r="AZ322" i="36"/>
  <c r="AA312" i="36"/>
  <c r="AB312" i="36" s="1"/>
  <c r="AC312" i="36" s="1"/>
  <c r="Z312" i="36"/>
  <c r="M298" i="36"/>
  <c r="N298" i="36" s="1"/>
  <c r="O298" i="36" s="1"/>
  <c r="L298" i="36"/>
  <c r="M295" i="36"/>
  <c r="N295" i="36" s="1"/>
  <c r="O295" i="36" s="1"/>
  <c r="L295" i="36"/>
  <c r="CA293" i="36"/>
  <c r="CB293" i="36" s="1"/>
  <c r="CC293" i="36" s="1"/>
  <c r="BZ293" i="36"/>
  <c r="BN291" i="36"/>
  <c r="BO291" i="36" s="1"/>
  <c r="BP291" i="36" s="1"/>
  <c r="BM291" i="36"/>
  <c r="M287" i="36"/>
  <c r="N287" i="36" s="1"/>
  <c r="O287" i="36" s="1"/>
  <c r="L287" i="36"/>
  <c r="CA285" i="36"/>
  <c r="CB285" i="36" s="1"/>
  <c r="CC285" i="36" s="1"/>
  <c r="BZ285" i="36"/>
  <c r="M273" i="36"/>
  <c r="N273" i="36" s="1"/>
  <c r="O273" i="36" s="1"/>
  <c r="L273" i="36"/>
  <c r="CA271" i="36"/>
  <c r="CB271" i="36" s="1"/>
  <c r="CC271" i="36" s="1"/>
  <c r="BZ271" i="36"/>
  <c r="Z351" i="36"/>
  <c r="AA340" i="36"/>
  <c r="AB340" i="36" s="1"/>
  <c r="AC340" i="36" s="1"/>
  <c r="Z340" i="36"/>
  <c r="CA332" i="36"/>
  <c r="CB332" i="36" s="1"/>
  <c r="CC332" i="36" s="1"/>
  <c r="BZ332" i="36"/>
  <c r="M326" i="36"/>
  <c r="N326" i="36" s="1"/>
  <c r="O326" i="36" s="1"/>
  <c r="L326" i="36"/>
  <c r="AA324" i="36"/>
  <c r="AB324" i="36" s="1"/>
  <c r="AC324" i="36" s="1"/>
  <c r="Z324" i="36"/>
  <c r="AN317" i="36"/>
  <c r="AO317" i="36" s="1"/>
  <c r="AP317" i="36" s="1"/>
  <c r="AM317" i="36"/>
  <c r="BN311" i="36"/>
  <c r="BO311" i="36" s="1"/>
  <c r="BP311" i="36" s="1"/>
  <c r="Q311" i="36" s="1"/>
  <c r="BM311" i="36"/>
  <c r="BA306" i="36"/>
  <c r="BB306" i="36" s="1"/>
  <c r="BC306" i="36" s="1"/>
  <c r="AZ306" i="36"/>
  <c r="CA300" i="36"/>
  <c r="CB300" i="36" s="1"/>
  <c r="CC300" i="36" s="1"/>
  <c r="BZ300" i="36"/>
  <c r="AA296" i="36"/>
  <c r="AB296" i="36" s="1"/>
  <c r="AC296" i="36" s="1"/>
  <c r="Z296" i="36"/>
  <c r="AA288" i="36"/>
  <c r="AB288" i="36" s="1"/>
  <c r="AC288" i="36" s="1"/>
  <c r="Z288" i="36"/>
  <c r="BA356" i="36"/>
  <c r="BB356" i="36" s="1"/>
  <c r="BC356" i="36" s="1"/>
  <c r="Q356" i="36" s="1"/>
  <c r="AZ356" i="36"/>
  <c r="BN323" i="36"/>
  <c r="BO323" i="36" s="1"/>
  <c r="BP323" i="36" s="1"/>
  <c r="BM323" i="36"/>
  <c r="AN297" i="36"/>
  <c r="AO297" i="36" s="1"/>
  <c r="AP297" i="36" s="1"/>
  <c r="AM297" i="36"/>
  <c r="AN272" i="36"/>
  <c r="AO272" i="36" s="1"/>
  <c r="AP272" i="36" s="1"/>
  <c r="AM272" i="36"/>
  <c r="BA265" i="36"/>
  <c r="BB265" i="36" s="1"/>
  <c r="BC265" i="36" s="1"/>
  <c r="AZ265" i="36"/>
  <c r="AN260" i="36"/>
  <c r="AO260" i="36" s="1"/>
  <c r="AP260" i="36" s="1"/>
  <c r="AM260" i="36"/>
  <c r="BZ257" i="36"/>
  <c r="CA257" i="36"/>
  <c r="CB257" i="36" s="1"/>
  <c r="CC257" i="36" s="1"/>
  <c r="BA240" i="36"/>
  <c r="BB240" i="36" s="1"/>
  <c r="BC240" i="36" s="1"/>
  <c r="AZ240" i="36"/>
  <c r="AN238" i="36"/>
  <c r="AO238" i="36" s="1"/>
  <c r="AP238" i="36" s="1"/>
  <c r="AM238" i="36"/>
  <c r="AA229" i="36"/>
  <c r="AB229" i="36" s="1"/>
  <c r="AC229" i="36" s="1"/>
  <c r="Z229" i="36"/>
  <c r="BA224" i="36"/>
  <c r="BB224" i="36" s="1"/>
  <c r="BC224" i="36" s="1"/>
  <c r="AZ224" i="36"/>
  <c r="AN222" i="36"/>
  <c r="AO222" i="36" s="1"/>
  <c r="AP222" i="36" s="1"/>
  <c r="AM222" i="36"/>
  <c r="CA360" i="36"/>
  <c r="CB360" i="36" s="1"/>
  <c r="CC360" i="36" s="1"/>
  <c r="BZ360" i="36"/>
  <c r="BN343" i="36"/>
  <c r="BO343" i="36" s="1"/>
  <c r="BP343" i="36" s="1"/>
  <c r="BM343" i="36"/>
  <c r="CA284" i="36"/>
  <c r="CB284" i="36" s="1"/>
  <c r="CC284" i="36" s="1"/>
  <c r="BZ284" i="36"/>
  <c r="BN283" i="36"/>
  <c r="BO283" i="36" s="1"/>
  <c r="BP283" i="36" s="1"/>
  <c r="BZ248" i="36"/>
  <c r="CA248" i="36"/>
  <c r="CB248" i="36" s="1"/>
  <c r="CC248" i="36" s="1"/>
  <c r="Q248" i="36" s="1"/>
  <c r="BM247" i="36"/>
  <c r="BN247" i="36"/>
  <c r="BO247" i="36" s="1"/>
  <c r="BP247" i="36" s="1"/>
  <c r="M243" i="36"/>
  <c r="N243" i="36" s="1"/>
  <c r="O243" i="36" s="1"/>
  <c r="L243" i="36"/>
  <c r="Z238" i="36"/>
  <c r="AA238" i="36"/>
  <c r="AB238" i="36" s="1"/>
  <c r="AC238" i="36" s="1"/>
  <c r="BA235" i="36"/>
  <c r="BB235" i="36" s="1"/>
  <c r="BC235" i="36" s="1"/>
  <c r="AZ235" i="36"/>
  <c r="CA233" i="36"/>
  <c r="CB233" i="36" s="1"/>
  <c r="CC233" i="36" s="1"/>
  <c r="BZ233" i="36"/>
  <c r="M227" i="36"/>
  <c r="N227" i="36" s="1"/>
  <c r="O227" i="36" s="1"/>
  <c r="L227" i="36"/>
  <c r="Z222" i="36"/>
  <c r="AA222" i="36"/>
  <c r="AB222" i="36" s="1"/>
  <c r="AC222" i="36" s="1"/>
  <c r="BA219" i="36"/>
  <c r="BB219" i="36" s="1"/>
  <c r="BC219" i="36" s="1"/>
  <c r="AZ219" i="36"/>
  <c r="CA217" i="36"/>
  <c r="CB217" i="36" s="1"/>
  <c r="CC217" i="36" s="1"/>
  <c r="BZ217" i="36"/>
  <c r="AM345" i="36"/>
  <c r="AN345" i="36"/>
  <c r="AO345" i="36" s="1"/>
  <c r="AP345" i="36" s="1"/>
  <c r="AM277" i="36"/>
  <c r="AN277" i="36"/>
  <c r="AO277" i="36" s="1"/>
  <c r="AP277" i="36" s="1"/>
  <c r="L271" i="36"/>
  <c r="M271" i="36"/>
  <c r="N271" i="36" s="1"/>
  <c r="O271" i="36" s="1"/>
  <c r="AZ259" i="36"/>
  <c r="BA259" i="36"/>
  <c r="BB259" i="36" s="1"/>
  <c r="BC259" i="36" s="1"/>
  <c r="AM231" i="36"/>
  <c r="AN231" i="36"/>
  <c r="AO231" i="36" s="1"/>
  <c r="AP231" i="36" s="1"/>
  <c r="BN224" i="36"/>
  <c r="BO224" i="36" s="1"/>
  <c r="BP224" i="36" s="1"/>
  <c r="BM224" i="36"/>
  <c r="BM221" i="36"/>
  <c r="BN221" i="36"/>
  <c r="BO221" i="36" s="1"/>
  <c r="BP221" i="36" s="1"/>
  <c r="M214" i="36"/>
  <c r="N214" i="36" s="1"/>
  <c r="O214" i="36" s="1"/>
  <c r="L214" i="36"/>
  <c r="BN210" i="36"/>
  <c r="BO210" i="36" s="1"/>
  <c r="BP210" i="36" s="1"/>
  <c r="Q210" i="36" s="1"/>
  <c r="BM210" i="36"/>
  <c r="M198" i="36"/>
  <c r="N198" i="36" s="1"/>
  <c r="O198" i="36" s="1"/>
  <c r="L198" i="36"/>
  <c r="AN190" i="36"/>
  <c r="AO190" i="36" s="1"/>
  <c r="AP190" i="36" s="1"/>
  <c r="AM190" i="36"/>
  <c r="CA185" i="36"/>
  <c r="CB185" i="36" s="1"/>
  <c r="CC185" i="36" s="1"/>
  <c r="BZ185" i="36"/>
  <c r="AN174" i="36"/>
  <c r="AO174" i="36" s="1"/>
  <c r="AP174" i="36" s="1"/>
  <c r="AM174" i="36"/>
  <c r="CA169" i="36"/>
  <c r="CB169" i="36" s="1"/>
  <c r="CC169" i="36" s="1"/>
  <c r="BZ169" i="36"/>
  <c r="AN158" i="36"/>
  <c r="AO158" i="36" s="1"/>
  <c r="AP158" i="36" s="1"/>
  <c r="AM158" i="36"/>
  <c r="CA153" i="36"/>
  <c r="CB153" i="36" s="1"/>
  <c r="CC153" i="36" s="1"/>
  <c r="BZ153" i="36"/>
  <c r="AN142" i="36"/>
  <c r="AO142" i="36" s="1"/>
  <c r="AP142" i="36" s="1"/>
  <c r="AM142" i="36"/>
  <c r="CA137" i="36"/>
  <c r="CB137" i="36" s="1"/>
  <c r="CC137" i="36" s="1"/>
  <c r="BZ137" i="36"/>
  <c r="AN126" i="36"/>
  <c r="AO126" i="36" s="1"/>
  <c r="AP126" i="36" s="1"/>
  <c r="AM126" i="36"/>
  <c r="CA121" i="36"/>
  <c r="CB121" i="36" s="1"/>
  <c r="CC121" i="36" s="1"/>
  <c r="BZ121" i="36"/>
  <c r="AA320" i="36"/>
  <c r="AB320" i="36" s="1"/>
  <c r="AC320" i="36" s="1"/>
  <c r="Z320" i="36"/>
  <c r="M306" i="36"/>
  <c r="N306" i="36" s="1"/>
  <c r="O306" i="36" s="1"/>
  <c r="L306" i="36"/>
  <c r="AN293" i="36"/>
  <c r="AO293" i="36" s="1"/>
  <c r="AP293" i="36" s="1"/>
  <c r="AM293" i="36"/>
  <c r="L274" i="36"/>
  <c r="M274" i="36"/>
  <c r="N274" i="36" s="1"/>
  <c r="O274" i="36" s="1"/>
  <c r="AA256" i="36"/>
  <c r="AB256" i="36" s="1"/>
  <c r="AC256" i="36" s="1"/>
  <c r="Z256" i="36"/>
  <c r="M253" i="36"/>
  <c r="N253" i="36" s="1"/>
  <c r="O253" i="36" s="1"/>
  <c r="L253" i="36"/>
  <c r="Z252" i="36"/>
  <c r="AA252" i="36"/>
  <c r="AB252" i="36" s="1"/>
  <c r="AC252" i="36" s="1"/>
  <c r="BN251" i="36"/>
  <c r="BO251" i="36" s="1"/>
  <c r="BP251" i="36" s="1"/>
  <c r="BM251" i="36"/>
  <c r="BZ242" i="36"/>
  <c r="CA242" i="36"/>
  <c r="CB242" i="36" s="1"/>
  <c r="CC242" i="36" s="1"/>
  <c r="BZ226" i="36"/>
  <c r="CA226" i="36"/>
  <c r="CB226" i="36" s="1"/>
  <c r="CC226" i="36" s="1"/>
  <c r="AN214" i="36"/>
  <c r="AO214" i="36" s="1"/>
  <c r="AP214" i="36" s="1"/>
  <c r="AM214" i="36"/>
  <c r="AN208" i="36"/>
  <c r="AO208" i="36" s="1"/>
  <c r="AP208" i="36" s="1"/>
  <c r="AM208" i="36"/>
  <c r="AA207" i="36"/>
  <c r="AB207" i="36" s="1"/>
  <c r="AC207" i="36" s="1"/>
  <c r="Z207" i="36"/>
  <c r="BA206" i="36"/>
  <c r="BB206" i="36" s="1"/>
  <c r="BC206" i="36" s="1"/>
  <c r="AZ206" i="36"/>
  <c r="AN200" i="36"/>
  <c r="AO200" i="36" s="1"/>
  <c r="AP200" i="36" s="1"/>
  <c r="AM200" i="36"/>
  <c r="AA199" i="36"/>
  <c r="AB199" i="36" s="1"/>
  <c r="AC199" i="36" s="1"/>
  <c r="Z199" i="36"/>
  <c r="BA198" i="36"/>
  <c r="BB198" i="36" s="1"/>
  <c r="BC198" i="36" s="1"/>
  <c r="AZ198" i="36"/>
  <c r="BA197" i="36"/>
  <c r="BB197" i="36" s="1"/>
  <c r="BC197" i="36" s="1"/>
  <c r="AZ197" i="36"/>
  <c r="AN188" i="36"/>
  <c r="AO188" i="36" s="1"/>
  <c r="AP188" i="36" s="1"/>
  <c r="AM188" i="36"/>
  <c r="BN182" i="36"/>
  <c r="BO182" i="36" s="1"/>
  <c r="BP182" i="36" s="1"/>
  <c r="BM182" i="36"/>
  <c r="BA181" i="36"/>
  <c r="BB181" i="36" s="1"/>
  <c r="BC181" i="36" s="1"/>
  <c r="AZ181" i="36"/>
  <c r="AN172" i="36"/>
  <c r="AO172" i="36" s="1"/>
  <c r="AP172" i="36" s="1"/>
  <c r="AM172" i="36"/>
  <c r="BN166" i="36"/>
  <c r="BO166" i="36" s="1"/>
  <c r="BP166" i="36" s="1"/>
  <c r="Q166" i="36" s="1"/>
  <c r="BM166" i="36"/>
  <c r="BA165" i="36"/>
  <c r="BB165" i="36" s="1"/>
  <c r="BC165" i="36" s="1"/>
  <c r="AZ165" i="36"/>
  <c r="AN156" i="36"/>
  <c r="AO156" i="36" s="1"/>
  <c r="AP156" i="36" s="1"/>
  <c r="AM156" i="36"/>
  <c r="BN150" i="36"/>
  <c r="BO150" i="36" s="1"/>
  <c r="BP150" i="36" s="1"/>
  <c r="BM150" i="36"/>
  <c r="BA149" i="36"/>
  <c r="BB149" i="36" s="1"/>
  <c r="BC149" i="36" s="1"/>
  <c r="AZ149" i="36"/>
  <c r="AN140" i="36"/>
  <c r="AO140" i="36" s="1"/>
  <c r="AP140" i="36" s="1"/>
  <c r="AM140" i="36"/>
  <c r="BN134" i="36"/>
  <c r="BO134" i="36" s="1"/>
  <c r="BP134" i="36" s="1"/>
  <c r="BM134" i="36"/>
  <c r="BA133" i="36"/>
  <c r="BB133" i="36" s="1"/>
  <c r="BC133" i="36" s="1"/>
  <c r="AZ133" i="36"/>
  <c r="AN124" i="36"/>
  <c r="AO124" i="36" s="1"/>
  <c r="AP124" i="36" s="1"/>
  <c r="AM124" i="36"/>
  <c r="BN118" i="36"/>
  <c r="BO118" i="36" s="1"/>
  <c r="BP118" i="36" s="1"/>
  <c r="BM118" i="36"/>
  <c r="BA117" i="36"/>
  <c r="BB117" i="36" s="1"/>
  <c r="BC117" i="36" s="1"/>
  <c r="AZ117" i="36"/>
  <c r="AM239" i="36"/>
  <c r="AN239" i="36"/>
  <c r="AO239" i="36" s="1"/>
  <c r="AP239" i="36" s="1"/>
  <c r="BN232" i="36"/>
  <c r="BO232" i="36" s="1"/>
  <c r="BP232" i="36" s="1"/>
  <c r="BM232" i="36"/>
  <c r="BM229" i="36"/>
  <c r="BN229" i="36"/>
  <c r="BO229" i="36" s="1"/>
  <c r="BP229" i="36" s="1"/>
  <c r="BZ222" i="36"/>
  <c r="CA222" i="36"/>
  <c r="CB222" i="36" s="1"/>
  <c r="CC222" i="36" s="1"/>
  <c r="BM214" i="36"/>
  <c r="BN214" i="36"/>
  <c r="BO214" i="36" s="1"/>
  <c r="BP214" i="36" s="1"/>
  <c r="Z212" i="36"/>
  <c r="AA212" i="36"/>
  <c r="AB212" i="36" s="1"/>
  <c r="AC212" i="36" s="1"/>
  <c r="Z208" i="36"/>
  <c r="AA208" i="36"/>
  <c r="AB208" i="36" s="1"/>
  <c r="AC208" i="36" s="1"/>
  <c r="Z204" i="36"/>
  <c r="AA204" i="36"/>
  <c r="AB204" i="36" s="1"/>
  <c r="AC204" i="36" s="1"/>
  <c r="Z200" i="36"/>
  <c r="AA200" i="36"/>
  <c r="AB200" i="36" s="1"/>
  <c r="AC200" i="36" s="1"/>
  <c r="CA364" i="36"/>
  <c r="CB364" i="36" s="1"/>
  <c r="CC364" i="36" s="1"/>
  <c r="BZ364" i="36"/>
  <c r="CA208" i="36"/>
  <c r="CB208" i="36" s="1"/>
  <c r="CC208" i="36" s="1"/>
  <c r="BZ208" i="36"/>
  <c r="AN184" i="36"/>
  <c r="AO184" i="36" s="1"/>
  <c r="AP184" i="36" s="1"/>
  <c r="AM184" i="36"/>
  <c r="BA177" i="36"/>
  <c r="BB177" i="36" s="1"/>
  <c r="BC177" i="36" s="1"/>
  <c r="AZ177" i="36"/>
  <c r="M174" i="36"/>
  <c r="N174" i="36" s="1"/>
  <c r="O174" i="36" s="1"/>
  <c r="BM156" i="36"/>
  <c r="BN156" i="36"/>
  <c r="BO156" i="36" s="1"/>
  <c r="BP156" i="36" s="1"/>
  <c r="BM143" i="36"/>
  <c r="BN143" i="36"/>
  <c r="BO143" i="36" s="1"/>
  <c r="BP143" i="36" s="1"/>
  <c r="AN120" i="36"/>
  <c r="AO120" i="36" s="1"/>
  <c r="AP120" i="36" s="1"/>
  <c r="AM120" i="36"/>
  <c r="BA113" i="36"/>
  <c r="BB113" i="36" s="1"/>
  <c r="BC113" i="36" s="1"/>
  <c r="AZ113" i="36"/>
  <c r="AN112" i="36"/>
  <c r="AO112" i="36" s="1"/>
  <c r="AP112" i="36" s="1"/>
  <c r="Q112" i="36" s="1"/>
  <c r="AM112" i="36"/>
  <c r="BN106" i="36"/>
  <c r="BO106" i="36" s="1"/>
  <c r="BP106" i="36" s="1"/>
  <c r="BM106" i="36"/>
  <c r="M89" i="36"/>
  <c r="N89" i="36" s="1"/>
  <c r="O89" i="36" s="1"/>
  <c r="L89" i="36"/>
  <c r="CA79" i="36"/>
  <c r="CB79" i="36" s="1"/>
  <c r="CC79" i="36" s="1"/>
  <c r="BZ79" i="36"/>
  <c r="BN74" i="36"/>
  <c r="BO74" i="36" s="1"/>
  <c r="BP74" i="36" s="1"/>
  <c r="Q74" i="36" s="1"/>
  <c r="BM74" i="36"/>
  <c r="CA63" i="36"/>
  <c r="CB63" i="36" s="1"/>
  <c r="CC63" i="36" s="1"/>
  <c r="BZ63" i="36"/>
  <c r="M57" i="36"/>
  <c r="N57" i="36" s="1"/>
  <c r="O57" i="36" s="1"/>
  <c r="L57" i="36"/>
  <c r="BN41" i="36"/>
  <c r="BO41" i="36" s="1"/>
  <c r="BP41" i="36" s="1"/>
  <c r="BM41" i="36"/>
  <c r="BA30" i="36"/>
  <c r="BB30" i="36" s="1"/>
  <c r="BC30" i="36" s="1"/>
  <c r="AZ30" i="36"/>
  <c r="M11" i="36"/>
  <c r="N11" i="36" s="1"/>
  <c r="O11" i="36" s="1"/>
  <c r="L11" i="36"/>
  <c r="BN203" i="36"/>
  <c r="BO203" i="36" s="1"/>
  <c r="BP203" i="36" s="1"/>
  <c r="BM203" i="36"/>
  <c r="AA183" i="36"/>
  <c r="AB183" i="36" s="1"/>
  <c r="AC183" i="36" s="1"/>
  <c r="Z183" i="36"/>
  <c r="AZ158" i="36"/>
  <c r="BA158" i="36"/>
  <c r="BB158" i="36" s="1"/>
  <c r="BC158" i="36" s="1"/>
  <c r="AA119" i="36"/>
  <c r="AB119" i="36" s="1"/>
  <c r="AC119" i="36" s="1"/>
  <c r="Z119" i="36"/>
  <c r="CA252" i="36"/>
  <c r="CB252" i="36" s="1"/>
  <c r="CC252" i="36" s="1"/>
  <c r="BZ252" i="36"/>
  <c r="M224" i="36"/>
  <c r="N224" i="36" s="1"/>
  <c r="O224" i="36" s="1"/>
  <c r="L224" i="36"/>
  <c r="AZ190" i="36"/>
  <c r="BA190" i="36"/>
  <c r="BB190" i="36" s="1"/>
  <c r="BC190" i="36" s="1"/>
  <c r="BM172" i="36"/>
  <c r="BN172" i="36"/>
  <c r="BO172" i="36" s="1"/>
  <c r="BP172" i="36" s="1"/>
  <c r="Q172" i="36" s="1"/>
  <c r="CA164" i="36"/>
  <c r="CB164" i="36" s="1"/>
  <c r="CC164" i="36" s="1"/>
  <c r="AA151" i="36"/>
  <c r="AB151" i="36" s="1"/>
  <c r="AC151" i="36" s="1"/>
  <c r="Z151" i="36"/>
  <c r="AN145" i="36"/>
  <c r="AO145" i="36" s="1"/>
  <c r="AP145" i="36" s="1"/>
  <c r="BN131" i="36"/>
  <c r="BO131" i="36" s="1"/>
  <c r="BP131" i="36" s="1"/>
  <c r="M101" i="36"/>
  <c r="N101" i="36" s="1"/>
  <c r="O101" i="36" s="1"/>
  <c r="L101" i="36"/>
  <c r="AA99" i="36"/>
  <c r="AB99" i="36" s="1"/>
  <c r="AC99" i="36" s="1"/>
  <c r="Z99" i="36"/>
  <c r="BA93" i="36"/>
  <c r="BB93" i="36" s="1"/>
  <c r="BC93" i="36" s="1"/>
  <c r="AZ93" i="36"/>
  <c r="AN76" i="36"/>
  <c r="AO76" i="36" s="1"/>
  <c r="AP76" i="36" s="1"/>
  <c r="AM76" i="36"/>
  <c r="CA59" i="36"/>
  <c r="CB59" i="36" s="1"/>
  <c r="CC59" i="36" s="1"/>
  <c r="BZ59" i="36"/>
  <c r="BN54" i="36"/>
  <c r="BO54" i="36" s="1"/>
  <c r="BP54" i="36" s="1"/>
  <c r="BM54" i="36"/>
  <c r="AZ42" i="36"/>
  <c r="BA42" i="36"/>
  <c r="BB42" i="36" s="1"/>
  <c r="BC42" i="36" s="1"/>
  <c r="BA36" i="36"/>
  <c r="BB36" i="36" s="1"/>
  <c r="BC36" i="36" s="1"/>
  <c r="AN30" i="36"/>
  <c r="AO30" i="36" s="1"/>
  <c r="AP30" i="36" s="1"/>
  <c r="AM30" i="36"/>
  <c r="AZ27" i="36"/>
  <c r="BA27" i="36"/>
  <c r="BB27" i="36" s="1"/>
  <c r="BC27" i="36" s="1"/>
  <c r="Q27" i="36" s="1"/>
  <c r="AN26" i="36"/>
  <c r="AO26" i="36" s="1"/>
  <c r="AP26" i="36" s="1"/>
  <c r="AM26" i="36"/>
  <c r="BA23" i="36"/>
  <c r="BB23" i="36" s="1"/>
  <c r="BC23" i="36" s="1"/>
  <c r="Q23" i="36" s="1"/>
  <c r="AZ23" i="36"/>
  <c r="AM22" i="36"/>
  <c r="AN22" i="36"/>
  <c r="AO22" i="36" s="1"/>
  <c r="AP22" i="36" s="1"/>
  <c r="Q22" i="36" s="1"/>
  <c r="AZ19" i="36"/>
  <c r="BA19" i="36"/>
  <c r="BB19" i="36" s="1"/>
  <c r="BC19" i="36" s="1"/>
  <c r="Q19" i="36" s="1"/>
  <c r="AN18" i="36"/>
  <c r="AO18" i="36" s="1"/>
  <c r="AP18" i="36" s="1"/>
  <c r="Q18" i="36" s="1"/>
  <c r="AM18" i="36"/>
  <c r="AZ15" i="36"/>
  <c r="BA15" i="36"/>
  <c r="BB15" i="36" s="1"/>
  <c r="BC15" i="36" s="1"/>
  <c r="AN14" i="36"/>
  <c r="AO14" i="36" s="1"/>
  <c r="AP14" i="36" s="1"/>
  <c r="Q14" i="36" s="1"/>
  <c r="AM14" i="36"/>
  <c r="AZ448" i="36"/>
  <c r="BA448" i="36"/>
  <c r="BB448" i="36" s="1"/>
  <c r="BC448" i="36" s="1"/>
  <c r="BA249" i="36"/>
  <c r="BB249" i="36" s="1"/>
  <c r="BC249" i="36" s="1"/>
  <c r="AZ249" i="36"/>
  <c r="AN213" i="36"/>
  <c r="AO213" i="36" s="1"/>
  <c r="AP213" i="36" s="1"/>
  <c r="AM213" i="36"/>
  <c r="CA196" i="36"/>
  <c r="CB196" i="36" s="1"/>
  <c r="CC196" i="36" s="1"/>
  <c r="AN177" i="36"/>
  <c r="AO177" i="36" s="1"/>
  <c r="AP177" i="36" s="1"/>
  <c r="AN84" i="36"/>
  <c r="AO84" i="36" s="1"/>
  <c r="AP84" i="36" s="1"/>
  <c r="AM84" i="36"/>
  <c r="CA67" i="36"/>
  <c r="CB67" i="36" s="1"/>
  <c r="CC67" i="36" s="1"/>
  <c r="BZ67" i="36"/>
  <c r="CA51" i="36"/>
  <c r="CB51" i="36" s="1"/>
  <c r="CC51" i="36" s="1"/>
  <c r="BZ51" i="36"/>
  <c r="CA42" i="36"/>
  <c r="CB42" i="36" s="1"/>
  <c r="CC42" i="36" s="1"/>
  <c r="BZ42" i="36"/>
  <c r="CA255" i="36"/>
  <c r="CB255" i="36" s="1"/>
  <c r="CC255" i="36" s="1"/>
  <c r="Q255" i="36" s="1"/>
  <c r="BZ255" i="36"/>
  <c r="BZ234" i="36"/>
  <c r="CA234" i="36"/>
  <c r="CB234" i="36" s="1"/>
  <c r="CC234" i="36" s="1"/>
  <c r="BM188" i="36"/>
  <c r="BN188" i="36"/>
  <c r="BO188" i="36" s="1"/>
  <c r="BP188" i="36" s="1"/>
  <c r="CA180" i="36"/>
  <c r="CB180" i="36" s="1"/>
  <c r="CC180" i="36" s="1"/>
  <c r="AA167" i="36"/>
  <c r="AB167" i="36" s="1"/>
  <c r="AC167" i="36" s="1"/>
  <c r="Z167" i="36"/>
  <c r="AN161" i="36"/>
  <c r="AO161" i="36" s="1"/>
  <c r="AP161" i="36" s="1"/>
  <c r="BN147" i="36"/>
  <c r="BO147" i="36" s="1"/>
  <c r="BP147" i="36" s="1"/>
  <c r="BN130" i="36"/>
  <c r="BO130" i="36" s="1"/>
  <c r="BP130" i="36" s="1"/>
  <c r="BM130" i="36"/>
  <c r="BZ117" i="36"/>
  <c r="CA117" i="36"/>
  <c r="CB117" i="36" s="1"/>
  <c r="CC117" i="36" s="1"/>
  <c r="AA111" i="36"/>
  <c r="AB111" i="36" s="1"/>
  <c r="AC111" i="36" s="1"/>
  <c r="Z111" i="36"/>
  <c r="BA105" i="36"/>
  <c r="BB105" i="36" s="1"/>
  <c r="BC105" i="36" s="1"/>
  <c r="AZ105" i="36"/>
  <c r="AA95" i="36"/>
  <c r="AB95" i="36" s="1"/>
  <c r="AC95" i="36" s="1"/>
  <c r="Z95" i="36"/>
  <c r="AN88" i="36"/>
  <c r="AO88" i="36" s="1"/>
  <c r="AP88" i="36" s="1"/>
  <c r="Q88" i="36" s="1"/>
  <c r="AM88" i="36"/>
  <c r="M81" i="36"/>
  <c r="N81" i="36" s="1"/>
  <c r="O81" i="36" s="1"/>
  <c r="L81" i="36"/>
  <c r="BA73" i="36"/>
  <c r="BB73" i="36" s="1"/>
  <c r="BC73" i="36" s="1"/>
  <c r="AZ73" i="36"/>
  <c r="Q61" i="36"/>
  <c r="AN56" i="36"/>
  <c r="AO56" i="36" s="1"/>
  <c r="AP56" i="36" s="1"/>
  <c r="Q56" i="36" s="1"/>
  <c r="AM56" i="36"/>
  <c r="BN50" i="36"/>
  <c r="BO50" i="36" s="1"/>
  <c r="BP50" i="36" s="1"/>
  <c r="BM50" i="36"/>
  <c r="AN43" i="36"/>
  <c r="AO43" i="36" s="1"/>
  <c r="AP43" i="36" s="1"/>
  <c r="AM43" i="36"/>
  <c r="BN39" i="36"/>
  <c r="BO39" i="36" s="1"/>
  <c r="BP39" i="36" s="1"/>
  <c r="BM39" i="36"/>
  <c r="BA38" i="36"/>
  <c r="BB38" i="36" s="1"/>
  <c r="BC38" i="36" s="1"/>
  <c r="AZ38" i="36"/>
  <c r="M36" i="36"/>
  <c r="N36" i="36" s="1"/>
  <c r="O36" i="36" s="1"/>
  <c r="L36" i="36"/>
  <c r="CA34" i="36"/>
  <c r="CB34" i="36" s="1"/>
  <c r="CC34" i="36" s="1"/>
  <c r="BZ34" i="36"/>
  <c r="AN201" i="36"/>
  <c r="AO201" i="36" s="1"/>
  <c r="AP201" i="36" s="1"/>
  <c r="AM201" i="36"/>
  <c r="BN163" i="36"/>
  <c r="BO163" i="36" s="1"/>
  <c r="BP163" i="36" s="1"/>
  <c r="CA147" i="36"/>
  <c r="CB147" i="36" s="1"/>
  <c r="CC147" i="36" s="1"/>
  <c r="BZ147" i="36"/>
  <c r="L135" i="36"/>
  <c r="M135" i="36"/>
  <c r="N135" i="36" s="1"/>
  <c r="O135" i="36" s="1"/>
  <c r="AN113" i="36"/>
  <c r="AO113" i="36" s="1"/>
  <c r="AP113" i="36" s="1"/>
  <c r="AA107" i="36"/>
  <c r="AB107" i="36" s="1"/>
  <c r="AC107" i="36" s="1"/>
  <c r="Z107" i="36"/>
  <c r="AN100" i="36"/>
  <c r="AO100" i="36" s="1"/>
  <c r="AP100" i="36" s="1"/>
  <c r="AM100" i="36"/>
  <c r="BN94" i="36"/>
  <c r="BO94" i="36" s="1"/>
  <c r="BP94" i="36" s="1"/>
  <c r="BM94" i="36"/>
  <c r="BA85" i="36"/>
  <c r="BB85" i="36" s="1"/>
  <c r="BC85" i="36" s="1"/>
  <c r="AZ85" i="36"/>
  <c r="BN34" i="36"/>
  <c r="BO34" i="36" s="1"/>
  <c r="BP34" i="36" s="1"/>
  <c r="BO7" i="36"/>
  <c r="BA41" i="36"/>
  <c r="BB41" i="36" s="1"/>
  <c r="BC41" i="36" s="1"/>
  <c r="Q26" i="36"/>
  <c r="Q8" i="36"/>
  <c r="Z495" i="36"/>
  <c r="AA495" i="36"/>
  <c r="AB495" i="36" s="1"/>
  <c r="AC495" i="36" s="1"/>
  <c r="AZ495" i="36"/>
  <c r="BA495" i="36"/>
  <c r="BB495" i="36" s="1"/>
  <c r="BC495" i="36" s="1"/>
  <c r="L505" i="36"/>
  <c r="M505" i="36"/>
  <c r="N505" i="36" s="1"/>
  <c r="O505" i="36" s="1"/>
  <c r="Z480" i="36"/>
  <c r="AA480" i="36"/>
  <c r="AB480" i="36" s="1"/>
  <c r="AC480" i="36" s="1"/>
  <c r="Z474" i="36"/>
  <c r="AA474" i="36"/>
  <c r="AB474" i="36" s="1"/>
  <c r="AC474" i="36" s="1"/>
  <c r="BA463" i="36"/>
  <c r="BB463" i="36" s="1"/>
  <c r="BC463" i="36" s="1"/>
  <c r="AZ463" i="36"/>
  <c r="BN456" i="36"/>
  <c r="BO456" i="36" s="1"/>
  <c r="BP456" i="36" s="1"/>
  <c r="Q456" i="36" s="1"/>
  <c r="BM456" i="36"/>
  <c r="AN458" i="36"/>
  <c r="AO458" i="36" s="1"/>
  <c r="AP458" i="36" s="1"/>
  <c r="AM458" i="36"/>
  <c r="BN451" i="36"/>
  <c r="BO451" i="36" s="1"/>
  <c r="BP451" i="36" s="1"/>
  <c r="BM451" i="36"/>
  <c r="AA433" i="36"/>
  <c r="AB433" i="36" s="1"/>
  <c r="AC433" i="36" s="1"/>
  <c r="Z433" i="36"/>
  <c r="BA430" i="36"/>
  <c r="BB430" i="36" s="1"/>
  <c r="BC430" i="36" s="1"/>
  <c r="AZ430" i="36"/>
  <c r="CA428" i="36"/>
  <c r="CB428" i="36" s="1"/>
  <c r="CC428" i="36" s="1"/>
  <c r="BZ428" i="36"/>
  <c r="AM438" i="36"/>
  <c r="AN438" i="36"/>
  <c r="AO438" i="36" s="1"/>
  <c r="AP438" i="36" s="1"/>
  <c r="BZ433" i="36"/>
  <c r="CA433" i="36"/>
  <c r="CB433" i="36" s="1"/>
  <c r="CC433" i="36" s="1"/>
  <c r="AN413" i="36"/>
  <c r="AO413" i="36" s="1"/>
  <c r="AP413" i="36" s="1"/>
  <c r="AM413" i="36"/>
  <c r="M410" i="36"/>
  <c r="N410" i="36" s="1"/>
  <c r="O410" i="36" s="1"/>
  <c r="L410" i="36"/>
  <c r="AN409" i="36"/>
  <c r="AO409" i="36" s="1"/>
  <c r="AP409" i="36" s="1"/>
  <c r="AM409" i="36"/>
  <c r="M406" i="36"/>
  <c r="N406" i="36" s="1"/>
  <c r="O406" i="36" s="1"/>
  <c r="L406" i="36"/>
  <c r="BZ425" i="36"/>
  <c r="CA425" i="36"/>
  <c r="CB425" i="36" s="1"/>
  <c r="CC425" i="36" s="1"/>
  <c r="BN427" i="36"/>
  <c r="BO427" i="36" s="1"/>
  <c r="BP427" i="36" s="1"/>
  <c r="BM427" i="36"/>
  <c r="AN415" i="36"/>
  <c r="AO415" i="36" s="1"/>
  <c r="AP415" i="36" s="1"/>
  <c r="AM415" i="36"/>
  <c r="Z381" i="36"/>
  <c r="AA381" i="36"/>
  <c r="AB381" i="36" s="1"/>
  <c r="AC381" i="36" s="1"/>
  <c r="Z377" i="36"/>
  <c r="AA377" i="36"/>
  <c r="AB377" i="36" s="1"/>
  <c r="AC377" i="36" s="1"/>
  <c r="Z373" i="36"/>
  <c r="AA373" i="36"/>
  <c r="AB373" i="36" s="1"/>
  <c r="AC373" i="36" s="1"/>
  <c r="BN363" i="36"/>
  <c r="BO363" i="36" s="1"/>
  <c r="BP363" i="36" s="1"/>
  <c r="BM363" i="36"/>
  <c r="M402" i="36"/>
  <c r="N402" i="36" s="1"/>
  <c r="O402" i="36" s="1"/>
  <c r="L402" i="36"/>
  <c r="AN373" i="36"/>
  <c r="AO373" i="36" s="1"/>
  <c r="AP373" i="36" s="1"/>
  <c r="AM373" i="36"/>
  <c r="BM344" i="36"/>
  <c r="BN344" i="36"/>
  <c r="BO344" i="36" s="1"/>
  <c r="BP344" i="36" s="1"/>
  <c r="BM340" i="36"/>
  <c r="BN340" i="36"/>
  <c r="BO340" i="36" s="1"/>
  <c r="BP340" i="36" s="1"/>
  <c r="BM336" i="36"/>
  <c r="BN336" i="36"/>
  <c r="BO336" i="36" s="1"/>
  <c r="BP336" i="36" s="1"/>
  <c r="Z305" i="36"/>
  <c r="AA305" i="36"/>
  <c r="AB305" i="36" s="1"/>
  <c r="AC305" i="36" s="1"/>
  <c r="Z301" i="36"/>
  <c r="AA301" i="36"/>
  <c r="AB301" i="36" s="1"/>
  <c r="AC301" i="36" s="1"/>
  <c r="BZ348" i="36"/>
  <c r="CA348" i="36"/>
  <c r="CB348" i="36" s="1"/>
  <c r="CC348" i="36" s="1"/>
  <c r="AA285" i="36"/>
  <c r="AB285" i="36" s="1"/>
  <c r="AC285" i="36" s="1"/>
  <c r="Z285" i="36"/>
  <c r="AA368" i="36"/>
  <c r="AB368" i="36" s="1"/>
  <c r="AC368" i="36" s="1"/>
  <c r="Z368" i="36"/>
  <c r="BN331" i="36"/>
  <c r="BO331" i="36" s="1"/>
  <c r="BP331" i="36" s="1"/>
  <c r="BM331" i="36"/>
  <c r="CA320" i="36"/>
  <c r="CB320" i="36" s="1"/>
  <c r="CC320" i="36" s="1"/>
  <c r="BZ320" i="36"/>
  <c r="L258" i="36"/>
  <c r="M258" i="36"/>
  <c r="N258" i="36" s="1"/>
  <c r="O258" i="36" s="1"/>
  <c r="BZ253" i="36"/>
  <c r="CA253" i="36"/>
  <c r="CB253" i="36" s="1"/>
  <c r="CC253" i="36" s="1"/>
  <c r="AA237" i="36"/>
  <c r="AB237" i="36" s="1"/>
  <c r="AC237" i="36" s="1"/>
  <c r="Z237" i="36"/>
  <c r="AN230" i="36"/>
  <c r="AO230" i="36" s="1"/>
  <c r="AP230" i="36" s="1"/>
  <c r="AM230" i="36"/>
  <c r="AA221" i="36"/>
  <c r="AB221" i="36" s="1"/>
  <c r="AC221" i="36" s="1"/>
  <c r="Z221" i="36"/>
  <c r="AA372" i="36"/>
  <c r="AB372" i="36" s="1"/>
  <c r="AC372" i="36" s="1"/>
  <c r="Z372" i="36"/>
  <c r="CA296" i="36"/>
  <c r="CB296" i="36" s="1"/>
  <c r="CC296" i="36" s="1"/>
  <c r="BZ296" i="36"/>
  <c r="BA281" i="36"/>
  <c r="BB281" i="36" s="1"/>
  <c r="BC281" i="36" s="1"/>
  <c r="Q281" i="36" s="1"/>
  <c r="AZ281" i="36"/>
  <c r="M278" i="36"/>
  <c r="N278" i="36" s="1"/>
  <c r="O278" i="36" s="1"/>
  <c r="BM260" i="36"/>
  <c r="BN260" i="36"/>
  <c r="BO260" i="36" s="1"/>
  <c r="BP260" i="36" s="1"/>
  <c r="BN254" i="36"/>
  <c r="BO254" i="36" s="1"/>
  <c r="BP254" i="36" s="1"/>
  <c r="Q254" i="36" s="1"/>
  <c r="BM254" i="36"/>
  <c r="L246" i="36"/>
  <c r="M246" i="36"/>
  <c r="N246" i="36" s="1"/>
  <c r="O246" i="36" s="1"/>
  <c r="AA230" i="36"/>
  <c r="AB230" i="36" s="1"/>
  <c r="AC230" i="36" s="1"/>
  <c r="Z230" i="36"/>
  <c r="BA227" i="36"/>
  <c r="BB227" i="36" s="1"/>
  <c r="BC227" i="36" s="1"/>
  <c r="AZ227" i="36"/>
  <c r="M219" i="36"/>
  <c r="N219" i="36" s="1"/>
  <c r="O219" i="36" s="1"/>
  <c r="L219" i="36"/>
  <c r="AA336" i="36"/>
  <c r="AB336" i="36" s="1"/>
  <c r="AC336" i="36" s="1"/>
  <c r="Z336" i="36"/>
  <c r="M259" i="36"/>
  <c r="N259" i="36" s="1"/>
  <c r="O259" i="36" s="1"/>
  <c r="L259" i="36"/>
  <c r="BN202" i="36"/>
  <c r="BO202" i="36" s="1"/>
  <c r="BP202" i="36" s="1"/>
  <c r="BM202" i="36"/>
  <c r="BN176" i="36"/>
  <c r="BO176" i="36" s="1"/>
  <c r="BP176" i="36" s="1"/>
  <c r="BM176" i="36"/>
  <c r="BM233" i="36"/>
  <c r="BN233" i="36"/>
  <c r="BO233" i="36" s="1"/>
  <c r="BP233" i="36" s="1"/>
  <c r="AA211" i="36"/>
  <c r="AB211" i="36" s="1"/>
  <c r="AC211" i="36" s="1"/>
  <c r="Z211" i="36"/>
  <c r="AN204" i="36"/>
  <c r="AO204" i="36" s="1"/>
  <c r="AP204" i="36" s="1"/>
  <c r="AM204" i="36"/>
  <c r="AA271" i="36"/>
  <c r="AB271" i="36" s="1"/>
  <c r="AC271" i="36" s="1"/>
  <c r="Z271" i="36"/>
  <c r="BN162" i="36"/>
  <c r="BO162" i="36" s="1"/>
  <c r="BP162" i="36" s="1"/>
  <c r="BM162" i="36"/>
  <c r="L151" i="36"/>
  <c r="M151" i="36"/>
  <c r="N151" i="36" s="1"/>
  <c r="O151" i="36" s="1"/>
  <c r="AA135" i="36"/>
  <c r="AB135" i="36" s="1"/>
  <c r="AC135" i="36" s="1"/>
  <c r="Z135" i="36"/>
  <c r="BA81" i="36"/>
  <c r="BB81" i="36" s="1"/>
  <c r="BC81" i="36" s="1"/>
  <c r="AZ81" i="36"/>
  <c r="BA65" i="36"/>
  <c r="BB65" i="36" s="1"/>
  <c r="BC65" i="36" s="1"/>
  <c r="AZ65" i="36"/>
  <c r="AN48" i="36"/>
  <c r="AO48" i="36" s="1"/>
  <c r="AP48" i="36" s="1"/>
  <c r="AM48" i="36"/>
  <c r="M61" i="36"/>
  <c r="N61" i="36" s="1"/>
  <c r="O61" i="36" s="1"/>
  <c r="L61" i="36"/>
  <c r="CA179" i="36"/>
  <c r="CB179" i="36" s="1"/>
  <c r="CC179" i="36" s="1"/>
  <c r="BZ179" i="36"/>
  <c r="BM159" i="36"/>
  <c r="BN159" i="36"/>
  <c r="BO159" i="36" s="1"/>
  <c r="BP159" i="36" s="1"/>
  <c r="BA129" i="36"/>
  <c r="BB129" i="36" s="1"/>
  <c r="BC129" i="36" s="1"/>
  <c r="AZ129" i="36"/>
  <c r="CA91" i="36"/>
  <c r="CB91" i="36" s="1"/>
  <c r="CC91" i="36" s="1"/>
  <c r="BZ91" i="36"/>
  <c r="BN86" i="36"/>
  <c r="BO86" i="36" s="1"/>
  <c r="BP86" i="36" s="1"/>
  <c r="BM86" i="36"/>
  <c r="M69" i="36"/>
  <c r="N69" i="36" s="1"/>
  <c r="O69" i="36" s="1"/>
  <c r="L69" i="36"/>
  <c r="M27" i="36"/>
  <c r="N27" i="36" s="1"/>
  <c r="O27" i="36" s="1"/>
  <c r="L27" i="36"/>
  <c r="M23" i="36"/>
  <c r="N23" i="36" s="1"/>
  <c r="O23" i="36" s="1"/>
  <c r="L23" i="36"/>
  <c r="M15" i="36"/>
  <c r="N15" i="36" s="1"/>
  <c r="O15" i="36" s="1"/>
  <c r="L15" i="36"/>
  <c r="AN285" i="36"/>
  <c r="AO285" i="36" s="1"/>
  <c r="AP285" i="36" s="1"/>
  <c r="AM285" i="36"/>
  <c r="AZ216" i="36"/>
  <c r="BA216" i="36"/>
  <c r="BB216" i="36" s="1"/>
  <c r="BC216" i="36" s="1"/>
  <c r="BZ181" i="36"/>
  <c r="CA181" i="36"/>
  <c r="CB181" i="36" s="1"/>
  <c r="CC181" i="36" s="1"/>
  <c r="BM124" i="36"/>
  <c r="BN124" i="36"/>
  <c r="BO124" i="36" s="1"/>
  <c r="BP124" i="36" s="1"/>
  <c r="BN98" i="36"/>
  <c r="BO98" i="36" s="1"/>
  <c r="BP98" i="36" s="1"/>
  <c r="Q98" i="36" s="1"/>
  <c r="BM98" i="36"/>
  <c r="AA38" i="36"/>
  <c r="AB38" i="36" s="1"/>
  <c r="AC38" i="36" s="1"/>
  <c r="Q38" i="36" s="1"/>
  <c r="Z38" i="36"/>
  <c r="BA69" i="36"/>
  <c r="BB69" i="36" s="1"/>
  <c r="BC69" i="36" s="1"/>
  <c r="AZ69" i="36"/>
  <c r="AA59" i="36"/>
  <c r="AB59" i="36" s="1"/>
  <c r="AC59" i="36" s="1"/>
  <c r="Z59" i="36"/>
  <c r="M44" i="36"/>
  <c r="N44" i="36" s="1"/>
  <c r="O44" i="36" s="1"/>
  <c r="L44" i="36"/>
  <c r="BN501" i="36"/>
  <c r="BO501" i="36" s="1"/>
  <c r="BP501" i="36" s="1"/>
  <c r="BM501" i="36"/>
  <c r="BA500" i="36"/>
  <c r="BB500" i="36" s="1"/>
  <c r="BC500" i="36" s="1"/>
  <c r="AZ500" i="36"/>
  <c r="AA506" i="36"/>
  <c r="AB506" i="36" s="1"/>
  <c r="AC506" i="36" s="1"/>
  <c r="Z506" i="36"/>
  <c r="BN498" i="36"/>
  <c r="BO498" i="36" s="1"/>
  <c r="BP498" i="36" s="1"/>
  <c r="BM498" i="36"/>
  <c r="M501" i="36"/>
  <c r="N501" i="36" s="1"/>
  <c r="O501" i="36" s="1"/>
  <c r="L501" i="36"/>
  <c r="CA506" i="36"/>
  <c r="CB506" i="36" s="1"/>
  <c r="CC506" i="36" s="1"/>
  <c r="BZ506" i="36"/>
  <c r="BN505" i="36"/>
  <c r="BO505" i="36" s="1"/>
  <c r="BP505" i="36" s="1"/>
  <c r="BM505" i="36"/>
  <c r="BZ503" i="36"/>
  <c r="CA503" i="36"/>
  <c r="CB503" i="36" s="1"/>
  <c r="CC503" i="36" s="1"/>
  <c r="CA494" i="36"/>
  <c r="CB494" i="36" s="1"/>
  <c r="CC494" i="36" s="1"/>
  <c r="BZ494" i="36"/>
  <c r="BM496" i="36"/>
  <c r="BN496" i="36"/>
  <c r="BO496" i="36" s="1"/>
  <c r="BP496" i="36" s="1"/>
  <c r="BN493" i="36"/>
  <c r="BO493" i="36" s="1"/>
  <c r="BP493" i="36" s="1"/>
  <c r="BM493" i="36"/>
  <c r="BN486" i="36"/>
  <c r="BO486" i="36" s="1"/>
  <c r="BP486" i="36" s="1"/>
  <c r="BM486" i="36"/>
  <c r="M489" i="36"/>
  <c r="N489" i="36" s="1"/>
  <c r="O489" i="36" s="1"/>
  <c r="L489" i="36"/>
  <c r="AA487" i="36"/>
  <c r="AB487" i="36" s="1"/>
  <c r="AC487" i="36" s="1"/>
  <c r="Z487" i="36"/>
  <c r="CA483" i="36"/>
  <c r="CB483" i="36" s="1"/>
  <c r="CC483" i="36" s="1"/>
  <c r="BZ483" i="36"/>
  <c r="BN482" i="36"/>
  <c r="BO482" i="36" s="1"/>
  <c r="BP482" i="36" s="1"/>
  <c r="BM482" i="36"/>
  <c r="CA487" i="36"/>
  <c r="CB487" i="36" s="1"/>
  <c r="CC487" i="36" s="1"/>
  <c r="BZ487" i="36"/>
  <c r="BM479" i="36"/>
  <c r="BN479" i="36"/>
  <c r="BO479" i="36" s="1"/>
  <c r="BP479" i="36" s="1"/>
  <c r="BN487" i="36"/>
  <c r="BO487" i="36" s="1"/>
  <c r="BP487" i="36" s="1"/>
  <c r="BM487" i="36"/>
  <c r="AN485" i="36"/>
  <c r="AO485" i="36" s="1"/>
  <c r="AP485" i="36" s="1"/>
  <c r="AM485" i="36"/>
  <c r="AA479" i="36"/>
  <c r="AB479" i="36" s="1"/>
  <c r="AC479" i="36" s="1"/>
  <c r="Z479" i="36"/>
  <c r="L472" i="36"/>
  <c r="M472" i="36"/>
  <c r="N472" i="36" s="1"/>
  <c r="O472" i="36" s="1"/>
  <c r="L468" i="36"/>
  <c r="M468" i="36"/>
  <c r="N468" i="36" s="1"/>
  <c r="O468" i="36" s="1"/>
  <c r="M475" i="36"/>
  <c r="N475" i="36" s="1"/>
  <c r="O475" i="36" s="1"/>
  <c r="L475" i="36"/>
  <c r="CA469" i="36"/>
  <c r="CB469" i="36" s="1"/>
  <c r="CC469" i="36" s="1"/>
  <c r="BZ469" i="36"/>
  <c r="M471" i="36"/>
  <c r="N471" i="36" s="1"/>
  <c r="O471" i="36" s="1"/>
  <c r="L471" i="36"/>
  <c r="AZ478" i="36"/>
  <c r="BA478" i="36"/>
  <c r="BB478" i="36" s="1"/>
  <c r="BC478" i="36" s="1"/>
  <c r="AN474" i="36"/>
  <c r="AO474" i="36" s="1"/>
  <c r="AP474" i="36" s="1"/>
  <c r="AM474" i="36"/>
  <c r="BA467" i="36"/>
  <c r="BB467" i="36" s="1"/>
  <c r="BC467" i="36" s="1"/>
  <c r="AZ467" i="36"/>
  <c r="CA473" i="36"/>
  <c r="CB473" i="36" s="1"/>
  <c r="CC473" i="36" s="1"/>
  <c r="BZ473" i="36"/>
  <c r="L465" i="36"/>
  <c r="M465" i="36"/>
  <c r="N465" i="36" s="1"/>
  <c r="O465" i="36" s="1"/>
  <c r="M455" i="36"/>
  <c r="N455" i="36" s="1"/>
  <c r="O455" i="36" s="1"/>
  <c r="L455" i="36"/>
  <c r="AA453" i="36"/>
  <c r="AB453" i="36" s="1"/>
  <c r="AC453" i="36" s="1"/>
  <c r="Z453" i="36"/>
  <c r="BM476" i="36"/>
  <c r="BN476" i="36"/>
  <c r="BO476" i="36" s="1"/>
  <c r="BP476" i="36" s="1"/>
  <c r="CA457" i="36"/>
  <c r="CB457" i="36" s="1"/>
  <c r="CC457" i="36" s="1"/>
  <c r="BZ457" i="36"/>
  <c r="AA461" i="36"/>
  <c r="AB461" i="36" s="1"/>
  <c r="AC461" i="36" s="1"/>
  <c r="Z461" i="36"/>
  <c r="L451" i="36"/>
  <c r="M451" i="36"/>
  <c r="N451" i="36" s="1"/>
  <c r="O451" i="36" s="1"/>
  <c r="AA457" i="36"/>
  <c r="AB457" i="36" s="1"/>
  <c r="AC457" i="36" s="1"/>
  <c r="Z457" i="36"/>
  <c r="CA445" i="36"/>
  <c r="CB445" i="36" s="1"/>
  <c r="CC445" i="36" s="1"/>
  <c r="BZ445" i="36"/>
  <c r="AN441" i="36"/>
  <c r="AO441" i="36" s="1"/>
  <c r="AP441" i="36" s="1"/>
  <c r="AM441" i="36"/>
  <c r="AA440" i="36"/>
  <c r="AB440" i="36" s="1"/>
  <c r="AC440" i="36" s="1"/>
  <c r="Z440" i="36"/>
  <c r="BA439" i="36"/>
  <c r="BB439" i="36" s="1"/>
  <c r="BC439" i="36" s="1"/>
  <c r="AZ439" i="36"/>
  <c r="AN433" i="36"/>
  <c r="AO433" i="36" s="1"/>
  <c r="AP433" i="36" s="1"/>
  <c r="AM433" i="36"/>
  <c r="AA432" i="36"/>
  <c r="AB432" i="36" s="1"/>
  <c r="AC432" i="36" s="1"/>
  <c r="Z432" i="36"/>
  <c r="BA431" i="36"/>
  <c r="BB431" i="36" s="1"/>
  <c r="BC431" i="36" s="1"/>
  <c r="AZ431" i="36"/>
  <c r="BN425" i="36"/>
  <c r="BO425" i="36" s="1"/>
  <c r="BP425" i="36" s="1"/>
  <c r="BM425" i="36"/>
  <c r="AN423" i="36"/>
  <c r="AO423" i="36" s="1"/>
  <c r="AP423" i="36" s="1"/>
  <c r="AM423" i="36"/>
  <c r="Q455" i="36"/>
  <c r="L447" i="36"/>
  <c r="M447" i="36"/>
  <c r="N447" i="36" s="1"/>
  <c r="O447" i="36" s="1"/>
  <c r="AA437" i="36"/>
  <c r="AB437" i="36" s="1"/>
  <c r="AC437" i="36" s="1"/>
  <c r="Z437" i="36"/>
  <c r="BA434" i="36"/>
  <c r="BB434" i="36" s="1"/>
  <c r="BC434" i="36" s="1"/>
  <c r="AZ434" i="36"/>
  <c r="CA432" i="36"/>
  <c r="CB432" i="36" s="1"/>
  <c r="CC432" i="36" s="1"/>
  <c r="BZ432" i="36"/>
  <c r="AN453" i="36"/>
  <c r="AO453" i="36" s="1"/>
  <c r="AP453" i="36" s="1"/>
  <c r="AM453" i="36"/>
  <c r="BN444" i="36"/>
  <c r="BO444" i="36" s="1"/>
  <c r="BP444" i="36" s="1"/>
  <c r="Q444" i="36" s="1"/>
  <c r="BM444" i="36"/>
  <c r="CA420" i="36"/>
  <c r="CB420" i="36" s="1"/>
  <c r="CC420" i="36" s="1"/>
  <c r="BZ420" i="36"/>
  <c r="AN417" i="36"/>
  <c r="AO417" i="36" s="1"/>
  <c r="AP417" i="36" s="1"/>
  <c r="AM417" i="36"/>
  <c r="BN413" i="36"/>
  <c r="BO413" i="36" s="1"/>
  <c r="BP413" i="36" s="1"/>
  <c r="BM413" i="36"/>
  <c r="AA410" i="36"/>
  <c r="AB410" i="36" s="1"/>
  <c r="AC410" i="36" s="1"/>
  <c r="Z410" i="36"/>
  <c r="BA406" i="36"/>
  <c r="BB406" i="36" s="1"/>
  <c r="BC406" i="36" s="1"/>
  <c r="AZ406" i="36"/>
  <c r="BM424" i="36"/>
  <c r="BN424" i="36"/>
  <c r="BO424" i="36" s="1"/>
  <c r="BP424" i="36" s="1"/>
  <c r="BM421" i="36"/>
  <c r="BN421" i="36"/>
  <c r="BO421" i="36" s="1"/>
  <c r="BP421" i="36" s="1"/>
  <c r="CA418" i="36"/>
  <c r="CB418" i="36" s="1"/>
  <c r="CC418" i="36" s="1"/>
  <c r="BZ418" i="36"/>
  <c r="M418" i="36"/>
  <c r="N418" i="36" s="1"/>
  <c r="O418" i="36" s="1"/>
  <c r="L418" i="36"/>
  <c r="CA404" i="36"/>
  <c r="CB404" i="36" s="1"/>
  <c r="CC404" i="36" s="1"/>
  <c r="BZ404" i="36"/>
  <c r="BA402" i="36"/>
  <c r="BB402" i="36" s="1"/>
  <c r="BC402" i="36" s="1"/>
  <c r="AZ402" i="36"/>
  <c r="M439" i="36"/>
  <c r="N439" i="36" s="1"/>
  <c r="O439" i="36" s="1"/>
  <c r="L439" i="36"/>
  <c r="BA420" i="36"/>
  <c r="BB420" i="36" s="1"/>
  <c r="BC420" i="36" s="1"/>
  <c r="AZ420" i="36"/>
  <c r="BA412" i="36"/>
  <c r="BB412" i="36" s="1"/>
  <c r="BC412" i="36" s="1"/>
  <c r="AZ412" i="36"/>
  <c r="L404" i="36"/>
  <c r="M404" i="36"/>
  <c r="N404" i="36" s="1"/>
  <c r="O404" i="36" s="1"/>
  <c r="CA392" i="36"/>
  <c r="CB392" i="36" s="1"/>
  <c r="CC392" i="36" s="1"/>
  <c r="BZ392" i="36"/>
  <c r="CA388" i="36"/>
  <c r="CB388" i="36" s="1"/>
  <c r="CC388" i="36" s="1"/>
  <c r="BZ388" i="36"/>
  <c r="BA386" i="36"/>
  <c r="BB386" i="36" s="1"/>
  <c r="BC386" i="36" s="1"/>
  <c r="AZ386" i="36"/>
  <c r="CA384" i="36"/>
  <c r="CB384" i="36" s="1"/>
  <c r="CC384" i="36" s="1"/>
  <c r="BZ384" i="36"/>
  <c r="BA382" i="36"/>
  <c r="BB382" i="36" s="1"/>
  <c r="BC382" i="36" s="1"/>
  <c r="AZ382" i="36"/>
  <c r="CA380" i="36"/>
  <c r="CB380" i="36" s="1"/>
  <c r="CC380" i="36" s="1"/>
  <c r="BZ380" i="36"/>
  <c r="BA378" i="36"/>
  <c r="BB378" i="36" s="1"/>
  <c r="BC378" i="36" s="1"/>
  <c r="AZ378" i="36"/>
  <c r="CA376" i="36"/>
  <c r="CB376" i="36" s="1"/>
  <c r="CC376" i="36" s="1"/>
  <c r="BZ376" i="36"/>
  <c r="BA374" i="36"/>
  <c r="BB374" i="36" s="1"/>
  <c r="BC374" i="36" s="1"/>
  <c r="AZ374" i="36"/>
  <c r="CA372" i="36"/>
  <c r="CB372" i="36" s="1"/>
  <c r="CC372" i="36" s="1"/>
  <c r="BZ372" i="36"/>
  <c r="BA370" i="36"/>
  <c r="BB370" i="36" s="1"/>
  <c r="BC370" i="36" s="1"/>
  <c r="AZ370" i="36"/>
  <c r="BN431" i="36"/>
  <c r="BO431" i="36" s="1"/>
  <c r="BP431" i="36" s="1"/>
  <c r="BM431" i="36"/>
  <c r="BN396" i="36"/>
  <c r="BO396" i="36" s="1"/>
  <c r="BP396" i="36" s="1"/>
  <c r="Q396" i="36" s="1"/>
  <c r="BM396" i="36"/>
  <c r="AN390" i="36"/>
  <c r="AO390" i="36" s="1"/>
  <c r="AP390" i="36" s="1"/>
  <c r="AM390" i="36"/>
  <c r="AN419" i="36"/>
  <c r="AO419" i="36" s="1"/>
  <c r="AP419" i="36" s="1"/>
  <c r="AM419" i="36"/>
  <c r="AN411" i="36"/>
  <c r="AO411" i="36" s="1"/>
  <c r="AP411" i="36" s="1"/>
  <c r="AM411" i="36"/>
  <c r="AA405" i="36"/>
  <c r="AB405" i="36" s="1"/>
  <c r="AC405" i="36" s="1"/>
  <c r="BN391" i="36"/>
  <c r="BO391" i="36" s="1"/>
  <c r="BP391" i="36" s="1"/>
  <c r="BM391" i="36"/>
  <c r="L379" i="36"/>
  <c r="M379" i="36"/>
  <c r="N379" i="36" s="1"/>
  <c r="O379" i="36" s="1"/>
  <c r="BN375" i="36"/>
  <c r="BO375" i="36" s="1"/>
  <c r="BP375" i="36" s="1"/>
  <c r="BM375" i="36"/>
  <c r="M363" i="36"/>
  <c r="N363" i="36" s="1"/>
  <c r="O363" i="36" s="1"/>
  <c r="L363" i="36"/>
  <c r="AA384" i="36"/>
  <c r="AB384" i="36" s="1"/>
  <c r="AC384" i="36" s="1"/>
  <c r="Z384" i="36"/>
  <c r="M355" i="36"/>
  <c r="N355" i="36" s="1"/>
  <c r="O355" i="36" s="1"/>
  <c r="L355" i="36"/>
  <c r="AA352" i="36"/>
  <c r="AB352" i="36" s="1"/>
  <c r="AC352" i="36" s="1"/>
  <c r="Z352" i="36"/>
  <c r="AN398" i="36"/>
  <c r="AO398" i="36" s="1"/>
  <c r="AP398" i="36" s="1"/>
  <c r="AM398" i="36"/>
  <c r="BN388" i="36"/>
  <c r="BO388" i="36" s="1"/>
  <c r="BP388" i="36" s="1"/>
  <c r="BM388" i="36"/>
  <c r="AN378" i="36"/>
  <c r="AO378" i="36" s="1"/>
  <c r="AP378" i="36" s="1"/>
  <c r="AM378" i="36"/>
  <c r="BN372" i="36"/>
  <c r="BO372" i="36" s="1"/>
  <c r="BP372" i="36" s="1"/>
  <c r="BM372" i="36"/>
  <c r="Z369" i="36"/>
  <c r="AA369" i="36"/>
  <c r="AB369" i="36" s="1"/>
  <c r="AC369" i="36" s="1"/>
  <c r="M366" i="36"/>
  <c r="N366" i="36" s="1"/>
  <c r="O366" i="36" s="1"/>
  <c r="L366" i="36"/>
  <c r="CA361" i="36"/>
  <c r="CB361" i="36" s="1"/>
  <c r="CC361" i="36" s="1"/>
  <c r="BZ361" i="36"/>
  <c r="AN358" i="36"/>
  <c r="AO358" i="36" s="1"/>
  <c r="AP358" i="36" s="1"/>
  <c r="Q358" i="36" s="1"/>
  <c r="AM358" i="36"/>
  <c r="AZ355" i="36"/>
  <c r="BA355" i="36"/>
  <c r="BB355" i="36" s="1"/>
  <c r="BC355" i="36" s="1"/>
  <c r="AZ343" i="36"/>
  <c r="BA343" i="36"/>
  <c r="BB343" i="36" s="1"/>
  <c r="BC343" i="36" s="1"/>
  <c r="AM342" i="36"/>
  <c r="AN342" i="36"/>
  <c r="AO342" i="36" s="1"/>
  <c r="AP342" i="36" s="1"/>
  <c r="AZ339" i="36"/>
  <c r="BA339" i="36"/>
  <c r="BB339" i="36" s="1"/>
  <c r="BC339" i="36" s="1"/>
  <c r="Q339" i="36" s="1"/>
  <c r="AM338" i="36"/>
  <c r="AN338" i="36"/>
  <c r="AO338" i="36" s="1"/>
  <c r="AP338" i="36" s="1"/>
  <c r="L307" i="36"/>
  <c r="M307" i="36"/>
  <c r="N307" i="36" s="1"/>
  <c r="O307" i="36" s="1"/>
  <c r="L303" i="36"/>
  <c r="M303" i="36"/>
  <c r="N303" i="36" s="1"/>
  <c r="O303" i="36" s="1"/>
  <c r="L299" i="36"/>
  <c r="M299" i="36"/>
  <c r="N299" i="36" s="1"/>
  <c r="O299" i="36" s="1"/>
  <c r="CA369" i="36"/>
  <c r="CB369" i="36" s="1"/>
  <c r="CC369" i="36" s="1"/>
  <c r="BZ369" i="36"/>
  <c r="BA366" i="36"/>
  <c r="BB366" i="36" s="1"/>
  <c r="BC366" i="36" s="1"/>
  <c r="AZ366" i="36"/>
  <c r="BN359" i="36"/>
  <c r="BO359" i="36" s="1"/>
  <c r="BP359" i="36" s="1"/>
  <c r="BM359" i="36"/>
  <c r="AN341" i="36"/>
  <c r="AO341" i="36" s="1"/>
  <c r="AP341" i="36" s="1"/>
  <c r="AM341" i="36"/>
  <c r="CA340" i="36"/>
  <c r="CB340" i="36" s="1"/>
  <c r="CC340" i="36" s="1"/>
  <c r="BZ340" i="36"/>
  <c r="M334" i="36"/>
  <c r="N334" i="36" s="1"/>
  <c r="O334" i="36" s="1"/>
  <c r="L334" i="36"/>
  <c r="M318" i="36"/>
  <c r="N318" i="36" s="1"/>
  <c r="O318" i="36" s="1"/>
  <c r="L318" i="36"/>
  <c r="AA300" i="36"/>
  <c r="AB300" i="36" s="1"/>
  <c r="AC300" i="36" s="1"/>
  <c r="Z300" i="36"/>
  <c r="AN294" i="36"/>
  <c r="AO294" i="36" s="1"/>
  <c r="AP294" i="36" s="1"/>
  <c r="AM294" i="36"/>
  <c r="AN290" i="36"/>
  <c r="AO290" i="36" s="1"/>
  <c r="AP290" i="36" s="1"/>
  <c r="AM290" i="36"/>
  <c r="AN286" i="36"/>
  <c r="AO286" i="36" s="1"/>
  <c r="AP286" i="36" s="1"/>
  <c r="AM286" i="36"/>
  <c r="BA279" i="36"/>
  <c r="BB279" i="36" s="1"/>
  <c r="BC279" i="36" s="1"/>
  <c r="AZ279" i="36"/>
  <c r="M275" i="36"/>
  <c r="N275" i="36" s="1"/>
  <c r="O275" i="36" s="1"/>
  <c r="L275" i="36"/>
  <c r="Q270" i="36"/>
  <c r="M330" i="36"/>
  <c r="N330" i="36" s="1"/>
  <c r="O330" i="36" s="1"/>
  <c r="L330" i="36"/>
  <c r="M314" i="36"/>
  <c r="N314" i="36" s="1"/>
  <c r="O314" i="36" s="1"/>
  <c r="L314" i="36"/>
  <c r="BN303" i="36"/>
  <c r="BO303" i="36" s="1"/>
  <c r="BP303" i="36" s="1"/>
  <c r="BM303" i="36"/>
  <c r="CA397" i="36"/>
  <c r="CB397" i="36" s="1"/>
  <c r="CC397" i="36" s="1"/>
  <c r="BZ397" i="36"/>
  <c r="AN366" i="36"/>
  <c r="AO366" i="36" s="1"/>
  <c r="AP366" i="36" s="1"/>
  <c r="AM366" i="36"/>
  <c r="Z357" i="36"/>
  <c r="AA357" i="36"/>
  <c r="AB357" i="36" s="1"/>
  <c r="AC357" i="36" s="1"/>
  <c r="BA338" i="36"/>
  <c r="BB338" i="36" s="1"/>
  <c r="BC338" i="36" s="1"/>
  <c r="AZ338" i="36"/>
  <c r="AN333" i="36"/>
  <c r="AO333" i="36" s="1"/>
  <c r="AP333" i="36" s="1"/>
  <c r="AM333" i="36"/>
  <c r="BN327" i="36"/>
  <c r="BO327" i="36" s="1"/>
  <c r="BP327" i="36" s="1"/>
  <c r="Q327" i="36" s="1"/>
  <c r="BM327" i="36"/>
  <c r="BA318" i="36"/>
  <c r="BB318" i="36" s="1"/>
  <c r="BC318" i="36" s="1"/>
  <c r="Q318" i="36" s="1"/>
  <c r="AZ318" i="36"/>
  <c r="AN301" i="36"/>
  <c r="AO301" i="36" s="1"/>
  <c r="AP301" i="36" s="1"/>
  <c r="AM301" i="36"/>
  <c r="BN299" i="36"/>
  <c r="BO299" i="36" s="1"/>
  <c r="BP299" i="36" s="1"/>
  <c r="BM299" i="36"/>
  <c r="AZ295" i="36"/>
  <c r="BA295" i="36"/>
  <c r="BB295" i="36" s="1"/>
  <c r="BC295" i="36" s="1"/>
  <c r="AZ287" i="36"/>
  <c r="BA287" i="36"/>
  <c r="BB287" i="36" s="1"/>
  <c r="BC287" i="36" s="1"/>
  <c r="AA360" i="36"/>
  <c r="AB360" i="36" s="1"/>
  <c r="AC360" i="36" s="1"/>
  <c r="Z360" i="36"/>
  <c r="BA330" i="36"/>
  <c r="BB330" i="36" s="1"/>
  <c r="BC330" i="36" s="1"/>
  <c r="AZ330" i="36"/>
  <c r="AZ275" i="36"/>
  <c r="BA275" i="36"/>
  <c r="BB275" i="36" s="1"/>
  <c r="BC275" i="36" s="1"/>
  <c r="Z268" i="36"/>
  <c r="AA268" i="36"/>
  <c r="AB268" i="36" s="1"/>
  <c r="AC268" i="36" s="1"/>
  <c r="Q268" i="36" s="1"/>
  <c r="BA266" i="36"/>
  <c r="BB266" i="36" s="1"/>
  <c r="BC266" i="36" s="1"/>
  <c r="BA250" i="36"/>
  <c r="BB250" i="36" s="1"/>
  <c r="BC250" i="36" s="1"/>
  <c r="AZ250" i="36"/>
  <c r="AA241" i="36"/>
  <c r="AB241" i="36" s="1"/>
  <c r="AC241" i="36" s="1"/>
  <c r="Z241" i="36"/>
  <c r="BA236" i="36"/>
  <c r="BB236" i="36" s="1"/>
  <c r="BC236" i="36" s="1"/>
  <c r="Q236" i="36" s="1"/>
  <c r="AZ236" i="36"/>
  <c r="AN234" i="36"/>
  <c r="AO234" i="36" s="1"/>
  <c r="AP234" i="36" s="1"/>
  <c r="AM234" i="36"/>
  <c r="AA225" i="36"/>
  <c r="AB225" i="36" s="1"/>
  <c r="AC225" i="36" s="1"/>
  <c r="Z225" i="36"/>
  <c r="BA220" i="36"/>
  <c r="BB220" i="36" s="1"/>
  <c r="BC220" i="36" s="1"/>
  <c r="AZ220" i="36"/>
  <c r="AN218" i="36"/>
  <c r="AO218" i="36" s="1"/>
  <c r="AP218" i="36" s="1"/>
  <c r="AM218" i="36"/>
  <c r="CA368" i="36"/>
  <c r="CB368" i="36" s="1"/>
  <c r="CC368" i="36" s="1"/>
  <c r="BZ368" i="36"/>
  <c r="M338" i="36"/>
  <c r="N338" i="36" s="1"/>
  <c r="O338" i="36" s="1"/>
  <c r="L338" i="36"/>
  <c r="AN313" i="36"/>
  <c r="AO313" i="36" s="1"/>
  <c r="AP313" i="36" s="1"/>
  <c r="Q313" i="36" s="1"/>
  <c r="AM313" i="36"/>
  <c r="AA304" i="36"/>
  <c r="AB304" i="36" s="1"/>
  <c r="AC304" i="36" s="1"/>
  <c r="Z304" i="36"/>
  <c r="CA288" i="36"/>
  <c r="CB288" i="36" s="1"/>
  <c r="CC288" i="36" s="1"/>
  <c r="BZ288" i="36"/>
  <c r="AZ278" i="36"/>
  <c r="BA278" i="36"/>
  <c r="BB278" i="36" s="1"/>
  <c r="BC278" i="36" s="1"/>
  <c r="BN266" i="36"/>
  <c r="BO266" i="36" s="1"/>
  <c r="BP266" i="36" s="1"/>
  <c r="BM266" i="36"/>
  <c r="BM264" i="36"/>
  <c r="BN264" i="36"/>
  <c r="BO264" i="36" s="1"/>
  <c r="BP264" i="36" s="1"/>
  <c r="Q264" i="36" s="1"/>
  <c r="AZ263" i="36"/>
  <c r="BA263" i="36"/>
  <c r="BB263" i="36" s="1"/>
  <c r="BC263" i="36" s="1"/>
  <c r="L262" i="36"/>
  <c r="M262" i="36"/>
  <c r="N262" i="36" s="1"/>
  <c r="O262" i="36" s="1"/>
  <c r="Z257" i="36"/>
  <c r="AA257" i="36"/>
  <c r="AB257" i="36" s="1"/>
  <c r="AC257" i="36" s="1"/>
  <c r="M239" i="36"/>
  <c r="N239" i="36" s="1"/>
  <c r="O239" i="36" s="1"/>
  <c r="L239" i="36"/>
  <c r="AA234" i="36"/>
  <c r="AB234" i="36" s="1"/>
  <c r="AC234" i="36" s="1"/>
  <c r="Z234" i="36"/>
  <c r="BA231" i="36"/>
  <c r="BB231" i="36" s="1"/>
  <c r="BC231" i="36" s="1"/>
  <c r="AZ231" i="36"/>
  <c r="CA229" i="36"/>
  <c r="CB229" i="36" s="1"/>
  <c r="CC229" i="36" s="1"/>
  <c r="BZ229" i="36"/>
  <c r="M223" i="36"/>
  <c r="N223" i="36" s="1"/>
  <c r="O223" i="36" s="1"/>
  <c r="L223" i="36"/>
  <c r="AA218" i="36"/>
  <c r="AB218" i="36" s="1"/>
  <c r="AC218" i="36" s="1"/>
  <c r="Z218" i="36"/>
  <c r="CA312" i="36"/>
  <c r="CB312" i="36" s="1"/>
  <c r="CC312" i="36" s="1"/>
  <c r="BZ312" i="36"/>
  <c r="AM274" i="36"/>
  <c r="AN274" i="36"/>
  <c r="AO274" i="36" s="1"/>
  <c r="AP274" i="36" s="1"/>
  <c r="Q274" i="36" s="1"/>
  <c r="M236" i="36"/>
  <c r="N236" i="36" s="1"/>
  <c r="O236" i="36" s="1"/>
  <c r="L236" i="36"/>
  <c r="M202" i="36"/>
  <c r="N202" i="36" s="1"/>
  <c r="O202" i="36" s="1"/>
  <c r="L202" i="36"/>
  <c r="BN198" i="36"/>
  <c r="BO198" i="36" s="1"/>
  <c r="BP198" i="36" s="1"/>
  <c r="BM198" i="36"/>
  <c r="BA191" i="36"/>
  <c r="BB191" i="36" s="1"/>
  <c r="BC191" i="36" s="1"/>
  <c r="Q191" i="36" s="1"/>
  <c r="AZ191" i="36"/>
  <c r="M187" i="36"/>
  <c r="N187" i="36" s="1"/>
  <c r="O187" i="36" s="1"/>
  <c r="L187" i="36"/>
  <c r="Q182" i="36"/>
  <c r="BA175" i="36"/>
  <c r="BB175" i="36" s="1"/>
  <c r="BC175" i="36" s="1"/>
  <c r="AZ175" i="36"/>
  <c r="M171" i="36"/>
  <c r="N171" i="36" s="1"/>
  <c r="O171" i="36" s="1"/>
  <c r="L171" i="36"/>
  <c r="BA159" i="36"/>
  <c r="BB159" i="36" s="1"/>
  <c r="BC159" i="36" s="1"/>
  <c r="AZ159" i="36"/>
  <c r="M155" i="36"/>
  <c r="N155" i="36" s="1"/>
  <c r="O155" i="36" s="1"/>
  <c r="L155" i="36"/>
  <c r="BA143" i="36"/>
  <c r="BB143" i="36" s="1"/>
  <c r="BC143" i="36" s="1"/>
  <c r="AZ143" i="36"/>
  <c r="M139" i="36"/>
  <c r="N139" i="36" s="1"/>
  <c r="O139" i="36" s="1"/>
  <c r="L139" i="36"/>
  <c r="BA127" i="36"/>
  <c r="BB127" i="36" s="1"/>
  <c r="BC127" i="36" s="1"/>
  <c r="AZ127" i="36"/>
  <c r="M123" i="36"/>
  <c r="N123" i="36" s="1"/>
  <c r="O123" i="36" s="1"/>
  <c r="L123" i="36"/>
  <c r="AA272" i="36"/>
  <c r="AB272" i="36" s="1"/>
  <c r="AC272" i="36" s="1"/>
  <c r="M269" i="36"/>
  <c r="N269" i="36" s="1"/>
  <c r="O269" i="36" s="1"/>
  <c r="L269" i="36"/>
  <c r="AN256" i="36"/>
  <c r="AO256" i="36" s="1"/>
  <c r="AP256" i="36" s="1"/>
  <c r="AM256" i="36"/>
  <c r="BA253" i="36"/>
  <c r="BB253" i="36" s="1"/>
  <c r="BC253" i="36" s="1"/>
  <c r="Q253" i="36" s="1"/>
  <c r="AZ253" i="36"/>
  <c r="CA251" i="36"/>
  <c r="CB251" i="36" s="1"/>
  <c r="CC251" i="36" s="1"/>
  <c r="BZ251" i="36"/>
  <c r="AN246" i="36"/>
  <c r="AO246" i="36" s="1"/>
  <c r="AP246" i="36" s="1"/>
  <c r="AM246" i="36"/>
  <c r="AM243" i="36"/>
  <c r="AN243" i="36"/>
  <c r="AO243" i="36" s="1"/>
  <c r="AP243" i="36" s="1"/>
  <c r="M232" i="36"/>
  <c r="N232" i="36" s="1"/>
  <c r="O232" i="36" s="1"/>
  <c r="L232" i="36"/>
  <c r="AM227" i="36"/>
  <c r="AN227" i="36"/>
  <c r="AO227" i="36" s="1"/>
  <c r="AP227" i="36" s="1"/>
  <c r="M185" i="36"/>
  <c r="N185" i="36" s="1"/>
  <c r="O185" i="36" s="1"/>
  <c r="L185" i="36"/>
  <c r="CA183" i="36"/>
  <c r="CB183" i="36" s="1"/>
  <c r="CC183" i="36" s="1"/>
  <c r="BZ183" i="36"/>
  <c r="M169" i="36"/>
  <c r="N169" i="36" s="1"/>
  <c r="O169" i="36" s="1"/>
  <c r="L169" i="36"/>
  <c r="CA167" i="36"/>
  <c r="CB167" i="36" s="1"/>
  <c r="CC167" i="36" s="1"/>
  <c r="BZ167" i="36"/>
  <c r="M153" i="36"/>
  <c r="N153" i="36" s="1"/>
  <c r="O153" i="36" s="1"/>
  <c r="L153" i="36"/>
  <c r="CA151" i="36"/>
  <c r="CB151" i="36" s="1"/>
  <c r="CC151" i="36" s="1"/>
  <c r="BZ151" i="36"/>
  <c r="M137" i="36"/>
  <c r="N137" i="36" s="1"/>
  <c r="O137" i="36" s="1"/>
  <c r="L137" i="36"/>
  <c r="CA135" i="36"/>
  <c r="CB135" i="36" s="1"/>
  <c r="CC135" i="36" s="1"/>
  <c r="BZ135" i="36"/>
  <c r="M121" i="36"/>
  <c r="N121" i="36" s="1"/>
  <c r="O121" i="36" s="1"/>
  <c r="L121" i="36"/>
  <c r="CA119" i="36"/>
  <c r="CB119" i="36" s="1"/>
  <c r="CC119" i="36" s="1"/>
  <c r="BZ119" i="36"/>
  <c r="M322" i="36"/>
  <c r="N322" i="36" s="1"/>
  <c r="O322" i="36" s="1"/>
  <c r="L322" i="36"/>
  <c r="AN265" i="36"/>
  <c r="AO265" i="36" s="1"/>
  <c r="AP265" i="36" s="1"/>
  <c r="M244" i="36"/>
  <c r="N244" i="36" s="1"/>
  <c r="O244" i="36" s="1"/>
  <c r="L244" i="36"/>
  <c r="AM223" i="36"/>
  <c r="AN223" i="36"/>
  <c r="AO223" i="36" s="1"/>
  <c r="AP223" i="36" s="1"/>
  <c r="BM217" i="36"/>
  <c r="BN217" i="36"/>
  <c r="BO217" i="36" s="1"/>
  <c r="BP217" i="36" s="1"/>
  <c r="M213" i="36"/>
  <c r="N213" i="36" s="1"/>
  <c r="O213" i="36" s="1"/>
  <c r="L213" i="36"/>
  <c r="M209" i="36"/>
  <c r="N209" i="36" s="1"/>
  <c r="O209" i="36" s="1"/>
  <c r="L209" i="36"/>
  <c r="M205" i="36"/>
  <c r="N205" i="36" s="1"/>
  <c r="O205" i="36" s="1"/>
  <c r="L205" i="36"/>
  <c r="M201" i="36"/>
  <c r="N201" i="36" s="1"/>
  <c r="O201" i="36" s="1"/>
  <c r="L201" i="36"/>
  <c r="M240" i="36"/>
  <c r="N240" i="36" s="1"/>
  <c r="O240" i="36" s="1"/>
  <c r="L240" i="36"/>
  <c r="AN216" i="36"/>
  <c r="AO216" i="36" s="1"/>
  <c r="AP216" i="36" s="1"/>
  <c r="AM216" i="36"/>
  <c r="AM215" i="36"/>
  <c r="AN215" i="36"/>
  <c r="AO215" i="36" s="1"/>
  <c r="AP215" i="36" s="1"/>
  <c r="CA212" i="36"/>
  <c r="CB212" i="36" s="1"/>
  <c r="CC212" i="36" s="1"/>
  <c r="BZ212" i="36"/>
  <c r="AZ187" i="36"/>
  <c r="BA187" i="36"/>
  <c r="BB187" i="36" s="1"/>
  <c r="BC187" i="36" s="1"/>
  <c r="Z180" i="36"/>
  <c r="AA180" i="36"/>
  <c r="AB180" i="36" s="1"/>
  <c r="AC180" i="36" s="1"/>
  <c r="Q180" i="36" s="1"/>
  <c r="BA178" i="36"/>
  <c r="BB178" i="36" s="1"/>
  <c r="BC178" i="36" s="1"/>
  <c r="BZ149" i="36"/>
  <c r="CA149" i="36"/>
  <c r="CB149" i="36" s="1"/>
  <c r="CC149" i="36" s="1"/>
  <c r="AM141" i="36"/>
  <c r="AN141" i="36"/>
  <c r="AO141" i="36" s="1"/>
  <c r="AP141" i="36" s="1"/>
  <c r="L138" i="36"/>
  <c r="M138" i="36"/>
  <c r="N138" i="36" s="1"/>
  <c r="O138" i="36" s="1"/>
  <c r="AA136" i="36"/>
  <c r="AB136" i="36" s="1"/>
  <c r="AC136" i="36" s="1"/>
  <c r="Q136" i="36" s="1"/>
  <c r="AZ123" i="36"/>
  <c r="BA123" i="36"/>
  <c r="BB123" i="36" s="1"/>
  <c r="BC123" i="36" s="1"/>
  <c r="Z116" i="36"/>
  <c r="AA116" i="36"/>
  <c r="AB116" i="36" s="1"/>
  <c r="AC116" i="36" s="1"/>
  <c r="Q116" i="36" s="1"/>
  <c r="BA114" i="36"/>
  <c r="BB114" i="36" s="1"/>
  <c r="BC114" i="36" s="1"/>
  <c r="Q114" i="36" s="1"/>
  <c r="CA95" i="36"/>
  <c r="CB95" i="36" s="1"/>
  <c r="CC95" i="36" s="1"/>
  <c r="BZ95" i="36"/>
  <c r="BN90" i="36"/>
  <c r="BO90" i="36" s="1"/>
  <c r="BP90" i="36" s="1"/>
  <c r="Q90" i="36" s="1"/>
  <c r="BM90" i="36"/>
  <c r="AN80" i="36"/>
  <c r="AO80" i="36" s="1"/>
  <c r="AP80" i="36" s="1"/>
  <c r="Q80" i="36" s="1"/>
  <c r="AM80" i="36"/>
  <c r="AN64" i="36"/>
  <c r="AO64" i="36" s="1"/>
  <c r="AP64" i="36" s="1"/>
  <c r="Q64" i="36" s="1"/>
  <c r="AM64" i="36"/>
  <c r="BN58" i="36"/>
  <c r="BO58" i="36" s="1"/>
  <c r="BP58" i="36" s="1"/>
  <c r="BM58" i="36"/>
  <c r="Q54" i="36"/>
  <c r="CA47" i="36"/>
  <c r="CB47" i="36" s="1"/>
  <c r="CC47" i="36" s="1"/>
  <c r="BZ47" i="36"/>
  <c r="CA43" i="36"/>
  <c r="CB43" i="36" s="1"/>
  <c r="CC43" i="36" s="1"/>
  <c r="BZ43" i="36"/>
  <c r="BN42" i="36"/>
  <c r="BO42" i="36" s="1"/>
  <c r="BP42" i="36" s="1"/>
  <c r="BM42" i="36"/>
  <c r="BM31" i="36"/>
  <c r="BN31" i="36"/>
  <c r="BO31" i="36" s="1"/>
  <c r="BP31" i="36" s="1"/>
  <c r="AZ7" i="36"/>
  <c r="BA7" i="36" s="1"/>
  <c r="BN207" i="36"/>
  <c r="BO207" i="36" s="1"/>
  <c r="BP207" i="36" s="1"/>
  <c r="BM207" i="36"/>
  <c r="Z185" i="36"/>
  <c r="AA185" i="36"/>
  <c r="AB185" i="36" s="1"/>
  <c r="AC185" i="36" s="1"/>
  <c r="BA161" i="36"/>
  <c r="BB161" i="36" s="1"/>
  <c r="BC161" i="36" s="1"/>
  <c r="AZ161" i="36"/>
  <c r="BZ133" i="36"/>
  <c r="CA133" i="36"/>
  <c r="CB133" i="36" s="1"/>
  <c r="CC133" i="36" s="1"/>
  <c r="Q133" i="36" s="1"/>
  <c r="M109" i="36"/>
  <c r="N109" i="36" s="1"/>
  <c r="O109" i="36" s="1"/>
  <c r="L109" i="36"/>
  <c r="M77" i="36"/>
  <c r="N77" i="36" s="1"/>
  <c r="O77" i="36" s="1"/>
  <c r="L77" i="36"/>
  <c r="BN46" i="36"/>
  <c r="BO46" i="36" s="1"/>
  <c r="BP46" i="36" s="1"/>
  <c r="Q46" i="36" s="1"/>
  <c r="BM46" i="36"/>
  <c r="CA328" i="36"/>
  <c r="CB328" i="36" s="1"/>
  <c r="CC328" i="36" s="1"/>
  <c r="BZ328" i="36"/>
  <c r="CA283" i="36"/>
  <c r="CB283" i="36" s="1"/>
  <c r="CC283" i="36" s="1"/>
  <c r="BZ283" i="36"/>
  <c r="AM235" i="36"/>
  <c r="AN235" i="36"/>
  <c r="AO235" i="36" s="1"/>
  <c r="AP235" i="36" s="1"/>
  <c r="BA193" i="36"/>
  <c r="BB193" i="36" s="1"/>
  <c r="BC193" i="36" s="1"/>
  <c r="AZ193" i="36"/>
  <c r="M190" i="36"/>
  <c r="N190" i="36" s="1"/>
  <c r="O190" i="36" s="1"/>
  <c r="BN178" i="36"/>
  <c r="BO178" i="36" s="1"/>
  <c r="BP178" i="36" s="1"/>
  <c r="BM178" i="36"/>
  <c r="Z153" i="36"/>
  <c r="AA153" i="36"/>
  <c r="AB153" i="36" s="1"/>
  <c r="AC153" i="36" s="1"/>
  <c r="M149" i="36"/>
  <c r="N149" i="36" s="1"/>
  <c r="O149" i="36" s="1"/>
  <c r="L149" i="36"/>
  <c r="BZ144" i="36"/>
  <c r="CA144" i="36"/>
  <c r="CB144" i="36" s="1"/>
  <c r="CC144" i="36" s="1"/>
  <c r="AZ126" i="36"/>
  <c r="BA126" i="36"/>
  <c r="BB126" i="36" s="1"/>
  <c r="BC126" i="36" s="1"/>
  <c r="CA107" i="36"/>
  <c r="CB107" i="36" s="1"/>
  <c r="CC107" i="36" s="1"/>
  <c r="BZ107" i="36"/>
  <c r="BN102" i="36"/>
  <c r="BO102" i="36" s="1"/>
  <c r="BP102" i="36" s="1"/>
  <c r="BM102" i="36"/>
  <c r="M85" i="36"/>
  <c r="N85" i="36" s="1"/>
  <c r="O85" i="36" s="1"/>
  <c r="L85" i="36"/>
  <c r="AA83" i="36"/>
  <c r="AB83" i="36" s="1"/>
  <c r="AC83" i="36" s="1"/>
  <c r="Z83" i="36"/>
  <c r="BA77" i="36"/>
  <c r="BB77" i="36" s="1"/>
  <c r="BC77" i="36" s="1"/>
  <c r="AZ77" i="36"/>
  <c r="AN60" i="36"/>
  <c r="AO60" i="36" s="1"/>
  <c r="AP60" i="36" s="1"/>
  <c r="Q60" i="36" s="1"/>
  <c r="AM60" i="36"/>
  <c r="AM41" i="36"/>
  <c r="AN41" i="36"/>
  <c r="AO41" i="36" s="1"/>
  <c r="AP41" i="36" s="1"/>
  <c r="Q33" i="36"/>
  <c r="BZ29" i="36"/>
  <c r="CA29" i="36"/>
  <c r="CB29" i="36" s="1"/>
  <c r="CC29" i="36" s="1"/>
  <c r="BM28" i="36"/>
  <c r="BN28" i="36"/>
  <c r="BO28" i="36" s="1"/>
  <c r="BP28" i="36" s="1"/>
  <c r="BZ25" i="36"/>
  <c r="CA25" i="36"/>
  <c r="CB25" i="36" s="1"/>
  <c r="CC25" i="36" s="1"/>
  <c r="BM24" i="36"/>
  <c r="BN24" i="36"/>
  <c r="BO24" i="36" s="1"/>
  <c r="BP24" i="36" s="1"/>
  <c r="Q24" i="36" s="1"/>
  <c r="BZ21" i="36"/>
  <c r="CA21" i="36"/>
  <c r="CB21" i="36" s="1"/>
  <c r="CC21" i="36" s="1"/>
  <c r="BM20" i="36"/>
  <c r="BN20" i="36"/>
  <c r="BO20" i="36" s="1"/>
  <c r="BP20" i="36" s="1"/>
  <c r="Q20" i="36" s="1"/>
  <c r="CA17" i="36"/>
  <c r="CB17" i="36" s="1"/>
  <c r="CC17" i="36" s="1"/>
  <c r="BZ17" i="36"/>
  <c r="BM16" i="36"/>
  <c r="BN16" i="36"/>
  <c r="BO16" i="36" s="1"/>
  <c r="BP16" i="36" s="1"/>
  <c r="Q16" i="36" s="1"/>
  <c r="BZ13" i="36"/>
  <c r="CA13" i="36"/>
  <c r="CB13" i="36" s="1"/>
  <c r="CC13" i="36" s="1"/>
  <c r="BM12" i="36"/>
  <c r="BN12" i="36"/>
  <c r="BO12" i="36" s="1"/>
  <c r="BP12" i="36" s="1"/>
  <c r="Q12" i="36" s="1"/>
  <c r="Z9" i="36"/>
  <c r="AA9" i="36"/>
  <c r="AB9" i="36" s="1"/>
  <c r="AC9" i="36" s="1"/>
  <c r="BZ7" i="36"/>
  <c r="CA7" i="36" s="1"/>
  <c r="M181" i="36"/>
  <c r="N181" i="36" s="1"/>
  <c r="O181" i="36" s="1"/>
  <c r="L181" i="36"/>
  <c r="AZ171" i="36"/>
  <c r="BA171" i="36"/>
  <c r="BB171" i="36" s="1"/>
  <c r="BC171" i="36" s="1"/>
  <c r="Z164" i="36"/>
  <c r="AA164" i="36"/>
  <c r="AB164" i="36" s="1"/>
  <c r="AC164" i="36" s="1"/>
  <c r="BM127" i="36"/>
  <c r="BN127" i="36"/>
  <c r="BO127" i="36" s="1"/>
  <c r="BP127" i="36" s="1"/>
  <c r="Z121" i="36"/>
  <c r="AA121" i="36"/>
  <c r="AB121" i="36" s="1"/>
  <c r="AC121" i="36" s="1"/>
  <c r="AN68" i="36"/>
  <c r="AO68" i="36" s="1"/>
  <c r="AP68" i="36" s="1"/>
  <c r="AM68" i="36"/>
  <c r="BN62" i="36"/>
  <c r="BO62" i="36" s="1"/>
  <c r="BP62" i="36" s="1"/>
  <c r="Q62" i="36" s="1"/>
  <c r="BM62" i="36"/>
  <c r="AA43" i="36"/>
  <c r="AB43" i="36" s="1"/>
  <c r="AC43" i="36" s="1"/>
  <c r="Z43" i="36"/>
  <c r="M41" i="36"/>
  <c r="N41" i="36" s="1"/>
  <c r="O41" i="36" s="1"/>
  <c r="AZ246" i="36"/>
  <c r="BA246" i="36"/>
  <c r="BB246" i="36" s="1"/>
  <c r="BC246" i="36" s="1"/>
  <c r="AA215" i="36"/>
  <c r="AB215" i="36" s="1"/>
  <c r="AC215" i="36" s="1"/>
  <c r="Z215" i="36"/>
  <c r="Z169" i="36"/>
  <c r="AA169" i="36"/>
  <c r="AB169" i="36" s="1"/>
  <c r="AC169" i="36" s="1"/>
  <c r="M165" i="36"/>
  <c r="N165" i="36" s="1"/>
  <c r="O165" i="36" s="1"/>
  <c r="L165" i="36"/>
  <c r="BZ160" i="36"/>
  <c r="CA160" i="36"/>
  <c r="CB160" i="36" s="1"/>
  <c r="CC160" i="36" s="1"/>
  <c r="AZ142" i="36"/>
  <c r="BA142" i="36"/>
  <c r="BB142" i="36" s="1"/>
  <c r="BC142" i="36" s="1"/>
  <c r="CA131" i="36"/>
  <c r="CB131" i="36" s="1"/>
  <c r="CC131" i="36" s="1"/>
  <c r="BZ131" i="36"/>
  <c r="AM122" i="36"/>
  <c r="AN122" i="36"/>
  <c r="AO122" i="36" s="1"/>
  <c r="AP122" i="36" s="1"/>
  <c r="L119" i="36"/>
  <c r="M119" i="36"/>
  <c r="N119" i="36" s="1"/>
  <c r="O119" i="36" s="1"/>
  <c r="M113" i="36"/>
  <c r="N113" i="36" s="1"/>
  <c r="O113" i="36" s="1"/>
  <c r="L113" i="36"/>
  <c r="M97" i="36"/>
  <c r="N97" i="36" s="1"/>
  <c r="O97" i="36" s="1"/>
  <c r="L97" i="36"/>
  <c r="Q93" i="36"/>
  <c r="BA89" i="36"/>
  <c r="BB89" i="36" s="1"/>
  <c r="BC89" i="36" s="1"/>
  <c r="Q89" i="36" s="1"/>
  <c r="AZ89" i="36"/>
  <c r="BN82" i="36"/>
  <c r="BO82" i="36" s="1"/>
  <c r="BP82" i="36" s="1"/>
  <c r="BM82" i="36"/>
  <c r="AA63" i="36"/>
  <c r="AB63" i="36" s="1"/>
  <c r="AC63" i="36" s="1"/>
  <c r="Z63" i="36"/>
  <c r="BA57" i="36"/>
  <c r="BB57" i="36" s="1"/>
  <c r="BC57" i="36" s="1"/>
  <c r="Q57" i="36" s="1"/>
  <c r="AZ57" i="36"/>
  <c r="BA302" i="36"/>
  <c r="BB302" i="36" s="1"/>
  <c r="BC302" i="36" s="1"/>
  <c r="AZ302" i="36"/>
  <c r="BA162" i="36"/>
  <c r="BB162" i="36" s="1"/>
  <c r="BC162" i="36" s="1"/>
  <c r="M117" i="36"/>
  <c r="N117" i="36" s="1"/>
  <c r="O117" i="36" s="1"/>
  <c r="L117" i="36"/>
  <c r="BA101" i="36"/>
  <c r="BB101" i="36" s="1"/>
  <c r="BC101" i="36" s="1"/>
  <c r="AZ101" i="36"/>
  <c r="BA33" i="36"/>
  <c r="BB33" i="36" s="1"/>
  <c r="BC33" i="36" s="1"/>
  <c r="Q28" i="36"/>
  <c r="AU257" i="35"/>
  <c r="AW257" i="35"/>
  <c r="AU308" i="35"/>
  <c r="AW308" i="35"/>
  <c r="BJ262" i="35"/>
  <c r="BL262" i="35"/>
  <c r="BU334" i="35"/>
  <c r="BW334" i="35"/>
  <c r="BW382" i="35"/>
  <c r="BY382" i="35"/>
  <c r="BU382" i="35"/>
  <c r="U141" i="35"/>
  <c r="AJ64" i="35"/>
  <c r="AH65" i="35"/>
  <c r="AH68" i="35"/>
  <c r="AH81" i="35"/>
  <c r="AL84" i="35"/>
  <c r="AH100" i="35"/>
  <c r="AJ101" i="35"/>
  <c r="AM101" i="35" s="1"/>
  <c r="AH112" i="35"/>
  <c r="AH117" i="35"/>
  <c r="AL120" i="35"/>
  <c r="AH132" i="35"/>
  <c r="AH164" i="35"/>
  <c r="AJ165" i="35"/>
  <c r="AM165" i="35" s="1"/>
  <c r="AH176" i="35"/>
  <c r="AH242" i="35"/>
  <c r="AH248" i="35"/>
  <c r="AH284" i="35"/>
  <c r="AH302" i="35"/>
  <c r="AH321" i="35"/>
  <c r="AH396" i="35"/>
  <c r="AH416" i="35"/>
  <c r="AJ465" i="35"/>
  <c r="AJ486" i="35"/>
  <c r="AN486" i="35" s="1"/>
  <c r="AO486" i="35" s="1"/>
  <c r="AP486" i="35" s="1"/>
  <c r="AL505" i="35"/>
  <c r="AU57" i="35"/>
  <c r="AW84" i="35"/>
  <c r="AY85" i="35"/>
  <c r="AZ85" i="35" s="1"/>
  <c r="AY93" i="35"/>
  <c r="AY105" i="35"/>
  <c r="AY112" i="35"/>
  <c r="AU117" i="35"/>
  <c r="AW173" i="35"/>
  <c r="AY233" i="35"/>
  <c r="AY241" i="35"/>
  <c r="AY242" i="35"/>
  <c r="AU254" i="35"/>
  <c r="AW254" i="35"/>
  <c r="AY266" i="35"/>
  <c r="AW273" i="35"/>
  <c r="AZ273" i="35" s="1"/>
  <c r="AW277" i="35"/>
  <c r="AU282" i="35"/>
  <c r="AU285" i="35"/>
  <c r="AU290" i="35"/>
  <c r="AY301" i="35"/>
  <c r="AU301" i="35"/>
  <c r="AW321" i="35"/>
  <c r="AW359" i="35"/>
  <c r="AZ359" i="35" s="1"/>
  <c r="AY359" i="35"/>
  <c r="AW405" i="35"/>
  <c r="AU405" i="35"/>
  <c r="AU482" i="35"/>
  <c r="AW484" i="35"/>
  <c r="AY484" i="35"/>
  <c r="BH72" i="35"/>
  <c r="BJ74" i="35"/>
  <c r="BN74" i="35" s="1"/>
  <c r="BO74" i="35" s="1"/>
  <c r="BP74" i="35" s="1"/>
  <c r="BH74" i="35"/>
  <c r="BL94" i="35"/>
  <c r="BH106" i="35"/>
  <c r="BL158" i="35"/>
  <c r="BN158" i="35" s="1"/>
  <c r="BO158" i="35" s="1"/>
  <c r="BP158" i="35" s="1"/>
  <c r="BH164" i="35"/>
  <c r="BJ164" i="35"/>
  <c r="BH262" i="35"/>
  <c r="BL332" i="35"/>
  <c r="BJ332" i="35"/>
  <c r="BH362" i="35"/>
  <c r="BJ362" i="35"/>
  <c r="BJ380" i="35"/>
  <c r="BN380" i="35" s="1"/>
  <c r="BO380" i="35" s="1"/>
  <c r="BP380" i="35" s="1"/>
  <c r="BL380" i="35"/>
  <c r="BW81" i="35"/>
  <c r="BY81" i="35"/>
  <c r="BU81" i="35"/>
  <c r="BW164" i="35"/>
  <c r="BU164" i="35"/>
  <c r="BW199" i="35"/>
  <c r="BU199" i="35"/>
  <c r="BU269" i="35"/>
  <c r="BW269" i="35"/>
  <c r="BW390" i="35"/>
  <c r="BY390" i="35"/>
  <c r="CA390" i="35" s="1"/>
  <c r="CB390" i="35" s="1"/>
  <c r="CC390" i="35" s="1"/>
  <c r="BW492" i="35"/>
  <c r="BY492" i="35"/>
  <c r="U70" i="35"/>
  <c r="AU222" i="35"/>
  <c r="AW222" i="35"/>
  <c r="BJ66" i="35"/>
  <c r="BL66" i="35"/>
  <c r="BH66" i="35"/>
  <c r="BH167" i="35"/>
  <c r="BJ167" i="35"/>
  <c r="BJ270" i="35"/>
  <c r="BL270" i="35"/>
  <c r="BM270" i="35" s="1"/>
  <c r="BH270" i="35"/>
  <c r="BH307" i="35"/>
  <c r="BJ307" i="35"/>
  <c r="BL451" i="35"/>
  <c r="BM451" i="35" s="1"/>
  <c r="BH451" i="35"/>
  <c r="BW59" i="35"/>
  <c r="BU59" i="35"/>
  <c r="BY185" i="35"/>
  <c r="BU185" i="35"/>
  <c r="U134" i="35"/>
  <c r="U89" i="35"/>
  <c r="W78" i="35"/>
  <c r="AL64" i="35"/>
  <c r="AJ65" i="35"/>
  <c r="AM65" i="35" s="1"/>
  <c r="AJ68" i="35"/>
  <c r="AL100" i="35"/>
  <c r="AN100" i="35" s="1"/>
  <c r="AO100" i="35" s="1"/>
  <c r="AP100" i="35" s="1"/>
  <c r="AL112" i="35"/>
  <c r="AL132" i="35"/>
  <c r="AL164" i="35"/>
  <c r="AJ176" i="35"/>
  <c r="AN176" i="35" s="1"/>
  <c r="AO176" i="35" s="1"/>
  <c r="AP176" i="35" s="1"/>
  <c r="AL270" i="35"/>
  <c r="AN270" i="35" s="1"/>
  <c r="AO270" i="35" s="1"/>
  <c r="AP270" i="35" s="1"/>
  <c r="AL290" i="35"/>
  <c r="AN290" i="35" s="1"/>
  <c r="AO290" i="35" s="1"/>
  <c r="AP290" i="35" s="1"/>
  <c r="AL302" i="35"/>
  <c r="AL321" i="35"/>
  <c r="AM321" i="35" s="1"/>
  <c r="AL327" i="35"/>
  <c r="AL349" i="35"/>
  <c r="AJ367" i="35"/>
  <c r="AN379" i="35"/>
  <c r="AO379" i="35" s="1"/>
  <c r="AP379" i="35" s="1"/>
  <c r="AL403" i="35"/>
  <c r="AH437" i="35"/>
  <c r="AL453" i="35"/>
  <c r="AN453" i="35" s="1"/>
  <c r="AO453" i="35" s="1"/>
  <c r="AP453" i="35" s="1"/>
  <c r="AY57" i="35"/>
  <c r="AZ57" i="35" s="1"/>
  <c r="AY117" i="35"/>
  <c r="AU149" i="35"/>
  <c r="AU165" i="35"/>
  <c r="AU186" i="35"/>
  <c r="AU190" i="35"/>
  <c r="AW218" i="35"/>
  <c r="AU218" i="35"/>
  <c r="AY230" i="35"/>
  <c r="AW238" i="35"/>
  <c r="AY238" i="35"/>
  <c r="AY254" i="35"/>
  <c r="AW258" i="35"/>
  <c r="AZ258" i="35" s="1"/>
  <c r="AY258" i="35"/>
  <c r="AY261" i="35"/>
  <c r="AU270" i="35"/>
  <c r="AW282" i="35"/>
  <c r="AY287" i="35"/>
  <c r="AZ287" i="35" s="1"/>
  <c r="AU320" i="35"/>
  <c r="AY320" i="35"/>
  <c r="AU349" i="35"/>
  <c r="AW349" i="35"/>
  <c r="AY405" i="35"/>
  <c r="AU454" i="35"/>
  <c r="AW454" i="35"/>
  <c r="AU481" i="35"/>
  <c r="AW481" i="35"/>
  <c r="BH67" i="35"/>
  <c r="BJ67" i="35"/>
  <c r="BM67" i="35" s="1"/>
  <c r="BJ175" i="35"/>
  <c r="BL486" i="35"/>
  <c r="BH486" i="35"/>
  <c r="BW89" i="35"/>
  <c r="CA89" i="35" s="1"/>
  <c r="CB89" i="35" s="1"/>
  <c r="CC89" i="35" s="1"/>
  <c r="BU89" i="35"/>
  <c r="BW209" i="35"/>
  <c r="BU209" i="35"/>
  <c r="BW217" i="35"/>
  <c r="BY217" i="35"/>
  <c r="BU217" i="35"/>
  <c r="BU221" i="35"/>
  <c r="BW221" i="35"/>
  <c r="BW325" i="35"/>
  <c r="BU325" i="35"/>
  <c r="BY355" i="35"/>
  <c r="BW355" i="35"/>
  <c r="BU355" i="35"/>
  <c r="BU412" i="35"/>
  <c r="BY412" i="35"/>
  <c r="BW412" i="35"/>
  <c r="U106" i="35"/>
  <c r="AW341" i="35"/>
  <c r="AU341" i="35"/>
  <c r="AW391" i="35"/>
  <c r="AU391" i="35"/>
  <c r="AW472" i="35"/>
  <c r="AY472" i="35"/>
  <c r="U161" i="35"/>
  <c r="AJ60" i="35"/>
  <c r="AL92" i="35"/>
  <c r="AJ128" i="35"/>
  <c r="AH144" i="35"/>
  <c r="AJ145" i="35"/>
  <c r="AM145" i="35" s="1"/>
  <c r="AJ156" i="35"/>
  <c r="AJ180" i="35"/>
  <c r="AJ183" i="35"/>
  <c r="AN183" i="35" s="1"/>
  <c r="AO183" i="35" s="1"/>
  <c r="AP183" i="35" s="1"/>
  <c r="AJ211" i="35"/>
  <c r="AH212" i="35"/>
  <c r="AL227" i="35"/>
  <c r="AJ228" i="35"/>
  <c r="AM228" i="35" s="1"/>
  <c r="AL244" i="35"/>
  <c r="AN244" i="35" s="1"/>
  <c r="AO244" i="35" s="1"/>
  <c r="AP244" i="35" s="1"/>
  <c r="AH260" i="35"/>
  <c r="AN268" i="35"/>
  <c r="AO268" i="35" s="1"/>
  <c r="AP268" i="35" s="1"/>
  <c r="AH274" i="35"/>
  <c r="AJ348" i="35"/>
  <c r="AL355" i="35"/>
  <c r="AJ364" i="35"/>
  <c r="AH369" i="35"/>
  <c r="AH379" i="35"/>
  <c r="AH380" i="35"/>
  <c r="AJ387" i="35"/>
  <c r="AH433" i="35"/>
  <c r="AL441" i="35"/>
  <c r="AN441" i="35" s="1"/>
  <c r="AO441" i="35" s="1"/>
  <c r="AP441" i="35" s="1"/>
  <c r="AU63" i="35"/>
  <c r="AW68" i="35"/>
  <c r="AY69" i="35"/>
  <c r="AZ69" i="35" s="1"/>
  <c r="AU101" i="35"/>
  <c r="AU125" i="35"/>
  <c r="AY128" i="35"/>
  <c r="AU137" i="35"/>
  <c r="AY165" i="35"/>
  <c r="AW186" i="35"/>
  <c r="AU209" i="35"/>
  <c r="AY209" i="35"/>
  <c r="AZ209" i="35" s="1"/>
  <c r="AU229" i="35"/>
  <c r="AW229" i="35"/>
  <c r="AW379" i="35"/>
  <c r="AU379" i="35"/>
  <c r="AW409" i="35"/>
  <c r="AY409" i="35"/>
  <c r="AU409" i="35"/>
  <c r="BJ84" i="35"/>
  <c r="BN84" i="35" s="1"/>
  <c r="BO84" i="35" s="1"/>
  <c r="BP84" i="35" s="1"/>
  <c r="BL84" i="35"/>
  <c r="BH84" i="35"/>
  <c r="BJ150" i="35"/>
  <c r="BL150" i="35"/>
  <c r="BN150" i="35" s="1"/>
  <c r="BO150" i="35" s="1"/>
  <c r="BP150" i="35" s="1"/>
  <c r="BH150" i="35"/>
  <c r="BJ174" i="35"/>
  <c r="BH174" i="35"/>
  <c r="BJ323" i="35"/>
  <c r="BN323" i="35" s="1"/>
  <c r="BO323" i="35" s="1"/>
  <c r="BP323" i="35" s="1"/>
  <c r="BL323" i="35"/>
  <c r="BJ379" i="35"/>
  <c r="BL379" i="35"/>
  <c r="BH379" i="35"/>
  <c r="BH434" i="35"/>
  <c r="BL434" i="35"/>
  <c r="BJ434" i="35"/>
  <c r="BL500" i="35"/>
  <c r="BN500" i="35" s="1"/>
  <c r="BO500" i="35" s="1"/>
  <c r="BP500" i="35" s="1"/>
  <c r="BJ500" i="35"/>
  <c r="BH500" i="35"/>
  <c r="BU84" i="35"/>
  <c r="BW84" i="35"/>
  <c r="BW132" i="35"/>
  <c r="BY132" i="35"/>
  <c r="BY169" i="35"/>
  <c r="BU169" i="35"/>
  <c r="BW476" i="35"/>
  <c r="BY476" i="35"/>
  <c r="BH306" i="35"/>
  <c r="BH329" i="35"/>
  <c r="BL338" i="35"/>
  <c r="BH359" i="35"/>
  <c r="BJ370" i="35"/>
  <c r="BL386" i="35"/>
  <c r="BN386" i="35" s="1"/>
  <c r="BO386" i="35" s="1"/>
  <c r="BP386" i="35" s="1"/>
  <c r="BH412" i="35"/>
  <c r="BH422" i="35"/>
  <c r="BL433" i="35"/>
  <c r="BH443" i="35"/>
  <c r="BJ458" i="35"/>
  <c r="BH492" i="35"/>
  <c r="BU73" i="35"/>
  <c r="BW76" i="35"/>
  <c r="BY103" i="35"/>
  <c r="BU129" i="35"/>
  <c r="BW152" i="35"/>
  <c r="BY159" i="35"/>
  <c r="CA159" i="35" s="1"/>
  <c r="CB159" i="35" s="1"/>
  <c r="CC159" i="35" s="1"/>
  <c r="BW168" i="35"/>
  <c r="BW176" i="35"/>
  <c r="BW179" i="35"/>
  <c r="BW184" i="35"/>
  <c r="BU201" i="35"/>
  <c r="BU211" i="35"/>
  <c r="BW212" i="35"/>
  <c r="BW220" i="35"/>
  <c r="BY223" i="35"/>
  <c r="BU237" i="35"/>
  <c r="BW260" i="35"/>
  <c r="BY307" i="35"/>
  <c r="CA307" i="35" s="1"/>
  <c r="CB307" i="35" s="1"/>
  <c r="CC307" i="35" s="1"/>
  <c r="BY331" i="35"/>
  <c r="BU362" i="35"/>
  <c r="BW377" i="35"/>
  <c r="BY396" i="35"/>
  <c r="BZ396" i="35" s="1"/>
  <c r="BU468" i="35"/>
  <c r="BW469" i="35"/>
  <c r="AY348" i="35"/>
  <c r="BA357" i="35"/>
  <c r="BB357" i="35" s="1"/>
  <c r="BC357" i="35" s="1"/>
  <c r="AU361" i="35"/>
  <c r="AY383" i="35"/>
  <c r="AW386" i="35"/>
  <c r="AY393" i="35"/>
  <c r="AW402" i="35"/>
  <c r="AU447" i="35"/>
  <c r="AU453" i="35"/>
  <c r="AW469" i="35"/>
  <c r="AU474" i="35"/>
  <c r="BJ79" i="35"/>
  <c r="BN268" i="35"/>
  <c r="BO268" i="35" s="1"/>
  <c r="BP268" i="35" s="1"/>
  <c r="BL412" i="35"/>
  <c r="BM412" i="35" s="1"/>
  <c r="BL492" i="35"/>
  <c r="BU148" i="35"/>
  <c r="BY151" i="35"/>
  <c r="BZ151" i="35" s="1"/>
  <c r="BU156" i="35"/>
  <c r="BY175" i="35"/>
  <c r="BY176" i="35"/>
  <c r="BU181" i="35"/>
  <c r="BU192" i="35"/>
  <c r="BY211" i="35"/>
  <c r="BU219" i="35"/>
  <c r="BU225" i="35"/>
  <c r="BU239" i="35"/>
  <c r="BU255" i="35"/>
  <c r="BY281" i="35"/>
  <c r="BU289" i="35"/>
  <c r="BU301" i="35"/>
  <c r="BW302" i="35"/>
  <c r="BW313" i="35"/>
  <c r="BY343" i="35"/>
  <c r="CA343" i="35" s="1"/>
  <c r="CB343" i="35" s="1"/>
  <c r="CC343" i="35" s="1"/>
  <c r="BY357" i="35"/>
  <c r="BU368" i="35"/>
  <c r="BY384" i="35"/>
  <c r="BU402" i="35"/>
  <c r="BU416" i="35"/>
  <c r="BW433" i="35"/>
  <c r="BY468" i="35"/>
  <c r="BY484" i="35"/>
  <c r="BY71" i="35"/>
  <c r="CA71" i="35" s="1"/>
  <c r="CB71" i="35" s="1"/>
  <c r="CC71" i="35" s="1"/>
  <c r="BY77" i="35"/>
  <c r="BU113" i="35"/>
  <c r="BY127" i="35"/>
  <c r="CA127" i="35" s="1"/>
  <c r="CB127" i="35" s="1"/>
  <c r="CC127" i="35" s="1"/>
  <c r="BU132" i="35"/>
  <c r="BY135" i="35"/>
  <c r="BY164" i="35"/>
  <c r="BU172" i="35"/>
  <c r="BW175" i="35"/>
  <c r="CA175" i="35" s="1"/>
  <c r="CB175" i="35" s="1"/>
  <c r="CC175" i="35" s="1"/>
  <c r="BY225" i="35"/>
  <c r="CA225" i="35" s="1"/>
  <c r="CB225" i="35" s="1"/>
  <c r="CC225" i="35" s="1"/>
  <c r="BY231" i="35"/>
  <c r="BY247" i="35"/>
  <c r="BY277" i="35"/>
  <c r="CA277" i="35" s="1"/>
  <c r="CB277" i="35" s="1"/>
  <c r="CC277" i="35" s="1"/>
  <c r="BY305" i="35"/>
  <c r="BY309" i="35"/>
  <c r="BY315" i="35"/>
  <c r="BZ315" i="35" s="1"/>
  <c r="BY319" i="35"/>
  <c r="BU343" i="35"/>
  <c r="BU347" i="35"/>
  <c r="BY353" i="35"/>
  <c r="BU357" i="35"/>
  <c r="BW358" i="35"/>
  <c r="BY366" i="35"/>
  <c r="BY372" i="35"/>
  <c r="BY378" i="35"/>
  <c r="BW409" i="35"/>
  <c r="BY414" i="35"/>
  <c r="BW417" i="35"/>
  <c r="BU422" i="35"/>
  <c r="BY436" i="35"/>
  <c r="BY453" i="35"/>
  <c r="BW454" i="35"/>
  <c r="BY462" i="35"/>
  <c r="BU474" i="35"/>
  <c r="BY480" i="35"/>
  <c r="BW485" i="35"/>
  <c r="BU498" i="35"/>
  <c r="BU505" i="35"/>
  <c r="BY474" i="35"/>
  <c r="CA474" i="35" s="1"/>
  <c r="CB474" i="35" s="1"/>
  <c r="CC474" i="35" s="1"/>
  <c r="BY504" i="35"/>
  <c r="BW505" i="35"/>
  <c r="BZ505" i="35" s="1"/>
  <c r="BU253" i="35"/>
  <c r="BW264" i="35"/>
  <c r="BW276" i="35"/>
  <c r="BU277" i="35"/>
  <c r="BU293" i="35"/>
  <c r="BW294" i="35"/>
  <c r="BU323" i="35"/>
  <c r="BU329" i="35"/>
  <c r="BW330" i="35"/>
  <c r="BU333" i="35"/>
  <c r="BU364" i="35"/>
  <c r="BU370" i="35"/>
  <c r="BU376" i="35"/>
  <c r="BU388" i="35"/>
  <c r="BW389" i="35"/>
  <c r="BU392" i="35"/>
  <c r="BW393" i="35"/>
  <c r="BU398" i="35"/>
  <c r="BU404" i="35"/>
  <c r="BW405" i="35"/>
  <c r="BU430" i="35"/>
  <c r="BY440" i="35"/>
  <c r="BU449" i="35"/>
  <c r="BU450" i="35"/>
  <c r="BU453" i="35"/>
  <c r="BW489" i="35"/>
  <c r="BU494" i="35"/>
  <c r="BU83" i="35"/>
  <c r="BU91" i="35"/>
  <c r="BU99" i="35"/>
  <c r="BY105" i="35"/>
  <c r="BY109" i="35"/>
  <c r="BW136" i="35"/>
  <c r="BU153" i="35"/>
  <c r="BY156" i="35"/>
  <c r="BU161" i="35"/>
  <c r="BY167" i="35"/>
  <c r="BY183" i="35"/>
  <c r="BY199" i="35"/>
  <c r="CA199" i="35" s="1"/>
  <c r="CB199" i="35" s="1"/>
  <c r="CC199" i="35" s="1"/>
  <c r="BY205" i="35"/>
  <c r="BU231" i="35"/>
  <c r="BW232" i="35"/>
  <c r="BY237" i="35"/>
  <c r="BW240" i="35"/>
  <c r="BU247" i="35"/>
  <c r="BW248" i="35"/>
  <c r="BY253" i="35"/>
  <c r="BW256" i="35"/>
  <c r="BW268" i="35"/>
  <c r="BY276" i="35"/>
  <c r="BZ276" i="35" s="1"/>
  <c r="BU283" i="35"/>
  <c r="BY287" i="35"/>
  <c r="BW290" i="35"/>
  <c r="BY293" i="35"/>
  <c r="CA293" i="35" s="1"/>
  <c r="CB293" i="35" s="1"/>
  <c r="CC293" i="35" s="1"/>
  <c r="BU305" i="35"/>
  <c r="BW306" i="35"/>
  <c r="BU309" i="35"/>
  <c r="BW310" i="35"/>
  <c r="BU315" i="35"/>
  <c r="BU319" i="35"/>
  <c r="BY323" i="35"/>
  <c r="BW326" i="35"/>
  <c r="BY329" i="35"/>
  <c r="BY339" i="35"/>
  <c r="CA339" i="35" s="1"/>
  <c r="CB339" i="35" s="1"/>
  <c r="CC339" i="35" s="1"/>
  <c r="BY345" i="35"/>
  <c r="BU351" i="35"/>
  <c r="BU366" i="35"/>
  <c r="BU372" i="35"/>
  <c r="BW373" i="35"/>
  <c r="CA382" i="35"/>
  <c r="CB382" i="35" s="1"/>
  <c r="CC382" i="35" s="1"/>
  <c r="BY388" i="35"/>
  <c r="BY392" i="35"/>
  <c r="BZ392" i="35" s="1"/>
  <c r="BY398" i="35"/>
  <c r="CA398" i="35" s="1"/>
  <c r="CB398" i="35" s="1"/>
  <c r="CC398" i="35" s="1"/>
  <c r="BY404" i="35"/>
  <c r="BZ404" i="35" s="1"/>
  <c r="BY410" i="35"/>
  <c r="BU414" i="35"/>
  <c r="BU420" i="35"/>
  <c r="BW437" i="35"/>
  <c r="BY448" i="35"/>
  <c r="BW449" i="35"/>
  <c r="BY452" i="35"/>
  <c r="BU454" i="35"/>
  <c r="BU457" i="35"/>
  <c r="BU462" i="35"/>
  <c r="BH8" i="35"/>
  <c r="BJ11" i="35"/>
  <c r="BH48" i="35"/>
  <c r="BL8" i="35"/>
  <c r="BH18" i="35"/>
  <c r="BJ19" i="35"/>
  <c r="BL22" i="35"/>
  <c r="BL48" i="35"/>
  <c r="BJ51" i="35"/>
  <c r="BL18" i="35"/>
  <c r="BH26" i="35"/>
  <c r="BJ27" i="35"/>
  <c r="BH32" i="35"/>
  <c r="BH40" i="35"/>
  <c r="BH34" i="35"/>
  <c r="BJ469" i="35"/>
  <c r="BH472" i="35"/>
  <c r="BJ476" i="35"/>
  <c r="BN476" i="35" s="1"/>
  <c r="BO476" i="35" s="1"/>
  <c r="BP476" i="35" s="1"/>
  <c r="BL484" i="35"/>
  <c r="BJ489" i="35"/>
  <c r="BL496" i="35"/>
  <c r="BH504" i="35"/>
  <c r="BJ87" i="35"/>
  <c r="BH102" i="35"/>
  <c r="BH114" i="35"/>
  <c r="BH120" i="35"/>
  <c r="BH140" i="35"/>
  <c r="BH146" i="35"/>
  <c r="BH160" i="35"/>
  <c r="BL164" i="35"/>
  <c r="BN164" i="35" s="1"/>
  <c r="BO164" i="35" s="1"/>
  <c r="BP164" i="35" s="1"/>
  <c r="BL172" i="35"/>
  <c r="BH188" i="35"/>
  <c r="BH194" i="35"/>
  <c r="BJ195" i="35"/>
  <c r="BH200" i="35"/>
  <c r="BH204" i="35"/>
  <c r="BH220" i="35"/>
  <c r="BH226" i="35"/>
  <c r="BJ227" i="35"/>
  <c r="BH232" i="35"/>
  <c r="BH236" i="35"/>
  <c r="BH252" i="35"/>
  <c r="BH272" i="35"/>
  <c r="BH300" i="35"/>
  <c r="BH316" i="35"/>
  <c r="BH319" i="35"/>
  <c r="BJ358" i="35"/>
  <c r="BJ366" i="35"/>
  <c r="BH367" i="35"/>
  <c r="BH371" i="35"/>
  <c r="BJ378" i="35"/>
  <c r="BH396" i="35"/>
  <c r="BJ397" i="35"/>
  <c r="BH403" i="35"/>
  <c r="BH404" i="35"/>
  <c r="BH424" i="35"/>
  <c r="BL504" i="35"/>
  <c r="BL74" i="35"/>
  <c r="BH86" i="35"/>
  <c r="BH92" i="35"/>
  <c r="BL102" i="35"/>
  <c r="BL114" i="35"/>
  <c r="BJ120" i="35"/>
  <c r="BH142" i="35"/>
  <c r="BL146" i="35"/>
  <c r="BH152" i="35"/>
  <c r="BH178" i="35"/>
  <c r="BJ179" i="35"/>
  <c r="BH184" i="35"/>
  <c r="BH190" i="35"/>
  <c r="BJ191" i="35"/>
  <c r="BL194" i="35"/>
  <c r="BL200" i="35"/>
  <c r="BH206" i="35"/>
  <c r="BJ207" i="35"/>
  <c r="BH210" i="35"/>
  <c r="BJ211" i="35"/>
  <c r="BH216" i="35"/>
  <c r="BH222" i="35"/>
  <c r="BJ223" i="35"/>
  <c r="BL226" i="35"/>
  <c r="BL232" i="35"/>
  <c r="BM232" i="35" s="1"/>
  <c r="BH238" i="35"/>
  <c r="BJ239" i="35"/>
  <c r="BH242" i="35"/>
  <c r="BJ243" i="35"/>
  <c r="BH248" i="35"/>
  <c r="BH254" i="35"/>
  <c r="BJ255" i="35"/>
  <c r="BL258" i="35"/>
  <c r="BH264" i="35"/>
  <c r="BH274" i="35"/>
  <c r="BH288" i="35"/>
  <c r="BH294" i="35"/>
  <c r="BJ295" i="35"/>
  <c r="BH302" i="35"/>
  <c r="BJ303" i="35"/>
  <c r="BL319" i="35"/>
  <c r="BN321" i="35"/>
  <c r="BO321" i="35" s="1"/>
  <c r="BP321" i="35" s="1"/>
  <c r="BH323" i="35"/>
  <c r="BH327" i="35"/>
  <c r="BJ334" i="35"/>
  <c r="BH340" i="35"/>
  <c r="BH363" i="35"/>
  <c r="BL366" i="35"/>
  <c r="BJ367" i="35"/>
  <c r="BH382" i="35"/>
  <c r="BJ385" i="35"/>
  <c r="BH386" i="35"/>
  <c r="BH390" i="35"/>
  <c r="BL396" i="35"/>
  <c r="BL397" i="35"/>
  <c r="BJ402" i="35"/>
  <c r="BJ403" i="35"/>
  <c r="BN403" i="35" s="1"/>
  <c r="BO403" i="35" s="1"/>
  <c r="BP403" i="35" s="1"/>
  <c r="BJ404" i="35"/>
  <c r="BH408" i="35"/>
  <c r="BH417" i="35"/>
  <c r="BL424" i="35"/>
  <c r="BH438" i="35"/>
  <c r="BJ439" i="35"/>
  <c r="BH447" i="35"/>
  <c r="BJ450" i="35"/>
  <c r="BJ451" i="35"/>
  <c r="BL460" i="35"/>
  <c r="BN460" i="35" s="1"/>
  <c r="BO460" i="35" s="1"/>
  <c r="BP460" i="35" s="1"/>
  <c r="BH480" i="35"/>
  <c r="BH56" i="35"/>
  <c r="BJ59" i="35"/>
  <c r="BH64" i="35"/>
  <c r="BH94" i="35"/>
  <c r="BH104" i="35"/>
  <c r="BH116" i="35"/>
  <c r="BL142" i="35"/>
  <c r="BH148" i="35"/>
  <c r="BH154" i="35"/>
  <c r="BJ155" i="35"/>
  <c r="BH158" i="35"/>
  <c r="BL166" i="35"/>
  <c r="BL174" i="35"/>
  <c r="BM174" i="35" s="1"/>
  <c r="BL178" i="35"/>
  <c r="BL184" i="35"/>
  <c r="BN184" i="35" s="1"/>
  <c r="BO184" i="35" s="1"/>
  <c r="BP184" i="35" s="1"/>
  <c r="BL190" i="35"/>
  <c r="BN190" i="35" s="1"/>
  <c r="BO190" i="35" s="1"/>
  <c r="BP190" i="35" s="1"/>
  <c r="BL206" i="35"/>
  <c r="BN206" i="35" s="1"/>
  <c r="BO206" i="35" s="1"/>
  <c r="BP206" i="35" s="1"/>
  <c r="BL210" i="35"/>
  <c r="BL216" i="35"/>
  <c r="BN216" i="35" s="1"/>
  <c r="BO216" i="35" s="1"/>
  <c r="BP216" i="35" s="1"/>
  <c r="BL222" i="35"/>
  <c r="BM222" i="35" s="1"/>
  <c r="BN232" i="35"/>
  <c r="BO232" i="35" s="1"/>
  <c r="BP232" i="35" s="1"/>
  <c r="BL238" i="35"/>
  <c r="BL242" i="35"/>
  <c r="BL248" i="35"/>
  <c r="BL254" i="35"/>
  <c r="BN254" i="35" s="1"/>
  <c r="BO254" i="35" s="1"/>
  <c r="BP254" i="35" s="1"/>
  <c r="BH260" i="35"/>
  <c r="BL288" i="35"/>
  <c r="BL294" i="35"/>
  <c r="BN294" i="35" s="1"/>
  <c r="BO294" i="35" s="1"/>
  <c r="BP294" i="35" s="1"/>
  <c r="BL302" i="35"/>
  <c r="BN302" i="35" s="1"/>
  <c r="BO302" i="35" s="1"/>
  <c r="BP302" i="35" s="1"/>
  <c r="BH321" i="35"/>
  <c r="BJ326" i="35"/>
  <c r="BL327" i="35"/>
  <c r="BN327" i="35" s="1"/>
  <c r="BO327" i="35" s="1"/>
  <c r="BP327" i="35" s="1"/>
  <c r="BH332" i="35"/>
  <c r="BL381" i="35"/>
  <c r="BL382" i="35"/>
  <c r="BN382" i="35" s="1"/>
  <c r="BO382" i="35" s="1"/>
  <c r="BP382" i="35" s="1"/>
  <c r="BL385" i="35"/>
  <c r="BJ387" i="35"/>
  <c r="BL390" i="35"/>
  <c r="BL401" i="35"/>
  <c r="BL408" i="35"/>
  <c r="BN408" i="35" s="1"/>
  <c r="BO408" i="35" s="1"/>
  <c r="BP408" i="35" s="1"/>
  <c r="BJ417" i="35"/>
  <c r="BJ433" i="35"/>
  <c r="BL438" i="35"/>
  <c r="BH458" i="35"/>
  <c r="BH469" i="35"/>
  <c r="BL470" i="35"/>
  <c r="BM470" i="35" s="1"/>
  <c r="AU262" i="35"/>
  <c r="AW262" i="35"/>
  <c r="AU336" i="35"/>
  <c r="AY336" i="35"/>
  <c r="AW336" i="35"/>
  <c r="AU340" i="35"/>
  <c r="AW340" i="35"/>
  <c r="AW351" i="35"/>
  <c r="AY351" i="35"/>
  <c r="AW363" i="35"/>
  <c r="AY363" i="35"/>
  <c r="AU363" i="35"/>
  <c r="AU16" i="35"/>
  <c r="AY16" i="35"/>
  <c r="BA29" i="35"/>
  <c r="BB29" i="35" s="1"/>
  <c r="BC29" i="35" s="1"/>
  <c r="AW61" i="35"/>
  <c r="AY61" i="35"/>
  <c r="AU61" i="35"/>
  <c r="AW121" i="35"/>
  <c r="AY121" i="35"/>
  <c r="AU121" i="35"/>
  <c r="AW133" i="35"/>
  <c r="AY133" i="35"/>
  <c r="AU133" i="35"/>
  <c r="AU210" i="35"/>
  <c r="AW210" i="35"/>
  <c r="AW268" i="35"/>
  <c r="AY268" i="35"/>
  <c r="AU268" i="35"/>
  <c r="AU304" i="35"/>
  <c r="AW304" i="35"/>
  <c r="AW95" i="35"/>
  <c r="AU95" i="35"/>
  <c r="AU177" i="35"/>
  <c r="AW177" i="35"/>
  <c r="AY45" i="35"/>
  <c r="AW45" i="35"/>
  <c r="AU45" i="35"/>
  <c r="AW73" i="35"/>
  <c r="AY73" i="35"/>
  <c r="AU73" i="35"/>
  <c r="AU80" i="35"/>
  <c r="AY80" i="35"/>
  <c r="AU148" i="35"/>
  <c r="AW148" i="35"/>
  <c r="AW157" i="35"/>
  <c r="AY157" i="35"/>
  <c r="AU157" i="35"/>
  <c r="AW169" i="35"/>
  <c r="AY169" i="35"/>
  <c r="AU169" i="35"/>
  <c r="AU202" i="35"/>
  <c r="AW202" i="35"/>
  <c r="AU265" i="35"/>
  <c r="AW265" i="35"/>
  <c r="AU292" i="35"/>
  <c r="AW292" i="35"/>
  <c r="AW333" i="35"/>
  <c r="AY333" i="35"/>
  <c r="AU333" i="35"/>
  <c r="AW337" i="35"/>
  <c r="AY337" i="35"/>
  <c r="AU337" i="35"/>
  <c r="AU344" i="35"/>
  <c r="AY344" i="35"/>
  <c r="AU13" i="35"/>
  <c r="AW13" i="35"/>
  <c r="AU32" i="35"/>
  <c r="AY32" i="35"/>
  <c r="AY49" i="35"/>
  <c r="AW49" i="35"/>
  <c r="BA49" i="35" s="1"/>
  <c r="BB49" i="35" s="1"/>
  <c r="BC49" i="35" s="1"/>
  <c r="AU49" i="35"/>
  <c r="AW53" i="35"/>
  <c r="AY53" i="35"/>
  <c r="AU53" i="35"/>
  <c r="AU100" i="35"/>
  <c r="AW100" i="35"/>
  <c r="AW127" i="35"/>
  <c r="AU127" i="35"/>
  <c r="AU161" i="35"/>
  <c r="AW161" i="35"/>
  <c r="AY274" i="35"/>
  <c r="AU274" i="35"/>
  <c r="AU289" i="35"/>
  <c r="AW289" i="35"/>
  <c r="AZ21" i="35"/>
  <c r="AY89" i="35"/>
  <c r="AZ89" i="35" s="1"/>
  <c r="AY101" i="35"/>
  <c r="AY149" i="35"/>
  <c r="AY178" i="35"/>
  <c r="BA178" i="35" s="1"/>
  <c r="BB178" i="35" s="1"/>
  <c r="BC178" i="35" s="1"/>
  <c r="AY190" i="35"/>
  <c r="AY285" i="35"/>
  <c r="AY300" i="35"/>
  <c r="BA300" i="35" s="1"/>
  <c r="BB300" i="35" s="1"/>
  <c r="BC300" i="35" s="1"/>
  <c r="AW301" i="35"/>
  <c r="AY305" i="35"/>
  <c r="AY308" i="35"/>
  <c r="AW309" i="35"/>
  <c r="AY341" i="35"/>
  <c r="AZ341" i="35" s="1"/>
  <c r="AU369" i="35"/>
  <c r="AU375" i="35"/>
  <c r="AY381" i="35"/>
  <c r="AZ381" i="35" s="1"/>
  <c r="AU395" i="35"/>
  <c r="AW413" i="35"/>
  <c r="AW414" i="35"/>
  <c r="AU423" i="35"/>
  <c r="AU429" i="35"/>
  <c r="AW430" i="35"/>
  <c r="BA435" i="35"/>
  <c r="BB435" i="35" s="1"/>
  <c r="BC435" i="35" s="1"/>
  <c r="AY437" i="35"/>
  <c r="BA437" i="35" s="1"/>
  <c r="BB437" i="35" s="1"/>
  <c r="BC437" i="35" s="1"/>
  <c r="AW446" i="35"/>
  <c r="AW447" i="35"/>
  <c r="AU451" i="35"/>
  <c r="AY453" i="35"/>
  <c r="BA453" i="35" s="1"/>
  <c r="BB453" i="35" s="1"/>
  <c r="BC453" i="35" s="1"/>
  <c r="AU470" i="35"/>
  <c r="AU478" i="35"/>
  <c r="AW500" i="35"/>
  <c r="AU501" i="35"/>
  <c r="AU502" i="35"/>
  <c r="AY12" i="35"/>
  <c r="AU21" i="35"/>
  <c r="AW24" i="35"/>
  <c r="AZ24" i="35" s="1"/>
  <c r="AW52" i="35"/>
  <c r="AW132" i="35"/>
  <c r="AZ137" i="35"/>
  <c r="AY139" i="35"/>
  <c r="AZ139" i="35" s="1"/>
  <c r="AU153" i="35"/>
  <c r="AW154" i="35"/>
  <c r="BA154" i="35" s="1"/>
  <c r="BB154" i="35" s="1"/>
  <c r="BC154" i="35" s="1"/>
  <c r="AY160" i="35"/>
  <c r="AW194" i="35"/>
  <c r="AY201" i="35"/>
  <c r="AU230" i="35"/>
  <c r="AW233" i="35"/>
  <c r="AU238" i="35"/>
  <c r="AW241" i="35"/>
  <c r="AW253" i="35"/>
  <c r="AW264" i="35"/>
  <c r="BA276" i="35"/>
  <c r="BB276" i="35" s="1"/>
  <c r="BC276" i="35" s="1"/>
  <c r="AU287" i="35"/>
  <c r="AW332" i="35"/>
  <c r="AY355" i="35"/>
  <c r="AZ355" i="35" s="1"/>
  <c r="AU359" i="35"/>
  <c r="AY369" i="35"/>
  <c r="AY375" i="35"/>
  <c r="AU383" i="35"/>
  <c r="AY387" i="35"/>
  <c r="AY395" i="35"/>
  <c r="AY423" i="35"/>
  <c r="BA423" i="35" s="1"/>
  <c r="BB423" i="35" s="1"/>
  <c r="BC423" i="35" s="1"/>
  <c r="AY429" i="35"/>
  <c r="BA429" i="35" s="1"/>
  <c r="BB429" i="35" s="1"/>
  <c r="BC429" i="35" s="1"/>
  <c r="AU435" i="35"/>
  <c r="AW451" i="35"/>
  <c r="AW470" i="35"/>
  <c r="AW501" i="35"/>
  <c r="BA501" i="35" s="1"/>
  <c r="BB501" i="35" s="1"/>
  <c r="BC501" i="35" s="1"/>
  <c r="AZ305" i="35"/>
  <c r="AL9" i="35"/>
  <c r="AL16" i="35"/>
  <c r="AJ45" i="35"/>
  <c r="AL48" i="35"/>
  <c r="AJ49" i="35"/>
  <c r="AM49" i="35" s="1"/>
  <c r="AL52" i="35"/>
  <c r="AJ53" i="35"/>
  <c r="AL73" i="35"/>
  <c r="AJ73" i="35"/>
  <c r="AH80" i="35"/>
  <c r="AJ80" i="35"/>
  <c r="AJ108" i="35"/>
  <c r="AL108" i="35"/>
  <c r="AJ109" i="35"/>
  <c r="AL77" i="35"/>
  <c r="AJ77" i="35"/>
  <c r="AH108" i="35"/>
  <c r="AN9" i="35"/>
  <c r="AO9" i="35" s="1"/>
  <c r="AP9" i="35" s="1"/>
  <c r="AJ13" i="35"/>
  <c r="AH14" i="35"/>
  <c r="AH22" i="35"/>
  <c r="AL25" i="35"/>
  <c r="AJ32" i="35"/>
  <c r="AJ41" i="35"/>
  <c r="AM41" i="35" s="1"/>
  <c r="AH57" i="35"/>
  <c r="AH76" i="35"/>
  <c r="AL76" i="35"/>
  <c r="AL89" i="35"/>
  <c r="AH89" i="35"/>
  <c r="AJ89" i="35"/>
  <c r="AH97" i="35"/>
  <c r="AL105" i="35"/>
  <c r="AH105" i="35"/>
  <c r="AH9" i="35"/>
  <c r="AJ10" i="35"/>
  <c r="AL13" i="35"/>
  <c r="AJ14" i="35"/>
  <c r="AM14" i="35" s="1"/>
  <c r="AJ21" i="35"/>
  <c r="AL24" i="35"/>
  <c r="AH37" i="35"/>
  <c r="AL40" i="35"/>
  <c r="AJ48" i="35"/>
  <c r="AH49" i="35"/>
  <c r="AJ52" i="35"/>
  <c r="AH53" i="35"/>
  <c r="AH56" i="35"/>
  <c r="AJ56" i="35"/>
  <c r="AJ88" i="35"/>
  <c r="AH92" i="35"/>
  <c r="AJ93" i="35"/>
  <c r="AN93" i="35" s="1"/>
  <c r="AO93" i="35" s="1"/>
  <c r="AP93" i="35" s="1"/>
  <c r="AH137" i="35"/>
  <c r="AL140" i="35"/>
  <c r="AH157" i="35"/>
  <c r="AL200" i="35"/>
  <c r="AL203" i="35"/>
  <c r="AJ204" i="35"/>
  <c r="AM204" i="35" s="1"/>
  <c r="AH252" i="35"/>
  <c r="AL258" i="35"/>
  <c r="AN258" i="35" s="1"/>
  <c r="AO258" i="35" s="1"/>
  <c r="AP258" i="35" s="1"/>
  <c r="AH266" i="35"/>
  <c r="AH270" i="35"/>
  <c r="AL272" i="35"/>
  <c r="AL282" i="35"/>
  <c r="AN282" i="35" s="1"/>
  <c r="AO282" i="35" s="1"/>
  <c r="AP282" i="35" s="1"/>
  <c r="AH290" i="35"/>
  <c r="AL300" i="35"/>
  <c r="AM302" i="35"/>
  <c r="AL313" i="35"/>
  <c r="AN313" i="35" s="1"/>
  <c r="AO313" i="35" s="1"/>
  <c r="AP313" i="35" s="1"/>
  <c r="AH319" i="35"/>
  <c r="AL343" i="35"/>
  <c r="AL359" i="35"/>
  <c r="AH377" i="35"/>
  <c r="AL382" i="35"/>
  <c r="AJ388" i="35"/>
  <c r="AH403" i="35"/>
  <c r="AJ404" i="35"/>
  <c r="AL407" i="35"/>
  <c r="AJ419" i="35"/>
  <c r="AH428" i="35"/>
  <c r="AH445" i="35"/>
  <c r="AH453" i="35"/>
  <c r="AJ470" i="35"/>
  <c r="AL473" i="35"/>
  <c r="AJ474" i="35"/>
  <c r="AH490" i="35"/>
  <c r="AJ493" i="35"/>
  <c r="AH494" i="35"/>
  <c r="AH498" i="35"/>
  <c r="AJ501" i="35"/>
  <c r="AH502" i="35"/>
  <c r="AN361" i="35"/>
  <c r="AO361" i="35" s="1"/>
  <c r="AP361" i="35" s="1"/>
  <c r="AL419" i="35"/>
  <c r="AL493" i="35"/>
  <c r="AJ494" i="35"/>
  <c r="AL501" i="35"/>
  <c r="AJ502" i="35"/>
  <c r="AH505" i="35"/>
  <c r="AJ506" i="35"/>
  <c r="AM506" i="35" s="1"/>
  <c r="AH125" i="35"/>
  <c r="AH152" i="35"/>
  <c r="AH161" i="35"/>
  <c r="AH172" i="35"/>
  <c r="AJ173" i="35"/>
  <c r="AL179" i="35"/>
  <c r="AJ188" i="35"/>
  <c r="AJ191" i="35"/>
  <c r="AH192" i="35"/>
  <c r="AJ195" i="35"/>
  <c r="AH196" i="35"/>
  <c r="AH200" i="35"/>
  <c r="AJ216" i="35"/>
  <c r="AL223" i="35"/>
  <c r="AJ232" i="35"/>
  <c r="AJ239" i="35"/>
  <c r="AH240" i="35"/>
  <c r="AH250" i="35"/>
  <c r="AH256" i="35"/>
  <c r="AH264" i="35"/>
  <c r="AH276" i="35"/>
  <c r="AH280" i="35"/>
  <c r="AH286" i="35"/>
  <c r="AH292" i="35"/>
  <c r="AL311" i="35"/>
  <c r="AH317" i="35"/>
  <c r="AL333" i="35"/>
  <c r="AN333" i="35" s="1"/>
  <c r="AO333" i="35" s="1"/>
  <c r="AP333" i="35" s="1"/>
  <c r="AL341" i="35"/>
  <c r="AN341" i="35" s="1"/>
  <c r="AO341" i="35" s="1"/>
  <c r="AP341" i="35" s="1"/>
  <c r="AH347" i="35"/>
  <c r="AH353" i="35"/>
  <c r="AH357" i="35"/>
  <c r="AH140" i="35"/>
  <c r="AH149" i="35"/>
  <c r="AL152" i="35"/>
  <c r="AH169" i="35"/>
  <c r="AL172" i="35"/>
  <c r="AL187" i="35"/>
  <c r="AL191" i="35"/>
  <c r="AJ192" i="35"/>
  <c r="AM192" i="35" s="1"/>
  <c r="AL195" i="35"/>
  <c r="AJ196" i="35"/>
  <c r="AN196" i="35" s="1"/>
  <c r="AO196" i="35" s="1"/>
  <c r="AP196" i="35" s="1"/>
  <c r="AJ199" i="35"/>
  <c r="AJ203" i="35"/>
  <c r="AL215" i="35"/>
  <c r="AL231" i="35"/>
  <c r="AL239" i="35"/>
  <c r="AL240" i="35"/>
  <c r="AL250" i="35"/>
  <c r="AN250" i="35" s="1"/>
  <c r="AO250" i="35" s="1"/>
  <c r="AP250" i="35" s="1"/>
  <c r="AH258" i="35"/>
  <c r="AL264" i="35"/>
  <c r="AH272" i="35"/>
  <c r="AL276" i="35"/>
  <c r="AN276" i="35" s="1"/>
  <c r="AO276" i="35" s="1"/>
  <c r="AP276" i="35" s="1"/>
  <c r="AH282" i="35"/>
  <c r="AH288" i="35"/>
  <c r="AH296" i="35"/>
  <c r="AH300" i="35"/>
  <c r="AH304" i="35"/>
  <c r="AL308" i="35"/>
  <c r="AN308" i="35" s="1"/>
  <c r="AO308" i="35" s="1"/>
  <c r="AP308" i="35" s="1"/>
  <c r="AH313" i="35"/>
  <c r="AL317" i="35"/>
  <c r="AH323" i="35"/>
  <c r="AH343" i="35"/>
  <c r="AJ344" i="35"/>
  <c r="AL347" i="35"/>
  <c r="AL353" i="35"/>
  <c r="AH359" i="35"/>
  <c r="AJ360" i="35"/>
  <c r="AH363" i="35"/>
  <c r="AL369" i="35"/>
  <c r="AL373" i="35"/>
  <c r="AJ382" i="35"/>
  <c r="AH388" i="35"/>
  <c r="AH407" i="35"/>
  <c r="AL423" i="35"/>
  <c r="AH431" i="35"/>
  <c r="AL435" i="35"/>
  <c r="AH443" i="35"/>
  <c r="AH449" i="35"/>
  <c r="AL455" i="35"/>
  <c r="AJ473" i="35"/>
  <c r="AH474" i="35"/>
  <c r="AH482" i="35"/>
  <c r="AL485" i="35"/>
  <c r="W491" i="35"/>
  <c r="U491" i="35"/>
  <c r="W455" i="35"/>
  <c r="Y455" i="35"/>
  <c r="W427" i="35"/>
  <c r="U427" i="35"/>
  <c r="W423" i="35"/>
  <c r="Y423" i="35"/>
  <c r="W411" i="35"/>
  <c r="U411" i="35"/>
  <c r="W407" i="35"/>
  <c r="Y407" i="35"/>
  <c r="W395" i="35"/>
  <c r="U395" i="35"/>
  <c r="W327" i="35"/>
  <c r="Y327" i="35"/>
  <c r="W295" i="35"/>
  <c r="Y295" i="35"/>
  <c r="W279" i="35"/>
  <c r="Y279" i="35"/>
  <c r="Y502" i="35"/>
  <c r="U502" i="35"/>
  <c r="Y482" i="35"/>
  <c r="W482" i="35"/>
  <c r="Y474" i="35"/>
  <c r="U474" i="35"/>
  <c r="W505" i="35"/>
  <c r="Y505" i="35"/>
  <c r="U505" i="35"/>
  <c r="Y501" i="35"/>
  <c r="Z501" i="35" s="1"/>
  <c r="W501" i="35"/>
  <c r="Y497" i="35"/>
  <c r="W497" i="35"/>
  <c r="Y493" i="35"/>
  <c r="W493" i="35"/>
  <c r="U493" i="35"/>
  <c r="Y489" i="35"/>
  <c r="W489" i="35"/>
  <c r="AA489" i="35" s="1"/>
  <c r="AB489" i="35" s="1"/>
  <c r="AC489" i="35" s="1"/>
  <c r="W485" i="35"/>
  <c r="Y485" i="35"/>
  <c r="U485" i="35"/>
  <c r="W481" i="35"/>
  <c r="Z481" i="35" s="1"/>
  <c r="Y481" i="35"/>
  <c r="Y477" i="35"/>
  <c r="AA477" i="35" s="1"/>
  <c r="AB477" i="35" s="1"/>
  <c r="AC477" i="35" s="1"/>
  <c r="W477" i="35"/>
  <c r="Y473" i="35"/>
  <c r="Z473" i="35" s="1"/>
  <c r="W473" i="35"/>
  <c r="W469" i="35"/>
  <c r="Y469" i="35"/>
  <c r="U469" i="35"/>
  <c r="Y465" i="35"/>
  <c r="W465" i="35"/>
  <c r="U465" i="35"/>
  <c r="Y461" i="35"/>
  <c r="AA461" i="35" s="1"/>
  <c r="AB461" i="35" s="1"/>
  <c r="AC461" i="35" s="1"/>
  <c r="W461" i="35"/>
  <c r="Y457" i="35"/>
  <c r="AA457" i="35" s="1"/>
  <c r="AB457" i="35" s="1"/>
  <c r="AC457" i="35" s="1"/>
  <c r="W457" i="35"/>
  <c r="U457" i="35"/>
  <c r="Y453" i="35"/>
  <c r="W453" i="35"/>
  <c r="Z453" i="35" s="1"/>
  <c r="U453" i="35"/>
  <c r="Y449" i="35"/>
  <c r="Z449" i="35" s="1"/>
  <c r="W449" i="35"/>
  <c r="U449" i="35"/>
  <c r="W445" i="35"/>
  <c r="Y445" i="35"/>
  <c r="AA445" i="35" s="1"/>
  <c r="AB445" i="35" s="1"/>
  <c r="AC445" i="35" s="1"/>
  <c r="U445" i="35"/>
  <c r="W441" i="35"/>
  <c r="AA441" i="35" s="1"/>
  <c r="AB441" i="35" s="1"/>
  <c r="AC441" i="35" s="1"/>
  <c r="Y441" i="35"/>
  <c r="U441" i="35"/>
  <c r="Y437" i="35"/>
  <c r="W437" i="35"/>
  <c r="W433" i="35"/>
  <c r="Y433" i="35"/>
  <c r="U433" i="35"/>
  <c r="Y429" i="35"/>
  <c r="AA429" i="35" s="1"/>
  <c r="AB429" i="35" s="1"/>
  <c r="AC429" i="35" s="1"/>
  <c r="W429" i="35"/>
  <c r="U429" i="35"/>
  <c r="W425" i="35"/>
  <c r="Z425" i="35" s="1"/>
  <c r="U425" i="35"/>
  <c r="Y425" i="35"/>
  <c r="Y421" i="35"/>
  <c r="Z421" i="35" s="1"/>
  <c r="W421" i="35"/>
  <c r="U421" i="35"/>
  <c r="Y417" i="35"/>
  <c r="W417" i="35"/>
  <c r="Z417" i="35" s="1"/>
  <c r="W413" i="35"/>
  <c r="Z413" i="35" s="1"/>
  <c r="U413" i="35"/>
  <c r="Y413" i="35"/>
  <c r="W409" i="35"/>
  <c r="Y409" i="35"/>
  <c r="Y405" i="35"/>
  <c r="Z405" i="35" s="1"/>
  <c r="W405" i="35"/>
  <c r="U405" i="35"/>
  <c r="W401" i="35"/>
  <c r="Y401" i="35"/>
  <c r="U401" i="35"/>
  <c r="Y397" i="35"/>
  <c r="AA397" i="35" s="1"/>
  <c r="AB397" i="35" s="1"/>
  <c r="AC397" i="35" s="1"/>
  <c r="W397" i="35"/>
  <c r="Y393" i="35"/>
  <c r="W393" i="35"/>
  <c r="U393" i="35"/>
  <c r="W389" i="35"/>
  <c r="Y389" i="35"/>
  <c r="U389" i="35"/>
  <c r="Y385" i="35"/>
  <c r="Z385" i="35" s="1"/>
  <c r="W385" i="35"/>
  <c r="U385" i="35"/>
  <c r="Y381" i="35"/>
  <c r="W381" i="35"/>
  <c r="U381" i="35"/>
  <c r="W377" i="35"/>
  <c r="Y377" i="35"/>
  <c r="U377" i="35"/>
  <c r="Y373" i="35"/>
  <c r="W373" i="35"/>
  <c r="Y369" i="35"/>
  <c r="W369" i="35"/>
  <c r="U369" i="35"/>
  <c r="W365" i="35"/>
  <c r="AA365" i="35" s="1"/>
  <c r="AB365" i="35" s="1"/>
  <c r="AC365" i="35" s="1"/>
  <c r="Y365" i="35"/>
  <c r="U365" i="35"/>
  <c r="Y361" i="35"/>
  <c r="W361" i="35"/>
  <c r="U361" i="35"/>
  <c r="W357" i="35"/>
  <c r="Y357" i="35"/>
  <c r="U357" i="35"/>
  <c r="Y353" i="35"/>
  <c r="W353" i="35"/>
  <c r="W349" i="35"/>
  <c r="Y349" i="35"/>
  <c r="U349" i="35"/>
  <c r="Y345" i="35"/>
  <c r="AA345" i="35" s="1"/>
  <c r="AB345" i="35" s="1"/>
  <c r="AC345" i="35" s="1"/>
  <c r="W345" i="35"/>
  <c r="Y341" i="35"/>
  <c r="AA341" i="35" s="1"/>
  <c r="AB341" i="35" s="1"/>
  <c r="AC341" i="35" s="1"/>
  <c r="W341" i="35"/>
  <c r="U341" i="35"/>
  <c r="W337" i="35"/>
  <c r="Y337" i="35"/>
  <c r="Z337" i="35" s="1"/>
  <c r="U337" i="35"/>
  <c r="Y333" i="35"/>
  <c r="W333" i="35"/>
  <c r="W329" i="35"/>
  <c r="Y329" i="35"/>
  <c r="U329" i="35"/>
  <c r="Y325" i="35"/>
  <c r="W325" i="35"/>
  <c r="U325" i="35"/>
  <c r="W321" i="35"/>
  <c r="Y321" i="35"/>
  <c r="U321" i="35"/>
  <c r="Y317" i="35"/>
  <c r="W317" i="35"/>
  <c r="U317" i="35"/>
  <c r="Y313" i="35"/>
  <c r="W313" i="35"/>
  <c r="U313" i="35"/>
  <c r="W309" i="35"/>
  <c r="Y309" i="35"/>
  <c r="Y305" i="35"/>
  <c r="U305" i="35"/>
  <c r="W305" i="35"/>
  <c r="Z305" i="35" s="1"/>
  <c r="Y301" i="35"/>
  <c r="W301" i="35"/>
  <c r="U301" i="35"/>
  <c r="W297" i="35"/>
  <c r="Y297" i="35"/>
  <c r="U297" i="35"/>
  <c r="Y293" i="35"/>
  <c r="W293" i="35"/>
  <c r="U293" i="35"/>
  <c r="Y289" i="35"/>
  <c r="W289" i="35"/>
  <c r="U285" i="35"/>
  <c r="W285" i="35"/>
  <c r="AA285" i="35" s="1"/>
  <c r="AB285" i="35" s="1"/>
  <c r="AC285" i="35" s="1"/>
  <c r="Y285" i="35"/>
  <c r="Y281" i="35"/>
  <c r="W281" i="35"/>
  <c r="Y277" i="35"/>
  <c r="Z277" i="35" s="1"/>
  <c r="W277" i="35"/>
  <c r="U277" i="35"/>
  <c r="W273" i="35"/>
  <c r="Y273" i="35"/>
  <c r="Z273" i="35" s="1"/>
  <c r="U273" i="35"/>
  <c r="W269" i="35"/>
  <c r="Y269" i="35"/>
  <c r="Y265" i="35"/>
  <c r="W265" i="35"/>
  <c r="U265" i="35"/>
  <c r="Y261" i="35"/>
  <c r="U261" i="35"/>
  <c r="W261" i="35"/>
  <c r="W257" i="35"/>
  <c r="Y257" i="35"/>
  <c r="U257" i="35"/>
  <c r="Y253" i="35"/>
  <c r="W253" i="35"/>
  <c r="U253" i="35"/>
  <c r="W249" i="35"/>
  <c r="Z249" i="35" s="1"/>
  <c r="Y249" i="35"/>
  <c r="U249" i="35"/>
  <c r="W245" i="35"/>
  <c r="Y245" i="35"/>
  <c r="Y241" i="35"/>
  <c r="W241" i="35"/>
  <c r="AA241" i="35" s="1"/>
  <c r="AB241" i="35" s="1"/>
  <c r="AC241" i="35" s="1"/>
  <c r="U241" i="35"/>
  <c r="Y237" i="35"/>
  <c r="W237" i="35"/>
  <c r="U237" i="35"/>
  <c r="W233" i="35"/>
  <c r="AA233" i="35" s="1"/>
  <c r="AB233" i="35" s="1"/>
  <c r="AC233" i="35" s="1"/>
  <c r="U233" i="35"/>
  <c r="Y233" i="35"/>
  <c r="Y229" i="35"/>
  <c r="Z229" i="35" s="1"/>
  <c r="W229" i="35"/>
  <c r="U229" i="35"/>
  <c r="W225" i="35"/>
  <c r="Y225" i="35"/>
  <c r="Y221" i="35"/>
  <c r="W221" i="35"/>
  <c r="U221" i="35"/>
  <c r="W217" i="35"/>
  <c r="Z217" i="35" s="1"/>
  <c r="Y217" i="35"/>
  <c r="W213" i="35"/>
  <c r="Y213" i="35"/>
  <c r="U213" i="35"/>
  <c r="Y209" i="35"/>
  <c r="W209" i="35"/>
  <c r="U209" i="35"/>
  <c r="Y205" i="35"/>
  <c r="W205" i="35"/>
  <c r="Y201" i="35"/>
  <c r="W201" i="35"/>
  <c r="U201" i="35"/>
  <c r="Y197" i="35"/>
  <c r="W197" i="35"/>
  <c r="U197" i="35"/>
  <c r="Y193" i="35"/>
  <c r="W193" i="35"/>
  <c r="U193" i="35"/>
  <c r="Y189" i="35"/>
  <c r="W189" i="35"/>
  <c r="U189" i="35"/>
  <c r="W185" i="35"/>
  <c r="AA185" i="35" s="1"/>
  <c r="AB185" i="35" s="1"/>
  <c r="AC185" i="35" s="1"/>
  <c r="Y185" i="35"/>
  <c r="U185" i="35"/>
  <c r="Y181" i="35"/>
  <c r="W181" i="35"/>
  <c r="U497" i="35"/>
  <c r="U477" i="35"/>
  <c r="U443" i="35"/>
  <c r="U409" i="35"/>
  <c r="U373" i="35"/>
  <c r="U333" i="35"/>
  <c r="U298" i="35"/>
  <c r="U262" i="35"/>
  <c r="U225" i="35"/>
  <c r="U490" i="35"/>
  <c r="U473" i="35"/>
  <c r="U437" i="35"/>
  <c r="U397" i="35"/>
  <c r="U362" i="35"/>
  <c r="U326" i="35"/>
  <c r="U289" i="35"/>
  <c r="U251" i="35"/>
  <c r="U217" i="35"/>
  <c r="U181" i="35"/>
  <c r="W503" i="35"/>
  <c r="Y503" i="35"/>
  <c r="W471" i="35"/>
  <c r="Z471" i="35" s="1"/>
  <c r="Y471" i="35"/>
  <c r="W459" i="35"/>
  <c r="U459" i="35"/>
  <c r="W343" i="35"/>
  <c r="Y343" i="35"/>
  <c r="W331" i="35"/>
  <c r="U331" i="35"/>
  <c r="W311" i="35"/>
  <c r="Y311" i="35"/>
  <c r="W267" i="35"/>
  <c r="U267" i="35"/>
  <c r="W263" i="35"/>
  <c r="Z263" i="35" s="1"/>
  <c r="Y263" i="35"/>
  <c r="U506" i="35"/>
  <c r="U489" i="35"/>
  <c r="U461" i="35"/>
  <c r="U426" i="35"/>
  <c r="U390" i="35"/>
  <c r="U353" i="35"/>
  <c r="U315" i="35"/>
  <c r="U281" i="35"/>
  <c r="U245" i="35"/>
  <c r="U205" i="35"/>
  <c r="U170" i="35"/>
  <c r="W487" i="35"/>
  <c r="Y487" i="35"/>
  <c r="W475" i="35"/>
  <c r="U475" i="35"/>
  <c r="W439" i="35"/>
  <c r="Y439" i="35"/>
  <c r="W391" i="35"/>
  <c r="Y391" i="35"/>
  <c r="Z391" i="35" s="1"/>
  <c r="W375" i="35"/>
  <c r="Y375" i="35"/>
  <c r="W363" i="35"/>
  <c r="U363" i="35"/>
  <c r="W359" i="35"/>
  <c r="Y359" i="35"/>
  <c r="W347" i="35"/>
  <c r="U347" i="35"/>
  <c r="W299" i="35"/>
  <c r="U299" i="35"/>
  <c r="W283" i="35"/>
  <c r="U283" i="35"/>
  <c r="Y498" i="35"/>
  <c r="W498" i="35"/>
  <c r="Z498" i="35" s="1"/>
  <c r="Y494" i="35"/>
  <c r="W494" i="35"/>
  <c r="Y486" i="35"/>
  <c r="U486" i="35"/>
  <c r="Y478" i="35"/>
  <c r="W478" i="35"/>
  <c r="AA478" i="35" s="1"/>
  <c r="AB478" i="35" s="1"/>
  <c r="AC478" i="35" s="1"/>
  <c r="Y470" i="35"/>
  <c r="U470" i="35"/>
  <c r="Y466" i="35"/>
  <c r="W466" i="35"/>
  <c r="Y462" i="35"/>
  <c r="W462" i="35"/>
  <c r="Y458" i="35"/>
  <c r="U458" i="35"/>
  <c r="Y450" i="35"/>
  <c r="W450" i="35"/>
  <c r="Y446" i="35"/>
  <c r="W446" i="35"/>
  <c r="AA446" i="35" s="1"/>
  <c r="AB446" i="35" s="1"/>
  <c r="AC446" i="35" s="1"/>
  <c r="Y442" i="35"/>
  <c r="U442" i="35"/>
  <c r="Y438" i="35"/>
  <c r="U438" i="35"/>
  <c r="Y434" i="35"/>
  <c r="W434" i="35"/>
  <c r="Y430" i="35"/>
  <c r="W430" i="35"/>
  <c r="AA430" i="35" s="1"/>
  <c r="AB430" i="35" s="1"/>
  <c r="AC430" i="35" s="1"/>
  <c r="Y422" i="35"/>
  <c r="U422" i="35"/>
  <c r="Y418" i="35"/>
  <c r="W418" i="35"/>
  <c r="Y414" i="35"/>
  <c r="W414" i="35"/>
  <c r="Y410" i="35"/>
  <c r="U410" i="35"/>
  <c r="Y406" i="35"/>
  <c r="U406" i="35"/>
  <c r="Y402" i="35"/>
  <c r="W402" i="35"/>
  <c r="Y398" i="35"/>
  <c r="W398" i="35"/>
  <c r="Y394" i="35"/>
  <c r="U394" i="35"/>
  <c r="Y386" i="35"/>
  <c r="W386" i="35"/>
  <c r="Y382" i="35"/>
  <c r="W382" i="35"/>
  <c r="Y378" i="35"/>
  <c r="U378" i="35"/>
  <c r="Y374" i="35"/>
  <c r="U374" i="35"/>
  <c r="Y370" i="35"/>
  <c r="W370" i="35"/>
  <c r="Y366" i="35"/>
  <c r="W366" i="35"/>
  <c r="Y358" i="35"/>
  <c r="U358" i="35"/>
  <c r="Y354" i="35"/>
  <c r="W354" i="35"/>
  <c r="Y350" i="35"/>
  <c r="W350" i="35"/>
  <c r="Y346" i="35"/>
  <c r="U346" i="35"/>
  <c r="Y342" i="35"/>
  <c r="U342" i="35"/>
  <c r="Y338" i="35"/>
  <c r="W338" i="35"/>
  <c r="Y334" i="35"/>
  <c r="W334" i="35"/>
  <c r="Y330" i="35"/>
  <c r="U330" i="35"/>
  <c r="Y322" i="35"/>
  <c r="W322" i="35"/>
  <c r="Z322" i="35" s="1"/>
  <c r="Y318" i="35"/>
  <c r="W318" i="35"/>
  <c r="Y314" i="35"/>
  <c r="U314" i="35"/>
  <c r="Y310" i="35"/>
  <c r="U310" i="35"/>
  <c r="Y306" i="35"/>
  <c r="W306" i="35"/>
  <c r="Y302" i="35"/>
  <c r="W302" i="35"/>
  <c r="AA302" i="35" s="1"/>
  <c r="AB302" i="35" s="1"/>
  <c r="AC302" i="35" s="1"/>
  <c r="Y294" i="35"/>
  <c r="U294" i="35"/>
  <c r="Y290" i="35"/>
  <c r="W290" i="35"/>
  <c r="Y286" i="35"/>
  <c r="W286" i="35"/>
  <c r="Y282" i="35"/>
  <c r="U282" i="35"/>
  <c r="Y278" i="35"/>
  <c r="U278" i="35"/>
  <c r="Y274" i="35"/>
  <c r="W274" i="35"/>
  <c r="Y270" i="35"/>
  <c r="W270" i="35"/>
  <c r="Y266" i="35"/>
  <c r="U266" i="35"/>
  <c r="Y258" i="35"/>
  <c r="W258" i="35"/>
  <c r="Y254" i="35"/>
  <c r="W254" i="35"/>
  <c r="AA254" i="35" s="1"/>
  <c r="AB254" i="35" s="1"/>
  <c r="AC254" i="35" s="1"/>
  <c r="Y250" i="35"/>
  <c r="U250" i="35"/>
  <c r="Y246" i="35"/>
  <c r="U246" i="35"/>
  <c r="Y242" i="35"/>
  <c r="W242" i="35"/>
  <c r="AA242" i="35" s="1"/>
  <c r="AB242" i="35" s="1"/>
  <c r="AC242" i="35" s="1"/>
  <c r="Y238" i="35"/>
  <c r="W238" i="35"/>
  <c r="Y230" i="35"/>
  <c r="U230" i="35"/>
  <c r="Y226" i="35"/>
  <c r="W226" i="35"/>
  <c r="Z226" i="35" s="1"/>
  <c r="Y222" i="35"/>
  <c r="W222" i="35"/>
  <c r="Y218" i="35"/>
  <c r="U218" i="35"/>
  <c r="Y214" i="35"/>
  <c r="U214" i="35"/>
  <c r="Y210" i="35"/>
  <c r="W210" i="35"/>
  <c r="Y206" i="35"/>
  <c r="W206" i="35"/>
  <c r="Y202" i="35"/>
  <c r="U202" i="35"/>
  <c r="Y194" i="35"/>
  <c r="W194" i="35"/>
  <c r="Y190" i="35"/>
  <c r="W190" i="35"/>
  <c r="AA190" i="35" s="1"/>
  <c r="AB190" i="35" s="1"/>
  <c r="AC190" i="35" s="1"/>
  <c r="Y186" i="35"/>
  <c r="U186" i="35"/>
  <c r="Y182" i="35"/>
  <c r="U182" i="35"/>
  <c r="Y178" i="35"/>
  <c r="W178" i="35"/>
  <c r="Y174" i="35"/>
  <c r="W174" i="35"/>
  <c r="Y166" i="35"/>
  <c r="U166" i="35"/>
  <c r="Y162" i="35"/>
  <c r="W162" i="35"/>
  <c r="AA162" i="35" s="1"/>
  <c r="AB162" i="35" s="1"/>
  <c r="AC162" i="35" s="1"/>
  <c r="Y158" i="35"/>
  <c r="W158" i="35"/>
  <c r="U501" i="35"/>
  <c r="U481" i="35"/>
  <c r="U454" i="35"/>
  <c r="U417" i="35"/>
  <c r="U379" i="35"/>
  <c r="U345" i="35"/>
  <c r="U309" i="35"/>
  <c r="U269" i="35"/>
  <c r="U234" i="35"/>
  <c r="U198" i="35"/>
  <c r="Y146" i="35"/>
  <c r="W146" i="35"/>
  <c r="Y142" i="35"/>
  <c r="W142" i="35"/>
  <c r="Y126" i="35"/>
  <c r="W126" i="35"/>
  <c r="Y114" i="35"/>
  <c r="W114" i="35"/>
  <c r="Y94" i="35"/>
  <c r="W94" i="35"/>
  <c r="Y82" i="35"/>
  <c r="W82" i="35"/>
  <c r="Y66" i="35"/>
  <c r="W66" i="35"/>
  <c r="Y62" i="35"/>
  <c r="W62" i="35"/>
  <c r="AA62" i="35" s="1"/>
  <c r="AB62" i="35" s="1"/>
  <c r="AC62" i="35" s="1"/>
  <c r="Y50" i="35"/>
  <c r="Z50" i="35" s="1"/>
  <c r="W50" i="35"/>
  <c r="Y46" i="35"/>
  <c r="W46" i="35"/>
  <c r="Y34" i="35"/>
  <c r="AA34" i="35" s="1"/>
  <c r="AB34" i="35" s="1"/>
  <c r="AC34" i="35" s="1"/>
  <c r="W34" i="35"/>
  <c r="Y30" i="35"/>
  <c r="W30" i="35"/>
  <c r="Y18" i="35"/>
  <c r="Z18" i="35" s="1"/>
  <c r="W18" i="35"/>
  <c r="Y14" i="35"/>
  <c r="W14" i="35"/>
  <c r="U173" i="35"/>
  <c r="U149" i="35"/>
  <c r="U138" i="35"/>
  <c r="U121" i="35"/>
  <c r="U102" i="35"/>
  <c r="U74" i="35"/>
  <c r="U57" i="35"/>
  <c r="U38" i="35"/>
  <c r="U10" i="35"/>
  <c r="W141" i="35"/>
  <c r="W98" i="35"/>
  <c r="W61" i="35"/>
  <c r="W17" i="35"/>
  <c r="AA17" i="35" s="1"/>
  <c r="AB17" i="35" s="1"/>
  <c r="AC17" i="35" s="1"/>
  <c r="Y169" i="35"/>
  <c r="AA169" i="35" s="1"/>
  <c r="AB169" i="35" s="1"/>
  <c r="AC169" i="35" s="1"/>
  <c r="Y105" i="35"/>
  <c r="Y41" i="35"/>
  <c r="Y177" i="35"/>
  <c r="W177" i="35"/>
  <c r="W165" i="35"/>
  <c r="Y165" i="35"/>
  <c r="Y157" i="35"/>
  <c r="W157" i="35"/>
  <c r="Y145" i="35"/>
  <c r="W145" i="35"/>
  <c r="Z145" i="35" s="1"/>
  <c r="W133" i="35"/>
  <c r="Y133" i="35"/>
  <c r="Y129" i="35"/>
  <c r="W129" i="35"/>
  <c r="Y125" i="35"/>
  <c r="W125" i="35"/>
  <c r="AA125" i="35" s="1"/>
  <c r="AB125" i="35" s="1"/>
  <c r="AC125" i="35" s="1"/>
  <c r="Y117" i="35"/>
  <c r="W117" i="35"/>
  <c r="Z117" i="35" s="1"/>
  <c r="W113" i="35"/>
  <c r="Y113" i="35"/>
  <c r="Y109" i="35"/>
  <c r="W109" i="35"/>
  <c r="Z109" i="35" s="1"/>
  <c r="W101" i="35"/>
  <c r="Y101" i="35"/>
  <c r="Y97" i="35"/>
  <c r="W97" i="35"/>
  <c r="Z97" i="35" s="1"/>
  <c r="Y93" i="35"/>
  <c r="W93" i="35"/>
  <c r="Y85" i="35"/>
  <c r="W85" i="35"/>
  <c r="Z85" i="35" s="1"/>
  <c r="W81" i="35"/>
  <c r="Y81" i="35"/>
  <c r="Y77" i="35"/>
  <c r="W77" i="35"/>
  <c r="W69" i="35"/>
  <c r="Y69" i="35"/>
  <c r="Y65" i="35"/>
  <c r="W65" i="35"/>
  <c r="W53" i="35"/>
  <c r="AA53" i="35" s="1"/>
  <c r="AB53" i="35" s="1"/>
  <c r="AC53" i="35" s="1"/>
  <c r="Y53" i="35"/>
  <c r="Y45" i="35"/>
  <c r="W45" i="35"/>
  <c r="Y33" i="35"/>
  <c r="AA33" i="35" s="1"/>
  <c r="AB33" i="35" s="1"/>
  <c r="AC33" i="35" s="1"/>
  <c r="W33" i="35"/>
  <c r="W21" i="35"/>
  <c r="Y21" i="35"/>
  <c r="Y13" i="35"/>
  <c r="AA13" i="35" s="1"/>
  <c r="AB13" i="35" s="1"/>
  <c r="AC13" i="35" s="1"/>
  <c r="W13" i="35"/>
  <c r="U165" i="35"/>
  <c r="U154" i="35"/>
  <c r="U145" i="35"/>
  <c r="U137" i="35"/>
  <c r="U125" i="35"/>
  <c r="U118" i="35"/>
  <c r="U101" i="35"/>
  <c r="U90" i="35"/>
  <c r="U81" i="35"/>
  <c r="U73" i="35"/>
  <c r="U61" i="35"/>
  <c r="U54" i="35"/>
  <c r="U37" i="35"/>
  <c r="U26" i="35"/>
  <c r="U17" i="35"/>
  <c r="U9" i="35"/>
  <c r="W173" i="35"/>
  <c r="W130" i="35"/>
  <c r="W89" i="35"/>
  <c r="Z89" i="35" s="1"/>
  <c r="W49" i="35"/>
  <c r="Y153" i="35"/>
  <c r="Y25" i="35"/>
  <c r="W161" i="35"/>
  <c r="AA161" i="35" s="1"/>
  <c r="AB161" i="35" s="1"/>
  <c r="AC161" i="35" s="1"/>
  <c r="W121" i="35"/>
  <c r="Y137" i="35"/>
  <c r="U177" i="35"/>
  <c r="U169" i="35"/>
  <c r="U157" i="35"/>
  <c r="U150" i="35"/>
  <c r="U133" i="35"/>
  <c r="U122" i="35"/>
  <c r="U113" i="35"/>
  <c r="U105" i="35"/>
  <c r="U93" i="35"/>
  <c r="U86" i="35"/>
  <c r="U69" i="35"/>
  <c r="U58" i="35"/>
  <c r="W149" i="35"/>
  <c r="AA149" i="35" s="1"/>
  <c r="AB149" i="35" s="1"/>
  <c r="AC149" i="35" s="1"/>
  <c r="W110" i="35"/>
  <c r="Z110" i="35" s="1"/>
  <c r="W29" i="35"/>
  <c r="Y57" i="35"/>
  <c r="Z489" i="35"/>
  <c r="Z233" i="35"/>
  <c r="Z105" i="35"/>
  <c r="AA105" i="35"/>
  <c r="AB105" i="35" s="1"/>
  <c r="AC105" i="35" s="1"/>
  <c r="Z14" i="35"/>
  <c r="AA14" i="35"/>
  <c r="AB14" i="35" s="1"/>
  <c r="AC14" i="35" s="1"/>
  <c r="U500" i="35"/>
  <c r="Y500" i="35"/>
  <c r="U492" i="35"/>
  <c r="W492" i="35"/>
  <c r="U484" i="35"/>
  <c r="Y484" i="35"/>
  <c r="U472" i="35"/>
  <c r="Y472" i="35"/>
  <c r="W472" i="35"/>
  <c r="U464" i="35"/>
  <c r="W464" i="35"/>
  <c r="Y464" i="35"/>
  <c r="U460" i="35"/>
  <c r="W460" i="35"/>
  <c r="U452" i="35"/>
  <c r="Y452" i="35"/>
  <c r="U444" i="35"/>
  <c r="W444" i="35"/>
  <c r="U436" i="35"/>
  <c r="Y436" i="35"/>
  <c r="U428" i="35"/>
  <c r="W428" i="35"/>
  <c r="U420" i="35"/>
  <c r="Y420" i="35"/>
  <c r="U412" i="35"/>
  <c r="W412" i="35"/>
  <c r="U404" i="35"/>
  <c r="Y404" i="35"/>
  <c r="U396" i="35"/>
  <c r="W396" i="35"/>
  <c r="U388" i="35"/>
  <c r="Y388" i="35"/>
  <c r="AA388" i="35" s="1"/>
  <c r="AB388" i="35" s="1"/>
  <c r="AC388" i="35" s="1"/>
  <c r="U380" i="35"/>
  <c r="W380" i="35"/>
  <c r="U368" i="35"/>
  <c r="W368" i="35"/>
  <c r="Y368" i="35"/>
  <c r="U360" i="35"/>
  <c r="Y360" i="35"/>
  <c r="W360" i="35"/>
  <c r="U352" i="35"/>
  <c r="W352" i="35"/>
  <c r="Y352" i="35"/>
  <c r="U344" i="35"/>
  <c r="Y344" i="35"/>
  <c r="W344" i="35"/>
  <c r="U336" i="35"/>
  <c r="W336" i="35"/>
  <c r="Y336" i="35"/>
  <c r="U328" i="35"/>
  <c r="Y328" i="35"/>
  <c r="W328" i="35"/>
  <c r="U320" i="35"/>
  <c r="W320" i="35"/>
  <c r="Y320" i="35"/>
  <c r="U312" i="35"/>
  <c r="Y312" i="35"/>
  <c r="W312" i="35"/>
  <c r="U304" i="35"/>
  <c r="W304" i="35"/>
  <c r="Y304" i="35"/>
  <c r="U296" i="35"/>
  <c r="Y296" i="35"/>
  <c r="W296" i="35"/>
  <c r="U288" i="35"/>
  <c r="W288" i="35"/>
  <c r="Y288" i="35"/>
  <c r="U280" i="35"/>
  <c r="Y280" i="35"/>
  <c r="W280" i="35"/>
  <c r="U272" i="35"/>
  <c r="W272" i="35"/>
  <c r="Y272" i="35"/>
  <c r="U264" i="35"/>
  <c r="Y264" i="35"/>
  <c r="W264" i="35"/>
  <c r="U256" i="35"/>
  <c r="W256" i="35"/>
  <c r="Y256" i="35"/>
  <c r="U248" i="35"/>
  <c r="Y248" i="35"/>
  <c r="W248" i="35"/>
  <c r="U240" i="35"/>
  <c r="Y240" i="35"/>
  <c r="W240" i="35"/>
  <c r="U232" i="35"/>
  <c r="Y232" i="35"/>
  <c r="W232" i="35"/>
  <c r="U224" i="35"/>
  <c r="Y224" i="35"/>
  <c r="W224" i="35"/>
  <c r="U216" i="35"/>
  <c r="Y216" i="35"/>
  <c r="W216" i="35"/>
  <c r="U208" i="35"/>
  <c r="Y208" i="35"/>
  <c r="W208" i="35"/>
  <c r="U200" i="35"/>
  <c r="Y200" i="35"/>
  <c r="W200" i="35"/>
  <c r="U192" i="35"/>
  <c r="Y192" i="35"/>
  <c r="W192" i="35"/>
  <c r="U184" i="35"/>
  <c r="Y184" i="35"/>
  <c r="W184" i="35"/>
  <c r="U176" i="35"/>
  <c r="Y176" i="35"/>
  <c r="W176" i="35"/>
  <c r="U172" i="35"/>
  <c r="W172" i="35"/>
  <c r="Y172" i="35"/>
  <c r="U164" i="35"/>
  <c r="Y164" i="35"/>
  <c r="U156" i="35"/>
  <c r="W156" i="35"/>
  <c r="Y156" i="35"/>
  <c r="U148" i="35"/>
  <c r="Y148" i="35"/>
  <c r="U136" i="35"/>
  <c r="Y136" i="35"/>
  <c r="W136" i="35"/>
  <c r="U128" i="35"/>
  <c r="Y128" i="35"/>
  <c r="W128" i="35"/>
  <c r="U120" i="35"/>
  <c r="Y120" i="35"/>
  <c r="W120" i="35"/>
  <c r="U112" i="35"/>
  <c r="Y112" i="35"/>
  <c r="W112" i="35"/>
  <c r="U104" i="35"/>
  <c r="Y104" i="35"/>
  <c r="W104" i="35"/>
  <c r="U96" i="35"/>
  <c r="Y96" i="35"/>
  <c r="W96" i="35"/>
  <c r="U88" i="35"/>
  <c r="Y88" i="35"/>
  <c r="W88" i="35"/>
  <c r="U80" i="35"/>
  <c r="Y80" i="35"/>
  <c r="W80" i="35"/>
  <c r="U72" i="35"/>
  <c r="Y72" i="35"/>
  <c r="W72" i="35"/>
  <c r="U64" i="35"/>
  <c r="Y64" i="35"/>
  <c r="W64" i="35"/>
  <c r="U60" i="35"/>
  <c r="W60" i="35"/>
  <c r="Y60" i="35"/>
  <c r="U52" i="35"/>
  <c r="Y52" i="35"/>
  <c r="U44" i="35"/>
  <c r="W44" i="35"/>
  <c r="Y44" i="35"/>
  <c r="U36" i="35"/>
  <c r="Y36" i="35"/>
  <c r="U24" i="35"/>
  <c r="Y24" i="35"/>
  <c r="W24" i="35"/>
  <c r="U16" i="35"/>
  <c r="Y16" i="35"/>
  <c r="W16" i="35"/>
  <c r="U12" i="35"/>
  <c r="W12" i="35"/>
  <c r="Y12" i="35"/>
  <c r="AA407" i="35"/>
  <c r="AB407" i="35" s="1"/>
  <c r="AC407" i="35" s="1"/>
  <c r="W484" i="35"/>
  <c r="Z430" i="35"/>
  <c r="W420" i="35"/>
  <c r="W164" i="35"/>
  <c r="Z137" i="35"/>
  <c r="AA137" i="35"/>
  <c r="AB137" i="35" s="1"/>
  <c r="AC137" i="35" s="1"/>
  <c r="AA110" i="35"/>
  <c r="AB110" i="35" s="1"/>
  <c r="AC110" i="35" s="1"/>
  <c r="Z73" i="35"/>
  <c r="AA73" i="35"/>
  <c r="AB73" i="35" s="1"/>
  <c r="AC73" i="35" s="1"/>
  <c r="AA46" i="35"/>
  <c r="AB46" i="35" s="1"/>
  <c r="AC46" i="35" s="1"/>
  <c r="Z46" i="35"/>
  <c r="W36" i="35"/>
  <c r="Z9" i="35"/>
  <c r="AA9" i="35"/>
  <c r="AB9" i="35" s="1"/>
  <c r="AC9" i="35" s="1"/>
  <c r="Y444" i="35"/>
  <c r="Y412" i="35"/>
  <c r="Y380" i="35"/>
  <c r="AA452" i="35"/>
  <c r="AB452" i="35" s="1"/>
  <c r="AC452" i="35" s="1"/>
  <c r="Z452" i="35"/>
  <c r="AA425" i="35"/>
  <c r="AB425" i="35" s="1"/>
  <c r="AC425" i="35" s="1"/>
  <c r="AA398" i="35"/>
  <c r="AB398" i="35" s="1"/>
  <c r="AC398" i="35" s="1"/>
  <c r="Z41" i="35"/>
  <c r="AA41" i="35"/>
  <c r="AB41" i="35" s="1"/>
  <c r="AC41" i="35" s="1"/>
  <c r="U504" i="35"/>
  <c r="Y504" i="35"/>
  <c r="W504" i="35"/>
  <c r="U496" i="35"/>
  <c r="W496" i="35"/>
  <c r="Y496" i="35"/>
  <c r="U488" i="35"/>
  <c r="Y488" i="35"/>
  <c r="W488" i="35"/>
  <c r="U476" i="35"/>
  <c r="W476" i="35"/>
  <c r="U468" i="35"/>
  <c r="Y468" i="35"/>
  <c r="U456" i="35"/>
  <c r="Y456" i="35"/>
  <c r="W456" i="35"/>
  <c r="U448" i="35"/>
  <c r="W448" i="35"/>
  <c r="Y448" i="35"/>
  <c r="U440" i="35"/>
  <c r="Y440" i="35"/>
  <c r="W440" i="35"/>
  <c r="U432" i="35"/>
  <c r="W432" i="35"/>
  <c r="Y432" i="35"/>
  <c r="U424" i="35"/>
  <c r="Y424" i="35"/>
  <c r="W424" i="35"/>
  <c r="U416" i="35"/>
  <c r="W416" i="35"/>
  <c r="Y416" i="35"/>
  <c r="U408" i="35"/>
  <c r="Y408" i="35"/>
  <c r="W408" i="35"/>
  <c r="U400" i="35"/>
  <c r="W400" i="35"/>
  <c r="Y400" i="35"/>
  <c r="U392" i="35"/>
  <c r="Y392" i="35"/>
  <c r="W392" i="35"/>
  <c r="U384" i="35"/>
  <c r="W384" i="35"/>
  <c r="Y384" i="35"/>
  <c r="U372" i="35"/>
  <c r="Y372" i="35"/>
  <c r="U364" i="35"/>
  <c r="W364" i="35"/>
  <c r="U356" i="35"/>
  <c r="Y356" i="35"/>
  <c r="Z356" i="35" s="1"/>
  <c r="U348" i="35"/>
  <c r="W348" i="35"/>
  <c r="U340" i="35"/>
  <c r="Y340" i="35"/>
  <c r="U332" i="35"/>
  <c r="W332" i="35"/>
  <c r="U324" i="35"/>
  <c r="Y324" i="35"/>
  <c r="Z324" i="35" s="1"/>
  <c r="U316" i="35"/>
  <c r="W316" i="35"/>
  <c r="U308" i="35"/>
  <c r="Y308" i="35"/>
  <c r="U300" i="35"/>
  <c r="W300" i="35"/>
  <c r="U292" i="35"/>
  <c r="Y292" i="35"/>
  <c r="AA292" i="35" s="1"/>
  <c r="AB292" i="35" s="1"/>
  <c r="AC292" i="35" s="1"/>
  <c r="U284" i="35"/>
  <c r="W284" i="35"/>
  <c r="U276" i="35"/>
  <c r="Y276" i="35"/>
  <c r="U268" i="35"/>
  <c r="W268" i="35"/>
  <c r="U260" i="35"/>
  <c r="Y260" i="35"/>
  <c r="AA260" i="35" s="1"/>
  <c r="AB260" i="35" s="1"/>
  <c r="AC260" i="35" s="1"/>
  <c r="U252" i="35"/>
  <c r="W252" i="35"/>
  <c r="U244" i="35"/>
  <c r="Y244" i="35"/>
  <c r="U236" i="35"/>
  <c r="W236" i="35"/>
  <c r="Y236" i="35"/>
  <c r="U228" i="35"/>
  <c r="Y228" i="35"/>
  <c r="AA228" i="35" s="1"/>
  <c r="AB228" i="35" s="1"/>
  <c r="AC228" i="35" s="1"/>
  <c r="U220" i="35"/>
  <c r="W220" i="35"/>
  <c r="Y220" i="35"/>
  <c r="U212" i="35"/>
  <c r="Y212" i="35"/>
  <c r="U204" i="35"/>
  <c r="W204" i="35"/>
  <c r="Y204" i="35"/>
  <c r="U196" i="35"/>
  <c r="Y196" i="35"/>
  <c r="AA196" i="35" s="1"/>
  <c r="AB196" i="35" s="1"/>
  <c r="AC196" i="35" s="1"/>
  <c r="U188" i="35"/>
  <c r="Y188" i="35"/>
  <c r="W188" i="35"/>
  <c r="U180" i="35"/>
  <c r="Y180" i="35"/>
  <c r="U168" i="35"/>
  <c r="Y168" i="35"/>
  <c r="W168" i="35"/>
  <c r="U160" i="35"/>
  <c r="Y160" i="35"/>
  <c r="W160" i="35"/>
  <c r="U152" i="35"/>
  <c r="Y152" i="35"/>
  <c r="W152" i="35"/>
  <c r="U144" i="35"/>
  <c r="Y144" i="35"/>
  <c r="W144" i="35"/>
  <c r="U140" i="35"/>
  <c r="Y140" i="35"/>
  <c r="W140" i="35"/>
  <c r="U132" i="35"/>
  <c r="Y132" i="35"/>
  <c r="AA132" i="35" s="1"/>
  <c r="AB132" i="35" s="1"/>
  <c r="AC132" i="35" s="1"/>
  <c r="U124" i="35"/>
  <c r="Y124" i="35"/>
  <c r="W124" i="35"/>
  <c r="U116" i="35"/>
  <c r="Y116" i="35"/>
  <c r="U108" i="35"/>
  <c r="W108" i="35"/>
  <c r="Y108" i="35"/>
  <c r="U100" i="35"/>
  <c r="Y100" i="35"/>
  <c r="AA100" i="35" s="1"/>
  <c r="AB100" i="35" s="1"/>
  <c r="AC100" i="35" s="1"/>
  <c r="U92" i="35"/>
  <c r="Y92" i="35"/>
  <c r="W92" i="35"/>
  <c r="U84" i="35"/>
  <c r="Y84" i="35"/>
  <c r="U76" i="35"/>
  <c r="Y76" i="35"/>
  <c r="W76" i="35"/>
  <c r="U68" i="35"/>
  <c r="Y68" i="35"/>
  <c r="AA68" i="35" s="1"/>
  <c r="AB68" i="35" s="1"/>
  <c r="AC68" i="35" s="1"/>
  <c r="U56" i="35"/>
  <c r="Y56" i="35"/>
  <c r="W56" i="35"/>
  <c r="U48" i="35"/>
  <c r="Y48" i="35"/>
  <c r="W48" i="35"/>
  <c r="U40" i="35"/>
  <c r="Y40" i="35"/>
  <c r="W40" i="35"/>
  <c r="U32" i="35"/>
  <c r="Y32" i="35"/>
  <c r="W32" i="35"/>
  <c r="U28" i="35"/>
  <c r="Y28" i="35"/>
  <c r="W28" i="35"/>
  <c r="U20" i="35"/>
  <c r="Y20" i="35"/>
  <c r="U8" i="35"/>
  <c r="Y8" i="35"/>
  <c r="W8" i="35"/>
  <c r="W500" i="35"/>
  <c r="W436" i="35"/>
  <c r="W372" i="35"/>
  <c r="W308" i="35"/>
  <c r="W244" i="35"/>
  <c r="W180" i="35"/>
  <c r="Z153" i="35"/>
  <c r="AA153" i="35"/>
  <c r="AB153" i="35" s="1"/>
  <c r="AC153" i="35" s="1"/>
  <c r="Z126" i="35"/>
  <c r="W116" i="35"/>
  <c r="AA89" i="35"/>
  <c r="AB89" i="35" s="1"/>
  <c r="AC89" i="35" s="1"/>
  <c r="W52" i="35"/>
  <c r="AA25" i="35"/>
  <c r="AB25" i="35" s="1"/>
  <c r="AC25" i="35" s="1"/>
  <c r="Z25" i="35"/>
  <c r="U480" i="35"/>
  <c r="W480" i="35"/>
  <c r="Y480" i="35"/>
  <c r="U376" i="35"/>
  <c r="Y376" i="35"/>
  <c r="W376" i="35"/>
  <c r="AA505" i="35"/>
  <c r="AB505" i="35" s="1"/>
  <c r="AC505" i="35" s="1"/>
  <c r="W468" i="35"/>
  <c r="Z441" i="35"/>
  <c r="W404" i="35"/>
  <c r="Z350" i="35"/>
  <c r="W340" i="35"/>
  <c r="Z286" i="35"/>
  <c r="W276" i="35"/>
  <c r="AA249" i="35"/>
  <c r="AB249" i="35" s="1"/>
  <c r="AC249" i="35" s="1"/>
  <c r="W212" i="35"/>
  <c r="Z185" i="35"/>
  <c r="W148" i="35"/>
  <c r="Z94" i="35"/>
  <c r="W84" i="35"/>
  <c r="Z57" i="35"/>
  <c r="AA57" i="35"/>
  <c r="AB57" i="35" s="1"/>
  <c r="AC57" i="35" s="1"/>
  <c r="AA30" i="35"/>
  <c r="AB30" i="35" s="1"/>
  <c r="AC30" i="35" s="1"/>
  <c r="Z30" i="35"/>
  <c r="W20" i="35"/>
  <c r="AW480" i="35"/>
  <c r="AY480" i="35"/>
  <c r="BH83" i="35"/>
  <c r="BJ83" i="35"/>
  <c r="BH463" i="35"/>
  <c r="BL463" i="35"/>
  <c r="BJ463" i="35"/>
  <c r="BU500" i="35"/>
  <c r="BY500" i="35"/>
  <c r="BW500" i="35"/>
  <c r="CA500" i="35" s="1"/>
  <c r="CB500" i="35" s="1"/>
  <c r="CC500" i="35" s="1"/>
  <c r="BU506" i="35"/>
  <c r="BY506" i="35"/>
  <c r="W243" i="35"/>
  <c r="Y243" i="35"/>
  <c r="W231" i="35"/>
  <c r="Y231" i="35"/>
  <c r="W223" i="35"/>
  <c r="Y223" i="35"/>
  <c r="W211" i="35"/>
  <c r="Y211" i="35"/>
  <c r="W203" i="35"/>
  <c r="Y203" i="35"/>
  <c r="W191" i="35"/>
  <c r="Y191" i="35"/>
  <c r="W179" i="35"/>
  <c r="Y179" i="35"/>
  <c r="W163" i="35"/>
  <c r="Y163" i="35"/>
  <c r="W159" i="35"/>
  <c r="Y159" i="35"/>
  <c r="W147" i="35"/>
  <c r="Y147" i="35"/>
  <c r="W139" i="35"/>
  <c r="Y139" i="35"/>
  <c r="W127" i="35"/>
  <c r="Y127" i="35"/>
  <c r="W119" i="35"/>
  <c r="Y119" i="35"/>
  <c r="W107" i="35"/>
  <c r="Y107" i="35"/>
  <c r="W99" i="35"/>
  <c r="Y99" i="35"/>
  <c r="W87" i="35"/>
  <c r="Y87" i="35"/>
  <c r="W79" i="35"/>
  <c r="Y79" i="35"/>
  <c r="W67" i="35"/>
  <c r="Y67" i="35"/>
  <c r="W59" i="35"/>
  <c r="Y59" i="35"/>
  <c r="W47" i="35"/>
  <c r="Y47" i="35"/>
  <c r="W39" i="35"/>
  <c r="Y39" i="35"/>
  <c r="W27" i="35"/>
  <c r="Y27" i="35"/>
  <c r="W19" i="35"/>
  <c r="Y19" i="35"/>
  <c r="U495" i="35"/>
  <c r="U479" i="35"/>
  <c r="U415" i="35"/>
  <c r="U399" i="35"/>
  <c r="U383" i="35"/>
  <c r="U223" i="35"/>
  <c r="U127" i="35"/>
  <c r="Z285" i="35"/>
  <c r="Z178" i="35"/>
  <c r="AA98" i="35"/>
  <c r="AB98" i="35" s="1"/>
  <c r="AC98" i="35" s="1"/>
  <c r="Z98" i="35"/>
  <c r="AA45" i="35"/>
  <c r="AB45" i="35" s="1"/>
  <c r="AC45" i="35" s="1"/>
  <c r="Z45" i="35"/>
  <c r="AA18" i="35"/>
  <c r="AB18" i="35" s="1"/>
  <c r="AC18" i="35" s="1"/>
  <c r="Y427" i="35"/>
  <c r="Z427" i="35" s="1"/>
  <c r="Y411" i="35"/>
  <c r="Z411" i="35" s="1"/>
  <c r="Y331" i="35"/>
  <c r="Y315" i="35"/>
  <c r="Z315" i="35" s="1"/>
  <c r="Y299" i="35"/>
  <c r="AA411" i="35"/>
  <c r="AB411" i="35" s="1"/>
  <c r="AC411" i="35" s="1"/>
  <c r="W235" i="35"/>
  <c r="Y235" i="35"/>
  <c r="W215" i="35"/>
  <c r="Y215" i="35"/>
  <c r="W199" i="35"/>
  <c r="Y199" i="35"/>
  <c r="W183" i="35"/>
  <c r="Y183" i="35"/>
  <c r="W171" i="35"/>
  <c r="Y171" i="35"/>
  <c r="W151" i="35"/>
  <c r="Y151" i="35"/>
  <c r="W131" i="35"/>
  <c r="Y131" i="35"/>
  <c r="W111" i="35"/>
  <c r="Y111" i="35"/>
  <c r="W91" i="35"/>
  <c r="Y91" i="35"/>
  <c r="W71" i="35"/>
  <c r="Y71" i="35"/>
  <c r="W51" i="35"/>
  <c r="Y51" i="35"/>
  <c r="W35" i="35"/>
  <c r="Y35" i="35"/>
  <c r="W15" i="35"/>
  <c r="Y15" i="35"/>
  <c r="U463" i="35"/>
  <c r="U447" i="35"/>
  <c r="U319" i="35"/>
  <c r="U287" i="35"/>
  <c r="AA173" i="35"/>
  <c r="AB173" i="35" s="1"/>
  <c r="AC173" i="35" s="1"/>
  <c r="Z173" i="35"/>
  <c r="Y443" i="35"/>
  <c r="Z443" i="35" s="1"/>
  <c r="Z423" i="35"/>
  <c r="U499" i="35"/>
  <c r="U478" i="35"/>
  <c r="U462" i="35"/>
  <c r="U451" i="35"/>
  <c r="U435" i="35"/>
  <c r="U419" i="35"/>
  <c r="U414" i="35"/>
  <c r="U398" i="35"/>
  <c r="U387" i="35"/>
  <c r="U382" i="35"/>
  <c r="U371" i="35"/>
  <c r="U366" i="35"/>
  <c r="U355" i="35"/>
  <c r="U350" i="35"/>
  <c r="U339" i="35"/>
  <c r="U334" i="35"/>
  <c r="U323" i="35"/>
  <c r="U318" i="35"/>
  <c r="U307" i="35"/>
  <c r="U302" i="35"/>
  <c r="U291" i="35"/>
  <c r="U286" i="35"/>
  <c r="U275" i="35"/>
  <c r="U270" i="35"/>
  <c r="U259" i="35"/>
  <c r="U254" i="35"/>
  <c r="U243" i="35"/>
  <c r="U238" i="35"/>
  <c r="U222" i="35"/>
  <c r="U211" i="35"/>
  <c r="U206" i="35"/>
  <c r="U190" i="35"/>
  <c r="U179" i="35"/>
  <c r="U174" i="35"/>
  <c r="U163" i="35"/>
  <c r="U158" i="35"/>
  <c r="U147" i="35"/>
  <c r="U142" i="35"/>
  <c r="U131" i="35"/>
  <c r="U126" i="35"/>
  <c r="U110" i="35"/>
  <c r="U99" i="35"/>
  <c r="U94" i="35"/>
  <c r="U78" i="35"/>
  <c r="U67" i="35"/>
  <c r="U62" i="35"/>
  <c r="U51" i="35"/>
  <c r="U46" i="35"/>
  <c r="U35" i="35"/>
  <c r="U30" i="35"/>
  <c r="U19" i="35"/>
  <c r="U14" i="35"/>
  <c r="W502" i="35"/>
  <c r="W486" i="35"/>
  <c r="W470" i="35"/>
  <c r="W454" i="35"/>
  <c r="W438" i="35"/>
  <c r="W422" i="35"/>
  <c r="W406" i="35"/>
  <c r="W390" i="35"/>
  <c r="W374" i="35"/>
  <c r="W358" i="35"/>
  <c r="W342" i="35"/>
  <c r="W326" i="35"/>
  <c r="W310" i="35"/>
  <c r="AA305" i="35"/>
  <c r="AB305" i="35" s="1"/>
  <c r="AC305" i="35" s="1"/>
  <c r="W294" i="35"/>
  <c r="W278" i="35"/>
  <c r="W262" i="35"/>
  <c r="W246" i="35"/>
  <c r="W230" i="35"/>
  <c r="W214" i="35"/>
  <c r="W198" i="35"/>
  <c r="W182" i="35"/>
  <c r="W166" i="35"/>
  <c r="W150" i="35"/>
  <c r="W134" i="35"/>
  <c r="W118" i="35"/>
  <c r="W102" i="35"/>
  <c r="W86" i="35"/>
  <c r="Z81" i="35"/>
  <c r="W70" i="35"/>
  <c r="W54" i="35"/>
  <c r="Z49" i="35"/>
  <c r="AA49" i="35"/>
  <c r="AB49" i="35" s="1"/>
  <c r="AC49" i="35" s="1"/>
  <c r="W38" i="35"/>
  <c r="W22" i="35"/>
  <c r="Z17" i="35"/>
  <c r="Y495" i="35"/>
  <c r="AA495" i="35" s="1"/>
  <c r="AB495" i="35" s="1"/>
  <c r="AC495" i="35" s="1"/>
  <c r="Y479" i="35"/>
  <c r="Y463" i="35"/>
  <c r="AA463" i="35" s="1"/>
  <c r="AB463" i="35" s="1"/>
  <c r="AC463" i="35" s="1"/>
  <c r="Y447" i="35"/>
  <c r="AA447" i="35" s="1"/>
  <c r="AB447" i="35" s="1"/>
  <c r="AC447" i="35" s="1"/>
  <c r="Y431" i="35"/>
  <c r="AA431" i="35" s="1"/>
  <c r="AB431" i="35" s="1"/>
  <c r="AC431" i="35" s="1"/>
  <c r="Y415" i="35"/>
  <c r="Z415" i="35" s="1"/>
  <c r="Y399" i="35"/>
  <c r="AA399" i="35" s="1"/>
  <c r="AB399" i="35" s="1"/>
  <c r="AC399" i="35" s="1"/>
  <c r="Y383" i="35"/>
  <c r="Z383" i="35" s="1"/>
  <c r="Y367" i="35"/>
  <c r="AA367" i="35" s="1"/>
  <c r="AB367" i="35" s="1"/>
  <c r="AC367" i="35" s="1"/>
  <c r="Y351" i="35"/>
  <c r="AA351" i="35" s="1"/>
  <c r="AB351" i="35" s="1"/>
  <c r="AC351" i="35" s="1"/>
  <c r="Y335" i="35"/>
  <c r="Z335" i="35" s="1"/>
  <c r="Y319" i="35"/>
  <c r="AA319" i="35" s="1"/>
  <c r="AB319" i="35" s="1"/>
  <c r="AC319" i="35" s="1"/>
  <c r="Y303" i="35"/>
  <c r="AA303" i="35" s="1"/>
  <c r="AB303" i="35" s="1"/>
  <c r="AC303" i="35" s="1"/>
  <c r="Y287" i="35"/>
  <c r="Y271" i="35"/>
  <c r="Z271" i="35" s="1"/>
  <c r="Y255" i="35"/>
  <c r="AA255" i="35" s="1"/>
  <c r="AB255" i="35" s="1"/>
  <c r="AC255" i="35" s="1"/>
  <c r="AA413" i="35"/>
  <c r="AB413" i="35" s="1"/>
  <c r="AC413" i="35" s="1"/>
  <c r="AU312" i="35"/>
  <c r="AY312" i="35"/>
  <c r="AW312" i="35"/>
  <c r="BA312" i="35" s="1"/>
  <c r="BB312" i="35" s="1"/>
  <c r="BC312" i="35" s="1"/>
  <c r="BH71" i="35"/>
  <c r="BJ71" i="35"/>
  <c r="BJ96" i="35"/>
  <c r="BH96" i="35"/>
  <c r="BL96" i="35"/>
  <c r="BL465" i="35"/>
  <c r="BJ465" i="35"/>
  <c r="BW15" i="35"/>
  <c r="BU15" i="35"/>
  <c r="BY15" i="35"/>
  <c r="BW47" i="35"/>
  <c r="BU47" i="35"/>
  <c r="BY47" i="35"/>
  <c r="BY490" i="35"/>
  <c r="BU490" i="35"/>
  <c r="BY502" i="35"/>
  <c r="BU502" i="35"/>
  <c r="AA359" i="35"/>
  <c r="AB359" i="35" s="1"/>
  <c r="AC359" i="35" s="1"/>
  <c r="AA279" i="35"/>
  <c r="AB279" i="35" s="1"/>
  <c r="AC279" i="35" s="1"/>
  <c r="W247" i="35"/>
  <c r="Y247" i="35"/>
  <c r="W239" i="35"/>
  <c r="Y239" i="35"/>
  <c r="W227" i="35"/>
  <c r="Y227" i="35"/>
  <c r="W219" i="35"/>
  <c r="Y219" i="35"/>
  <c r="W207" i="35"/>
  <c r="Y207" i="35"/>
  <c r="W195" i="35"/>
  <c r="Y195" i="35"/>
  <c r="W187" i="35"/>
  <c r="Y187" i="35"/>
  <c r="W175" i="35"/>
  <c r="Y175" i="35"/>
  <c r="W167" i="35"/>
  <c r="Y167" i="35"/>
  <c r="W155" i="35"/>
  <c r="Y155" i="35"/>
  <c r="W143" i="35"/>
  <c r="Y143" i="35"/>
  <c r="W135" i="35"/>
  <c r="Y135" i="35"/>
  <c r="W123" i="35"/>
  <c r="Y123" i="35"/>
  <c r="W115" i="35"/>
  <c r="Y115" i="35"/>
  <c r="W103" i="35"/>
  <c r="Y103" i="35"/>
  <c r="W95" i="35"/>
  <c r="Y95" i="35"/>
  <c r="W83" i="35"/>
  <c r="Y83" i="35"/>
  <c r="W75" i="35"/>
  <c r="Y75" i="35"/>
  <c r="W63" i="35"/>
  <c r="Y63" i="35"/>
  <c r="W55" i="35"/>
  <c r="Y55" i="35"/>
  <c r="W43" i="35"/>
  <c r="Y43" i="35"/>
  <c r="W31" i="35"/>
  <c r="Y31" i="35"/>
  <c r="W23" i="35"/>
  <c r="Y23" i="35"/>
  <c r="W11" i="35"/>
  <c r="Y11" i="35"/>
  <c r="U431" i="35"/>
  <c r="U367" i="35"/>
  <c r="U351" i="35"/>
  <c r="U335" i="35"/>
  <c r="U303" i="35"/>
  <c r="U271" i="35"/>
  <c r="U255" i="35"/>
  <c r="U191" i="35"/>
  <c r="U159" i="35"/>
  <c r="U79" i="35"/>
  <c r="U63" i="35"/>
  <c r="U47" i="35"/>
  <c r="U31" i="35"/>
  <c r="AA194" i="35"/>
  <c r="AB194" i="35" s="1"/>
  <c r="AC194" i="35" s="1"/>
  <c r="AA50" i="35"/>
  <c r="AB50" i="35" s="1"/>
  <c r="AC50" i="35" s="1"/>
  <c r="AA29" i="35"/>
  <c r="AB29" i="35" s="1"/>
  <c r="AC29" i="35" s="1"/>
  <c r="Z29" i="35"/>
  <c r="Z13" i="35"/>
  <c r="Y491" i="35"/>
  <c r="AA491" i="35" s="1"/>
  <c r="AB491" i="35" s="1"/>
  <c r="AC491" i="35" s="1"/>
  <c r="Y475" i="35"/>
  <c r="Z475" i="35" s="1"/>
  <c r="Y459" i="35"/>
  <c r="Z459" i="35" s="1"/>
  <c r="Y395" i="35"/>
  <c r="Z395" i="35" s="1"/>
  <c r="Y379" i="35"/>
  <c r="Z379" i="35" s="1"/>
  <c r="Y363" i="35"/>
  <c r="Y347" i="35"/>
  <c r="Z347" i="35" s="1"/>
  <c r="Y283" i="35"/>
  <c r="Z283" i="35" s="1"/>
  <c r="Y267" i="35"/>
  <c r="Y251" i="35"/>
  <c r="AA251" i="35" s="1"/>
  <c r="AB251" i="35" s="1"/>
  <c r="AC251" i="35" s="1"/>
  <c r="Z367" i="35"/>
  <c r="U494" i="35"/>
  <c r="U483" i="35"/>
  <c r="U467" i="35"/>
  <c r="U446" i="35"/>
  <c r="U430" i="35"/>
  <c r="U403" i="35"/>
  <c r="U503" i="35"/>
  <c r="U498" i="35"/>
  <c r="U487" i="35"/>
  <c r="U482" i="35"/>
  <c r="U471" i="35"/>
  <c r="U466" i="35"/>
  <c r="U455" i="35"/>
  <c r="U450" i="35"/>
  <c r="U439" i="35"/>
  <c r="U434" i="35"/>
  <c r="U423" i="35"/>
  <c r="U418" i="35"/>
  <c r="U407" i="35"/>
  <c r="U402" i="35"/>
  <c r="U391" i="35"/>
  <c r="U386" i="35"/>
  <c r="U375" i="35"/>
  <c r="U370" i="35"/>
  <c r="U359" i="35"/>
  <c r="U354" i="35"/>
  <c r="U343" i="35"/>
  <c r="U338" i="35"/>
  <c r="U327" i="35"/>
  <c r="U322" i="35"/>
  <c r="U311" i="35"/>
  <c r="U306" i="35"/>
  <c r="U295" i="35"/>
  <c r="U290" i="35"/>
  <c r="U279" i="35"/>
  <c r="U274" i="35"/>
  <c r="U263" i="35"/>
  <c r="U258" i="35"/>
  <c r="U247" i="35"/>
  <c r="U242" i="35"/>
  <c r="U231" i="35"/>
  <c r="U226" i="35"/>
  <c r="U215" i="35"/>
  <c r="U210" i="35"/>
  <c r="U199" i="35"/>
  <c r="U194" i="35"/>
  <c r="U183" i="35"/>
  <c r="U178" i="35"/>
  <c r="U167" i="35"/>
  <c r="U162" i="35"/>
  <c r="U151" i="35"/>
  <c r="U146" i="35"/>
  <c r="U135" i="35"/>
  <c r="U130" i="35"/>
  <c r="U119" i="35"/>
  <c r="U114" i="35"/>
  <c r="U103" i="35"/>
  <c r="U98" i="35"/>
  <c r="U87" i="35"/>
  <c r="U82" i="35"/>
  <c r="U71" i="35"/>
  <c r="U66" i="35"/>
  <c r="U55" i="35"/>
  <c r="U50" i="35"/>
  <c r="U39" i="35"/>
  <c r="U34" i="35"/>
  <c r="U23" i="35"/>
  <c r="U18" i="35"/>
  <c r="W506" i="35"/>
  <c r="W490" i="35"/>
  <c r="Z485" i="35"/>
  <c r="W474" i="35"/>
  <c r="W458" i="35"/>
  <c r="W442" i="35"/>
  <c r="W426" i="35"/>
  <c r="W410" i="35"/>
  <c r="W394" i="35"/>
  <c r="W378" i="35"/>
  <c r="Z373" i="35"/>
  <c r="W362" i="35"/>
  <c r="W346" i="35"/>
  <c r="Z341" i="35"/>
  <c r="W330" i="35"/>
  <c r="Z325" i="35"/>
  <c r="W314" i="35"/>
  <c r="AA309" i="35"/>
  <c r="AB309" i="35" s="1"/>
  <c r="AC309" i="35" s="1"/>
  <c r="W298" i="35"/>
  <c r="W282" i="35"/>
  <c r="W266" i="35"/>
  <c r="Z261" i="35"/>
  <c r="AA261" i="35"/>
  <c r="AB261" i="35" s="1"/>
  <c r="AC261" i="35" s="1"/>
  <c r="W250" i="35"/>
  <c r="W234" i="35"/>
  <c r="W218" i="35"/>
  <c r="Z213" i="35"/>
  <c r="W202" i="35"/>
  <c r="W186" i="35"/>
  <c r="Z181" i="35"/>
  <c r="W170" i="35"/>
  <c r="W154" i="35"/>
  <c r="W138" i="35"/>
  <c r="AA133" i="35"/>
  <c r="AB133" i="35" s="1"/>
  <c r="AC133" i="35" s="1"/>
  <c r="W122" i="35"/>
  <c r="W106" i="35"/>
  <c r="W90" i="35"/>
  <c r="W74" i="35"/>
  <c r="AA69" i="35"/>
  <c r="AB69" i="35" s="1"/>
  <c r="AC69" i="35" s="1"/>
  <c r="W58" i="35"/>
  <c r="W42" i="35"/>
  <c r="AA37" i="35"/>
  <c r="AB37" i="35" s="1"/>
  <c r="AC37" i="35" s="1"/>
  <c r="Z37" i="35"/>
  <c r="W26" i="35"/>
  <c r="Z21" i="35"/>
  <c r="AA21" i="35"/>
  <c r="AB21" i="35" s="1"/>
  <c r="AC21" i="35" s="1"/>
  <c r="W10" i="35"/>
  <c r="Y499" i="35"/>
  <c r="Z499" i="35" s="1"/>
  <c r="Y483" i="35"/>
  <c r="AA483" i="35" s="1"/>
  <c r="AB483" i="35" s="1"/>
  <c r="AC483" i="35" s="1"/>
  <c r="Y467" i="35"/>
  <c r="AA467" i="35" s="1"/>
  <c r="AB467" i="35" s="1"/>
  <c r="AC467" i="35" s="1"/>
  <c r="Y451" i="35"/>
  <c r="Z451" i="35" s="1"/>
  <c r="Y435" i="35"/>
  <c r="Z435" i="35" s="1"/>
  <c r="Y419" i="35"/>
  <c r="Z419" i="35" s="1"/>
  <c r="Y403" i="35"/>
  <c r="Z403" i="35" s="1"/>
  <c r="Y387" i="35"/>
  <c r="AA387" i="35" s="1"/>
  <c r="AB387" i="35" s="1"/>
  <c r="AC387" i="35" s="1"/>
  <c r="Y371" i="35"/>
  <c r="AA371" i="35" s="1"/>
  <c r="AB371" i="35" s="1"/>
  <c r="AC371" i="35" s="1"/>
  <c r="Y355" i="35"/>
  <c r="AA355" i="35" s="1"/>
  <c r="AB355" i="35" s="1"/>
  <c r="AC355" i="35" s="1"/>
  <c r="Y339" i="35"/>
  <c r="Z339" i="35" s="1"/>
  <c r="Y323" i="35"/>
  <c r="AA323" i="35" s="1"/>
  <c r="AB323" i="35" s="1"/>
  <c r="AC323" i="35" s="1"/>
  <c r="Y307" i="35"/>
  <c r="AA307" i="35" s="1"/>
  <c r="AB307" i="35" s="1"/>
  <c r="AC307" i="35" s="1"/>
  <c r="Y291" i="35"/>
  <c r="AA291" i="35" s="1"/>
  <c r="AB291" i="35" s="1"/>
  <c r="AC291" i="35" s="1"/>
  <c r="Y275" i="35"/>
  <c r="AA275" i="35" s="1"/>
  <c r="AB275" i="35" s="1"/>
  <c r="AC275" i="35" s="1"/>
  <c r="Y259" i="35"/>
  <c r="AA259" i="35" s="1"/>
  <c r="AB259" i="35" s="1"/>
  <c r="AC259" i="35" s="1"/>
  <c r="Z371" i="35"/>
  <c r="Z355" i="35"/>
  <c r="Z303" i="35"/>
  <c r="AA245" i="35"/>
  <c r="AB245" i="35" s="1"/>
  <c r="AC245" i="35" s="1"/>
  <c r="AH235" i="35"/>
  <c r="AL235" i="35"/>
  <c r="AJ235" i="35"/>
  <c r="AJ262" i="35"/>
  <c r="AL262" i="35"/>
  <c r="AH262" i="35"/>
  <c r="AL395" i="35"/>
  <c r="AJ395" i="35"/>
  <c r="AH395" i="35"/>
  <c r="AU193" i="35"/>
  <c r="AY193" i="35"/>
  <c r="AW193" i="35"/>
  <c r="AH17" i="35"/>
  <c r="AL17" i="35"/>
  <c r="AJ17" i="35"/>
  <c r="AN17" i="35" s="1"/>
  <c r="AO17" i="35" s="1"/>
  <c r="AP17" i="35" s="1"/>
  <c r="AL136" i="35"/>
  <c r="AJ136" i="35"/>
  <c r="AH136" i="35"/>
  <c r="AJ381" i="35"/>
  <c r="AL381" i="35"/>
  <c r="AU8" i="35"/>
  <c r="AY8" i="35"/>
  <c r="AW8" i="35"/>
  <c r="BA38" i="35"/>
  <c r="BB38" i="35" s="1"/>
  <c r="BC38" i="35" s="1"/>
  <c r="AZ38" i="35"/>
  <c r="AL294" i="35"/>
  <c r="AJ294" i="35"/>
  <c r="AH294" i="35"/>
  <c r="AJ331" i="35"/>
  <c r="AL331" i="35"/>
  <c r="AH331" i="35"/>
  <c r="AJ339" i="35"/>
  <c r="AL339" i="35"/>
  <c r="AH339" i="35"/>
  <c r="AJ345" i="35"/>
  <c r="AL345" i="35"/>
  <c r="AH345" i="35"/>
  <c r="AJ351" i="35"/>
  <c r="AL351" i="35"/>
  <c r="AH351" i="35"/>
  <c r="AJ12" i="35"/>
  <c r="AL12" i="35"/>
  <c r="AL29" i="35"/>
  <c r="AJ29" i="35"/>
  <c r="AH29" i="35"/>
  <c r="AL116" i="35"/>
  <c r="AJ116" i="35"/>
  <c r="AH116" i="35"/>
  <c r="AL153" i="35"/>
  <c r="AJ153" i="35"/>
  <c r="AH153" i="35"/>
  <c r="AL177" i="35"/>
  <c r="AJ177" i="35"/>
  <c r="AH177" i="35"/>
  <c r="AN204" i="35"/>
  <c r="AO204" i="35" s="1"/>
  <c r="AP204" i="35" s="1"/>
  <c r="AH207" i="35"/>
  <c r="AL207" i="35"/>
  <c r="AJ207" i="35"/>
  <c r="AL220" i="35"/>
  <c r="AJ220" i="35"/>
  <c r="AH220" i="35"/>
  <c r="AL420" i="35"/>
  <c r="AJ420" i="35"/>
  <c r="AH420" i="35"/>
  <c r="AH452" i="35"/>
  <c r="AJ452" i="35"/>
  <c r="AH461" i="35"/>
  <c r="AL461" i="35"/>
  <c r="AJ461" i="35"/>
  <c r="AL478" i="35"/>
  <c r="AJ478" i="35"/>
  <c r="AH478" i="35"/>
  <c r="AL489" i="35"/>
  <c r="AJ489" i="35"/>
  <c r="AH489" i="35"/>
  <c r="AU37" i="35"/>
  <c r="AY37" i="35"/>
  <c r="AW37" i="35"/>
  <c r="AZ37" i="35" s="1"/>
  <c r="AW111" i="35"/>
  <c r="AU111" i="35"/>
  <c r="AY111" i="35"/>
  <c r="AY170" i="35"/>
  <c r="AW170" i="35"/>
  <c r="AU170" i="35"/>
  <c r="AY226" i="35"/>
  <c r="AW226" i="35"/>
  <c r="AU226" i="35"/>
  <c r="AW389" i="35"/>
  <c r="AY389" i="35"/>
  <c r="AU389" i="35"/>
  <c r="AW439" i="35"/>
  <c r="AU439" i="35"/>
  <c r="AY439" i="35"/>
  <c r="AL18" i="35"/>
  <c r="AN18" i="35" s="1"/>
  <c r="AO18" i="35" s="1"/>
  <c r="AP18" i="35" s="1"/>
  <c r="AJ18" i="35"/>
  <c r="AH18" i="35"/>
  <c r="AL96" i="35"/>
  <c r="AJ96" i="35"/>
  <c r="AH96" i="35"/>
  <c r="AL124" i="35"/>
  <c r="AJ124" i="35"/>
  <c r="AH124" i="35"/>
  <c r="AL133" i="35"/>
  <c r="AJ133" i="35"/>
  <c r="AH133" i="35"/>
  <c r="AL141" i="35"/>
  <c r="AJ141" i="35"/>
  <c r="AH141" i="35"/>
  <c r="AL236" i="35"/>
  <c r="AJ236" i="35"/>
  <c r="AH236" i="35"/>
  <c r="AN302" i="35"/>
  <c r="AO302" i="35" s="1"/>
  <c r="AP302" i="35" s="1"/>
  <c r="AH352" i="35"/>
  <c r="AJ352" i="35"/>
  <c r="AH368" i="35"/>
  <c r="AJ368" i="35"/>
  <c r="AM371" i="35"/>
  <c r="AL375" i="35"/>
  <c r="AJ375" i="35"/>
  <c r="AH375" i="35"/>
  <c r="AL383" i="35"/>
  <c r="AJ383" i="35"/>
  <c r="AH383" i="35"/>
  <c r="AL415" i="35"/>
  <c r="AJ415" i="35"/>
  <c r="AH415" i="35"/>
  <c r="AY9" i="35"/>
  <c r="AW9" i="35"/>
  <c r="AU9" i="35"/>
  <c r="AU48" i="35"/>
  <c r="AY48" i="35"/>
  <c r="AY58" i="35"/>
  <c r="AU58" i="35"/>
  <c r="AW58" i="35"/>
  <c r="AZ58" i="35" s="1"/>
  <c r="AY214" i="35"/>
  <c r="AW214" i="35"/>
  <c r="AU214" i="35"/>
  <c r="AH28" i="35"/>
  <c r="AL28" i="35"/>
  <c r="AJ28" i="35"/>
  <c r="AL69" i="35"/>
  <c r="AJ69" i="35"/>
  <c r="AH69" i="35"/>
  <c r="AL113" i="35"/>
  <c r="AJ113" i="35"/>
  <c r="AH113" i="35"/>
  <c r="AL160" i="35"/>
  <c r="AJ160" i="35"/>
  <c r="AH160" i="35"/>
  <c r="AL208" i="35"/>
  <c r="AJ208" i="35"/>
  <c r="AH208" i="35"/>
  <c r="AH219" i="35"/>
  <c r="AL219" i="35"/>
  <c r="AJ219" i="35"/>
  <c r="AL310" i="35"/>
  <c r="AJ310" i="35"/>
  <c r="AH310" i="35"/>
  <c r="AJ329" i="35"/>
  <c r="AL329" i="35"/>
  <c r="AH329" i="35"/>
  <c r="AJ337" i="35"/>
  <c r="AL337" i="35"/>
  <c r="AH337" i="35"/>
  <c r="AJ365" i="35"/>
  <c r="AL365" i="35"/>
  <c r="AH365" i="35"/>
  <c r="AN382" i="35"/>
  <c r="AO382" i="35" s="1"/>
  <c r="AP382" i="35" s="1"/>
  <c r="AJ385" i="35"/>
  <c r="AH385" i="35"/>
  <c r="AL408" i="35"/>
  <c r="AJ408" i="35"/>
  <c r="AH408" i="35"/>
  <c r="AL427" i="35"/>
  <c r="AJ427" i="35"/>
  <c r="AH427" i="35"/>
  <c r="AJ439" i="35"/>
  <c r="AL439" i="35"/>
  <c r="AH439" i="35"/>
  <c r="AJ451" i="35"/>
  <c r="AL451" i="35"/>
  <c r="AH451" i="35"/>
  <c r="AL462" i="35"/>
  <c r="AJ462" i="35"/>
  <c r="AH462" i="35"/>
  <c r="AH477" i="35"/>
  <c r="AL477" i="35"/>
  <c r="AJ477" i="35"/>
  <c r="AY102" i="35"/>
  <c r="AW102" i="35"/>
  <c r="AY118" i="35"/>
  <c r="AW118" i="35"/>
  <c r="AY317" i="35"/>
  <c r="AW317" i="35"/>
  <c r="AU317" i="35"/>
  <c r="AY325" i="35"/>
  <c r="AW325" i="35"/>
  <c r="AU325" i="35"/>
  <c r="AL88" i="35"/>
  <c r="AL104" i="35"/>
  <c r="AJ105" i="35"/>
  <c r="AN105" i="35" s="1"/>
  <c r="AO105" i="35" s="1"/>
  <c r="AP105" i="35" s="1"/>
  <c r="AL128" i="35"/>
  <c r="AN128" i="35" s="1"/>
  <c r="AO128" i="35" s="1"/>
  <c r="AP128" i="35" s="1"/>
  <c r="AJ129" i="35"/>
  <c r="AM129" i="35" s="1"/>
  <c r="AL148" i="35"/>
  <c r="AJ149" i="35"/>
  <c r="AM149" i="35" s="1"/>
  <c r="AL156" i="35"/>
  <c r="AM156" i="35" s="1"/>
  <c r="AJ157" i="35"/>
  <c r="AL168" i="35"/>
  <c r="AJ169" i="35"/>
  <c r="AN169" i="35" s="1"/>
  <c r="AO169" i="35" s="1"/>
  <c r="AP169" i="35" s="1"/>
  <c r="AL199" i="35"/>
  <c r="AM199" i="35" s="1"/>
  <c r="AL216" i="35"/>
  <c r="AL224" i="35"/>
  <c r="AM224" i="35" s="1"/>
  <c r="AL232" i="35"/>
  <c r="AM232" i="35" s="1"/>
  <c r="AL319" i="35"/>
  <c r="AL367" i="35"/>
  <c r="AN367" i="35" s="1"/>
  <c r="AO367" i="35" s="1"/>
  <c r="AP367" i="35" s="1"/>
  <c r="AL387" i="35"/>
  <c r="AN387" i="35" s="1"/>
  <c r="AO387" i="35" s="1"/>
  <c r="AP387" i="35" s="1"/>
  <c r="AL399" i="35"/>
  <c r="AJ400" i="35"/>
  <c r="AL411" i="35"/>
  <c r="AY13" i="35"/>
  <c r="AZ13" i="35" s="1"/>
  <c r="AY17" i="35"/>
  <c r="AZ17" i="35" s="1"/>
  <c r="AZ25" i="35"/>
  <c r="AY33" i="35"/>
  <c r="BA33" i="35" s="1"/>
  <c r="BB33" i="35" s="1"/>
  <c r="BC33" i="35" s="1"/>
  <c r="AU33" i="35"/>
  <c r="AU36" i="35"/>
  <c r="AW36" i="35"/>
  <c r="BA36" i="35" s="1"/>
  <c r="BB36" i="35" s="1"/>
  <c r="BC36" i="35" s="1"/>
  <c r="AW43" i="35"/>
  <c r="AY43" i="35"/>
  <c r="AW47" i="35"/>
  <c r="AU47" i="35"/>
  <c r="AY70" i="35"/>
  <c r="AW70" i="35"/>
  <c r="AZ70" i="35" s="1"/>
  <c r="AW79" i="35"/>
  <c r="BA79" i="35" s="1"/>
  <c r="BB79" i="35" s="1"/>
  <c r="BC79" i="35" s="1"/>
  <c r="AU79" i="35"/>
  <c r="AY86" i="35"/>
  <c r="AW86" i="35"/>
  <c r="BA86" i="35" s="1"/>
  <c r="BB86" i="35" s="1"/>
  <c r="BC86" i="35" s="1"/>
  <c r="AW123" i="35"/>
  <c r="AY123" i="35"/>
  <c r="AZ123" i="35" s="1"/>
  <c r="AZ125" i="35"/>
  <c r="BA125" i="35"/>
  <c r="BB125" i="35" s="1"/>
  <c r="BC125" i="35" s="1"/>
  <c r="AY129" i="35"/>
  <c r="BA129" i="35" s="1"/>
  <c r="BB129" i="35" s="1"/>
  <c r="BC129" i="35" s="1"/>
  <c r="AU129" i="35"/>
  <c r="AY138" i="35"/>
  <c r="BA138" i="35" s="1"/>
  <c r="BB138" i="35" s="1"/>
  <c r="BC138" i="35" s="1"/>
  <c r="AU138" i="35"/>
  <c r="AY141" i="35"/>
  <c r="AU141" i="35"/>
  <c r="AY145" i="35"/>
  <c r="BA145" i="35" s="1"/>
  <c r="BB145" i="35" s="1"/>
  <c r="BC145" i="35" s="1"/>
  <c r="AU145" i="35"/>
  <c r="AY182" i="35"/>
  <c r="AW182" i="35"/>
  <c r="AZ182" i="35" s="1"/>
  <c r="AU182" i="35"/>
  <c r="AY198" i="35"/>
  <c r="AW198" i="35"/>
  <c r="AU198" i="35"/>
  <c r="AY206" i="35"/>
  <c r="AW206" i="35"/>
  <c r="AU206" i="35"/>
  <c r="AZ246" i="35"/>
  <c r="BA246" i="35"/>
  <c r="BB246" i="35" s="1"/>
  <c r="BC246" i="35" s="1"/>
  <c r="AU249" i="35"/>
  <c r="AY249" i="35"/>
  <c r="AW249" i="35"/>
  <c r="AZ249" i="35" s="1"/>
  <c r="AY286" i="35"/>
  <c r="AW286" i="35"/>
  <c r="BA286" i="35" s="1"/>
  <c r="BB286" i="35" s="1"/>
  <c r="BC286" i="35" s="1"/>
  <c r="BA341" i="35"/>
  <c r="BB341" i="35" s="1"/>
  <c r="BC341" i="35" s="1"/>
  <c r="AW365" i="35"/>
  <c r="AY365" i="35"/>
  <c r="AU365" i="35"/>
  <c r="AW377" i="35"/>
  <c r="AY377" i="35"/>
  <c r="AU377" i="35"/>
  <c r="AW397" i="35"/>
  <c r="AY397" i="35"/>
  <c r="AU397" i="35"/>
  <c r="AY411" i="35"/>
  <c r="AU411" i="35"/>
  <c r="AU434" i="35"/>
  <c r="AW434" i="35"/>
  <c r="AW445" i="35"/>
  <c r="AY445" i="35"/>
  <c r="AU445" i="35"/>
  <c r="AU477" i="35"/>
  <c r="AW477" i="35"/>
  <c r="AY506" i="35"/>
  <c r="AU506" i="35"/>
  <c r="BJ54" i="35"/>
  <c r="BH54" i="35"/>
  <c r="BL54" i="35"/>
  <c r="BJ282" i="35"/>
  <c r="BH282" i="35"/>
  <c r="BL282" i="35"/>
  <c r="AN10" i="35"/>
  <c r="AO10" i="35" s="1"/>
  <c r="AP10" i="35" s="1"/>
  <c r="AN26" i="35"/>
  <c r="AO26" i="35" s="1"/>
  <c r="AP26" i="35" s="1"/>
  <c r="AN180" i="35"/>
  <c r="AO180" i="35" s="1"/>
  <c r="AP180" i="35" s="1"/>
  <c r="AN188" i="35"/>
  <c r="AO188" i="35" s="1"/>
  <c r="AP188" i="35" s="1"/>
  <c r="AM361" i="35"/>
  <c r="AN506" i="35"/>
  <c r="AO506" i="35" s="1"/>
  <c r="AP506" i="35" s="1"/>
  <c r="AY42" i="35"/>
  <c r="AU42" i="35"/>
  <c r="AZ47" i="35"/>
  <c r="AY54" i="35"/>
  <c r="AW54" i="35"/>
  <c r="AZ79" i="35"/>
  <c r="AW91" i="35"/>
  <c r="AY91" i="35"/>
  <c r="BA91" i="35" s="1"/>
  <c r="BB91" i="35" s="1"/>
  <c r="BC91" i="35" s="1"/>
  <c r="AZ93" i="35"/>
  <c r="BA93" i="35"/>
  <c r="BB93" i="35" s="1"/>
  <c r="BC93" i="35" s="1"/>
  <c r="AU97" i="35"/>
  <c r="AY97" i="35"/>
  <c r="AZ97" i="35" s="1"/>
  <c r="AZ105" i="35"/>
  <c r="AY106" i="35"/>
  <c r="AU106" i="35"/>
  <c r="AU109" i="35"/>
  <c r="AY109" i="35"/>
  <c r="AU113" i="35"/>
  <c r="AY113" i="35"/>
  <c r="AY122" i="35"/>
  <c r="AZ122" i="35" s="1"/>
  <c r="AU122" i="35"/>
  <c r="AZ141" i="35"/>
  <c r="AY166" i="35"/>
  <c r="AW166" i="35"/>
  <c r="BA190" i="35"/>
  <c r="BB190" i="35" s="1"/>
  <c r="BC190" i="35" s="1"/>
  <c r="AW192" i="35"/>
  <c r="AY192" i="35"/>
  <c r="AU192" i="35"/>
  <c r="AU213" i="35"/>
  <c r="AY213" i="35"/>
  <c r="AW213" i="35"/>
  <c r="AU225" i="35"/>
  <c r="AY225" i="35"/>
  <c r="AW225" i="35"/>
  <c r="AY281" i="35"/>
  <c r="AW281" i="35"/>
  <c r="AZ281" i="35" s="1"/>
  <c r="AU281" i="35"/>
  <c r="AY313" i="35"/>
  <c r="AW313" i="35"/>
  <c r="AU313" i="35"/>
  <c r="AU316" i="35"/>
  <c r="AY316" i="35"/>
  <c r="AW316" i="35"/>
  <c r="AU324" i="35"/>
  <c r="AY324" i="35"/>
  <c r="AW324" i="35"/>
  <c r="AZ329" i="35"/>
  <c r="BA329" i="35"/>
  <c r="BB329" i="35" s="1"/>
  <c r="BC329" i="35" s="1"/>
  <c r="AW367" i="35"/>
  <c r="AY367" i="35"/>
  <c r="AU367" i="35"/>
  <c r="AU370" i="35"/>
  <c r="AW370" i="35"/>
  <c r="AU390" i="35"/>
  <c r="AW390" i="35"/>
  <c r="AY401" i="35"/>
  <c r="AW401" i="35"/>
  <c r="AU401" i="35"/>
  <c r="AW419" i="35"/>
  <c r="AY419" i="35"/>
  <c r="AU419" i="35"/>
  <c r="AU442" i="35"/>
  <c r="AW442" i="35"/>
  <c r="AY466" i="35"/>
  <c r="AU466" i="35"/>
  <c r="AY494" i="35"/>
  <c r="AU494" i="35"/>
  <c r="BJ24" i="35"/>
  <c r="BL24" i="35"/>
  <c r="BH24" i="35"/>
  <c r="BJ36" i="35"/>
  <c r="BH36" i="35"/>
  <c r="BL36" i="35"/>
  <c r="AL8" i="35"/>
  <c r="AH10" i="35"/>
  <c r="AN14" i="35"/>
  <c r="AO14" i="35" s="1"/>
  <c r="AP14" i="35" s="1"/>
  <c r="AL20" i="35"/>
  <c r="AL21" i="35"/>
  <c r="AN21" i="35" s="1"/>
  <c r="AO21" i="35" s="1"/>
  <c r="AP21" i="35" s="1"/>
  <c r="AJ22" i="35"/>
  <c r="AN22" i="35" s="1"/>
  <c r="AO22" i="35" s="1"/>
  <c r="AP22" i="35" s="1"/>
  <c r="AJ25" i="35"/>
  <c r="AN25" i="35" s="1"/>
  <c r="AO25" i="35" s="1"/>
  <c r="AP25" i="35" s="1"/>
  <c r="AH26" i="35"/>
  <c r="AL32" i="35"/>
  <c r="AJ33" i="35"/>
  <c r="AM33" i="35" s="1"/>
  <c r="AL36" i="35"/>
  <c r="AJ37" i="35"/>
  <c r="AJ40" i="35"/>
  <c r="AH41" i="35"/>
  <c r="AJ44" i="35"/>
  <c r="AH45" i="35"/>
  <c r="AL56" i="35"/>
  <c r="AJ57" i="35"/>
  <c r="AM57" i="35" s="1"/>
  <c r="AL60" i="35"/>
  <c r="AJ61" i="35"/>
  <c r="AN61" i="35" s="1"/>
  <c r="AO61" i="35" s="1"/>
  <c r="AP61" i="35" s="1"/>
  <c r="AJ72" i="35"/>
  <c r="AH73" i="35"/>
  <c r="AL80" i="35"/>
  <c r="AJ81" i="35"/>
  <c r="AM81" i="35" s="1"/>
  <c r="AH85" i="35"/>
  <c r="AH93" i="35"/>
  <c r="AJ97" i="35"/>
  <c r="AM97" i="35" s="1"/>
  <c r="AH101" i="35"/>
  <c r="AH109" i="35"/>
  <c r="AJ117" i="35"/>
  <c r="AH121" i="35"/>
  <c r="AJ125" i="35"/>
  <c r="AJ137" i="35"/>
  <c r="AN137" i="35" s="1"/>
  <c r="AO137" i="35" s="1"/>
  <c r="AP137" i="35" s="1"/>
  <c r="AH145" i="35"/>
  <c r="AJ161" i="35"/>
  <c r="AM161" i="35" s="1"/>
  <c r="AH165" i="35"/>
  <c r="AH173" i="35"/>
  <c r="AJ179" i="35"/>
  <c r="AH180" i="35"/>
  <c r="AL183" i="35"/>
  <c r="AJ184" i="35"/>
  <c r="AJ187" i="35"/>
  <c r="AH188" i="35"/>
  <c r="AJ215" i="35"/>
  <c r="AJ223" i="35"/>
  <c r="AJ231" i="35"/>
  <c r="AL242" i="35"/>
  <c r="AN242" i="35" s="1"/>
  <c r="AO242" i="35" s="1"/>
  <c r="AP242" i="35" s="1"/>
  <c r="AH246" i="35"/>
  <c r="AL248" i="35"/>
  <c r="AL252" i="35"/>
  <c r="AN252" i="35" s="1"/>
  <c r="AO252" i="35" s="1"/>
  <c r="AP252" i="35" s="1"/>
  <c r="AL254" i="35"/>
  <c r="AN254" i="35" s="1"/>
  <c r="AO254" i="35" s="1"/>
  <c r="AP254" i="35" s="1"/>
  <c r="AL256" i="35"/>
  <c r="AL260" i="35"/>
  <c r="AN260" i="35" s="1"/>
  <c r="AO260" i="35" s="1"/>
  <c r="AP260" i="35" s="1"/>
  <c r="AL266" i="35"/>
  <c r="AN266" i="35" s="1"/>
  <c r="AO266" i="35" s="1"/>
  <c r="AP266" i="35" s="1"/>
  <c r="AM270" i="35"/>
  <c r="AL274" i="35"/>
  <c r="AN274" i="35" s="1"/>
  <c r="AO274" i="35" s="1"/>
  <c r="AP274" i="35" s="1"/>
  <c r="AH278" i="35"/>
  <c r="AL280" i="35"/>
  <c r="AL284" i="35"/>
  <c r="AN284" i="35" s="1"/>
  <c r="AO284" i="35" s="1"/>
  <c r="AP284" i="35" s="1"/>
  <c r="AL286" i="35"/>
  <c r="AN286" i="35" s="1"/>
  <c r="AO286" i="35" s="1"/>
  <c r="AP286" i="35" s="1"/>
  <c r="AL288" i="35"/>
  <c r="AL292" i="35"/>
  <c r="AN292" i="35" s="1"/>
  <c r="AO292" i="35" s="1"/>
  <c r="AP292" i="35" s="1"/>
  <c r="AL296" i="35"/>
  <c r="AN296" i="35" s="1"/>
  <c r="AO296" i="35" s="1"/>
  <c r="AP296" i="35" s="1"/>
  <c r="AL304" i="35"/>
  <c r="AN304" i="35" s="1"/>
  <c r="AO304" i="35" s="1"/>
  <c r="AP304" i="35" s="1"/>
  <c r="AH308" i="35"/>
  <c r="AH311" i="35"/>
  <c r="AL315" i="35"/>
  <c r="AN315" i="35" s="1"/>
  <c r="AO315" i="35" s="1"/>
  <c r="AP315" i="35" s="1"/>
  <c r="AL323" i="35"/>
  <c r="AN323" i="35" s="1"/>
  <c r="AO323" i="35" s="1"/>
  <c r="AP323" i="35" s="1"/>
  <c r="AH327" i="35"/>
  <c r="AH333" i="35"/>
  <c r="AH335" i="35"/>
  <c r="AH341" i="35"/>
  <c r="AH349" i="35"/>
  <c r="AH355" i="35"/>
  <c r="AJ356" i="35"/>
  <c r="AL357" i="35"/>
  <c r="AH361" i="35"/>
  <c r="AL363" i="35"/>
  <c r="AH373" i="35"/>
  <c r="AJ376" i="35"/>
  <c r="AL377" i="35"/>
  <c r="AH392" i="35"/>
  <c r="AJ396" i="35"/>
  <c r="AM396" i="35" s="1"/>
  <c r="AH404" i="35"/>
  <c r="AJ416" i="35"/>
  <c r="AH424" i="35"/>
  <c r="AJ428" i="35"/>
  <c r="AM428" i="35" s="1"/>
  <c r="AL431" i="35"/>
  <c r="AH435" i="35"/>
  <c r="AL437" i="35"/>
  <c r="AH441" i="35"/>
  <c r="AL443" i="35"/>
  <c r="AN443" i="35" s="1"/>
  <c r="AO443" i="35" s="1"/>
  <c r="AP443" i="35" s="1"/>
  <c r="AL445" i="35"/>
  <c r="AL449" i="35"/>
  <c r="AN449" i="35" s="1"/>
  <c r="AO449" i="35" s="1"/>
  <c r="AP449" i="35" s="1"/>
  <c r="AM453" i="35"/>
  <c r="AH455" i="35"/>
  <c r="AJ456" i="35"/>
  <c r="AL457" i="35"/>
  <c r="AL465" i="35"/>
  <c r="AM465" i="35" s="1"/>
  <c r="AJ466" i="35"/>
  <c r="AJ469" i="35"/>
  <c r="AH470" i="35"/>
  <c r="AL481" i="35"/>
  <c r="AJ482" i="35"/>
  <c r="AJ485" i="35"/>
  <c r="AH486" i="35"/>
  <c r="AJ490" i="35"/>
  <c r="AN490" i="35" s="1"/>
  <c r="AO490" i="35" s="1"/>
  <c r="AP490" i="35" s="1"/>
  <c r="AL497" i="35"/>
  <c r="AJ498" i="35"/>
  <c r="AN498" i="35" s="1"/>
  <c r="AO498" i="35" s="1"/>
  <c r="AP498" i="35" s="1"/>
  <c r="AH506" i="35"/>
  <c r="AW12" i="35"/>
  <c r="AW16" i="35"/>
  <c r="BA16" i="35" s="1"/>
  <c r="BB16" i="35" s="1"/>
  <c r="BC16" i="35" s="1"/>
  <c r="AY20" i="35"/>
  <c r="AW42" i="35"/>
  <c r="BA45" i="35"/>
  <c r="BB45" i="35" s="1"/>
  <c r="BC45" i="35" s="1"/>
  <c r="AW59" i="35"/>
  <c r="AY59" i="35"/>
  <c r="AZ61" i="35"/>
  <c r="BA61" i="35"/>
  <c r="BB61" i="35" s="1"/>
  <c r="BC61" i="35" s="1"/>
  <c r="AY65" i="35"/>
  <c r="BA65" i="35" s="1"/>
  <c r="BB65" i="35" s="1"/>
  <c r="BC65" i="35" s="1"/>
  <c r="AU65" i="35"/>
  <c r="AY74" i="35"/>
  <c r="BA74" i="35" s="1"/>
  <c r="BB74" i="35" s="1"/>
  <c r="BC74" i="35" s="1"/>
  <c r="AU74" i="35"/>
  <c r="AY77" i="35"/>
  <c r="BA77" i="35" s="1"/>
  <c r="BB77" i="35" s="1"/>
  <c r="BC77" i="35" s="1"/>
  <c r="AU77" i="35"/>
  <c r="AY81" i="35"/>
  <c r="BA81" i="35" s="1"/>
  <c r="BB81" i="35" s="1"/>
  <c r="BC81" i="35" s="1"/>
  <c r="AU81" i="35"/>
  <c r="AY90" i="35"/>
  <c r="BA90" i="35" s="1"/>
  <c r="BB90" i="35" s="1"/>
  <c r="BC90" i="35" s="1"/>
  <c r="AU90" i="35"/>
  <c r="AW97" i="35"/>
  <c r="AW106" i="35"/>
  <c r="AZ106" i="35" s="1"/>
  <c r="AW109" i="35"/>
  <c r="AW113" i="35"/>
  <c r="AW122" i="35"/>
  <c r="AY134" i="35"/>
  <c r="BA134" i="35" s="1"/>
  <c r="BB134" i="35" s="1"/>
  <c r="BC134" i="35" s="1"/>
  <c r="AW134" i="35"/>
  <c r="BA141" i="35"/>
  <c r="BB141" i="35" s="1"/>
  <c r="BC141" i="35" s="1"/>
  <c r="AW143" i="35"/>
  <c r="BA143" i="35" s="1"/>
  <c r="BB143" i="35" s="1"/>
  <c r="BC143" i="35" s="1"/>
  <c r="AU143" i="35"/>
  <c r="AU181" i="35"/>
  <c r="AY181" i="35"/>
  <c r="AW181" i="35"/>
  <c r="AU197" i="35"/>
  <c r="AY197" i="35"/>
  <c r="AW197" i="35"/>
  <c r="BA197" i="35" s="1"/>
  <c r="BB197" i="35" s="1"/>
  <c r="BC197" i="35" s="1"/>
  <c r="AU205" i="35"/>
  <c r="AY205" i="35"/>
  <c r="BA205" i="35" s="1"/>
  <c r="BB205" i="35" s="1"/>
  <c r="BC205" i="35" s="1"/>
  <c r="AW205" i="35"/>
  <c r="AY250" i="35"/>
  <c r="AW250" i="35"/>
  <c r="AU250" i="35"/>
  <c r="AU284" i="35"/>
  <c r="AW284" i="35"/>
  <c r="AW353" i="35"/>
  <c r="AY353" i="35"/>
  <c r="AU353" i="35"/>
  <c r="AU378" i="35"/>
  <c r="AW378" i="35"/>
  <c r="AU398" i="35"/>
  <c r="AW398" i="35"/>
  <c r="AY403" i="35"/>
  <c r="AU403" i="35"/>
  <c r="AY410" i="35"/>
  <c r="AW410" i="35"/>
  <c r="AU410" i="35"/>
  <c r="AU461" i="35"/>
  <c r="AW461" i="35"/>
  <c r="AU489" i="35"/>
  <c r="AW489" i="35"/>
  <c r="BH15" i="35"/>
  <c r="BJ15" i="35"/>
  <c r="BJ136" i="35"/>
  <c r="BH136" i="35"/>
  <c r="BL136" i="35"/>
  <c r="AY52" i="35"/>
  <c r="AY95" i="35"/>
  <c r="AZ95" i="35" s="1"/>
  <c r="AY100" i="35"/>
  <c r="BA107" i="35"/>
  <c r="BB107" i="35" s="1"/>
  <c r="BC107" i="35" s="1"/>
  <c r="AY116" i="35"/>
  <c r="AY159" i="35"/>
  <c r="AZ159" i="35" s="1"/>
  <c r="AY161" i="35"/>
  <c r="AY164" i="35"/>
  <c r="BA171" i="35"/>
  <c r="BB171" i="35" s="1"/>
  <c r="BC171" i="35" s="1"/>
  <c r="AY173" i="35"/>
  <c r="AZ173" i="35" s="1"/>
  <c r="AY177" i="35"/>
  <c r="AZ186" i="35"/>
  <c r="AY194" i="35"/>
  <c r="AZ194" i="35" s="1"/>
  <c r="AY202" i="35"/>
  <c r="AZ202" i="35" s="1"/>
  <c r="AY210" i="35"/>
  <c r="AZ210" i="35" s="1"/>
  <c r="AY217" i="35"/>
  <c r="AY222" i="35"/>
  <c r="AY262" i="35"/>
  <c r="AY264" i="35"/>
  <c r="AY273" i="35"/>
  <c r="AY277" i="35"/>
  <c r="AZ277" i="35" s="1"/>
  <c r="AY289" i="35"/>
  <c r="AY293" i="35"/>
  <c r="AY304" i="35"/>
  <c r="AY321" i="35"/>
  <c r="BA321" i="35" s="1"/>
  <c r="BB321" i="35" s="1"/>
  <c r="BC321" i="35" s="1"/>
  <c r="AY328" i="35"/>
  <c r="AY332" i="35"/>
  <c r="BA332" i="35" s="1"/>
  <c r="BB332" i="35" s="1"/>
  <c r="BC332" i="35" s="1"/>
  <c r="AY340" i="35"/>
  <c r="AY345" i="35"/>
  <c r="AZ345" i="35" s="1"/>
  <c r="AY349" i="35"/>
  <c r="AZ357" i="35"/>
  <c r="AY361" i="35"/>
  <c r="BA361" i="35" s="1"/>
  <c r="BB361" i="35" s="1"/>
  <c r="BC361" i="35" s="1"/>
  <c r="AY371" i="35"/>
  <c r="BA371" i="35" s="1"/>
  <c r="BB371" i="35" s="1"/>
  <c r="BC371" i="35" s="1"/>
  <c r="AY379" i="35"/>
  <c r="BA379" i="35" s="1"/>
  <c r="BB379" i="35" s="1"/>
  <c r="BC379" i="35" s="1"/>
  <c r="AY385" i="35"/>
  <c r="BA385" i="35" s="1"/>
  <c r="BB385" i="35" s="1"/>
  <c r="BC385" i="35" s="1"/>
  <c r="AY391" i="35"/>
  <c r="AW425" i="35"/>
  <c r="AY425" i="35"/>
  <c r="AW433" i="35"/>
  <c r="AY433" i="35"/>
  <c r="AW455" i="35"/>
  <c r="AU455" i="35"/>
  <c r="AY458" i="35"/>
  <c r="AU458" i="35"/>
  <c r="AY465" i="35"/>
  <c r="AW465" i="35"/>
  <c r="AW468" i="35"/>
  <c r="AY468" i="35"/>
  <c r="AY486" i="35"/>
  <c r="AU486" i="35"/>
  <c r="AY493" i="35"/>
  <c r="AW493" i="35"/>
  <c r="AU496" i="35"/>
  <c r="AY496" i="35"/>
  <c r="BA496" i="35" s="1"/>
  <c r="BB496" i="35" s="1"/>
  <c r="BC496" i="35" s="1"/>
  <c r="AW496" i="35"/>
  <c r="AY498" i="35"/>
  <c r="AU498" i="35"/>
  <c r="BJ38" i="35"/>
  <c r="BH38" i="35"/>
  <c r="BL38" i="35"/>
  <c r="BJ80" i="35"/>
  <c r="BN80" i="35" s="1"/>
  <c r="BO80" i="35" s="1"/>
  <c r="BP80" i="35" s="1"/>
  <c r="BH80" i="35"/>
  <c r="BL80" i="35"/>
  <c r="BJ126" i="35"/>
  <c r="BN126" i="35" s="1"/>
  <c r="BO126" i="35" s="1"/>
  <c r="BP126" i="35" s="1"/>
  <c r="BH126" i="35"/>
  <c r="BH138" i="35"/>
  <c r="BL138" i="35"/>
  <c r="BJ138" i="35"/>
  <c r="BJ337" i="35"/>
  <c r="BH337" i="35"/>
  <c r="BL337" i="35"/>
  <c r="BL351" i="35"/>
  <c r="BH351" i="35"/>
  <c r="BJ351" i="35"/>
  <c r="AZ387" i="35"/>
  <c r="AW421" i="35"/>
  <c r="AY421" i="35"/>
  <c r="AW441" i="35"/>
  <c r="AY441" i="35"/>
  <c r="AU441" i="35"/>
  <c r="AY443" i="35"/>
  <c r="AW443" i="35"/>
  <c r="AW476" i="35"/>
  <c r="AY476" i="35"/>
  <c r="AY505" i="35"/>
  <c r="AW505" i="35"/>
  <c r="AU505" i="35"/>
  <c r="BJ10" i="35"/>
  <c r="BL10" i="35"/>
  <c r="BJ14" i="35"/>
  <c r="BL14" i="35"/>
  <c r="BH14" i="35"/>
  <c r="BJ16" i="35"/>
  <c r="BL16" i="35"/>
  <c r="BJ20" i="35"/>
  <c r="BL20" i="35"/>
  <c r="BH20" i="35"/>
  <c r="BH55" i="35"/>
  <c r="BJ55" i="35"/>
  <c r="BH63" i="35"/>
  <c r="BJ63" i="35"/>
  <c r="BJ70" i="35"/>
  <c r="BH70" i="35"/>
  <c r="BL70" i="35"/>
  <c r="BJ132" i="35"/>
  <c r="BH132" i="35"/>
  <c r="BL132" i="35"/>
  <c r="BJ186" i="35"/>
  <c r="BH186" i="35"/>
  <c r="BL186" i="35"/>
  <c r="BJ218" i="35"/>
  <c r="BH218" i="35"/>
  <c r="BL218" i="35"/>
  <c r="BJ250" i="35"/>
  <c r="BH250" i="35"/>
  <c r="BL250" i="35"/>
  <c r="BN250" i="35" s="1"/>
  <c r="BO250" i="35" s="1"/>
  <c r="BP250" i="35" s="1"/>
  <c r="BJ310" i="35"/>
  <c r="BH310" i="35"/>
  <c r="BL310" i="35"/>
  <c r="BH322" i="35"/>
  <c r="BL322" i="35"/>
  <c r="BL355" i="35"/>
  <c r="BH355" i="35"/>
  <c r="BJ355" i="35"/>
  <c r="BL428" i="35"/>
  <c r="BJ428" i="35"/>
  <c r="BH428" i="35"/>
  <c r="BL435" i="35"/>
  <c r="BJ435" i="35"/>
  <c r="BH435" i="35"/>
  <c r="AZ29" i="35"/>
  <c r="AZ45" i="35"/>
  <c r="AY63" i="35"/>
  <c r="AZ63" i="35" s="1"/>
  <c r="AY68" i="35"/>
  <c r="BA75" i="35"/>
  <c r="BB75" i="35" s="1"/>
  <c r="BC75" i="35" s="1"/>
  <c r="AY84" i="35"/>
  <c r="AY127" i="35"/>
  <c r="AY132" i="35"/>
  <c r="BA139" i="35"/>
  <c r="BB139" i="35" s="1"/>
  <c r="BC139" i="35" s="1"/>
  <c r="AY148" i="35"/>
  <c r="AZ148" i="35" s="1"/>
  <c r="AW150" i="35"/>
  <c r="AU154" i="35"/>
  <c r="AY155" i="35"/>
  <c r="AZ155" i="35" s="1"/>
  <c r="AW183" i="35"/>
  <c r="BA186" i="35"/>
  <c r="BB186" i="35" s="1"/>
  <c r="BC186" i="35" s="1"/>
  <c r="AW201" i="35"/>
  <c r="AZ201" i="35" s="1"/>
  <c r="AW209" i="35"/>
  <c r="AW221" i="35"/>
  <c r="AY229" i="35"/>
  <c r="AY237" i="35"/>
  <c r="BA237" i="35" s="1"/>
  <c r="BB237" i="35" s="1"/>
  <c r="BC237" i="35" s="1"/>
  <c r="AY245" i="35"/>
  <c r="AY257" i="35"/>
  <c r="AZ257" i="35" s="1"/>
  <c r="AW261" i="35"/>
  <c r="AU266" i="35"/>
  <c r="AW269" i="35"/>
  <c r="AY270" i="35"/>
  <c r="BA270" i="35" s="1"/>
  <c r="BB270" i="35" s="1"/>
  <c r="BC270" i="35" s="1"/>
  <c r="AY275" i="35"/>
  <c r="BA275" i="35" s="1"/>
  <c r="BB275" i="35" s="1"/>
  <c r="BC275" i="35" s="1"/>
  <c r="AU279" i="35"/>
  <c r="AY291" i="35"/>
  <c r="BA291" i="35" s="1"/>
  <c r="BB291" i="35" s="1"/>
  <c r="BC291" i="35" s="1"/>
  <c r="AY292" i="35"/>
  <c r="AW320" i="35"/>
  <c r="AZ320" i="35" s="1"/>
  <c r="AW344" i="35"/>
  <c r="AW348" i="35"/>
  <c r="AU351" i="35"/>
  <c r="AU355" i="35"/>
  <c r="AU373" i="35"/>
  <c r="AW374" i="35"/>
  <c r="AU381" i="35"/>
  <c r="AW382" i="35"/>
  <c r="AU387" i="35"/>
  <c r="AU393" i="35"/>
  <c r="AW394" i="35"/>
  <c r="AU407" i="35"/>
  <c r="BA413" i="35"/>
  <c r="BB413" i="35" s="1"/>
  <c r="BC413" i="35" s="1"/>
  <c r="AU414" i="35"/>
  <c r="AU415" i="35"/>
  <c r="AU421" i="35"/>
  <c r="AW427" i="35"/>
  <c r="AZ427" i="35" s="1"/>
  <c r="AY427" i="35"/>
  <c r="AW431" i="35"/>
  <c r="AU431" i="35"/>
  <c r="AU443" i="35"/>
  <c r="AW457" i="35"/>
  <c r="AY457" i="35"/>
  <c r="AU457" i="35"/>
  <c r="AU462" i="35"/>
  <c r="AW464" i="35"/>
  <c r="AY464" i="35"/>
  <c r="AU473" i="35"/>
  <c r="AW473" i="35"/>
  <c r="AU490" i="35"/>
  <c r="AW492" i="35"/>
  <c r="AY492" i="35"/>
  <c r="AY497" i="35"/>
  <c r="BA497" i="35" s="1"/>
  <c r="BB497" i="35" s="1"/>
  <c r="BC497" i="35" s="1"/>
  <c r="AW497" i="35"/>
  <c r="AU497" i="35"/>
  <c r="AY504" i="35"/>
  <c r="AW504" i="35"/>
  <c r="BA504" i="35" s="1"/>
  <c r="BB504" i="35" s="1"/>
  <c r="BC504" i="35" s="1"/>
  <c r="BJ7" i="35"/>
  <c r="BH10" i="35"/>
  <c r="BH16" i="35"/>
  <c r="BL28" i="35"/>
  <c r="BH28" i="35"/>
  <c r="BJ28" i="35"/>
  <c r="BH39" i="35"/>
  <c r="BJ39" i="35"/>
  <c r="BM48" i="35"/>
  <c r="BN48" i="35"/>
  <c r="BO48" i="35" s="1"/>
  <c r="BP48" i="35" s="1"/>
  <c r="BJ52" i="35"/>
  <c r="BH52" i="35"/>
  <c r="BJ60" i="35"/>
  <c r="BH60" i="35"/>
  <c r="BL60" i="35"/>
  <c r="BJ90" i="35"/>
  <c r="BM90" i="35" s="1"/>
  <c r="BH90" i="35"/>
  <c r="BH99" i="35"/>
  <c r="BJ99" i="35"/>
  <c r="BH103" i="35"/>
  <c r="BJ103" i="35"/>
  <c r="BJ122" i="35"/>
  <c r="BH122" i="35"/>
  <c r="BL122" i="35"/>
  <c r="BH159" i="35"/>
  <c r="BJ159" i="35"/>
  <c r="BJ162" i="35"/>
  <c r="BM162" i="35" s="1"/>
  <c r="BH162" i="35"/>
  <c r="BJ170" i="35"/>
  <c r="BH170" i="35"/>
  <c r="BJ182" i="35"/>
  <c r="BN182" i="35" s="1"/>
  <c r="BO182" i="35" s="1"/>
  <c r="BP182" i="35" s="1"/>
  <c r="BH182" i="35"/>
  <c r="BL182" i="35"/>
  <c r="BJ214" i="35"/>
  <c r="BH214" i="35"/>
  <c r="BL214" i="35"/>
  <c r="BN214" i="35" s="1"/>
  <c r="BO214" i="35" s="1"/>
  <c r="BP214" i="35" s="1"/>
  <c r="BJ246" i="35"/>
  <c r="BH246" i="35"/>
  <c r="BL246" i="35"/>
  <c r="BJ304" i="35"/>
  <c r="BH304" i="35"/>
  <c r="BL304" i="35"/>
  <c r="BL391" i="35"/>
  <c r="BJ391" i="35"/>
  <c r="BN391" i="35" s="1"/>
  <c r="BO391" i="35" s="1"/>
  <c r="BP391" i="35" s="1"/>
  <c r="BH391" i="35"/>
  <c r="BJ192" i="35"/>
  <c r="BH192" i="35"/>
  <c r="BJ196" i="35"/>
  <c r="BN196" i="35" s="1"/>
  <c r="BO196" i="35" s="1"/>
  <c r="BP196" i="35" s="1"/>
  <c r="BH196" i="35"/>
  <c r="BH199" i="35"/>
  <c r="BJ199" i="35"/>
  <c r="BH203" i="35"/>
  <c r="BJ203" i="35"/>
  <c r="BJ224" i="35"/>
  <c r="BH224" i="35"/>
  <c r="BJ228" i="35"/>
  <c r="BN228" i="35" s="1"/>
  <c r="BO228" i="35" s="1"/>
  <c r="BP228" i="35" s="1"/>
  <c r="BH228" i="35"/>
  <c r="BH231" i="35"/>
  <c r="BJ231" i="35"/>
  <c r="BH235" i="35"/>
  <c r="BJ235" i="35"/>
  <c r="BJ256" i="35"/>
  <c r="BH256" i="35"/>
  <c r="BJ278" i="35"/>
  <c r="BH278" i="35"/>
  <c r="BJ292" i="35"/>
  <c r="BH292" i="35"/>
  <c r="BJ296" i="35"/>
  <c r="BH296" i="35"/>
  <c r="BL315" i="35"/>
  <c r="BH315" i="35"/>
  <c r="BM319" i="35"/>
  <c r="BN319" i="35"/>
  <c r="BO319" i="35" s="1"/>
  <c r="BP319" i="35" s="1"/>
  <c r="BL331" i="35"/>
  <c r="BH331" i="35"/>
  <c r="BJ333" i="35"/>
  <c r="BM333" i="35" s="1"/>
  <c r="BL333" i="35"/>
  <c r="BH343" i="35"/>
  <c r="BL343" i="35"/>
  <c r="BH350" i="35"/>
  <c r="BJ350" i="35"/>
  <c r="BH354" i="35"/>
  <c r="BJ354" i="35"/>
  <c r="BH411" i="35"/>
  <c r="BL411" i="35"/>
  <c r="BJ411" i="35"/>
  <c r="BL446" i="35"/>
  <c r="BJ446" i="35"/>
  <c r="BN446" i="35" s="1"/>
  <c r="BO446" i="35" s="1"/>
  <c r="BP446" i="35" s="1"/>
  <c r="BH446" i="35"/>
  <c r="BL501" i="35"/>
  <c r="BH501" i="35"/>
  <c r="BJ501" i="35"/>
  <c r="BN501" i="35" s="1"/>
  <c r="BO501" i="35" s="1"/>
  <c r="BP501" i="35" s="1"/>
  <c r="BU216" i="35"/>
  <c r="BW216" i="35"/>
  <c r="BH31" i="35"/>
  <c r="BJ31" i="35"/>
  <c r="BJ44" i="35"/>
  <c r="BN44" i="35" s="1"/>
  <c r="BO44" i="35" s="1"/>
  <c r="BP44" i="35" s="1"/>
  <c r="BH44" i="35"/>
  <c r="BH47" i="35"/>
  <c r="BJ47" i="35"/>
  <c r="BJ62" i="35"/>
  <c r="BM62" i="35" s="1"/>
  <c r="BH62" i="35"/>
  <c r="BJ76" i="35"/>
  <c r="BM76" i="35" s="1"/>
  <c r="BH76" i="35"/>
  <c r="BJ82" i="35"/>
  <c r="BH82" i="35"/>
  <c r="BJ98" i="35"/>
  <c r="BH98" i="35"/>
  <c r="BJ108" i="35"/>
  <c r="BM108" i="35" s="1"/>
  <c r="BH108" i="35"/>
  <c r="BH111" i="35"/>
  <c r="BJ111" i="35"/>
  <c r="BJ128" i="35"/>
  <c r="BN128" i="35" s="1"/>
  <c r="BO128" i="35" s="1"/>
  <c r="BP128" i="35" s="1"/>
  <c r="BH128" i="35"/>
  <c r="BJ134" i="35"/>
  <c r="BN134" i="35" s="1"/>
  <c r="BO134" i="35" s="1"/>
  <c r="BP134" i="35" s="1"/>
  <c r="BH134" i="35"/>
  <c r="BL192" i="35"/>
  <c r="BL196" i="35"/>
  <c r="BJ198" i="35"/>
  <c r="BH198" i="35"/>
  <c r="BJ202" i="35"/>
  <c r="BH202" i="35"/>
  <c r="BL224" i="35"/>
  <c r="BL228" i="35"/>
  <c r="BJ230" i="35"/>
  <c r="BH230" i="35"/>
  <c r="BJ234" i="35"/>
  <c r="BH234" i="35"/>
  <c r="BL256" i="35"/>
  <c r="BL278" i="35"/>
  <c r="BJ284" i="35"/>
  <c r="BM284" i="35" s="1"/>
  <c r="BH284" i="35"/>
  <c r="BL292" i="35"/>
  <c r="BL296" i="35"/>
  <c r="BH298" i="35"/>
  <c r="BL298" i="35"/>
  <c r="BH299" i="35"/>
  <c r="BJ299" i="35"/>
  <c r="BJ315" i="35"/>
  <c r="BL328" i="35"/>
  <c r="BN328" i="35" s="1"/>
  <c r="BO328" i="35" s="1"/>
  <c r="BP328" i="35" s="1"/>
  <c r="BJ328" i="35"/>
  <c r="BJ331" i="35"/>
  <c r="BN331" i="35" s="1"/>
  <c r="BO331" i="35" s="1"/>
  <c r="BP331" i="35" s="1"/>
  <c r="BL335" i="35"/>
  <c r="BH335" i="35"/>
  <c r="BL339" i="35"/>
  <c r="BN339" i="35" s="1"/>
  <c r="BO339" i="35" s="1"/>
  <c r="BP339" i="35" s="1"/>
  <c r="BH339" i="35"/>
  <c r="BH342" i="35"/>
  <c r="BJ342" i="35"/>
  <c r="BN342" i="35" s="1"/>
  <c r="BO342" i="35" s="1"/>
  <c r="BP342" i="35" s="1"/>
  <c r="BJ343" i="35"/>
  <c r="BL350" i="35"/>
  <c r="BN350" i="35" s="1"/>
  <c r="BO350" i="35" s="1"/>
  <c r="BP350" i="35" s="1"/>
  <c r="BL354" i="35"/>
  <c r="BJ392" i="35"/>
  <c r="BL392" i="35"/>
  <c r="BL420" i="35"/>
  <c r="BJ420" i="35"/>
  <c r="BH420" i="35"/>
  <c r="BH427" i="35"/>
  <c r="BL427" i="35"/>
  <c r="BJ427" i="35"/>
  <c r="BL442" i="35"/>
  <c r="BN442" i="35" s="1"/>
  <c r="BO442" i="35" s="1"/>
  <c r="BP442" i="35" s="1"/>
  <c r="BJ442" i="35"/>
  <c r="BH442" i="35"/>
  <c r="BL464" i="35"/>
  <c r="BJ464" i="35"/>
  <c r="BM464" i="35" s="1"/>
  <c r="BH464" i="35"/>
  <c r="BL490" i="35"/>
  <c r="BH490" i="35"/>
  <c r="BL494" i="35"/>
  <c r="BH494" i="35"/>
  <c r="BL497" i="35"/>
  <c r="BH497" i="35"/>
  <c r="BJ497" i="35"/>
  <c r="BN497" i="35" s="1"/>
  <c r="BO497" i="35" s="1"/>
  <c r="BP497" i="35" s="1"/>
  <c r="BU24" i="35"/>
  <c r="BW24" i="35"/>
  <c r="BU56" i="35"/>
  <c r="BW56" i="35"/>
  <c r="BU64" i="35"/>
  <c r="BW64" i="35"/>
  <c r="BU80" i="35"/>
  <c r="BW80" i="35"/>
  <c r="BU116" i="35"/>
  <c r="BW116" i="35"/>
  <c r="BW123" i="35"/>
  <c r="BY123" i="35"/>
  <c r="BW139" i="35"/>
  <c r="BY139" i="35"/>
  <c r="AZ435" i="35"/>
  <c r="BH23" i="35"/>
  <c r="BJ23" i="35"/>
  <c r="BJ30" i="35"/>
  <c r="BH30" i="35"/>
  <c r="BJ46" i="35"/>
  <c r="BH46" i="35"/>
  <c r="BH68" i="35"/>
  <c r="BL68" i="35"/>
  <c r="BN68" i="35" s="1"/>
  <c r="BO68" i="35" s="1"/>
  <c r="BP68" i="35" s="1"/>
  <c r="BL78" i="35"/>
  <c r="BN78" i="35" s="1"/>
  <c r="BO78" i="35" s="1"/>
  <c r="BP78" i="35" s="1"/>
  <c r="BH78" i="35"/>
  <c r="BJ88" i="35"/>
  <c r="BH88" i="35"/>
  <c r="BH91" i="35"/>
  <c r="BJ91" i="35"/>
  <c r="BJ110" i="35"/>
  <c r="BN110" i="35" s="1"/>
  <c r="BO110" i="35" s="1"/>
  <c r="BP110" i="35" s="1"/>
  <c r="BH110" i="35"/>
  <c r="BJ124" i="35"/>
  <c r="BM124" i="35" s="1"/>
  <c r="BH124" i="35"/>
  <c r="BJ130" i="35"/>
  <c r="BH130" i="35"/>
  <c r="BJ156" i="35"/>
  <c r="BH156" i="35"/>
  <c r="BH163" i="35"/>
  <c r="BJ163" i="35"/>
  <c r="BJ168" i="35"/>
  <c r="BM168" i="35" s="1"/>
  <c r="BH168" i="35"/>
  <c r="BH171" i="35"/>
  <c r="BJ171" i="35"/>
  <c r="BJ176" i="35"/>
  <c r="BH176" i="35"/>
  <c r="BJ180" i="35"/>
  <c r="BM180" i="35" s="1"/>
  <c r="BH180" i="35"/>
  <c r="BH183" i="35"/>
  <c r="BJ183" i="35"/>
  <c r="BH187" i="35"/>
  <c r="BJ187" i="35"/>
  <c r="BJ208" i="35"/>
  <c r="BH208" i="35"/>
  <c r="BJ212" i="35"/>
  <c r="BM212" i="35" s="1"/>
  <c r="BH212" i="35"/>
  <c r="BH215" i="35"/>
  <c r="BJ215" i="35"/>
  <c r="BH219" i="35"/>
  <c r="BJ219" i="35"/>
  <c r="BJ240" i="35"/>
  <c r="BH240" i="35"/>
  <c r="BJ244" i="35"/>
  <c r="BM244" i="35" s="1"/>
  <c r="BH244" i="35"/>
  <c r="BH247" i="35"/>
  <c r="BJ247" i="35"/>
  <c r="BH251" i="35"/>
  <c r="BJ251" i="35"/>
  <c r="BJ280" i="35"/>
  <c r="BH280" i="35"/>
  <c r="BL286" i="35"/>
  <c r="BN286" i="35" s="1"/>
  <c r="BO286" i="35" s="1"/>
  <c r="BP286" i="35" s="1"/>
  <c r="BH286" i="35"/>
  <c r="BH287" i="35"/>
  <c r="BJ287" i="35"/>
  <c r="BJ298" i="35"/>
  <c r="BJ308" i="35"/>
  <c r="BM308" i="35" s="1"/>
  <c r="BH308" i="35"/>
  <c r="BH311" i="35"/>
  <c r="BJ311" i="35"/>
  <c r="BH318" i="35"/>
  <c r="BJ318" i="35"/>
  <c r="BL324" i="35"/>
  <c r="BH324" i="35"/>
  <c r="BJ345" i="35"/>
  <c r="BH345" i="35"/>
  <c r="BL348" i="35"/>
  <c r="BM348" i="35" s="1"/>
  <c r="BH348" i="35"/>
  <c r="BL398" i="35"/>
  <c r="BJ398" i="35"/>
  <c r="BH398" i="35"/>
  <c r="BJ410" i="35"/>
  <c r="BL410" i="35"/>
  <c r="BH410" i="35"/>
  <c r="BL454" i="35"/>
  <c r="BJ454" i="35"/>
  <c r="BH454" i="35"/>
  <c r="BH468" i="35"/>
  <c r="BL468" i="35"/>
  <c r="BJ468" i="35"/>
  <c r="BW21" i="35"/>
  <c r="BU21" i="35"/>
  <c r="BY21" i="35"/>
  <c r="BW53" i="35"/>
  <c r="BU53" i="35"/>
  <c r="BY53" i="35"/>
  <c r="BU261" i="35"/>
  <c r="BY261" i="35"/>
  <c r="BW261" i="35"/>
  <c r="BL32" i="35"/>
  <c r="BL42" i="35"/>
  <c r="BL50" i="35"/>
  <c r="BN50" i="35" s="1"/>
  <c r="BO50" i="35" s="1"/>
  <c r="BP50" i="35" s="1"/>
  <c r="BL56" i="35"/>
  <c r="BL86" i="35"/>
  <c r="BL92" i="35"/>
  <c r="BL104" i="35"/>
  <c r="BM142" i="35"/>
  <c r="BL144" i="35"/>
  <c r="BN144" i="35" s="1"/>
  <c r="BO144" i="35" s="1"/>
  <c r="BP144" i="35" s="1"/>
  <c r="BL152" i="35"/>
  <c r="BN152" i="35" s="1"/>
  <c r="BO152" i="35" s="1"/>
  <c r="BP152" i="35" s="1"/>
  <c r="BM164" i="35"/>
  <c r="BM172" i="35"/>
  <c r="BM184" i="35"/>
  <c r="BL188" i="35"/>
  <c r="BM188" i="35" s="1"/>
  <c r="BM216" i="35"/>
  <c r="BL220" i="35"/>
  <c r="BL252" i="35"/>
  <c r="BM252" i="35" s="1"/>
  <c r="BL264" i="35"/>
  <c r="BN264" i="35" s="1"/>
  <c r="BO264" i="35" s="1"/>
  <c r="BP264" i="35" s="1"/>
  <c r="BL266" i="35"/>
  <c r="BL272" i="35"/>
  <c r="BN272" i="35" s="1"/>
  <c r="BO272" i="35" s="1"/>
  <c r="BP272" i="35" s="1"/>
  <c r="BL274" i="35"/>
  <c r="BN274" i="35" s="1"/>
  <c r="BO274" i="35" s="1"/>
  <c r="BP274" i="35" s="1"/>
  <c r="BL290" i="35"/>
  <c r="BM290" i="35" s="1"/>
  <c r="BL300" i="35"/>
  <c r="BL306" i="35"/>
  <c r="BL312" i="35"/>
  <c r="BN312" i="35" s="1"/>
  <c r="BO312" i="35" s="1"/>
  <c r="BP312" i="35" s="1"/>
  <c r="BL326" i="35"/>
  <c r="BM326" i="35" s="1"/>
  <c r="BL358" i="35"/>
  <c r="BJ359" i="35"/>
  <c r="BL394" i="35"/>
  <c r="BL402" i="35"/>
  <c r="BM402" i="35" s="1"/>
  <c r="BM404" i="35"/>
  <c r="BL416" i="35"/>
  <c r="BL450" i="35"/>
  <c r="BH475" i="35"/>
  <c r="BJ475" i="35"/>
  <c r="BM475" i="35" s="1"/>
  <c r="BL481" i="35"/>
  <c r="BJ481" i="35"/>
  <c r="BL493" i="35"/>
  <c r="BN493" i="35" s="1"/>
  <c r="BO493" i="35" s="1"/>
  <c r="BP493" i="35" s="1"/>
  <c r="BH493" i="35"/>
  <c r="BW23" i="35"/>
  <c r="BU23" i="35"/>
  <c r="BW29" i="35"/>
  <c r="BU29" i="35"/>
  <c r="BU32" i="35"/>
  <c r="BW32" i="35"/>
  <c r="BW55" i="35"/>
  <c r="CA55" i="35" s="1"/>
  <c r="CB55" i="35" s="1"/>
  <c r="CC55" i="35" s="1"/>
  <c r="BU55" i="35"/>
  <c r="BW61" i="35"/>
  <c r="CA61" i="35" s="1"/>
  <c r="CB61" i="35" s="1"/>
  <c r="CC61" i="35" s="1"/>
  <c r="BU61" i="35"/>
  <c r="BW69" i="35"/>
  <c r="BY69" i="35"/>
  <c r="BU69" i="35"/>
  <c r="BU96" i="35"/>
  <c r="BW96" i="35"/>
  <c r="BW111" i="35"/>
  <c r="BY111" i="35"/>
  <c r="BU111" i="35"/>
  <c r="BU120" i="35"/>
  <c r="BW120" i="35"/>
  <c r="BY144" i="35"/>
  <c r="BW144" i="35"/>
  <c r="CA144" i="35" s="1"/>
  <c r="CB144" i="35" s="1"/>
  <c r="CC144" i="35" s="1"/>
  <c r="BU144" i="35"/>
  <c r="BW155" i="35"/>
  <c r="BY155" i="35"/>
  <c r="BZ155" i="35" s="1"/>
  <c r="BY173" i="35"/>
  <c r="BU173" i="35"/>
  <c r="BY180" i="35"/>
  <c r="BW180" i="35"/>
  <c r="BU180" i="35"/>
  <c r="BW193" i="35"/>
  <c r="BY193" i="35"/>
  <c r="BU193" i="35"/>
  <c r="BW207" i="35"/>
  <c r="BY207" i="35"/>
  <c r="BU207" i="35"/>
  <c r="BY213" i="35"/>
  <c r="BW213" i="35"/>
  <c r="BU213" i="35"/>
  <c r="BW235" i="35"/>
  <c r="BU235" i="35"/>
  <c r="BY235" i="35"/>
  <c r="BW374" i="35"/>
  <c r="BY374" i="35"/>
  <c r="BU374" i="35"/>
  <c r="BW428" i="35"/>
  <c r="BY428" i="35"/>
  <c r="BZ428" i="35" s="1"/>
  <c r="BU428" i="35"/>
  <c r="BY458" i="35"/>
  <c r="BW458" i="35"/>
  <c r="BU458" i="35"/>
  <c r="BN439" i="35"/>
  <c r="BO439" i="35" s="1"/>
  <c r="BP439" i="35" s="1"/>
  <c r="BJ474" i="35"/>
  <c r="BH474" i="35"/>
  <c r="BH479" i="35"/>
  <c r="BL479" i="35"/>
  <c r="BL488" i="35"/>
  <c r="BH488" i="35"/>
  <c r="BL506" i="35"/>
  <c r="BH506" i="35"/>
  <c r="BU8" i="35"/>
  <c r="BW8" i="35"/>
  <c r="BW31" i="35"/>
  <c r="BU31" i="35"/>
  <c r="BW37" i="35"/>
  <c r="BU37" i="35"/>
  <c r="BU40" i="35"/>
  <c r="BW40" i="35"/>
  <c r="BW63" i="35"/>
  <c r="BY63" i="35"/>
  <c r="BU63" i="35"/>
  <c r="BW79" i="35"/>
  <c r="BY79" i="35"/>
  <c r="BZ79" i="35" s="1"/>
  <c r="BU79" i="35"/>
  <c r="BW85" i="35"/>
  <c r="BY85" i="35"/>
  <c r="BU85" i="35"/>
  <c r="BW101" i="35"/>
  <c r="BY101" i="35"/>
  <c r="BU101" i="35"/>
  <c r="BW115" i="35"/>
  <c r="BY115" i="35"/>
  <c r="BU115" i="35"/>
  <c r="BY141" i="35"/>
  <c r="BU141" i="35"/>
  <c r="BY160" i="35"/>
  <c r="BW160" i="35"/>
  <c r="BU160" i="35"/>
  <c r="BW195" i="35"/>
  <c r="BY195" i="35"/>
  <c r="BU195" i="35"/>
  <c r="BW215" i="35"/>
  <c r="BY215" i="35"/>
  <c r="BZ215" i="35" s="1"/>
  <c r="BU215" i="35"/>
  <c r="BW251" i="35"/>
  <c r="BZ251" i="35" s="1"/>
  <c r="BU251" i="35"/>
  <c r="BY251" i="35"/>
  <c r="BW267" i="35"/>
  <c r="BY267" i="35"/>
  <c r="CA267" i="35" s="1"/>
  <c r="CB267" i="35" s="1"/>
  <c r="CC267" i="35" s="1"/>
  <c r="BW275" i="35"/>
  <c r="BY275" i="35"/>
  <c r="BU322" i="35"/>
  <c r="BW322" i="35"/>
  <c r="BW335" i="35"/>
  <c r="BY335" i="35"/>
  <c r="BU335" i="35"/>
  <c r="BW341" i="35"/>
  <c r="BZ341" i="35" s="1"/>
  <c r="BY341" i="35"/>
  <c r="BU341" i="35"/>
  <c r="BY361" i="35"/>
  <c r="BU361" i="35"/>
  <c r="BL58" i="35"/>
  <c r="BN58" i="35" s="1"/>
  <c r="BO58" i="35" s="1"/>
  <c r="BP58" i="35" s="1"/>
  <c r="BL64" i="35"/>
  <c r="BM64" i="35" s="1"/>
  <c r="BL72" i="35"/>
  <c r="BL106" i="35"/>
  <c r="BM106" i="35" s="1"/>
  <c r="BL112" i="35"/>
  <c r="BM112" i="35" s="1"/>
  <c r="BL116" i="35"/>
  <c r="BN116" i="35" s="1"/>
  <c r="BO116" i="35" s="1"/>
  <c r="BP116" i="35" s="1"/>
  <c r="BL118" i="35"/>
  <c r="BN118" i="35" s="1"/>
  <c r="BO118" i="35" s="1"/>
  <c r="BP118" i="35" s="1"/>
  <c r="BL140" i="35"/>
  <c r="BL148" i="35"/>
  <c r="BN148" i="35" s="1"/>
  <c r="BO148" i="35" s="1"/>
  <c r="BP148" i="35" s="1"/>
  <c r="BM152" i="35"/>
  <c r="BL160" i="35"/>
  <c r="BN160" i="35" s="1"/>
  <c r="BO160" i="35" s="1"/>
  <c r="BP160" i="35" s="1"/>
  <c r="BN172" i="35"/>
  <c r="BO172" i="35" s="1"/>
  <c r="BP172" i="35" s="1"/>
  <c r="BL204" i="35"/>
  <c r="BM220" i="35"/>
  <c r="BL236" i="35"/>
  <c r="BM236" i="35" s="1"/>
  <c r="BL260" i="35"/>
  <c r="BN260" i="35" s="1"/>
  <c r="BO260" i="35" s="1"/>
  <c r="BP260" i="35" s="1"/>
  <c r="BJ316" i="35"/>
  <c r="BL362" i="35"/>
  <c r="BJ363" i="35"/>
  <c r="BL370" i="35"/>
  <c r="BJ371" i="35"/>
  <c r="BL378" i="35"/>
  <c r="BN378" i="35" s="1"/>
  <c r="BO378" i="35" s="1"/>
  <c r="BP378" i="35" s="1"/>
  <c r="BH380" i="35"/>
  <c r="BJ381" i="35"/>
  <c r="BM381" i="35" s="1"/>
  <c r="BH387" i="35"/>
  <c r="BJ401" i="35"/>
  <c r="BN404" i="35"/>
  <c r="BO404" i="35" s="1"/>
  <c r="BP404" i="35" s="1"/>
  <c r="BJ421" i="35"/>
  <c r="BL422" i="35"/>
  <c r="BM422" i="35" s="1"/>
  <c r="BH439" i="35"/>
  <c r="BJ443" i="35"/>
  <c r="BN443" i="35" s="1"/>
  <c r="BO443" i="35" s="1"/>
  <c r="BP443" i="35" s="1"/>
  <c r="BJ447" i="35"/>
  <c r="BJ455" i="35"/>
  <c r="BN455" i="35" s="1"/>
  <c r="BO455" i="35" s="1"/>
  <c r="BP455" i="35" s="1"/>
  <c r="BH459" i="35"/>
  <c r="BL459" i="35"/>
  <c r="BM459" i="35" s="1"/>
  <c r="BH460" i="35"/>
  <c r="BJ472" i="35"/>
  <c r="BL474" i="35"/>
  <c r="BJ479" i="35"/>
  <c r="BL480" i="35"/>
  <c r="BH485" i="35"/>
  <c r="BJ485" i="35"/>
  <c r="BJ488" i="35"/>
  <c r="BL498" i="35"/>
  <c r="BH498" i="35"/>
  <c r="BL502" i="35"/>
  <c r="BH502" i="35"/>
  <c r="BL505" i="35"/>
  <c r="BH505" i="35"/>
  <c r="BW13" i="35"/>
  <c r="BU13" i="35"/>
  <c r="BU16" i="35"/>
  <c r="BW16" i="35"/>
  <c r="BY31" i="35"/>
  <c r="BY37" i="35"/>
  <c r="BW39" i="35"/>
  <c r="BZ39" i="35" s="1"/>
  <c r="BU39" i="35"/>
  <c r="BW45" i="35"/>
  <c r="BU45" i="35"/>
  <c r="BU48" i="35"/>
  <c r="BW48" i="35"/>
  <c r="BW95" i="35"/>
  <c r="BY95" i="35"/>
  <c r="BU95" i="35"/>
  <c r="BY112" i="35"/>
  <c r="BW112" i="35"/>
  <c r="BW119" i="35"/>
  <c r="BY119" i="35"/>
  <c r="BU119" i="35"/>
  <c r="BY157" i="35"/>
  <c r="BU157" i="35"/>
  <c r="BW171" i="35"/>
  <c r="BY171" i="35"/>
  <c r="BU187" i="35"/>
  <c r="BY187" i="35"/>
  <c r="BW187" i="35"/>
  <c r="BU208" i="35"/>
  <c r="BW208" i="35"/>
  <c r="BY7" i="35"/>
  <c r="BZ7" i="35" s="1"/>
  <c r="CA7" i="35" s="1"/>
  <c r="BY11" i="35"/>
  <c r="CA11" i="35" s="1"/>
  <c r="CB11" i="35" s="1"/>
  <c r="CC11" i="35" s="1"/>
  <c r="BY17" i="35"/>
  <c r="BY27" i="35"/>
  <c r="BY33" i="35"/>
  <c r="BY43" i="35"/>
  <c r="CA43" i="35" s="1"/>
  <c r="CB43" i="35" s="1"/>
  <c r="CC43" i="35" s="1"/>
  <c r="BY49" i="35"/>
  <c r="BY59" i="35"/>
  <c r="BY65" i="35"/>
  <c r="CA65" i="35" s="1"/>
  <c r="CB65" i="35" s="1"/>
  <c r="CC65" i="35" s="1"/>
  <c r="BY75" i="35"/>
  <c r="BY91" i="35"/>
  <c r="BZ91" i="35" s="1"/>
  <c r="BY97" i="35"/>
  <c r="BY136" i="35"/>
  <c r="CA136" i="35" s="1"/>
  <c r="CB136" i="35" s="1"/>
  <c r="CC136" i="35" s="1"/>
  <c r="BY152" i="35"/>
  <c r="BZ152" i="35" s="1"/>
  <c r="BY168" i="35"/>
  <c r="CA168" i="35" s="1"/>
  <c r="CB168" i="35" s="1"/>
  <c r="CC168" i="35" s="1"/>
  <c r="BY179" i="35"/>
  <c r="BY184" i="35"/>
  <c r="BY191" i="35"/>
  <c r="CA191" i="35" s="1"/>
  <c r="CB191" i="35" s="1"/>
  <c r="CC191" i="35" s="1"/>
  <c r="BY197" i="35"/>
  <c r="BY201" i="35"/>
  <c r="BY203" i="35"/>
  <c r="CA203" i="35" s="1"/>
  <c r="CB203" i="35" s="1"/>
  <c r="CC203" i="35" s="1"/>
  <c r="BY209" i="35"/>
  <c r="BY219" i="35"/>
  <c r="CA219" i="35" s="1"/>
  <c r="CB219" i="35" s="1"/>
  <c r="CC219" i="35" s="1"/>
  <c r="BY221" i="35"/>
  <c r="BZ237" i="35"/>
  <c r="CA237" i="35"/>
  <c r="CB237" i="35" s="1"/>
  <c r="CC237" i="35" s="1"/>
  <c r="BY241" i="35"/>
  <c r="CA241" i="35" s="1"/>
  <c r="CB241" i="35" s="1"/>
  <c r="CC241" i="35" s="1"/>
  <c r="BU241" i="35"/>
  <c r="BZ253" i="35"/>
  <c r="CA253" i="35"/>
  <c r="CB253" i="35" s="1"/>
  <c r="CC253" i="35" s="1"/>
  <c r="BY257" i="35"/>
  <c r="BZ257" i="35" s="1"/>
  <c r="BU257" i="35"/>
  <c r="BU314" i="35"/>
  <c r="BW314" i="35"/>
  <c r="CA331" i="35"/>
  <c r="CB331" i="35" s="1"/>
  <c r="CC331" i="35" s="1"/>
  <c r="BU350" i="35"/>
  <c r="BW350" i="35"/>
  <c r="BU381" i="35"/>
  <c r="BW381" i="35"/>
  <c r="BU401" i="35"/>
  <c r="BW401" i="35"/>
  <c r="CA410" i="35"/>
  <c r="CB410" i="35" s="1"/>
  <c r="CC410" i="35" s="1"/>
  <c r="BY418" i="35"/>
  <c r="BU418" i="35"/>
  <c r="BU425" i="35"/>
  <c r="BW425" i="35"/>
  <c r="BW432" i="35"/>
  <c r="BY432" i="35"/>
  <c r="BY442" i="35"/>
  <c r="BW442" i="35"/>
  <c r="BU442" i="35"/>
  <c r="BW460" i="35"/>
  <c r="BY460" i="35"/>
  <c r="BU460" i="35"/>
  <c r="BU473" i="35"/>
  <c r="BW473" i="35"/>
  <c r="BU233" i="35"/>
  <c r="BY233" i="35"/>
  <c r="BZ241" i="35"/>
  <c r="BU244" i="35"/>
  <c r="BW244" i="35"/>
  <c r="BU249" i="35"/>
  <c r="BY249" i="35"/>
  <c r="BW263" i="35"/>
  <c r="CA263" i="35" s="1"/>
  <c r="CB263" i="35" s="1"/>
  <c r="CC263" i="35" s="1"/>
  <c r="BY263" i="35"/>
  <c r="BW279" i="35"/>
  <c r="BY279" i="35"/>
  <c r="BU279" i="35"/>
  <c r="BW291" i="35"/>
  <c r="BY291" i="35"/>
  <c r="BU291" i="35"/>
  <c r="BW311" i="35"/>
  <c r="BY311" i="35"/>
  <c r="BU311" i="35"/>
  <c r="BW321" i="35"/>
  <c r="BY321" i="35"/>
  <c r="BZ321" i="35" s="1"/>
  <c r="BU321" i="35"/>
  <c r="BW327" i="35"/>
  <c r="BY327" i="35"/>
  <c r="BU327" i="35"/>
  <c r="BU342" i="35"/>
  <c r="BW342" i="35"/>
  <c r="BU429" i="35"/>
  <c r="BW429" i="35"/>
  <c r="BW496" i="35"/>
  <c r="BY496" i="35"/>
  <c r="BY501" i="35"/>
  <c r="BW501" i="35"/>
  <c r="CA501" i="35" s="1"/>
  <c r="CB501" i="35" s="1"/>
  <c r="CC501" i="35" s="1"/>
  <c r="BU501" i="35"/>
  <c r="BN492" i="35"/>
  <c r="BO492" i="35" s="1"/>
  <c r="BP492" i="35" s="1"/>
  <c r="BY9" i="35"/>
  <c r="BY19" i="35"/>
  <c r="BY25" i="35"/>
  <c r="BZ25" i="35" s="1"/>
  <c r="BY35" i="35"/>
  <c r="BY41" i="35"/>
  <c r="BY51" i="35"/>
  <c r="BY57" i="35"/>
  <c r="BY67" i="35"/>
  <c r="BZ67" i="35" s="1"/>
  <c r="BU71" i="35"/>
  <c r="BW72" i="35"/>
  <c r="BY73" i="35"/>
  <c r="BZ73" i="35" s="1"/>
  <c r="BU77" i="35"/>
  <c r="BY83" i="35"/>
  <c r="CA83" i="35" s="1"/>
  <c r="CB83" i="35" s="1"/>
  <c r="CC83" i="35" s="1"/>
  <c r="BU87" i="35"/>
  <c r="BW88" i="35"/>
  <c r="BY89" i="35"/>
  <c r="BU93" i="35"/>
  <c r="BY99" i="35"/>
  <c r="BU103" i="35"/>
  <c r="BW104" i="35"/>
  <c r="BU109" i="35"/>
  <c r="BU125" i="35"/>
  <c r="BW128" i="35"/>
  <c r="BY131" i="35"/>
  <c r="BU133" i="35"/>
  <c r="BY147" i="35"/>
  <c r="BU149" i="35"/>
  <c r="BY163" i="35"/>
  <c r="BU165" i="35"/>
  <c r="BU177" i="35"/>
  <c r="BW183" i="35"/>
  <c r="CA183" i="35" s="1"/>
  <c r="CB183" i="35" s="1"/>
  <c r="CC183" i="35" s="1"/>
  <c r="BU189" i="35"/>
  <c r="BU205" i="35"/>
  <c r="BU223" i="35"/>
  <c r="BW224" i="35"/>
  <c r="BZ225" i="35"/>
  <c r="BW233" i="35"/>
  <c r="BU236" i="35"/>
  <c r="BW236" i="35"/>
  <c r="BW243" i="35"/>
  <c r="BU243" i="35"/>
  <c r="BW249" i="35"/>
  <c r="BU252" i="35"/>
  <c r="BW252" i="35"/>
  <c r="CA257" i="35"/>
  <c r="CB257" i="35" s="1"/>
  <c r="CC257" i="35" s="1"/>
  <c r="BW259" i="35"/>
  <c r="BY259" i="35"/>
  <c r="CA259" i="35" s="1"/>
  <c r="CB259" i="35" s="1"/>
  <c r="CC259" i="35" s="1"/>
  <c r="BY265" i="35"/>
  <c r="BW265" i="35"/>
  <c r="BU265" i="35"/>
  <c r="BY273" i="35"/>
  <c r="BW273" i="35"/>
  <c r="BU273" i="35"/>
  <c r="BW349" i="35"/>
  <c r="BY349" i="35"/>
  <c r="BU349" i="35"/>
  <c r="BY359" i="35"/>
  <c r="BW359" i="35"/>
  <c r="BU359" i="35"/>
  <c r="BW380" i="35"/>
  <c r="BY380" i="35"/>
  <c r="BU380" i="35"/>
  <c r="BW394" i="35"/>
  <c r="BY394" i="35"/>
  <c r="BU394" i="35"/>
  <c r="BW400" i="35"/>
  <c r="BY400" i="35"/>
  <c r="BU400" i="35"/>
  <c r="BW406" i="35"/>
  <c r="BY406" i="35"/>
  <c r="BU406" i="35"/>
  <c r="BW424" i="35"/>
  <c r="BY424" i="35"/>
  <c r="BU424" i="35"/>
  <c r="BW456" i="35"/>
  <c r="BY456" i="35"/>
  <c r="BW466" i="35"/>
  <c r="BY466" i="35"/>
  <c r="BU466" i="35"/>
  <c r="BW472" i="35"/>
  <c r="BY472" i="35"/>
  <c r="BU472" i="35"/>
  <c r="BU493" i="35"/>
  <c r="BW493" i="35"/>
  <c r="BZ245" i="35"/>
  <c r="BY269" i="35"/>
  <c r="CA269" i="35" s="1"/>
  <c r="CB269" i="35" s="1"/>
  <c r="CC269" i="35" s="1"/>
  <c r="BZ277" i="35"/>
  <c r="BY313" i="35"/>
  <c r="CA313" i="35" s="1"/>
  <c r="CB313" i="35" s="1"/>
  <c r="CC313" i="35" s="1"/>
  <c r="BZ347" i="35"/>
  <c r="BY351" i="35"/>
  <c r="CA351" i="35" s="1"/>
  <c r="CB351" i="35" s="1"/>
  <c r="CC351" i="35" s="1"/>
  <c r="BY362" i="35"/>
  <c r="BZ362" i="35" s="1"/>
  <c r="CA366" i="35"/>
  <c r="CB366" i="35" s="1"/>
  <c r="CC366" i="35" s="1"/>
  <c r="BY368" i="35"/>
  <c r="CA368" i="35" s="1"/>
  <c r="CB368" i="35" s="1"/>
  <c r="CC368" i="35" s="1"/>
  <c r="BY370" i="35"/>
  <c r="BY376" i="35"/>
  <c r="CA376" i="35" s="1"/>
  <c r="CB376" i="35" s="1"/>
  <c r="CC376" i="35" s="1"/>
  <c r="BZ398" i="35"/>
  <c r="BY402" i="35"/>
  <c r="BY408" i="35"/>
  <c r="BW416" i="35"/>
  <c r="BZ416" i="35" s="1"/>
  <c r="BW450" i="35"/>
  <c r="BW457" i="35"/>
  <c r="BZ457" i="35" s="1"/>
  <c r="BW497" i="35"/>
  <c r="CA497" i="35" s="1"/>
  <c r="CB497" i="35" s="1"/>
  <c r="CC497" i="35" s="1"/>
  <c r="BZ331" i="35"/>
  <c r="BZ410" i="35"/>
  <c r="BU438" i="35"/>
  <c r="BW441" i="35"/>
  <c r="CA454" i="35"/>
  <c r="CB454" i="35" s="1"/>
  <c r="CC454" i="35" s="1"/>
  <c r="BU464" i="35"/>
  <c r="BW465" i="35"/>
  <c r="BU470" i="35"/>
  <c r="BU478" i="35"/>
  <c r="BU482" i="35"/>
  <c r="BU504" i="35"/>
  <c r="BY239" i="35"/>
  <c r="BZ239" i="35" s="1"/>
  <c r="CA245" i="35"/>
  <c r="CB245" i="35" s="1"/>
  <c r="CC245" i="35" s="1"/>
  <c r="BY255" i="35"/>
  <c r="CA255" i="35" s="1"/>
  <c r="CB255" i="35" s="1"/>
  <c r="CC255" i="35" s="1"/>
  <c r="BY271" i="35"/>
  <c r="CA271" i="35" s="1"/>
  <c r="CB271" i="35" s="1"/>
  <c r="CC271" i="35" s="1"/>
  <c r="BU281" i="35"/>
  <c r="BW282" i="35"/>
  <c r="BY283" i="35"/>
  <c r="CA283" i="35" s="1"/>
  <c r="CB283" i="35" s="1"/>
  <c r="CC283" i="35" s="1"/>
  <c r="BU287" i="35"/>
  <c r="BY289" i="35"/>
  <c r="CA289" i="35" s="1"/>
  <c r="CB289" i="35" s="1"/>
  <c r="CC289" i="35" s="1"/>
  <c r="BU295" i="35"/>
  <c r="BU299" i="35"/>
  <c r="BU303" i="35"/>
  <c r="BU307" i="35"/>
  <c r="BU317" i="35"/>
  <c r="BW318" i="35"/>
  <c r="BY325" i="35"/>
  <c r="BU331" i="35"/>
  <c r="BY333" i="35"/>
  <c r="CA333" i="35" s="1"/>
  <c r="CB333" i="35" s="1"/>
  <c r="CC333" i="35" s="1"/>
  <c r="BU339" i="35"/>
  <c r="BZ343" i="35"/>
  <c r="BU345" i="35"/>
  <c r="BW346" i="35"/>
  <c r="BU353" i="35"/>
  <c r="BW354" i="35"/>
  <c r="BY364" i="35"/>
  <c r="CA364" i="35" s="1"/>
  <c r="CB364" i="35" s="1"/>
  <c r="CC364" i="35" s="1"/>
  <c r="BU378" i="35"/>
  <c r="BU384" i="35"/>
  <c r="BW385" i="35"/>
  <c r="BY386" i="35"/>
  <c r="BZ386" i="35" s="1"/>
  <c r="BU390" i="35"/>
  <c r="BU396" i="35"/>
  <c r="BW397" i="35"/>
  <c r="BU410" i="35"/>
  <c r="BW413" i="35"/>
  <c r="BU434" i="35"/>
  <c r="BY444" i="35"/>
  <c r="CA444" i="35" s="1"/>
  <c r="CB444" i="35" s="1"/>
  <c r="CC444" i="35" s="1"/>
  <c r="BY464" i="35"/>
  <c r="CA464" i="35" s="1"/>
  <c r="CB464" i="35" s="1"/>
  <c r="CC464" i="35" s="1"/>
  <c r="BY470" i="35"/>
  <c r="CA470" i="35" s="1"/>
  <c r="CB470" i="35" s="1"/>
  <c r="CC470" i="35" s="1"/>
  <c r="BZ474" i="35"/>
  <c r="BU476" i="35"/>
  <c r="BU480" i="35"/>
  <c r="BW481" i="35"/>
  <c r="BU484" i="35"/>
  <c r="BY488" i="35"/>
  <c r="CA488" i="35" s="1"/>
  <c r="CB488" i="35" s="1"/>
  <c r="CC488" i="35" s="1"/>
  <c r="CA23" i="35"/>
  <c r="CB23" i="35" s="1"/>
  <c r="CC23" i="35" s="1"/>
  <c r="BZ23" i="35"/>
  <c r="BZ29" i="35"/>
  <c r="CA29" i="35"/>
  <c r="CB29" i="35" s="1"/>
  <c r="CC29" i="35" s="1"/>
  <c r="CA39" i="35"/>
  <c r="CB39" i="35" s="1"/>
  <c r="CC39" i="35" s="1"/>
  <c r="BZ45" i="35"/>
  <c r="CA45" i="35"/>
  <c r="CB45" i="35" s="1"/>
  <c r="CC45" i="35" s="1"/>
  <c r="BZ61" i="35"/>
  <c r="BZ77" i="35"/>
  <c r="CA77" i="35"/>
  <c r="CB77" i="35" s="1"/>
  <c r="CC77" i="35" s="1"/>
  <c r="BZ17" i="35"/>
  <c r="CA17" i="35"/>
  <c r="CB17" i="35" s="1"/>
  <c r="CC17" i="35" s="1"/>
  <c r="CA27" i="35"/>
  <c r="CB27" i="35" s="1"/>
  <c r="CC27" i="35" s="1"/>
  <c r="BZ27" i="35"/>
  <c r="BZ33" i="35"/>
  <c r="CA33" i="35"/>
  <c r="CB33" i="35" s="1"/>
  <c r="CC33" i="35" s="1"/>
  <c r="BZ49" i="35"/>
  <c r="CA49" i="35"/>
  <c r="CB49" i="35" s="1"/>
  <c r="CC49" i="35" s="1"/>
  <c r="BZ65" i="35"/>
  <c r="BZ81" i="35"/>
  <c r="CA81" i="35"/>
  <c r="CB81" i="35" s="1"/>
  <c r="CC81" i="35" s="1"/>
  <c r="CA91" i="35"/>
  <c r="CB91" i="35" s="1"/>
  <c r="CC91" i="35" s="1"/>
  <c r="CA107" i="35"/>
  <c r="CB107" i="35" s="1"/>
  <c r="CC107" i="35" s="1"/>
  <c r="BZ107" i="35"/>
  <c r="CA15" i="35"/>
  <c r="CB15" i="35" s="1"/>
  <c r="CC15" i="35" s="1"/>
  <c r="BZ15" i="35"/>
  <c r="BZ21" i="35"/>
  <c r="CA21" i="35"/>
  <c r="CB21" i="35" s="1"/>
  <c r="CC21" i="35" s="1"/>
  <c r="BZ31" i="35"/>
  <c r="BZ37" i="35"/>
  <c r="CA37" i="35"/>
  <c r="CB37" i="35" s="1"/>
  <c r="CC37" i="35" s="1"/>
  <c r="CA47" i="35"/>
  <c r="CB47" i="35" s="1"/>
  <c r="CC47" i="35" s="1"/>
  <c r="BZ47" i="35"/>
  <c r="CA111" i="35"/>
  <c r="CB111" i="35" s="1"/>
  <c r="CC111" i="35" s="1"/>
  <c r="BZ13" i="35"/>
  <c r="CA13" i="35"/>
  <c r="CB13" i="35" s="1"/>
  <c r="CC13" i="35" s="1"/>
  <c r="CA87" i="35"/>
  <c r="CB87" i="35" s="1"/>
  <c r="CC87" i="35" s="1"/>
  <c r="BZ87" i="35"/>
  <c r="CA93" i="35"/>
  <c r="CB93" i="35" s="1"/>
  <c r="CC93" i="35" s="1"/>
  <c r="CA103" i="35"/>
  <c r="CB103" i="35" s="1"/>
  <c r="CC103" i="35" s="1"/>
  <c r="BZ103" i="35"/>
  <c r="BZ9" i="35"/>
  <c r="CA9" i="35"/>
  <c r="CB9" i="35" s="1"/>
  <c r="CC9" i="35" s="1"/>
  <c r="CA19" i="35"/>
  <c r="CB19" i="35" s="1"/>
  <c r="CC19" i="35" s="1"/>
  <c r="BZ19" i="35"/>
  <c r="CA25" i="35"/>
  <c r="CB25" i="35" s="1"/>
  <c r="CC25" i="35" s="1"/>
  <c r="CA35" i="35"/>
  <c r="CB35" i="35" s="1"/>
  <c r="CC35" i="35" s="1"/>
  <c r="BZ35" i="35"/>
  <c r="BZ41" i="35"/>
  <c r="CA41" i="35"/>
  <c r="CB41" i="35" s="1"/>
  <c r="CC41" i="35" s="1"/>
  <c r="CA51" i="35"/>
  <c r="CB51" i="35" s="1"/>
  <c r="CC51" i="35" s="1"/>
  <c r="BZ51" i="35"/>
  <c r="CA67" i="35"/>
  <c r="CB67" i="35" s="1"/>
  <c r="CC67" i="35" s="1"/>
  <c r="CA99" i="35"/>
  <c r="CB99" i="35" s="1"/>
  <c r="CC99" i="35" s="1"/>
  <c r="BZ99" i="35"/>
  <c r="BZ105" i="35"/>
  <c r="CA105" i="35"/>
  <c r="CB105" i="35" s="1"/>
  <c r="CC105" i="35" s="1"/>
  <c r="CA131" i="35"/>
  <c r="CB131" i="35" s="1"/>
  <c r="CC131" i="35" s="1"/>
  <c r="BZ131" i="35"/>
  <c r="CA140" i="35"/>
  <c r="CB140" i="35" s="1"/>
  <c r="CC140" i="35" s="1"/>
  <c r="BZ140" i="35"/>
  <c r="BY142" i="35"/>
  <c r="BW142" i="35"/>
  <c r="BU142" i="35"/>
  <c r="CA147" i="35"/>
  <c r="CB147" i="35" s="1"/>
  <c r="CC147" i="35" s="1"/>
  <c r="BZ147" i="35"/>
  <c r="CA156" i="35"/>
  <c r="CB156" i="35" s="1"/>
  <c r="CC156" i="35" s="1"/>
  <c r="BZ156" i="35"/>
  <c r="BY174" i="35"/>
  <c r="BW174" i="35"/>
  <c r="BU174" i="35"/>
  <c r="BY206" i="35"/>
  <c r="BW206" i="35"/>
  <c r="BU206" i="35"/>
  <c r="BY8" i="35"/>
  <c r="BZ8" i="35" s="1"/>
  <c r="BU10" i="35"/>
  <c r="BY12" i="35"/>
  <c r="CA12" i="35" s="1"/>
  <c r="CB12" i="35" s="1"/>
  <c r="CC12" i="35" s="1"/>
  <c r="BU14" i="35"/>
  <c r="BY16" i="35"/>
  <c r="BZ16" i="35" s="1"/>
  <c r="BU18" i="35"/>
  <c r="BY20" i="35"/>
  <c r="CA20" i="35" s="1"/>
  <c r="CB20" i="35" s="1"/>
  <c r="CC20" i="35" s="1"/>
  <c r="BU22" i="35"/>
  <c r="BY24" i="35"/>
  <c r="CA24" i="35" s="1"/>
  <c r="CB24" i="35" s="1"/>
  <c r="CC24" i="35" s="1"/>
  <c r="BU26" i="35"/>
  <c r="BY28" i="35"/>
  <c r="CA28" i="35" s="1"/>
  <c r="CB28" i="35" s="1"/>
  <c r="CC28" i="35" s="1"/>
  <c r="BU30" i="35"/>
  <c r="BY32" i="35"/>
  <c r="BZ32" i="35" s="1"/>
  <c r="BU34" i="35"/>
  <c r="BY36" i="35"/>
  <c r="CA36" i="35" s="1"/>
  <c r="CB36" i="35" s="1"/>
  <c r="CC36" i="35" s="1"/>
  <c r="BU38" i="35"/>
  <c r="BY40" i="35"/>
  <c r="CA40" i="35" s="1"/>
  <c r="CB40" i="35" s="1"/>
  <c r="CC40" i="35" s="1"/>
  <c r="BU42" i="35"/>
  <c r="BY44" i="35"/>
  <c r="CA44" i="35" s="1"/>
  <c r="CB44" i="35" s="1"/>
  <c r="CC44" i="35" s="1"/>
  <c r="BU46" i="35"/>
  <c r="BY48" i="35"/>
  <c r="CA48" i="35" s="1"/>
  <c r="CB48" i="35" s="1"/>
  <c r="CC48" i="35" s="1"/>
  <c r="BU50" i="35"/>
  <c r="BY52" i="35"/>
  <c r="CA52" i="35" s="1"/>
  <c r="CB52" i="35" s="1"/>
  <c r="CC52" i="35" s="1"/>
  <c r="BU54" i="35"/>
  <c r="BY56" i="35"/>
  <c r="BZ56" i="35" s="1"/>
  <c r="BU58" i="35"/>
  <c r="BY60" i="35"/>
  <c r="BZ60" i="35" s="1"/>
  <c r="BU62" i="35"/>
  <c r="BY64" i="35"/>
  <c r="CA64" i="35" s="1"/>
  <c r="CB64" i="35" s="1"/>
  <c r="CC64" i="35" s="1"/>
  <c r="BU66" i="35"/>
  <c r="BY68" i="35"/>
  <c r="BU70" i="35"/>
  <c r="BY72" i="35"/>
  <c r="BZ72" i="35" s="1"/>
  <c r="BU74" i="35"/>
  <c r="BY76" i="35"/>
  <c r="BU78" i="35"/>
  <c r="BY80" i="35"/>
  <c r="BZ80" i="35" s="1"/>
  <c r="BU82" i="35"/>
  <c r="BY84" i="35"/>
  <c r="BU86" i="35"/>
  <c r="BY88" i="35"/>
  <c r="BU90" i="35"/>
  <c r="BY92" i="35"/>
  <c r="BU94" i="35"/>
  <c r="BY96" i="35"/>
  <c r="BZ96" i="35" s="1"/>
  <c r="BU98" i="35"/>
  <c r="BY100" i="35"/>
  <c r="BU102" i="35"/>
  <c r="BY104" i="35"/>
  <c r="CA104" i="35" s="1"/>
  <c r="CB104" i="35" s="1"/>
  <c r="CC104" i="35" s="1"/>
  <c r="BU106" i="35"/>
  <c r="BY108" i="35"/>
  <c r="BU110" i="35"/>
  <c r="BY130" i="35"/>
  <c r="BW130" i="35"/>
  <c r="BU130" i="35"/>
  <c r="CA135" i="35"/>
  <c r="CB135" i="35" s="1"/>
  <c r="CC135" i="35" s="1"/>
  <c r="BZ135" i="35"/>
  <c r="BZ144" i="35"/>
  <c r="BY146" i="35"/>
  <c r="BW146" i="35"/>
  <c r="BU146" i="35"/>
  <c r="CA151" i="35"/>
  <c r="CB151" i="35" s="1"/>
  <c r="CC151" i="35" s="1"/>
  <c r="BY162" i="35"/>
  <c r="BW162" i="35"/>
  <c r="BU162" i="35"/>
  <c r="CA167" i="35"/>
  <c r="CB167" i="35" s="1"/>
  <c r="CC167" i="35" s="1"/>
  <c r="BZ167" i="35"/>
  <c r="BU200" i="35"/>
  <c r="BY200" i="35"/>
  <c r="BW200" i="35"/>
  <c r="BY158" i="35"/>
  <c r="BW158" i="35"/>
  <c r="BU158" i="35"/>
  <c r="BY270" i="35"/>
  <c r="BW270" i="35"/>
  <c r="BU270" i="35"/>
  <c r="BW10" i="35"/>
  <c r="BW14" i="35"/>
  <c r="BW18" i="35"/>
  <c r="BZ20" i="35"/>
  <c r="BW22" i="35"/>
  <c r="BW26" i="35"/>
  <c r="BW30" i="35"/>
  <c r="BW34" i="35"/>
  <c r="BZ36" i="35"/>
  <c r="BW38" i="35"/>
  <c r="BW42" i="35"/>
  <c r="BW46" i="35"/>
  <c r="BW50" i="35"/>
  <c r="BZ52" i="35"/>
  <c r="BW54" i="35"/>
  <c r="BW58" i="35"/>
  <c r="BW62" i="35"/>
  <c r="BW66" i="35"/>
  <c r="BW70" i="35"/>
  <c r="BW74" i="35"/>
  <c r="BW78" i="35"/>
  <c r="BW82" i="35"/>
  <c r="BW86" i="35"/>
  <c r="BW90" i="35"/>
  <c r="BW94" i="35"/>
  <c r="BW98" i="35"/>
  <c r="BW102" i="35"/>
  <c r="BW106" i="35"/>
  <c r="BW110" i="35"/>
  <c r="BY126" i="35"/>
  <c r="BW126" i="35"/>
  <c r="BU126" i="35"/>
  <c r="CA132" i="35"/>
  <c r="CB132" i="35" s="1"/>
  <c r="CC132" i="35" s="1"/>
  <c r="BZ132" i="35"/>
  <c r="BY134" i="35"/>
  <c r="BW134" i="35"/>
  <c r="BU134" i="35"/>
  <c r="CA139" i="35"/>
  <c r="CB139" i="35" s="1"/>
  <c r="CC139" i="35" s="1"/>
  <c r="BY150" i="35"/>
  <c r="BW150" i="35"/>
  <c r="BU150" i="35"/>
  <c r="CA164" i="35"/>
  <c r="CB164" i="35" s="1"/>
  <c r="CC164" i="35" s="1"/>
  <c r="BZ164" i="35"/>
  <c r="BY166" i="35"/>
  <c r="BW166" i="35"/>
  <c r="BU166" i="35"/>
  <c r="CA176" i="35"/>
  <c r="CB176" i="35" s="1"/>
  <c r="CC176" i="35" s="1"/>
  <c r="BZ176" i="35"/>
  <c r="BY178" i="35"/>
  <c r="BW178" i="35"/>
  <c r="BU178" i="35"/>
  <c r="BY186" i="35"/>
  <c r="BW186" i="35"/>
  <c r="BU186" i="35"/>
  <c r="CA192" i="35"/>
  <c r="CB192" i="35" s="1"/>
  <c r="CC192" i="35" s="1"/>
  <c r="BZ192" i="35"/>
  <c r="BZ219" i="35"/>
  <c r="CA163" i="35"/>
  <c r="CB163" i="35" s="1"/>
  <c r="CC163" i="35" s="1"/>
  <c r="BZ163" i="35"/>
  <c r="BY182" i="35"/>
  <c r="BW182" i="35"/>
  <c r="BU182" i="35"/>
  <c r="BY190" i="35"/>
  <c r="BW190" i="35"/>
  <c r="BU190" i="35"/>
  <c r="BU112" i="35"/>
  <c r="BY113" i="35"/>
  <c r="CA113" i="35" s="1"/>
  <c r="CB113" i="35" s="1"/>
  <c r="CC113" i="35" s="1"/>
  <c r="BY114" i="35"/>
  <c r="BW114" i="35"/>
  <c r="BU114" i="35"/>
  <c r="BY118" i="35"/>
  <c r="BW118" i="35"/>
  <c r="BU118" i="35"/>
  <c r="BY122" i="35"/>
  <c r="BW122" i="35"/>
  <c r="BU122" i="35"/>
  <c r="BZ136" i="35"/>
  <c r="BY138" i="35"/>
  <c r="BW138" i="35"/>
  <c r="BU138" i="35"/>
  <c r="CA143" i="35"/>
  <c r="CB143" i="35" s="1"/>
  <c r="CC143" i="35" s="1"/>
  <c r="BZ143" i="35"/>
  <c r="BY154" i="35"/>
  <c r="BW154" i="35"/>
  <c r="BU154" i="35"/>
  <c r="BZ168" i="35"/>
  <c r="BY170" i="35"/>
  <c r="BW170" i="35"/>
  <c r="BU170" i="35"/>
  <c r="BZ203" i="35"/>
  <c r="CA211" i="35"/>
  <c r="CB211" i="35" s="1"/>
  <c r="CC211" i="35" s="1"/>
  <c r="BZ211" i="35"/>
  <c r="CA243" i="35"/>
  <c r="CB243" i="35" s="1"/>
  <c r="CC243" i="35" s="1"/>
  <c r="BZ243" i="35"/>
  <c r="BY336" i="35"/>
  <c r="BW336" i="35"/>
  <c r="BU336" i="35"/>
  <c r="BY116" i="35"/>
  <c r="BW117" i="35"/>
  <c r="BY120" i="35"/>
  <c r="BW121" i="35"/>
  <c r="BY124" i="35"/>
  <c r="CA124" i="35" s="1"/>
  <c r="CB124" i="35" s="1"/>
  <c r="CC124" i="35" s="1"/>
  <c r="BW125" i="35"/>
  <c r="BY128" i="35"/>
  <c r="BW129" i="35"/>
  <c r="BW133" i="35"/>
  <c r="BW137" i="35"/>
  <c r="BW141" i="35"/>
  <c r="BW145" i="35"/>
  <c r="BW149" i="35"/>
  <c r="BW153" i="35"/>
  <c r="BW157" i="35"/>
  <c r="BW161" i="35"/>
  <c r="BW165" i="35"/>
  <c r="BW169" i="35"/>
  <c r="BW173" i="35"/>
  <c r="BW177" i="35"/>
  <c r="BW181" i="35"/>
  <c r="BW185" i="35"/>
  <c r="BW189" i="35"/>
  <c r="BY198" i="35"/>
  <c r="BU198" i="35"/>
  <c r="BY210" i="35"/>
  <c r="BW210" i="35"/>
  <c r="BU210" i="35"/>
  <c r="BY218" i="35"/>
  <c r="BW218" i="35"/>
  <c r="BU218" i="35"/>
  <c r="BY226" i="35"/>
  <c r="BW226" i="35"/>
  <c r="BU226" i="35"/>
  <c r="BY234" i="35"/>
  <c r="BW234" i="35"/>
  <c r="BU234" i="35"/>
  <c r="BY242" i="35"/>
  <c r="BW242" i="35"/>
  <c r="BU242" i="35"/>
  <c r="BY250" i="35"/>
  <c r="BW250" i="35"/>
  <c r="BU250" i="35"/>
  <c r="BY258" i="35"/>
  <c r="BW258" i="35"/>
  <c r="BU258" i="35"/>
  <c r="BY274" i="35"/>
  <c r="BW274" i="35"/>
  <c r="BU274" i="35"/>
  <c r="BZ283" i="35"/>
  <c r="BY308" i="35"/>
  <c r="BW308" i="35"/>
  <c r="BU308" i="35"/>
  <c r="BZ339" i="35"/>
  <c r="BY367" i="35"/>
  <c r="BU367" i="35"/>
  <c r="BW367" i="35"/>
  <c r="BU123" i="35"/>
  <c r="BU127" i="35"/>
  <c r="BU131" i="35"/>
  <c r="BU135" i="35"/>
  <c r="BU139" i="35"/>
  <c r="BU143" i="35"/>
  <c r="BU147" i="35"/>
  <c r="BU151" i="35"/>
  <c r="BU155" i="35"/>
  <c r="BU159" i="35"/>
  <c r="BU163" i="35"/>
  <c r="BU167" i="35"/>
  <c r="BU171" i="35"/>
  <c r="BU196" i="35"/>
  <c r="BY196" i="35"/>
  <c r="BZ196" i="35" s="1"/>
  <c r="BW198" i="35"/>
  <c r="BZ199" i="35"/>
  <c r="BU204" i="35"/>
  <c r="BY204" i="35"/>
  <c r="BZ204" i="35" s="1"/>
  <c r="CA215" i="35"/>
  <c r="CB215" i="35" s="1"/>
  <c r="CC215" i="35" s="1"/>
  <c r="CA223" i="35"/>
  <c r="CB223" i="35" s="1"/>
  <c r="CC223" i="35" s="1"/>
  <c r="BZ223" i="35"/>
  <c r="CA231" i="35"/>
  <c r="CB231" i="35" s="1"/>
  <c r="CC231" i="35" s="1"/>
  <c r="BZ231" i="35"/>
  <c r="BY262" i="35"/>
  <c r="BW262" i="35"/>
  <c r="BU262" i="35"/>
  <c r="BY320" i="35"/>
  <c r="BW320" i="35"/>
  <c r="BU320" i="35"/>
  <c r="BY352" i="35"/>
  <c r="BW352" i="35"/>
  <c r="BU352" i="35"/>
  <c r="BY360" i="35"/>
  <c r="BW360" i="35"/>
  <c r="BU360" i="35"/>
  <c r="BY194" i="35"/>
  <c r="CA194" i="35" s="1"/>
  <c r="CB194" i="35" s="1"/>
  <c r="CC194" i="35" s="1"/>
  <c r="BU194" i="35"/>
  <c r="BY202" i="35"/>
  <c r="BZ202" i="35" s="1"/>
  <c r="BU202" i="35"/>
  <c r="BY214" i="35"/>
  <c r="BW214" i="35"/>
  <c r="BU214" i="35"/>
  <c r="BY222" i="35"/>
  <c r="BW222" i="35"/>
  <c r="BU222" i="35"/>
  <c r="BY230" i="35"/>
  <c r="BW230" i="35"/>
  <c r="BU230" i="35"/>
  <c r="BY238" i="35"/>
  <c r="BW238" i="35"/>
  <c r="BU238" i="35"/>
  <c r="BY246" i="35"/>
  <c r="BW246" i="35"/>
  <c r="BU246" i="35"/>
  <c r="BY254" i="35"/>
  <c r="BW254" i="35"/>
  <c r="BU254" i="35"/>
  <c r="BY266" i="35"/>
  <c r="BW266" i="35"/>
  <c r="BU266" i="35"/>
  <c r="BZ271" i="35"/>
  <c r="CA285" i="35"/>
  <c r="CB285" i="35" s="1"/>
  <c r="CC285" i="35" s="1"/>
  <c r="BZ285" i="35"/>
  <c r="BZ323" i="35"/>
  <c r="CA323" i="35"/>
  <c r="CB323" i="35" s="1"/>
  <c r="CC323" i="35" s="1"/>
  <c r="BY208" i="35"/>
  <c r="BY212" i="35"/>
  <c r="CA212" i="35" s="1"/>
  <c r="CB212" i="35" s="1"/>
  <c r="CC212" i="35" s="1"/>
  <c r="BY216" i="35"/>
  <c r="BZ216" i="35" s="1"/>
  <c r="BY220" i="35"/>
  <c r="BY224" i="35"/>
  <c r="BZ224" i="35" s="1"/>
  <c r="BY228" i="35"/>
  <c r="CA228" i="35" s="1"/>
  <c r="CB228" i="35" s="1"/>
  <c r="CC228" i="35" s="1"/>
  <c r="BY232" i="35"/>
  <c r="BY236" i="35"/>
  <c r="CA236" i="35" s="1"/>
  <c r="CB236" i="35" s="1"/>
  <c r="CC236" i="35" s="1"/>
  <c r="BY240" i="35"/>
  <c r="BY244" i="35"/>
  <c r="BY248" i="35"/>
  <c r="BY252" i="35"/>
  <c r="CA252" i="35" s="1"/>
  <c r="CB252" i="35" s="1"/>
  <c r="CC252" i="35" s="1"/>
  <c r="BY256" i="35"/>
  <c r="BY260" i="35"/>
  <c r="BZ260" i="35" s="1"/>
  <c r="BY264" i="35"/>
  <c r="CA264" i="35" s="1"/>
  <c r="CB264" i="35" s="1"/>
  <c r="CC264" i="35" s="1"/>
  <c r="BY268" i="35"/>
  <c r="CA268" i="35" s="1"/>
  <c r="CB268" i="35" s="1"/>
  <c r="CC268" i="35" s="1"/>
  <c r="BY272" i="35"/>
  <c r="BZ272" i="35" s="1"/>
  <c r="BY284" i="35"/>
  <c r="BW284" i="35"/>
  <c r="BU284" i="35"/>
  <c r="BY312" i="35"/>
  <c r="BW312" i="35"/>
  <c r="BU312" i="35"/>
  <c r="BY324" i="35"/>
  <c r="BW324" i="35"/>
  <c r="BU324" i="35"/>
  <c r="CA329" i="35"/>
  <c r="CB329" i="35" s="1"/>
  <c r="CC329" i="35" s="1"/>
  <c r="BZ329" i="35"/>
  <c r="BY340" i="35"/>
  <c r="BW340" i="35"/>
  <c r="BU340" i="35"/>
  <c r="CA345" i="35"/>
  <c r="CB345" i="35" s="1"/>
  <c r="CC345" i="35" s="1"/>
  <c r="BZ345" i="35"/>
  <c r="CA388" i="35"/>
  <c r="CB388" i="35" s="1"/>
  <c r="CC388" i="35" s="1"/>
  <c r="BZ388" i="35"/>
  <c r="BZ414" i="35"/>
  <c r="CA414" i="35"/>
  <c r="CB414" i="35" s="1"/>
  <c r="CC414" i="35" s="1"/>
  <c r="BY439" i="35"/>
  <c r="BW439" i="35"/>
  <c r="BU439" i="35"/>
  <c r="BY443" i="35"/>
  <c r="BW443" i="35"/>
  <c r="BU443" i="35"/>
  <c r="BU259" i="35"/>
  <c r="BU263" i="35"/>
  <c r="BU267" i="35"/>
  <c r="BU271" i="35"/>
  <c r="BU275" i="35"/>
  <c r="BY280" i="35"/>
  <c r="BU280" i="35"/>
  <c r="BY288" i="35"/>
  <c r="BW288" i="35"/>
  <c r="BU288" i="35"/>
  <c r="BZ293" i="35"/>
  <c r="CA297" i="35"/>
  <c r="CB297" i="35" s="1"/>
  <c r="CC297" i="35" s="1"/>
  <c r="BZ297" i="35"/>
  <c r="CA301" i="35"/>
  <c r="CB301" i="35" s="1"/>
  <c r="CC301" i="35" s="1"/>
  <c r="BZ301" i="35"/>
  <c r="CA305" i="35"/>
  <c r="CB305" i="35" s="1"/>
  <c r="CC305" i="35" s="1"/>
  <c r="BZ305" i="35"/>
  <c r="CA317" i="35"/>
  <c r="CB317" i="35" s="1"/>
  <c r="CC317" i="35" s="1"/>
  <c r="BZ317" i="35"/>
  <c r="BY328" i="35"/>
  <c r="BW328" i="35"/>
  <c r="BU328" i="35"/>
  <c r="BZ333" i="35"/>
  <c r="BY344" i="35"/>
  <c r="BW344" i="35"/>
  <c r="BU344" i="35"/>
  <c r="BY356" i="35"/>
  <c r="BW356" i="35"/>
  <c r="BU356" i="35"/>
  <c r="BZ370" i="35"/>
  <c r="CA370" i="35"/>
  <c r="CB370" i="35" s="1"/>
  <c r="CC370" i="35" s="1"/>
  <c r="BY383" i="35"/>
  <c r="BW383" i="35"/>
  <c r="BU383" i="35"/>
  <c r="CA404" i="35"/>
  <c r="CB404" i="35" s="1"/>
  <c r="CC404" i="35" s="1"/>
  <c r="BU278" i="35"/>
  <c r="BY278" i="35"/>
  <c r="CA278" i="35" s="1"/>
  <c r="CB278" i="35" s="1"/>
  <c r="CC278" i="35" s="1"/>
  <c r="BW280" i="35"/>
  <c r="CA281" i="35"/>
  <c r="CB281" i="35" s="1"/>
  <c r="CC281" i="35" s="1"/>
  <c r="BZ281" i="35"/>
  <c r="BY292" i="35"/>
  <c r="BW292" i="35"/>
  <c r="BU292" i="35"/>
  <c r="BY296" i="35"/>
  <c r="BW296" i="35"/>
  <c r="BU296" i="35"/>
  <c r="BY300" i="35"/>
  <c r="BW300" i="35"/>
  <c r="BU300" i="35"/>
  <c r="BY304" i="35"/>
  <c r="BW304" i="35"/>
  <c r="BU304" i="35"/>
  <c r="CA309" i="35"/>
  <c r="CB309" i="35" s="1"/>
  <c r="CC309" i="35" s="1"/>
  <c r="BZ309" i="35"/>
  <c r="BY316" i="35"/>
  <c r="BW316" i="35"/>
  <c r="BU316" i="35"/>
  <c r="CA321" i="35"/>
  <c r="CB321" i="35" s="1"/>
  <c r="CC321" i="35" s="1"/>
  <c r="BY332" i="35"/>
  <c r="BW332" i="35"/>
  <c r="BU332" i="35"/>
  <c r="CA337" i="35"/>
  <c r="CB337" i="35" s="1"/>
  <c r="CC337" i="35" s="1"/>
  <c r="BY348" i="35"/>
  <c r="BW348" i="35"/>
  <c r="BU348" i="35"/>
  <c r="BY399" i="35"/>
  <c r="BW399" i="35"/>
  <c r="BU399" i="35"/>
  <c r="BY282" i="35"/>
  <c r="BY286" i="35"/>
  <c r="CA286" i="35" s="1"/>
  <c r="CB286" i="35" s="1"/>
  <c r="CC286" i="35" s="1"/>
  <c r="BY290" i="35"/>
  <c r="CA290" i="35" s="1"/>
  <c r="CB290" i="35" s="1"/>
  <c r="CC290" i="35" s="1"/>
  <c r="BY294" i="35"/>
  <c r="CA294" i="35" s="1"/>
  <c r="CB294" i="35" s="1"/>
  <c r="CC294" i="35" s="1"/>
  <c r="BW295" i="35"/>
  <c r="BY298" i="35"/>
  <c r="CA298" i="35" s="1"/>
  <c r="CB298" i="35" s="1"/>
  <c r="CC298" i="35" s="1"/>
  <c r="BW299" i="35"/>
  <c r="BY302" i="35"/>
  <c r="CA302" i="35" s="1"/>
  <c r="CB302" i="35" s="1"/>
  <c r="CC302" i="35" s="1"/>
  <c r="BW303" i="35"/>
  <c r="BY306" i="35"/>
  <c r="BY310" i="35"/>
  <c r="BY314" i="35"/>
  <c r="BY318" i="35"/>
  <c r="CA318" i="35" s="1"/>
  <c r="CB318" i="35" s="1"/>
  <c r="CC318" i="35" s="1"/>
  <c r="BY322" i="35"/>
  <c r="CA322" i="35" s="1"/>
  <c r="CB322" i="35" s="1"/>
  <c r="CC322" i="35" s="1"/>
  <c r="BY326" i="35"/>
  <c r="BY330" i="35"/>
  <c r="CA330" i="35" s="1"/>
  <c r="CB330" i="35" s="1"/>
  <c r="CC330" i="35" s="1"/>
  <c r="BY334" i="35"/>
  <c r="CA334" i="35" s="1"/>
  <c r="CB334" i="35" s="1"/>
  <c r="CC334" i="35" s="1"/>
  <c r="BY338" i="35"/>
  <c r="CA338" i="35" s="1"/>
  <c r="CB338" i="35" s="1"/>
  <c r="CC338" i="35" s="1"/>
  <c r="BY342" i="35"/>
  <c r="BY346" i="35"/>
  <c r="BY350" i="35"/>
  <c r="BY354" i="35"/>
  <c r="BY358" i="35"/>
  <c r="BZ358" i="35" s="1"/>
  <c r="BU365" i="35"/>
  <c r="BY365" i="35"/>
  <c r="BZ365" i="35" s="1"/>
  <c r="BY371" i="35"/>
  <c r="BW371" i="35"/>
  <c r="BU371" i="35"/>
  <c r="BY387" i="35"/>
  <c r="BW387" i="35"/>
  <c r="BU387" i="35"/>
  <c r="CA392" i="35"/>
  <c r="CB392" i="35" s="1"/>
  <c r="CC392" i="35" s="1"/>
  <c r="BY403" i="35"/>
  <c r="BW403" i="35"/>
  <c r="BU403" i="35"/>
  <c r="CA408" i="35"/>
  <c r="CB408" i="35" s="1"/>
  <c r="CC408" i="35" s="1"/>
  <c r="BZ408" i="35"/>
  <c r="BY415" i="35"/>
  <c r="BW415" i="35"/>
  <c r="BU415" i="35"/>
  <c r="BY363" i="35"/>
  <c r="BU363" i="35"/>
  <c r="CA365" i="35"/>
  <c r="CB365" i="35" s="1"/>
  <c r="CC365" i="35" s="1"/>
  <c r="BZ366" i="35"/>
  <c r="BY375" i="35"/>
  <c r="BW375" i="35"/>
  <c r="BU375" i="35"/>
  <c r="BY391" i="35"/>
  <c r="BW391" i="35"/>
  <c r="BU391" i="35"/>
  <c r="BY407" i="35"/>
  <c r="BW407" i="35"/>
  <c r="BU407" i="35"/>
  <c r="BY419" i="35"/>
  <c r="BW419" i="35"/>
  <c r="BU419" i="35"/>
  <c r="CA445" i="35"/>
  <c r="CB445" i="35" s="1"/>
  <c r="CC445" i="35" s="1"/>
  <c r="BZ445" i="35"/>
  <c r="CA453" i="35"/>
  <c r="CB453" i="35" s="1"/>
  <c r="CC453" i="35" s="1"/>
  <c r="BZ453" i="35"/>
  <c r="BW361" i="35"/>
  <c r="BW363" i="35"/>
  <c r="BZ364" i="35"/>
  <c r="BU369" i="35"/>
  <c r="BY369" i="35"/>
  <c r="CA369" i="35" s="1"/>
  <c r="CB369" i="35" s="1"/>
  <c r="CC369" i="35" s="1"/>
  <c r="BY379" i="35"/>
  <c r="BW379" i="35"/>
  <c r="BU379" i="35"/>
  <c r="CA384" i="35"/>
  <c r="CB384" i="35" s="1"/>
  <c r="CC384" i="35" s="1"/>
  <c r="BZ384" i="35"/>
  <c r="BY395" i="35"/>
  <c r="BW395" i="35"/>
  <c r="BU395" i="35"/>
  <c r="BY411" i="35"/>
  <c r="BW411" i="35"/>
  <c r="BU411" i="35"/>
  <c r="CA436" i="35"/>
  <c r="CB436" i="35" s="1"/>
  <c r="CC436" i="35" s="1"/>
  <c r="BZ436" i="35"/>
  <c r="CA448" i="35"/>
  <c r="CB448" i="35" s="1"/>
  <c r="CC448" i="35" s="1"/>
  <c r="BZ448" i="35"/>
  <c r="BY373" i="35"/>
  <c r="CA373" i="35" s="1"/>
  <c r="CB373" i="35" s="1"/>
  <c r="CC373" i="35" s="1"/>
  <c r="BY377" i="35"/>
  <c r="CA377" i="35" s="1"/>
  <c r="CB377" i="35" s="1"/>
  <c r="CC377" i="35" s="1"/>
  <c r="BY381" i="35"/>
  <c r="BZ381" i="35" s="1"/>
  <c r="BY385" i="35"/>
  <c r="BY389" i="35"/>
  <c r="CA389" i="35" s="1"/>
  <c r="CB389" i="35" s="1"/>
  <c r="CC389" i="35" s="1"/>
  <c r="BY393" i="35"/>
  <c r="BZ393" i="35" s="1"/>
  <c r="BY397" i="35"/>
  <c r="BZ397" i="35" s="1"/>
  <c r="BY401" i="35"/>
  <c r="BY405" i="35"/>
  <c r="CA405" i="35" s="1"/>
  <c r="CB405" i="35" s="1"/>
  <c r="CC405" i="35" s="1"/>
  <c r="BY409" i="35"/>
  <c r="CA409" i="35" s="1"/>
  <c r="CB409" i="35" s="1"/>
  <c r="CC409" i="35" s="1"/>
  <c r="BY413" i="35"/>
  <c r="BY417" i="35"/>
  <c r="CA417" i="35" s="1"/>
  <c r="CB417" i="35" s="1"/>
  <c r="CC417" i="35" s="1"/>
  <c r="BW418" i="35"/>
  <c r="BY420" i="35"/>
  <c r="BZ420" i="35" s="1"/>
  <c r="BU421" i="35"/>
  <c r="BY421" i="35"/>
  <c r="CA421" i="35" s="1"/>
  <c r="CB421" i="35" s="1"/>
  <c r="CC421" i="35" s="1"/>
  <c r="BY435" i="35"/>
  <c r="BW435" i="35"/>
  <c r="BU435" i="35"/>
  <c r="BY447" i="35"/>
  <c r="BW447" i="35"/>
  <c r="BU447" i="35"/>
  <c r="BY455" i="35"/>
  <c r="BW455" i="35"/>
  <c r="BU455" i="35"/>
  <c r="BY423" i="35"/>
  <c r="BW423" i="35"/>
  <c r="BU423" i="35"/>
  <c r="BY427" i="35"/>
  <c r="BW427" i="35"/>
  <c r="BU427" i="35"/>
  <c r="BY431" i="35"/>
  <c r="BW431" i="35"/>
  <c r="BU431" i="35"/>
  <c r="CA449" i="35"/>
  <c r="CB449" i="35" s="1"/>
  <c r="CC449" i="35" s="1"/>
  <c r="BZ449" i="35"/>
  <c r="CA452" i="35"/>
  <c r="CB452" i="35" s="1"/>
  <c r="CC452" i="35" s="1"/>
  <c r="BZ452" i="35"/>
  <c r="BZ454" i="35"/>
  <c r="CA457" i="35"/>
  <c r="CB457" i="35" s="1"/>
  <c r="CC457" i="35" s="1"/>
  <c r="CA460" i="35"/>
  <c r="CB460" i="35" s="1"/>
  <c r="CC460" i="35" s="1"/>
  <c r="CA468" i="35"/>
  <c r="CB468" i="35" s="1"/>
  <c r="CC468" i="35" s="1"/>
  <c r="BZ468" i="35"/>
  <c r="CA440" i="35"/>
  <c r="CB440" i="35" s="1"/>
  <c r="CC440" i="35" s="1"/>
  <c r="BZ440" i="35"/>
  <c r="BZ444" i="35"/>
  <c r="BY451" i="35"/>
  <c r="BW451" i="35"/>
  <c r="BU451" i="35"/>
  <c r="BY463" i="35"/>
  <c r="BW463" i="35"/>
  <c r="BU463" i="35"/>
  <c r="BW422" i="35"/>
  <c r="BY425" i="35"/>
  <c r="BW426" i="35"/>
  <c r="BY429" i="35"/>
  <c r="BW430" i="35"/>
  <c r="BY433" i="35"/>
  <c r="CA433" i="35" s="1"/>
  <c r="CB433" i="35" s="1"/>
  <c r="CC433" i="35" s="1"/>
  <c r="BW434" i="35"/>
  <c r="BY437" i="35"/>
  <c r="CA437" i="35" s="1"/>
  <c r="CB437" i="35" s="1"/>
  <c r="CC437" i="35" s="1"/>
  <c r="BW438" i="35"/>
  <c r="BY441" i="35"/>
  <c r="CA441" i="35" s="1"/>
  <c r="CB441" i="35" s="1"/>
  <c r="CC441" i="35" s="1"/>
  <c r="BY467" i="35"/>
  <c r="BW467" i="35"/>
  <c r="BU467" i="35"/>
  <c r="CA492" i="35"/>
  <c r="CB492" i="35" s="1"/>
  <c r="CC492" i="35" s="1"/>
  <c r="BZ492" i="35"/>
  <c r="BY495" i="35"/>
  <c r="BW495" i="35"/>
  <c r="BU495" i="35"/>
  <c r="BY499" i="35"/>
  <c r="BW499" i="35"/>
  <c r="BU499" i="35"/>
  <c r="BU432" i="35"/>
  <c r="BU436" i="35"/>
  <c r="BU440" i="35"/>
  <c r="BU444" i="35"/>
  <c r="BU448" i="35"/>
  <c r="BU452" i="35"/>
  <c r="BU456" i="35"/>
  <c r="BU461" i="35"/>
  <c r="BY461" i="35"/>
  <c r="BZ461" i="35" s="1"/>
  <c r="BY471" i="35"/>
  <c r="BW471" i="35"/>
  <c r="BU471" i="35"/>
  <c r="CA476" i="35"/>
  <c r="CB476" i="35" s="1"/>
  <c r="CC476" i="35" s="1"/>
  <c r="BZ476" i="35"/>
  <c r="CA480" i="35"/>
  <c r="CB480" i="35" s="1"/>
  <c r="CC480" i="35" s="1"/>
  <c r="BZ480" i="35"/>
  <c r="CA484" i="35"/>
  <c r="CB484" i="35" s="1"/>
  <c r="CC484" i="35" s="1"/>
  <c r="BZ484" i="35"/>
  <c r="BZ488" i="35"/>
  <c r="BY491" i="35"/>
  <c r="BW491" i="35"/>
  <c r="BU491" i="35"/>
  <c r="BZ497" i="35"/>
  <c r="BY503" i="35"/>
  <c r="BW503" i="35"/>
  <c r="BU503" i="35"/>
  <c r="BY459" i="35"/>
  <c r="CA459" i="35" s="1"/>
  <c r="CB459" i="35" s="1"/>
  <c r="CC459" i="35" s="1"/>
  <c r="BU459" i="35"/>
  <c r="BY475" i="35"/>
  <c r="BW475" i="35"/>
  <c r="BU475" i="35"/>
  <c r="BY479" i="35"/>
  <c r="BW479" i="35"/>
  <c r="BU479" i="35"/>
  <c r="BY483" i="35"/>
  <c r="BW483" i="35"/>
  <c r="BU483" i="35"/>
  <c r="BY487" i="35"/>
  <c r="BW487" i="35"/>
  <c r="BU487" i="35"/>
  <c r="BZ501" i="35"/>
  <c r="CA504" i="35"/>
  <c r="CB504" i="35" s="1"/>
  <c r="CC504" i="35" s="1"/>
  <c r="BY465" i="35"/>
  <c r="BZ465" i="35" s="1"/>
  <c r="BY469" i="35"/>
  <c r="CA469" i="35" s="1"/>
  <c r="CB469" i="35" s="1"/>
  <c r="CC469" i="35" s="1"/>
  <c r="BY473" i="35"/>
  <c r="BY477" i="35"/>
  <c r="CA477" i="35" s="1"/>
  <c r="CB477" i="35" s="1"/>
  <c r="CC477" i="35" s="1"/>
  <c r="BW478" i="35"/>
  <c r="BY481" i="35"/>
  <c r="BW482" i="35"/>
  <c r="BY485" i="35"/>
  <c r="BZ485" i="35" s="1"/>
  <c r="BW486" i="35"/>
  <c r="BY489" i="35"/>
  <c r="BW490" i="35"/>
  <c r="BY493" i="35"/>
  <c r="BW494" i="35"/>
  <c r="BW498" i="35"/>
  <c r="BZ500" i="35"/>
  <c r="BW502" i="35"/>
  <c r="BZ504" i="35"/>
  <c r="BW506" i="35"/>
  <c r="CA506" i="35" s="1"/>
  <c r="BU488" i="35"/>
  <c r="BU492" i="35"/>
  <c r="BU496" i="35"/>
  <c r="BN10" i="35"/>
  <c r="BO10" i="35" s="1"/>
  <c r="BP10" i="35" s="1"/>
  <c r="BM10" i="35"/>
  <c r="BM16" i="35"/>
  <c r="BN16" i="35"/>
  <c r="BO16" i="35" s="1"/>
  <c r="BP16" i="35" s="1"/>
  <c r="BN26" i="35"/>
  <c r="BO26" i="35" s="1"/>
  <c r="BP26" i="35" s="1"/>
  <c r="BM26" i="35"/>
  <c r="BN34" i="35"/>
  <c r="BO34" i="35" s="1"/>
  <c r="BP34" i="35" s="1"/>
  <c r="BM34" i="35"/>
  <c r="BM40" i="35"/>
  <c r="BN40" i="35"/>
  <c r="BO40" i="35" s="1"/>
  <c r="BP40" i="35" s="1"/>
  <c r="BM58" i="35"/>
  <c r="BM72" i="35"/>
  <c r="BN72" i="35"/>
  <c r="BO72" i="35" s="1"/>
  <c r="BP72" i="35" s="1"/>
  <c r="BN94" i="35"/>
  <c r="BO94" i="35" s="1"/>
  <c r="BP94" i="35" s="1"/>
  <c r="BM94" i="35"/>
  <c r="BM100" i="35"/>
  <c r="BN100" i="35"/>
  <c r="BO100" i="35" s="1"/>
  <c r="BP100" i="35" s="1"/>
  <c r="BN112" i="35"/>
  <c r="BO112" i="35" s="1"/>
  <c r="BP112" i="35" s="1"/>
  <c r="BM12" i="35"/>
  <c r="BN12" i="35"/>
  <c r="BO12" i="35" s="1"/>
  <c r="BP12" i="35" s="1"/>
  <c r="BN22" i="35"/>
  <c r="BO22" i="35" s="1"/>
  <c r="BP22" i="35" s="1"/>
  <c r="BM22" i="35"/>
  <c r="BN30" i="35"/>
  <c r="BO30" i="35" s="1"/>
  <c r="BP30" i="35" s="1"/>
  <c r="BM30" i="35"/>
  <c r="BM36" i="35"/>
  <c r="BN36" i="35"/>
  <c r="BO36" i="35" s="1"/>
  <c r="BP36" i="35" s="1"/>
  <c r="BN46" i="35"/>
  <c r="BO46" i="35" s="1"/>
  <c r="BP46" i="35" s="1"/>
  <c r="BM46" i="35"/>
  <c r="BN54" i="35"/>
  <c r="BO54" i="35" s="1"/>
  <c r="BP54" i="35" s="1"/>
  <c r="BM54" i="35"/>
  <c r="BM80" i="35"/>
  <c r="BM96" i="35"/>
  <c r="BN96" i="35"/>
  <c r="BO96" i="35" s="1"/>
  <c r="BP96" i="35" s="1"/>
  <c r="BN108" i="35"/>
  <c r="BO108" i="35" s="1"/>
  <c r="BP108" i="35" s="1"/>
  <c r="BN14" i="35"/>
  <c r="BO14" i="35" s="1"/>
  <c r="BP14" i="35" s="1"/>
  <c r="BM14" i="35"/>
  <c r="BM20" i="35"/>
  <c r="BN20" i="35"/>
  <c r="BO20" i="35" s="1"/>
  <c r="BP20" i="35" s="1"/>
  <c r="BN38" i="35"/>
  <c r="BO38" i="35" s="1"/>
  <c r="BP38" i="35" s="1"/>
  <c r="BM38" i="35"/>
  <c r="BM44" i="35"/>
  <c r="BM52" i="35"/>
  <c r="BN52" i="35"/>
  <c r="BO52" i="35" s="1"/>
  <c r="BP52" i="35" s="1"/>
  <c r="BN62" i="35"/>
  <c r="BO62" i="35" s="1"/>
  <c r="BP62" i="35" s="1"/>
  <c r="BN82" i="35"/>
  <c r="BO82" i="35" s="1"/>
  <c r="BP82" i="35" s="1"/>
  <c r="BM82" i="35"/>
  <c r="BM88" i="35"/>
  <c r="BN88" i="35"/>
  <c r="BO88" i="35" s="1"/>
  <c r="BP88" i="35" s="1"/>
  <c r="BN98" i="35"/>
  <c r="BO98" i="35" s="1"/>
  <c r="BP98" i="35" s="1"/>
  <c r="BM98" i="35"/>
  <c r="BM110" i="35"/>
  <c r="BM60" i="35"/>
  <c r="BN60" i="35"/>
  <c r="BO60" i="35" s="1"/>
  <c r="BP60" i="35" s="1"/>
  <c r="BM8" i="35"/>
  <c r="BN8" i="35"/>
  <c r="BO8" i="35" s="1"/>
  <c r="BP8" i="35" s="1"/>
  <c r="BN18" i="35"/>
  <c r="BO18" i="35" s="1"/>
  <c r="BP18" i="35" s="1"/>
  <c r="BM18" i="35"/>
  <c r="BM24" i="35"/>
  <c r="BN24" i="35"/>
  <c r="BO24" i="35" s="1"/>
  <c r="BP24" i="35" s="1"/>
  <c r="BM32" i="35"/>
  <c r="BN32" i="35"/>
  <c r="BO32" i="35" s="1"/>
  <c r="BP32" i="35" s="1"/>
  <c r="BN42" i="35"/>
  <c r="BO42" i="35" s="1"/>
  <c r="BP42" i="35" s="1"/>
  <c r="BM42" i="35"/>
  <c r="BM50" i="35"/>
  <c r="BM56" i="35"/>
  <c r="BN56" i="35"/>
  <c r="BO56" i="35" s="1"/>
  <c r="BP56" i="35" s="1"/>
  <c r="BN66" i="35"/>
  <c r="BO66" i="35" s="1"/>
  <c r="BP66" i="35" s="1"/>
  <c r="BM66" i="35"/>
  <c r="BN86" i="35"/>
  <c r="BO86" i="35" s="1"/>
  <c r="BP86" i="35" s="1"/>
  <c r="BM86" i="35"/>
  <c r="BM92" i="35"/>
  <c r="BN92" i="35"/>
  <c r="BO92" i="35" s="1"/>
  <c r="BP92" i="35" s="1"/>
  <c r="BN114" i="35"/>
  <c r="BO114" i="35" s="1"/>
  <c r="BP114" i="35" s="1"/>
  <c r="BM114" i="35"/>
  <c r="BH147" i="35"/>
  <c r="BL147" i="35"/>
  <c r="BL157" i="35"/>
  <c r="BJ157" i="35"/>
  <c r="BH157" i="35"/>
  <c r="BL177" i="35"/>
  <c r="BJ177" i="35"/>
  <c r="BH177" i="35"/>
  <c r="BL193" i="35"/>
  <c r="BJ193" i="35"/>
  <c r="BH193" i="35"/>
  <c r="BL209" i="35"/>
  <c r="BJ209" i="35"/>
  <c r="BH209" i="35"/>
  <c r="BN246" i="35"/>
  <c r="BO246" i="35" s="1"/>
  <c r="BP246" i="35" s="1"/>
  <c r="BM246" i="35"/>
  <c r="BL277" i="35"/>
  <c r="BH277" i="35"/>
  <c r="BJ277" i="35"/>
  <c r="BH419" i="35"/>
  <c r="BL419" i="35"/>
  <c r="BJ419" i="35"/>
  <c r="BL7" i="35"/>
  <c r="BH9" i="35"/>
  <c r="BL11" i="35"/>
  <c r="BN11" i="35" s="1"/>
  <c r="BO11" i="35" s="1"/>
  <c r="BP11" i="35" s="1"/>
  <c r="BH13" i="35"/>
  <c r="BL15" i="35"/>
  <c r="BM15" i="35" s="1"/>
  <c r="BH17" i="35"/>
  <c r="BL19" i="35"/>
  <c r="BN19" i="35" s="1"/>
  <c r="BO19" i="35" s="1"/>
  <c r="BP19" i="35" s="1"/>
  <c r="BH21" i="35"/>
  <c r="BL23" i="35"/>
  <c r="BM23" i="35" s="1"/>
  <c r="BH25" i="35"/>
  <c r="BL27" i="35"/>
  <c r="BN27" i="35" s="1"/>
  <c r="BO27" i="35" s="1"/>
  <c r="BP27" i="35" s="1"/>
  <c r="BH29" i="35"/>
  <c r="BL31" i="35"/>
  <c r="BM31" i="35" s="1"/>
  <c r="BH33" i="35"/>
  <c r="BL35" i="35"/>
  <c r="BN35" i="35" s="1"/>
  <c r="BO35" i="35" s="1"/>
  <c r="BP35" i="35" s="1"/>
  <c r="BH37" i="35"/>
  <c r="BL39" i="35"/>
  <c r="BN39" i="35" s="1"/>
  <c r="BO39" i="35" s="1"/>
  <c r="BP39" i="35" s="1"/>
  <c r="BH41" i="35"/>
  <c r="BL43" i="35"/>
  <c r="BN43" i="35" s="1"/>
  <c r="BO43" i="35" s="1"/>
  <c r="BP43" i="35" s="1"/>
  <c r="BH45" i="35"/>
  <c r="BL47" i="35"/>
  <c r="BM47" i="35" s="1"/>
  <c r="BH49" i="35"/>
  <c r="BL51" i="35"/>
  <c r="BN51" i="35" s="1"/>
  <c r="BO51" i="35" s="1"/>
  <c r="BP51" i="35" s="1"/>
  <c r="BH53" i="35"/>
  <c r="BL55" i="35"/>
  <c r="BH57" i="35"/>
  <c r="BL59" i="35"/>
  <c r="BH61" i="35"/>
  <c r="BL63" i="35"/>
  <c r="BN63" i="35" s="1"/>
  <c r="BO63" i="35" s="1"/>
  <c r="BP63" i="35" s="1"/>
  <c r="BH65" i="35"/>
  <c r="BL67" i="35"/>
  <c r="BH69" i="35"/>
  <c r="BL71" i="35"/>
  <c r="BM71" i="35" s="1"/>
  <c r="BH73" i="35"/>
  <c r="BL75" i="35"/>
  <c r="BN75" i="35" s="1"/>
  <c r="BO75" i="35" s="1"/>
  <c r="BP75" i="35" s="1"/>
  <c r="BH77" i="35"/>
  <c r="BL79" i="35"/>
  <c r="BM79" i="35" s="1"/>
  <c r="BH81" i="35"/>
  <c r="BL83" i="35"/>
  <c r="BH85" i="35"/>
  <c r="BL87" i="35"/>
  <c r="BN87" i="35" s="1"/>
  <c r="BO87" i="35" s="1"/>
  <c r="BP87" i="35" s="1"/>
  <c r="BH89" i="35"/>
  <c r="BL91" i="35"/>
  <c r="BN91" i="35" s="1"/>
  <c r="BO91" i="35" s="1"/>
  <c r="BP91" i="35" s="1"/>
  <c r="BH93" i="35"/>
  <c r="BL95" i="35"/>
  <c r="BN95" i="35" s="1"/>
  <c r="BO95" i="35" s="1"/>
  <c r="BP95" i="35" s="1"/>
  <c r="BH97" i="35"/>
  <c r="BL99" i="35"/>
  <c r="BH101" i="35"/>
  <c r="BL103" i="35"/>
  <c r="BM103" i="35" s="1"/>
  <c r="BH105" i="35"/>
  <c r="BL107" i="35"/>
  <c r="BH109" i="35"/>
  <c r="BL111" i="35"/>
  <c r="BM111" i="35" s="1"/>
  <c r="BH113" i="35"/>
  <c r="BL117" i="35"/>
  <c r="BM117" i="35" s="1"/>
  <c r="BH117" i="35"/>
  <c r="BM122" i="35"/>
  <c r="BH127" i="35"/>
  <c r="BL127" i="35"/>
  <c r="BH135" i="35"/>
  <c r="BL135" i="35"/>
  <c r="BM135" i="35" s="1"/>
  <c r="BL145" i="35"/>
  <c r="BN145" i="35" s="1"/>
  <c r="BO145" i="35" s="1"/>
  <c r="BP145" i="35" s="1"/>
  <c r="BH145" i="35"/>
  <c r="BJ147" i="35"/>
  <c r="BL153" i="35"/>
  <c r="BM153" i="35" s="1"/>
  <c r="BH153" i="35"/>
  <c r="BN162" i="35"/>
  <c r="BO162" i="35" s="1"/>
  <c r="BP162" i="35" s="1"/>
  <c r="BL169" i="35"/>
  <c r="BJ169" i="35"/>
  <c r="BH169" i="35"/>
  <c r="BL181" i="35"/>
  <c r="BJ181" i="35"/>
  <c r="BH181" i="35"/>
  <c r="BN186" i="35"/>
  <c r="BO186" i="35" s="1"/>
  <c r="BP186" i="35" s="1"/>
  <c r="BN188" i="35"/>
  <c r="BO188" i="35" s="1"/>
  <c r="BP188" i="35" s="1"/>
  <c r="BL197" i="35"/>
  <c r="BJ197" i="35"/>
  <c r="BH197" i="35"/>
  <c r="BN202" i="35"/>
  <c r="BO202" i="35" s="1"/>
  <c r="BP202" i="35" s="1"/>
  <c r="BM202" i="35"/>
  <c r="BL213" i="35"/>
  <c r="BJ213" i="35"/>
  <c r="BH213" i="35"/>
  <c r="BN218" i="35"/>
  <c r="BO218" i="35" s="1"/>
  <c r="BP218" i="35" s="1"/>
  <c r="BM218" i="35"/>
  <c r="BN220" i="35"/>
  <c r="BO220" i="35" s="1"/>
  <c r="BP220" i="35" s="1"/>
  <c r="BL229" i="35"/>
  <c r="BJ229" i="35"/>
  <c r="BH229" i="35"/>
  <c r="BN234" i="35"/>
  <c r="BO234" i="35" s="1"/>
  <c r="BP234" i="35" s="1"/>
  <c r="BM234" i="35"/>
  <c r="BN236" i="35"/>
  <c r="BO236" i="35" s="1"/>
  <c r="BP236" i="35" s="1"/>
  <c r="BL245" i="35"/>
  <c r="BJ245" i="35"/>
  <c r="BH245" i="35"/>
  <c r="BN252" i="35"/>
  <c r="BO252" i="35" s="1"/>
  <c r="BP252" i="35" s="1"/>
  <c r="BM262" i="35"/>
  <c r="BN262" i="35"/>
  <c r="BO262" i="35" s="1"/>
  <c r="BP262" i="35" s="1"/>
  <c r="BH275" i="35"/>
  <c r="BL275" i="35"/>
  <c r="BJ275" i="35"/>
  <c r="BL383" i="35"/>
  <c r="BJ383" i="35"/>
  <c r="BH383" i="35"/>
  <c r="BL448" i="35"/>
  <c r="BJ448" i="35"/>
  <c r="BH448" i="35"/>
  <c r="BL121" i="35"/>
  <c r="BN121" i="35" s="1"/>
  <c r="BO121" i="35" s="1"/>
  <c r="BP121" i="35" s="1"/>
  <c r="BH121" i="35"/>
  <c r="BL129" i="35"/>
  <c r="BN129" i="35" s="1"/>
  <c r="BO129" i="35" s="1"/>
  <c r="BP129" i="35" s="1"/>
  <c r="BH129" i="35"/>
  <c r="BL137" i="35"/>
  <c r="BN137" i="35" s="1"/>
  <c r="BO137" i="35" s="1"/>
  <c r="BP137" i="35" s="1"/>
  <c r="BH137" i="35"/>
  <c r="BN170" i="35"/>
  <c r="BO170" i="35" s="1"/>
  <c r="BP170" i="35" s="1"/>
  <c r="BM170" i="35"/>
  <c r="BM182" i="35"/>
  <c r="BN230" i="35"/>
  <c r="BO230" i="35" s="1"/>
  <c r="BP230" i="35" s="1"/>
  <c r="BM230" i="35"/>
  <c r="BL241" i="35"/>
  <c r="BJ241" i="35"/>
  <c r="BH241" i="35"/>
  <c r="BM300" i="35"/>
  <c r="BN300" i="35"/>
  <c r="BO300" i="35" s="1"/>
  <c r="BP300" i="35" s="1"/>
  <c r="BL313" i="35"/>
  <c r="BJ313" i="35"/>
  <c r="BH313" i="35"/>
  <c r="BL491" i="35"/>
  <c r="BJ491" i="35"/>
  <c r="BH491" i="35"/>
  <c r="BJ9" i="35"/>
  <c r="BM11" i="35"/>
  <c r="BJ13" i="35"/>
  <c r="BJ17" i="35"/>
  <c r="BM19" i="35"/>
  <c r="BJ21" i="35"/>
  <c r="BJ25" i="35"/>
  <c r="BM27" i="35"/>
  <c r="BJ29" i="35"/>
  <c r="BJ33" i="35"/>
  <c r="BM35" i="35"/>
  <c r="BJ37" i="35"/>
  <c r="BJ41" i="35"/>
  <c r="BM43" i="35"/>
  <c r="BJ45" i="35"/>
  <c r="BJ49" i="35"/>
  <c r="BM51" i="35"/>
  <c r="BJ53" i="35"/>
  <c r="BJ57" i="35"/>
  <c r="BJ61" i="35"/>
  <c r="BJ65" i="35"/>
  <c r="BJ69" i="35"/>
  <c r="BJ73" i="35"/>
  <c r="BM75" i="35"/>
  <c r="BJ77" i="35"/>
  <c r="BJ81" i="35"/>
  <c r="BJ85" i="35"/>
  <c r="BJ89" i="35"/>
  <c r="BM91" i="35"/>
  <c r="BJ93" i="35"/>
  <c r="BJ97" i="35"/>
  <c r="BJ101" i="35"/>
  <c r="BJ105" i="35"/>
  <c r="BJ109" i="35"/>
  <c r="BJ113" i="35"/>
  <c r="BH115" i="35"/>
  <c r="BL115" i="35"/>
  <c r="BN117" i="35"/>
  <c r="BO117" i="35" s="1"/>
  <c r="BP117" i="35" s="1"/>
  <c r="BM118" i="35"/>
  <c r="BL125" i="35"/>
  <c r="BH125" i="35"/>
  <c r="BM128" i="35"/>
  <c r="BL133" i="35"/>
  <c r="BH133" i="35"/>
  <c r="BM136" i="35"/>
  <c r="BH143" i="35"/>
  <c r="BL143" i="35"/>
  <c r="BH151" i="35"/>
  <c r="BL151" i="35"/>
  <c r="BN154" i="35"/>
  <c r="BO154" i="35" s="1"/>
  <c r="BP154" i="35" s="1"/>
  <c r="BM154" i="35"/>
  <c r="BL161" i="35"/>
  <c r="BJ161" i="35"/>
  <c r="BH161" i="35"/>
  <c r="BL185" i="35"/>
  <c r="BJ185" i="35"/>
  <c r="BH185" i="35"/>
  <c r="BM190" i="35"/>
  <c r="BL201" i="35"/>
  <c r="BJ201" i="35"/>
  <c r="BH201" i="35"/>
  <c r="BM206" i="35"/>
  <c r="BL217" i="35"/>
  <c r="BJ217" i="35"/>
  <c r="BH217" i="35"/>
  <c r="BN222" i="35"/>
  <c r="BO222" i="35" s="1"/>
  <c r="BP222" i="35" s="1"/>
  <c r="BL233" i="35"/>
  <c r="BJ233" i="35"/>
  <c r="BH233" i="35"/>
  <c r="BN238" i="35"/>
  <c r="BO238" i="35" s="1"/>
  <c r="BP238" i="35" s="1"/>
  <c r="BM238" i="35"/>
  <c r="BL249" i="35"/>
  <c r="BJ249" i="35"/>
  <c r="BH249" i="35"/>
  <c r="BN266" i="35"/>
  <c r="BO266" i="35" s="1"/>
  <c r="BP266" i="35" s="1"/>
  <c r="BH267" i="35"/>
  <c r="BL267" i="35"/>
  <c r="BJ267" i="35"/>
  <c r="BM280" i="35"/>
  <c r="BN280" i="35"/>
  <c r="BO280" i="35" s="1"/>
  <c r="BP280" i="35" s="1"/>
  <c r="BN326" i="35"/>
  <c r="BO326" i="35" s="1"/>
  <c r="BP326" i="35" s="1"/>
  <c r="BH119" i="35"/>
  <c r="BL119" i="35"/>
  <c r="BM119" i="35" s="1"/>
  <c r="BH139" i="35"/>
  <c r="BL139" i="35"/>
  <c r="BN139" i="35" s="1"/>
  <c r="BO139" i="35" s="1"/>
  <c r="BP139" i="35" s="1"/>
  <c r="BL165" i="35"/>
  <c r="BJ165" i="35"/>
  <c r="BH165" i="35"/>
  <c r="BN198" i="35"/>
  <c r="BO198" i="35" s="1"/>
  <c r="BP198" i="35" s="1"/>
  <c r="BM198" i="35"/>
  <c r="BL225" i="35"/>
  <c r="BJ225" i="35"/>
  <c r="BH225" i="35"/>
  <c r="BL257" i="35"/>
  <c r="BJ257" i="35"/>
  <c r="BH257" i="35"/>
  <c r="BJ115" i="35"/>
  <c r="BM116" i="35"/>
  <c r="BH123" i="35"/>
  <c r="BL123" i="35"/>
  <c r="BN123" i="35" s="1"/>
  <c r="BO123" i="35" s="1"/>
  <c r="BP123" i="35" s="1"/>
  <c r="BN124" i="35"/>
  <c r="BO124" i="35" s="1"/>
  <c r="BP124" i="35" s="1"/>
  <c r="BJ125" i="35"/>
  <c r="BM126" i="35"/>
  <c r="BH131" i="35"/>
  <c r="BL131" i="35"/>
  <c r="BN131" i="35" s="1"/>
  <c r="BO131" i="35" s="1"/>
  <c r="BP131" i="35" s="1"/>
  <c r="BN132" i="35"/>
  <c r="BO132" i="35" s="1"/>
  <c r="BP132" i="35" s="1"/>
  <c r="BJ133" i="35"/>
  <c r="BL141" i="35"/>
  <c r="BN141" i="35" s="1"/>
  <c r="BO141" i="35" s="1"/>
  <c r="BP141" i="35" s="1"/>
  <c r="BH141" i="35"/>
  <c r="BN142" i="35"/>
  <c r="BO142" i="35" s="1"/>
  <c r="BP142" i="35" s="1"/>
  <c r="BJ143" i="35"/>
  <c r="BM145" i="35"/>
  <c r="BL149" i="35"/>
  <c r="BM149" i="35" s="1"/>
  <c r="BH149" i="35"/>
  <c r="BJ151" i="35"/>
  <c r="BN166" i="35"/>
  <c r="BO166" i="35" s="1"/>
  <c r="BP166" i="35" s="1"/>
  <c r="BM166" i="35"/>
  <c r="BN168" i="35"/>
  <c r="BO168" i="35" s="1"/>
  <c r="BP168" i="35" s="1"/>
  <c r="BL173" i="35"/>
  <c r="BJ173" i="35"/>
  <c r="BH173" i="35"/>
  <c r="BN178" i="35"/>
  <c r="BO178" i="35" s="1"/>
  <c r="BP178" i="35" s="1"/>
  <c r="BM178" i="35"/>
  <c r="BN180" i="35"/>
  <c r="BO180" i="35" s="1"/>
  <c r="BP180" i="35" s="1"/>
  <c r="BL189" i="35"/>
  <c r="BJ189" i="35"/>
  <c r="BH189" i="35"/>
  <c r="BN194" i="35"/>
  <c r="BO194" i="35" s="1"/>
  <c r="BP194" i="35" s="1"/>
  <c r="BM194" i="35"/>
  <c r="BL205" i="35"/>
  <c r="BJ205" i="35"/>
  <c r="BH205" i="35"/>
  <c r="BN210" i="35"/>
  <c r="BO210" i="35" s="1"/>
  <c r="BP210" i="35" s="1"/>
  <c r="BM210" i="35"/>
  <c r="BN212" i="35"/>
  <c r="BO212" i="35" s="1"/>
  <c r="BP212" i="35" s="1"/>
  <c r="BL221" i="35"/>
  <c r="BJ221" i="35"/>
  <c r="BH221" i="35"/>
  <c r="BN226" i="35"/>
  <c r="BO226" i="35" s="1"/>
  <c r="BP226" i="35" s="1"/>
  <c r="BM226" i="35"/>
  <c r="BL237" i="35"/>
  <c r="BJ237" i="35"/>
  <c r="BH237" i="35"/>
  <c r="BN242" i="35"/>
  <c r="BO242" i="35" s="1"/>
  <c r="BP242" i="35" s="1"/>
  <c r="BM242" i="35"/>
  <c r="BN244" i="35"/>
  <c r="BO244" i="35" s="1"/>
  <c r="BP244" i="35" s="1"/>
  <c r="BL253" i="35"/>
  <c r="BJ253" i="35"/>
  <c r="BH253" i="35"/>
  <c r="BH259" i="35"/>
  <c r="BL259" i="35"/>
  <c r="BJ259" i="35"/>
  <c r="BM288" i="35"/>
  <c r="BN288" i="35"/>
  <c r="BO288" i="35" s="1"/>
  <c r="BP288" i="35" s="1"/>
  <c r="BJ325" i="35"/>
  <c r="BL325" i="35"/>
  <c r="BH325" i="35"/>
  <c r="BM343" i="35"/>
  <c r="BN343" i="35"/>
  <c r="BO343" i="35" s="1"/>
  <c r="BP343" i="35" s="1"/>
  <c r="BL352" i="35"/>
  <c r="BJ352" i="35"/>
  <c r="BH352" i="35"/>
  <c r="BL155" i="35"/>
  <c r="BN155" i="35" s="1"/>
  <c r="BO155" i="35" s="1"/>
  <c r="BP155" i="35" s="1"/>
  <c r="BL159" i="35"/>
  <c r="BN159" i="35" s="1"/>
  <c r="BO159" i="35" s="1"/>
  <c r="BP159" i="35" s="1"/>
  <c r="BL163" i="35"/>
  <c r="BL167" i="35"/>
  <c r="BM167" i="35" s="1"/>
  <c r="BL171" i="35"/>
  <c r="BN171" i="35" s="1"/>
  <c r="BO171" i="35" s="1"/>
  <c r="BP171" i="35" s="1"/>
  <c r="BL175" i="35"/>
  <c r="BN175" i="35" s="1"/>
  <c r="BO175" i="35" s="1"/>
  <c r="BP175" i="35" s="1"/>
  <c r="BL179" i="35"/>
  <c r="BN179" i="35" s="1"/>
  <c r="BO179" i="35" s="1"/>
  <c r="BP179" i="35" s="1"/>
  <c r="BL183" i="35"/>
  <c r="BN183" i="35" s="1"/>
  <c r="BO183" i="35" s="1"/>
  <c r="BP183" i="35" s="1"/>
  <c r="BL187" i="35"/>
  <c r="BM187" i="35" s="1"/>
  <c r="BL191" i="35"/>
  <c r="BL195" i="35"/>
  <c r="BL199" i="35"/>
  <c r="BL203" i="35"/>
  <c r="BM203" i="35" s="1"/>
  <c r="BL207" i="35"/>
  <c r="BL211" i="35"/>
  <c r="BL215" i="35"/>
  <c r="BM215" i="35" s="1"/>
  <c r="BL219" i="35"/>
  <c r="BM219" i="35" s="1"/>
  <c r="BL223" i="35"/>
  <c r="BN223" i="35" s="1"/>
  <c r="BO223" i="35" s="1"/>
  <c r="BP223" i="35" s="1"/>
  <c r="BL227" i="35"/>
  <c r="BN227" i="35" s="1"/>
  <c r="BO227" i="35" s="1"/>
  <c r="BP227" i="35" s="1"/>
  <c r="BL231" i="35"/>
  <c r="BL235" i="35"/>
  <c r="BM235" i="35" s="1"/>
  <c r="BL239" i="35"/>
  <c r="BM239" i="35" s="1"/>
  <c r="BL243" i="35"/>
  <c r="BN243" i="35" s="1"/>
  <c r="BO243" i="35" s="1"/>
  <c r="BP243" i="35" s="1"/>
  <c r="BL247" i="35"/>
  <c r="BN247" i="35" s="1"/>
  <c r="BO247" i="35" s="1"/>
  <c r="BP247" i="35" s="1"/>
  <c r="BL251" i="35"/>
  <c r="BM251" i="35" s="1"/>
  <c r="BL255" i="35"/>
  <c r="BM255" i="35" s="1"/>
  <c r="BM260" i="35"/>
  <c r="BL265" i="35"/>
  <c r="BH265" i="35"/>
  <c r="BM268" i="35"/>
  <c r="BL273" i="35"/>
  <c r="BM273" i="35" s="1"/>
  <c r="BH273" i="35"/>
  <c r="BH283" i="35"/>
  <c r="BL283" i="35"/>
  <c r="BN283" i="35" s="1"/>
  <c r="BO283" i="35" s="1"/>
  <c r="BP283" i="35" s="1"/>
  <c r="BN284" i="35"/>
  <c r="BO284" i="35" s="1"/>
  <c r="BP284" i="35" s="1"/>
  <c r="BL289" i="35"/>
  <c r="BJ289" i="35"/>
  <c r="BH289" i="35"/>
  <c r="BM294" i="35"/>
  <c r="BL301" i="35"/>
  <c r="BJ301" i="35"/>
  <c r="BH301" i="35"/>
  <c r="BN306" i="35"/>
  <c r="BO306" i="35" s="1"/>
  <c r="BP306" i="35" s="1"/>
  <c r="BM306" i="35"/>
  <c r="BN308" i="35"/>
  <c r="BO308" i="35" s="1"/>
  <c r="BP308" i="35" s="1"/>
  <c r="BH330" i="35"/>
  <c r="BL330" i="35"/>
  <c r="BJ330" i="35"/>
  <c r="BL336" i="35"/>
  <c r="BJ336" i="35"/>
  <c r="BH336" i="35"/>
  <c r="BN344" i="35"/>
  <c r="BO344" i="35" s="1"/>
  <c r="BP344" i="35" s="1"/>
  <c r="BM344" i="35"/>
  <c r="BJ373" i="35"/>
  <c r="BH373" i="35"/>
  <c r="BL373" i="35"/>
  <c r="BM378" i="35"/>
  <c r="BJ426" i="35"/>
  <c r="BL426" i="35"/>
  <c r="BH426" i="35"/>
  <c r="BH263" i="35"/>
  <c r="BL263" i="35"/>
  <c r="BM266" i="35"/>
  <c r="BH271" i="35"/>
  <c r="BL271" i="35"/>
  <c r="BM274" i="35"/>
  <c r="BL281" i="35"/>
  <c r="BH281" i="35"/>
  <c r="BL293" i="35"/>
  <c r="BJ293" i="35"/>
  <c r="BH293" i="35"/>
  <c r="BL305" i="35"/>
  <c r="BJ305" i="35"/>
  <c r="BH305" i="35"/>
  <c r="BN310" i="35"/>
  <c r="BO310" i="35" s="1"/>
  <c r="BP310" i="35" s="1"/>
  <c r="BM310" i="35"/>
  <c r="BM327" i="35"/>
  <c r="BJ341" i="35"/>
  <c r="BL341" i="35"/>
  <c r="BH341" i="35"/>
  <c r="BJ365" i="35"/>
  <c r="BH365" i="35"/>
  <c r="BL365" i="35"/>
  <c r="BN370" i="35"/>
  <c r="BO370" i="35" s="1"/>
  <c r="BP370" i="35" s="1"/>
  <c r="BM370" i="35"/>
  <c r="BJ384" i="35"/>
  <c r="BL384" i="35"/>
  <c r="BH384" i="35"/>
  <c r="BM390" i="35"/>
  <c r="BN390" i="35"/>
  <c r="BO390" i="35" s="1"/>
  <c r="BP390" i="35" s="1"/>
  <c r="BM416" i="35"/>
  <c r="BN416" i="35"/>
  <c r="BO416" i="35" s="1"/>
  <c r="BP416" i="35" s="1"/>
  <c r="BL261" i="35"/>
  <c r="BM261" i="35" s="1"/>
  <c r="BH261" i="35"/>
  <c r="BJ263" i="35"/>
  <c r="BL269" i="35"/>
  <c r="BN269" i="35" s="1"/>
  <c r="BO269" i="35" s="1"/>
  <c r="BP269" i="35" s="1"/>
  <c r="BH269" i="35"/>
  <c r="BJ271" i="35"/>
  <c r="BM272" i="35"/>
  <c r="BH279" i="35"/>
  <c r="BL279" i="35"/>
  <c r="BM279" i="35" s="1"/>
  <c r="BJ281" i="35"/>
  <c r="BL285" i="35"/>
  <c r="BJ285" i="35"/>
  <c r="BH285" i="35"/>
  <c r="BL297" i="35"/>
  <c r="BJ297" i="35"/>
  <c r="BH297" i="35"/>
  <c r="BL309" i="35"/>
  <c r="BJ309" i="35"/>
  <c r="BH309" i="35"/>
  <c r="BH314" i="35"/>
  <c r="BL314" i="35"/>
  <c r="BJ314" i="35"/>
  <c r="BL320" i="35"/>
  <c r="BJ320" i="35"/>
  <c r="BH320" i="35"/>
  <c r="BH346" i="35"/>
  <c r="BL346" i="35"/>
  <c r="BJ346" i="35"/>
  <c r="BJ357" i="35"/>
  <c r="BH357" i="35"/>
  <c r="BL357" i="35"/>
  <c r="BL287" i="35"/>
  <c r="BN287" i="35" s="1"/>
  <c r="BO287" i="35" s="1"/>
  <c r="BP287" i="35" s="1"/>
  <c r="BL291" i="35"/>
  <c r="BM291" i="35" s="1"/>
  <c r="BL295" i="35"/>
  <c r="BL299" i="35"/>
  <c r="BL303" i="35"/>
  <c r="BL307" i="35"/>
  <c r="BN307" i="35" s="1"/>
  <c r="BO307" i="35" s="1"/>
  <c r="BP307" i="35" s="1"/>
  <c r="BL311" i="35"/>
  <c r="BN311" i="35" s="1"/>
  <c r="BO311" i="35" s="1"/>
  <c r="BP311" i="35" s="1"/>
  <c r="BM315" i="35"/>
  <c r="BM347" i="35"/>
  <c r="BJ353" i="35"/>
  <c r="BH353" i="35"/>
  <c r="BL360" i="35"/>
  <c r="BJ360" i="35"/>
  <c r="BL368" i="35"/>
  <c r="BJ368" i="35"/>
  <c r="BL376" i="35"/>
  <c r="BJ376" i="35"/>
  <c r="BN379" i="35"/>
  <c r="BO379" i="35" s="1"/>
  <c r="BP379" i="35" s="1"/>
  <c r="BJ388" i="35"/>
  <c r="BL388" i="35"/>
  <c r="BH388" i="35"/>
  <c r="BH389" i="35"/>
  <c r="BL389" i="35"/>
  <c r="BM389" i="35" s="1"/>
  <c r="BL395" i="35"/>
  <c r="BJ395" i="35"/>
  <c r="BL405" i="35"/>
  <c r="BJ405" i="35"/>
  <c r="BH405" i="35"/>
  <c r="BH407" i="35"/>
  <c r="BJ407" i="35"/>
  <c r="BL407" i="35"/>
  <c r="BL409" i="35"/>
  <c r="BJ409" i="35"/>
  <c r="BH409" i="35"/>
  <c r="BJ418" i="35"/>
  <c r="BH418" i="35"/>
  <c r="BM421" i="35"/>
  <c r="BN421" i="35"/>
  <c r="BO421" i="35" s="1"/>
  <c r="BP421" i="35" s="1"/>
  <c r="BN427" i="35"/>
  <c r="BO427" i="35" s="1"/>
  <c r="BP427" i="35" s="1"/>
  <c r="BM427" i="35"/>
  <c r="BN479" i="35"/>
  <c r="BO479" i="35" s="1"/>
  <c r="BP479" i="35" s="1"/>
  <c r="BM479" i="35"/>
  <c r="BJ349" i="35"/>
  <c r="BH349" i="35"/>
  <c r="BN358" i="35"/>
  <c r="BO358" i="35" s="1"/>
  <c r="BP358" i="35" s="1"/>
  <c r="BM358" i="35"/>
  <c r="BJ361" i="35"/>
  <c r="BH361" i="35"/>
  <c r="BJ369" i="35"/>
  <c r="BH369" i="35"/>
  <c r="BN374" i="35"/>
  <c r="BO374" i="35" s="1"/>
  <c r="BP374" i="35" s="1"/>
  <c r="BM374" i="35"/>
  <c r="BJ377" i="35"/>
  <c r="BH377" i="35"/>
  <c r="BN385" i="35"/>
  <c r="BO385" i="35" s="1"/>
  <c r="BP385" i="35" s="1"/>
  <c r="BM385" i="35"/>
  <c r="BN389" i="35"/>
  <c r="BO389" i="35" s="1"/>
  <c r="BP389" i="35" s="1"/>
  <c r="BH393" i="35"/>
  <c r="BL393" i="35"/>
  <c r="BJ393" i="35"/>
  <c r="BN396" i="35"/>
  <c r="BO396" i="35" s="1"/>
  <c r="BP396" i="35" s="1"/>
  <c r="BL399" i="35"/>
  <c r="BJ399" i="35"/>
  <c r="BH399" i="35"/>
  <c r="BJ400" i="35"/>
  <c r="BL400" i="35"/>
  <c r="BN402" i="35"/>
  <c r="BO402" i="35" s="1"/>
  <c r="BP402" i="35" s="1"/>
  <c r="BH415" i="35"/>
  <c r="BL415" i="35"/>
  <c r="BJ415" i="35"/>
  <c r="BM420" i="35"/>
  <c r="BN420" i="35"/>
  <c r="BO420" i="35" s="1"/>
  <c r="BP420" i="35" s="1"/>
  <c r="BM435" i="35"/>
  <c r="BN435" i="35"/>
  <c r="BO435" i="35" s="1"/>
  <c r="BP435" i="35" s="1"/>
  <c r="BN463" i="35"/>
  <c r="BO463" i="35" s="1"/>
  <c r="BP463" i="35" s="1"/>
  <c r="BM463" i="35"/>
  <c r="BN315" i="35"/>
  <c r="BO315" i="35" s="1"/>
  <c r="BP315" i="35" s="1"/>
  <c r="BH317" i="35"/>
  <c r="BL318" i="35"/>
  <c r="BM318" i="35" s="1"/>
  <c r="BJ322" i="35"/>
  <c r="BJ324" i="35"/>
  <c r="BH328" i="35"/>
  <c r="BL329" i="35"/>
  <c r="BM329" i="35" s="1"/>
  <c r="BH333" i="35"/>
  <c r="BL334" i="35"/>
  <c r="BM334" i="35" s="1"/>
  <c r="BJ338" i="35"/>
  <c r="BM339" i="35"/>
  <c r="BJ340" i="35"/>
  <c r="BH344" i="35"/>
  <c r="BL345" i="35"/>
  <c r="BM345" i="35" s="1"/>
  <c r="BN347" i="35"/>
  <c r="BO347" i="35" s="1"/>
  <c r="BP347" i="35" s="1"/>
  <c r="BL349" i="35"/>
  <c r="BN354" i="35"/>
  <c r="BO354" i="35" s="1"/>
  <c r="BP354" i="35" s="1"/>
  <c r="BM354" i="35"/>
  <c r="BL356" i="35"/>
  <c r="BJ356" i="35"/>
  <c r="BL361" i="35"/>
  <c r="BL364" i="35"/>
  <c r="BJ364" i="35"/>
  <c r="BL369" i="35"/>
  <c r="BL372" i="35"/>
  <c r="BJ372" i="35"/>
  <c r="BL377" i="35"/>
  <c r="BH400" i="35"/>
  <c r="BN433" i="35"/>
  <c r="BO433" i="35" s="1"/>
  <c r="BP433" i="35" s="1"/>
  <c r="BM433" i="35"/>
  <c r="BJ437" i="35"/>
  <c r="BH437" i="35"/>
  <c r="BL437" i="35"/>
  <c r="BM396" i="35"/>
  <c r="BN411" i="35"/>
  <c r="BO411" i="35" s="1"/>
  <c r="BP411" i="35" s="1"/>
  <c r="BL413" i="35"/>
  <c r="BH413" i="35"/>
  <c r="BM434" i="35"/>
  <c r="BN434" i="35"/>
  <c r="BO434" i="35" s="1"/>
  <c r="BP434" i="35" s="1"/>
  <c r="BL436" i="35"/>
  <c r="BJ436" i="35"/>
  <c r="BN438" i="35"/>
  <c r="BO438" i="35" s="1"/>
  <c r="BP438" i="35" s="1"/>
  <c r="BM438" i="35"/>
  <c r="BJ441" i="35"/>
  <c r="BH441" i="35"/>
  <c r="BL441" i="35"/>
  <c r="BJ457" i="35"/>
  <c r="BH457" i="35"/>
  <c r="BN469" i="35"/>
  <c r="BO469" i="35" s="1"/>
  <c r="BP469" i="35" s="1"/>
  <c r="BM469" i="35"/>
  <c r="BN381" i="35"/>
  <c r="BO381" i="35" s="1"/>
  <c r="BP381" i="35" s="1"/>
  <c r="BM382" i="35"/>
  <c r="BH392" i="35"/>
  <c r="BN397" i="35"/>
  <c r="BO397" i="35" s="1"/>
  <c r="BP397" i="35" s="1"/>
  <c r="BM398" i="35"/>
  <c r="BN406" i="35"/>
  <c r="BO406" i="35" s="1"/>
  <c r="BP406" i="35" s="1"/>
  <c r="BM410" i="35"/>
  <c r="BJ414" i="35"/>
  <c r="BL414" i="35"/>
  <c r="BH423" i="35"/>
  <c r="BJ423" i="35"/>
  <c r="BL425" i="35"/>
  <c r="BJ425" i="35"/>
  <c r="BJ430" i="35"/>
  <c r="BH430" i="35"/>
  <c r="BL431" i="35"/>
  <c r="BJ431" i="35"/>
  <c r="BH431" i="35"/>
  <c r="BJ432" i="35"/>
  <c r="BL432" i="35"/>
  <c r="BM447" i="35"/>
  <c r="BN447" i="35"/>
  <c r="BO447" i="35" s="1"/>
  <c r="BP447" i="35" s="1"/>
  <c r="BL457" i="35"/>
  <c r="BM408" i="35"/>
  <c r="BL429" i="35"/>
  <c r="BJ429" i="35"/>
  <c r="BL452" i="35"/>
  <c r="BJ452" i="35"/>
  <c r="BN454" i="35"/>
  <c r="BO454" i="35" s="1"/>
  <c r="BP454" i="35" s="1"/>
  <c r="BM454" i="35"/>
  <c r="BM468" i="35"/>
  <c r="BN468" i="35"/>
  <c r="BO468" i="35" s="1"/>
  <c r="BP468" i="35" s="1"/>
  <c r="BM481" i="35"/>
  <c r="BJ453" i="35"/>
  <c r="BH453" i="35"/>
  <c r="BL453" i="35"/>
  <c r="BL499" i="35"/>
  <c r="BJ499" i="35"/>
  <c r="BH499" i="35"/>
  <c r="BM443" i="35"/>
  <c r="BL444" i="35"/>
  <c r="BJ444" i="35"/>
  <c r="BJ449" i="35"/>
  <c r="BH449" i="35"/>
  <c r="BL461" i="35"/>
  <c r="BJ461" i="35"/>
  <c r="BH461" i="35"/>
  <c r="BJ462" i="35"/>
  <c r="BL462" i="35"/>
  <c r="BJ466" i="35"/>
  <c r="BL466" i="35"/>
  <c r="BH466" i="35"/>
  <c r="BH467" i="35"/>
  <c r="BL467" i="35"/>
  <c r="BN467" i="35" s="1"/>
  <c r="BO467" i="35" s="1"/>
  <c r="BP467" i="35" s="1"/>
  <c r="BL473" i="35"/>
  <c r="BJ473" i="35"/>
  <c r="BM439" i="35"/>
  <c r="BL440" i="35"/>
  <c r="BJ440" i="35"/>
  <c r="BJ445" i="35"/>
  <c r="BH445" i="35"/>
  <c r="BM455" i="35"/>
  <c r="BL456" i="35"/>
  <c r="BJ456" i="35"/>
  <c r="BN458" i="35"/>
  <c r="BO458" i="35" s="1"/>
  <c r="BP458" i="35" s="1"/>
  <c r="BM458" i="35"/>
  <c r="BN470" i="35"/>
  <c r="BO470" i="35" s="1"/>
  <c r="BP470" i="35" s="1"/>
  <c r="BH471" i="35"/>
  <c r="BL471" i="35"/>
  <c r="BJ471" i="35"/>
  <c r="BL477" i="35"/>
  <c r="BJ477" i="35"/>
  <c r="BH477" i="35"/>
  <c r="BJ478" i="35"/>
  <c r="BL478" i="35"/>
  <c r="BM480" i="35"/>
  <c r="BN480" i="35"/>
  <c r="BO480" i="35" s="1"/>
  <c r="BP480" i="35" s="1"/>
  <c r="BL482" i="35"/>
  <c r="BJ482" i="35"/>
  <c r="BH482" i="35"/>
  <c r="BN488" i="35"/>
  <c r="BO488" i="35" s="1"/>
  <c r="BP488" i="35" s="1"/>
  <c r="BN505" i="35"/>
  <c r="BO505" i="35" s="1"/>
  <c r="BP505" i="35" s="1"/>
  <c r="BM505" i="35"/>
  <c r="BL483" i="35"/>
  <c r="BJ483" i="35"/>
  <c r="BH483" i="35"/>
  <c r="BL495" i="35"/>
  <c r="BJ495" i="35"/>
  <c r="BH495" i="35"/>
  <c r="BL503" i="35"/>
  <c r="BJ503" i="35"/>
  <c r="BH503" i="35"/>
  <c r="BN459" i="35"/>
  <c r="BO459" i="35" s="1"/>
  <c r="BP459" i="35" s="1"/>
  <c r="BM460" i="35"/>
  <c r="BH465" i="35"/>
  <c r="BH470" i="35"/>
  <c r="BN475" i="35"/>
  <c r="BO475" i="35" s="1"/>
  <c r="BP475" i="35" s="1"/>
  <c r="BM476" i="35"/>
  <c r="BH481" i="35"/>
  <c r="BN484" i="35"/>
  <c r="BO484" i="35" s="1"/>
  <c r="BP484" i="35" s="1"/>
  <c r="BL487" i="35"/>
  <c r="BJ487" i="35"/>
  <c r="BH487" i="35"/>
  <c r="BN496" i="35"/>
  <c r="BO496" i="35" s="1"/>
  <c r="BP496" i="35" s="1"/>
  <c r="BN504" i="35"/>
  <c r="BO504" i="35" s="1"/>
  <c r="BP504" i="35" s="1"/>
  <c r="BM484" i="35"/>
  <c r="BL485" i="35"/>
  <c r="BJ486" i="35"/>
  <c r="BM488" i="35"/>
  <c r="BL489" i="35"/>
  <c r="BN489" i="35" s="1"/>
  <c r="BO489" i="35" s="1"/>
  <c r="BP489" i="35" s="1"/>
  <c r="BJ490" i="35"/>
  <c r="BM492" i="35"/>
  <c r="BJ494" i="35"/>
  <c r="BM496" i="35"/>
  <c r="BJ498" i="35"/>
  <c r="BJ502" i="35"/>
  <c r="BM504" i="35"/>
  <c r="BJ506" i="35"/>
  <c r="AW7" i="35"/>
  <c r="AU7" i="35"/>
  <c r="AZ16" i="35"/>
  <c r="AY18" i="35"/>
  <c r="AW18" i="35"/>
  <c r="BA21" i="35"/>
  <c r="BB21" i="35" s="1"/>
  <c r="BC21" i="35" s="1"/>
  <c r="AW23" i="35"/>
  <c r="AU23" i="35"/>
  <c r="AZ41" i="35"/>
  <c r="BA41" i="35"/>
  <c r="BB41" i="35" s="1"/>
  <c r="BC41" i="35" s="1"/>
  <c r="AW51" i="35"/>
  <c r="AY51" i="35"/>
  <c r="AU51" i="35"/>
  <c r="BA52" i="35"/>
  <c r="BB52" i="35" s="1"/>
  <c r="BC52" i="35" s="1"/>
  <c r="AZ52" i="35"/>
  <c r="AU56" i="35"/>
  <c r="AY56" i="35"/>
  <c r="AW56" i="35"/>
  <c r="AY94" i="35"/>
  <c r="AW94" i="35"/>
  <c r="AU94" i="35"/>
  <c r="AW115" i="35"/>
  <c r="AY115" i="35"/>
  <c r="AU115" i="35"/>
  <c r="BA116" i="35"/>
  <c r="BB116" i="35" s="1"/>
  <c r="BC116" i="35" s="1"/>
  <c r="AZ116" i="35"/>
  <c r="AU120" i="35"/>
  <c r="AY120" i="35"/>
  <c r="AW120" i="35"/>
  <c r="AY158" i="35"/>
  <c r="AW158" i="35"/>
  <c r="AU158" i="35"/>
  <c r="AY199" i="35"/>
  <c r="AW199" i="35"/>
  <c r="AU199" i="35"/>
  <c r="AW220" i="35"/>
  <c r="AU220" i="35"/>
  <c r="AY220" i="35"/>
  <c r="AY223" i="35"/>
  <c r="AW223" i="35"/>
  <c r="AU223" i="35"/>
  <c r="AZ234" i="35"/>
  <c r="BA234" i="35"/>
  <c r="BB234" i="35" s="1"/>
  <c r="BC234" i="35" s="1"/>
  <c r="BA241" i="35"/>
  <c r="BB241" i="35" s="1"/>
  <c r="BC241" i="35" s="1"/>
  <c r="AZ241" i="35"/>
  <c r="AY259" i="35"/>
  <c r="AW259" i="35"/>
  <c r="AU259" i="35"/>
  <c r="BA12" i="35"/>
  <c r="BB12" i="35" s="1"/>
  <c r="BC12" i="35" s="1"/>
  <c r="AZ12" i="35"/>
  <c r="AY14" i="35"/>
  <c r="AW14" i="35"/>
  <c r="AW19" i="35"/>
  <c r="AU19" i="35"/>
  <c r="BA28" i="35"/>
  <c r="BB28" i="35" s="1"/>
  <c r="BC28" i="35" s="1"/>
  <c r="AZ28" i="35"/>
  <c r="AY30" i="35"/>
  <c r="AW30" i="35"/>
  <c r="AY34" i="35"/>
  <c r="AW34" i="35"/>
  <c r="AU34" i="35"/>
  <c r="AW35" i="35"/>
  <c r="AY35" i="35"/>
  <c r="AW39" i="35"/>
  <c r="AY39" i="35"/>
  <c r="AU39" i="35"/>
  <c r="AU40" i="35"/>
  <c r="AY40" i="35"/>
  <c r="AY46" i="35"/>
  <c r="AW46" i="35"/>
  <c r="AY50" i="35"/>
  <c r="AW50" i="35"/>
  <c r="AU50" i="35"/>
  <c r="AW67" i="35"/>
  <c r="AY67" i="35"/>
  <c r="AU67" i="35"/>
  <c r="AU72" i="35"/>
  <c r="AY72" i="35"/>
  <c r="AW72" i="35"/>
  <c r="AZ101" i="35"/>
  <c r="BA101" i="35"/>
  <c r="BB101" i="35" s="1"/>
  <c r="BC101" i="35" s="1"/>
  <c r="AY110" i="35"/>
  <c r="AW110" i="35"/>
  <c r="AU110" i="35"/>
  <c r="AW131" i="35"/>
  <c r="AY131" i="35"/>
  <c r="AU131" i="35"/>
  <c r="BA132" i="35"/>
  <c r="BB132" i="35" s="1"/>
  <c r="BC132" i="35" s="1"/>
  <c r="AZ132" i="35"/>
  <c r="AU136" i="35"/>
  <c r="AY136" i="35"/>
  <c r="AW136" i="35"/>
  <c r="AZ165" i="35"/>
  <c r="BA165" i="35"/>
  <c r="BB165" i="35" s="1"/>
  <c r="BC165" i="35" s="1"/>
  <c r="AY174" i="35"/>
  <c r="AW174" i="35"/>
  <c r="AU174" i="35"/>
  <c r="AZ181" i="35"/>
  <c r="AZ222" i="35"/>
  <c r="BA222" i="35"/>
  <c r="BB222" i="35" s="1"/>
  <c r="BC222" i="35" s="1"/>
  <c r="AW228" i="35"/>
  <c r="AU228" i="35"/>
  <c r="AY228" i="35"/>
  <c r="AY231" i="35"/>
  <c r="AW231" i="35"/>
  <c r="AU231" i="35"/>
  <c r="AW252" i="35"/>
  <c r="AU252" i="35"/>
  <c r="AY252" i="35"/>
  <c r="AY255" i="35"/>
  <c r="AW255" i="35"/>
  <c r="AU255" i="35"/>
  <c r="AY267" i="35"/>
  <c r="AW267" i="35"/>
  <c r="AU267" i="35"/>
  <c r="BA8" i="35"/>
  <c r="BB8" i="35" s="1"/>
  <c r="BC8" i="35" s="1"/>
  <c r="AZ8" i="35"/>
  <c r="AY10" i="35"/>
  <c r="AW10" i="35"/>
  <c r="AU14" i="35"/>
  <c r="AW15" i="35"/>
  <c r="AU15" i="35"/>
  <c r="AY19" i="35"/>
  <c r="BA24" i="35"/>
  <c r="BB24" i="35" s="1"/>
  <c r="BC24" i="35" s="1"/>
  <c r="AY26" i="35"/>
  <c r="AW26" i="35"/>
  <c r="AU30" i="35"/>
  <c r="AW31" i="35"/>
  <c r="AU31" i="35"/>
  <c r="AU35" i="35"/>
  <c r="AW40" i="35"/>
  <c r="BA43" i="35"/>
  <c r="BB43" i="35" s="1"/>
  <c r="BC43" i="35" s="1"/>
  <c r="AU44" i="35"/>
  <c r="AY44" i="35"/>
  <c r="AW44" i="35"/>
  <c r="AU46" i="35"/>
  <c r="BA47" i="35"/>
  <c r="BB47" i="35" s="1"/>
  <c r="BC47" i="35" s="1"/>
  <c r="AZ53" i="35"/>
  <c r="BA53" i="35"/>
  <c r="BB53" i="35" s="1"/>
  <c r="BC53" i="35" s="1"/>
  <c r="AY62" i="35"/>
  <c r="AW62" i="35"/>
  <c r="AU62" i="35"/>
  <c r="AW83" i="35"/>
  <c r="AY83" i="35"/>
  <c r="AU83" i="35"/>
  <c r="BA84" i="35"/>
  <c r="BB84" i="35" s="1"/>
  <c r="BC84" i="35" s="1"/>
  <c r="AZ84" i="35"/>
  <c r="AU88" i="35"/>
  <c r="AY88" i="35"/>
  <c r="AW88" i="35"/>
  <c r="AZ117" i="35"/>
  <c r="BA117" i="35"/>
  <c r="BB117" i="35" s="1"/>
  <c r="BC117" i="35" s="1"/>
  <c r="AY126" i="35"/>
  <c r="AW126" i="35"/>
  <c r="AU126" i="35"/>
  <c r="AW147" i="35"/>
  <c r="AY147" i="35"/>
  <c r="AU147" i="35"/>
  <c r="BA148" i="35"/>
  <c r="BB148" i="35" s="1"/>
  <c r="BC148" i="35" s="1"/>
  <c r="AU152" i="35"/>
  <c r="AY152" i="35"/>
  <c r="AW152" i="35"/>
  <c r="AW200" i="35"/>
  <c r="AU200" i="35"/>
  <c r="AY200" i="35"/>
  <c r="AZ254" i="35"/>
  <c r="BA254" i="35"/>
  <c r="BB254" i="35" s="1"/>
  <c r="BC254" i="35" s="1"/>
  <c r="AW260" i="35"/>
  <c r="AU260" i="35"/>
  <c r="AY260" i="35"/>
  <c r="AY263" i="35"/>
  <c r="AW263" i="35"/>
  <c r="AU263" i="35"/>
  <c r="BA9" i="35"/>
  <c r="BB9" i="35" s="1"/>
  <c r="BC9" i="35" s="1"/>
  <c r="AW11" i="35"/>
  <c r="AU11" i="35"/>
  <c r="BA20" i="35"/>
  <c r="BB20" i="35" s="1"/>
  <c r="BC20" i="35" s="1"/>
  <c r="AZ20" i="35"/>
  <c r="AY22" i="35"/>
  <c r="AW22" i="35"/>
  <c r="BA25" i="35"/>
  <c r="BB25" i="35" s="1"/>
  <c r="BC25" i="35" s="1"/>
  <c r="AW27" i="35"/>
  <c r="AU27" i="35"/>
  <c r="BA42" i="35"/>
  <c r="BB42" i="35" s="1"/>
  <c r="BC42" i="35" s="1"/>
  <c r="AZ42" i="35"/>
  <c r="BA54" i="35"/>
  <c r="BB54" i="35" s="1"/>
  <c r="BC54" i="35" s="1"/>
  <c r="AZ54" i="35"/>
  <c r="AY78" i="35"/>
  <c r="AW78" i="35"/>
  <c r="AU78" i="35"/>
  <c r="AW99" i="35"/>
  <c r="AY99" i="35"/>
  <c r="AU99" i="35"/>
  <c r="AU104" i="35"/>
  <c r="AY104" i="35"/>
  <c r="AW104" i="35"/>
  <c r="AY142" i="35"/>
  <c r="AW142" i="35"/>
  <c r="AU142" i="35"/>
  <c r="AW163" i="35"/>
  <c r="AY163" i="35"/>
  <c r="AU163" i="35"/>
  <c r="AU168" i="35"/>
  <c r="AY168" i="35"/>
  <c r="AW168" i="35"/>
  <c r="AY179" i="35"/>
  <c r="AU179" i="35"/>
  <c r="AW179" i="35"/>
  <c r="AY227" i="35"/>
  <c r="AW227" i="35"/>
  <c r="AU227" i="35"/>
  <c r="AW232" i="35"/>
  <c r="AU232" i="35"/>
  <c r="AY232" i="35"/>
  <c r="AW180" i="35"/>
  <c r="AY180" i="35"/>
  <c r="AU189" i="35"/>
  <c r="AW189" i="35"/>
  <c r="AY191" i="35"/>
  <c r="AW191" i="35"/>
  <c r="AZ197" i="35"/>
  <c r="BA229" i="35"/>
  <c r="BB229" i="35" s="1"/>
  <c r="BC229" i="35" s="1"/>
  <c r="AZ229" i="35"/>
  <c r="BA261" i="35"/>
  <c r="BB261" i="35" s="1"/>
  <c r="BC261" i="35" s="1"/>
  <c r="AZ261" i="35"/>
  <c r="AY271" i="35"/>
  <c r="AW271" i="35"/>
  <c r="AU271" i="35"/>
  <c r="AW283" i="35"/>
  <c r="AY283" i="35"/>
  <c r="AU283" i="35"/>
  <c r="AZ301" i="35"/>
  <c r="BA301" i="35"/>
  <c r="BB301" i="35" s="1"/>
  <c r="BC301" i="35" s="1"/>
  <c r="AZ333" i="35"/>
  <c r="BA333" i="35"/>
  <c r="BB333" i="35" s="1"/>
  <c r="BC333" i="35" s="1"/>
  <c r="AY396" i="35"/>
  <c r="AW396" i="35"/>
  <c r="AU396" i="35"/>
  <c r="AU55" i="35"/>
  <c r="AW60" i="35"/>
  <c r="AU66" i="35"/>
  <c r="AU71" i="35"/>
  <c r="AZ74" i="35"/>
  <c r="AW76" i="35"/>
  <c r="AU82" i="35"/>
  <c r="AU87" i="35"/>
  <c r="AZ90" i="35"/>
  <c r="AW92" i="35"/>
  <c r="AU98" i="35"/>
  <c r="AU103" i="35"/>
  <c r="AW108" i="35"/>
  <c r="AU114" i="35"/>
  <c r="AU119" i="35"/>
  <c r="AW124" i="35"/>
  <c r="AU130" i="35"/>
  <c r="AU135" i="35"/>
  <c r="AZ138" i="35"/>
  <c r="AW140" i="35"/>
  <c r="AU146" i="35"/>
  <c r="AU151" i="35"/>
  <c r="AZ154" i="35"/>
  <c r="AW156" i="35"/>
  <c r="AU162" i="35"/>
  <c r="AU167" i="35"/>
  <c r="AW172" i="35"/>
  <c r="AU176" i="35"/>
  <c r="AU180" i="35"/>
  <c r="AW184" i="35"/>
  <c r="AU184" i="35"/>
  <c r="AU187" i="35"/>
  <c r="AY189" i="35"/>
  <c r="AU191" i="35"/>
  <c r="AY195" i="35"/>
  <c r="AU195" i="35"/>
  <c r="AW204" i="35"/>
  <c r="AU204" i="35"/>
  <c r="AY207" i="35"/>
  <c r="AW207" i="35"/>
  <c r="AU207" i="35"/>
  <c r="AY211" i="35"/>
  <c r="AW211" i="35"/>
  <c r="AW212" i="35"/>
  <c r="AU212" i="35"/>
  <c r="AY212" i="35"/>
  <c r="AY215" i="35"/>
  <c r="AW215" i="35"/>
  <c r="AW216" i="35"/>
  <c r="AU216" i="35"/>
  <c r="AZ225" i="35"/>
  <c r="AW236" i="35"/>
  <c r="AU236" i="35"/>
  <c r="AZ238" i="35"/>
  <c r="BA238" i="35"/>
  <c r="BB238" i="35" s="1"/>
  <c r="BC238" i="35" s="1"/>
  <c r="AY239" i="35"/>
  <c r="AW239" i="35"/>
  <c r="AU239" i="35"/>
  <c r="AY243" i="35"/>
  <c r="AW243" i="35"/>
  <c r="AW244" i="35"/>
  <c r="AU244" i="35"/>
  <c r="AY244" i="35"/>
  <c r="AY247" i="35"/>
  <c r="AW247" i="35"/>
  <c r="AW248" i="35"/>
  <c r="AU248" i="35"/>
  <c r="BA257" i="35"/>
  <c r="BB257" i="35" s="1"/>
  <c r="BC257" i="35" s="1"/>
  <c r="AW295" i="35"/>
  <c r="AU295" i="35"/>
  <c r="AY295" i="35"/>
  <c r="AW311" i="35"/>
  <c r="AU311" i="35"/>
  <c r="AY311" i="35"/>
  <c r="AW343" i="35"/>
  <c r="AU343" i="35"/>
  <c r="AY343" i="35"/>
  <c r="AW32" i="35"/>
  <c r="AZ33" i="35"/>
  <c r="AU38" i="35"/>
  <c r="AU43" i="35"/>
  <c r="AW48" i="35"/>
  <c r="AZ49" i="35"/>
  <c r="AU54" i="35"/>
  <c r="AY55" i="35"/>
  <c r="AZ55" i="35" s="1"/>
  <c r="AU59" i="35"/>
  <c r="AY60" i="35"/>
  <c r="AW64" i="35"/>
  <c r="AZ65" i="35"/>
  <c r="AW66" i="35"/>
  <c r="AU70" i="35"/>
  <c r="AY71" i="35"/>
  <c r="AZ71" i="35" s="1"/>
  <c r="AU75" i="35"/>
  <c r="AY76" i="35"/>
  <c r="AW80" i="35"/>
  <c r="AZ81" i="35"/>
  <c r="AW82" i="35"/>
  <c r="AU86" i="35"/>
  <c r="AY87" i="35"/>
  <c r="AZ87" i="35" s="1"/>
  <c r="BA89" i="35"/>
  <c r="BB89" i="35" s="1"/>
  <c r="BC89" i="35" s="1"/>
  <c r="AU91" i="35"/>
  <c r="AY92" i="35"/>
  <c r="AW96" i="35"/>
  <c r="AW98" i="35"/>
  <c r="AU102" i="35"/>
  <c r="AY103" i="35"/>
  <c r="AZ103" i="35" s="1"/>
  <c r="BA105" i="35"/>
  <c r="BB105" i="35" s="1"/>
  <c r="BC105" i="35" s="1"/>
  <c r="AU107" i="35"/>
  <c r="AY108" i="35"/>
  <c r="AW112" i="35"/>
  <c r="AZ113" i="35"/>
  <c r="AW114" i="35"/>
  <c r="AU118" i="35"/>
  <c r="AY119" i="35"/>
  <c r="AZ119" i="35" s="1"/>
  <c r="AU123" i="35"/>
  <c r="AY124" i="35"/>
  <c r="AW128" i="35"/>
  <c r="AZ129" i="35"/>
  <c r="AW130" i="35"/>
  <c r="AU134" i="35"/>
  <c r="AY135" i="35"/>
  <c r="AZ135" i="35" s="1"/>
  <c r="BA137" i="35"/>
  <c r="BB137" i="35" s="1"/>
  <c r="BC137" i="35" s="1"/>
  <c r="AU139" i="35"/>
  <c r="AY140" i="35"/>
  <c r="AW144" i="35"/>
  <c r="AZ145" i="35"/>
  <c r="AW146" i="35"/>
  <c r="AU150" i="35"/>
  <c r="AY151" i="35"/>
  <c r="AZ151" i="35" s="1"/>
  <c r="AU155" i="35"/>
  <c r="AY156" i="35"/>
  <c r="AW160" i="35"/>
  <c r="AW162" i="35"/>
  <c r="AU166" i="35"/>
  <c r="AY167" i="35"/>
  <c r="AZ167" i="35" s="1"/>
  <c r="BA169" i="35"/>
  <c r="BB169" i="35" s="1"/>
  <c r="BC169" i="35" s="1"/>
  <c r="AU171" i="35"/>
  <c r="AY172" i="35"/>
  <c r="AY175" i="35"/>
  <c r="AW175" i="35"/>
  <c r="AY176" i="35"/>
  <c r="BA182" i="35"/>
  <c r="BB182" i="35" s="1"/>
  <c r="BC182" i="35" s="1"/>
  <c r="AY184" i="35"/>
  <c r="AU185" i="35"/>
  <c r="AY185" i="35"/>
  <c r="BA185" i="35" s="1"/>
  <c r="BB185" i="35" s="1"/>
  <c r="BC185" i="35" s="1"/>
  <c r="AW187" i="35"/>
  <c r="AZ192" i="35"/>
  <c r="BA194" i="35"/>
  <c r="BB194" i="35" s="1"/>
  <c r="BC194" i="35" s="1"/>
  <c r="AW195" i="35"/>
  <c r="AW196" i="35"/>
  <c r="AY196" i="35"/>
  <c r="AY204" i="35"/>
  <c r="AU211" i="35"/>
  <c r="BA213" i="35"/>
  <c r="BB213" i="35" s="1"/>
  <c r="BC213" i="35" s="1"/>
  <c r="AZ213" i="35"/>
  <c r="AU215" i="35"/>
  <c r="AY216" i="35"/>
  <c r="AY236" i="35"/>
  <c r="AU243" i="35"/>
  <c r="AU247" i="35"/>
  <c r="AY248" i="35"/>
  <c r="AY278" i="35"/>
  <c r="AW278" i="35"/>
  <c r="AU278" i="35"/>
  <c r="BA320" i="35"/>
  <c r="BB320" i="35" s="1"/>
  <c r="BC320" i="35" s="1"/>
  <c r="AY322" i="35"/>
  <c r="AW322" i="35"/>
  <c r="AU322" i="35"/>
  <c r="AY338" i="35"/>
  <c r="AW338" i="35"/>
  <c r="AU338" i="35"/>
  <c r="AU362" i="35"/>
  <c r="AY362" i="35"/>
  <c r="AW362" i="35"/>
  <c r="AZ190" i="35"/>
  <c r="BA201" i="35"/>
  <c r="BB201" i="35" s="1"/>
  <c r="BC201" i="35" s="1"/>
  <c r="AY203" i="35"/>
  <c r="AW203" i="35"/>
  <c r="AW208" i="35"/>
  <c r="AU208" i="35"/>
  <c r="BA217" i="35"/>
  <c r="BB217" i="35" s="1"/>
  <c r="BC217" i="35" s="1"/>
  <c r="AZ217" i="35"/>
  <c r="AY219" i="35"/>
  <c r="AW219" i="35"/>
  <c r="AW224" i="35"/>
  <c r="AU224" i="35"/>
  <c r="AY235" i="35"/>
  <c r="AW235" i="35"/>
  <c r="AW240" i="35"/>
  <c r="AU240" i="35"/>
  <c r="AY251" i="35"/>
  <c r="AW251" i="35"/>
  <c r="AW256" i="35"/>
  <c r="AU256" i="35"/>
  <c r="AU272" i="35"/>
  <c r="AY272" i="35"/>
  <c r="AW272" i="35"/>
  <c r="AU288" i="35"/>
  <c r="AY288" i="35"/>
  <c r="AW288" i="35"/>
  <c r="AY306" i="35"/>
  <c r="AW306" i="35"/>
  <c r="AU306" i="35"/>
  <c r="AW327" i="35"/>
  <c r="AU327" i="35"/>
  <c r="AY327" i="35"/>
  <c r="AZ349" i="35"/>
  <c r="BA349" i="35"/>
  <c r="BB349" i="35" s="1"/>
  <c r="BC349" i="35" s="1"/>
  <c r="AY364" i="35"/>
  <c r="AU364" i="35"/>
  <c r="AW364" i="35"/>
  <c r="BA373" i="35"/>
  <c r="BB373" i="35" s="1"/>
  <c r="BC373" i="35" s="1"/>
  <c r="AZ373" i="35"/>
  <c r="AY265" i="35"/>
  <c r="AY269" i="35"/>
  <c r="AZ269" i="35" s="1"/>
  <c r="AW274" i="35"/>
  <c r="AZ275" i="35"/>
  <c r="AY279" i="35"/>
  <c r="AZ279" i="35" s="1"/>
  <c r="AY284" i="35"/>
  <c r="AW290" i="35"/>
  <c r="AZ291" i="35"/>
  <c r="AZ300" i="35"/>
  <c r="AY302" i="35"/>
  <c r="AW302" i="35"/>
  <c r="BA305" i="35"/>
  <c r="BB305" i="35" s="1"/>
  <c r="BC305" i="35" s="1"/>
  <c r="AW307" i="35"/>
  <c r="AU307" i="35"/>
  <c r="BA316" i="35"/>
  <c r="BB316" i="35" s="1"/>
  <c r="BC316" i="35" s="1"/>
  <c r="AZ316" i="35"/>
  <c r="AY318" i="35"/>
  <c r="AW318" i="35"/>
  <c r="AW323" i="35"/>
  <c r="AU323" i="35"/>
  <c r="AZ332" i="35"/>
  <c r="AY334" i="35"/>
  <c r="AW334" i="35"/>
  <c r="AW339" i="35"/>
  <c r="AU339" i="35"/>
  <c r="BA348" i="35"/>
  <c r="BB348" i="35" s="1"/>
  <c r="BC348" i="35" s="1"/>
  <c r="AZ348" i="35"/>
  <c r="AZ383" i="35"/>
  <c r="BA383" i="35"/>
  <c r="BB383" i="35" s="1"/>
  <c r="BC383" i="35" s="1"/>
  <c r="AY384" i="35"/>
  <c r="AW384" i="35"/>
  <c r="AU384" i="35"/>
  <c r="BA387" i="35"/>
  <c r="BB387" i="35" s="1"/>
  <c r="BC387" i="35" s="1"/>
  <c r="BA389" i="35"/>
  <c r="BB389" i="35" s="1"/>
  <c r="BC389" i="35" s="1"/>
  <c r="AZ389" i="35"/>
  <c r="AY400" i="35"/>
  <c r="AW400" i="35"/>
  <c r="AU400" i="35"/>
  <c r="AY412" i="35"/>
  <c r="AW412" i="35"/>
  <c r="AU412" i="35"/>
  <c r="BA449" i="35"/>
  <c r="BB449" i="35" s="1"/>
  <c r="BC449" i="35" s="1"/>
  <c r="AZ449" i="35"/>
  <c r="BA296" i="35"/>
  <c r="BB296" i="35" s="1"/>
  <c r="BC296" i="35" s="1"/>
  <c r="AZ296" i="35"/>
  <c r="AY298" i="35"/>
  <c r="AW298" i="35"/>
  <c r="AW303" i="35"/>
  <c r="AU303" i="35"/>
  <c r="AZ312" i="35"/>
  <c r="AY314" i="35"/>
  <c r="AW314" i="35"/>
  <c r="AW319" i="35"/>
  <c r="AU319" i="35"/>
  <c r="BA328" i="35"/>
  <c r="BB328" i="35" s="1"/>
  <c r="BC328" i="35" s="1"/>
  <c r="AZ328" i="35"/>
  <c r="AY330" i="35"/>
  <c r="AW330" i="35"/>
  <c r="AW335" i="35"/>
  <c r="AU335" i="35"/>
  <c r="AY346" i="35"/>
  <c r="AW346" i="35"/>
  <c r="AU354" i="35"/>
  <c r="AY354" i="35"/>
  <c r="AW354" i="35"/>
  <c r="AY356" i="35"/>
  <c r="AU356" i="35"/>
  <c r="AY368" i="35"/>
  <c r="AW368" i="35"/>
  <c r="AU368" i="35"/>
  <c r="AU275" i="35"/>
  <c r="AW280" i="35"/>
  <c r="AU286" i="35"/>
  <c r="AU291" i="35"/>
  <c r="AY294" i="35"/>
  <c r="AW294" i="35"/>
  <c r="AU298" i="35"/>
  <c r="AW299" i="35"/>
  <c r="AU299" i="35"/>
  <c r="AY303" i="35"/>
  <c r="BA308" i="35"/>
  <c r="BB308" i="35" s="1"/>
  <c r="BC308" i="35" s="1"/>
  <c r="AZ308" i="35"/>
  <c r="AY310" i="35"/>
  <c r="AW310" i="35"/>
  <c r="AU314" i="35"/>
  <c r="AW315" i="35"/>
  <c r="AU315" i="35"/>
  <c r="AY319" i="35"/>
  <c r="AY326" i="35"/>
  <c r="AW326" i="35"/>
  <c r="AU330" i="35"/>
  <c r="AW331" i="35"/>
  <c r="AU331" i="35"/>
  <c r="AY335" i="35"/>
  <c r="AY342" i="35"/>
  <c r="AW342" i="35"/>
  <c r="AU346" i="35"/>
  <c r="AW347" i="35"/>
  <c r="AU347" i="35"/>
  <c r="AW356" i="35"/>
  <c r="AY380" i="35"/>
  <c r="AW380" i="35"/>
  <c r="AU380" i="35"/>
  <c r="AZ385" i="35"/>
  <c r="AY404" i="35"/>
  <c r="AW404" i="35"/>
  <c r="AU404" i="35"/>
  <c r="BA410" i="35"/>
  <c r="BB410" i="35" s="1"/>
  <c r="BC410" i="35" s="1"/>
  <c r="AZ410" i="35"/>
  <c r="AW417" i="35"/>
  <c r="AY417" i="35"/>
  <c r="AU417" i="35"/>
  <c r="AZ441" i="35"/>
  <c r="AY352" i="35"/>
  <c r="AU352" i="35"/>
  <c r="AY360" i="35"/>
  <c r="AU360" i="35"/>
  <c r="AY372" i="35"/>
  <c r="AW372" i="35"/>
  <c r="AU372" i="35"/>
  <c r="AY388" i="35"/>
  <c r="AW388" i="35"/>
  <c r="AU388" i="35"/>
  <c r="AY408" i="35"/>
  <c r="AW408" i="35"/>
  <c r="AU408" i="35"/>
  <c r="AY416" i="35"/>
  <c r="AW416" i="35"/>
  <c r="AU416" i="35"/>
  <c r="AU350" i="35"/>
  <c r="AY350" i="35"/>
  <c r="AZ350" i="35" s="1"/>
  <c r="AW352" i="35"/>
  <c r="AU358" i="35"/>
  <c r="AY358" i="35"/>
  <c r="AZ358" i="35" s="1"/>
  <c r="AW360" i="35"/>
  <c r="AZ361" i="35"/>
  <c r="AU366" i="35"/>
  <c r="AY366" i="35"/>
  <c r="AZ366" i="35" s="1"/>
  <c r="AY376" i="35"/>
  <c r="AW376" i="35"/>
  <c r="AU376" i="35"/>
  <c r="BA381" i="35"/>
  <c r="BB381" i="35" s="1"/>
  <c r="BC381" i="35" s="1"/>
  <c r="AY392" i="35"/>
  <c r="AW392" i="35"/>
  <c r="AU392" i="35"/>
  <c r="BA409" i="35"/>
  <c r="BB409" i="35" s="1"/>
  <c r="BC409" i="35" s="1"/>
  <c r="BA414" i="35"/>
  <c r="BB414" i="35" s="1"/>
  <c r="BC414" i="35" s="1"/>
  <c r="AZ414" i="35"/>
  <c r="AY424" i="35"/>
  <c r="AU424" i="35"/>
  <c r="AW424" i="35"/>
  <c r="AZ429" i="35"/>
  <c r="AY370" i="35"/>
  <c r="BA370" i="35" s="1"/>
  <c r="BB370" i="35" s="1"/>
  <c r="BC370" i="35" s="1"/>
  <c r="AY374" i="35"/>
  <c r="AZ374" i="35" s="1"/>
  <c r="AY378" i="35"/>
  <c r="BA378" i="35" s="1"/>
  <c r="BB378" i="35" s="1"/>
  <c r="BC378" i="35" s="1"/>
  <c r="AY382" i="35"/>
  <c r="AZ382" i="35" s="1"/>
  <c r="AY386" i="35"/>
  <c r="AZ386" i="35" s="1"/>
  <c r="AY390" i="35"/>
  <c r="BA390" i="35" s="1"/>
  <c r="BB390" i="35" s="1"/>
  <c r="BC390" i="35" s="1"/>
  <c r="AY394" i="35"/>
  <c r="AY398" i="35"/>
  <c r="AZ398" i="35" s="1"/>
  <c r="AW399" i="35"/>
  <c r="AY402" i="35"/>
  <c r="AZ402" i="35" s="1"/>
  <c r="AW403" i="35"/>
  <c r="AZ405" i="35"/>
  <c r="AY406" i="35"/>
  <c r="BA406" i="35" s="1"/>
  <c r="BB406" i="35" s="1"/>
  <c r="BC406" i="35" s="1"/>
  <c r="AW407" i="35"/>
  <c r="AZ409" i="35"/>
  <c r="AW411" i="35"/>
  <c r="AZ413" i="35"/>
  <c r="AW415" i="35"/>
  <c r="AU422" i="35"/>
  <c r="AY422" i="35"/>
  <c r="AZ425" i="35"/>
  <c r="AY428" i="35"/>
  <c r="AW428" i="35"/>
  <c r="AU428" i="35"/>
  <c r="AZ433" i="35"/>
  <c r="AY440" i="35"/>
  <c r="AW440" i="35"/>
  <c r="AU440" i="35"/>
  <c r="AY448" i="35"/>
  <c r="AW448" i="35"/>
  <c r="AU448" i="35"/>
  <c r="AY456" i="35"/>
  <c r="AW456" i="35"/>
  <c r="AU456" i="35"/>
  <c r="BA460" i="35"/>
  <c r="BB460" i="35" s="1"/>
  <c r="BC460" i="35" s="1"/>
  <c r="AZ460" i="35"/>
  <c r="AY420" i="35"/>
  <c r="AZ420" i="35" s="1"/>
  <c r="AU420" i="35"/>
  <c r="AW422" i="35"/>
  <c r="AZ423" i="35"/>
  <c r="AY432" i="35"/>
  <c r="AW432" i="35"/>
  <c r="AU432" i="35"/>
  <c r="AZ437" i="35"/>
  <c r="AZ453" i="35"/>
  <c r="AY463" i="35"/>
  <c r="AW463" i="35"/>
  <c r="AU463" i="35"/>
  <c r="AY467" i="35"/>
  <c r="AW467" i="35"/>
  <c r="AU467" i="35"/>
  <c r="BA484" i="35"/>
  <c r="BB484" i="35" s="1"/>
  <c r="BC484" i="35" s="1"/>
  <c r="AZ484" i="35"/>
  <c r="AY499" i="35"/>
  <c r="AW499" i="35"/>
  <c r="AU499" i="35"/>
  <c r="AU418" i="35"/>
  <c r="AY418" i="35"/>
  <c r="BA418" i="35" s="1"/>
  <c r="BB418" i="35" s="1"/>
  <c r="BC418" i="35" s="1"/>
  <c r="AU426" i="35"/>
  <c r="AY426" i="35"/>
  <c r="BA426" i="35" s="1"/>
  <c r="BB426" i="35" s="1"/>
  <c r="BC426" i="35" s="1"/>
  <c r="AY436" i="35"/>
  <c r="AW436" i="35"/>
  <c r="AU436" i="35"/>
  <c r="AY444" i="35"/>
  <c r="AW444" i="35"/>
  <c r="AU444" i="35"/>
  <c r="AY452" i="35"/>
  <c r="AW452" i="35"/>
  <c r="AU452" i="35"/>
  <c r="AY471" i="35"/>
  <c r="AW471" i="35"/>
  <c r="AU471" i="35"/>
  <c r="AY487" i="35"/>
  <c r="AW487" i="35"/>
  <c r="AU487" i="35"/>
  <c r="AY430" i="35"/>
  <c r="BA430" i="35" s="1"/>
  <c r="BB430" i="35" s="1"/>
  <c r="BC430" i="35" s="1"/>
  <c r="AY434" i="35"/>
  <c r="BA434" i="35" s="1"/>
  <c r="BB434" i="35" s="1"/>
  <c r="BC434" i="35" s="1"/>
  <c r="AY438" i="35"/>
  <c r="BA438" i="35" s="1"/>
  <c r="BB438" i="35" s="1"/>
  <c r="BC438" i="35" s="1"/>
  <c r="AY442" i="35"/>
  <c r="AY446" i="35"/>
  <c r="BA446" i="35" s="1"/>
  <c r="BB446" i="35" s="1"/>
  <c r="BC446" i="35" s="1"/>
  <c r="AY450" i="35"/>
  <c r="AZ450" i="35" s="1"/>
  <c r="AY454" i="35"/>
  <c r="AY459" i="35"/>
  <c r="AW459" i="35"/>
  <c r="AU459" i="35"/>
  <c r="BA480" i="35"/>
  <c r="BB480" i="35" s="1"/>
  <c r="BC480" i="35" s="1"/>
  <c r="AZ480" i="35"/>
  <c r="AY483" i="35"/>
  <c r="AW483" i="35"/>
  <c r="AU483" i="35"/>
  <c r="BA500" i="35"/>
  <c r="BB500" i="35" s="1"/>
  <c r="BC500" i="35" s="1"/>
  <c r="BA476" i="35"/>
  <c r="BB476" i="35" s="1"/>
  <c r="BC476" i="35" s="1"/>
  <c r="AZ476" i="35"/>
  <c r="AY479" i="35"/>
  <c r="AW479" i="35"/>
  <c r="AU479" i="35"/>
  <c r="AY503" i="35"/>
  <c r="AW503" i="35"/>
  <c r="AU503" i="35"/>
  <c r="AZ464" i="35"/>
  <c r="BA468" i="35"/>
  <c r="BB468" i="35" s="1"/>
  <c r="BC468" i="35" s="1"/>
  <c r="BA472" i="35"/>
  <c r="BB472" i="35" s="1"/>
  <c r="BC472" i="35" s="1"/>
  <c r="AZ472" i="35"/>
  <c r="AY475" i="35"/>
  <c r="AW475" i="35"/>
  <c r="AU475" i="35"/>
  <c r="AY491" i="35"/>
  <c r="AW491" i="35"/>
  <c r="AU491" i="35"/>
  <c r="AY495" i="35"/>
  <c r="AW495" i="35"/>
  <c r="AU495" i="35"/>
  <c r="AW458" i="35"/>
  <c r="AY461" i="35"/>
  <c r="BA461" i="35" s="1"/>
  <c r="BB461" i="35" s="1"/>
  <c r="BC461" i="35" s="1"/>
  <c r="AW462" i="35"/>
  <c r="AW466" i="35"/>
  <c r="AY469" i="35"/>
  <c r="AY473" i="35"/>
  <c r="BA473" i="35" s="1"/>
  <c r="BB473" i="35" s="1"/>
  <c r="BC473" i="35" s="1"/>
  <c r="AW474" i="35"/>
  <c r="AY477" i="35"/>
  <c r="AW478" i="35"/>
  <c r="AY481" i="35"/>
  <c r="AZ481" i="35" s="1"/>
  <c r="AW482" i="35"/>
  <c r="AY485" i="35"/>
  <c r="AZ485" i="35" s="1"/>
  <c r="AW486" i="35"/>
  <c r="AY489" i="35"/>
  <c r="AW490" i="35"/>
  <c r="AW494" i="35"/>
  <c r="AW498" i="35"/>
  <c r="AZ500" i="35"/>
  <c r="AW502" i="35"/>
  <c r="AW506" i="35"/>
  <c r="AU460" i="35"/>
  <c r="AU464" i="35"/>
  <c r="AU468" i="35"/>
  <c r="AU472" i="35"/>
  <c r="AU476" i="35"/>
  <c r="AU480" i="35"/>
  <c r="AU484" i="35"/>
  <c r="AU488" i="35"/>
  <c r="AU492" i="35"/>
  <c r="AN8" i="35"/>
  <c r="AO8" i="35" s="1"/>
  <c r="AP8" i="35" s="1"/>
  <c r="AM8" i="35"/>
  <c r="AN20" i="35"/>
  <c r="AO20" i="35" s="1"/>
  <c r="AP20" i="35" s="1"/>
  <c r="AM20" i="35"/>
  <c r="AM22" i="35"/>
  <c r="AN24" i="35"/>
  <c r="AO24" i="35" s="1"/>
  <c r="AP24" i="35" s="1"/>
  <c r="AM24" i="35"/>
  <c r="AM10" i="35"/>
  <c r="AN12" i="35"/>
  <c r="AO12" i="35" s="1"/>
  <c r="AP12" i="35" s="1"/>
  <c r="AM12" i="35"/>
  <c r="AM26" i="35"/>
  <c r="AN16" i="35"/>
  <c r="AO16" i="35" s="1"/>
  <c r="AP16" i="35" s="1"/>
  <c r="AM16" i="35"/>
  <c r="AL66" i="35"/>
  <c r="AJ66" i="35"/>
  <c r="AN76" i="35"/>
  <c r="AO76" i="35" s="1"/>
  <c r="AP76" i="35" s="1"/>
  <c r="AM76" i="35"/>
  <c r="AJ79" i="35"/>
  <c r="AH79" i="35"/>
  <c r="AN104" i="35"/>
  <c r="AO104" i="35" s="1"/>
  <c r="AP104" i="35" s="1"/>
  <c r="AM104" i="35"/>
  <c r="AJ107" i="35"/>
  <c r="AH107" i="35"/>
  <c r="AL233" i="35"/>
  <c r="AJ233" i="35"/>
  <c r="AH233" i="35"/>
  <c r="AH11" i="35"/>
  <c r="AH15" i="35"/>
  <c r="AH19" i="35"/>
  <c r="AH23" i="35"/>
  <c r="AH27" i="35"/>
  <c r="AN32" i="35"/>
  <c r="AO32" i="35" s="1"/>
  <c r="AP32" i="35" s="1"/>
  <c r="AM32" i="35"/>
  <c r="AN33" i="35"/>
  <c r="AO33" i="35" s="1"/>
  <c r="AP33" i="35" s="1"/>
  <c r="AJ35" i="35"/>
  <c r="AH35" i="35"/>
  <c r="AN40" i="35"/>
  <c r="AO40" i="35" s="1"/>
  <c r="AP40" i="35" s="1"/>
  <c r="AM40" i="35"/>
  <c r="AN41" i="35"/>
  <c r="AO41" i="35" s="1"/>
  <c r="AP41" i="35" s="1"/>
  <c r="AJ43" i="35"/>
  <c r="AH43" i="35"/>
  <c r="AN48" i="35"/>
  <c r="AO48" i="35" s="1"/>
  <c r="AP48" i="35" s="1"/>
  <c r="AM48" i="35"/>
  <c r="AN49" i="35"/>
  <c r="AO49" i="35" s="1"/>
  <c r="AP49" i="35" s="1"/>
  <c r="AJ51" i="35"/>
  <c r="AH51" i="35"/>
  <c r="AN56" i="35"/>
  <c r="AO56" i="35" s="1"/>
  <c r="AP56" i="35" s="1"/>
  <c r="AM56" i="35"/>
  <c r="AN57" i="35"/>
  <c r="AO57" i="35" s="1"/>
  <c r="AP57" i="35" s="1"/>
  <c r="AN64" i="35"/>
  <c r="AO64" i="35" s="1"/>
  <c r="AP64" i="35" s="1"/>
  <c r="AM64" i="35"/>
  <c r="AN65" i="35"/>
  <c r="AO65" i="35" s="1"/>
  <c r="AP65" i="35" s="1"/>
  <c r="AH66" i="35"/>
  <c r="AJ67" i="35"/>
  <c r="AH67" i="35"/>
  <c r="AL74" i="35"/>
  <c r="AJ74" i="35"/>
  <c r="AL79" i="35"/>
  <c r="AL82" i="35"/>
  <c r="AJ82" i="35"/>
  <c r="AN84" i="35"/>
  <c r="AO84" i="35" s="1"/>
  <c r="AP84" i="35" s="1"/>
  <c r="AM84" i="35"/>
  <c r="AN85" i="35"/>
  <c r="AO85" i="35" s="1"/>
  <c r="AP85" i="35" s="1"/>
  <c r="AJ87" i="35"/>
  <c r="AH87" i="35"/>
  <c r="AL98" i="35"/>
  <c r="AJ98" i="35"/>
  <c r="AJ103" i="35"/>
  <c r="AH103" i="35"/>
  <c r="AL107" i="35"/>
  <c r="AL114" i="35"/>
  <c r="AJ114" i="35"/>
  <c r="AJ119" i="35"/>
  <c r="AH119" i="35"/>
  <c r="AL130" i="35"/>
  <c r="AJ130" i="35"/>
  <c r="AN132" i="35"/>
  <c r="AO132" i="35" s="1"/>
  <c r="AP132" i="35" s="1"/>
  <c r="AM132" i="35"/>
  <c r="AN133" i="35"/>
  <c r="AO133" i="35" s="1"/>
  <c r="AP133" i="35" s="1"/>
  <c r="AJ135" i="35"/>
  <c r="AH135" i="35"/>
  <c r="AL146" i="35"/>
  <c r="AJ146" i="35"/>
  <c r="AN149" i="35"/>
  <c r="AO149" i="35" s="1"/>
  <c r="AP149" i="35" s="1"/>
  <c r="AJ151" i="35"/>
  <c r="AH151" i="35"/>
  <c r="AL162" i="35"/>
  <c r="AJ162" i="35"/>
  <c r="AN164" i="35"/>
  <c r="AO164" i="35" s="1"/>
  <c r="AP164" i="35" s="1"/>
  <c r="AM164" i="35"/>
  <c r="AN165" i="35"/>
  <c r="AO165" i="35" s="1"/>
  <c r="AP165" i="35" s="1"/>
  <c r="AJ167" i="35"/>
  <c r="AH167" i="35"/>
  <c r="AJ178" i="35"/>
  <c r="AL178" i="35"/>
  <c r="AJ186" i="35"/>
  <c r="AH186" i="35"/>
  <c r="AL186" i="35"/>
  <c r="AL193" i="35"/>
  <c r="AJ193" i="35"/>
  <c r="AM200" i="35"/>
  <c r="AN200" i="35"/>
  <c r="AO200" i="35" s="1"/>
  <c r="AP200" i="35" s="1"/>
  <c r="AN203" i="35"/>
  <c r="AO203" i="35" s="1"/>
  <c r="AP203" i="35" s="1"/>
  <c r="AM203" i="35"/>
  <c r="AJ206" i="35"/>
  <c r="AH206" i="35"/>
  <c r="AL206" i="35"/>
  <c r="AN215" i="35"/>
  <c r="AO215" i="35" s="1"/>
  <c r="AP215" i="35" s="1"/>
  <c r="AM215" i="35"/>
  <c r="AM235" i="35"/>
  <c r="AJ238" i="35"/>
  <c r="AH238" i="35"/>
  <c r="AL238" i="35"/>
  <c r="AM256" i="35"/>
  <c r="AN256" i="35"/>
  <c r="AO256" i="35" s="1"/>
  <c r="AP256" i="35" s="1"/>
  <c r="AM272" i="35"/>
  <c r="AN272" i="35"/>
  <c r="AO272" i="35" s="1"/>
  <c r="AP272" i="35" s="1"/>
  <c r="AM288" i="35"/>
  <c r="AN288" i="35"/>
  <c r="AO288" i="35" s="1"/>
  <c r="AP288" i="35" s="1"/>
  <c r="AH336" i="35"/>
  <c r="AL336" i="35"/>
  <c r="AJ336" i="35"/>
  <c r="AN343" i="35"/>
  <c r="AO343" i="35" s="1"/>
  <c r="AP343" i="35" s="1"/>
  <c r="AM343" i="35"/>
  <c r="AL346" i="35"/>
  <c r="AJ346" i="35"/>
  <c r="AH346" i="35"/>
  <c r="AN359" i="35"/>
  <c r="AO359" i="35" s="1"/>
  <c r="AP359" i="35" s="1"/>
  <c r="AM359" i="35"/>
  <c r="AL362" i="35"/>
  <c r="AJ362" i="35"/>
  <c r="AH362" i="35"/>
  <c r="AL397" i="35"/>
  <c r="AJ397" i="35"/>
  <c r="AH397" i="35"/>
  <c r="AN399" i="35"/>
  <c r="AO399" i="35" s="1"/>
  <c r="AP399" i="35" s="1"/>
  <c r="AM399" i="35"/>
  <c r="AL58" i="35"/>
  <c r="AJ58" i="35"/>
  <c r="AL102" i="35"/>
  <c r="AJ102" i="35"/>
  <c r="AN120" i="35"/>
  <c r="AO120" i="35" s="1"/>
  <c r="AP120" i="35" s="1"/>
  <c r="AM120" i="35"/>
  <c r="AJ123" i="35"/>
  <c r="AH123" i="35"/>
  <c r="AL134" i="35"/>
  <c r="AJ134" i="35"/>
  <c r="AN136" i="35"/>
  <c r="AO136" i="35" s="1"/>
  <c r="AP136" i="35" s="1"/>
  <c r="AM136" i="35"/>
  <c r="AJ155" i="35"/>
  <c r="AH155" i="35"/>
  <c r="AJ171" i="35"/>
  <c r="AH171" i="35"/>
  <c r="AJ210" i="35"/>
  <c r="AH210" i="35"/>
  <c r="AL221" i="35"/>
  <c r="AJ221" i="35"/>
  <c r="AM246" i="35"/>
  <c r="AN246" i="35"/>
  <c r="AO246" i="35" s="1"/>
  <c r="AP246" i="35" s="1"/>
  <c r="AL309" i="35"/>
  <c r="AH309" i="35"/>
  <c r="AJ309" i="35"/>
  <c r="AJ59" i="35"/>
  <c r="AH59" i="35"/>
  <c r="AJ7" i="35"/>
  <c r="AH8" i="35"/>
  <c r="AM9" i="35"/>
  <c r="AJ11" i="35"/>
  <c r="AH12" i="35"/>
  <c r="AM13" i="35"/>
  <c r="AJ15" i="35"/>
  <c r="AH16" i="35"/>
  <c r="AM17" i="35"/>
  <c r="AJ19" i="35"/>
  <c r="AH20" i="35"/>
  <c r="AM21" i="35"/>
  <c r="AJ23" i="35"/>
  <c r="AH24" i="35"/>
  <c r="AM25" i="35"/>
  <c r="AL27" i="35"/>
  <c r="AN27" i="35" s="1"/>
  <c r="AO27" i="35" s="1"/>
  <c r="AP27" i="35" s="1"/>
  <c r="AM29" i="35"/>
  <c r="AL30" i="35"/>
  <c r="AJ30" i="35"/>
  <c r="AL35" i="35"/>
  <c r="AM37" i="35"/>
  <c r="AL38" i="35"/>
  <c r="AJ38" i="35"/>
  <c r="AL43" i="35"/>
  <c r="AM45" i="35"/>
  <c r="AL46" i="35"/>
  <c r="AJ46" i="35"/>
  <c r="AL51" i="35"/>
  <c r="AM53" i="35"/>
  <c r="AL54" i="35"/>
  <c r="AJ54" i="35"/>
  <c r="AL59" i="35"/>
  <c r="AM61" i="35"/>
  <c r="AL62" i="35"/>
  <c r="AJ62" i="35"/>
  <c r="AL67" i="35"/>
  <c r="AN72" i="35"/>
  <c r="AO72" i="35" s="1"/>
  <c r="AP72" i="35" s="1"/>
  <c r="AM72" i="35"/>
  <c r="AN73" i="35"/>
  <c r="AO73" i="35" s="1"/>
  <c r="AP73" i="35" s="1"/>
  <c r="AH74" i="35"/>
  <c r="AJ75" i="35"/>
  <c r="AH75" i="35"/>
  <c r="AN80" i="35"/>
  <c r="AO80" i="35" s="1"/>
  <c r="AP80" i="35" s="1"/>
  <c r="AM80" i="35"/>
  <c r="AN81" i="35"/>
  <c r="AO81" i="35" s="1"/>
  <c r="AP81" i="35" s="1"/>
  <c r="AH82" i="35"/>
  <c r="AJ83" i="35"/>
  <c r="AH83" i="35"/>
  <c r="AL87" i="35"/>
  <c r="AM93" i="35"/>
  <c r="AL94" i="35"/>
  <c r="AJ94" i="35"/>
  <c r="AN97" i="35"/>
  <c r="AO97" i="35" s="1"/>
  <c r="AP97" i="35" s="1"/>
  <c r="AH98" i="35"/>
  <c r="AJ99" i="35"/>
  <c r="AH99" i="35"/>
  <c r="AL103" i="35"/>
  <c r="AM109" i="35"/>
  <c r="AL110" i="35"/>
  <c r="AJ110" i="35"/>
  <c r="AN112" i="35"/>
  <c r="AO112" i="35" s="1"/>
  <c r="AP112" i="35" s="1"/>
  <c r="AM112" i="35"/>
  <c r="AN113" i="35"/>
  <c r="AO113" i="35" s="1"/>
  <c r="AP113" i="35" s="1"/>
  <c r="AH114" i="35"/>
  <c r="AJ115" i="35"/>
  <c r="AH115" i="35"/>
  <c r="AL119" i="35"/>
  <c r="AM125" i="35"/>
  <c r="AL126" i="35"/>
  <c r="AJ126" i="35"/>
  <c r="AN129" i="35"/>
  <c r="AO129" i="35" s="1"/>
  <c r="AP129" i="35" s="1"/>
  <c r="AH130" i="35"/>
  <c r="AJ131" i="35"/>
  <c r="AH131" i="35"/>
  <c r="AL135" i="35"/>
  <c r="AL142" i="35"/>
  <c r="AJ142" i="35"/>
  <c r="AN144" i="35"/>
  <c r="AO144" i="35" s="1"/>
  <c r="AP144" i="35" s="1"/>
  <c r="AM144" i="35"/>
  <c r="AN145" i="35"/>
  <c r="AO145" i="35" s="1"/>
  <c r="AP145" i="35" s="1"/>
  <c r="AH146" i="35"/>
  <c r="AJ147" i="35"/>
  <c r="AH147" i="35"/>
  <c r="AL151" i="35"/>
  <c r="AM157" i="35"/>
  <c r="AL158" i="35"/>
  <c r="AJ158" i="35"/>
  <c r="AN160" i="35"/>
  <c r="AO160" i="35" s="1"/>
  <c r="AP160" i="35" s="1"/>
  <c r="AM160" i="35"/>
  <c r="AN161" i="35"/>
  <c r="AO161" i="35" s="1"/>
  <c r="AP161" i="35" s="1"/>
  <c r="AH162" i="35"/>
  <c r="AJ163" i="35"/>
  <c r="AH163" i="35"/>
  <c r="AL167" i="35"/>
  <c r="AM173" i="35"/>
  <c r="AL174" i="35"/>
  <c r="AJ174" i="35"/>
  <c r="AN177" i="35"/>
  <c r="AO177" i="35" s="1"/>
  <c r="AP177" i="35" s="1"/>
  <c r="AH178" i="35"/>
  <c r="AL185" i="35"/>
  <c r="AJ185" i="35"/>
  <c r="AH193" i="35"/>
  <c r="AL205" i="35"/>
  <c r="AJ205" i="35"/>
  <c r="AL217" i="35"/>
  <c r="AJ217" i="35"/>
  <c r="AH217" i="35"/>
  <c r="AJ226" i="35"/>
  <c r="AH226" i="35"/>
  <c r="AL237" i="35"/>
  <c r="AJ237" i="35"/>
  <c r="AL245" i="35"/>
  <c r="AH245" i="35"/>
  <c r="AJ245" i="35"/>
  <c r="AL261" i="35"/>
  <c r="AH261" i="35"/>
  <c r="AJ261" i="35"/>
  <c r="AL277" i="35"/>
  <c r="AH277" i="35"/>
  <c r="AJ277" i="35"/>
  <c r="AL293" i="35"/>
  <c r="AH293" i="35"/>
  <c r="AJ293" i="35"/>
  <c r="AH307" i="35"/>
  <c r="AL307" i="35"/>
  <c r="AJ307" i="35"/>
  <c r="AM349" i="35"/>
  <c r="AN349" i="35"/>
  <c r="AO349" i="35" s="1"/>
  <c r="AP349" i="35" s="1"/>
  <c r="AL34" i="35"/>
  <c r="AJ34" i="35"/>
  <c r="AL42" i="35"/>
  <c r="AJ42" i="35"/>
  <c r="AL50" i="35"/>
  <c r="AJ50" i="35"/>
  <c r="AN68" i="35"/>
  <c r="AO68" i="35" s="1"/>
  <c r="AP68" i="35" s="1"/>
  <c r="AM68" i="35"/>
  <c r="AJ71" i="35"/>
  <c r="AH71" i="35"/>
  <c r="AL86" i="35"/>
  <c r="AJ86" i="35"/>
  <c r="AN88" i="35"/>
  <c r="AO88" i="35" s="1"/>
  <c r="AP88" i="35" s="1"/>
  <c r="AM88" i="35"/>
  <c r="AJ91" i="35"/>
  <c r="AH91" i="35"/>
  <c r="AL118" i="35"/>
  <c r="AJ118" i="35"/>
  <c r="AJ139" i="35"/>
  <c r="AH139" i="35"/>
  <c r="AL150" i="35"/>
  <c r="AJ150" i="35"/>
  <c r="AN152" i="35"/>
  <c r="AO152" i="35" s="1"/>
  <c r="AP152" i="35" s="1"/>
  <c r="AM152" i="35"/>
  <c r="AL166" i="35"/>
  <c r="AJ166" i="35"/>
  <c r="AN168" i="35"/>
  <c r="AO168" i="35" s="1"/>
  <c r="AP168" i="35" s="1"/>
  <c r="AM168" i="35"/>
  <c r="AN191" i="35"/>
  <c r="AO191" i="35" s="1"/>
  <c r="AP191" i="35" s="1"/>
  <c r="AM191" i="35"/>
  <c r="AJ194" i="35"/>
  <c r="AH194" i="35"/>
  <c r="AL194" i="35"/>
  <c r="AL201" i="35"/>
  <c r="AJ201" i="35"/>
  <c r="AH201" i="35"/>
  <c r="AM262" i="35"/>
  <c r="AN262" i="35"/>
  <c r="AO262" i="35" s="1"/>
  <c r="AP262" i="35" s="1"/>
  <c r="AL459" i="35"/>
  <c r="AJ459" i="35"/>
  <c r="AH459" i="35"/>
  <c r="AH58" i="35"/>
  <c r="AM27" i="35"/>
  <c r="AN28" i="35"/>
  <c r="AO28" i="35" s="1"/>
  <c r="AP28" i="35" s="1"/>
  <c r="AM28" i="35"/>
  <c r="AN29" i="35"/>
  <c r="AO29" i="35" s="1"/>
  <c r="AP29" i="35" s="1"/>
  <c r="AH30" i="35"/>
  <c r="AJ31" i="35"/>
  <c r="AH31" i="35"/>
  <c r="AN36" i="35"/>
  <c r="AO36" i="35" s="1"/>
  <c r="AP36" i="35" s="1"/>
  <c r="AM36" i="35"/>
  <c r="AN37" i="35"/>
  <c r="AO37" i="35" s="1"/>
  <c r="AP37" i="35" s="1"/>
  <c r="AH38" i="35"/>
  <c r="AJ39" i="35"/>
  <c r="AH39" i="35"/>
  <c r="AN44" i="35"/>
  <c r="AO44" i="35" s="1"/>
  <c r="AP44" i="35" s="1"/>
  <c r="AM44" i="35"/>
  <c r="AN45" i="35"/>
  <c r="AO45" i="35" s="1"/>
  <c r="AP45" i="35" s="1"/>
  <c r="AH46" i="35"/>
  <c r="AJ47" i="35"/>
  <c r="AH47" i="35"/>
  <c r="AN52" i="35"/>
  <c r="AO52" i="35" s="1"/>
  <c r="AP52" i="35" s="1"/>
  <c r="AM52" i="35"/>
  <c r="AN53" i="35"/>
  <c r="AO53" i="35" s="1"/>
  <c r="AP53" i="35" s="1"/>
  <c r="AJ55" i="35"/>
  <c r="AH55" i="35"/>
  <c r="AN60" i="35"/>
  <c r="AO60" i="35" s="1"/>
  <c r="AP60" i="35" s="1"/>
  <c r="AM60" i="35"/>
  <c r="AJ63" i="35"/>
  <c r="AH63" i="35"/>
  <c r="AM69" i="35"/>
  <c r="AL70" i="35"/>
  <c r="AJ70" i="35"/>
  <c r="AM77" i="35"/>
  <c r="AL78" i="35"/>
  <c r="AJ78" i="35"/>
  <c r="AL83" i="35"/>
  <c r="AM89" i="35"/>
  <c r="AL90" i="35"/>
  <c r="AJ90" i="35"/>
  <c r="AN92" i="35"/>
  <c r="AO92" i="35" s="1"/>
  <c r="AP92" i="35" s="1"/>
  <c r="AM92" i="35"/>
  <c r="AJ95" i="35"/>
  <c r="AH95" i="35"/>
  <c r="AL99" i="35"/>
  <c r="AM105" i="35"/>
  <c r="AL106" i="35"/>
  <c r="AJ106" i="35"/>
  <c r="AN108" i="35"/>
  <c r="AO108" i="35" s="1"/>
  <c r="AP108" i="35" s="1"/>
  <c r="AM108" i="35"/>
  <c r="AN109" i="35"/>
  <c r="AO109" i="35" s="1"/>
  <c r="AP109" i="35" s="1"/>
  <c r="AH110" i="35"/>
  <c r="AJ111" i="35"/>
  <c r="AH111" i="35"/>
  <c r="AL115" i="35"/>
  <c r="AM121" i="35"/>
  <c r="AL122" i="35"/>
  <c r="AJ122" i="35"/>
  <c r="AN124" i="35"/>
  <c r="AO124" i="35" s="1"/>
  <c r="AP124" i="35" s="1"/>
  <c r="AM124" i="35"/>
  <c r="AN125" i="35"/>
  <c r="AO125" i="35" s="1"/>
  <c r="AP125" i="35" s="1"/>
  <c r="AH126" i="35"/>
  <c r="AJ127" i="35"/>
  <c r="AH127" i="35"/>
  <c r="AL131" i="35"/>
  <c r="AM137" i="35"/>
  <c r="AL138" i="35"/>
  <c r="AJ138" i="35"/>
  <c r="AN140" i="35"/>
  <c r="AO140" i="35" s="1"/>
  <c r="AP140" i="35" s="1"/>
  <c r="AM140" i="35"/>
  <c r="AN141" i="35"/>
  <c r="AO141" i="35" s="1"/>
  <c r="AP141" i="35" s="1"/>
  <c r="AH142" i="35"/>
  <c r="AJ143" i="35"/>
  <c r="AH143" i="35"/>
  <c r="AL147" i="35"/>
  <c r="AM153" i="35"/>
  <c r="AL154" i="35"/>
  <c r="AJ154" i="35"/>
  <c r="AN157" i="35"/>
  <c r="AO157" i="35" s="1"/>
  <c r="AP157" i="35" s="1"/>
  <c r="AH158" i="35"/>
  <c r="AJ159" i="35"/>
  <c r="AH159" i="35"/>
  <c r="AL163" i="35"/>
  <c r="AM169" i="35"/>
  <c r="AL170" i="35"/>
  <c r="AJ170" i="35"/>
  <c r="AN172" i="35"/>
  <c r="AO172" i="35" s="1"/>
  <c r="AP172" i="35" s="1"/>
  <c r="AM172" i="35"/>
  <c r="AN173" i="35"/>
  <c r="AO173" i="35" s="1"/>
  <c r="AP173" i="35" s="1"/>
  <c r="AH174" i="35"/>
  <c r="AJ175" i="35"/>
  <c r="AH175" i="35"/>
  <c r="AH185" i="35"/>
  <c r="AN192" i="35"/>
  <c r="AO192" i="35" s="1"/>
  <c r="AP192" i="35" s="1"/>
  <c r="AN199" i="35"/>
  <c r="AO199" i="35" s="1"/>
  <c r="AP199" i="35" s="1"/>
  <c r="AM212" i="35"/>
  <c r="AN212" i="35"/>
  <c r="AO212" i="35" s="1"/>
  <c r="AP212" i="35" s="1"/>
  <c r="AM216" i="35"/>
  <c r="AN216" i="35"/>
  <c r="AO216" i="35" s="1"/>
  <c r="AP216" i="35" s="1"/>
  <c r="AJ222" i="35"/>
  <c r="AH222" i="35"/>
  <c r="AL222" i="35"/>
  <c r="AM231" i="35"/>
  <c r="AH243" i="35"/>
  <c r="AL243" i="35"/>
  <c r="AJ243" i="35"/>
  <c r="AH259" i="35"/>
  <c r="AL259" i="35"/>
  <c r="AJ259" i="35"/>
  <c r="AH275" i="35"/>
  <c r="AL275" i="35"/>
  <c r="AJ275" i="35"/>
  <c r="AH291" i="35"/>
  <c r="AL291" i="35"/>
  <c r="AJ291" i="35"/>
  <c r="AL305" i="35"/>
  <c r="AH305" i="35"/>
  <c r="AJ305" i="35"/>
  <c r="AH332" i="35"/>
  <c r="AL332" i="35"/>
  <c r="AJ332" i="35"/>
  <c r="AM180" i="35"/>
  <c r="AL181" i="35"/>
  <c r="AJ181" i="35"/>
  <c r="AM188" i="35"/>
  <c r="AL189" i="35"/>
  <c r="AJ189" i="35"/>
  <c r="AM196" i="35"/>
  <c r="AL197" i="35"/>
  <c r="AJ197" i="35"/>
  <c r="AJ202" i="35"/>
  <c r="AH202" i="35"/>
  <c r="AN211" i="35"/>
  <c r="AO211" i="35" s="1"/>
  <c r="AP211" i="35" s="1"/>
  <c r="AM211" i="35"/>
  <c r="AL213" i="35"/>
  <c r="AJ213" i="35"/>
  <c r="AJ218" i="35"/>
  <c r="AH218" i="35"/>
  <c r="AN227" i="35"/>
  <c r="AO227" i="35" s="1"/>
  <c r="AP227" i="35" s="1"/>
  <c r="AM227" i="35"/>
  <c r="AL229" i="35"/>
  <c r="AJ229" i="35"/>
  <c r="AJ234" i="35"/>
  <c r="AH234" i="35"/>
  <c r="AM248" i="35"/>
  <c r="AN248" i="35"/>
  <c r="AO248" i="35" s="1"/>
  <c r="AP248" i="35" s="1"/>
  <c r="AM264" i="35"/>
  <c r="AN264" i="35"/>
  <c r="AO264" i="35" s="1"/>
  <c r="AP264" i="35" s="1"/>
  <c r="AM280" i="35"/>
  <c r="AN280" i="35"/>
  <c r="AO280" i="35" s="1"/>
  <c r="AP280" i="35" s="1"/>
  <c r="AH295" i="35"/>
  <c r="AL295" i="35"/>
  <c r="AN295" i="35" s="1"/>
  <c r="AO295" i="35" s="1"/>
  <c r="AP295" i="35" s="1"/>
  <c r="AM300" i="35"/>
  <c r="AN300" i="35"/>
  <c r="AO300" i="35" s="1"/>
  <c r="AP300" i="35" s="1"/>
  <c r="AM339" i="35"/>
  <c r="AN339" i="35"/>
  <c r="AO339" i="35" s="1"/>
  <c r="AP339" i="35" s="1"/>
  <c r="AM369" i="35"/>
  <c r="AN369" i="35"/>
  <c r="AO369" i="35" s="1"/>
  <c r="AP369" i="35" s="1"/>
  <c r="AJ389" i="35"/>
  <c r="AL389" i="35"/>
  <c r="AH389" i="35"/>
  <c r="AN179" i="35"/>
  <c r="AO179" i="35" s="1"/>
  <c r="AP179" i="35" s="1"/>
  <c r="AJ182" i="35"/>
  <c r="AH182" i="35"/>
  <c r="AN187" i="35"/>
  <c r="AO187" i="35" s="1"/>
  <c r="AP187" i="35" s="1"/>
  <c r="AJ190" i="35"/>
  <c r="AH190" i="35"/>
  <c r="AN195" i="35"/>
  <c r="AO195" i="35" s="1"/>
  <c r="AP195" i="35" s="1"/>
  <c r="AM195" i="35"/>
  <c r="AJ198" i="35"/>
  <c r="AH198" i="35"/>
  <c r="AN207" i="35"/>
  <c r="AO207" i="35" s="1"/>
  <c r="AP207" i="35" s="1"/>
  <c r="AM207" i="35"/>
  <c r="AL209" i="35"/>
  <c r="AJ209" i="35"/>
  <c r="AJ214" i="35"/>
  <c r="AH214" i="35"/>
  <c r="AN223" i="35"/>
  <c r="AO223" i="35" s="1"/>
  <c r="AP223" i="35" s="1"/>
  <c r="AM223" i="35"/>
  <c r="AL225" i="35"/>
  <c r="AJ225" i="35"/>
  <c r="AJ230" i="35"/>
  <c r="AH230" i="35"/>
  <c r="AN239" i="35"/>
  <c r="AO239" i="35" s="1"/>
  <c r="AP239" i="35" s="1"/>
  <c r="AM239" i="35"/>
  <c r="AH251" i="35"/>
  <c r="AL251" i="35"/>
  <c r="AJ251" i="35"/>
  <c r="AL253" i="35"/>
  <c r="AN253" i="35" s="1"/>
  <c r="AO253" i="35" s="1"/>
  <c r="AP253" i="35" s="1"/>
  <c r="AH253" i="35"/>
  <c r="AH267" i="35"/>
  <c r="AL267" i="35"/>
  <c r="AJ267" i="35"/>
  <c r="AL269" i="35"/>
  <c r="AN269" i="35" s="1"/>
  <c r="AO269" i="35" s="1"/>
  <c r="AP269" i="35" s="1"/>
  <c r="AH269" i="35"/>
  <c r="AH283" i="35"/>
  <c r="AL283" i="35"/>
  <c r="AJ283" i="35"/>
  <c r="AL285" i="35"/>
  <c r="AN285" i="35" s="1"/>
  <c r="AO285" i="35" s="1"/>
  <c r="AP285" i="35" s="1"/>
  <c r="AH285" i="35"/>
  <c r="AH312" i="35"/>
  <c r="AL312" i="35"/>
  <c r="AJ312" i="35"/>
  <c r="AL322" i="35"/>
  <c r="AH322" i="35"/>
  <c r="AJ322" i="35"/>
  <c r="AL241" i="35"/>
  <c r="AH241" i="35"/>
  <c r="AM244" i="35"/>
  <c r="AL249" i="35"/>
  <c r="AH249" i="35"/>
  <c r="AM252" i="35"/>
  <c r="AL257" i="35"/>
  <c r="AH257" i="35"/>
  <c r="AM260" i="35"/>
  <c r="AL265" i="35"/>
  <c r="AH265" i="35"/>
  <c r="AM268" i="35"/>
  <c r="AL273" i="35"/>
  <c r="AH273" i="35"/>
  <c r="AM276" i="35"/>
  <c r="AL281" i="35"/>
  <c r="AH281" i="35"/>
  <c r="AM284" i="35"/>
  <c r="AL289" i="35"/>
  <c r="AH289" i="35"/>
  <c r="AM292" i="35"/>
  <c r="AL301" i="35"/>
  <c r="AH301" i="35"/>
  <c r="AH303" i="35"/>
  <c r="AL303" i="35"/>
  <c r="AM308" i="35"/>
  <c r="AL314" i="35"/>
  <c r="AH314" i="35"/>
  <c r="AJ314" i="35"/>
  <c r="AM317" i="35"/>
  <c r="AN317" i="35"/>
  <c r="AO317" i="35" s="1"/>
  <c r="AP317" i="35" s="1"/>
  <c r="AM327" i="35"/>
  <c r="AN327" i="35"/>
  <c r="AO327" i="35" s="1"/>
  <c r="AP327" i="35" s="1"/>
  <c r="AH340" i="35"/>
  <c r="AL340" i="35"/>
  <c r="AJ340" i="35"/>
  <c r="AM357" i="35"/>
  <c r="AN357" i="35"/>
  <c r="AO357" i="35" s="1"/>
  <c r="AP357" i="35" s="1"/>
  <c r="AM373" i="35"/>
  <c r="AN373" i="35"/>
  <c r="AO373" i="35" s="1"/>
  <c r="AP373" i="35" s="1"/>
  <c r="AL384" i="35"/>
  <c r="AJ384" i="35"/>
  <c r="AH384" i="35"/>
  <c r="AJ241" i="35"/>
  <c r="AM242" i="35"/>
  <c r="AH247" i="35"/>
  <c r="AL247" i="35"/>
  <c r="AM247" i="35" s="1"/>
  <c r="AJ249" i="35"/>
  <c r="AM250" i="35"/>
  <c r="AH255" i="35"/>
  <c r="AL255" i="35"/>
  <c r="AN255" i="35" s="1"/>
  <c r="AO255" i="35" s="1"/>
  <c r="AP255" i="35" s="1"/>
  <c r="AJ257" i="35"/>
  <c r="AM258" i="35"/>
  <c r="AH263" i="35"/>
  <c r="AL263" i="35"/>
  <c r="AM263" i="35" s="1"/>
  <c r="AJ265" i="35"/>
  <c r="AM266" i="35"/>
  <c r="AH271" i="35"/>
  <c r="AL271" i="35"/>
  <c r="AM271" i="35" s="1"/>
  <c r="AJ273" i="35"/>
  <c r="AM274" i="35"/>
  <c r="AH279" i="35"/>
  <c r="AL279" i="35"/>
  <c r="AM279" i="35" s="1"/>
  <c r="AJ281" i="35"/>
  <c r="AM282" i="35"/>
  <c r="AH287" i="35"/>
  <c r="AL287" i="35"/>
  <c r="AN287" i="35" s="1"/>
  <c r="AO287" i="35" s="1"/>
  <c r="AP287" i="35" s="1"/>
  <c r="AJ289" i="35"/>
  <c r="AM290" i="35"/>
  <c r="AL297" i="35"/>
  <c r="AN297" i="35" s="1"/>
  <c r="AO297" i="35" s="1"/>
  <c r="AP297" i="35" s="1"/>
  <c r="AH297" i="35"/>
  <c r="AH299" i="35"/>
  <c r="AL299" i="35"/>
  <c r="AM299" i="35" s="1"/>
  <c r="AJ301" i="35"/>
  <c r="AJ303" i="35"/>
  <c r="AM304" i="35"/>
  <c r="AM310" i="35"/>
  <c r="AL318" i="35"/>
  <c r="AH318" i="35"/>
  <c r="AJ318" i="35"/>
  <c r="AH328" i="35"/>
  <c r="AL328" i="35"/>
  <c r="AJ328" i="35"/>
  <c r="AM331" i="35"/>
  <c r="AN331" i="35"/>
  <c r="AO331" i="35" s="1"/>
  <c r="AP331" i="35" s="1"/>
  <c r="AN351" i="35"/>
  <c r="AO351" i="35" s="1"/>
  <c r="AP351" i="35" s="1"/>
  <c r="AL354" i="35"/>
  <c r="AJ354" i="35"/>
  <c r="AH354" i="35"/>
  <c r="AM377" i="35"/>
  <c r="AN377" i="35"/>
  <c r="AO377" i="35" s="1"/>
  <c r="AP377" i="35" s="1"/>
  <c r="AJ418" i="35"/>
  <c r="AH418" i="35"/>
  <c r="AL418" i="35"/>
  <c r="AL429" i="35"/>
  <c r="AJ429" i="35"/>
  <c r="AH429" i="35"/>
  <c r="AL442" i="35"/>
  <c r="AH442" i="35"/>
  <c r="AJ442" i="35"/>
  <c r="AM315" i="35"/>
  <c r="AH320" i="35"/>
  <c r="AL320" i="35"/>
  <c r="AN320" i="35" s="1"/>
  <c r="AO320" i="35" s="1"/>
  <c r="AP320" i="35" s="1"/>
  <c r="AM323" i="35"/>
  <c r="AL330" i="35"/>
  <c r="AM330" i="35" s="1"/>
  <c r="AH330" i="35"/>
  <c r="AM333" i="35"/>
  <c r="AL338" i="35"/>
  <c r="AN338" i="35" s="1"/>
  <c r="AO338" i="35" s="1"/>
  <c r="AP338" i="35" s="1"/>
  <c r="AH338" i="35"/>
  <c r="AM341" i="35"/>
  <c r="AL350" i="35"/>
  <c r="AJ350" i="35"/>
  <c r="AH350" i="35"/>
  <c r="AN355" i="35"/>
  <c r="AO355" i="35" s="1"/>
  <c r="AP355" i="35" s="1"/>
  <c r="AM355" i="35"/>
  <c r="AL366" i="35"/>
  <c r="AJ366" i="35"/>
  <c r="AH366" i="35"/>
  <c r="AL374" i="35"/>
  <c r="AJ374" i="35"/>
  <c r="AH374" i="35"/>
  <c r="AL413" i="35"/>
  <c r="AJ413" i="35"/>
  <c r="AH413" i="35"/>
  <c r="AN415" i="35"/>
  <c r="AO415" i="35" s="1"/>
  <c r="AP415" i="35" s="1"/>
  <c r="AM415" i="35"/>
  <c r="AM313" i="35"/>
  <c r="AH316" i="35"/>
  <c r="AL316" i="35"/>
  <c r="AM316" i="35" s="1"/>
  <c r="AH324" i="35"/>
  <c r="AL324" i="35"/>
  <c r="AN324" i="35" s="1"/>
  <c r="AO324" i="35" s="1"/>
  <c r="AP324" i="35" s="1"/>
  <c r="AL326" i="35"/>
  <c r="AN326" i="35" s="1"/>
  <c r="AO326" i="35" s="1"/>
  <c r="AP326" i="35" s="1"/>
  <c r="AH326" i="35"/>
  <c r="AL334" i="35"/>
  <c r="AN334" i="35" s="1"/>
  <c r="AO334" i="35" s="1"/>
  <c r="AP334" i="35" s="1"/>
  <c r="AH334" i="35"/>
  <c r="AL342" i="35"/>
  <c r="AJ342" i="35"/>
  <c r="AH342" i="35"/>
  <c r="AN347" i="35"/>
  <c r="AO347" i="35" s="1"/>
  <c r="AP347" i="35" s="1"/>
  <c r="AM347" i="35"/>
  <c r="AL358" i="35"/>
  <c r="AJ358" i="35"/>
  <c r="AH358" i="35"/>
  <c r="AN363" i="35"/>
  <c r="AO363" i="35" s="1"/>
  <c r="AP363" i="35" s="1"/>
  <c r="AM363" i="35"/>
  <c r="AL370" i="35"/>
  <c r="AJ370" i="35"/>
  <c r="AH370" i="35"/>
  <c r="AH378" i="35"/>
  <c r="AL378" i="35"/>
  <c r="AJ378" i="35"/>
  <c r="AJ402" i="35"/>
  <c r="AH402" i="35"/>
  <c r="AL402" i="35"/>
  <c r="AM412" i="35"/>
  <c r="AN412" i="35"/>
  <c r="AO412" i="35" s="1"/>
  <c r="AP412" i="35" s="1"/>
  <c r="AM435" i="35"/>
  <c r="AN435" i="35"/>
  <c r="AO435" i="35" s="1"/>
  <c r="AP435" i="35" s="1"/>
  <c r="AH440" i="35"/>
  <c r="AL440" i="35"/>
  <c r="AJ440" i="35"/>
  <c r="AL344" i="35"/>
  <c r="AM344" i="35" s="1"/>
  <c r="AL348" i="35"/>
  <c r="AM348" i="35" s="1"/>
  <c r="AL352" i="35"/>
  <c r="AL356" i="35"/>
  <c r="AN356" i="35" s="1"/>
  <c r="AO356" i="35" s="1"/>
  <c r="AP356" i="35" s="1"/>
  <c r="AL360" i="35"/>
  <c r="AM360" i="35" s="1"/>
  <c r="AL364" i="35"/>
  <c r="AN364" i="35" s="1"/>
  <c r="AO364" i="35" s="1"/>
  <c r="AP364" i="35" s="1"/>
  <c r="AL368" i="35"/>
  <c r="AN368" i="35" s="1"/>
  <c r="AO368" i="35" s="1"/>
  <c r="AP368" i="35" s="1"/>
  <c r="AL372" i="35"/>
  <c r="AN372" i="35" s="1"/>
  <c r="AO372" i="35" s="1"/>
  <c r="AP372" i="35" s="1"/>
  <c r="AL376" i="35"/>
  <c r="AN376" i="35" s="1"/>
  <c r="AO376" i="35" s="1"/>
  <c r="AP376" i="35" s="1"/>
  <c r="AM379" i="35"/>
  <c r="AJ380" i="35"/>
  <c r="AM381" i="35"/>
  <c r="AL385" i="35"/>
  <c r="AM385" i="35" s="1"/>
  <c r="AM392" i="35"/>
  <c r="AL393" i="35"/>
  <c r="AJ393" i="35"/>
  <c r="AJ398" i="35"/>
  <c r="AH398" i="35"/>
  <c r="AM408" i="35"/>
  <c r="AL409" i="35"/>
  <c r="AJ409" i="35"/>
  <c r="AM411" i="35"/>
  <c r="AJ414" i="35"/>
  <c r="AH414" i="35"/>
  <c r="AM424" i="35"/>
  <c r="AL425" i="35"/>
  <c r="AJ425" i="35"/>
  <c r="AL430" i="35"/>
  <c r="AJ430" i="35"/>
  <c r="AH430" i="35"/>
  <c r="AN431" i="35"/>
  <c r="AO431" i="35" s="1"/>
  <c r="AP431" i="35" s="1"/>
  <c r="AH432" i="35"/>
  <c r="AL432" i="35"/>
  <c r="AJ432" i="35"/>
  <c r="AL434" i="35"/>
  <c r="AN434" i="35" s="1"/>
  <c r="AO434" i="35" s="1"/>
  <c r="AP434" i="35" s="1"/>
  <c r="AH434" i="35"/>
  <c r="AM445" i="35"/>
  <c r="AN445" i="35"/>
  <c r="AO445" i="35" s="1"/>
  <c r="AP445" i="35" s="1"/>
  <c r="AL454" i="35"/>
  <c r="AJ454" i="35"/>
  <c r="AH454" i="35"/>
  <c r="AN391" i="35"/>
  <c r="AO391" i="35" s="1"/>
  <c r="AP391" i="35" s="1"/>
  <c r="AM391" i="35"/>
  <c r="AJ394" i="35"/>
  <c r="AH394" i="35"/>
  <c r="AM404" i="35"/>
  <c r="AL405" i="35"/>
  <c r="AJ405" i="35"/>
  <c r="AN407" i="35"/>
  <c r="AO407" i="35" s="1"/>
  <c r="AP407" i="35" s="1"/>
  <c r="AM407" i="35"/>
  <c r="AJ410" i="35"/>
  <c r="AH410" i="35"/>
  <c r="AM420" i="35"/>
  <c r="AL421" i="35"/>
  <c r="AJ421" i="35"/>
  <c r="AN423" i="35"/>
  <c r="AO423" i="35" s="1"/>
  <c r="AP423" i="35" s="1"/>
  <c r="AM423" i="35"/>
  <c r="AJ426" i="35"/>
  <c r="AH426" i="35"/>
  <c r="AM437" i="35"/>
  <c r="AN437" i="35"/>
  <c r="AO437" i="35" s="1"/>
  <c r="AP437" i="35" s="1"/>
  <c r="AH448" i="35"/>
  <c r="AL448" i="35"/>
  <c r="AJ448" i="35"/>
  <c r="AM457" i="35"/>
  <c r="AN457" i="35"/>
  <c r="AO457" i="35" s="1"/>
  <c r="AP457" i="35" s="1"/>
  <c r="AM482" i="35"/>
  <c r="AN482" i="35"/>
  <c r="AO482" i="35" s="1"/>
  <c r="AP482" i="35" s="1"/>
  <c r="AH381" i="35"/>
  <c r="AJ386" i="35"/>
  <c r="AM387" i="35"/>
  <c r="AJ390" i="35"/>
  <c r="AH390" i="35"/>
  <c r="AL394" i="35"/>
  <c r="AL401" i="35"/>
  <c r="AJ401" i="35"/>
  <c r="AN403" i="35"/>
  <c r="AO403" i="35" s="1"/>
  <c r="AP403" i="35" s="1"/>
  <c r="AM403" i="35"/>
  <c r="AN404" i="35"/>
  <c r="AO404" i="35" s="1"/>
  <c r="AP404" i="35" s="1"/>
  <c r="AH405" i="35"/>
  <c r="AJ406" i="35"/>
  <c r="AH406" i="35"/>
  <c r="AL410" i="35"/>
  <c r="AL417" i="35"/>
  <c r="AJ417" i="35"/>
  <c r="AN419" i="35"/>
  <c r="AO419" i="35" s="1"/>
  <c r="AP419" i="35" s="1"/>
  <c r="AM419" i="35"/>
  <c r="AH421" i="35"/>
  <c r="AJ422" i="35"/>
  <c r="AH422" i="35"/>
  <c r="AL426" i="35"/>
  <c r="AM466" i="35"/>
  <c r="AN466" i="35"/>
  <c r="AO466" i="35" s="1"/>
  <c r="AP466" i="35" s="1"/>
  <c r="AL475" i="35"/>
  <c r="AJ475" i="35"/>
  <c r="AH475" i="35"/>
  <c r="AL458" i="35"/>
  <c r="AJ458" i="35"/>
  <c r="AH458" i="35"/>
  <c r="AJ504" i="35"/>
  <c r="AH504" i="35"/>
  <c r="AL504" i="35"/>
  <c r="AM433" i="35"/>
  <c r="AL438" i="35"/>
  <c r="AM438" i="35" s="1"/>
  <c r="AH438" i="35"/>
  <c r="AM441" i="35"/>
  <c r="AL446" i="35"/>
  <c r="AH446" i="35"/>
  <c r="AN451" i="35"/>
  <c r="AO451" i="35" s="1"/>
  <c r="AP451" i="35" s="1"/>
  <c r="AM451" i="35"/>
  <c r="AL467" i="35"/>
  <c r="AJ467" i="35"/>
  <c r="AH467" i="35"/>
  <c r="AM474" i="35"/>
  <c r="AN474" i="35"/>
  <c r="AO474" i="35" s="1"/>
  <c r="AP474" i="35" s="1"/>
  <c r="AL483" i="35"/>
  <c r="AJ483" i="35"/>
  <c r="AH483" i="35"/>
  <c r="AJ496" i="35"/>
  <c r="AH496" i="35"/>
  <c r="AL496" i="35"/>
  <c r="AN501" i="35"/>
  <c r="AO501" i="35" s="1"/>
  <c r="AP501" i="35" s="1"/>
  <c r="AM501" i="35"/>
  <c r="AM431" i="35"/>
  <c r="AH436" i="35"/>
  <c r="AL436" i="35"/>
  <c r="AM436" i="35" s="1"/>
  <c r="AH444" i="35"/>
  <c r="AL444" i="35"/>
  <c r="AM444" i="35" s="1"/>
  <c r="AJ446" i="35"/>
  <c r="AM447" i="35"/>
  <c r="AL450" i="35"/>
  <c r="AJ450" i="35"/>
  <c r="AH450" i="35"/>
  <c r="AN455" i="35"/>
  <c r="AO455" i="35" s="1"/>
  <c r="AP455" i="35" s="1"/>
  <c r="AM455" i="35"/>
  <c r="AN493" i="35"/>
  <c r="AO493" i="35" s="1"/>
  <c r="AP493" i="35" s="1"/>
  <c r="AM493" i="35"/>
  <c r="AL452" i="35"/>
  <c r="AN452" i="35" s="1"/>
  <c r="AO452" i="35" s="1"/>
  <c r="AP452" i="35" s="1"/>
  <c r="AL456" i="35"/>
  <c r="AN456" i="35" s="1"/>
  <c r="AO456" i="35" s="1"/>
  <c r="AP456" i="35" s="1"/>
  <c r="AJ460" i="35"/>
  <c r="AH460" i="35"/>
  <c r="AN465" i="35"/>
  <c r="AO465" i="35" s="1"/>
  <c r="AP465" i="35" s="1"/>
  <c r="AJ468" i="35"/>
  <c r="AH468" i="35"/>
  <c r="AN473" i="35"/>
  <c r="AO473" i="35" s="1"/>
  <c r="AP473" i="35" s="1"/>
  <c r="AM473" i="35"/>
  <c r="AJ476" i="35"/>
  <c r="AH476" i="35"/>
  <c r="AN481" i="35"/>
  <c r="AO481" i="35" s="1"/>
  <c r="AP481" i="35" s="1"/>
  <c r="AJ484" i="35"/>
  <c r="AH484" i="35"/>
  <c r="AM490" i="35"/>
  <c r="AL491" i="35"/>
  <c r="AJ491" i="35"/>
  <c r="AM498" i="35"/>
  <c r="AL499" i="35"/>
  <c r="AJ499" i="35"/>
  <c r="AM462" i="35"/>
  <c r="AL463" i="35"/>
  <c r="AJ463" i="35"/>
  <c r="AM470" i="35"/>
  <c r="AL471" i="35"/>
  <c r="AJ471" i="35"/>
  <c r="AM478" i="35"/>
  <c r="AL479" i="35"/>
  <c r="AJ479" i="35"/>
  <c r="AL487" i="35"/>
  <c r="AJ487" i="35"/>
  <c r="AJ492" i="35"/>
  <c r="AH492" i="35"/>
  <c r="AN497" i="35"/>
  <c r="AO497" i="35" s="1"/>
  <c r="AP497" i="35" s="1"/>
  <c r="AM497" i="35"/>
  <c r="AJ500" i="35"/>
  <c r="AH500" i="35"/>
  <c r="AN461" i="35"/>
  <c r="AO461" i="35" s="1"/>
  <c r="AP461" i="35" s="1"/>
  <c r="AM461" i="35"/>
  <c r="AN462" i="35"/>
  <c r="AO462" i="35" s="1"/>
  <c r="AP462" i="35" s="1"/>
  <c r="AH463" i="35"/>
  <c r="AJ464" i="35"/>
  <c r="AH464" i="35"/>
  <c r="AN469" i="35"/>
  <c r="AO469" i="35" s="1"/>
  <c r="AP469" i="35" s="1"/>
  <c r="AM469" i="35"/>
  <c r="AN470" i="35"/>
  <c r="AO470" i="35" s="1"/>
  <c r="AP470" i="35" s="1"/>
  <c r="AH471" i="35"/>
  <c r="AJ472" i="35"/>
  <c r="AH472" i="35"/>
  <c r="AN477" i="35"/>
  <c r="AO477" i="35" s="1"/>
  <c r="AP477" i="35" s="1"/>
  <c r="AM477" i="35"/>
  <c r="AN478" i="35"/>
  <c r="AO478" i="35" s="1"/>
  <c r="AP478" i="35" s="1"/>
  <c r="AH479" i="35"/>
  <c r="AJ480" i="35"/>
  <c r="AH480" i="35"/>
  <c r="AN485" i="35"/>
  <c r="AO485" i="35" s="1"/>
  <c r="AP485" i="35" s="1"/>
  <c r="AM485" i="35"/>
  <c r="AJ488" i="35"/>
  <c r="AH488" i="35"/>
  <c r="AL495" i="35"/>
  <c r="AJ495" i="35"/>
  <c r="AL503" i="35"/>
  <c r="AJ503" i="35"/>
  <c r="AN505" i="35"/>
  <c r="AO505" i="35" s="1"/>
  <c r="AP505" i="35" s="1"/>
  <c r="AM505" i="35"/>
  <c r="U7" i="35"/>
  <c r="W7" i="35"/>
  <c r="Q260" i="36" l="1"/>
  <c r="Q197" i="36"/>
  <c r="Q465" i="36"/>
  <c r="Q435" i="36"/>
  <c r="Q457" i="36"/>
  <c r="Q78" i="36"/>
  <c r="Q70" i="36"/>
  <c r="Q194" i="36"/>
  <c r="Q443" i="36"/>
  <c r="Q299" i="36"/>
  <c r="Q333" i="36"/>
  <c r="Q405" i="36"/>
  <c r="Q417" i="36"/>
  <c r="Q437" i="36"/>
  <c r="Q65" i="36"/>
  <c r="Q310" i="36"/>
  <c r="Q326" i="36"/>
  <c r="Q162" i="36"/>
  <c r="Q82" i="36"/>
  <c r="Q9" i="36"/>
  <c r="Q250" i="36"/>
  <c r="Q398" i="36"/>
  <c r="Q73" i="36"/>
  <c r="Q106" i="36"/>
  <c r="Q239" i="36"/>
  <c r="Q247" i="36"/>
  <c r="Q323" i="36"/>
  <c r="Q460" i="36"/>
  <c r="Q96" i="36"/>
  <c r="Q32" i="36"/>
  <c r="Q115" i="36"/>
  <c r="Q329" i="36"/>
  <c r="Q228" i="36"/>
  <c r="Q351" i="36"/>
  <c r="Q69" i="36"/>
  <c r="Q322" i="36"/>
  <c r="Q267" i="36"/>
  <c r="Q349" i="36"/>
  <c r="Q94" i="36"/>
  <c r="Q244" i="36"/>
  <c r="Q86" i="36"/>
  <c r="Q101" i="36"/>
  <c r="Q77" i="36"/>
  <c r="Q227" i="36"/>
  <c r="Q263" i="36"/>
  <c r="Q343" i="36"/>
  <c r="Q411" i="36"/>
  <c r="Q390" i="36"/>
  <c r="Q476" i="36"/>
  <c r="Q496" i="36"/>
  <c r="Q81" i="36"/>
  <c r="Q348" i="36"/>
  <c r="Q305" i="36"/>
  <c r="Q495" i="36"/>
  <c r="Q105" i="36"/>
  <c r="Q15" i="36"/>
  <c r="Q99" i="36"/>
  <c r="Q145" i="36"/>
  <c r="Q165" i="36"/>
  <c r="Q291" i="36"/>
  <c r="Q394" i="36"/>
  <c r="Q316" i="36"/>
  <c r="Q447" i="36"/>
  <c r="Q10" i="36"/>
  <c r="Q66" i="36"/>
  <c r="Q25" i="36"/>
  <c r="Q170" i="36"/>
  <c r="Q314" i="36"/>
  <c r="Q258" i="36"/>
  <c r="Q350" i="36"/>
  <c r="Q400" i="36"/>
  <c r="Q467" i="36"/>
  <c r="Q52" i="36"/>
  <c r="Q315" i="36"/>
  <c r="Q335" i="36"/>
  <c r="Q48" i="36"/>
  <c r="Q474" i="36"/>
  <c r="Q100" i="36"/>
  <c r="Q163" i="36"/>
  <c r="Q113" i="36"/>
  <c r="Q413" i="36"/>
  <c r="Q363" i="36"/>
  <c r="Q150" i="36"/>
  <c r="Q347" i="36"/>
  <c r="Q118" i="36"/>
  <c r="Q169" i="36"/>
  <c r="Q153" i="36"/>
  <c r="Q34" i="36"/>
  <c r="Q130" i="36"/>
  <c r="Q463" i="36"/>
  <c r="Q11" i="36"/>
  <c r="Q282" i="36"/>
  <c r="Q472" i="36"/>
  <c r="Q47" i="36"/>
  <c r="Q272" i="36"/>
  <c r="Q159" i="36"/>
  <c r="Q266" i="36"/>
  <c r="Q440" i="36"/>
  <c r="Q453" i="36"/>
  <c r="Q479" i="36"/>
  <c r="Q221" i="36"/>
  <c r="Q174" i="36"/>
  <c r="Q224" i="36"/>
  <c r="Q72" i="36"/>
  <c r="Q206" i="36"/>
  <c r="BM7" i="35"/>
  <c r="Z53" i="35"/>
  <c r="Z34" i="35"/>
  <c r="Q161" i="36"/>
  <c r="Q395" i="36"/>
  <c r="Q399" i="36"/>
  <c r="Q193" i="36"/>
  <c r="Q85" i="36"/>
  <c r="Q501" i="36"/>
  <c r="Q235" i="36"/>
  <c r="Q58" i="36"/>
  <c r="Q216" i="36"/>
  <c r="Q220" i="36"/>
  <c r="Q366" i="36"/>
  <c r="Q286" i="36"/>
  <c r="Q294" i="36"/>
  <c r="Q359" i="36"/>
  <c r="Q378" i="36"/>
  <c r="Q410" i="36"/>
  <c r="Q129" i="36"/>
  <c r="Q179" i="36"/>
  <c r="Q176" i="36"/>
  <c r="Q230" i="36"/>
  <c r="Q373" i="36"/>
  <c r="Q381" i="36"/>
  <c r="Q306" i="36"/>
  <c r="Q386" i="36"/>
  <c r="Q379" i="36"/>
  <c r="Q148" i="36"/>
  <c r="Q468" i="36"/>
  <c r="Q427" i="36"/>
  <c r="Q265" i="36"/>
  <c r="Q143" i="36"/>
  <c r="Q330" i="36"/>
  <c r="Q486" i="36"/>
  <c r="Q111" i="36"/>
  <c r="Q76" i="36"/>
  <c r="Q140" i="36"/>
  <c r="Q199" i="36"/>
  <c r="Q298" i="36"/>
  <c r="Q387" i="36"/>
  <c r="Q502" i="36"/>
  <c r="Q202" i="36"/>
  <c r="Q160" i="36"/>
  <c r="Q104" i="36"/>
  <c r="Q92" i="36"/>
  <c r="Q195" i="36"/>
  <c r="Q128" i="36"/>
  <c r="Q205" i="36"/>
  <c r="Q209" i="36"/>
  <c r="Q217" i="36"/>
  <c r="Q309" i="36"/>
  <c r="Q409" i="36"/>
  <c r="Q342" i="36"/>
  <c r="Q353" i="36"/>
  <c r="Q471" i="36"/>
  <c r="Q475" i="36"/>
  <c r="Q494" i="36"/>
  <c r="Q302" i="36"/>
  <c r="Q63" i="36"/>
  <c r="Q121" i="36"/>
  <c r="Q164" i="36"/>
  <c r="Q178" i="36"/>
  <c r="Q175" i="36"/>
  <c r="Q279" i="36"/>
  <c r="Q478" i="36"/>
  <c r="Q147" i="36"/>
  <c r="Q177" i="36"/>
  <c r="Q345" i="36"/>
  <c r="Q324" i="36"/>
  <c r="Q367" i="36"/>
  <c r="Q103" i="36"/>
  <c r="Q449" i="36"/>
  <c r="Q464" i="36"/>
  <c r="Q75" i="36"/>
  <c r="Q383" i="36"/>
  <c r="CA378" i="35"/>
  <c r="CB378" i="35" s="1"/>
  <c r="CC378" i="35" s="1"/>
  <c r="BZ378" i="35"/>
  <c r="CA462" i="35"/>
  <c r="CB462" i="35" s="1"/>
  <c r="CC462" i="35" s="1"/>
  <c r="BZ462" i="35"/>
  <c r="CA148" i="35"/>
  <c r="CB148" i="35" s="1"/>
  <c r="CC148" i="35" s="1"/>
  <c r="BZ148" i="35"/>
  <c r="AM298" i="35"/>
  <c r="AN298" i="35"/>
  <c r="AO298" i="35" s="1"/>
  <c r="AP298" i="35" s="1"/>
  <c r="AM278" i="35"/>
  <c r="AM148" i="35"/>
  <c r="AZ504" i="35"/>
  <c r="AZ496" i="35"/>
  <c r="BA153" i="35"/>
  <c r="BB153" i="35" s="1"/>
  <c r="BC153" i="35" s="1"/>
  <c r="BA164" i="35"/>
  <c r="BB164" i="35" s="1"/>
  <c r="BC164" i="35" s="1"/>
  <c r="BA69" i="35"/>
  <c r="BB69" i="35" s="1"/>
  <c r="BC69" i="35" s="1"/>
  <c r="BA155" i="35"/>
  <c r="BB155" i="35" s="1"/>
  <c r="BC155" i="35" s="1"/>
  <c r="BM493" i="35"/>
  <c r="BM497" i="35"/>
  <c r="BM442" i="35"/>
  <c r="BN464" i="35"/>
  <c r="BO464" i="35" s="1"/>
  <c r="BP464" i="35" s="1"/>
  <c r="BM391" i="35"/>
  <c r="BM214" i="35"/>
  <c r="BN106" i="35"/>
  <c r="BO106" i="35" s="1"/>
  <c r="BP106" i="35" s="1"/>
  <c r="CA428" i="35"/>
  <c r="CB428" i="35" s="1"/>
  <c r="CC428" i="35" s="1"/>
  <c r="BZ267" i="35"/>
  <c r="AN319" i="35"/>
  <c r="AO319" i="35" s="1"/>
  <c r="AP319" i="35" s="1"/>
  <c r="AM319" i="35"/>
  <c r="CA319" i="35"/>
  <c r="CB319" i="35" s="1"/>
  <c r="CC319" i="35" s="1"/>
  <c r="BZ319" i="35"/>
  <c r="AA78" i="35"/>
  <c r="AB78" i="35" s="1"/>
  <c r="AC78" i="35" s="1"/>
  <c r="Z78" i="35"/>
  <c r="AM434" i="35"/>
  <c r="AZ497" i="35"/>
  <c r="BA427" i="35"/>
  <c r="BB427" i="35" s="1"/>
  <c r="BC427" i="35" s="1"/>
  <c r="AZ237" i="35"/>
  <c r="BM500" i="35"/>
  <c r="BM501" i="35"/>
  <c r="BM446" i="35"/>
  <c r="BM323" i="35"/>
  <c r="BN412" i="35"/>
  <c r="BO412" i="35" s="1"/>
  <c r="BP412" i="35" s="1"/>
  <c r="BM264" i="35"/>
  <c r="BM342" i="35"/>
  <c r="BN290" i="35"/>
  <c r="BO290" i="35" s="1"/>
  <c r="BP290" i="35" s="1"/>
  <c r="BM158" i="35"/>
  <c r="BN127" i="35"/>
  <c r="BO127" i="35" s="1"/>
  <c r="BP127" i="35" s="1"/>
  <c r="BM127" i="35"/>
  <c r="BN107" i="35"/>
  <c r="BO107" i="35" s="1"/>
  <c r="BP107" i="35" s="1"/>
  <c r="BN83" i="35"/>
  <c r="BO83" i="35" s="1"/>
  <c r="BP83" i="35" s="1"/>
  <c r="BM83" i="35"/>
  <c r="BN59" i="35"/>
  <c r="BO59" i="35" s="1"/>
  <c r="BP59" i="35" s="1"/>
  <c r="BM59" i="35"/>
  <c r="BN90" i="35"/>
  <c r="BO90" i="35" s="1"/>
  <c r="BP90" i="35" s="1"/>
  <c r="BM84" i="35"/>
  <c r="BZ227" i="35"/>
  <c r="CA108" i="35"/>
  <c r="CB108" i="35" s="1"/>
  <c r="CC108" i="35" s="1"/>
  <c r="CA197" i="35"/>
  <c r="CB197" i="35" s="1"/>
  <c r="CC197" i="35" s="1"/>
  <c r="BZ197" i="35"/>
  <c r="BM204" i="35"/>
  <c r="BN204" i="35"/>
  <c r="BO204" i="35" s="1"/>
  <c r="BP204" i="35" s="1"/>
  <c r="BM104" i="35"/>
  <c r="BN104" i="35"/>
  <c r="BO104" i="35" s="1"/>
  <c r="BP104" i="35" s="1"/>
  <c r="AA85" i="35"/>
  <c r="AB85" i="35" s="1"/>
  <c r="AC85" i="35" s="1"/>
  <c r="Z241" i="35"/>
  <c r="Z190" i="35"/>
  <c r="AN101" i="35"/>
  <c r="AO101" i="35" s="1"/>
  <c r="AP101" i="35" s="1"/>
  <c r="BM328" i="35"/>
  <c r="BN153" i="35"/>
  <c r="BO153" i="35" s="1"/>
  <c r="BP153" i="35" s="1"/>
  <c r="CA505" i="35"/>
  <c r="CB505" i="35" s="1"/>
  <c r="CC505" i="35" s="1"/>
  <c r="BZ175" i="35"/>
  <c r="BZ71" i="35"/>
  <c r="BN140" i="35"/>
  <c r="BO140" i="35" s="1"/>
  <c r="BP140" i="35" s="1"/>
  <c r="BM140" i="35"/>
  <c r="AA129" i="35"/>
  <c r="AB129" i="35" s="1"/>
  <c r="AC129" i="35" s="1"/>
  <c r="Z129" i="35"/>
  <c r="Z165" i="35"/>
  <c r="AA165" i="35"/>
  <c r="AB165" i="35" s="1"/>
  <c r="AC165" i="35" s="1"/>
  <c r="Z61" i="35"/>
  <c r="AA61" i="35"/>
  <c r="AB61" i="35" s="1"/>
  <c r="AC61" i="35" s="1"/>
  <c r="Z174" i="35"/>
  <c r="AA174" i="35"/>
  <c r="AB174" i="35" s="1"/>
  <c r="AC174" i="35" s="1"/>
  <c r="AA290" i="35"/>
  <c r="AB290" i="35" s="1"/>
  <c r="AC290" i="35" s="1"/>
  <c r="Z290" i="35"/>
  <c r="AA402" i="35"/>
  <c r="AB402" i="35" s="1"/>
  <c r="AC402" i="35" s="1"/>
  <c r="Z402" i="35"/>
  <c r="AA189" i="35"/>
  <c r="AB189" i="35" s="1"/>
  <c r="AC189" i="35" s="1"/>
  <c r="Z189" i="35"/>
  <c r="Z193" i="35"/>
  <c r="AA193" i="35"/>
  <c r="AB193" i="35" s="1"/>
  <c r="AC193" i="35" s="1"/>
  <c r="Z225" i="35"/>
  <c r="AA225" i="35"/>
  <c r="AB225" i="35" s="1"/>
  <c r="AC225" i="35" s="1"/>
  <c r="AA289" i="35"/>
  <c r="AB289" i="35" s="1"/>
  <c r="AC289" i="35" s="1"/>
  <c r="Z289" i="35"/>
  <c r="Z317" i="35"/>
  <c r="AA317" i="35"/>
  <c r="AB317" i="35" s="1"/>
  <c r="AC317" i="35" s="1"/>
  <c r="Z321" i="35"/>
  <c r="AA321" i="35"/>
  <c r="AB321" i="35" s="1"/>
  <c r="AC321" i="35" s="1"/>
  <c r="Z369" i="35"/>
  <c r="AA369" i="35"/>
  <c r="AB369" i="35" s="1"/>
  <c r="AC369" i="35" s="1"/>
  <c r="AA381" i="35"/>
  <c r="AB381" i="35" s="1"/>
  <c r="AC381" i="35" s="1"/>
  <c r="Z381" i="35"/>
  <c r="AA433" i="35"/>
  <c r="AB433" i="35" s="1"/>
  <c r="AC433" i="35" s="1"/>
  <c r="Z433" i="35"/>
  <c r="AA295" i="35"/>
  <c r="AB295" i="35" s="1"/>
  <c r="AC295" i="35" s="1"/>
  <c r="Z295" i="35"/>
  <c r="AZ451" i="35"/>
  <c r="BA451" i="35"/>
  <c r="BB451" i="35" s="1"/>
  <c r="BC451" i="35" s="1"/>
  <c r="AZ369" i="35"/>
  <c r="BA369" i="35"/>
  <c r="BB369" i="35" s="1"/>
  <c r="BC369" i="35" s="1"/>
  <c r="BN248" i="35"/>
  <c r="BO248" i="35" s="1"/>
  <c r="BP248" i="35" s="1"/>
  <c r="BM248" i="35"/>
  <c r="BN200" i="35"/>
  <c r="BO200" i="35" s="1"/>
  <c r="BP200" i="35" s="1"/>
  <c r="BM200" i="35"/>
  <c r="BN146" i="35"/>
  <c r="BO146" i="35" s="1"/>
  <c r="BP146" i="35" s="1"/>
  <c r="BM146" i="35"/>
  <c r="BM102" i="35"/>
  <c r="BN102" i="35"/>
  <c r="BO102" i="35" s="1"/>
  <c r="BP102" i="35" s="1"/>
  <c r="BZ326" i="35"/>
  <c r="CA310" i="35"/>
  <c r="CB310" i="35" s="1"/>
  <c r="CC310" i="35" s="1"/>
  <c r="BZ248" i="35"/>
  <c r="BZ232" i="35"/>
  <c r="CA472" i="35"/>
  <c r="CB472" i="35" s="1"/>
  <c r="CC472" i="35" s="1"/>
  <c r="BZ456" i="35"/>
  <c r="CA394" i="35"/>
  <c r="CB394" i="35" s="1"/>
  <c r="CC394" i="35" s="1"/>
  <c r="BZ442" i="35"/>
  <c r="BZ187" i="35"/>
  <c r="CA171" i="35"/>
  <c r="CB171" i="35" s="1"/>
  <c r="CC171" i="35" s="1"/>
  <c r="CA119" i="35"/>
  <c r="CB119" i="35" s="1"/>
  <c r="CC119" i="35" s="1"/>
  <c r="BZ160" i="35"/>
  <c r="BM298" i="35"/>
  <c r="CA123" i="35"/>
  <c r="CB123" i="35" s="1"/>
  <c r="CC123" i="35" s="1"/>
  <c r="BM99" i="35"/>
  <c r="BA465" i="35"/>
  <c r="BB465" i="35" s="1"/>
  <c r="BC465" i="35" s="1"/>
  <c r="BA262" i="35"/>
  <c r="BB262" i="35" s="1"/>
  <c r="BC262" i="35" s="1"/>
  <c r="AZ102" i="35"/>
  <c r="AM439" i="35"/>
  <c r="AM427" i="35"/>
  <c r="AM365" i="35"/>
  <c r="AN219" i="35"/>
  <c r="AO219" i="35" s="1"/>
  <c r="AP219" i="35" s="1"/>
  <c r="AM141" i="35"/>
  <c r="AN96" i="35"/>
  <c r="AO96" i="35" s="1"/>
  <c r="AP96" i="35" s="1"/>
  <c r="AZ226" i="35"/>
  <c r="AZ170" i="35"/>
  <c r="AN489" i="35"/>
  <c r="AO489" i="35" s="1"/>
  <c r="AP489" i="35" s="1"/>
  <c r="AN420" i="35"/>
  <c r="AO420" i="35" s="1"/>
  <c r="AP420" i="35" s="1"/>
  <c r="AN116" i="35"/>
  <c r="AO116" i="35" s="1"/>
  <c r="AP116" i="35" s="1"/>
  <c r="AM351" i="35"/>
  <c r="AM294" i="35"/>
  <c r="AN381" i="35"/>
  <c r="AO381" i="35" s="1"/>
  <c r="AP381" i="35" s="1"/>
  <c r="AN395" i="35"/>
  <c r="AO395" i="35" s="1"/>
  <c r="AP395" i="35" s="1"/>
  <c r="AN235" i="35"/>
  <c r="AO235" i="35" s="1"/>
  <c r="AP235" i="35" s="1"/>
  <c r="AZ289" i="35"/>
  <c r="AZ161" i="35"/>
  <c r="BA344" i="35"/>
  <c r="BB344" i="35" s="1"/>
  <c r="BC344" i="35" s="1"/>
  <c r="CA276" i="35"/>
  <c r="CB276" i="35" s="1"/>
  <c r="CC276" i="35" s="1"/>
  <c r="BZ179" i="35"/>
  <c r="BM379" i="35"/>
  <c r="BM150" i="35"/>
  <c r="BZ382" i="35"/>
  <c r="CA251" i="35"/>
  <c r="CB251" i="35" s="1"/>
  <c r="CC251" i="35" s="1"/>
  <c r="BN296" i="35"/>
  <c r="BO296" i="35" s="1"/>
  <c r="BP296" i="35" s="1"/>
  <c r="AZ127" i="35"/>
  <c r="BM250" i="35"/>
  <c r="BM186" i="35"/>
  <c r="AM481" i="35"/>
  <c r="BM282" i="35"/>
  <c r="AZ111" i="35"/>
  <c r="BN303" i="35"/>
  <c r="BO303" i="35" s="1"/>
  <c r="BP303" i="35" s="1"/>
  <c r="BN211" i="35"/>
  <c r="BO211" i="35" s="1"/>
  <c r="BP211" i="35" s="1"/>
  <c r="BN195" i="35"/>
  <c r="BO195" i="35" s="1"/>
  <c r="BP195" i="35" s="1"/>
  <c r="BN163" i="35"/>
  <c r="BO163" i="35" s="1"/>
  <c r="BP163" i="35" s="1"/>
  <c r="BM148" i="35"/>
  <c r="BZ489" i="35"/>
  <c r="CA481" i="35"/>
  <c r="CB481" i="35" s="1"/>
  <c r="CC481" i="35" s="1"/>
  <c r="BZ401" i="35"/>
  <c r="CA350" i="35"/>
  <c r="CB350" i="35" s="1"/>
  <c r="CC350" i="35" s="1"/>
  <c r="CA386" i="35"/>
  <c r="CB386" i="35" s="1"/>
  <c r="CC386" i="35" s="1"/>
  <c r="BZ289" i="35"/>
  <c r="BZ460" i="35"/>
  <c r="BZ112" i="35"/>
  <c r="CA95" i="35"/>
  <c r="CB95" i="35" s="1"/>
  <c r="CC95" i="35" s="1"/>
  <c r="CA341" i="35"/>
  <c r="CB341" i="35" s="1"/>
  <c r="CC341" i="35" s="1"/>
  <c r="CA275" i="35"/>
  <c r="CB275" i="35" s="1"/>
  <c r="CC275" i="35" s="1"/>
  <c r="CA79" i="35"/>
  <c r="CB79" i="35" s="1"/>
  <c r="CC79" i="35" s="1"/>
  <c r="BA209" i="35"/>
  <c r="BB209" i="35" s="1"/>
  <c r="BC209" i="35" s="1"/>
  <c r="BA159" i="35"/>
  <c r="BB159" i="35" s="1"/>
  <c r="BC159" i="35" s="1"/>
  <c r="BA95" i="35"/>
  <c r="BB95" i="35" s="1"/>
  <c r="BC95" i="35" s="1"/>
  <c r="AZ421" i="35"/>
  <c r="BA118" i="35"/>
  <c r="BB118" i="35" s="1"/>
  <c r="BC118" i="35" s="1"/>
  <c r="AM133" i="35"/>
  <c r="AA277" i="35"/>
  <c r="AB277" i="35" s="1"/>
  <c r="AC277" i="35" s="1"/>
  <c r="Z169" i="35"/>
  <c r="AA334" i="35"/>
  <c r="AB334" i="35" s="1"/>
  <c r="AC334" i="35" s="1"/>
  <c r="BA304" i="35"/>
  <c r="BB304" i="35" s="1"/>
  <c r="BC304" i="35" s="1"/>
  <c r="AZ268" i="35"/>
  <c r="AZ363" i="35"/>
  <c r="BM450" i="35"/>
  <c r="BZ355" i="35"/>
  <c r="CA355" i="35"/>
  <c r="CB355" i="35" s="1"/>
  <c r="CC355" i="35" s="1"/>
  <c r="AZ230" i="35"/>
  <c r="BA230" i="35"/>
  <c r="BB230" i="35" s="1"/>
  <c r="BC230" i="35" s="1"/>
  <c r="AZ242" i="35"/>
  <c r="BA242" i="35"/>
  <c r="BB242" i="35" s="1"/>
  <c r="BC242" i="35" s="1"/>
  <c r="AM489" i="35"/>
  <c r="AM486" i="35"/>
  <c r="AN352" i="35"/>
  <c r="AO352" i="35" s="1"/>
  <c r="AP352" i="35" s="1"/>
  <c r="AN365" i="35"/>
  <c r="AO365" i="35" s="1"/>
  <c r="AP365" i="35" s="1"/>
  <c r="AM306" i="35"/>
  <c r="AM219" i="35"/>
  <c r="AN428" i="35"/>
  <c r="AO428" i="35" s="1"/>
  <c r="AP428" i="35" s="1"/>
  <c r="AN335" i="35"/>
  <c r="AO335" i="35" s="1"/>
  <c r="AP335" i="35" s="1"/>
  <c r="AM116" i="35"/>
  <c r="AM100" i="35"/>
  <c r="AZ488" i="35"/>
  <c r="BA454" i="35"/>
  <c r="BB454" i="35" s="1"/>
  <c r="BC454" i="35" s="1"/>
  <c r="BA57" i="35"/>
  <c r="BB57" i="35" s="1"/>
  <c r="BC57" i="35" s="1"/>
  <c r="BA258" i="35"/>
  <c r="BB258" i="35" s="1"/>
  <c r="BC258" i="35" s="1"/>
  <c r="AZ134" i="35"/>
  <c r="BN451" i="35"/>
  <c r="BO451" i="35" s="1"/>
  <c r="BP451" i="35" s="1"/>
  <c r="BM331" i="35"/>
  <c r="BM276" i="35"/>
  <c r="BM134" i="35"/>
  <c r="BN270" i="35"/>
  <c r="BO270" i="35" s="1"/>
  <c r="BP270" i="35" s="1"/>
  <c r="BN76" i="35"/>
  <c r="BO76" i="35" s="1"/>
  <c r="BP76" i="35" s="1"/>
  <c r="CA239" i="35"/>
  <c r="CB239" i="35" s="1"/>
  <c r="CC239" i="35" s="1"/>
  <c r="CA92" i="35"/>
  <c r="CB92" i="35" s="1"/>
  <c r="CC92" i="35" s="1"/>
  <c r="CA84" i="35"/>
  <c r="CB84" i="35" s="1"/>
  <c r="CC84" i="35" s="1"/>
  <c r="BZ84" i="35"/>
  <c r="Z287" i="35"/>
  <c r="AA287" i="35"/>
  <c r="AB287" i="35" s="1"/>
  <c r="AC287" i="35" s="1"/>
  <c r="AA479" i="35"/>
  <c r="AB479" i="35" s="1"/>
  <c r="AC479" i="35" s="1"/>
  <c r="Z479" i="35"/>
  <c r="AA97" i="35"/>
  <c r="AB97" i="35" s="1"/>
  <c r="AC97" i="35" s="1"/>
  <c r="AA226" i="35"/>
  <c r="AB226" i="35" s="1"/>
  <c r="AC226" i="35" s="1"/>
  <c r="Z62" i="35"/>
  <c r="Z302" i="35"/>
  <c r="AZ379" i="35"/>
  <c r="CA311" i="35"/>
  <c r="CB311" i="35" s="1"/>
  <c r="CC311" i="35" s="1"/>
  <c r="BZ311" i="35"/>
  <c r="AM395" i="35"/>
  <c r="AN321" i="35"/>
  <c r="AO321" i="35" s="1"/>
  <c r="AP321" i="35" s="1"/>
  <c r="AN396" i="35"/>
  <c r="AO396" i="35" s="1"/>
  <c r="AP396" i="35" s="1"/>
  <c r="AM176" i="35"/>
  <c r="AM96" i="35"/>
  <c r="AN228" i="35"/>
  <c r="AO228" i="35" s="1"/>
  <c r="AP228" i="35" s="1"/>
  <c r="AM183" i="35"/>
  <c r="BA359" i="35"/>
  <c r="BB359" i="35" s="1"/>
  <c r="BC359" i="35" s="1"/>
  <c r="AZ205" i="35"/>
  <c r="BA188" i="35"/>
  <c r="BB188" i="35" s="1"/>
  <c r="BC188" i="35" s="1"/>
  <c r="AZ253" i="35"/>
  <c r="BA226" i="35"/>
  <c r="BB226" i="35" s="1"/>
  <c r="BC226" i="35" s="1"/>
  <c r="BA85" i="35"/>
  <c r="BB85" i="35" s="1"/>
  <c r="BC85" i="35" s="1"/>
  <c r="BM380" i="35"/>
  <c r="BM317" i="35"/>
  <c r="BM350" i="35"/>
  <c r="BN99" i="35"/>
  <c r="BO99" i="35" s="1"/>
  <c r="BP99" i="35" s="1"/>
  <c r="BN67" i="35"/>
  <c r="BO67" i="35" s="1"/>
  <c r="BP67" i="35" s="1"/>
  <c r="BM74" i="35"/>
  <c r="CA188" i="35"/>
  <c r="CB188" i="35" s="1"/>
  <c r="CC188" i="35" s="1"/>
  <c r="BZ259" i="35"/>
  <c r="BZ172" i="35"/>
  <c r="BZ83" i="35"/>
  <c r="BZ390" i="35"/>
  <c r="CA380" i="35"/>
  <c r="CB380" i="35" s="1"/>
  <c r="CC380" i="35" s="1"/>
  <c r="BZ380" i="35"/>
  <c r="BZ207" i="35"/>
  <c r="CA207" i="35"/>
  <c r="CB207" i="35" s="1"/>
  <c r="CC207" i="35" s="1"/>
  <c r="AZ293" i="35"/>
  <c r="AA117" i="35"/>
  <c r="AB117" i="35" s="1"/>
  <c r="AC117" i="35" s="1"/>
  <c r="Z149" i="35"/>
  <c r="AA145" i="35"/>
  <c r="AB145" i="35" s="1"/>
  <c r="AC145" i="35" s="1"/>
  <c r="AA109" i="35"/>
  <c r="AB109" i="35" s="1"/>
  <c r="AC109" i="35" s="1"/>
  <c r="Z162" i="35"/>
  <c r="Z478" i="35"/>
  <c r="Z254" i="35"/>
  <c r="Z446" i="35"/>
  <c r="AZ470" i="35"/>
  <c r="BA470" i="35"/>
  <c r="BB470" i="35" s="1"/>
  <c r="BC470" i="35" s="1"/>
  <c r="BA375" i="35"/>
  <c r="BB375" i="35" s="1"/>
  <c r="BC375" i="35" s="1"/>
  <c r="AZ375" i="35"/>
  <c r="BN375" i="35"/>
  <c r="BO375" i="35" s="1"/>
  <c r="BP375" i="35" s="1"/>
  <c r="BZ287" i="35"/>
  <c r="CA287" i="35"/>
  <c r="CB287" i="35" s="1"/>
  <c r="CC287" i="35" s="1"/>
  <c r="BZ205" i="35"/>
  <c r="CA205" i="35"/>
  <c r="CB205" i="35" s="1"/>
  <c r="CC205" i="35" s="1"/>
  <c r="BZ109" i="35"/>
  <c r="CA109" i="35"/>
  <c r="CB109" i="35" s="1"/>
  <c r="CC109" i="35" s="1"/>
  <c r="CA412" i="35"/>
  <c r="CB412" i="35" s="1"/>
  <c r="CC412" i="35" s="1"/>
  <c r="BZ412" i="35"/>
  <c r="BZ217" i="35"/>
  <c r="CA217" i="35"/>
  <c r="CB217" i="35" s="1"/>
  <c r="CC217" i="35" s="1"/>
  <c r="BA282" i="35"/>
  <c r="BB282" i="35" s="1"/>
  <c r="BC282" i="35" s="1"/>
  <c r="AZ282" i="35"/>
  <c r="BZ229" i="35"/>
  <c r="CA229" i="35"/>
  <c r="CB229" i="35" s="1"/>
  <c r="CC229" i="35" s="1"/>
  <c r="AZ297" i="35"/>
  <c r="BA297" i="35"/>
  <c r="BB297" i="35" s="1"/>
  <c r="BC297" i="35" s="1"/>
  <c r="BN299" i="35"/>
  <c r="BO299" i="35" s="1"/>
  <c r="BP299" i="35" s="1"/>
  <c r="BM258" i="35"/>
  <c r="BN135" i="35"/>
  <c r="BO135" i="35" s="1"/>
  <c r="BP135" i="35" s="1"/>
  <c r="CA429" i="35"/>
  <c r="CB429" i="35" s="1"/>
  <c r="CC429" i="35" s="1"/>
  <c r="BZ446" i="35"/>
  <c r="CA325" i="35"/>
  <c r="CB325" i="35" s="1"/>
  <c r="CC325" i="35" s="1"/>
  <c r="BZ325" i="35"/>
  <c r="CA209" i="35"/>
  <c r="CB209" i="35" s="1"/>
  <c r="CC209" i="35" s="1"/>
  <c r="BZ209" i="35"/>
  <c r="CA75" i="35"/>
  <c r="CB75" i="35" s="1"/>
  <c r="CC75" i="35" s="1"/>
  <c r="BZ195" i="35"/>
  <c r="CA195" i="35"/>
  <c r="CB195" i="35" s="1"/>
  <c r="CC195" i="35" s="1"/>
  <c r="CA115" i="35"/>
  <c r="CB115" i="35" s="1"/>
  <c r="CC115" i="35" s="1"/>
  <c r="BZ115" i="35"/>
  <c r="CA63" i="35"/>
  <c r="CB63" i="35" s="1"/>
  <c r="CC63" i="35" s="1"/>
  <c r="BZ63" i="35"/>
  <c r="AM325" i="35"/>
  <c r="AA130" i="35"/>
  <c r="AB130" i="35" s="1"/>
  <c r="AC130" i="35" s="1"/>
  <c r="Z130" i="35"/>
  <c r="AA77" i="35"/>
  <c r="AB77" i="35" s="1"/>
  <c r="AC77" i="35" s="1"/>
  <c r="Z77" i="35"/>
  <c r="AA82" i="35"/>
  <c r="AB82" i="35" s="1"/>
  <c r="AC82" i="35" s="1"/>
  <c r="Z82" i="35"/>
  <c r="AA114" i="35"/>
  <c r="AB114" i="35" s="1"/>
  <c r="AC114" i="35" s="1"/>
  <c r="Z114" i="35"/>
  <c r="AA142" i="35"/>
  <c r="AB142" i="35" s="1"/>
  <c r="AC142" i="35" s="1"/>
  <c r="Z142" i="35"/>
  <c r="AA210" i="35"/>
  <c r="AB210" i="35" s="1"/>
  <c r="AC210" i="35" s="1"/>
  <c r="Z210" i="35"/>
  <c r="AA238" i="35"/>
  <c r="AB238" i="35" s="1"/>
  <c r="AC238" i="35" s="1"/>
  <c r="Z238" i="35"/>
  <c r="AA274" i="35"/>
  <c r="AB274" i="35" s="1"/>
  <c r="AC274" i="35" s="1"/>
  <c r="Z274" i="35"/>
  <c r="AA318" i="35"/>
  <c r="AB318" i="35" s="1"/>
  <c r="AC318" i="35" s="1"/>
  <c r="Z318" i="35"/>
  <c r="AA338" i="35"/>
  <c r="AB338" i="35" s="1"/>
  <c r="AC338" i="35" s="1"/>
  <c r="Z338" i="35"/>
  <c r="AA354" i="35"/>
  <c r="AB354" i="35" s="1"/>
  <c r="AC354" i="35" s="1"/>
  <c r="Z354" i="35"/>
  <c r="Z366" i="35"/>
  <c r="AA366" i="35"/>
  <c r="AB366" i="35" s="1"/>
  <c r="AC366" i="35" s="1"/>
  <c r="AA382" i="35"/>
  <c r="AB382" i="35" s="1"/>
  <c r="AC382" i="35" s="1"/>
  <c r="Z382" i="35"/>
  <c r="AA418" i="35"/>
  <c r="AB418" i="35" s="1"/>
  <c r="AC418" i="35" s="1"/>
  <c r="Z418" i="35"/>
  <c r="AA466" i="35"/>
  <c r="AB466" i="35" s="1"/>
  <c r="AC466" i="35" s="1"/>
  <c r="Z466" i="35"/>
  <c r="AA494" i="35"/>
  <c r="AB494" i="35" s="1"/>
  <c r="AC494" i="35" s="1"/>
  <c r="Z494" i="35"/>
  <c r="AA343" i="35"/>
  <c r="AB343" i="35" s="1"/>
  <c r="AC343" i="35" s="1"/>
  <c r="Z343" i="35"/>
  <c r="AA205" i="35"/>
  <c r="AB205" i="35" s="1"/>
  <c r="AC205" i="35" s="1"/>
  <c r="Z205" i="35"/>
  <c r="Z257" i="35"/>
  <c r="AA257" i="35"/>
  <c r="AB257" i="35" s="1"/>
  <c r="AC257" i="35" s="1"/>
  <c r="Z281" i="35"/>
  <c r="AA281" i="35"/>
  <c r="AB281" i="35" s="1"/>
  <c r="AC281" i="35" s="1"/>
  <c r="AA353" i="35"/>
  <c r="AB353" i="35" s="1"/>
  <c r="AC353" i="35" s="1"/>
  <c r="Z353" i="35"/>
  <c r="AN353" i="35"/>
  <c r="AO353" i="35" s="1"/>
  <c r="AP353" i="35" s="1"/>
  <c r="AM353" i="35"/>
  <c r="AM311" i="35"/>
  <c r="AN311" i="35"/>
  <c r="AO311" i="35" s="1"/>
  <c r="AP311" i="35" s="1"/>
  <c r="CA346" i="35"/>
  <c r="CB346" i="35" s="1"/>
  <c r="CC346" i="35" s="1"/>
  <c r="CA314" i="35"/>
  <c r="CB314" i="35" s="1"/>
  <c r="CC314" i="35" s="1"/>
  <c r="BZ256" i="35"/>
  <c r="CA240" i="35"/>
  <c r="CB240" i="35" s="1"/>
  <c r="CC240" i="35" s="1"/>
  <c r="BZ89" i="35"/>
  <c r="BN481" i="35"/>
  <c r="BO481" i="35" s="1"/>
  <c r="BP481" i="35" s="1"/>
  <c r="BM394" i="35"/>
  <c r="BA492" i="35"/>
  <c r="BB492" i="35" s="1"/>
  <c r="BC492" i="35" s="1"/>
  <c r="BM428" i="35"/>
  <c r="AZ505" i="35"/>
  <c r="BA441" i="35"/>
  <c r="BB441" i="35" s="1"/>
  <c r="BC441" i="35" s="1"/>
  <c r="BM138" i="35"/>
  <c r="AZ468" i="35"/>
  <c r="AN231" i="35"/>
  <c r="AO231" i="35" s="1"/>
  <c r="AP231" i="35" s="1"/>
  <c r="AM187" i="35"/>
  <c r="AM179" i="35"/>
  <c r="AZ419" i="35"/>
  <c r="AN153" i="35"/>
  <c r="AO153" i="35" s="1"/>
  <c r="AP153" i="35" s="1"/>
  <c r="AA427" i="35"/>
  <c r="AB427" i="35" s="1"/>
  <c r="AC427" i="35" s="1"/>
  <c r="BZ221" i="35"/>
  <c r="CA179" i="35"/>
  <c r="CB179" i="35" s="1"/>
  <c r="CC179" i="35" s="1"/>
  <c r="BA391" i="35"/>
  <c r="BB391" i="35" s="1"/>
  <c r="BC391" i="35" s="1"/>
  <c r="BN136" i="35"/>
  <c r="BO136" i="35" s="1"/>
  <c r="BP136" i="35" s="1"/>
  <c r="AA93" i="35"/>
  <c r="AB93" i="35" s="1"/>
  <c r="AC93" i="35" s="1"/>
  <c r="Z101" i="35"/>
  <c r="Z113" i="35"/>
  <c r="Z125" i="35"/>
  <c r="AA157" i="35"/>
  <c r="AB157" i="35" s="1"/>
  <c r="AC157" i="35" s="1"/>
  <c r="AA94" i="35"/>
  <c r="AB94" i="35" s="1"/>
  <c r="AC94" i="35" s="1"/>
  <c r="AA126" i="35"/>
  <c r="AB126" i="35" s="1"/>
  <c r="AC126" i="35" s="1"/>
  <c r="AA146" i="35"/>
  <c r="AB146" i="35" s="1"/>
  <c r="AC146" i="35" s="1"/>
  <c r="AA178" i="35"/>
  <c r="AB178" i="35" s="1"/>
  <c r="AC178" i="35" s="1"/>
  <c r="Z194" i="35"/>
  <c r="Z242" i="35"/>
  <c r="AA258" i="35"/>
  <c r="AB258" i="35" s="1"/>
  <c r="AC258" i="35" s="1"/>
  <c r="Z270" i="35"/>
  <c r="AA286" i="35"/>
  <c r="AB286" i="35" s="1"/>
  <c r="AC286" i="35" s="1"/>
  <c r="AA322" i="35"/>
  <c r="AB322" i="35" s="1"/>
  <c r="AC322" i="35" s="1"/>
  <c r="Z334" i="35"/>
  <c r="AA350" i="35"/>
  <c r="AB350" i="35" s="1"/>
  <c r="AC350" i="35" s="1"/>
  <c r="Z398" i="35"/>
  <c r="AA450" i="35"/>
  <c r="AB450" i="35" s="1"/>
  <c r="AC450" i="35" s="1"/>
  <c r="AA498" i="35"/>
  <c r="AB498" i="35" s="1"/>
  <c r="AC498" i="35" s="1"/>
  <c r="AA375" i="35"/>
  <c r="AB375" i="35" s="1"/>
  <c r="AC375" i="35" s="1"/>
  <c r="AA181" i="35"/>
  <c r="AB181" i="35" s="1"/>
  <c r="AC181" i="35" s="1"/>
  <c r="AA209" i="35"/>
  <c r="AB209" i="35" s="1"/>
  <c r="AC209" i="35" s="1"/>
  <c r="Z221" i="35"/>
  <c r="AA297" i="35"/>
  <c r="AB297" i="35" s="1"/>
  <c r="AC297" i="35" s="1"/>
  <c r="AA325" i="35"/>
  <c r="AB325" i="35" s="1"/>
  <c r="AC325" i="35" s="1"/>
  <c r="AA373" i="35"/>
  <c r="AB373" i="35" s="1"/>
  <c r="AC373" i="35" s="1"/>
  <c r="Z389" i="35"/>
  <c r="Z437" i="35"/>
  <c r="Z465" i="35"/>
  <c r="Z505" i="35"/>
  <c r="Z407" i="35"/>
  <c r="AM382" i="35"/>
  <c r="AN77" i="35"/>
  <c r="AO77" i="35" s="1"/>
  <c r="AP77" i="35" s="1"/>
  <c r="CA413" i="35"/>
  <c r="CB413" i="35" s="1"/>
  <c r="CC413" i="35" s="1"/>
  <c r="CA306" i="35"/>
  <c r="CB306" i="35" s="1"/>
  <c r="CC306" i="35" s="1"/>
  <c r="CA73" i="35"/>
  <c r="CB73" i="35" s="1"/>
  <c r="CC73" i="35" s="1"/>
  <c r="BZ95" i="35"/>
  <c r="BZ85" i="35"/>
  <c r="CA180" i="35"/>
  <c r="CB180" i="35" s="1"/>
  <c r="CC180" i="35" s="1"/>
  <c r="CA155" i="35"/>
  <c r="CB155" i="35" s="1"/>
  <c r="CC155" i="35" s="1"/>
  <c r="BZ111" i="35"/>
  <c r="BZ139" i="35"/>
  <c r="BA433" i="35"/>
  <c r="BB433" i="35" s="1"/>
  <c r="BC433" i="35" s="1"/>
  <c r="BA273" i="35"/>
  <c r="BB273" i="35" s="1"/>
  <c r="BC273" i="35" s="1"/>
  <c r="BA59" i="35"/>
  <c r="BB59" i="35" s="1"/>
  <c r="BC59" i="35" s="1"/>
  <c r="BA324" i="35"/>
  <c r="BB324" i="35" s="1"/>
  <c r="BC324" i="35" s="1"/>
  <c r="AA263" i="35"/>
  <c r="AB263" i="35" s="1"/>
  <c r="AC263" i="35" s="1"/>
  <c r="AA311" i="35"/>
  <c r="AB311" i="35" s="1"/>
  <c r="AC311" i="35" s="1"/>
  <c r="AA471" i="35"/>
  <c r="AB471" i="35" s="1"/>
  <c r="AC471" i="35" s="1"/>
  <c r="AA217" i="35"/>
  <c r="AB217" i="35" s="1"/>
  <c r="AC217" i="35" s="1"/>
  <c r="AA229" i="35"/>
  <c r="AB229" i="35" s="1"/>
  <c r="AC229" i="35" s="1"/>
  <c r="Z269" i="35"/>
  <c r="AA293" i="35"/>
  <c r="AB293" i="35" s="1"/>
  <c r="AC293" i="35" s="1"/>
  <c r="Z333" i="35"/>
  <c r="Z345" i="35"/>
  <c r="AA357" i="35"/>
  <c r="AB357" i="35" s="1"/>
  <c r="AC357" i="35" s="1"/>
  <c r="Z397" i="35"/>
  <c r="Z409" i="35"/>
  <c r="AA421" i="35"/>
  <c r="AB421" i="35" s="1"/>
  <c r="AC421" i="35" s="1"/>
  <c r="Z461" i="35"/>
  <c r="AA473" i="35"/>
  <c r="AB473" i="35" s="1"/>
  <c r="AC473" i="35" s="1"/>
  <c r="AA481" i="35"/>
  <c r="AB481" i="35" s="1"/>
  <c r="AC481" i="35" s="1"/>
  <c r="Z493" i="35"/>
  <c r="AA501" i="35"/>
  <c r="AB501" i="35" s="1"/>
  <c r="AC501" i="35" s="1"/>
  <c r="BA309" i="35"/>
  <c r="BB309" i="35" s="1"/>
  <c r="BC309" i="35" s="1"/>
  <c r="BN332" i="35"/>
  <c r="BO332" i="35" s="1"/>
  <c r="BP332" i="35" s="1"/>
  <c r="BN55" i="35"/>
  <c r="BO55" i="35" s="1"/>
  <c r="BP55" i="35" s="1"/>
  <c r="BZ55" i="35"/>
  <c r="Q122" i="36"/>
  <c r="Q295" i="36"/>
  <c r="Q357" i="36"/>
  <c r="Q431" i="36"/>
  <c r="Q458" i="36"/>
  <c r="Q151" i="36"/>
  <c r="Q251" i="36"/>
  <c r="Q219" i="36"/>
  <c r="Q328" i="36"/>
  <c r="Q332" i="36"/>
  <c r="Q341" i="36"/>
  <c r="Q482" i="36"/>
  <c r="Q504" i="36"/>
  <c r="Q375" i="36"/>
  <c r="Q146" i="36"/>
  <c r="Q125" i="36"/>
  <c r="Q157" i="36"/>
  <c r="Q382" i="36"/>
  <c r="Q493" i="36"/>
  <c r="Q196" i="36"/>
  <c r="Q144" i="36"/>
  <c r="Q391" i="36"/>
  <c r="Q102" i="36"/>
  <c r="Q243" i="36"/>
  <c r="Q338" i="36"/>
  <c r="Q419" i="36"/>
  <c r="Q374" i="36"/>
  <c r="Q402" i="36"/>
  <c r="Q59" i="36"/>
  <c r="Q331" i="36"/>
  <c r="Q201" i="36"/>
  <c r="Q131" i="36"/>
  <c r="Q222" i="36"/>
  <c r="Q283" i="36"/>
  <c r="Q296" i="36"/>
  <c r="Q317" i="36"/>
  <c r="Q346" i="36"/>
  <c r="Q407" i="36"/>
  <c r="Q393" i="36"/>
  <c r="Q397" i="36"/>
  <c r="Q424" i="36"/>
  <c r="Q452" i="36"/>
  <c r="Q138" i="36"/>
  <c r="Q297" i="36"/>
  <c r="Q498" i="36"/>
  <c r="Q344" i="36"/>
  <c r="Q403" i="36"/>
  <c r="Q505" i="36"/>
  <c r="Q232" i="36"/>
  <c r="Q334" i="36"/>
  <c r="Q362" i="36"/>
  <c r="Q280" i="36"/>
  <c r="Q491" i="36"/>
  <c r="Q477" i="36"/>
  <c r="Q68" i="36"/>
  <c r="Q185" i="36"/>
  <c r="Q223" i="36"/>
  <c r="Q127" i="36"/>
  <c r="Q234" i="36"/>
  <c r="Q287" i="36"/>
  <c r="Q439" i="36"/>
  <c r="Q487" i="36"/>
  <c r="Q415" i="36"/>
  <c r="Q451" i="36"/>
  <c r="Q84" i="36"/>
  <c r="Q213" i="36"/>
  <c r="Q134" i="36"/>
  <c r="Q149" i="36"/>
  <c r="Q156" i="36"/>
  <c r="Q181" i="36"/>
  <c r="Q198" i="36"/>
  <c r="Q207" i="36"/>
  <c r="Q214" i="36"/>
  <c r="Q158" i="36"/>
  <c r="Q231" i="36"/>
  <c r="Q240" i="36"/>
  <c r="Q370" i="36"/>
  <c r="Q307" i="36"/>
  <c r="Q192" i="36"/>
  <c r="Q430" i="36"/>
  <c r="CA507" i="36"/>
  <c r="AT23" i="23" s="1"/>
  <c r="AS43" i="23" s="1"/>
  <c r="CB7" i="36"/>
  <c r="BA507" i="36"/>
  <c r="AB23" i="23" s="1"/>
  <c r="AA43" i="23" s="1"/>
  <c r="BB7" i="36"/>
  <c r="Q257" i="36"/>
  <c r="Q304" i="36"/>
  <c r="Q225" i="36"/>
  <c r="Q290" i="36"/>
  <c r="Q423" i="36"/>
  <c r="Q135" i="36"/>
  <c r="Q372" i="36"/>
  <c r="Q285" i="36"/>
  <c r="Q301" i="36"/>
  <c r="Q433" i="36"/>
  <c r="Q107" i="36"/>
  <c r="Q167" i="36"/>
  <c r="Q200" i="36"/>
  <c r="Q208" i="36"/>
  <c r="Q320" i="36"/>
  <c r="Q126" i="36"/>
  <c r="Q142" i="36"/>
  <c r="Q190" i="36"/>
  <c r="Q238" i="36"/>
  <c r="Q288" i="36"/>
  <c r="Q340" i="36"/>
  <c r="Q412" i="36"/>
  <c r="Q365" i="36"/>
  <c r="Q426" i="36"/>
  <c r="Q499" i="36"/>
  <c r="Q355" i="36"/>
  <c r="Q392" i="36"/>
  <c r="Q483" i="36"/>
  <c r="AP507" i="36"/>
  <c r="AF507" i="36" s="1"/>
  <c r="Q168" i="36"/>
  <c r="M507" i="36"/>
  <c r="N7" i="36"/>
  <c r="P7" i="36"/>
  <c r="P507" i="36" s="1"/>
  <c r="M508" i="36" s="1"/>
  <c r="Q123" i="36"/>
  <c r="Q155" i="36"/>
  <c r="Q187" i="36"/>
  <c r="Q249" i="36"/>
  <c r="Q141" i="36"/>
  <c r="Q226" i="36"/>
  <c r="Q242" i="36"/>
  <c r="Q233" i="36"/>
  <c r="Q269" i="36"/>
  <c r="Q276" i="36"/>
  <c r="Q277" i="36"/>
  <c r="Q303" i="36"/>
  <c r="Q354" i="36"/>
  <c r="Q404" i="36"/>
  <c r="Q429" i="36"/>
  <c r="Q428" i="36"/>
  <c r="Q473" i="36"/>
  <c r="Q388" i="36"/>
  <c r="Q425" i="36"/>
  <c r="Q418" i="36"/>
  <c r="Q503" i="36"/>
  <c r="Q369" i="36"/>
  <c r="Q117" i="36"/>
  <c r="Q256" i="36"/>
  <c r="Q401" i="36"/>
  <c r="Q469" i="36"/>
  <c r="Q215" i="36"/>
  <c r="Q41" i="36"/>
  <c r="Q246" i="36"/>
  <c r="Q218" i="36"/>
  <c r="Q300" i="36"/>
  <c r="Q336" i="36"/>
  <c r="Q377" i="36"/>
  <c r="Q438" i="36"/>
  <c r="Q480" i="36"/>
  <c r="AN507" i="36"/>
  <c r="S23" i="23" s="1"/>
  <c r="R43" i="23" s="1"/>
  <c r="Q95" i="36"/>
  <c r="Q30" i="36"/>
  <c r="Q119" i="36"/>
  <c r="Q183" i="36"/>
  <c r="Q229" i="36"/>
  <c r="Q278" i="36"/>
  <c r="Q337" i="36"/>
  <c r="Q406" i="36"/>
  <c r="Q434" i="36"/>
  <c r="Q445" i="36"/>
  <c r="Q441" i="36"/>
  <c r="Q422" i="36"/>
  <c r="Q275" i="36"/>
  <c r="Q470" i="36"/>
  <c r="AO507" i="36"/>
  <c r="R23" i="23" s="1"/>
  <c r="U23" i="23" s="1"/>
  <c r="U43" i="23" s="1"/>
  <c r="Q79" i="36"/>
  <c r="Q29" i="36"/>
  <c r="Q40" i="36"/>
  <c r="Q184" i="36"/>
  <c r="Q31" i="36"/>
  <c r="Q55" i="36"/>
  <c r="Q87" i="36"/>
  <c r="Q245" i="36"/>
  <c r="Q189" i="36"/>
  <c r="Q284" i="36"/>
  <c r="Q380" i="36"/>
  <c r="Q420" i="36"/>
  <c r="Q414" i="36"/>
  <c r="Q466" i="36"/>
  <c r="Q481" i="36"/>
  <c r="Q492" i="36"/>
  <c r="Q39" i="36"/>
  <c r="Q67" i="36"/>
  <c r="Q273" i="36"/>
  <c r="Q259" i="36"/>
  <c r="Q292" i="36"/>
  <c r="Q385" i="36"/>
  <c r="BN507" i="36"/>
  <c r="AK23" i="23" s="1"/>
  <c r="AJ43" i="23" s="1"/>
  <c r="M30" i="28" s="1"/>
  <c r="M24" i="28" s="1"/>
  <c r="Q42" i="36"/>
  <c r="Q124" i="36"/>
  <c r="Q188" i="36"/>
  <c r="Q312" i="36"/>
  <c r="Q364" i="36"/>
  <c r="Q17" i="36"/>
  <c r="AA507" i="36"/>
  <c r="J23" i="23" s="1"/>
  <c r="G31" i="28" s="1"/>
  <c r="Q43" i="36"/>
  <c r="Q83" i="36"/>
  <c r="Q241" i="36"/>
  <c r="Q360" i="36"/>
  <c r="Q352" i="36"/>
  <c r="Q384" i="36"/>
  <c r="Q432" i="36"/>
  <c r="Q461" i="36"/>
  <c r="Q485" i="36"/>
  <c r="Q506" i="36"/>
  <c r="Q271" i="36"/>
  <c r="Q211" i="36"/>
  <c r="Q237" i="36"/>
  <c r="Q368" i="36"/>
  <c r="BO507" i="36"/>
  <c r="AJ23" i="23" s="1"/>
  <c r="AM23" i="23" s="1"/>
  <c r="AM43" i="23" s="1"/>
  <c r="BP7" i="36"/>
  <c r="BP507" i="36" s="1"/>
  <c r="BF507" i="36" s="1"/>
  <c r="Q36" i="36"/>
  <c r="Q204" i="36"/>
  <c r="Q212" i="36"/>
  <c r="Q252" i="36"/>
  <c r="Q289" i="36"/>
  <c r="Q389" i="36"/>
  <c r="Q448" i="36"/>
  <c r="Q91" i="36"/>
  <c r="Q120" i="36"/>
  <c r="Q13" i="36"/>
  <c r="Q21" i="36"/>
  <c r="Q51" i="36"/>
  <c r="Q152" i="36"/>
  <c r="Q137" i="36"/>
  <c r="Q139" i="36"/>
  <c r="Q171" i="36"/>
  <c r="Q173" i="36"/>
  <c r="Q308" i="36"/>
  <c r="Q361" i="36"/>
  <c r="Q416" i="36"/>
  <c r="Q421" i="36"/>
  <c r="Q408" i="36"/>
  <c r="Q436" i="36"/>
  <c r="Q484" i="36"/>
  <c r="Q500" i="36"/>
  <c r="Q71" i="36"/>
  <c r="Q203" i="36"/>
  <c r="Q293" i="36"/>
  <c r="Q376" i="36"/>
  <c r="AB507" i="36"/>
  <c r="I23" i="23" s="1"/>
  <c r="AC7" i="36"/>
  <c r="BA397" i="35"/>
  <c r="BB397" i="35" s="1"/>
  <c r="BC397" i="35" s="1"/>
  <c r="AZ397" i="35"/>
  <c r="BA377" i="35"/>
  <c r="BB377" i="35" s="1"/>
  <c r="BC377" i="35" s="1"/>
  <c r="AZ377" i="35"/>
  <c r="AZ206" i="35"/>
  <c r="BA206" i="35"/>
  <c r="BB206" i="35" s="1"/>
  <c r="BC206" i="35" s="1"/>
  <c r="AZ149" i="35"/>
  <c r="BA149" i="35"/>
  <c r="BB149" i="35" s="1"/>
  <c r="BC149" i="35" s="1"/>
  <c r="BA157" i="35"/>
  <c r="BB157" i="35" s="1"/>
  <c r="BC157" i="35" s="1"/>
  <c r="AZ157" i="35"/>
  <c r="AZ73" i="35"/>
  <c r="BA73" i="35"/>
  <c r="BB73" i="35" s="1"/>
  <c r="BC73" i="35" s="1"/>
  <c r="AZ177" i="35"/>
  <c r="BA177" i="35"/>
  <c r="BB177" i="35" s="1"/>
  <c r="BC177" i="35" s="1"/>
  <c r="AZ133" i="35"/>
  <c r="BA133" i="35"/>
  <c r="BB133" i="35" s="1"/>
  <c r="BC133" i="35" s="1"/>
  <c r="AZ121" i="35"/>
  <c r="BA121" i="35"/>
  <c r="BB121" i="35" s="1"/>
  <c r="BC121" i="35" s="1"/>
  <c r="BA340" i="35"/>
  <c r="BB340" i="35" s="1"/>
  <c r="BC340" i="35" s="1"/>
  <c r="AZ340" i="35"/>
  <c r="BN417" i="35"/>
  <c r="BO417" i="35" s="1"/>
  <c r="BP417" i="35" s="1"/>
  <c r="BM417" i="35"/>
  <c r="BN387" i="35"/>
  <c r="BO387" i="35" s="1"/>
  <c r="BP387" i="35" s="1"/>
  <c r="BM387" i="35"/>
  <c r="BN424" i="35"/>
  <c r="BO424" i="35" s="1"/>
  <c r="BP424" i="35" s="1"/>
  <c r="BM424" i="35"/>
  <c r="BN120" i="35"/>
  <c r="BO120" i="35" s="1"/>
  <c r="BP120" i="35" s="1"/>
  <c r="BM120" i="35"/>
  <c r="BN366" i="35"/>
  <c r="BO366" i="35" s="1"/>
  <c r="BP366" i="35" s="1"/>
  <c r="BM366" i="35"/>
  <c r="CA372" i="35"/>
  <c r="CB372" i="35" s="1"/>
  <c r="CC372" i="35" s="1"/>
  <c r="BZ372" i="35"/>
  <c r="CA353" i="35"/>
  <c r="CB353" i="35" s="1"/>
  <c r="CC353" i="35" s="1"/>
  <c r="BZ353" i="35"/>
  <c r="CA247" i="35"/>
  <c r="CB247" i="35" s="1"/>
  <c r="CC247" i="35" s="1"/>
  <c r="BZ247" i="35"/>
  <c r="CA315" i="35"/>
  <c r="CB315" i="35" s="1"/>
  <c r="CC315" i="35" s="1"/>
  <c r="CA357" i="35"/>
  <c r="CB357" i="35" s="1"/>
  <c r="CC357" i="35" s="1"/>
  <c r="BZ357" i="35"/>
  <c r="BA393" i="35"/>
  <c r="BB393" i="35" s="1"/>
  <c r="BC393" i="35" s="1"/>
  <c r="AZ393" i="35"/>
  <c r="CA184" i="35"/>
  <c r="CB184" i="35" s="1"/>
  <c r="CC184" i="35" s="1"/>
  <c r="BZ184" i="35"/>
  <c r="AN232" i="35"/>
  <c r="AO232" i="35" s="1"/>
  <c r="AP232" i="35" s="1"/>
  <c r="AZ477" i="35"/>
  <c r="BA249" i="35"/>
  <c r="BB249" i="35" s="1"/>
  <c r="BC249" i="35" s="1"/>
  <c r="BA176" i="35"/>
  <c r="BB176" i="35" s="1"/>
  <c r="BC176" i="35" s="1"/>
  <c r="AZ176" i="35"/>
  <c r="BA102" i="35"/>
  <c r="BB102" i="35" s="1"/>
  <c r="BC102" i="35" s="1"/>
  <c r="BA70" i="35"/>
  <c r="BB70" i="35" s="1"/>
  <c r="BC70" i="35" s="1"/>
  <c r="BN174" i="35"/>
  <c r="BO174" i="35" s="1"/>
  <c r="BP174" i="35" s="1"/>
  <c r="BZ464" i="35"/>
  <c r="BZ127" i="35"/>
  <c r="BA245" i="35"/>
  <c r="BB245" i="35" s="1"/>
  <c r="BC245" i="35" s="1"/>
  <c r="AZ245" i="35"/>
  <c r="BA221" i="35"/>
  <c r="BB221" i="35" s="1"/>
  <c r="BC221" i="35" s="1"/>
  <c r="AZ221" i="35"/>
  <c r="BA183" i="35"/>
  <c r="BB183" i="35" s="1"/>
  <c r="BC183" i="35" s="1"/>
  <c r="AZ183" i="35"/>
  <c r="BA150" i="35"/>
  <c r="BB150" i="35" s="1"/>
  <c r="BC150" i="35" s="1"/>
  <c r="AZ150" i="35"/>
  <c r="BA68" i="35"/>
  <c r="BB68" i="35" s="1"/>
  <c r="BC68" i="35" s="1"/>
  <c r="AZ68" i="35"/>
  <c r="BN70" i="35"/>
  <c r="BO70" i="35" s="1"/>
  <c r="BP70" i="35" s="1"/>
  <c r="BM70" i="35"/>
  <c r="BA493" i="35"/>
  <c r="BB493" i="35" s="1"/>
  <c r="BC493" i="35" s="1"/>
  <c r="AZ493" i="35"/>
  <c r="AM117" i="35"/>
  <c r="AN117" i="35"/>
  <c r="AO117" i="35" s="1"/>
  <c r="AP117" i="35" s="1"/>
  <c r="AZ317" i="35"/>
  <c r="BA317" i="35"/>
  <c r="BB317" i="35" s="1"/>
  <c r="BC317" i="35" s="1"/>
  <c r="AZ285" i="35"/>
  <c r="BA285" i="35"/>
  <c r="BB285" i="35" s="1"/>
  <c r="BC285" i="35" s="1"/>
  <c r="BA100" i="35"/>
  <c r="BB100" i="35" s="1"/>
  <c r="BC100" i="35" s="1"/>
  <c r="AZ100" i="35"/>
  <c r="BA337" i="35"/>
  <c r="BB337" i="35" s="1"/>
  <c r="BC337" i="35" s="1"/>
  <c r="AZ337" i="35"/>
  <c r="AN156" i="35"/>
  <c r="AO156" i="35" s="1"/>
  <c r="AP156" i="35" s="1"/>
  <c r="AM128" i="35"/>
  <c r="BN450" i="35"/>
  <c r="BO450" i="35" s="1"/>
  <c r="BP450" i="35" s="1"/>
  <c r="BM386" i="35"/>
  <c r="BN265" i="35"/>
  <c r="BO265" i="35" s="1"/>
  <c r="BP265" i="35" s="1"/>
  <c r="BM265" i="35"/>
  <c r="BM231" i="35"/>
  <c r="BN231" i="35"/>
  <c r="BO231" i="35" s="1"/>
  <c r="BP231" i="35" s="1"/>
  <c r="BN199" i="35"/>
  <c r="BO199" i="35" s="1"/>
  <c r="BP199" i="35" s="1"/>
  <c r="BM199" i="35"/>
  <c r="BM403" i="35"/>
  <c r="BM254" i="35"/>
  <c r="CA396" i="35"/>
  <c r="CB396" i="35" s="1"/>
  <c r="CC396" i="35" s="1"/>
  <c r="BZ159" i="35"/>
  <c r="BZ307" i="35"/>
  <c r="CA402" i="35"/>
  <c r="CB402" i="35" s="1"/>
  <c r="CC402" i="35" s="1"/>
  <c r="BZ402" i="35"/>
  <c r="BZ466" i="35"/>
  <c r="CA466" i="35"/>
  <c r="CB466" i="35" s="1"/>
  <c r="CC466" i="35" s="1"/>
  <c r="CA400" i="35"/>
  <c r="CB400" i="35" s="1"/>
  <c r="CC400" i="35" s="1"/>
  <c r="BZ400" i="35"/>
  <c r="BZ57" i="35"/>
  <c r="CA57" i="35"/>
  <c r="CB57" i="35" s="1"/>
  <c r="CC57" i="35" s="1"/>
  <c r="BZ496" i="35"/>
  <c r="CA496" i="35"/>
  <c r="CB496" i="35" s="1"/>
  <c r="CC496" i="35" s="1"/>
  <c r="CA432" i="35"/>
  <c r="CB432" i="35" s="1"/>
  <c r="CC432" i="35" s="1"/>
  <c r="BZ432" i="35"/>
  <c r="CA201" i="35"/>
  <c r="CB201" i="35" s="1"/>
  <c r="CC201" i="35" s="1"/>
  <c r="BZ201" i="35"/>
  <c r="BZ97" i="35"/>
  <c r="CA97" i="35"/>
  <c r="CB97" i="35" s="1"/>
  <c r="CC97" i="35" s="1"/>
  <c r="CA59" i="35"/>
  <c r="CB59" i="35" s="1"/>
  <c r="CC59" i="35" s="1"/>
  <c r="BZ59" i="35"/>
  <c r="BN474" i="35"/>
  <c r="BO474" i="35" s="1"/>
  <c r="BP474" i="35" s="1"/>
  <c r="BM474" i="35"/>
  <c r="BN401" i="35"/>
  <c r="BO401" i="35" s="1"/>
  <c r="BP401" i="35" s="1"/>
  <c r="BM401" i="35"/>
  <c r="BN362" i="35"/>
  <c r="BO362" i="35" s="1"/>
  <c r="BP362" i="35" s="1"/>
  <c r="BM362" i="35"/>
  <c r="AN427" i="35"/>
  <c r="AO427" i="35" s="1"/>
  <c r="AP427" i="35" s="1"/>
  <c r="AN438" i="35"/>
  <c r="AO438" i="35" s="1"/>
  <c r="AP438" i="35" s="1"/>
  <c r="AZ86" i="35"/>
  <c r="BM295" i="35"/>
  <c r="BM302" i="35"/>
  <c r="CA100" i="35"/>
  <c r="CB100" i="35" s="1"/>
  <c r="CC100" i="35" s="1"/>
  <c r="BZ100" i="35"/>
  <c r="CA76" i="35"/>
  <c r="CB76" i="35" s="1"/>
  <c r="CC76" i="35" s="1"/>
  <c r="CA68" i="35"/>
  <c r="CB68" i="35" s="1"/>
  <c r="CC68" i="35" s="1"/>
  <c r="BZ68" i="35"/>
  <c r="BZ385" i="35"/>
  <c r="BZ116" i="35"/>
  <c r="CA152" i="35"/>
  <c r="CB152" i="35" s="1"/>
  <c r="CC152" i="35" s="1"/>
  <c r="BZ124" i="35"/>
  <c r="BZ119" i="35"/>
  <c r="BZ351" i="35"/>
  <c r="CA349" i="35"/>
  <c r="CB349" i="35" s="1"/>
  <c r="CC349" i="35" s="1"/>
  <c r="BZ275" i="35"/>
  <c r="BN428" i="35"/>
  <c r="BO428" i="35" s="1"/>
  <c r="BP428" i="35" s="1"/>
  <c r="BA505" i="35"/>
  <c r="BB505" i="35" s="1"/>
  <c r="BC505" i="35" s="1"/>
  <c r="BA192" i="35"/>
  <c r="BB192" i="35" s="1"/>
  <c r="BC192" i="35" s="1"/>
  <c r="AA363" i="35"/>
  <c r="AB363" i="35" s="1"/>
  <c r="AC363" i="35" s="1"/>
  <c r="Z363" i="35"/>
  <c r="Z93" i="35"/>
  <c r="Z365" i="35"/>
  <c r="Z209" i="35"/>
  <c r="Z258" i="35"/>
  <c r="Z457" i="35"/>
  <c r="BA395" i="35"/>
  <c r="BB395" i="35" s="1"/>
  <c r="BC395" i="35" s="1"/>
  <c r="AZ395" i="35"/>
  <c r="AZ447" i="35"/>
  <c r="BA447" i="35"/>
  <c r="BB447" i="35" s="1"/>
  <c r="BC447" i="35" s="1"/>
  <c r="BN207" i="35"/>
  <c r="BO207" i="35" s="1"/>
  <c r="BP207" i="35" s="1"/>
  <c r="BN191" i="35"/>
  <c r="BO191" i="35" s="1"/>
  <c r="BP191" i="35" s="1"/>
  <c r="BZ473" i="35"/>
  <c r="CA220" i="35"/>
  <c r="CB220" i="35" s="1"/>
  <c r="CC220" i="35" s="1"/>
  <c r="CA88" i="35"/>
  <c r="CB88" i="35" s="1"/>
  <c r="CC88" i="35" s="1"/>
  <c r="BN335" i="35"/>
  <c r="BO335" i="35" s="1"/>
  <c r="BP335" i="35" s="1"/>
  <c r="BM335" i="35"/>
  <c r="Z121" i="35"/>
  <c r="AA121" i="35"/>
  <c r="AB121" i="35" s="1"/>
  <c r="AC121" i="35" s="1"/>
  <c r="AA177" i="35"/>
  <c r="AB177" i="35" s="1"/>
  <c r="AC177" i="35" s="1"/>
  <c r="Z177" i="35"/>
  <c r="AA141" i="35"/>
  <c r="AB141" i="35" s="1"/>
  <c r="AC141" i="35" s="1"/>
  <c r="Z141" i="35"/>
  <c r="AA66" i="35"/>
  <c r="AB66" i="35" s="1"/>
  <c r="AC66" i="35" s="1"/>
  <c r="Z66" i="35"/>
  <c r="AA158" i="35"/>
  <c r="AB158" i="35" s="1"/>
  <c r="AC158" i="35" s="1"/>
  <c r="Z158" i="35"/>
  <c r="AA206" i="35"/>
  <c r="AB206" i="35" s="1"/>
  <c r="AC206" i="35" s="1"/>
  <c r="Z206" i="35"/>
  <c r="AA222" i="35"/>
  <c r="AB222" i="35" s="1"/>
  <c r="AC222" i="35" s="1"/>
  <c r="Z222" i="35"/>
  <c r="AA306" i="35"/>
  <c r="AB306" i="35" s="1"/>
  <c r="AC306" i="35" s="1"/>
  <c r="Z306" i="35"/>
  <c r="AA370" i="35"/>
  <c r="AB370" i="35" s="1"/>
  <c r="AC370" i="35" s="1"/>
  <c r="Z370" i="35"/>
  <c r="AA386" i="35"/>
  <c r="AB386" i="35" s="1"/>
  <c r="AC386" i="35" s="1"/>
  <c r="Z386" i="35"/>
  <c r="AA414" i="35"/>
  <c r="AB414" i="35" s="1"/>
  <c r="AC414" i="35" s="1"/>
  <c r="Z414" i="35"/>
  <c r="AA434" i="35"/>
  <c r="AB434" i="35" s="1"/>
  <c r="AC434" i="35" s="1"/>
  <c r="Z434" i="35"/>
  <c r="AA439" i="35"/>
  <c r="AB439" i="35" s="1"/>
  <c r="AC439" i="35" s="1"/>
  <c r="Z439" i="35"/>
  <c r="AA503" i="35"/>
  <c r="AB503" i="35" s="1"/>
  <c r="AC503" i="35" s="1"/>
  <c r="Z503" i="35"/>
  <c r="Z197" i="35"/>
  <c r="AA197" i="35"/>
  <c r="AB197" i="35" s="1"/>
  <c r="AC197" i="35" s="1"/>
  <c r="AA201" i="35"/>
  <c r="AB201" i="35" s="1"/>
  <c r="AC201" i="35" s="1"/>
  <c r="Z201" i="35"/>
  <c r="Z237" i="35"/>
  <c r="AA237" i="35"/>
  <c r="AB237" i="35" s="1"/>
  <c r="AC237" i="35" s="1"/>
  <c r="Z265" i="35"/>
  <c r="AA265" i="35"/>
  <c r="AB265" i="35" s="1"/>
  <c r="AC265" i="35" s="1"/>
  <c r="AA301" i="35"/>
  <c r="AB301" i="35" s="1"/>
  <c r="AC301" i="35" s="1"/>
  <c r="Z301" i="35"/>
  <c r="Z313" i="35"/>
  <c r="AA313" i="35"/>
  <c r="AB313" i="35" s="1"/>
  <c r="AC313" i="35" s="1"/>
  <c r="Z329" i="35"/>
  <c r="AA329" i="35"/>
  <c r="AB329" i="35" s="1"/>
  <c r="AC329" i="35" s="1"/>
  <c r="AA361" i="35"/>
  <c r="AB361" i="35" s="1"/>
  <c r="AC361" i="35" s="1"/>
  <c r="Z361" i="35"/>
  <c r="AA377" i="35"/>
  <c r="AB377" i="35" s="1"/>
  <c r="AC377" i="35" s="1"/>
  <c r="Z377" i="35"/>
  <c r="Z393" i="35"/>
  <c r="AA393" i="35"/>
  <c r="AB393" i="35" s="1"/>
  <c r="AC393" i="35" s="1"/>
  <c r="AA469" i="35"/>
  <c r="AB469" i="35" s="1"/>
  <c r="AC469" i="35" s="1"/>
  <c r="Z469" i="35"/>
  <c r="AA497" i="35"/>
  <c r="AB497" i="35" s="1"/>
  <c r="AC497" i="35" s="1"/>
  <c r="Z497" i="35"/>
  <c r="AA482" i="35"/>
  <c r="AB482" i="35" s="1"/>
  <c r="AC482" i="35" s="1"/>
  <c r="Z482" i="35"/>
  <c r="AM240" i="35"/>
  <c r="AN240" i="35"/>
  <c r="AO240" i="35" s="1"/>
  <c r="AP240" i="35" s="1"/>
  <c r="AZ266" i="35"/>
  <c r="BA266" i="35"/>
  <c r="BB266" i="35" s="1"/>
  <c r="BC266" i="35" s="1"/>
  <c r="AZ469" i="35"/>
  <c r="BA394" i="35"/>
  <c r="BB394" i="35" s="1"/>
  <c r="BC394" i="35" s="1"/>
  <c r="BM485" i="35"/>
  <c r="CA196" i="35"/>
  <c r="CB196" i="35" s="1"/>
  <c r="CC196" i="35" s="1"/>
  <c r="BZ394" i="35"/>
  <c r="BM160" i="35"/>
  <c r="Z375" i="35"/>
  <c r="Z157" i="35"/>
  <c r="Z146" i="35"/>
  <c r="Z450" i="35"/>
  <c r="AA270" i="35"/>
  <c r="AB270" i="35" s="1"/>
  <c r="AC270" i="35" s="1"/>
  <c r="Z69" i="35"/>
  <c r="AA81" i="35"/>
  <c r="AB81" i="35" s="1"/>
  <c r="AC81" i="35" s="1"/>
  <c r="AA101" i="35"/>
  <c r="AB101" i="35" s="1"/>
  <c r="AC101" i="35" s="1"/>
  <c r="AA113" i="35"/>
  <c r="AB113" i="35" s="1"/>
  <c r="AC113" i="35" s="1"/>
  <c r="Z133" i="35"/>
  <c r="Z245" i="35"/>
  <c r="AA273" i="35"/>
  <c r="AB273" i="35" s="1"/>
  <c r="AC273" i="35" s="1"/>
  <c r="Z297" i="35"/>
  <c r="Z309" i="35"/>
  <c r="AA337" i="35"/>
  <c r="AB337" i="35" s="1"/>
  <c r="AC337" i="35" s="1"/>
  <c r="Z349" i="35"/>
  <c r="Z401" i="35"/>
  <c r="Z279" i="35"/>
  <c r="AA327" i="35"/>
  <c r="AB327" i="35" s="1"/>
  <c r="AC327" i="35" s="1"/>
  <c r="AZ218" i="35"/>
  <c r="BA218" i="35"/>
  <c r="BB218" i="35" s="1"/>
  <c r="BC218" i="35" s="1"/>
  <c r="BA405" i="35"/>
  <c r="BB405" i="35" s="1"/>
  <c r="BC405" i="35" s="1"/>
  <c r="Z331" i="35"/>
  <c r="Z462" i="35"/>
  <c r="Z359" i="35"/>
  <c r="AA487" i="35"/>
  <c r="AB487" i="35" s="1"/>
  <c r="AC487" i="35" s="1"/>
  <c r="AA389" i="35"/>
  <c r="AB389" i="35" s="1"/>
  <c r="AC389" i="35" s="1"/>
  <c r="AA465" i="35"/>
  <c r="AB465" i="35" s="1"/>
  <c r="AC465" i="35" s="1"/>
  <c r="AA485" i="35"/>
  <c r="AB485" i="35" s="1"/>
  <c r="AC485" i="35" s="1"/>
  <c r="AA423" i="35"/>
  <c r="AB423" i="35" s="1"/>
  <c r="AC423" i="35" s="1"/>
  <c r="AA455" i="35"/>
  <c r="AB455" i="35" s="1"/>
  <c r="AC455" i="35" s="1"/>
  <c r="AZ353" i="35"/>
  <c r="BN282" i="35"/>
  <c r="BO282" i="35" s="1"/>
  <c r="BP282" i="35" s="1"/>
  <c r="BA445" i="35"/>
  <c r="BB445" i="35" s="1"/>
  <c r="BC445" i="35" s="1"/>
  <c r="AN439" i="35"/>
  <c r="AO439" i="35" s="1"/>
  <c r="AP439" i="35" s="1"/>
  <c r="BA210" i="35"/>
  <c r="BB210" i="35" s="1"/>
  <c r="BC210" i="35" s="1"/>
  <c r="Z293" i="35"/>
  <c r="Z357" i="35"/>
  <c r="Z267" i="35"/>
  <c r="AA269" i="35"/>
  <c r="AB269" i="35" s="1"/>
  <c r="AC269" i="35" s="1"/>
  <c r="AA349" i="35"/>
  <c r="AB349" i="35" s="1"/>
  <c r="AC349" i="35" s="1"/>
  <c r="Z327" i="35"/>
  <c r="AA493" i="35"/>
  <c r="AB493" i="35" s="1"/>
  <c r="AC493" i="35" s="1"/>
  <c r="Z161" i="35"/>
  <c r="Z311" i="35"/>
  <c r="Z487" i="35"/>
  <c r="AA333" i="35"/>
  <c r="AB333" i="35" s="1"/>
  <c r="AC333" i="35" s="1"/>
  <c r="AA409" i="35"/>
  <c r="AB409" i="35" s="1"/>
  <c r="AC409" i="35" s="1"/>
  <c r="AN89" i="35"/>
  <c r="AO89" i="35" s="1"/>
  <c r="AP89" i="35" s="1"/>
  <c r="BA233" i="35"/>
  <c r="BB233" i="35" s="1"/>
  <c r="BC233" i="35" s="1"/>
  <c r="BM332" i="35"/>
  <c r="CA160" i="35"/>
  <c r="CB160" i="35" s="1"/>
  <c r="CC160" i="35" s="1"/>
  <c r="BZ101" i="35"/>
  <c r="CA235" i="35"/>
  <c r="CB235" i="35" s="1"/>
  <c r="CC235" i="35" s="1"/>
  <c r="BZ193" i="35"/>
  <c r="BZ69" i="35"/>
  <c r="BA464" i="35"/>
  <c r="BB464" i="35" s="1"/>
  <c r="BC464" i="35" s="1"/>
  <c r="BA457" i="35"/>
  <c r="BB457" i="35" s="1"/>
  <c r="BC457" i="35" s="1"/>
  <c r="BA289" i="35"/>
  <c r="BB289" i="35" s="1"/>
  <c r="BC289" i="35" s="1"/>
  <c r="BA161" i="35"/>
  <c r="BB161" i="35" s="1"/>
  <c r="BC161" i="35" s="1"/>
  <c r="BA181" i="35"/>
  <c r="BB181" i="35" s="1"/>
  <c r="BC181" i="35" s="1"/>
  <c r="BA225" i="35"/>
  <c r="BB225" i="35" s="1"/>
  <c r="BC225" i="35" s="1"/>
  <c r="BA166" i="35"/>
  <c r="BB166" i="35" s="1"/>
  <c r="BC166" i="35" s="1"/>
  <c r="AN375" i="35"/>
  <c r="AO375" i="35" s="1"/>
  <c r="AP375" i="35" s="1"/>
  <c r="Z455" i="35"/>
  <c r="Z299" i="35"/>
  <c r="AM73" i="35"/>
  <c r="BA287" i="35"/>
  <c r="BB287" i="35" s="1"/>
  <c r="BC287" i="35" s="1"/>
  <c r="AZ351" i="35"/>
  <c r="AZ336" i="35"/>
  <c r="BZ290" i="35"/>
  <c r="CA260" i="35"/>
  <c r="CB260" i="35" s="1"/>
  <c r="CC260" i="35" s="1"/>
  <c r="CA224" i="35"/>
  <c r="CB224" i="35" s="1"/>
  <c r="CC224" i="35" s="1"/>
  <c r="CA116" i="35"/>
  <c r="CB116" i="35" s="1"/>
  <c r="CC116" i="35" s="1"/>
  <c r="BZ128" i="35"/>
  <c r="BZ342" i="35"/>
  <c r="BZ279" i="35"/>
  <c r="CA489" i="35"/>
  <c r="CB489" i="35" s="1"/>
  <c r="CC489" i="35" s="1"/>
  <c r="BZ433" i="35"/>
  <c r="BZ459" i="35"/>
  <c r="BZ350" i="35"/>
  <c r="BZ470" i="35"/>
  <c r="BZ472" i="35"/>
  <c r="CA456" i="35"/>
  <c r="CB456" i="35" s="1"/>
  <c r="CC456" i="35" s="1"/>
  <c r="CA424" i="35"/>
  <c r="CB424" i="35" s="1"/>
  <c r="CC424" i="35" s="1"/>
  <c r="BZ269" i="35"/>
  <c r="CA112" i="35"/>
  <c r="CB112" i="35" s="1"/>
  <c r="CC112" i="35" s="1"/>
  <c r="CA420" i="35"/>
  <c r="CB420" i="35" s="1"/>
  <c r="CC420" i="35" s="1"/>
  <c r="CA232" i="35"/>
  <c r="CB232" i="35" s="1"/>
  <c r="CC232" i="35" s="1"/>
  <c r="BZ313" i="35"/>
  <c r="BZ53" i="35"/>
  <c r="CA248" i="35"/>
  <c r="CB248" i="35" s="1"/>
  <c r="CC248" i="35" s="1"/>
  <c r="BZ314" i="35"/>
  <c r="CA31" i="35"/>
  <c r="CB31" i="35" s="1"/>
  <c r="CC31" i="35" s="1"/>
  <c r="BM283" i="35"/>
  <c r="BN167" i="35"/>
  <c r="BO167" i="35" s="1"/>
  <c r="BP167" i="35" s="1"/>
  <c r="BN410" i="35"/>
  <c r="BO410" i="35" s="1"/>
  <c r="BP410" i="35" s="1"/>
  <c r="BN138" i="35"/>
  <c r="BO138" i="35" s="1"/>
  <c r="BP138" i="35" s="1"/>
  <c r="BM247" i="35"/>
  <c r="BM144" i="35"/>
  <c r="BN255" i="35"/>
  <c r="BO255" i="35" s="1"/>
  <c r="BP255" i="35" s="1"/>
  <c r="BM397" i="35"/>
  <c r="BN119" i="35"/>
  <c r="BO119" i="35" s="1"/>
  <c r="BP119" i="35" s="1"/>
  <c r="BN422" i="35"/>
  <c r="BO422" i="35" s="1"/>
  <c r="BP422" i="35" s="1"/>
  <c r="BM367" i="35"/>
  <c r="BN367" i="35"/>
  <c r="BO367" i="35" s="1"/>
  <c r="BP367" i="35" s="1"/>
  <c r="AZ492" i="35"/>
  <c r="BA419" i="35"/>
  <c r="BB419" i="35" s="1"/>
  <c r="BC419" i="35" s="1"/>
  <c r="AZ344" i="35"/>
  <c r="BA351" i="35"/>
  <c r="BB351" i="35" s="1"/>
  <c r="BC351" i="35" s="1"/>
  <c r="BA284" i="35"/>
  <c r="BB284" i="35" s="1"/>
  <c r="BC284" i="35" s="1"/>
  <c r="AZ304" i="35"/>
  <c r="AZ286" i="35"/>
  <c r="AZ36" i="35"/>
  <c r="BA63" i="35"/>
  <c r="BB63" i="35" s="1"/>
  <c r="BC63" i="35" s="1"/>
  <c r="BA355" i="35"/>
  <c r="BB355" i="35" s="1"/>
  <c r="BC355" i="35" s="1"/>
  <c r="AZ321" i="35"/>
  <c r="BA17" i="35"/>
  <c r="BB17" i="35" s="1"/>
  <c r="BC17" i="35" s="1"/>
  <c r="BA402" i="35"/>
  <c r="BB402" i="35" s="1"/>
  <c r="BC402" i="35" s="1"/>
  <c r="BA336" i="35"/>
  <c r="BB336" i="35" s="1"/>
  <c r="BC336" i="35" s="1"/>
  <c r="AZ501" i="35"/>
  <c r="AZ465" i="35"/>
  <c r="AZ233" i="35"/>
  <c r="AZ178" i="35"/>
  <c r="BA202" i="35"/>
  <c r="BB202" i="35" s="1"/>
  <c r="BC202" i="35" s="1"/>
  <c r="AZ118" i="35"/>
  <c r="AZ166" i="35"/>
  <c r="BA37" i="35"/>
  <c r="BB37" i="35" s="1"/>
  <c r="BC37" i="35" s="1"/>
  <c r="AZ371" i="35"/>
  <c r="AZ292" i="35"/>
  <c r="BA264" i="35"/>
  <c r="BB264" i="35" s="1"/>
  <c r="BC264" i="35" s="1"/>
  <c r="BA268" i="35"/>
  <c r="BB268" i="35" s="1"/>
  <c r="BC268" i="35" s="1"/>
  <c r="AZ43" i="35"/>
  <c r="AZ169" i="35"/>
  <c r="BA363" i="35"/>
  <c r="BB363" i="35" s="1"/>
  <c r="BC363" i="35" s="1"/>
  <c r="AZ442" i="35"/>
  <c r="BA420" i="35"/>
  <c r="BB420" i="35" s="1"/>
  <c r="BC420" i="35" s="1"/>
  <c r="AZ445" i="35"/>
  <c r="AZ457" i="35"/>
  <c r="AZ324" i="35"/>
  <c r="AZ489" i="35"/>
  <c r="BA265" i="35"/>
  <c r="BB265" i="35" s="1"/>
  <c r="BC265" i="35" s="1"/>
  <c r="BA123" i="35"/>
  <c r="BB123" i="35" s="1"/>
  <c r="BC123" i="35" s="1"/>
  <c r="AZ391" i="35"/>
  <c r="BA353" i="35"/>
  <c r="BB353" i="35" s="1"/>
  <c r="BC353" i="35" s="1"/>
  <c r="BA293" i="35"/>
  <c r="BB293" i="35" s="1"/>
  <c r="BC293" i="35" s="1"/>
  <c r="BA106" i="35"/>
  <c r="BB106" i="35" s="1"/>
  <c r="BC106" i="35" s="1"/>
  <c r="AZ59" i="35"/>
  <c r="BA401" i="35"/>
  <c r="BB401" i="35" s="1"/>
  <c r="BC401" i="35" s="1"/>
  <c r="BA345" i="35"/>
  <c r="BB345" i="35" s="1"/>
  <c r="BC345" i="35" s="1"/>
  <c r="AZ262" i="35"/>
  <c r="AZ9" i="35"/>
  <c r="BA173" i="35"/>
  <c r="BB173" i="35" s="1"/>
  <c r="BC173" i="35" s="1"/>
  <c r="AM443" i="35"/>
  <c r="AN69" i="35"/>
  <c r="AO69" i="35" s="1"/>
  <c r="AP69" i="35" s="1"/>
  <c r="AN294" i="35"/>
  <c r="AO294" i="35" s="1"/>
  <c r="AP294" i="35" s="1"/>
  <c r="AM502" i="35"/>
  <c r="AN502" i="35"/>
  <c r="AO502" i="35" s="1"/>
  <c r="AP502" i="35" s="1"/>
  <c r="AN330" i="35"/>
  <c r="AO330" i="35" s="1"/>
  <c r="AP330" i="35" s="1"/>
  <c r="AM285" i="35"/>
  <c r="AN388" i="35"/>
  <c r="AO388" i="35" s="1"/>
  <c r="AP388" i="35" s="1"/>
  <c r="AM388" i="35"/>
  <c r="AM286" i="35"/>
  <c r="AM367" i="35"/>
  <c r="AM494" i="35"/>
  <c r="AN494" i="35"/>
  <c r="AO494" i="35" s="1"/>
  <c r="AP494" i="35" s="1"/>
  <c r="AN13" i="35"/>
  <c r="AO13" i="35" s="1"/>
  <c r="AP13" i="35" s="1"/>
  <c r="AA499" i="35"/>
  <c r="AB499" i="35" s="1"/>
  <c r="AC499" i="35" s="1"/>
  <c r="Z431" i="35"/>
  <c r="AA315" i="35"/>
  <c r="AB315" i="35" s="1"/>
  <c r="AC315" i="35" s="1"/>
  <c r="AA462" i="35"/>
  <c r="AB462" i="35" s="1"/>
  <c r="AC462" i="35" s="1"/>
  <c r="Z33" i="35"/>
  <c r="AA221" i="35"/>
  <c r="AB221" i="35" s="1"/>
  <c r="AC221" i="35" s="1"/>
  <c r="AA401" i="35"/>
  <c r="AB401" i="35" s="1"/>
  <c r="AC401" i="35" s="1"/>
  <c r="AA437" i="35"/>
  <c r="AB437" i="35" s="1"/>
  <c r="AC437" i="35" s="1"/>
  <c r="AA453" i="35"/>
  <c r="AB453" i="35" s="1"/>
  <c r="AC453" i="35" s="1"/>
  <c r="Z447" i="35"/>
  <c r="Z65" i="35"/>
  <c r="AA65" i="35"/>
  <c r="AB65" i="35" s="1"/>
  <c r="AC65" i="35" s="1"/>
  <c r="Z253" i="35"/>
  <c r="AA253" i="35"/>
  <c r="AB253" i="35" s="1"/>
  <c r="AC253" i="35" s="1"/>
  <c r="AA385" i="35"/>
  <c r="AB385" i="35" s="1"/>
  <c r="AC385" i="35" s="1"/>
  <c r="AA449" i="35"/>
  <c r="AB449" i="35" s="1"/>
  <c r="AC449" i="35" s="1"/>
  <c r="Z351" i="35"/>
  <c r="Z275" i="35"/>
  <c r="AA391" i="35"/>
  <c r="AB391" i="35" s="1"/>
  <c r="AC391" i="35" s="1"/>
  <c r="AA213" i="35"/>
  <c r="AB213" i="35" s="1"/>
  <c r="AC213" i="35" s="1"/>
  <c r="AA405" i="35"/>
  <c r="AB405" i="35" s="1"/>
  <c r="AC405" i="35" s="1"/>
  <c r="AA417" i="35"/>
  <c r="AB417" i="35" s="1"/>
  <c r="AC417" i="35" s="1"/>
  <c r="Z429" i="35"/>
  <c r="Z445" i="35"/>
  <c r="Z477" i="35"/>
  <c r="AM253" i="35"/>
  <c r="BA442" i="35"/>
  <c r="BB442" i="35" s="1"/>
  <c r="BC442" i="35" s="1"/>
  <c r="BN251" i="35"/>
  <c r="BO251" i="35" s="1"/>
  <c r="BP251" i="35" s="1"/>
  <c r="BN187" i="35"/>
  <c r="BO187" i="35" s="1"/>
  <c r="BP187" i="35" s="1"/>
  <c r="CA385" i="35"/>
  <c r="CB385" i="35" s="1"/>
  <c r="CC385" i="35" s="1"/>
  <c r="BZ406" i="35"/>
  <c r="CA406" i="35"/>
  <c r="CB406" i="35" s="1"/>
  <c r="CC406" i="35" s="1"/>
  <c r="BZ359" i="35"/>
  <c r="CA359" i="35"/>
  <c r="CB359" i="35" s="1"/>
  <c r="CC359" i="35" s="1"/>
  <c r="BZ265" i="35"/>
  <c r="CA265" i="35"/>
  <c r="CB265" i="35" s="1"/>
  <c r="CC265" i="35" s="1"/>
  <c r="BZ327" i="35"/>
  <c r="CA327" i="35"/>
  <c r="CB327" i="35" s="1"/>
  <c r="CC327" i="35" s="1"/>
  <c r="BN316" i="35"/>
  <c r="BO316" i="35" s="1"/>
  <c r="BP316" i="35" s="1"/>
  <c r="BM316" i="35"/>
  <c r="BM130" i="35"/>
  <c r="BN130" i="35"/>
  <c r="BO130" i="35" s="1"/>
  <c r="BP130" i="35" s="1"/>
  <c r="BN298" i="35"/>
  <c r="BO298" i="35" s="1"/>
  <c r="BP298" i="35" s="1"/>
  <c r="BN348" i="35"/>
  <c r="BO348" i="35" s="1"/>
  <c r="BP348" i="35" s="1"/>
  <c r="BM286" i="35"/>
  <c r="BN337" i="35"/>
  <c r="BO337" i="35" s="1"/>
  <c r="BP337" i="35" s="1"/>
  <c r="BM337" i="35"/>
  <c r="AM416" i="35"/>
  <c r="AN416" i="35"/>
  <c r="AO416" i="35" s="1"/>
  <c r="AP416" i="35" s="1"/>
  <c r="AZ313" i="35"/>
  <c r="BA313" i="35"/>
  <c r="BB313" i="35" s="1"/>
  <c r="BC313" i="35" s="1"/>
  <c r="AM337" i="35"/>
  <c r="AN337" i="35"/>
  <c r="AO337" i="35" s="1"/>
  <c r="AP337" i="35" s="1"/>
  <c r="AZ77" i="35"/>
  <c r="AM220" i="35"/>
  <c r="AN220" i="35"/>
  <c r="AO220" i="35" s="1"/>
  <c r="AP220" i="35" s="1"/>
  <c r="Z10" i="35"/>
  <c r="AA10" i="35"/>
  <c r="AB10" i="35" s="1"/>
  <c r="AC10" i="35" s="1"/>
  <c r="AA74" i="35"/>
  <c r="AB74" i="35" s="1"/>
  <c r="AC74" i="35" s="1"/>
  <c r="Z74" i="35"/>
  <c r="AA138" i="35"/>
  <c r="AB138" i="35" s="1"/>
  <c r="AC138" i="35" s="1"/>
  <c r="Z138" i="35"/>
  <c r="AA234" i="35"/>
  <c r="AB234" i="35" s="1"/>
  <c r="AC234" i="35" s="1"/>
  <c r="Z234" i="35"/>
  <c r="AA282" i="35"/>
  <c r="AB282" i="35" s="1"/>
  <c r="AC282" i="35" s="1"/>
  <c r="Z282" i="35"/>
  <c r="AA346" i="35"/>
  <c r="AB346" i="35" s="1"/>
  <c r="AC346" i="35" s="1"/>
  <c r="Z346" i="35"/>
  <c r="AA394" i="35"/>
  <c r="AB394" i="35" s="1"/>
  <c r="AC394" i="35" s="1"/>
  <c r="Z394" i="35"/>
  <c r="AA426" i="35"/>
  <c r="AB426" i="35" s="1"/>
  <c r="AC426" i="35" s="1"/>
  <c r="Z426" i="35"/>
  <c r="AA458" i="35"/>
  <c r="AB458" i="35" s="1"/>
  <c r="AC458" i="35" s="1"/>
  <c r="Z458" i="35"/>
  <c r="AA490" i="35"/>
  <c r="AB490" i="35" s="1"/>
  <c r="AC490" i="35" s="1"/>
  <c r="Z490" i="35"/>
  <c r="AA11" i="35"/>
  <c r="AB11" i="35" s="1"/>
  <c r="AC11" i="35" s="1"/>
  <c r="Z11" i="35"/>
  <c r="AA31" i="35"/>
  <c r="AB31" i="35" s="1"/>
  <c r="AC31" i="35" s="1"/>
  <c r="Z31" i="35"/>
  <c r="AA55" i="35"/>
  <c r="AB55" i="35" s="1"/>
  <c r="AC55" i="35" s="1"/>
  <c r="Z55" i="35"/>
  <c r="AA75" i="35"/>
  <c r="AB75" i="35" s="1"/>
  <c r="AC75" i="35" s="1"/>
  <c r="Z75" i="35"/>
  <c r="AA95" i="35"/>
  <c r="AB95" i="35" s="1"/>
  <c r="AC95" i="35" s="1"/>
  <c r="Z95" i="35"/>
  <c r="AA115" i="35"/>
  <c r="AB115" i="35" s="1"/>
  <c r="AC115" i="35" s="1"/>
  <c r="Z115" i="35"/>
  <c r="AA135" i="35"/>
  <c r="AB135" i="35" s="1"/>
  <c r="AC135" i="35" s="1"/>
  <c r="Z135" i="35"/>
  <c r="AA155" i="35"/>
  <c r="AB155" i="35" s="1"/>
  <c r="AC155" i="35" s="1"/>
  <c r="Z155" i="35"/>
  <c r="AA175" i="35"/>
  <c r="AB175" i="35" s="1"/>
  <c r="AC175" i="35" s="1"/>
  <c r="Z175" i="35"/>
  <c r="AA195" i="35"/>
  <c r="AB195" i="35" s="1"/>
  <c r="AC195" i="35" s="1"/>
  <c r="Z195" i="35"/>
  <c r="AA219" i="35"/>
  <c r="AB219" i="35" s="1"/>
  <c r="AC219" i="35" s="1"/>
  <c r="Z219" i="35"/>
  <c r="AA239" i="35"/>
  <c r="AB239" i="35" s="1"/>
  <c r="AC239" i="35" s="1"/>
  <c r="Z239" i="35"/>
  <c r="AA102" i="35"/>
  <c r="AB102" i="35" s="1"/>
  <c r="AC102" i="35" s="1"/>
  <c r="Z102" i="35"/>
  <c r="AA166" i="35"/>
  <c r="AB166" i="35" s="1"/>
  <c r="AC166" i="35" s="1"/>
  <c r="Z166" i="35"/>
  <c r="AA230" i="35"/>
  <c r="AB230" i="35" s="1"/>
  <c r="AC230" i="35" s="1"/>
  <c r="Z230" i="35"/>
  <c r="AA294" i="35"/>
  <c r="AB294" i="35" s="1"/>
  <c r="AC294" i="35" s="1"/>
  <c r="Z294" i="35"/>
  <c r="AA358" i="35"/>
  <c r="AB358" i="35" s="1"/>
  <c r="AC358" i="35" s="1"/>
  <c r="Z358" i="35"/>
  <c r="AA35" i="35"/>
  <c r="AB35" i="35" s="1"/>
  <c r="AC35" i="35" s="1"/>
  <c r="Z35" i="35"/>
  <c r="AA71" i="35"/>
  <c r="AB71" i="35" s="1"/>
  <c r="AC71" i="35" s="1"/>
  <c r="Z71" i="35"/>
  <c r="AA111" i="35"/>
  <c r="AB111" i="35" s="1"/>
  <c r="AC111" i="35" s="1"/>
  <c r="Z111" i="35"/>
  <c r="AA151" i="35"/>
  <c r="AB151" i="35" s="1"/>
  <c r="AC151" i="35" s="1"/>
  <c r="Z151" i="35"/>
  <c r="AA183" i="35"/>
  <c r="AB183" i="35" s="1"/>
  <c r="AC183" i="35" s="1"/>
  <c r="Z183" i="35"/>
  <c r="AA215" i="35"/>
  <c r="AB215" i="35" s="1"/>
  <c r="AC215" i="35" s="1"/>
  <c r="Z215" i="35"/>
  <c r="AA395" i="35"/>
  <c r="AB395" i="35" s="1"/>
  <c r="AC395" i="35" s="1"/>
  <c r="AA459" i="35"/>
  <c r="AB459" i="35" s="1"/>
  <c r="AC459" i="35" s="1"/>
  <c r="Z255" i="35"/>
  <c r="AA27" i="35"/>
  <c r="AB27" i="35" s="1"/>
  <c r="AC27" i="35" s="1"/>
  <c r="Z27" i="35"/>
  <c r="AA47" i="35"/>
  <c r="AB47" i="35" s="1"/>
  <c r="AC47" i="35" s="1"/>
  <c r="Z47" i="35"/>
  <c r="AA67" i="35"/>
  <c r="AB67" i="35" s="1"/>
  <c r="AC67" i="35" s="1"/>
  <c r="Z67" i="35"/>
  <c r="AA87" i="35"/>
  <c r="AB87" i="35" s="1"/>
  <c r="AC87" i="35" s="1"/>
  <c r="Z87" i="35"/>
  <c r="AA107" i="35"/>
  <c r="AB107" i="35" s="1"/>
  <c r="AC107" i="35" s="1"/>
  <c r="Z107" i="35"/>
  <c r="AA127" i="35"/>
  <c r="AB127" i="35" s="1"/>
  <c r="AC127" i="35" s="1"/>
  <c r="Z127" i="35"/>
  <c r="AA147" i="35"/>
  <c r="AB147" i="35" s="1"/>
  <c r="AC147" i="35" s="1"/>
  <c r="Z147" i="35"/>
  <c r="AA163" i="35"/>
  <c r="AB163" i="35" s="1"/>
  <c r="AC163" i="35" s="1"/>
  <c r="Z163" i="35"/>
  <c r="AA191" i="35"/>
  <c r="AB191" i="35" s="1"/>
  <c r="AC191" i="35" s="1"/>
  <c r="Z191" i="35"/>
  <c r="AA211" i="35"/>
  <c r="AB211" i="35" s="1"/>
  <c r="AC211" i="35" s="1"/>
  <c r="Z211" i="35"/>
  <c r="AA231" i="35"/>
  <c r="AB231" i="35" s="1"/>
  <c r="AC231" i="35" s="1"/>
  <c r="Z231" i="35"/>
  <c r="AA271" i="35"/>
  <c r="AB271" i="35" s="1"/>
  <c r="AC271" i="35" s="1"/>
  <c r="AA339" i="35"/>
  <c r="AB339" i="35" s="1"/>
  <c r="AC339" i="35" s="1"/>
  <c r="AA212" i="35"/>
  <c r="AB212" i="35" s="1"/>
  <c r="AC212" i="35" s="1"/>
  <c r="Z212" i="35"/>
  <c r="AA468" i="35"/>
  <c r="AB468" i="35" s="1"/>
  <c r="AC468" i="35" s="1"/>
  <c r="Z468" i="35"/>
  <c r="AA244" i="35"/>
  <c r="AB244" i="35" s="1"/>
  <c r="AC244" i="35" s="1"/>
  <c r="Z244" i="35"/>
  <c r="AA500" i="35"/>
  <c r="AB500" i="35" s="1"/>
  <c r="AC500" i="35" s="1"/>
  <c r="Z500" i="35"/>
  <c r="AA383" i="35"/>
  <c r="AB383" i="35" s="1"/>
  <c r="AC383" i="35" s="1"/>
  <c r="AA28" i="35"/>
  <c r="AB28" i="35" s="1"/>
  <c r="AC28" i="35" s="1"/>
  <c r="Z28" i="35"/>
  <c r="AA56" i="35"/>
  <c r="AB56" i="35" s="1"/>
  <c r="AC56" i="35" s="1"/>
  <c r="Z56" i="35"/>
  <c r="Z108" i="35"/>
  <c r="AA108" i="35"/>
  <c r="AB108" i="35" s="1"/>
  <c r="AC108" i="35" s="1"/>
  <c r="Z124" i="35"/>
  <c r="AA124" i="35"/>
  <c r="AB124" i="35" s="1"/>
  <c r="AC124" i="35" s="1"/>
  <c r="AA144" i="35"/>
  <c r="AB144" i="35" s="1"/>
  <c r="AC144" i="35" s="1"/>
  <c r="Z144" i="35"/>
  <c r="AA204" i="35"/>
  <c r="AB204" i="35" s="1"/>
  <c r="AC204" i="35" s="1"/>
  <c r="Z204" i="35"/>
  <c r="AA488" i="35"/>
  <c r="AB488" i="35" s="1"/>
  <c r="AC488" i="35" s="1"/>
  <c r="Z488" i="35"/>
  <c r="AA496" i="35"/>
  <c r="AB496" i="35" s="1"/>
  <c r="AC496" i="35" s="1"/>
  <c r="Z496" i="35"/>
  <c r="AA36" i="35"/>
  <c r="AB36" i="35" s="1"/>
  <c r="AC36" i="35" s="1"/>
  <c r="Z36" i="35"/>
  <c r="Z387" i="35"/>
  <c r="AA415" i="35"/>
  <c r="AB415" i="35" s="1"/>
  <c r="AC415" i="35" s="1"/>
  <c r="Z483" i="35"/>
  <c r="AA44" i="35"/>
  <c r="AB44" i="35" s="1"/>
  <c r="AC44" i="35" s="1"/>
  <c r="Z44" i="35"/>
  <c r="AA88" i="35"/>
  <c r="AB88" i="35" s="1"/>
  <c r="AC88" i="35" s="1"/>
  <c r="Z88" i="35"/>
  <c r="AA120" i="35"/>
  <c r="AB120" i="35" s="1"/>
  <c r="AC120" i="35" s="1"/>
  <c r="Z120" i="35"/>
  <c r="AA156" i="35"/>
  <c r="AB156" i="35" s="1"/>
  <c r="AC156" i="35" s="1"/>
  <c r="Z156" i="35"/>
  <c r="AA200" i="35"/>
  <c r="AB200" i="35" s="1"/>
  <c r="AC200" i="35" s="1"/>
  <c r="Z200" i="35"/>
  <c r="Z232" i="35"/>
  <c r="AA232" i="35"/>
  <c r="AB232" i="35" s="1"/>
  <c r="AC232" i="35" s="1"/>
  <c r="AA264" i="35"/>
  <c r="AB264" i="35" s="1"/>
  <c r="AC264" i="35" s="1"/>
  <c r="Z264" i="35"/>
  <c r="AA272" i="35"/>
  <c r="AB272" i="35" s="1"/>
  <c r="AC272" i="35" s="1"/>
  <c r="Z272" i="35"/>
  <c r="AA296" i="35"/>
  <c r="AB296" i="35" s="1"/>
  <c r="AC296" i="35" s="1"/>
  <c r="Z296" i="35"/>
  <c r="AA304" i="35"/>
  <c r="AB304" i="35" s="1"/>
  <c r="AC304" i="35" s="1"/>
  <c r="Z304" i="35"/>
  <c r="Z328" i="35"/>
  <c r="AA328" i="35"/>
  <c r="AB328" i="35" s="1"/>
  <c r="AC328" i="35" s="1"/>
  <c r="AA336" i="35"/>
  <c r="AB336" i="35" s="1"/>
  <c r="AC336" i="35" s="1"/>
  <c r="Z336" i="35"/>
  <c r="AA360" i="35"/>
  <c r="AB360" i="35" s="1"/>
  <c r="AC360" i="35" s="1"/>
  <c r="Z360" i="35"/>
  <c r="AA368" i="35"/>
  <c r="AB368" i="35" s="1"/>
  <c r="AC368" i="35" s="1"/>
  <c r="Z368" i="35"/>
  <c r="AA492" i="35"/>
  <c r="AB492" i="35" s="1"/>
  <c r="AC492" i="35" s="1"/>
  <c r="Z492" i="35"/>
  <c r="Z196" i="35"/>
  <c r="Z260" i="35"/>
  <c r="AA356" i="35"/>
  <c r="AB356" i="35" s="1"/>
  <c r="AC356" i="35" s="1"/>
  <c r="Z228" i="35"/>
  <c r="AM452" i="35"/>
  <c r="AM356" i="35"/>
  <c r="AM372" i="35"/>
  <c r="AN316" i="35"/>
  <c r="AO316" i="35" s="1"/>
  <c r="AP316" i="35" s="1"/>
  <c r="AM338" i="35"/>
  <c r="AZ434" i="35"/>
  <c r="BA450" i="35"/>
  <c r="BB450" i="35" s="1"/>
  <c r="BC450" i="35" s="1"/>
  <c r="AZ390" i="35"/>
  <c r="BA350" i="35"/>
  <c r="BB350" i="35" s="1"/>
  <c r="BC350" i="35" s="1"/>
  <c r="BN485" i="35"/>
  <c r="BO485" i="35" s="1"/>
  <c r="BP485" i="35" s="1"/>
  <c r="BM467" i="35"/>
  <c r="BM287" i="35"/>
  <c r="BN261" i="35"/>
  <c r="BO261" i="35" s="1"/>
  <c r="BP261" i="35" s="1"/>
  <c r="BN203" i="35"/>
  <c r="BO203" i="35" s="1"/>
  <c r="BP203" i="35" s="1"/>
  <c r="BN64" i="35"/>
  <c r="BO64" i="35" s="1"/>
  <c r="BP64" i="35" s="1"/>
  <c r="CA425" i="35"/>
  <c r="CB425" i="35" s="1"/>
  <c r="CC425" i="35" s="1"/>
  <c r="CA393" i="35"/>
  <c r="CB393" i="35" s="1"/>
  <c r="CC393" i="35" s="1"/>
  <c r="CA401" i="35"/>
  <c r="CB401" i="35" s="1"/>
  <c r="CC401" i="35" s="1"/>
  <c r="CA342" i="35"/>
  <c r="CB342" i="35" s="1"/>
  <c r="CC342" i="35" s="1"/>
  <c r="CA362" i="35"/>
  <c r="CB362" i="35" s="1"/>
  <c r="CC362" i="35" s="1"/>
  <c r="CA326" i="35"/>
  <c r="CB326" i="35" s="1"/>
  <c r="CC326" i="35" s="1"/>
  <c r="BZ310" i="35"/>
  <c r="BZ294" i="35"/>
  <c r="CA279" i="35"/>
  <c r="CB279" i="35" s="1"/>
  <c r="CC279" i="35" s="1"/>
  <c r="BZ264" i="35"/>
  <c r="BZ255" i="35"/>
  <c r="CA256" i="35"/>
  <c r="CB256" i="35" s="1"/>
  <c r="CC256" i="35" s="1"/>
  <c r="BZ235" i="35"/>
  <c r="BZ171" i="35"/>
  <c r="BZ108" i="35"/>
  <c r="BZ76" i="35"/>
  <c r="BZ44" i="35"/>
  <c r="BZ12" i="35"/>
  <c r="CA202" i="35"/>
  <c r="CB202" i="35" s="1"/>
  <c r="CC202" i="35" s="1"/>
  <c r="CA101" i="35"/>
  <c r="CB101" i="35" s="1"/>
  <c r="CC101" i="35" s="1"/>
  <c r="CA85" i="35"/>
  <c r="CB85" i="35" s="1"/>
  <c r="CC85" i="35" s="1"/>
  <c r="CA69" i="35"/>
  <c r="CB69" i="35" s="1"/>
  <c r="CC69" i="35" s="1"/>
  <c r="CA60" i="35"/>
  <c r="CB60" i="35" s="1"/>
  <c r="CC60" i="35" s="1"/>
  <c r="BZ368" i="35"/>
  <c r="CA416" i="35"/>
  <c r="CB416" i="35" s="1"/>
  <c r="CC416" i="35" s="1"/>
  <c r="BZ273" i="35"/>
  <c r="CA273" i="35"/>
  <c r="CB273" i="35" s="1"/>
  <c r="CC273" i="35" s="1"/>
  <c r="BZ233" i="35"/>
  <c r="CA233" i="35"/>
  <c r="CB233" i="35" s="1"/>
  <c r="CC233" i="35" s="1"/>
  <c r="BZ291" i="35"/>
  <c r="CA291" i="35"/>
  <c r="CB291" i="35" s="1"/>
  <c r="CC291" i="35" s="1"/>
  <c r="CA442" i="35"/>
  <c r="CB442" i="35" s="1"/>
  <c r="CC442" i="35" s="1"/>
  <c r="BM363" i="35"/>
  <c r="BN363" i="35"/>
  <c r="BO363" i="35" s="1"/>
  <c r="BP363" i="35" s="1"/>
  <c r="BM312" i="35"/>
  <c r="BZ335" i="35"/>
  <c r="CA335" i="35"/>
  <c r="CB335" i="35" s="1"/>
  <c r="CC335" i="35" s="1"/>
  <c r="BZ374" i="35"/>
  <c r="CA374" i="35"/>
  <c r="CB374" i="35" s="1"/>
  <c r="CC374" i="35" s="1"/>
  <c r="CA193" i="35"/>
  <c r="CB193" i="35" s="1"/>
  <c r="CC193" i="35" s="1"/>
  <c r="BM359" i="35"/>
  <c r="BN359" i="35"/>
  <c r="BO359" i="35" s="1"/>
  <c r="BP359" i="35" s="1"/>
  <c r="BN394" i="35"/>
  <c r="BO394" i="35" s="1"/>
  <c r="BP394" i="35" s="1"/>
  <c r="BN333" i="35"/>
  <c r="BO333" i="35" s="1"/>
  <c r="BP333" i="35" s="1"/>
  <c r="BM296" i="35"/>
  <c r="BM278" i="35"/>
  <c r="BN278" i="35"/>
  <c r="BO278" i="35" s="1"/>
  <c r="BP278" i="35" s="1"/>
  <c r="BM228" i="35"/>
  <c r="BM196" i="35"/>
  <c r="AZ443" i="35"/>
  <c r="BA443" i="35"/>
  <c r="BB443" i="35" s="1"/>
  <c r="BC443" i="35" s="1"/>
  <c r="BM68" i="35"/>
  <c r="AZ455" i="35"/>
  <c r="BA455" i="35"/>
  <c r="BB455" i="35" s="1"/>
  <c r="BC455" i="35" s="1"/>
  <c r="AZ250" i="35"/>
  <c r="BA250" i="35"/>
  <c r="BB250" i="35" s="1"/>
  <c r="BC250" i="35" s="1"/>
  <c r="BA122" i="35"/>
  <c r="BB122" i="35" s="1"/>
  <c r="BC122" i="35" s="1"/>
  <c r="BA97" i="35"/>
  <c r="BB97" i="35" s="1"/>
  <c r="BC97" i="35" s="1"/>
  <c r="AZ91" i="35"/>
  <c r="AZ365" i="35"/>
  <c r="BA365" i="35"/>
  <c r="BB365" i="35" s="1"/>
  <c r="BC365" i="35" s="1"/>
  <c r="AN408" i="35"/>
  <c r="AO408" i="35" s="1"/>
  <c r="AP408" i="35" s="1"/>
  <c r="AN310" i="35"/>
  <c r="AO310" i="35" s="1"/>
  <c r="AP310" i="35" s="1"/>
  <c r="AM113" i="35"/>
  <c r="AM375" i="35"/>
  <c r="AM18" i="35"/>
  <c r="AZ439" i="35"/>
  <c r="BA439" i="35"/>
  <c r="BB439" i="35" s="1"/>
  <c r="BC439" i="35" s="1"/>
  <c r="BA13" i="35"/>
  <c r="BB13" i="35" s="1"/>
  <c r="BC13" i="35" s="1"/>
  <c r="BA193" i="35"/>
  <c r="BB193" i="35" s="1"/>
  <c r="BC193" i="35" s="1"/>
  <c r="AZ193" i="35"/>
  <c r="AN224" i="35"/>
  <c r="AO224" i="35" s="1"/>
  <c r="AP224" i="35" s="1"/>
  <c r="AA58" i="35"/>
  <c r="AB58" i="35" s="1"/>
  <c r="AC58" i="35" s="1"/>
  <c r="Z58" i="35"/>
  <c r="AA122" i="35"/>
  <c r="AB122" i="35" s="1"/>
  <c r="AC122" i="35" s="1"/>
  <c r="Z122" i="35"/>
  <c r="AA186" i="35"/>
  <c r="AB186" i="35" s="1"/>
  <c r="AC186" i="35" s="1"/>
  <c r="Z186" i="35"/>
  <c r="AA218" i="35"/>
  <c r="AB218" i="35" s="1"/>
  <c r="AC218" i="35" s="1"/>
  <c r="Z218" i="35"/>
  <c r="AA266" i="35"/>
  <c r="AB266" i="35" s="1"/>
  <c r="AC266" i="35" s="1"/>
  <c r="Z266" i="35"/>
  <c r="AA330" i="35"/>
  <c r="AB330" i="35" s="1"/>
  <c r="AC330" i="35" s="1"/>
  <c r="Z330" i="35"/>
  <c r="Z307" i="35"/>
  <c r="BN465" i="35"/>
  <c r="BO465" i="35" s="1"/>
  <c r="BP465" i="35" s="1"/>
  <c r="BM465" i="35"/>
  <c r="Z251" i="35"/>
  <c r="Z22" i="35"/>
  <c r="AA22" i="35"/>
  <c r="AB22" i="35" s="1"/>
  <c r="AC22" i="35" s="1"/>
  <c r="AA54" i="35"/>
  <c r="AB54" i="35" s="1"/>
  <c r="AC54" i="35" s="1"/>
  <c r="Z54" i="35"/>
  <c r="AA86" i="35"/>
  <c r="AB86" i="35" s="1"/>
  <c r="AC86" i="35" s="1"/>
  <c r="Z86" i="35"/>
  <c r="AA150" i="35"/>
  <c r="AB150" i="35" s="1"/>
  <c r="AC150" i="35" s="1"/>
  <c r="Z150" i="35"/>
  <c r="AA214" i="35"/>
  <c r="AB214" i="35" s="1"/>
  <c r="AC214" i="35" s="1"/>
  <c r="Z214" i="35"/>
  <c r="AA278" i="35"/>
  <c r="AB278" i="35" s="1"/>
  <c r="AC278" i="35" s="1"/>
  <c r="Z278" i="35"/>
  <c r="AA342" i="35"/>
  <c r="AB342" i="35" s="1"/>
  <c r="AC342" i="35" s="1"/>
  <c r="Z342" i="35"/>
  <c r="AA390" i="35"/>
  <c r="AB390" i="35" s="1"/>
  <c r="AC390" i="35" s="1"/>
  <c r="Z390" i="35"/>
  <c r="AA422" i="35"/>
  <c r="AB422" i="35" s="1"/>
  <c r="AC422" i="35" s="1"/>
  <c r="Z422" i="35"/>
  <c r="AA454" i="35"/>
  <c r="AB454" i="35" s="1"/>
  <c r="AC454" i="35" s="1"/>
  <c r="Z454" i="35"/>
  <c r="AA486" i="35"/>
  <c r="AB486" i="35" s="1"/>
  <c r="AC486" i="35" s="1"/>
  <c r="Z486" i="35"/>
  <c r="Z291" i="35"/>
  <c r="Z323" i="35"/>
  <c r="AA403" i="35"/>
  <c r="AB403" i="35" s="1"/>
  <c r="AC403" i="35" s="1"/>
  <c r="AA435" i="35"/>
  <c r="AB435" i="35" s="1"/>
  <c r="AC435" i="35" s="1"/>
  <c r="AA475" i="35"/>
  <c r="AB475" i="35" s="1"/>
  <c r="AC475" i="35" s="1"/>
  <c r="Z319" i="35"/>
  <c r="Z463" i="35"/>
  <c r="AA283" i="35"/>
  <c r="AB283" i="35" s="1"/>
  <c r="AC283" i="35" s="1"/>
  <c r="Z20" i="35"/>
  <c r="AA20" i="35"/>
  <c r="AB20" i="35" s="1"/>
  <c r="AC20" i="35" s="1"/>
  <c r="AA276" i="35"/>
  <c r="AB276" i="35" s="1"/>
  <c r="AC276" i="35" s="1"/>
  <c r="Z276" i="35"/>
  <c r="AA376" i="35"/>
  <c r="AB376" i="35" s="1"/>
  <c r="AC376" i="35" s="1"/>
  <c r="Z376" i="35"/>
  <c r="AA480" i="35"/>
  <c r="AB480" i="35" s="1"/>
  <c r="AC480" i="35" s="1"/>
  <c r="Z480" i="35"/>
  <c r="AA52" i="35"/>
  <c r="AB52" i="35" s="1"/>
  <c r="AC52" i="35" s="1"/>
  <c r="Z52" i="35"/>
  <c r="Z308" i="35"/>
  <c r="AA308" i="35"/>
  <c r="AB308" i="35" s="1"/>
  <c r="AC308" i="35" s="1"/>
  <c r="AA267" i="35"/>
  <c r="AB267" i="35" s="1"/>
  <c r="AC267" i="35" s="1"/>
  <c r="AA48" i="35"/>
  <c r="AB48" i="35" s="1"/>
  <c r="AC48" i="35" s="1"/>
  <c r="Z48" i="35"/>
  <c r="AA76" i="35"/>
  <c r="AB76" i="35" s="1"/>
  <c r="AC76" i="35" s="1"/>
  <c r="Z76" i="35"/>
  <c r="Z140" i="35"/>
  <c r="AA140" i="35"/>
  <c r="AB140" i="35" s="1"/>
  <c r="AC140" i="35" s="1"/>
  <c r="AA168" i="35"/>
  <c r="AB168" i="35" s="1"/>
  <c r="AC168" i="35" s="1"/>
  <c r="Z168" i="35"/>
  <c r="AA220" i="35"/>
  <c r="AB220" i="35" s="1"/>
  <c r="AC220" i="35" s="1"/>
  <c r="Z220" i="35"/>
  <c r="AA392" i="35"/>
  <c r="AB392" i="35" s="1"/>
  <c r="AC392" i="35" s="1"/>
  <c r="Z392" i="35"/>
  <c r="AA400" i="35"/>
  <c r="AB400" i="35" s="1"/>
  <c r="AC400" i="35" s="1"/>
  <c r="Z400" i="35"/>
  <c r="AA424" i="35"/>
  <c r="AB424" i="35" s="1"/>
  <c r="AC424" i="35" s="1"/>
  <c r="Z424" i="35"/>
  <c r="AA432" i="35"/>
  <c r="AB432" i="35" s="1"/>
  <c r="AC432" i="35" s="1"/>
  <c r="Z432" i="35"/>
  <c r="AA456" i="35"/>
  <c r="AB456" i="35" s="1"/>
  <c r="AC456" i="35" s="1"/>
  <c r="Z456" i="35"/>
  <c r="AA324" i="35"/>
  <c r="AB324" i="35" s="1"/>
  <c r="AC324" i="35" s="1"/>
  <c r="AA164" i="35"/>
  <c r="AB164" i="35" s="1"/>
  <c r="AC164" i="35" s="1"/>
  <c r="Z164" i="35"/>
  <c r="Z491" i="35"/>
  <c r="Z12" i="35"/>
  <c r="AA12" i="35"/>
  <c r="AB12" i="35" s="1"/>
  <c r="AC12" i="35" s="1"/>
  <c r="AA60" i="35"/>
  <c r="AB60" i="35" s="1"/>
  <c r="AC60" i="35" s="1"/>
  <c r="Z60" i="35"/>
  <c r="AA80" i="35"/>
  <c r="AB80" i="35" s="1"/>
  <c r="AC80" i="35" s="1"/>
  <c r="Z80" i="35"/>
  <c r="AA112" i="35"/>
  <c r="AB112" i="35" s="1"/>
  <c r="AC112" i="35" s="1"/>
  <c r="Z112" i="35"/>
  <c r="Z172" i="35"/>
  <c r="AA172" i="35"/>
  <c r="AB172" i="35" s="1"/>
  <c r="AC172" i="35" s="1"/>
  <c r="AA192" i="35"/>
  <c r="AB192" i="35" s="1"/>
  <c r="AC192" i="35" s="1"/>
  <c r="Z192" i="35"/>
  <c r="AA224" i="35"/>
  <c r="AB224" i="35" s="1"/>
  <c r="AC224" i="35" s="1"/>
  <c r="Z224" i="35"/>
  <c r="AA464" i="35"/>
  <c r="AB464" i="35" s="1"/>
  <c r="AC464" i="35" s="1"/>
  <c r="Z464" i="35"/>
  <c r="AN348" i="35"/>
  <c r="AO348" i="35" s="1"/>
  <c r="AP348" i="35" s="1"/>
  <c r="AM456" i="35"/>
  <c r="AM368" i="35"/>
  <c r="AM364" i="35"/>
  <c r="AM352" i="35"/>
  <c r="BN295" i="35"/>
  <c r="BO295" i="35" s="1"/>
  <c r="BP295" i="35" s="1"/>
  <c r="BN219" i="35"/>
  <c r="BO219" i="35" s="1"/>
  <c r="BP219" i="35" s="1"/>
  <c r="BN215" i="35"/>
  <c r="BO215" i="35" s="1"/>
  <c r="BP215" i="35" s="1"/>
  <c r="BM183" i="35"/>
  <c r="BM171" i="35"/>
  <c r="BN279" i="35"/>
  <c r="BO279" i="35" s="1"/>
  <c r="BP279" i="35" s="1"/>
  <c r="BM223" i="35"/>
  <c r="BM141" i="35"/>
  <c r="BM131" i="35"/>
  <c r="CA465" i="35"/>
  <c r="CB465" i="35" s="1"/>
  <c r="CC465" i="35" s="1"/>
  <c r="BZ421" i="35"/>
  <c r="BZ424" i="35"/>
  <c r="BZ417" i="35"/>
  <c r="BZ376" i="35"/>
  <c r="BZ354" i="35"/>
  <c r="BZ349" i="35"/>
  <c r="CA244" i="35"/>
  <c r="CB244" i="35" s="1"/>
  <c r="CC244" i="35" s="1"/>
  <c r="BZ302" i="35"/>
  <c r="BZ263" i="35"/>
  <c r="BZ191" i="35"/>
  <c r="BZ183" i="35"/>
  <c r="BZ180" i="35"/>
  <c r="BZ123" i="35"/>
  <c r="CA53" i="35"/>
  <c r="CB53" i="35" s="1"/>
  <c r="CC53" i="35" s="1"/>
  <c r="BZ75" i="35"/>
  <c r="BZ43" i="35"/>
  <c r="BZ11" i="35"/>
  <c r="BZ450" i="35"/>
  <c r="CA450" i="35"/>
  <c r="CB450" i="35" s="1"/>
  <c r="CC450" i="35" s="1"/>
  <c r="CA221" i="35"/>
  <c r="CB221" i="35" s="1"/>
  <c r="CC221" i="35" s="1"/>
  <c r="BZ458" i="35"/>
  <c r="CA458" i="35"/>
  <c r="CB458" i="35" s="1"/>
  <c r="CC458" i="35" s="1"/>
  <c r="BZ213" i="35"/>
  <c r="CA213" i="35"/>
  <c r="CB213" i="35" s="1"/>
  <c r="CC213" i="35" s="1"/>
  <c r="BM240" i="35"/>
  <c r="BN240" i="35"/>
  <c r="BO240" i="35" s="1"/>
  <c r="BP240" i="35" s="1"/>
  <c r="BM208" i="35"/>
  <c r="BN208" i="35"/>
  <c r="BO208" i="35" s="1"/>
  <c r="BP208" i="35" s="1"/>
  <c r="BM176" i="35"/>
  <c r="BN176" i="35"/>
  <c r="BO176" i="35" s="1"/>
  <c r="BP176" i="35" s="1"/>
  <c r="BM156" i="35"/>
  <c r="BN156" i="35"/>
  <c r="BO156" i="35" s="1"/>
  <c r="BP156" i="35" s="1"/>
  <c r="BN122" i="35"/>
  <c r="BO122" i="35" s="1"/>
  <c r="BP122" i="35" s="1"/>
  <c r="BM28" i="35"/>
  <c r="BN28" i="35"/>
  <c r="BO28" i="35" s="1"/>
  <c r="BP28" i="35" s="1"/>
  <c r="AZ431" i="35"/>
  <c r="BA431" i="35"/>
  <c r="BB431" i="35" s="1"/>
  <c r="BC431" i="35" s="1"/>
  <c r="BM132" i="35"/>
  <c r="BA292" i="35"/>
  <c r="BB292" i="35" s="1"/>
  <c r="BC292" i="35" s="1"/>
  <c r="AM184" i="35"/>
  <c r="AN184" i="35"/>
  <c r="AO184" i="35" s="1"/>
  <c r="AP184" i="35" s="1"/>
  <c r="BA113" i="35"/>
  <c r="BB113" i="35" s="1"/>
  <c r="BC113" i="35" s="1"/>
  <c r="BA277" i="35"/>
  <c r="BB277" i="35" s="1"/>
  <c r="BC277" i="35" s="1"/>
  <c r="AM400" i="35"/>
  <c r="AN400" i="35"/>
  <c r="AO400" i="35" s="1"/>
  <c r="AP400" i="35" s="1"/>
  <c r="AM254" i="35"/>
  <c r="AZ325" i="35"/>
  <c r="BA325" i="35"/>
  <c r="BB325" i="35" s="1"/>
  <c r="BC325" i="35" s="1"/>
  <c r="AZ214" i="35"/>
  <c r="BA214" i="35"/>
  <c r="BB214" i="35" s="1"/>
  <c r="BC214" i="35" s="1"/>
  <c r="BA58" i="35"/>
  <c r="BB58" i="35" s="1"/>
  <c r="BC58" i="35" s="1"/>
  <c r="AM383" i="35"/>
  <c r="AN383" i="35"/>
  <c r="AO383" i="35" s="1"/>
  <c r="AP383" i="35" s="1"/>
  <c r="AM236" i="35"/>
  <c r="AN236" i="35"/>
  <c r="AO236" i="35" s="1"/>
  <c r="AP236" i="35" s="1"/>
  <c r="BA111" i="35"/>
  <c r="BB111" i="35" s="1"/>
  <c r="BC111" i="35" s="1"/>
  <c r="AM345" i="35"/>
  <c r="AN345" i="35"/>
  <c r="AO345" i="35" s="1"/>
  <c r="AP345" i="35" s="1"/>
  <c r="AA42" i="35"/>
  <c r="AB42" i="35" s="1"/>
  <c r="AC42" i="35" s="1"/>
  <c r="Z42" i="35"/>
  <c r="AA106" i="35"/>
  <c r="AB106" i="35" s="1"/>
  <c r="AC106" i="35" s="1"/>
  <c r="Z106" i="35"/>
  <c r="AA170" i="35"/>
  <c r="AB170" i="35" s="1"/>
  <c r="AC170" i="35" s="1"/>
  <c r="Z170" i="35"/>
  <c r="AA250" i="35"/>
  <c r="AB250" i="35" s="1"/>
  <c r="AC250" i="35" s="1"/>
  <c r="Z250" i="35"/>
  <c r="AA314" i="35"/>
  <c r="AB314" i="35" s="1"/>
  <c r="AC314" i="35" s="1"/>
  <c r="Z314" i="35"/>
  <c r="AA378" i="35"/>
  <c r="AB378" i="35" s="1"/>
  <c r="AC378" i="35" s="1"/>
  <c r="Z378" i="35"/>
  <c r="AA410" i="35"/>
  <c r="AB410" i="35" s="1"/>
  <c r="AC410" i="35" s="1"/>
  <c r="Z410" i="35"/>
  <c r="AA442" i="35"/>
  <c r="AB442" i="35" s="1"/>
  <c r="AC442" i="35" s="1"/>
  <c r="Z442" i="35"/>
  <c r="AA474" i="35"/>
  <c r="AB474" i="35" s="1"/>
  <c r="AC474" i="35" s="1"/>
  <c r="Z474" i="35"/>
  <c r="AA506" i="35"/>
  <c r="AB506" i="35" s="1"/>
  <c r="AC506" i="35" s="1"/>
  <c r="Z506" i="35"/>
  <c r="AA23" i="35"/>
  <c r="AB23" i="35" s="1"/>
  <c r="AC23" i="35" s="1"/>
  <c r="Z23" i="35"/>
  <c r="AA43" i="35"/>
  <c r="AB43" i="35" s="1"/>
  <c r="AC43" i="35" s="1"/>
  <c r="Z43" i="35"/>
  <c r="AA63" i="35"/>
  <c r="AB63" i="35" s="1"/>
  <c r="AC63" i="35" s="1"/>
  <c r="Z63" i="35"/>
  <c r="AA83" i="35"/>
  <c r="AB83" i="35" s="1"/>
  <c r="AC83" i="35" s="1"/>
  <c r="Z83" i="35"/>
  <c r="AA103" i="35"/>
  <c r="AB103" i="35" s="1"/>
  <c r="AC103" i="35" s="1"/>
  <c r="Z103" i="35"/>
  <c r="AA123" i="35"/>
  <c r="AB123" i="35" s="1"/>
  <c r="AC123" i="35" s="1"/>
  <c r="Z123" i="35"/>
  <c r="AA143" i="35"/>
  <c r="AB143" i="35" s="1"/>
  <c r="AC143" i="35" s="1"/>
  <c r="Z143" i="35"/>
  <c r="AA167" i="35"/>
  <c r="AB167" i="35" s="1"/>
  <c r="AC167" i="35" s="1"/>
  <c r="Z167" i="35"/>
  <c r="AA187" i="35"/>
  <c r="AB187" i="35" s="1"/>
  <c r="AC187" i="35" s="1"/>
  <c r="Z187" i="35"/>
  <c r="AA207" i="35"/>
  <c r="AB207" i="35" s="1"/>
  <c r="AC207" i="35" s="1"/>
  <c r="Z207" i="35"/>
  <c r="AA227" i="35"/>
  <c r="AB227" i="35" s="1"/>
  <c r="AC227" i="35" s="1"/>
  <c r="Z227" i="35"/>
  <c r="AA247" i="35"/>
  <c r="AB247" i="35" s="1"/>
  <c r="AC247" i="35" s="1"/>
  <c r="Z247" i="35"/>
  <c r="AA335" i="35"/>
  <c r="AB335" i="35" s="1"/>
  <c r="AC335" i="35" s="1"/>
  <c r="AA379" i="35"/>
  <c r="AB379" i="35" s="1"/>
  <c r="AC379" i="35" s="1"/>
  <c r="AA38" i="35"/>
  <c r="AB38" i="35" s="1"/>
  <c r="AC38" i="35" s="1"/>
  <c r="Z38" i="35"/>
  <c r="AA70" i="35"/>
  <c r="AB70" i="35" s="1"/>
  <c r="AC70" i="35" s="1"/>
  <c r="Z70" i="35"/>
  <c r="AA134" i="35"/>
  <c r="AB134" i="35" s="1"/>
  <c r="AC134" i="35" s="1"/>
  <c r="Z134" i="35"/>
  <c r="AA198" i="35"/>
  <c r="AB198" i="35" s="1"/>
  <c r="AC198" i="35" s="1"/>
  <c r="Z198" i="35"/>
  <c r="AA262" i="35"/>
  <c r="AB262" i="35" s="1"/>
  <c r="AC262" i="35" s="1"/>
  <c r="Z262" i="35"/>
  <c r="AA326" i="35"/>
  <c r="AB326" i="35" s="1"/>
  <c r="AC326" i="35" s="1"/>
  <c r="Z326" i="35"/>
  <c r="Z399" i="35"/>
  <c r="Z495" i="35"/>
  <c r="AA15" i="35"/>
  <c r="AB15" i="35" s="1"/>
  <c r="AC15" i="35" s="1"/>
  <c r="Z15" i="35"/>
  <c r="AA51" i="35"/>
  <c r="AB51" i="35" s="1"/>
  <c r="AC51" i="35" s="1"/>
  <c r="Z51" i="35"/>
  <c r="AA91" i="35"/>
  <c r="AB91" i="35" s="1"/>
  <c r="AC91" i="35" s="1"/>
  <c r="Z91" i="35"/>
  <c r="AA131" i="35"/>
  <c r="AB131" i="35" s="1"/>
  <c r="AC131" i="35" s="1"/>
  <c r="Z131" i="35"/>
  <c r="AA171" i="35"/>
  <c r="AB171" i="35" s="1"/>
  <c r="AC171" i="35" s="1"/>
  <c r="Z171" i="35"/>
  <c r="Z199" i="35"/>
  <c r="AA199" i="35"/>
  <c r="AB199" i="35" s="1"/>
  <c r="AC199" i="35" s="1"/>
  <c r="AA235" i="35"/>
  <c r="AB235" i="35" s="1"/>
  <c r="AC235" i="35" s="1"/>
  <c r="Z235" i="35"/>
  <c r="AA443" i="35"/>
  <c r="AB443" i="35" s="1"/>
  <c r="AC443" i="35" s="1"/>
  <c r="AA19" i="35"/>
  <c r="AB19" i="35" s="1"/>
  <c r="AC19" i="35" s="1"/>
  <c r="Z19" i="35"/>
  <c r="AA39" i="35"/>
  <c r="AB39" i="35" s="1"/>
  <c r="AC39" i="35" s="1"/>
  <c r="Z39" i="35"/>
  <c r="AA59" i="35"/>
  <c r="AB59" i="35" s="1"/>
  <c r="AC59" i="35" s="1"/>
  <c r="Z59" i="35"/>
  <c r="AA79" i="35"/>
  <c r="AB79" i="35" s="1"/>
  <c r="AC79" i="35" s="1"/>
  <c r="Z79" i="35"/>
  <c r="AA99" i="35"/>
  <c r="AB99" i="35" s="1"/>
  <c r="AC99" i="35" s="1"/>
  <c r="Z99" i="35"/>
  <c r="AA119" i="35"/>
  <c r="AB119" i="35" s="1"/>
  <c r="AC119" i="35" s="1"/>
  <c r="Z119" i="35"/>
  <c r="AA139" i="35"/>
  <c r="AB139" i="35" s="1"/>
  <c r="AC139" i="35" s="1"/>
  <c r="Z139" i="35"/>
  <c r="AA159" i="35"/>
  <c r="AB159" i="35" s="1"/>
  <c r="AC159" i="35" s="1"/>
  <c r="Z159" i="35"/>
  <c r="AA179" i="35"/>
  <c r="AB179" i="35" s="1"/>
  <c r="AC179" i="35" s="1"/>
  <c r="Z179" i="35"/>
  <c r="AA203" i="35"/>
  <c r="AB203" i="35" s="1"/>
  <c r="AC203" i="35" s="1"/>
  <c r="Z203" i="35"/>
  <c r="AA223" i="35"/>
  <c r="AB223" i="35" s="1"/>
  <c r="AC223" i="35" s="1"/>
  <c r="Z223" i="35"/>
  <c r="AA243" i="35"/>
  <c r="AB243" i="35" s="1"/>
  <c r="AC243" i="35" s="1"/>
  <c r="Z243" i="35"/>
  <c r="AA331" i="35"/>
  <c r="AB331" i="35" s="1"/>
  <c r="AC331" i="35" s="1"/>
  <c r="BM78" i="35"/>
  <c r="AA84" i="35"/>
  <c r="AB84" i="35" s="1"/>
  <c r="AC84" i="35" s="1"/>
  <c r="Z84" i="35"/>
  <c r="Z340" i="35"/>
  <c r="AA340" i="35"/>
  <c r="AB340" i="35" s="1"/>
  <c r="AC340" i="35" s="1"/>
  <c r="AA116" i="35"/>
  <c r="AB116" i="35" s="1"/>
  <c r="AC116" i="35" s="1"/>
  <c r="Z116" i="35"/>
  <c r="AA372" i="35"/>
  <c r="AB372" i="35" s="1"/>
  <c r="AC372" i="35" s="1"/>
  <c r="Z372" i="35"/>
  <c r="AA299" i="35"/>
  <c r="AB299" i="35" s="1"/>
  <c r="AC299" i="35" s="1"/>
  <c r="AA40" i="35"/>
  <c r="AB40" i="35" s="1"/>
  <c r="AC40" i="35" s="1"/>
  <c r="Z40" i="35"/>
  <c r="Z92" i="35"/>
  <c r="AA92" i="35"/>
  <c r="AB92" i="35" s="1"/>
  <c r="AC92" i="35" s="1"/>
  <c r="AA160" i="35"/>
  <c r="AB160" i="35" s="1"/>
  <c r="AC160" i="35" s="1"/>
  <c r="Z160" i="35"/>
  <c r="AA188" i="35"/>
  <c r="AB188" i="35" s="1"/>
  <c r="AC188" i="35" s="1"/>
  <c r="Z188" i="35"/>
  <c r="AA236" i="35"/>
  <c r="AB236" i="35" s="1"/>
  <c r="AC236" i="35" s="1"/>
  <c r="Z236" i="35"/>
  <c r="AA252" i="35"/>
  <c r="AB252" i="35" s="1"/>
  <c r="AC252" i="35" s="1"/>
  <c r="Z252" i="35"/>
  <c r="AA268" i="35"/>
  <c r="AB268" i="35" s="1"/>
  <c r="AC268" i="35" s="1"/>
  <c r="Z268" i="35"/>
  <c r="AA284" i="35"/>
  <c r="AB284" i="35" s="1"/>
  <c r="AC284" i="35" s="1"/>
  <c r="Z284" i="35"/>
  <c r="AA300" i="35"/>
  <c r="AB300" i="35" s="1"/>
  <c r="AC300" i="35" s="1"/>
  <c r="Z300" i="35"/>
  <c r="Z316" i="35"/>
  <c r="AA316" i="35"/>
  <c r="AB316" i="35" s="1"/>
  <c r="AC316" i="35" s="1"/>
  <c r="Z332" i="35"/>
  <c r="AA332" i="35"/>
  <c r="AB332" i="35" s="1"/>
  <c r="AC332" i="35" s="1"/>
  <c r="Z348" i="35"/>
  <c r="AA348" i="35"/>
  <c r="AB348" i="35" s="1"/>
  <c r="AC348" i="35" s="1"/>
  <c r="AA364" i="35"/>
  <c r="AB364" i="35" s="1"/>
  <c r="AC364" i="35" s="1"/>
  <c r="Z364" i="35"/>
  <c r="AA476" i="35"/>
  <c r="AB476" i="35" s="1"/>
  <c r="AC476" i="35" s="1"/>
  <c r="Z476" i="35"/>
  <c r="AA504" i="35"/>
  <c r="AB504" i="35" s="1"/>
  <c r="AC504" i="35" s="1"/>
  <c r="Z504" i="35"/>
  <c r="AA420" i="35"/>
  <c r="AB420" i="35" s="1"/>
  <c r="AC420" i="35" s="1"/>
  <c r="Z420" i="35"/>
  <c r="Z467" i="35"/>
  <c r="AA24" i="35"/>
  <c r="AB24" i="35" s="1"/>
  <c r="AC24" i="35" s="1"/>
  <c r="Z24" i="35"/>
  <c r="AA72" i="35"/>
  <c r="AB72" i="35" s="1"/>
  <c r="AC72" i="35" s="1"/>
  <c r="Z72" i="35"/>
  <c r="AA104" i="35"/>
  <c r="AB104" i="35" s="1"/>
  <c r="AC104" i="35" s="1"/>
  <c r="Z104" i="35"/>
  <c r="AA136" i="35"/>
  <c r="AB136" i="35" s="1"/>
  <c r="AC136" i="35" s="1"/>
  <c r="Z136" i="35"/>
  <c r="AA184" i="35"/>
  <c r="AB184" i="35" s="1"/>
  <c r="AC184" i="35" s="1"/>
  <c r="Z184" i="35"/>
  <c r="Z216" i="35"/>
  <c r="AA216" i="35"/>
  <c r="AB216" i="35" s="1"/>
  <c r="AC216" i="35" s="1"/>
  <c r="Z248" i="35"/>
  <c r="AA248" i="35"/>
  <c r="AB248" i="35" s="1"/>
  <c r="AC248" i="35" s="1"/>
  <c r="AA256" i="35"/>
  <c r="AB256" i="35" s="1"/>
  <c r="AC256" i="35" s="1"/>
  <c r="Z256" i="35"/>
  <c r="AA280" i="35"/>
  <c r="AB280" i="35" s="1"/>
  <c r="AC280" i="35" s="1"/>
  <c r="Z280" i="35"/>
  <c r="AA288" i="35"/>
  <c r="AB288" i="35" s="1"/>
  <c r="AC288" i="35" s="1"/>
  <c r="Z288" i="35"/>
  <c r="Z312" i="35"/>
  <c r="AA312" i="35"/>
  <c r="AB312" i="35" s="1"/>
  <c r="AC312" i="35" s="1"/>
  <c r="AA320" i="35"/>
  <c r="AB320" i="35" s="1"/>
  <c r="AC320" i="35" s="1"/>
  <c r="Z320" i="35"/>
  <c r="Z344" i="35"/>
  <c r="AA344" i="35"/>
  <c r="AB344" i="35" s="1"/>
  <c r="AC344" i="35" s="1"/>
  <c r="AA352" i="35"/>
  <c r="AB352" i="35" s="1"/>
  <c r="AC352" i="35" s="1"/>
  <c r="Z352" i="35"/>
  <c r="AA380" i="35"/>
  <c r="AB380" i="35" s="1"/>
  <c r="AC380" i="35" s="1"/>
  <c r="Z380" i="35"/>
  <c r="AA396" i="35"/>
  <c r="AB396" i="35" s="1"/>
  <c r="AC396" i="35" s="1"/>
  <c r="Z396" i="35"/>
  <c r="AA412" i="35"/>
  <c r="AB412" i="35" s="1"/>
  <c r="AC412" i="35" s="1"/>
  <c r="Z412" i="35"/>
  <c r="AA428" i="35"/>
  <c r="AB428" i="35" s="1"/>
  <c r="AC428" i="35" s="1"/>
  <c r="Z428" i="35"/>
  <c r="AA444" i="35"/>
  <c r="AB444" i="35" s="1"/>
  <c r="AC444" i="35" s="1"/>
  <c r="Z444" i="35"/>
  <c r="AA460" i="35"/>
  <c r="AB460" i="35" s="1"/>
  <c r="AC460" i="35" s="1"/>
  <c r="Z460" i="35"/>
  <c r="Z68" i="35"/>
  <c r="Z132" i="35"/>
  <c r="Z388" i="35"/>
  <c r="Z100" i="35"/>
  <c r="Z292" i="35"/>
  <c r="AM324" i="35"/>
  <c r="BA469" i="35"/>
  <c r="BB469" i="35" s="1"/>
  <c r="BC469" i="35" s="1"/>
  <c r="BA374" i="35"/>
  <c r="BB374" i="35" s="1"/>
  <c r="BC374" i="35" s="1"/>
  <c r="BA382" i="35"/>
  <c r="BB382" i="35" s="1"/>
  <c r="BC382" i="35" s="1"/>
  <c r="BA366" i="35"/>
  <c r="BB366" i="35" s="1"/>
  <c r="BC366" i="35" s="1"/>
  <c r="BN345" i="35"/>
  <c r="BO345" i="35" s="1"/>
  <c r="BP345" i="35" s="1"/>
  <c r="BM303" i="35"/>
  <c r="BN291" i="35"/>
  <c r="BO291" i="35" s="1"/>
  <c r="BP291" i="35" s="1"/>
  <c r="BN235" i="35"/>
  <c r="BO235" i="35" s="1"/>
  <c r="BP235" i="35" s="1"/>
  <c r="BN239" i="35"/>
  <c r="BO239" i="35" s="1"/>
  <c r="BP239" i="35" s="1"/>
  <c r="BM207" i="35"/>
  <c r="BM121" i="35"/>
  <c r="CA493" i="35"/>
  <c r="CB493" i="35" s="1"/>
  <c r="CC493" i="35" s="1"/>
  <c r="CA473" i="35"/>
  <c r="CB473" i="35" s="1"/>
  <c r="CC473" i="35" s="1"/>
  <c r="BZ481" i="35"/>
  <c r="BZ409" i="35"/>
  <c r="BZ377" i="35"/>
  <c r="BZ373" i="35"/>
  <c r="CA282" i="35"/>
  <c r="CB282" i="35" s="1"/>
  <c r="CC282" i="35" s="1"/>
  <c r="CA358" i="35"/>
  <c r="CB358" i="35" s="1"/>
  <c r="CC358" i="35" s="1"/>
  <c r="CA208" i="35"/>
  <c r="CB208" i="35" s="1"/>
  <c r="CC208" i="35" s="1"/>
  <c r="CA128" i="35"/>
  <c r="CB128" i="35" s="1"/>
  <c r="CC128" i="35" s="1"/>
  <c r="CA120" i="35"/>
  <c r="CB120" i="35" s="1"/>
  <c r="CC120" i="35" s="1"/>
  <c r="CA216" i="35"/>
  <c r="CB216" i="35" s="1"/>
  <c r="CC216" i="35" s="1"/>
  <c r="CA272" i="35"/>
  <c r="CB272" i="35" s="1"/>
  <c r="CC272" i="35" s="1"/>
  <c r="BZ92" i="35"/>
  <c r="BZ28" i="35"/>
  <c r="BZ249" i="35"/>
  <c r="CA249" i="35"/>
  <c r="CB249" i="35" s="1"/>
  <c r="CC249" i="35" s="1"/>
  <c r="CA187" i="35"/>
  <c r="CB187" i="35" s="1"/>
  <c r="CC187" i="35" s="1"/>
  <c r="BM472" i="35"/>
  <c r="BN472" i="35"/>
  <c r="BO472" i="35" s="1"/>
  <c r="BP472" i="35" s="1"/>
  <c r="BM371" i="35"/>
  <c r="BN371" i="35"/>
  <c r="BO371" i="35" s="1"/>
  <c r="BP371" i="35" s="1"/>
  <c r="BZ261" i="35"/>
  <c r="CA261" i="35"/>
  <c r="CB261" i="35" s="1"/>
  <c r="CC261" i="35" s="1"/>
  <c r="BN398" i="35"/>
  <c r="BO398" i="35" s="1"/>
  <c r="BP398" i="35" s="1"/>
  <c r="BN392" i="35"/>
  <c r="BO392" i="35" s="1"/>
  <c r="BP392" i="35" s="1"/>
  <c r="BM392" i="35"/>
  <c r="BM411" i="35"/>
  <c r="BM292" i="35"/>
  <c r="BN292" i="35"/>
  <c r="BO292" i="35" s="1"/>
  <c r="BP292" i="35" s="1"/>
  <c r="BM256" i="35"/>
  <c r="BN256" i="35"/>
  <c r="BO256" i="35" s="1"/>
  <c r="BP256" i="35" s="1"/>
  <c r="BM224" i="35"/>
  <c r="BN224" i="35"/>
  <c r="BO224" i="35" s="1"/>
  <c r="BP224" i="35" s="1"/>
  <c r="BM192" i="35"/>
  <c r="BN192" i="35"/>
  <c r="BO192" i="35" s="1"/>
  <c r="BP192" i="35" s="1"/>
  <c r="BM304" i="35"/>
  <c r="BN304" i="35"/>
  <c r="BO304" i="35" s="1"/>
  <c r="BP304" i="35" s="1"/>
  <c r="BM355" i="35"/>
  <c r="BN355" i="35"/>
  <c r="BO355" i="35" s="1"/>
  <c r="BP355" i="35" s="1"/>
  <c r="BA421" i="35"/>
  <c r="BB421" i="35" s="1"/>
  <c r="BC421" i="35" s="1"/>
  <c r="BM351" i="35"/>
  <c r="BN351" i="35"/>
  <c r="BO351" i="35" s="1"/>
  <c r="BP351" i="35" s="1"/>
  <c r="BA425" i="35"/>
  <c r="BB425" i="35" s="1"/>
  <c r="BC425" i="35" s="1"/>
  <c r="AZ270" i="35"/>
  <c r="BA127" i="35"/>
  <c r="BB127" i="35" s="1"/>
  <c r="BC127" i="35" s="1"/>
  <c r="AZ264" i="35"/>
  <c r="AZ109" i="35"/>
  <c r="BA109" i="35"/>
  <c r="BB109" i="35" s="1"/>
  <c r="BC109" i="35" s="1"/>
  <c r="AZ401" i="35"/>
  <c r="AZ367" i="35"/>
  <c r="BA367" i="35"/>
  <c r="BB367" i="35" s="1"/>
  <c r="BC367" i="35" s="1"/>
  <c r="BA281" i="35"/>
  <c r="BB281" i="35" s="1"/>
  <c r="BC281" i="35" s="1"/>
  <c r="AZ198" i="35"/>
  <c r="BA198" i="35"/>
  <c r="BB198" i="35" s="1"/>
  <c r="BC198" i="35" s="1"/>
  <c r="AM449" i="35"/>
  <c r="AM296" i="35"/>
  <c r="AM329" i="35"/>
  <c r="AN329" i="35"/>
  <c r="AO329" i="35" s="1"/>
  <c r="AP329" i="35" s="1"/>
  <c r="AM208" i="35"/>
  <c r="AN208" i="35"/>
  <c r="AO208" i="35" s="1"/>
  <c r="AP208" i="35" s="1"/>
  <c r="BA170" i="35"/>
  <c r="BB170" i="35" s="1"/>
  <c r="BC170" i="35" s="1"/>
  <c r="AZ143" i="35"/>
  <c r="AM177" i="35"/>
  <c r="Z26" i="35"/>
  <c r="AA26" i="35"/>
  <c r="AB26" i="35" s="1"/>
  <c r="AC26" i="35" s="1"/>
  <c r="AA90" i="35"/>
  <c r="AB90" i="35" s="1"/>
  <c r="AC90" i="35" s="1"/>
  <c r="Z90" i="35"/>
  <c r="AA154" i="35"/>
  <c r="AB154" i="35" s="1"/>
  <c r="AC154" i="35" s="1"/>
  <c r="Z154" i="35"/>
  <c r="AA202" i="35"/>
  <c r="AB202" i="35" s="1"/>
  <c r="AC202" i="35" s="1"/>
  <c r="Z202" i="35"/>
  <c r="AA298" i="35"/>
  <c r="AB298" i="35" s="1"/>
  <c r="AC298" i="35" s="1"/>
  <c r="Z298" i="35"/>
  <c r="AA362" i="35"/>
  <c r="AB362" i="35" s="1"/>
  <c r="AC362" i="35" s="1"/>
  <c r="Z362" i="35"/>
  <c r="Z259" i="35"/>
  <c r="AA347" i="35"/>
  <c r="AB347" i="35" s="1"/>
  <c r="AC347" i="35" s="1"/>
  <c r="AA118" i="35"/>
  <c r="AB118" i="35" s="1"/>
  <c r="AC118" i="35" s="1"/>
  <c r="Z118" i="35"/>
  <c r="AA182" i="35"/>
  <c r="AB182" i="35" s="1"/>
  <c r="AC182" i="35" s="1"/>
  <c r="Z182" i="35"/>
  <c r="AA246" i="35"/>
  <c r="AB246" i="35" s="1"/>
  <c r="AC246" i="35" s="1"/>
  <c r="Z246" i="35"/>
  <c r="AA310" i="35"/>
  <c r="AB310" i="35" s="1"/>
  <c r="AC310" i="35" s="1"/>
  <c r="Z310" i="35"/>
  <c r="AA374" i="35"/>
  <c r="AB374" i="35" s="1"/>
  <c r="AC374" i="35" s="1"/>
  <c r="Z374" i="35"/>
  <c r="AA406" i="35"/>
  <c r="AB406" i="35" s="1"/>
  <c r="AC406" i="35" s="1"/>
  <c r="Z406" i="35"/>
  <c r="AA438" i="35"/>
  <c r="AB438" i="35" s="1"/>
  <c r="AC438" i="35" s="1"/>
  <c r="Z438" i="35"/>
  <c r="AA470" i="35"/>
  <c r="AB470" i="35" s="1"/>
  <c r="AC470" i="35" s="1"/>
  <c r="Z470" i="35"/>
  <c r="AA502" i="35"/>
  <c r="AB502" i="35" s="1"/>
  <c r="AC502" i="35" s="1"/>
  <c r="Z502" i="35"/>
  <c r="AA419" i="35"/>
  <c r="AB419" i="35" s="1"/>
  <c r="AC419" i="35" s="1"/>
  <c r="AA451" i="35"/>
  <c r="AB451" i="35" s="1"/>
  <c r="AC451" i="35" s="1"/>
  <c r="AA148" i="35"/>
  <c r="AB148" i="35" s="1"/>
  <c r="AC148" i="35" s="1"/>
  <c r="Z148" i="35"/>
  <c r="AA404" i="35"/>
  <c r="AB404" i="35" s="1"/>
  <c r="AC404" i="35" s="1"/>
  <c r="Z404" i="35"/>
  <c r="AA180" i="35"/>
  <c r="AB180" i="35" s="1"/>
  <c r="AC180" i="35" s="1"/>
  <c r="Z180" i="35"/>
  <c r="AA436" i="35"/>
  <c r="AB436" i="35" s="1"/>
  <c r="AC436" i="35" s="1"/>
  <c r="Z436" i="35"/>
  <c r="AA8" i="35"/>
  <c r="AB8" i="35" s="1"/>
  <c r="AC8" i="35" s="1"/>
  <c r="Z8" i="35"/>
  <c r="AA32" i="35"/>
  <c r="AB32" i="35" s="1"/>
  <c r="AC32" i="35" s="1"/>
  <c r="Z32" i="35"/>
  <c r="AA152" i="35"/>
  <c r="AB152" i="35" s="1"/>
  <c r="AC152" i="35" s="1"/>
  <c r="Z152" i="35"/>
  <c r="AA384" i="35"/>
  <c r="AB384" i="35" s="1"/>
  <c r="AC384" i="35" s="1"/>
  <c r="Z384" i="35"/>
  <c r="AA408" i="35"/>
  <c r="AB408" i="35" s="1"/>
  <c r="AC408" i="35" s="1"/>
  <c r="Z408" i="35"/>
  <c r="AA416" i="35"/>
  <c r="AB416" i="35" s="1"/>
  <c r="AC416" i="35" s="1"/>
  <c r="Z416" i="35"/>
  <c r="AA440" i="35"/>
  <c r="AB440" i="35" s="1"/>
  <c r="AC440" i="35" s="1"/>
  <c r="Z440" i="35"/>
  <c r="AA448" i="35"/>
  <c r="AB448" i="35" s="1"/>
  <c r="AC448" i="35" s="1"/>
  <c r="Z448" i="35"/>
  <c r="AA484" i="35"/>
  <c r="AB484" i="35" s="1"/>
  <c r="AC484" i="35" s="1"/>
  <c r="Z484" i="35"/>
  <c r="AA16" i="35"/>
  <c r="AB16" i="35" s="1"/>
  <c r="AC16" i="35" s="1"/>
  <c r="Z16" i="35"/>
  <c r="AA64" i="35"/>
  <c r="AB64" i="35" s="1"/>
  <c r="AC64" i="35" s="1"/>
  <c r="Z64" i="35"/>
  <c r="AA96" i="35"/>
  <c r="AB96" i="35" s="1"/>
  <c r="AC96" i="35" s="1"/>
  <c r="Z96" i="35"/>
  <c r="AA128" i="35"/>
  <c r="AB128" i="35" s="1"/>
  <c r="AC128" i="35" s="1"/>
  <c r="Z128" i="35"/>
  <c r="AA176" i="35"/>
  <c r="AB176" i="35" s="1"/>
  <c r="AC176" i="35" s="1"/>
  <c r="Z176" i="35"/>
  <c r="AA208" i="35"/>
  <c r="AB208" i="35" s="1"/>
  <c r="AC208" i="35" s="1"/>
  <c r="Z208" i="35"/>
  <c r="AA240" i="35"/>
  <c r="AB240" i="35" s="1"/>
  <c r="AC240" i="35" s="1"/>
  <c r="Z240" i="35"/>
  <c r="AA472" i="35"/>
  <c r="AB472" i="35" s="1"/>
  <c r="AC472" i="35" s="1"/>
  <c r="Z472" i="35"/>
  <c r="BZ502" i="35"/>
  <c r="CA502" i="35"/>
  <c r="CB502" i="35" s="1"/>
  <c r="CC502" i="35" s="1"/>
  <c r="CA479" i="35"/>
  <c r="CB479" i="35" s="1"/>
  <c r="CC479" i="35" s="1"/>
  <c r="BZ479" i="35"/>
  <c r="CA491" i="35"/>
  <c r="CB491" i="35" s="1"/>
  <c r="CC491" i="35" s="1"/>
  <c r="BZ491" i="35"/>
  <c r="CA499" i="35"/>
  <c r="CB499" i="35" s="1"/>
  <c r="CC499" i="35" s="1"/>
  <c r="BZ499" i="35"/>
  <c r="BZ429" i="35"/>
  <c r="BZ437" i="35"/>
  <c r="CA411" i="35"/>
  <c r="CB411" i="35" s="1"/>
  <c r="CC411" i="35" s="1"/>
  <c r="BZ411" i="35"/>
  <c r="CA407" i="35"/>
  <c r="CB407" i="35" s="1"/>
  <c r="CC407" i="35" s="1"/>
  <c r="BZ407" i="35"/>
  <c r="CA415" i="35"/>
  <c r="CB415" i="35" s="1"/>
  <c r="CC415" i="35" s="1"/>
  <c r="BZ415" i="35"/>
  <c r="CA381" i="35"/>
  <c r="CB381" i="35" s="1"/>
  <c r="CC381" i="35" s="1"/>
  <c r="CA348" i="35"/>
  <c r="CB348" i="35" s="1"/>
  <c r="CC348" i="35" s="1"/>
  <c r="BZ348" i="35"/>
  <c r="CA300" i="35"/>
  <c r="CB300" i="35" s="1"/>
  <c r="CC300" i="35" s="1"/>
  <c r="BZ300" i="35"/>
  <c r="CA280" i="35"/>
  <c r="CB280" i="35" s="1"/>
  <c r="CC280" i="35" s="1"/>
  <c r="BZ280" i="35"/>
  <c r="CA344" i="35"/>
  <c r="CB344" i="35" s="1"/>
  <c r="CC344" i="35" s="1"/>
  <c r="BZ344" i="35"/>
  <c r="BZ286" i="35"/>
  <c r="CA443" i="35"/>
  <c r="CB443" i="35" s="1"/>
  <c r="CC443" i="35" s="1"/>
  <c r="BZ443" i="35"/>
  <c r="CA354" i="35"/>
  <c r="CB354" i="35" s="1"/>
  <c r="CC354" i="35" s="1"/>
  <c r="CA340" i="35"/>
  <c r="CB340" i="35" s="1"/>
  <c r="CC340" i="35" s="1"/>
  <c r="BZ340" i="35"/>
  <c r="CA312" i="35"/>
  <c r="CB312" i="35" s="1"/>
  <c r="CC312" i="35" s="1"/>
  <c r="BZ312" i="35"/>
  <c r="CA254" i="35"/>
  <c r="CB254" i="35" s="1"/>
  <c r="CC254" i="35" s="1"/>
  <c r="BZ254" i="35"/>
  <c r="CA222" i="35"/>
  <c r="CB222" i="35" s="1"/>
  <c r="CC222" i="35" s="1"/>
  <c r="BZ222" i="35"/>
  <c r="CA320" i="35"/>
  <c r="CB320" i="35" s="1"/>
  <c r="CC320" i="35" s="1"/>
  <c r="BZ320" i="35"/>
  <c r="BZ306" i="35"/>
  <c r="CA367" i="35"/>
  <c r="CB367" i="35" s="1"/>
  <c r="CC367" i="35" s="1"/>
  <c r="BZ367" i="35"/>
  <c r="CA242" i="35"/>
  <c r="CB242" i="35" s="1"/>
  <c r="CC242" i="35" s="1"/>
  <c r="BZ242" i="35"/>
  <c r="CA210" i="35"/>
  <c r="CB210" i="35" s="1"/>
  <c r="CC210" i="35" s="1"/>
  <c r="BZ210" i="35"/>
  <c r="BZ161" i="35"/>
  <c r="CA161" i="35"/>
  <c r="CB161" i="35" s="1"/>
  <c r="CC161" i="35" s="1"/>
  <c r="BZ145" i="35"/>
  <c r="CA145" i="35"/>
  <c r="CB145" i="35" s="1"/>
  <c r="CC145" i="35" s="1"/>
  <c r="BZ129" i="35"/>
  <c r="CA129" i="35"/>
  <c r="CB129" i="35" s="1"/>
  <c r="CC129" i="35" s="1"/>
  <c r="BZ121" i="35"/>
  <c r="CA121" i="35"/>
  <c r="CB121" i="35" s="1"/>
  <c r="CC121" i="35" s="1"/>
  <c r="CA170" i="35"/>
  <c r="CB170" i="35" s="1"/>
  <c r="CC170" i="35" s="1"/>
  <c r="BZ170" i="35"/>
  <c r="CA118" i="35"/>
  <c r="CB118" i="35" s="1"/>
  <c r="CC118" i="35" s="1"/>
  <c r="BZ118" i="35"/>
  <c r="CA485" i="35"/>
  <c r="CB485" i="35" s="1"/>
  <c r="CC485" i="35" s="1"/>
  <c r="CA134" i="35"/>
  <c r="CB134" i="35" s="1"/>
  <c r="CC134" i="35" s="1"/>
  <c r="BZ134" i="35"/>
  <c r="CA397" i="35"/>
  <c r="CB397" i="35" s="1"/>
  <c r="CC397" i="35" s="1"/>
  <c r="CA146" i="35"/>
  <c r="CB146" i="35" s="1"/>
  <c r="CC146" i="35" s="1"/>
  <c r="BZ146" i="35"/>
  <c r="CA96" i="35"/>
  <c r="CB96" i="35" s="1"/>
  <c r="CC96" i="35" s="1"/>
  <c r="CA32" i="35"/>
  <c r="CB32" i="35" s="1"/>
  <c r="CC32" i="35" s="1"/>
  <c r="CA72" i="35"/>
  <c r="CB72" i="35" s="1"/>
  <c r="CC72" i="35" s="1"/>
  <c r="CA8" i="35"/>
  <c r="CB8" i="35" s="1"/>
  <c r="CC8" i="35" s="1"/>
  <c r="BZ490" i="35"/>
  <c r="CA490" i="35"/>
  <c r="CB490" i="35" s="1"/>
  <c r="CC490" i="35" s="1"/>
  <c r="BZ482" i="35"/>
  <c r="CA482" i="35"/>
  <c r="CB482" i="35" s="1"/>
  <c r="CC482" i="35" s="1"/>
  <c r="CA483" i="35"/>
  <c r="CB483" i="35" s="1"/>
  <c r="CC483" i="35" s="1"/>
  <c r="BZ483" i="35"/>
  <c r="CA461" i="35"/>
  <c r="CB461" i="35" s="1"/>
  <c r="CC461" i="35" s="1"/>
  <c r="CA503" i="35"/>
  <c r="CB503" i="35" s="1"/>
  <c r="CC503" i="35" s="1"/>
  <c r="BZ503" i="35"/>
  <c r="BZ493" i="35"/>
  <c r="BZ469" i="35"/>
  <c r="BZ434" i="35"/>
  <c r="CA434" i="35"/>
  <c r="CB434" i="35" s="1"/>
  <c r="CC434" i="35" s="1"/>
  <c r="BZ426" i="35"/>
  <c r="CA426" i="35"/>
  <c r="CB426" i="35" s="1"/>
  <c r="CC426" i="35" s="1"/>
  <c r="CA423" i="35"/>
  <c r="CB423" i="35" s="1"/>
  <c r="CC423" i="35" s="1"/>
  <c r="BZ423" i="35"/>
  <c r="BZ419" i="35"/>
  <c r="CA419" i="35"/>
  <c r="CB419" i="35" s="1"/>
  <c r="CC419" i="35" s="1"/>
  <c r="BZ389" i="35"/>
  <c r="BZ303" i="35"/>
  <c r="CA303" i="35"/>
  <c r="CB303" i="35" s="1"/>
  <c r="CC303" i="35" s="1"/>
  <c r="BZ295" i="35"/>
  <c r="CA295" i="35"/>
  <c r="CB295" i="35" s="1"/>
  <c r="CC295" i="35" s="1"/>
  <c r="BZ330" i="35"/>
  <c r="CA304" i="35"/>
  <c r="CB304" i="35" s="1"/>
  <c r="CC304" i="35" s="1"/>
  <c r="BZ304" i="35"/>
  <c r="BZ322" i="35"/>
  <c r="BZ282" i="35"/>
  <c r="CA266" i="35"/>
  <c r="CB266" i="35" s="1"/>
  <c r="CC266" i="35" s="1"/>
  <c r="BZ266" i="35"/>
  <c r="CA230" i="35"/>
  <c r="CB230" i="35" s="1"/>
  <c r="CC230" i="35" s="1"/>
  <c r="BZ230" i="35"/>
  <c r="CA352" i="35"/>
  <c r="CB352" i="35" s="1"/>
  <c r="CC352" i="35" s="1"/>
  <c r="BZ352" i="35"/>
  <c r="CA262" i="35"/>
  <c r="CB262" i="35" s="1"/>
  <c r="CC262" i="35" s="1"/>
  <c r="BZ262" i="35"/>
  <c r="BZ252" i="35"/>
  <c r="BZ244" i="35"/>
  <c r="BZ236" i="35"/>
  <c r="BZ228" i="35"/>
  <c r="BZ220" i="35"/>
  <c r="BZ212" i="35"/>
  <c r="BZ334" i="35"/>
  <c r="CA250" i="35"/>
  <c r="CB250" i="35" s="1"/>
  <c r="CC250" i="35" s="1"/>
  <c r="BZ250" i="35"/>
  <c r="CA218" i="35"/>
  <c r="CB218" i="35" s="1"/>
  <c r="CC218" i="35" s="1"/>
  <c r="BZ218" i="35"/>
  <c r="BZ189" i="35"/>
  <c r="CA189" i="35"/>
  <c r="CB189" i="35" s="1"/>
  <c r="CC189" i="35" s="1"/>
  <c r="BZ181" i="35"/>
  <c r="CA181" i="35"/>
  <c r="CB181" i="35" s="1"/>
  <c r="CC181" i="35" s="1"/>
  <c r="BZ173" i="35"/>
  <c r="CA173" i="35"/>
  <c r="CB173" i="35" s="1"/>
  <c r="CC173" i="35" s="1"/>
  <c r="BZ157" i="35"/>
  <c r="CA157" i="35"/>
  <c r="CB157" i="35" s="1"/>
  <c r="CC157" i="35" s="1"/>
  <c r="BZ141" i="35"/>
  <c r="CA141" i="35"/>
  <c r="CB141" i="35" s="1"/>
  <c r="CC141" i="35" s="1"/>
  <c r="CA336" i="35"/>
  <c r="CB336" i="35" s="1"/>
  <c r="CC336" i="35" s="1"/>
  <c r="BZ336" i="35"/>
  <c r="BZ194" i="35"/>
  <c r="CA122" i="35"/>
  <c r="CB122" i="35" s="1"/>
  <c r="CC122" i="35" s="1"/>
  <c r="BZ122" i="35"/>
  <c r="BZ298" i="35"/>
  <c r="CA182" i="35"/>
  <c r="CB182" i="35" s="1"/>
  <c r="CC182" i="35" s="1"/>
  <c r="BZ182" i="35"/>
  <c r="BZ278" i="35"/>
  <c r="CA150" i="35"/>
  <c r="CB150" i="35" s="1"/>
  <c r="CC150" i="35" s="1"/>
  <c r="BZ150" i="35"/>
  <c r="BZ106" i="35"/>
  <c r="CA106" i="35"/>
  <c r="CB106" i="35" s="1"/>
  <c r="CC106" i="35" s="1"/>
  <c r="CA98" i="35"/>
  <c r="CB98" i="35" s="1"/>
  <c r="CC98" i="35" s="1"/>
  <c r="BZ98" i="35"/>
  <c r="BZ90" i="35"/>
  <c r="CA90" i="35"/>
  <c r="CB90" i="35" s="1"/>
  <c r="CC90" i="35" s="1"/>
  <c r="CA82" i="35"/>
  <c r="CB82" i="35" s="1"/>
  <c r="CC82" i="35" s="1"/>
  <c r="BZ82" i="35"/>
  <c r="CA74" i="35"/>
  <c r="CB74" i="35" s="1"/>
  <c r="CC74" i="35" s="1"/>
  <c r="BZ74" i="35"/>
  <c r="CA66" i="35"/>
  <c r="CB66" i="35" s="1"/>
  <c r="CC66" i="35" s="1"/>
  <c r="BZ66" i="35"/>
  <c r="BZ58" i="35"/>
  <c r="CA58" i="35"/>
  <c r="CB58" i="35" s="1"/>
  <c r="CC58" i="35" s="1"/>
  <c r="CA50" i="35"/>
  <c r="CB50" i="35" s="1"/>
  <c r="CC50" i="35" s="1"/>
  <c r="BZ50" i="35"/>
  <c r="BZ42" i="35"/>
  <c r="CA42" i="35"/>
  <c r="CB42" i="35" s="1"/>
  <c r="CC42" i="35" s="1"/>
  <c r="CA34" i="35"/>
  <c r="CB34" i="35" s="1"/>
  <c r="CC34" i="35" s="1"/>
  <c r="BZ34" i="35"/>
  <c r="BZ26" i="35"/>
  <c r="CA26" i="35"/>
  <c r="CB26" i="35" s="1"/>
  <c r="CC26" i="35" s="1"/>
  <c r="BZ18" i="35"/>
  <c r="CA18" i="35"/>
  <c r="CB18" i="35" s="1"/>
  <c r="CC18" i="35" s="1"/>
  <c r="BZ10" i="35"/>
  <c r="CA10" i="35"/>
  <c r="CB10" i="35" s="1"/>
  <c r="CC10" i="35" s="1"/>
  <c r="BZ120" i="35"/>
  <c r="BZ240" i="35"/>
  <c r="CA200" i="35"/>
  <c r="CB200" i="35" s="1"/>
  <c r="CC200" i="35" s="1"/>
  <c r="BZ200" i="35"/>
  <c r="CA162" i="35"/>
  <c r="CB162" i="35" s="1"/>
  <c r="CC162" i="35" s="1"/>
  <c r="BZ162" i="35"/>
  <c r="CA174" i="35"/>
  <c r="CB174" i="35" s="1"/>
  <c r="CC174" i="35" s="1"/>
  <c r="BZ174" i="35"/>
  <c r="CA80" i="35"/>
  <c r="CB80" i="35" s="1"/>
  <c r="CC80" i="35" s="1"/>
  <c r="CA16" i="35"/>
  <c r="CB16" i="35" s="1"/>
  <c r="CC16" i="35" s="1"/>
  <c r="CA56" i="35"/>
  <c r="CB56" i="35" s="1"/>
  <c r="CC56" i="35" s="1"/>
  <c r="BZ506" i="35"/>
  <c r="CB506" i="35"/>
  <c r="CC506" i="35" s="1"/>
  <c r="BZ498" i="35"/>
  <c r="CA498" i="35"/>
  <c r="CB498" i="35" s="1"/>
  <c r="CC498" i="35" s="1"/>
  <c r="CA487" i="35"/>
  <c r="CB487" i="35" s="1"/>
  <c r="CC487" i="35" s="1"/>
  <c r="BZ487" i="35"/>
  <c r="CA467" i="35"/>
  <c r="CB467" i="35" s="1"/>
  <c r="CC467" i="35" s="1"/>
  <c r="BZ467" i="35"/>
  <c r="CA451" i="35"/>
  <c r="CB451" i="35" s="1"/>
  <c r="CC451" i="35" s="1"/>
  <c r="BZ451" i="35"/>
  <c r="BZ425" i="35"/>
  <c r="BZ477" i="35"/>
  <c r="CA427" i="35"/>
  <c r="CB427" i="35" s="1"/>
  <c r="CC427" i="35" s="1"/>
  <c r="BZ427" i="35"/>
  <c r="CA447" i="35"/>
  <c r="CB447" i="35" s="1"/>
  <c r="CC447" i="35" s="1"/>
  <c r="BZ447" i="35"/>
  <c r="BZ418" i="35"/>
  <c r="CA418" i="35"/>
  <c r="CB418" i="35" s="1"/>
  <c r="CC418" i="35" s="1"/>
  <c r="CA379" i="35"/>
  <c r="CB379" i="35" s="1"/>
  <c r="CC379" i="35" s="1"/>
  <c r="BZ379" i="35"/>
  <c r="CA363" i="35"/>
  <c r="CB363" i="35" s="1"/>
  <c r="CC363" i="35" s="1"/>
  <c r="BZ363" i="35"/>
  <c r="BZ441" i="35"/>
  <c r="BZ405" i="35"/>
  <c r="CA375" i="35"/>
  <c r="CB375" i="35" s="1"/>
  <c r="CC375" i="35" s="1"/>
  <c r="BZ375" i="35"/>
  <c r="BZ413" i="35"/>
  <c r="BZ346" i="35"/>
  <c r="CA316" i="35"/>
  <c r="CB316" i="35" s="1"/>
  <c r="CC316" i="35" s="1"/>
  <c r="BZ316" i="35"/>
  <c r="CA292" i="35"/>
  <c r="CB292" i="35" s="1"/>
  <c r="CC292" i="35" s="1"/>
  <c r="BZ292" i="35"/>
  <c r="CA383" i="35"/>
  <c r="CB383" i="35" s="1"/>
  <c r="CC383" i="35" s="1"/>
  <c r="BZ383" i="35"/>
  <c r="CA288" i="35"/>
  <c r="CB288" i="35" s="1"/>
  <c r="CC288" i="35" s="1"/>
  <c r="BZ288" i="35"/>
  <c r="BZ338" i="35"/>
  <c r="BZ318" i="35"/>
  <c r="BZ268" i="35"/>
  <c r="CA238" i="35"/>
  <c r="CB238" i="35" s="1"/>
  <c r="CC238" i="35" s="1"/>
  <c r="BZ238" i="35"/>
  <c r="CA360" i="35"/>
  <c r="CB360" i="35" s="1"/>
  <c r="CC360" i="35" s="1"/>
  <c r="BZ360" i="35"/>
  <c r="BZ369" i="35"/>
  <c r="CA308" i="35"/>
  <c r="CB308" i="35" s="1"/>
  <c r="CC308" i="35" s="1"/>
  <c r="BZ308" i="35"/>
  <c r="CA258" i="35"/>
  <c r="CB258" i="35" s="1"/>
  <c r="CC258" i="35" s="1"/>
  <c r="BZ258" i="35"/>
  <c r="CA226" i="35"/>
  <c r="CB226" i="35" s="1"/>
  <c r="CC226" i="35" s="1"/>
  <c r="BZ226" i="35"/>
  <c r="BZ208" i="35"/>
  <c r="BZ169" i="35"/>
  <c r="CA169" i="35"/>
  <c r="CB169" i="35" s="1"/>
  <c r="CC169" i="35" s="1"/>
  <c r="BZ153" i="35"/>
  <c r="CA153" i="35"/>
  <c r="CB153" i="35" s="1"/>
  <c r="CC153" i="35" s="1"/>
  <c r="BZ137" i="35"/>
  <c r="CA137" i="35"/>
  <c r="CB137" i="35" s="1"/>
  <c r="CC137" i="35" s="1"/>
  <c r="BZ125" i="35"/>
  <c r="CA125" i="35"/>
  <c r="CB125" i="35" s="1"/>
  <c r="CC125" i="35" s="1"/>
  <c r="BZ117" i="35"/>
  <c r="CA117" i="35"/>
  <c r="CB117" i="35" s="1"/>
  <c r="CC117" i="35" s="1"/>
  <c r="CA138" i="35"/>
  <c r="CB138" i="35" s="1"/>
  <c r="CC138" i="35" s="1"/>
  <c r="BZ138" i="35"/>
  <c r="CA190" i="35"/>
  <c r="CB190" i="35" s="1"/>
  <c r="CC190" i="35" s="1"/>
  <c r="BZ190" i="35"/>
  <c r="CA186" i="35"/>
  <c r="CB186" i="35" s="1"/>
  <c r="CC186" i="35" s="1"/>
  <c r="BZ186" i="35"/>
  <c r="CA166" i="35"/>
  <c r="CB166" i="35" s="1"/>
  <c r="CC166" i="35" s="1"/>
  <c r="BZ166" i="35"/>
  <c r="BZ104" i="35"/>
  <c r="BZ88" i="35"/>
  <c r="BZ64" i="35"/>
  <c r="BZ48" i="35"/>
  <c r="BZ40" i="35"/>
  <c r="BZ24" i="35"/>
  <c r="CA270" i="35"/>
  <c r="CB270" i="35" s="1"/>
  <c r="CC270" i="35" s="1"/>
  <c r="BZ270" i="35"/>
  <c r="CA206" i="35"/>
  <c r="CB206" i="35" s="1"/>
  <c r="CC206" i="35" s="1"/>
  <c r="BZ206" i="35"/>
  <c r="CA142" i="35"/>
  <c r="CB142" i="35" s="1"/>
  <c r="CC142" i="35" s="1"/>
  <c r="BZ142" i="35"/>
  <c r="CB7" i="35"/>
  <c r="CC7" i="35" s="1"/>
  <c r="CD7" i="35"/>
  <c r="BZ494" i="35"/>
  <c r="CA494" i="35"/>
  <c r="CB494" i="35" s="1"/>
  <c r="CC494" i="35" s="1"/>
  <c r="BZ486" i="35"/>
  <c r="CA486" i="35"/>
  <c r="CB486" i="35" s="1"/>
  <c r="CC486" i="35" s="1"/>
  <c r="BZ478" i="35"/>
  <c r="CA478" i="35"/>
  <c r="CB478" i="35" s="1"/>
  <c r="CC478" i="35" s="1"/>
  <c r="CA475" i="35"/>
  <c r="CB475" i="35" s="1"/>
  <c r="CC475" i="35" s="1"/>
  <c r="BZ475" i="35"/>
  <c r="CA471" i="35"/>
  <c r="CB471" i="35" s="1"/>
  <c r="CC471" i="35" s="1"/>
  <c r="BZ471" i="35"/>
  <c r="CA495" i="35"/>
  <c r="CB495" i="35" s="1"/>
  <c r="CC495" i="35" s="1"/>
  <c r="BZ495" i="35"/>
  <c r="BZ438" i="35"/>
  <c r="CA438" i="35"/>
  <c r="CB438" i="35" s="1"/>
  <c r="CC438" i="35" s="1"/>
  <c r="BZ430" i="35"/>
  <c r="CA430" i="35"/>
  <c r="CB430" i="35" s="1"/>
  <c r="CC430" i="35" s="1"/>
  <c r="BZ422" i="35"/>
  <c r="CA422" i="35"/>
  <c r="CB422" i="35" s="1"/>
  <c r="CC422" i="35" s="1"/>
  <c r="CA463" i="35"/>
  <c r="CB463" i="35" s="1"/>
  <c r="CC463" i="35" s="1"/>
  <c r="BZ463" i="35"/>
  <c r="CA431" i="35"/>
  <c r="CB431" i="35" s="1"/>
  <c r="CC431" i="35" s="1"/>
  <c r="BZ431" i="35"/>
  <c r="CA455" i="35"/>
  <c r="CB455" i="35" s="1"/>
  <c r="CC455" i="35" s="1"/>
  <c r="BZ455" i="35"/>
  <c r="CA435" i="35"/>
  <c r="CB435" i="35" s="1"/>
  <c r="CC435" i="35" s="1"/>
  <c r="BZ435" i="35"/>
  <c r="CA395" i="35"/>
  <c r="CB395" i="35" s="1"/>
  <c r="CC395" i="35" s="1"/>
  <c r="BZ395" i="35"/>
  <c r="CA361" i="35"/>
  <c r="CB361" i="35" s="1"/>
  <c r="CC361" i="35" s="1"/>
  <c r="BZ361" i="35"/>
  <c r="CA391" i="35"/>
  <c r="CB391" i="35" s="1"/>
  <c r="CC391" i="35" s="1"/>
  <c r="BZ391" i="35"/>
  <c r="CA403" i="35"/>
  <c r="CB403" i="35" s="1"/>
  <c r="CC403" i="35" s="1"/>
  <c r="BZ403" i="35"/>
  <c r="CA387" i="35"/>
  <c r="CB387" i="35" s="1"/>
  <c r="CC387" i="35" s="1"/>
  <c r="BZ387" i="35"/>
  <c r="CA371" i="35"/>
  <c r="CB371" i="35" s="1"/>
  <c r="CC371" i="35" s="1"/>
  <c r="BZ371" i="35"/>
  <c r="BZ299" i="35"/>
  <c r="CA299" i="35"/>
  <c r="CB299" i="35" s="1"/>
  <c r="CC299" i="35" s="1"/>
  <c r="CA399" i="35"/>
  <c r="CB399" i="35" s="1"/>
  <c r="CC399" i="35" s="1"/>
  <c r="BZ399" i="35"/>
  <c r="CA332" i="35"/>
  <c r="CB332" i="35" s="1"/>
  <c r="CC332" i="35" s="1"/>
  <c r="BZ332" i="35"/>
  <c r="CA296" i="35"/>
  <c r="CB296" i="35" s="1"/>
  <c r="CC296" i="35" s="1"/>
  <c r="BZ296" i="35"/>
  <c r="CA356" i="35"/>
  <c r="CB356" i="35" s="1"/>
  <c r="CC356" i="35" s="1"/>
  <c r="BZ356" i="35"/>
  <c r="CA328" i="35"/>
  <c r="CB328" i="35" s="1"/>
  <c r="CC328" i="35" s="1"/>
  <c r="BZ328" i="35"/>
  <c r="CA439" i="35"/>
  <c r="CB439" i="35" s="1"/>
  <c r="CC439" i="35" s="1"/>
  <c r="BZ439" i="35"/>
  <c r="CA324" i="35"/>
  <c r="CB324" i="35" s="1"/>
  <c r="CC324" i="35" s="1"/>
  <c r="BZ324" i="35"/>
  <c r="CA284" i="35"/>
  <c r="CB284" i="35" s="1"/>
  <c r="CC284" i="35" s="1"/>
  <c r="BZ284" i="35"/>
  <c r="CA246" i="35"/>
  <c r="CB246" i="35" s="1"/>
  <c r="CC246" i="35" s="1"/>
  <c r="BZ246" i="35"/>
  <c r="CA214" i="35"/>
  <c r="CB214" i="35" s="1"/>
  <c r="CC214" i="35" s="1"/>
  <c r="BZ214" i="35"/>
  <c r="CA204" i="35"/>
  <c r="CB204" i="35" s="1"/>
  <c r="CC204" i="35" s="1"/>
  <c r="CA198" i="35"/>
  <c r="CB198" i="35" s="1"/>
  <c r="CC198" i="35" s="1"/>
  <c r="BZ198" i="35"/>
  <c r="CA274" i="35"/>
  <c r="CB274" i="35" s="1"/>
  <c r="CC274" i="35" s="1"/>
  <c r="BZ274" i="35"/>
  <c r="CA234" i="35"/>
  <c r="CB234" i="35" s="1"/>
  <c r="CC234" i="35" s="1"/>
  <c r="BZ234" i="35"/>
  <c r="BZ185" i="35"/>
  <c r="CA185" i="35"/>
  <c r="CB185" i="35" s="1"/>
  <c r="CC185" i="35" s="1"/>
  <c r="BZ177" i="35"/>
  <c r="CA177" i="35"/>
  <c r="CB177" i="35" s="1"/>
  <c r="CC177" i="35" s="1"/>
  <c r="BZ165" i="35"/>
  <c r="CA165" i="35"/>
  <c r="CB165" i="35" s="1"/>
  <c r="CC165" i="35" s="1"/>
  <c r="BZ149" i="35"/>
  <c r="CA149" i="35"/>
  <c r="CB149" i="35" s="1"/>
  <c r="CC149" i="35" s="1"/>
  <c r="BZ133" i="35"/>
  <c r="CA133" i="35"/>
  <c r="CB133" i="35" s="1"/>
  <c r="CC133" i="35" s="1"/>
  <c r="CA154" i="35"/>
  <c r="CB154" i="35" s="1"/>
  <c r="CC154" i="35" s="1"/>
  <c r="BZ154" i="35"/>
  <c r="CA114" i="35"/>
  <c r="CB114" i="35" s="1"/>
  <c r="CC114" i="35" s="1"/>
  <c r="BZ114" i="35"/>
  <c r="CA178" i="35"/>
  <c r="CB178" i="35" s="1"/>
  <c r="CC178" i="35" s="1"/>
  <c r="BZ178" i="35"/>
  <c r="CA126" i="35"/>
  <c r="CB126" i="35" s="1"/>
  <c r="CC126" i="35" s="1"/>
  <c r="BZ126" i="35"/>
  <c r="BZ110" i="35"/>
  <c r="CA110" i="35"/>
  <c r="CB110" i="35" s="1"/>
  <c r="CC110" i="35" s="1"/>
  <c r="BZ102" i="35"/>
  <c r="CA102" i="35"/>
  <c r="CB102" i="35" s="1"/>
  <c r="CC102" i="35" s="1"/>
  <c r="CA94" i="35"/>
  <c r="CB94" i="35" s="1"/>
  <c r="CC94" i="35" s="1"/>
  <c r="BZ94" i="35"/>
  <c r="BZ86" i="35"/>
  <c r="CA86" i="35"/>
  <c r="CB86" i="35" s="1"/>
  <c r="CC86" i="35" s="1"/>
  <c r="CA78" i="35"/>
  <c r="CB78" i="35" s="1"/>
  <c r="CC78" i="35" s="1"/>
  <c r="BZ78" i="35"/>
  <c r="CA70" i="35"/>
  <c r="CB70" i="35" s="1"/>
  <c r="CC70" i="35" s="1"/>
  <c r="BZ70" i="35"/>
  <c r="BZ62" i="35"/>
  <c r="CA62" i="35"/>
  <c r="CB62" i="35" s="1"/>
  <c r="CC62" i="35" s="1"/>
  <c r="CA54" i="35"/>
  <c r="CB54" i="35" s="1"/>
  <c r="CC54" i="35" s="1"/>
  <c r="BZ54" i="35"/>
  <c r="BZ46" i="35"/>
  <c r="CA46" i="35"/>
  <c r="CB46" i="35" s="1"/>
  <c r="CC46" i="35" s="1"/>
  <c r="BZ38" i="35"/>
  <c r="CA38" i="35"/>
  <c r="CB38" i="35" s="1"/>
  <c r="CC38" i="35" s="1"/>
  <c r="BZ30" i="35"/>
  <c r="CA30" i="35"/>
  <c r="CB30" i="35" s="1"/>
  <c r="CC30" i="35" s="1"/>
  <c r="BZ22" i="35"/>
  <c r="CA22" i="35"/>
  <c r="CB22" i="35" s="1"/>
  <c r="CC22" i="35" s="1"/>
  <c r="CA14" i="35"/>
  <c r="CB14" i="35" s="1"/>
  <c r="CC14" i="35" s="1"/>
  <c r="BZ14" i="35"/>
  <c r="CA158" i="35"/>
  <c r="CB158" i="35" s="1"/>
  <c r="CC158" i="35" s="1"/>
  <c r="BZ158" i="35"/>
  <c r="CA130" i="35"/>
  <c r="CB130" i="35" s="1"/>
  <c r="CC130" i="35" s="1"/>
  <c r="BZ130" i="35"/>
  <c r="BZ113" i="35"/>
  <c r="BN487" i="35"/>
  <c r="BO487" i="35" s="1"/>
  <c r="BP487" i="35" s="1"/>
  <c r="BM487" i="35"/>
  <c r="BM489" i="35"/>
  <c r="BN471" i="35"/>
  <c r="BO471" i="35" s="1"/>
  <c r="BP471" i="35" s="1"/>
  <c r="BM471" i="35"/>
  <c r="BN456" i="35"/>
  <c r="BO456" i="35" s="1"/>
  <c r="BP456" i="35" s="1"/>
  <c r="BM456" i="35"/>
  <c r="BN445" i="35"/>
  <c r="BO445" i="35" s="1"/>
  <c r="BP445" i="35" s="1"/>
  <c r="BM445" i="35"/>
  <c r="BM466" i="35"/>
  <c r="BN466" i="35"/>
  <c r="BO466" i="35" s="1"/>
  <c r="BP466" i="35" s="1"/>
  <c r="BM462" i="35"/>
  <c r="BN462" i="35"/>
  <c r="BO462" i="35" s="1"/>
  <c r="BP462" i="35" s="1"/>
  <c r="BN444" i="35"/>
  <c r="BO444" i="35" s="1"/>
  <c r="BP444" i="35" s="1"/>
  <c r="BM444" i="35"/>
  <c r="BN499" i="35"/>
  <c r="BO499" i="35" s="1"/>
  <c r="BP499" i="35" s="1"/>
  <c r="BM499" i="35"/>
  <c r="BN453" i="35"/>
  <c r="BO453" i="35" s="1"/>
  <c r="BP453" i="35" s="1"/>
  <c r="BM453" i="35"/>
  <c r="BN452" i="35"/>
  <c r="BO452" i="35" s="1"/>
  <c r="BP452" i="35" s="1"/>
  <c r="BM452" i="35"/>
  <c r="BM430" i="35"/>
  <c r="BN430" i="35"/>
  <c r="BO430" i="35" s="1"/>
  <c r="BP430" i="35" s="1"/>
  <c r="BN441" i="35"/>
  <c r="BO441" i="35" s="1"/>
  <c r="BP441" i="35" s="1"/>
  <c r="BM441" i="35"/>
  <c r="BM413" i="35"/>
  <c r="BN413" i="35"/>
  <c r="BO413" i="35" s="1"/>
  <c r="BP413" i="35" s="1"/>
  <c r="BN393" i="35"/>
  <c r="BO393" i="35" s="1"/>
  <c r="BP393" i="35" s="1"/>
  <c r="BM393" i="35"/>
  <c r="BN377" i="35"/>
  <c r="BO377" i="35" s="1"/>
  <c r="BP377" i="35" s="1"/>
  <c r="BM377" i="35"/>
  <c r="BN369" i="35"/>
  <c r="BO369" i="35" s="1"/>
  <c r="BP369" i="35" s="1"/>
  <c r="BM369" i="35"/>
  <c r="BN361" i="35"/>
  <c r="BO361" i="35" s="1"/>
  <c r="BP361" i="35" s="1"/>
  <c r="BM361" i="35"/>
  <c r="BN349" i="35"/>
  <c r="BO349" i="35" s="1"/>
  <c r="BP349" i="35" s="1"/>
  <c r="BM349" i="35"/>
  <c r="BN418" i="35"/>
  <c r="BO418" i="35" s="1"/>
  <c r="BP418" i="35" s="1"/>
  <c r="BM418" i="35"/>
  <c r="BM409" i="35"/>
  <c r="BN409" i="35"/>
  <c r="BO409" i="35" s="1"/>
  <c r="BP409" i="35" s="1"/>
  <c r="BM395" i="35"/>
  <c r="BN395" i="35"/>
  <c r="BO395" i="35" s="1"/>
  <c r="BP395" i="35" s="1"/>
  <c r="BM376" i="35"/>
  <c r="BN376" i="35"/>
  <c r="BO376" i="35" s="1"/>
  <c r="BP376" i="35" s="1"/>
  <c r="BM360" i="35"/>
  <c r="BN360" i="35"/>
  <c r="BO360" i="35" s="1"/>
  <c r="BP360" i="35" s="1"/>
  <c r="BN314" i="35"/>
  <c r="BO314" i="35" s="1"/>
  <c r="BP314" i="35" s="1"/>
  <c r="BM314" i="35"/>
  <c r="BN309" i="35"/>
  <c r="BO309" i="35" s="1"/>
  <c r="BP309" i="35" s="1"/>
  <c r="BM309" i="35"/>
  <c r="BN271" i="35"/>
  <c r="BO271" i="35" s="1"/>
  <c r="BP271" i="35" s="1"/>
  <c r="BM271" i="35"/>
  <c r="BN305" i="35"/>
  <c r="BO305" i="35" s="1"/>
  <c r="BP305" i="35" s="1"/>
  <c r="BM305" i="35"/>
  <c r="BN330" i="35"/>
  <c r="BO330" i="35" s="1"/>
  <c r="BP330" i="35" s="1"/>
  <c r="BM330" i="35"/>
  <c r="BN301" i="35"/>
  <c r="BO301" i="35" s="1"/>
  <c r="BP301" i="35" s="1"/>
  <c r="BM301" i="35"/>
  <c r="BN289" i="35"/>
  <c r="BO289" i="35" s="1"/>
  <c r="BP289" i="35" s="1"/>
  <c r="BM289" i="35"/>
  <c r="BM325" i="35"/>
  <c r="BN325" i="35"/>
  <c r="BO325" i="35" s="1"/>
  <c r="BP325" i="35" s="1"/>
  <c r="BN257" i="35"/>
  <c r="BO257" i="35" s="1"/>
  <c r="BP257" i="35" s="1"/>
  <c r="BM257" i="35"/>
  <c r="BN165" i="35"/>
  <c r="BO165" i="35" s="1"/>
  <c r="BP165" i="35" s="1"/>
  <c r="BM165" i="35"/>
  <c r="BN267" i="35"/>
  <c r="BO267" i="35" s="1"/>
  <c r="BP267" i="35" s="1"/>
  <c r="BM267" i="35"/>
  <c r="BN201" i="35"/>
  <c r="BO201" i="35" s="1"/>
  <c r="BP201" i="35" s="1"/>
  <c r="BM201" i="35"/>
  <c r="BN161" i="35"/>
  <c r="BO161" i="35" s="1"/>
  <c r="BP161" i="35" s="1"/>
  <c r="BM161" i="35"/>
  <c r="BN491" i="35"/>
  <c r="BO491" i="35" s="1"/>
  <c r="BP491" i="35" s="1"/>
  <c r="BM491" i="35"/>
  <c r="BN241" i="35"/>
  <c r="BO241" i="35" s="1"/>
  <c r="BP241" i="35" s="1"/>
  <c r="BM241" i="35"/>
  <c r="BN149" i="35"/>
  <c r="BO149" i="35" s="1"/>
  <c r="BP149" i="35" s="1"/>
  <c r="BM448" i="35"/>
  <c r="BN448" i="35"/>
  <c r="BO448" i="35" s="1"/>
  <c r="BP448" i="35" s="1"/>
  <c r="BM243" i="35"/>
  <c r="BM227" i="35"/>
  <c r="BM211" i="35"/>
  <c r="BM195" i="35"/>
  <c r="BM179" i="35"/>
  <c r="BN277" i="35"/>
  <c r="BO277" i="35" s="1"/>
  <c r="BP277" i="35" s="1"/>
  <c r="BM277" i="35"/>
  <c r="BN71" i="35"/>
  <c r="BO71" i="35" s="1"/>
  <c r="BP71" i="35" s="1"/>
  <c r="BN79" i="35"/>
  <c r="BO79" i="35" s="1"/>
  <c r="BP79" i="35" s="1"/>
  <c r="BM129" i="35"/>
  <c r="BN47" i="35"/>
  <c r="BO47" i="35" s="1"/>
  <c r="BP47" i="35" s="1"/>
  <c r="BN23" i="35"/>
  <c r="BO23" i="35" s="1"/>
  <c r="BP23" i="35" s="1"/>
  <c r="BM502" i="35"/>
  <c r="BN502" i="35"/>
  <c r="BO502" i="35" s="1"/>
  <c r="BP502" i="35" s="1"/>
  <c r="BM494" i="35"/>
  <c r="BN494" i="35"/>
  <c r="BO494" i="35" s="1"/>
  <c r="BP494" i="35" s="1"/>
  <c r="BN483" i="35"/>
  <c r="BO483" i="35" s="1"/>
  <c r="BP483" i="35" s="1"/>
  <c r="BM483" i="35"/>
  <c r="BN477" i="35"/>
  <c r="BO477" i="35" s="1"/>
  <c r="BP477" i="35" s="1"/>
  <c r="BM477" i="35"/>
  <c r="BN449" i="35"/>
  <c r="BO449" i="35" s="1"/>
  <c r="BP449" i="35" s="1"/>
  <c r="BM449" i="35"/>
  <c r="BM431" i="35"/>
  <c r="BN431" i="35"/>
  <c r="BO431" i="35" s="1"/>
  <c r="BP431" i="35" s="1"/>
  <c r="BN425" i="35"/>
  <c r="BO425" i="35" s="1"/>
  <c r="BP425" i="35" s="1"/>
  <c r="BM425" i="35"/>
  <c r="BN457" i="35"/>
  <c r="BO457" i="35" s="1"/>
  <c r="BP457" i="35" s="1"/>
  <c r="BM457" i="35"/>
  <c r="BN356" i="35"/>
  <c r="BO356" i="35" s="1"/>
  <c r="BP356" i="35" s="1"/>
  <c r="BM356" i="35"/>
  <c r="BN340" i="35"/>
  <c r="BO340" i="35" s="1"/>
  <c r="BP340" i="35" s="1"/>
  <c r="BM340" i="35"/>
  <c r="BN324" i="35"/>
  <c r="BO324" i="35" s="1"/>
  <c r="BP324" i="35" s="1"/>
  <c r="BM324" i="35"/>
  <c r="BN415" i="35"/>
  <c r="BO415" i="35" s="1"/>
  <c r="BP415" i="35" s="1"/>
  <c r="BM415" i="35"/>
  <c r="BM399" i="35"/>
  <c r="BN399" i="35"/>
  <c r="BO399" i="35" s="1"/>
  <c r="BP399" i="35" s="1"/>
  <c r="BN334" i="35"/>
  <c r="BO334" i="35" s="1"/>
  <c r="BP334" i="35" s="1"/>
  <c r="BN297" i="35"/>
  <c r="BO297" i="35" s="1"/>
  <c r="BP297" i="35" s="1"/>
  <c r="BM297" i="35"/>
  <c r="BN263" i="35"/>
  <c r="BO263" i="35" s="1"/>
  <c r="BP263" i="35" s="1"/>
  <c r="BM263" i="35"/>
  <c r="BN293" i="35"/>
  <c r="BO293" i="35" s="1"/>
  <c r="BP293" i="35" s="1"/>
  <c r="BM293" i="35"/>
  <c r="BN273" i="35"/>
  <c r="BO273" i="35" s="1"/>
  <c r="BP273" i="35" s="1"/>
  <c r="BN259" i="35"/>
  <c r="BO259" i="35" s="1"/>
  <c r="BP259" i="35" s="1"/>
  <c r="BM259" i="35"/>
  <c r="BN253" i="35"/>
  <c r="BO253" i="35" s="1"/>
  <c r="BP253" i="35" s="1"/>
  <c r="BM253" i="35"/>
  <c r="BN237" i="35"/>
  <c r="BO237" i="35" s="1"/>
  <c r="BP237" i="35" s="1"/>
  <c r="BM237" i="35"/>
  <c r="BN221" i="35"/>
  <c r="BO221" i="35" s="1"/>
  <c r="BP221" i="35" s="1"/>
  <c r="BM221" i="35"/>
  <c r="BN205" i="35"/>
  <c r="BO205" i="35" s="1"/>
  <c r="BP205" i="35" s="1"/>
  <c r="BM205" i="35"/>
  <c r="BN189" i="35"/>
  <c r="BO189" i="35" s="1"/>
  <c r="BP189" i="35" s="1"/>
  <c r="BM189" i="35"/>
  <c r="BN173" i="35"/>
  <c r="BO173" i="35" s="1"/>
  <c r="BP173" i="35" s="1"/>
  <c r="BM173" i="35"/>
  <c r="BN151" i="35"/>
  <c r="BO151" i="35" s="1"/>
  <c r="BP151" i="35" s="1"/>
  <c r="BM151" i="35"/>
  <c r="BN133" i="35"/>
  <c r="BO133" i="35" s="1"/>
  <c r="BP133" i="35" s="1"/>
  <c r="BM133" i="35"/>
  <c r="BM175" i="35"/>
  <c r="BN217" i="35"/>
  <c r="BO217" i="35" s="1"/>
  <c r="BP217" i="35" s="1"/>
  <c r="BM217" i="35"/>
  <c r="BM113" i="35"/>
  <c r="BN113" i="35"/>
  <c r="BO113" i="35" s="1"/>
  <c r="BP113" i="35" s="1"/>
  <c r="BM105" i="35"/>
  <c r="BN105" i="35"/>
  <c r="BO105" i="35" s="1"/>
  <c r="BP105" i="35" s="1"/>
  <c r="BM97" i="35"/>
  <c r="BN97" i="35"/>
  <c r="BO97" i="35" s="1"/>
  <c r="BP97" i="35" s="1"/>
  <c r="BM89" i="35"/>
  <c r="BN89" i="35"/>
  <c r="BO89" i="35" s="1"/>
  <c r="BP89" i="35" s="1"/>
  <c r="BN81" i="35"/>
  <c r="BO81" i="35" s="1"/>
  <c r="BP81" i="35" s="1"/>
  <c r="BM81" i="35"/>
  <c r="BM73" i="35"/>
  <c r="BN73" i="35"/>
  <c r="BO73" i="35" s="1"/>
  <c r="BP73" i="35" s="1"/>
  <c r="BN65" i="35"/>
  <c r="BO65" i="35" s="1"/>
  <c r="BP65" i="35" s="1"/>
  <c r="BM65" i="35"/>
  <c r="BM57" i="35"/>
  <c r="BN57" i="35"/>
  <c r="BO57" i="35" s="1"/>
  <c r="BP57" i="35" s="1"/>
  <c r="BN49" i="35"/>
  <c r="BO49" i="35" s="1"/>
  <c r="BP49" i="35" s="1"/>
  <c r="BM49" i="35"/>
  <c r="BM41" i="35"/>
  <c r="BN41" i="35"/>
  <c r="BO41" i="35" s="1"/>
  <c r="BP41" i="35" s="1"/>
  <c r="BM33" i="35"/>
  <c r="BN33" i="35"/>
  <c r="BO33" i="35" s="1"/>
  <c r="BP33" i="35" s="1"/>
  <c r="BM25" i="35"/>
  <c r="BN25" i="35"/>
  <c r="BO25" i="35" s="1"/>
  <c r="BP25" i="35" s="1"/>
  <c r="BM17" i="35"/>
  <c r="BN17" i="35"/>
  <c r="BO17" i="35" s="1"/>
  <c r="BP17" i="35" s="1"/>
  <c r="BM9" i="35"/>
  <c r="BN9" i="35"/>
  <c r="BO9" i="35" s="1"/>
  <c r="BP9" i="35" s="1"/>
  <c r="BM311" i="35"/>
  <c r="BN275" i="35"/>
  <c r="BO275" i="35" s="1"/>
  <c r="BP275" i="35" s="1"/>
  <c r="BM275" i="35"/>
  <c r="BN147" i="35"/>
  <c r="BO147" i="35" s="1"/>
  <c r="BP147" i="35" s="1"/>
  <c r="BM147" i="35"/>
  <c r="BN419" i="35"/>
  <c r="BO419" i="35" s="1"/>
  <c r="BP419" i="35" s="1"/>
  <c r="BM419" i="35"/>
  <c r="BN157" i="35"/>
  <c r="BO157" i="35" s="1"/>
  <c r="BP157" i="35" s="1"/>
  <c r="BM157" i="35"/>
  <c r="BM139" i="35"/>
  <c r="BN111" i="35"/>
  <c r="BO111" i="35" s="1"/>
  <c r="BP111" i="35" s="1"/>
  <c r="BN15" i="35"/>
  <c r="BO15" i="35" s="1"/>
  <c r="BP15" i="35" s="1"/>
  <c r="BN7" i="35"/>
  <c r="BN103" i="35"/>
  <c r="BO103" i="35" s="1"/>
  <c r="BP103" i="35" s="1"/>
  <c r="BN31" i="35"/>
  <c r="BO31" i="35" s="1"/>
  <c r="BP31" i="35" s="1"/>
  <c r="BM486" i="35"/>
  <c r="BN486" i="35"/>
  <c r="BO486" i="35" s="1"/>
  <c r="BP486" i="35" s="1"/>
  <c r="BN495" i="35"/>
  <c r="BO495" i="35" s="1"/>
  <c r="BP495" i="35" s="1"/>
  <c r="BM495" i="35"/>
  <c r="BM482" i="35"/>
  <c r="BN482" i="35"/>
  <c r="BO482" i="35" s="1"/>
  <c r="BP482" i="35" s="1"/>
  <c r="BM473" i="35"/>
  <c r="BN473" i="35"/>
  <c r="BO473" i="35" s="1"/>
  <c r="BP473" i="35" s="1"/>
  <c r="BM461" i="35"/>
  <c r="BN461" i="35"/>
  <c r="BO461" i="35" s="1"/>
  <c r="BP461" i="35" s="1"/>
  <c r="BM429" i="35"/>
  <c r="BN429" i="35"/>
  <c r="BO429" i="35" s="1"/>
  <c r="BP429" i="35" s="1"/>
  <c r="BN414" i="35"/>
  <c r="BO414" i="35" s="1"/>
  <c r="BP414" i="35" s="1"/>
  <c r="BM414" i="35"/>
  <c r="BN437" i="35"/>
  <c r="BO437" i="35" s="1"/>
  <c r="BP437" i="35" s="1"/>
  <c r="BM437" i="35"/>
  <c r="BN364" i="35"/>
  <c r="BO364" i="35" s="1"/>
  <c r="BP364" i="35" s="1"/>
  <c r="BM364" i="35"/>
  <c r="BN318" i="35"/>
  <c r="BO318" i="35" s="1"/>
  <c r="BP318" i="35" s="1"/>
  <c r="BM405" i="35"/>
  <c r="BN405" i="35"/>
  <c r="BO405" i="35" s="1"/>
  <c r="BP405" i="35" s="1"/>
  <c r="BN388" i="35"/>
  <c r="BO388" i="35" s="1"/>
  <c r="BP388" i="35" s="1"/>
  <c r="BM388" i="35"/>
  <c r="BM368" i="35"/>
  <c r="BN368" i="35"/>
  <c r="BO368" i="35" s="1"/>
  <c r="BP368" i="35" s="1"/>
  <c r="BN357" i="35"/>
  <c r="BO357" i="35" s="1"/>
  <c r="BP357" i="35" s="1"/>
  <c r="BM357" i="35"/>
  <c r="BM320" i="35"/>
  <c r="BN320" i="35"/>
  <c r="BO320" i="35" s="1"/>
  <c r="BP320" i="35" s="1"/>
  <c r="BM307" i="35"/>
  <c r="BN285" i="35"/>
  <c r="BO285" i="35" s="1"/>
  <c r="BP285" i="35" s="1"/>
  <c r="BM285" i="35"/>
  <c r="BN281" i="35"/>
  <c r="BO281" i="35" s="1"/>
  <c r="BP281" i="35" s="1"/>
  <c r="BM281" i="35"/>
  <c r="BM384" i="35"/>
  <c r="BN384" i="35"/>
  <c r="BO384" i="35" s="1"/>
  <c r="BP384" i="35" s="1"/>
  <c r="BM341" i="35"/>
  <c r="BN341" i="35"/>
  <c r="BO341" i="35" s="1"/>
  <c r="BP341" i="35" s="1"/>
  <c r="BN373" i="35"/>
  <c r="BO373" i="35" s="1"/>
  <c r="BP373" i="35" s="1"/>
  <c r="BM373" i="35"/>
  <c r="BM336" i="35"/>
  <c r="BN336" i="35"/>
  <c r="BO336" i="35" s="1"/>
  <c r="BP336" i="35" s="1"/>
  <c r="BM299" i="35"/>
  <c r="BN352" i="35"/>
  <c r="BO352" i="35" s="1"/>
  <c r="BP352" i="35" s="1"/>
  <c r="BM352" i="35"/>
  <c r="BM163" i="35"/>
  <c r="BN143" i="35"/>
  <c r="BO143" i="35" s="1"/>
  <c r="BP143" i="35" s="1"/>
  <c r="BM143" i="35"/>
  <c r="BN115" i="35"/>
  <c r="BO115" i="35" s="1"/>
  <c r="BP115" i="35" s="1"/>
  <c r="BM115" i="35"/>
  <c r="BM155" i="35"/>
  <c r="BM269" i="35"/>
  <c r="BN233" i="35"/>
  <c r="BO233" i="35" s="1"/>
  <c r="BP233" i="35" s="1"/>
  <c r="BM233" i="35"/>
  <c r="BM159" i="35"/>
  <c r="BM95" i="35"/>
  <c r="BM87" i="35"/>
  <c r="BM63" i="35"/>
  <c r="BM55" i="35"/>
  <c r="BM39" i="35"/>
  <c r="BM191" i="35"/>
  <c r="BN245" i="35"/>
  <c r="BO245" i="35" s="1"/>
  <c r="BP245" i="35" s="1"/>
  <c r="BM245" i="35"/>
  <c r="BN229" i="35"/>
  <c r="BO229" i="35" s="1"/>
  <c r="BP229" i="35" s="1"/>
  <c r="BM229" i="35"/>
  <c r="BN213" i="35"/>
  <c r="BO213" i="35" s="1"/>
  <c r="BP213" i="35" s="1"/>
  <c r="BM213" i="35"/>
  <c r="BN197" i="35"/>
  <c r="BO197" i="35" s="1"/>
  <c r="BP197" i="35" s="1"/>
  <c r="BM197" i="35"/>
  <c r="BN181" i="35"/>
  <c r="BO181" i="35" s="1"/>
  <c r="BP181" i="35" s="1"/>
  <c r="BM181" i="35"/>
  <c r="BN209" i="35"/>
  <c r="BO209" i="35" s="1"/>
  <c r="BP209" i="35" s="1"/>
  <c r="BM209" i="35"/>
  <c r="BN177" i="35"/>
  <c r="BO177" i="35" s="1"/>
  <c r="BP177" i="35" s="1"/>
  <c r="BM177" i="35"/>
  <c r="BM137" i="35"/>
  <c r="BM506" i="35"/>
  <c r="BN506" i="35"/>
  <c r="BO506" i="35" s="1"/>
  <c r="BP506" i="35" s="1"/>
  <c r="BM498" i="35"/>
  <c r="BN498" i="35"/>
  <c r="BO498" i="35" s="1"/>
  <c r="BP498" i="35" s="1"/>
  <c r="BM490" i="35"/>
  <c r="BN490" i="35"/>
  <c r="BO490" i="35" s="1"/>
  <c r="BP490" i="35" s="1"/>
  <c r="BN503" i="35"/>
  <c r="BO503" i="35" s="1"/>
  <c r="BP503" i="35" s="1"/>
  <c r="BM503" i="35"/>
  <c r="BM478" i="35"/>
  <c r="BN478" i="35"/>
  <c r="BO478" i="35" s="1"/>
  <c r="BP478" i="35" s="1"/>
  <c r="BN440" i="35"/>
  <c r="BO440" i="35" s="1"/>
  <c r="BP440" i="35" s="1"/>
  <c r="BM440" i="35"/>
  <c r="BM432" i="35"/>
  <c r="BN432" i="35"/>
  <c r="BO432" i="35" s="1"/>
  <c r="BP432" i="35" s="1"/>
  <c r="BN423" i="35"/>
  <c r="BO423" i="35" s="1"/>
  <c r="BP423" i="35" s="1"/>
  <c r="BM423" i="35"/>
  <c r="BN436" i="35"/>
  <c r="BO436" i="35" s="1"/>
  <c r="BP436" i="35" s="1"/>
  <c r="BM436" i="35"/>
  <c r="BN372" i="35"/>
  <c r="BO372" i="35" s="1"/>
  <c r="BP372" i="35" s="1"/>
  <c r="BM372" i="35"/>
  <c r="BN338" i="35"/>
  <c r="BO338" i="35" s="1"/>
  <c r="BP338" i="35" s="1"/>
  <c r="BM338" i="35"/>
  <c r="BN322" i="35"/>
  <c r="BO322" i="35" s="1"/>
  <c r="BP322" i="35" s="1"/>
  <c r="BM322" i="35"/>
  <c r="BM400" i="35"/>
  <c r="BN400" i="35"/>
  <c r="BO400" i="35" s="1"/>
  <c r="BP400" i="35" s="1"/>
  <c r="BN407" i="35"/>
  <c r="BO407" i="35" s="1"/>
  <c r="BP407" i="35" s="1"/>
  <c r="BM407" i="35"/>
  <c r="BN353" i="35"/>
  <c r="BO353" i="35" s="1"/>
  <c r="BP353" i="35" s="1"/>
  <c r="BM353" i="35"/>
  <c r="BN346" i="35"/>
  <c r="BO346" i="35" s="1"/>
  <c r="BP346" i="35" s="1"/>
  <c r="BM346" i="35"/>
  <c r="BN365" i="35"/>
  <c r="BO365" i="35" s="1"/>
  <c r="BP365" i="35" s="1"/>
  <c r="BM365" i="35"/>
  <c r="BM426" i="35"/>
  <c r="BN426" i="35"/>
  <c r="BO426" i="35" s="1"/>
  <c r="BP426" i="35" s="1"/>
  <c r="BN329" i="35"/>
  <c r="BO329" i="35" s="1"/>
  <c r="BP329" i="35" s="1"/>
  <c r="BN125" i="35"/>
  <c r="BO125" i="35" s="1"/>
  <c r="BP125" i="35" s="1"/>
  <c r="BM125" i="35"/>
  <c r="BN225" i="35"/>
  <c r="BO225" i="35" s="1"/>
  <c r="BP225" i="35" s="1"/>
  <c r="BM225" i="35"/>
  <c r="BN249" i="35"/>
  <c r="BO249" i="35" s="1"/>
  <c r="BP249" i="35" s="1"/>
  <c r="BM249" i="35"/>
  <c r="BN185" i="35"/>
  <c r="BO185" i="35" s="1"/>
  <c r="BP185" i="35" s="1"/>
  <c r="BM185" i="35"/>
  <c r="BM109" i="35"/>
  <c r="BN109" i="35"/>
  <c r="BO109" i="35" s="1"/>
  <c r="BP109" i="35" s="1"/>
  <c r="BN101" i="35"/>
  <c r="BO101" i="35" s="1"/>
  <c r="BP101" i="35" s="1"/>
  <c r="BM101" i="35"/>
  <c r="BM93" i="35"/>
  <c r="BN93" i="35"/>
  <c r="BO93" i="35" s="1"/>
  <c r="BP93" i="35" s="1"/>
  <c r="BM85" i="35"/>
  <c r="BN85" i="35"/>
  <c r="BO85" i="35" s="1"/>
  <c r="BP85" i="35" s="1"/>
  <c r="BM77" i="35"/>
  <c r="BN77" i="35"/>
  <c r="BO77" i="35" s="1"/>
  <c r="BP77" i="35" s="1"/>
  <c r="BN69" i="35"/>
  <c r="BO69" i="35" s="1"/>
  <c r="BP69" i="35" s="1"/>
  <c r="BM69" i="35"/>
  <c r="BM61" i="35"/>
  <c r="BN61" i="35"/>
  <c r="BO61" i="35" s="1"/>
  <c r="BP61" i="35" s="1"/>
  <c r="BM53" i="35"/>
  <c r="BN53" i="35"/>
  <c r="BO53" i="35" s="1"/>
  <c r="BP53" i="35" s="1"/>
  <c r="BM45" i="35"/>
  <c r="BN45" i="35"/>
  <c r="BO45" i="35" s="1"/>
  <c r="BP45" i="35" s="1"/>
  <c r="BM37" i="35"/>
  <c r="BN37" i="35"/>
  <c r="BO37" i="35" s="1"/>
  <c r="BP37" i="35" s="1"/>
  <c r="BM29" i="35"/>
  <c r="BN29" i="35"/>
  <c r="BO29" i="35" s="1"/>
  <c r="BP29" i="35" s="1"/>
  <c r="BM21" i="35"/>
  <c r="BN21" i="35"/>
  <c r="BO21" i="35" s="1"/>
  <c r="BP21" i="35" s="1"/>
  <c r="BM13" i="35"/>
  <c r="BN13" i="35"/>
  <c r="BO13" i="35" s="1"/>
  <c r="BP13" i="35" s="1"/>
  <c r="BN313" i="35"/>
  <c r="BO313" i="35" s="1"/>
  <c r="BP313" i="35" s="1"/>
  <c r="BM313" i="35"/>
  <c r="BN383" i="35"/>
  <c r="BO383" i="35" s="1"/>
  <c r="BP383" i="35" s="1"/>
  <c r="BM383" i="35"/>
  <c r="BN169" i="35"/>
  <c r="BO169" i="35" s="1"/>
  <c r="BP169" i="35" s="1"/>
  <c r="BM169" i="35"/>
  <c r="BM123" i="35"/>
  <c r="BN193" i="35"/>
  <c r="BO193" i="35" s="1"/>
  <c r="BP193" i="35" s="1"/>
  <c r="BM193" i="35"/>
  <c r="AZ490" i="35"/>
  <c r="BA490" i="35"/>
  <c r="BB490" i="35" s="1"/>
  <c r="BC490" i="35" s="1"/>
  <c r="AZ482" i="35"/>
  <c r="BA482" i="35"/>
  <c r="BB482" i="35" s="1"/>
  <c r="BC482" i="35" s="1"/>
  <c r="AZ474" i="35"/>
  <c r="BA474" i="35"/>
  <c r="BB474" i="35" s="1"/>
  <c r="BC474" i="35" s="1"/>
  <c r="AZ462" i="35"/>
  <c r="BA462" i="35"/>
  <c r="BB462" i="35" s="1"/>
  <c r="BC462" i="35" s="1"/>
  <c r="BA495" i="35"/>
  <c r="BB495" i="35" s="1"/>
  <c r="BC495" i="35" s="1"/>
  <c r="AZ495" i="35"/>
  <c r="BA477" i="35"/>
  <c r="BB477" i="35" s="1"/>
  <c r="BC477" i="35" s="1"/>
  <c r="BA481" i="35"/>
  <c r="BB481" i="35" s="1"/>
  <c r="BC481" i="35" s="1"/>
  <c r="BA485" i="35"/>
  <c r="BB485" i="35" s="1"/>
  <c r="BC485" i="35" s="1"/>
  <c r="AZ461" i="35"/>
  <c r="BA444" i="35"/>
  <c r="BB444" i="35" s="1"/>
  <c r="BC444" i="35" s="1"/>
  <c r="AZ444" i="35"/>
  <c r="BA422" i="35"/>
  <c r="BB422" i="35" s="1"/>
  <c r="BC422" i="35" s="1"/>
  <c r="AZ422" i="35"/>
  <c r="BA489" i="35"/>
  <c r="BB489" i="35" s="1"/>
  <c r="BC489" i="35" s="1"/>
  <c r="BA440" i="35"/>
  <c r="BB440" i="35" s="1"/>
  <c r="BC440" i="35" s="1"/>
  <c r="AZ440" i="35"/>
  <c r="AZ411" i="35"/>
  <c r="BA411" i="35"/>
  <c r="BB411" i="35" s="1"/>
  <c r="BC411" i="35" s="1"/>
  <c r="AZ438" i="35"/>
  <c r="AZ426" i="35"/>
  <c r="AZ446" i="35"/>
  <c r="BA386" i="35"/>
  <c r="BB386" i="35" s="1"/>
  <c r="BC386" i="35" s="1"/>
  <c r="BA372" i="35"/>
  <c r="BB372" i="35" s="1"/>
  <c r="BC372" i="35" s="1"/>
  <c r="AZ372" i="35"/>
  <c r="AZ418" i="35"/>
  <c r="AZ417" i="35"/>
  <c r="BA417" i="35"/>
  <c r="BB417" i="35" s="1"/>
  <c r="BC417" i="35" s="1"/>
  <c r="BA404" i="35"/>
  <c r="BB404" i="35" s="1"/>
  <c r="BC404" i="35" s="1"/>
  <c r="AZ404" i="35"/>
  <c r="BA347" i="35"/>
  <c r="BB347" i="35" s="1"/>
  <c r="BC347" i="35" s="1"/>
  <c r="AZ347" i="35"/>
  <c r="BA331" i="35"/>
  <c r="BB331" i="35" s="1"/>
  <c r="BC331" i="35" s="1"/>
  <c r="AZ331" i="35"/>
  <c r="BA315" i="35"/>
  <c r="BB315" i="35" s="1"/>
  <c r="BC315" i="35" s="1"/>
  <c r="AZ315" i="35"/>
  <c r="BA299" i="35"/>
  <c r="BB299" i="35" s="1"/>
  <c r="BC299" i="35" s="1"/>
  <c r="AZ299" i="35"/>
  <c r="BA354" i="35"/>
  <c r="BB354" i="35" s="1"/>
  <c r="BC354" i="35" s="1"/>
  <c r="AZ354" i="35"/>
  <c r="BA346" i="35"/>
  <c r="BB346" i="35" s="1"/>
  <c r="BC346" i="35" s="1"/>
  <c r="AZ346" i="35"/>
  <c r="BA314" i="35"/>
  <c r="BB314" i="35" s="1"/>
  <c r="BC314" i="35" s="1"/>
  <c r="AZ314" i="35"/>
  <c r="BA400" i="35"/>
  <c r="BB400" i="35" s="1"/>
  <c r="BC400" i="35" s="1"/>
  <c r="AZ400" i="35"/>
  <c r="AZ318" i="35"/>
  <c r="BA318" i="35"/>
  <c r="BB318" i="35" s="1"/>
  <c r="BC318" i="35" s="1"/>
  <c r="BA290" i="35"/>
  <c r="BB290" i="35" s="1"/>
  <c r="BC290" i="35" s="1"/>
  <c r="AZ290" i="35"/>
  <c r="BA306" i="35"/>
  <c r="BB306" i="35" s="1"/>
  <c r="BC306" i="35" s="1"/>
  <c r="AZ306" i="35"/>
  <c r="BA288" i="35"/>
  <c r="BB288" i="35" s="1"/>
  <c r="BC288" i="35" s="1"/>
  <c r="AZ288" i="35"/>
  <c r="BA240" i="35"/>
  <c r="BB240" i="35" s="1"/>
  <c r="BC240" i="35" s="1"/>
  <c r="AZ240" i="35"/>
  <c r="BA208" i="35"/>
  <c r="BB208" i="35" s="1"/>
  <c r="BC208" i="35" s="1"/>
  <c r="AZ208" i="35"/>
  <c r="BA362" i="35"/>
  <c r="BB362" i="35" s="1"/>
  <c r="BC362" i="35" s="1"/>
  <c r="AZ362" i="35"/>
  <c r="BA358" i="35"/>
  <c r="BB358" i="35" s="1"/>
  <c r="BC358" i="35" s="1"/>
  <c r="AZ278" i="35"/>
  <c r="BA278" i="35"/>
  <c r="BB278" i="35" s="1"/>
  <c r="BC278" i="35" s="1"/>
  <c r="BA195" i="35"/>
  <c r="BB195" i="35" s="1"/>
  <c r="BC195" i="35" s="1"/>
  <c r="AZ195" i="35"/>
  <c r="AZ187" i="35"/>
  <c r="BA187" i="35"/>
  <c r="BB187" i="35" s="1"/>
  <c r="BC187" i="35" s="1"/>
  <c r="BA162" i="35"/>
  <c r="BB162" i="35" s="1"/>
  <c r="BC162" i="35" s="1"/>
  <c r="AZ162" i="35"/>
  <c r="BA146" i="35"/>
  <c r="BB146" i="35" s="1"/>
  <c r="BC146" i="35" s="1"/>
  <c r="AZ146" i="35"/>
  <c r="BA130" i="35"/>
  <c r="BB130" i="35" s="1"/>
  <c r="BC130" i="35" s="1"/>
  <c r="AZ130" i="35"/>
  <c r="BA114" i="35"/>
  <c r="BB114" i="35" s="1"/>
  <c r="BC114" i="35" s="1"/>
  <c r="AZ114" i="35"/>
  <c r="BA98" i="35"/>
  <c r="BB98" i="35" s="1"/>
  <c r="BC98" i="35" s="1"/>
  <c r="AZ98" i="35"/>
  <c r="BA82" i="35"/>
  <c r="BB82" i="35" s="1"/>
  <c r="BC82" i="35" s="1"/>
  <c r="AZ82" i="35"/>
  <c r="BA66" i="35"/>
  <c r="BB66" i="35" s="1"/>
  <c r="BC66" i="35" s="1"/>
  <c r="AZ66" i="35"/>
  <c r="BA343" i="35"/>
  <c r="BB343" i="35" s="1"/>
  <c r="BC343" i="35" s="1"/>
  <c r="AZ343" i="35"/>
  <c r="AZ243" i="35"/>
  <c r="BA243" i="35"/>
  <c r="BB243" i="35" s="1"/>
  <c r="BC243" i="35" s="1"/>
  <c r="BA236" i="35"/>
  <c r="BB236" i="35" s="1"/>
  <c r="BC236" i="35" s="1"/>
  <c r="AZ236" i="35"/>
  <c r="BA216" i="35"/>
  <c r="BB216" i="35" s="1"/>
  <c r="BC216" i="35" s="1"/>
  <c r="AZ216" i="35"/>
  <c r="BA172" i="35"/>
  <c r="BB172" i="35" s="1"/>
  <c r="BC172" i="35" s="1"/>
  <c r="AZ172" i="35"/>
  <c r="BA156" i="35"/>
  <c r="BB156" i="35" s="1"/>
  <c r="BC156" i="35" s="1"/>
  <c r="AZ156" i="35"/>
  <c r="BA140" i="35"/>
  <c r="BB140" i="35" s="1"/>
  <c r="BC140" i="35" s="1"/>
  <c r="AZ140" i="35"/>
  <c r="BA124" i="35"/>
  <c r="BB124" i="35" s="1"/>
  <c r="BC124" i="35" s="1"/>
  <c r="AZ124" i="35"/>
  <c r="BA108" i="35"/>
  <c r="BB108" i="35" s="1"/>
  <c r="BC108" i="35" s="1"/>
  <c r="AZ108" i="35"/>
  <c r="BA92" i="35"/>
  <c r="BB92" i="35" s="1"/>
  <c r="BC92" i="35" s="1"/>
  <c r="AZ92" i="35"/>
  <c r="BA76" i="35"/>
  <c r="BB76" i="35" s="1"/>
  <c r="BC76" i="35" s="1"/>
  <c r="AZ76" i="35"/>
  <c r="BA60" i="35"/>
  <c r="BB60" i="35" s="1"/>
  <c r="BC60" i="35" s="1"/>
  <c r="AZ60" i="35"/>
  <c r="BA396" i="35"/>
  <c r="BB396" i="35" s="1"/>
  <c r="BC396" i="35" s="1"/>
  <c r="AZ396" i="35"/>
  <c r="BA269" i="35"/>
  <c r="BB269" i="35" s="1"/>
  <c r="BC269" i="35" s="1"/>
  <c r="AZ284" i="35"/>
  <c r="BA232" i="35"/>
  <c r="BB232" i="35" s="1"/>
  <c r="BC232" i="35" s="1"/>
  <c r="AZ232" i="35"/>
  <c r="BA179" i="35"/>
  <c r="BB179" i="35" s="1"/>
  <c r="BC179" i="35" s="1"/>
  <c r="AZ179" i="35"/>
  <c r="AZ163" i="35"/>
  <c r="BA163" i="35"/>
  <c r="BB163" i="35" s="1"/>
  <c r="BC163" i="35" s="1"/>
  <c r="AZ99" i="35"/>
  <c r="BA99" i="35"/>
  <c r="BB99" i="35" s="1"/>
  <c r="BC99" i="35" s="1"/>
  <c r="BA22" i="35"/>
  <c r="BB22" i="35" s="1"/>
  <c r="BC22" i="35" s="1"/>
  <c r="AZ22" i="35"/>
  <c r="AZ185" i="35"/>
  <c r="BA152" i="35"/>
  <c r="BB152" i="35" s="1"/>
  <c r="BC152" i="35" s="1"/>
  <c r="AZ152" i="35"/>
  <c r="BA135" i="35"/>
  <c r="BB135" i="35" s="1"/>
  <c r="BC135" i="35" s="1"/>
  <c r="AZ83" i="35"/>
  <c r="BA83" i="35"/>
  <c r="BB83" i="35" s="1"/>
  <c r="BC83" i="35" s="1"/>
  <c r="BA267" i="35"/>
  <c r="BB267" i="35" s="1"/>
  <c r="BC267" i="35" s="1"/>
  <c r="AZ267" i="35"/>
  <c r="BA398" i="35"/>
  <c r="BB398" i="35" s="1"/>
  <c r="BC398" i="35" s="1"/>
  <c r="BA120" i="35"/>
  <c r="BB120" i="35" s="1"/>
  <c r="BC120" i="35" s="1"/>
  <c r="AZ120" i="35"/>
  <c r="BA103" i="35"/>
  <c r="BB103" i="35" s="1"/>
  <c r="BC103" i="35" s="1"/>
  <c r="AZ51" i="35"/>
  <c r="BA51" i="35"/>
  <c r="BB51" i="35" s="1"/>
  <c r="BC51" i="35" s="1"/>
  <c r="BA23" i="35"/>
  <c r="BB23" i="35" s="1"/>
  <c r="BC23" i="35" s="1"/>
  <c r="AZ23" i="35"/>
  <c r="AZ506" i="35"/>
  <c r="BA506" i="35"/>
  <c r="BB506" i="35" s="1"/>
  <c r="BC506" i="35" s="1"/>
  <c r="AZ498" i="35"/>
  <c r="BA498" i="35"/>
  <c r="BB498" i="35" s="1"/>
  <c r="BC498" i="35" s="1"/>
  <c r="BA452" i="35"/>
  <c r="BB452" i="35" s="1"/>
  <c r="BC452" i="35" s="1"/>
  <c r="AZ452" i="35"/>
  <c r="AZ430" i="35"/>
  <c r="AZ473" i="35"/>
  <c r="BA448" i="35"/>
  <c r="BB448" i="35" s="1"/>
  <c r="BC448" i="35" s="1"/>
  <c r="AZ448" i="35"/>
  <c r="BA428" i="35"/>
  <c r="BB428" i="35" s="1"/>
  <c r="BC428" i="35" s="1"/>
  <c r="AZ428" i="35"/>
  <c r="AZ403" i="35"/>
  <c r="BA403" i="35"/>
  <c r="BB403" i="35" s="1"/>
  <c r="BC403" i="35" s="1"/>
  <c r="BA360" i="35"/>
  <c r="BB360" i="35" s="1"/>
  <c r="BC360" i="35" s="1"/>
  <c r="AZ360" i="35"/>
  <c r="BA352" i="35"/>
  <c r="BB352" i="35" s="1"/>
  <c r="BC352" i="35" s="1"/>
  <c r="AZ352" i="35"/>
  <c r="BA388" i="35"/>
  <c r="BB388" i="35" s="1"/>
  <c r="BC388" i="35" s="1"/>
  <c r="AZ388" i="35"/>
  <c r="AZ378" i="35"/>
  <c r="BA356" i="35"/>
  <c r="BB356" i="35" s="1"/>
  <c r="BC356" i="35" s="1"/>
  <c r="AZ356" i="35"/>
  <c r="BA335" i="35"/>
  <c r="BB335" i="35" s="1"/>
  <c r="BC335" i="35" s="1"/>
  <c r="AZ335" i="35"/>
  <c r="BA303" i="35"/>
  <c r="BB303" i="35" s="1"/>
  <c r="BC303" i="35" s="1"/>
  <c r="AZ303" i="35"/>
  <c r="BA412" i="35"/>
  <c r="BB412" i="35" s="1"/>
  <c r="BC412" i="35" s="1"/>
  <c r="AZ412" i="35"/>
  <c r="AZ334" i="35"/>
  <c r="BA334" i="35"/>
  <c r="BB334" i="35" s="1"/>
  <c r="BC334" i="35" s="1"/>
  <c r="BA307" i="35"/>
  <c r="BB307" i="35" s="1"/>
  <c r="BC307" i="35" s="1"/>
  <c r="AZ307" i="35"/>
  <c r="BA274" i="35"/>
  <c r="BB274" i="35" s="1"/>
  <c r="BC274" i="35" s="1"/>
  <c r="AZ274" i="35"/>
  <c r="BA272" i="35"/>
  <c r="BB272" i="35" s="1"/>
  <c r="BC272" i="35" s="1"/>
  <c r="AZ272" i="35"/>
  <c r="AZ235" i="35"/>
  <c r="BA235" i="35"/>
  <c r="BB235" i="35" s="1"/>
  <c r="BC235" i="35" s="1"/>
  <c r="AZ203" i="35"/>
  <c r="BA203" i="35"/>
  <c r="BB203" i="35" s="1"/>
  <c r="BC203" i="35" s="1"/>
  <c r="BA175" i="35"/>
  <c r="BB175" i="35" s="1"/>
  <c r="BC175" i="35" s="1"/>
  <c r="AZ175" i="35"/>
  <c r="BA48" i="35"/>
  <c r="BB48" i="35" s="1"/>
  <c r="BC48" i="35" s="1"/>
  <c r="AZ48" i="35"/>
  <c r="BA32" i="35"/>
  <c r="BB32" i="35" s="1"/>
  <c r="BC32" i="35" s="1"/>
  <c r="AZ32" i="35"/>
  <c r="BA215" i="35"/>
  <c r="BB215" i="35" s="1"/>
  <c r="BC215" i="35" s="1"/>
  <c r="AZ215" i="35"/>
  <c r="BA212" i="35"/>
  <c r="BB212" i="35" s="1"/>
  <c r="BC212" i="35" s="1"/>
  <c r="AZ212" i="35"/>
  <c r="AZ207" i="35"/>
  <c r="BA207" i="35"/>
  <c r="BB207" i="35" s="1"/>
  <c r="BC207" i="35" s="1"/>
  <c r="BA184" i="35"/>
  <c r="BB184" i="35" s="1"/>
  <c r="BC184" i="35" s="1"/>
  <c r="AZ184" i="35"/>
  <c r="BA271" i="35"/>
  <c r="BB271" i="35" s="1"/>
  <c r="BC271" i="35" s="1"/>
  <c r="AZ271" i="35"/>
  <c r="AZ265" i="35"/>
  <c r="AZ191" i="35"/>
  <c r="BA191" i="35"/>
  <c r="BB191" i="35" s="1"/>
  <c r="BC191" i="35" s="1"/>
  <c r="BA168" i="35"/>
  <c r="BB168" i="35" s="1"/>
  <c r="BC168" i="35" s="1"/>
  <c r="AZ168" i="35"/>
  <c r="BA151" i="35"/>
  <c r="BB151" i="35" s="1"/>
  <c r="BC151" i="35" s="1"/>
  <c r="BA104" i="35"/>
  <c r="BB104" i="35" s="1"/>
  <c r="BC104" i="35" s="1"/>
  <c r="AZ104" i="35"/>
  <c r="BA87" i="35"/>
  <c r="BB87" i="35" s="1"/>
  <c r="BC87" i="35" s="1"/>
  <c r="BA11" i="35"/>
  <c r="BB11" i="35" s="1"/>
  <c r="BC11" i="35" s="1"/>
  <c r="AZ11" i="35"/>
  <c r="BA88" i="35"/>
  <c r="BB88" i="35" s="1"/>
  <c r="BC88" i="35" s="1"/>
  <c r="AZ88" i="35"/>
  <c r="BA71" i="35"/>
  <c r="BB71" i="35" s="1"/>
  <c r="BC71" i="35" s="1"/>
  <c r="BA31" i="35"/>
  <c r="BB31" i="35" s="1"/>
  <c r="BC31" i="35" s="1"/>
  <c r="AZ31" i="35"/>
  <c r="BA15" i="35"/>
  <c r="BB15" i="35" s="1"/>
  <c r="BC15" i="35" s="1"/>
  <c r="AZ15" i="35"/>
  <c r="BA255" i="35"/>
  <c r="BB255" i="35" s="1"/>
  <c r="BC255" i="35" s="1"/>
  <c r="AZ255" i="35"/>
  <c r="BA252" i="35"/>
  <c r="BB252" i="35" s="1"/>
  <c r="BC252" i="35" s="1"/>
  <c r="AZ252" i="35"/>
  <c r="AZ174" i="35"/>
  <c r="BA174" i="35"/>
  <c r="BB174" i="35" s="1"/>
  <c r="BC174" i="35" s="1"/>
  <c r="AZ110" i="35"/>
  <c r="BA110" i="35"/>
  <c r="BB110" i="35" s="1"/>
  <c r="BC110" i="35" s="1"/>
  <c r="BA50" i="35"/>
  <c r="BB50" i="35" s="1"/>
  <c r="BC50" i="35" s="1"/>
  <c r="AZ50" i="35"/>
  <c r="BA39" i="35"/>
  <c r="BB39" i="35" s="1"/>
  <c r="BC39" i="35" s="1"/>
  <c r="AZ39" i="35"/>
  <c r="AZ35" i="35"/>
  <c r="BA35" i="35"/>
  <c r="BB35" i="35" s="1"/>
  <c r="BC35" i="35" s="1"/>
  <c r="AZ30" i="35"/>
  <c r="BA30" i="35"/>
  <c r="BB30" i="35" s="1"/>
  <c r="BC30" i="35" s="1"/>
  <c r="BA199" i="35"/>
  <c r="BB199" i="35" s="1"/>
  <c r="BC199" i="35" s="1"/>
  <c r="AZ199" i="35"/>
  <c r="AZ158" i="35"/>
  <c r="BA158" i="35"/>
  <c r="BB158" i="35" s="1"/>
  <c r="BC158" i="35" s="1"/>
  <c r="BA56" i="35"/>
  <c r="BB56" i="35" s="1"/>
  <c r="BC56" i="35" s="1"/>
  <c r="AZ56" i="35"/>
  <c r="AZ486" i="35"/>
  <c r="BA486" i="35"/>
  <c r="BB486" i="35" s="1"/>
  <c r="BC486" i="35" s="1"/>
  <c r="AZ478" i="35"/>
  <c r="BA478" i="35"/>
  <c r="BB478" i="35" s="1"/>
  <c r="BC478" i="35" s="1"/>
  <c r="AZ458" i="35"/>
  <c r="BA458" i="35"/>
  <c r="BB458" i="35" s="1"/>
  <c r="BC458" i="35" s="1"/>
  <c r="BA475" i="35"/>
  <c r="BB475" i="35" s="1"/>
  <c r="BC475" i="35" s="1"/>
  <c r="AZ475" i="35"/>
  <c r="BA479" i="35"/>
  <c r="BB479" i="35" s="1"/>
  <c r="BC479" i="35" s="1"/>
  <c r="AZ479" i="35"/>
  <c r="BA483" i="35"/>
  <c r="BB483" i="35" s="1"/>
  <c r="BC483" i="35" s="1"/>
  <c r="AZ483" i="35"/>
  <c r="BA471" i="35"/>
  <c r="BB471" i="35" s="1"/>
  <c r="BC471" i="35" s="1"/>
  <c r="AZ471" i="35"/>
  <c r="BA499" i="35"/>
  <c r="BB499" i="35" s="1"/>
  <c r="BC499" i="35" s="1"/>
  <c r="AZ499" i="35"/>
  <c r="BA463" i="35"/>
  <c r="BB463" i="35" s="1"/>
  <c r="BC463" i="35" s="1"/>
  <c r="AZ463" i="35"/>
  <c r="BA456" i="35"/>
  <c r="BB456" i="35" s="1"/>
  <c r="BC456" i="35" s="1"/>
  <c r="AZ456" i="35"/>
  <c r="AZ415" i="35"/>
  <c r="BA415" i="35"/>
  <c r="BB415" i="35" s="1"/>
  <c r="BC415" i="35" s="1"/>
  <c r="AZ407" i="35"/>
  <c r="BA407" i="35"/>
  <c r="BB407" i="35" s="1"/>
  <c r="BC407" i="35" s="1"/>
  <c r="BA424" i="35"/>
  <c r="BB424" i="35" s="1"/>
  <c r="BC424" i="35" s="1"/>
  <c r="AZ424" i="35"/>
  <c r="AZ406" i="35"/>
  <c r="BA376" i="35"/>
  <c r="BB376" i="35" s="1"/>
  <c r="BC376" i="35" s="1"/>
  <c r="AZ376" i="35"/>
  <c r="BA408" i="35"/>
  <c r="BB408" i="35" s="1"/>
  <c r="BC408" i="35" s="1"/>
  <c r="AZ408" i="35"/>
  <c r="AZ370" i="35"/>
  <c r="AZ454" i="35"/>
  <c r="BA342" i="35"/>
  <c r="BB342" i="35" s="1"/>
  <c r="BC342" i="35" s="1"/>
  <c r="AZ342" i="35"/>
  <c r="BA326" i="35"/>
  <c r="BB326" i="35" s="1"/>
  <c r="BC326" i="35" s="1"/>
  <c r="AZ326" i="35"/>
  <c r="BA310" i="35"/>
  <c r="BB310" i="35" s="1"/>
  <c r="BC310" i="35" s="1"/>
  <c r="AZ310" i="35"/>
  <c r="BA294" i="35"/>
  <c r="BB294" i="35" s="1"/>
  <c r="BC294" i="35" s="1"/>
  <c r="AZ294" i="35"/>
  <c r="BA368" i="35"/>
  <c r="BB368" i="35" s="1"/>
  <c r="BC368" i="35" s="1"/>
  <c r="AZ368" i="35"/>
  <c r="BA330" i="35"/>
  <c r="BB330" i="35" s="1"/>
  <c r="BC330" i="35" s="1"/>
  <c r="AZ330" i="35"/>
  <c r="BA298" i="35"/>
  <c r="BB298" i="35" s="1"/>
  <c r="BC298" i="35" s="1"/>
  <c r="AZ298" i="35"/>
  <c r="BA384" i="35"/>
  <c r="BB384" i="35" s="1"/>
  <c r="BC384" i="35" s="1"/>
  <c r="AZ384" i="35"/>
  <c r="BA323" i="35"/>
  <c r="BB323" i="35" s="1"/>
  <c r="BC323" i="35" s="1"/>
  <c r="AZ323" i="35"/>
  <c r="BA327" i="35"/>
  <c r="BB327" i="35" s="1"/>
  <c r="BC327" i="35" s="1"/>
  <c r="AZ327" i="35"/>
  <c r="BA256" i="35"/>
  <c r="BB256" i="35" s="1"/>
  <c r="BC256" i="35" s="1"/>
  <c r="AZ256" i="35"/>
  <c r="BA224" i="35"/>
  <c r="BB224" i="35" s="1"/>
  <c r="BC224" i="35" s="1"/>
  <c r="AZ224" i="35"/>
  <c r="AZ394" i="35"/>
  <c r="BA338" i="35"/>
  <c r="BB338" i="35" s="1"/>
  <c r="BC338" i="35" s="1"/>
  <c r="AZ338" i="35"/>
  <c r="BA160" i="35"/>
  <c r="BB160" i="35" s="1"/>
  <c r="BC160" i="35" s="1"/>
  <c r="AZ160" i="35"/>
  <c r="BA144" i="35"/>
  <c r="BB144" i="35" s="1"/>
  <c r="BC144" i="35" s="1"/>
  <c r="AZ144" i="35"/>
  <c r="BA128" i="35"/>
  <c r="BB128" i="35" s="1"/>
  <c r="BC128" i="35" s="1"/>
  <c r="AZ128" i="35"/>
  <c r="BA112" i="35"/>
  <c r="BB112" i="35" s="1"/>
  <c r="BC112" i="35" s="1"/>
  <c r="AZ112" i="35"/>
  <c r="BA96" i="35"/>
  <c r="BB96" i="35" s="1"/>
  <c r="BC96" i="35" s="1"/>
  <c r="AZ96" i="35"/>
  <c r="BA80" i="35"/>
  <c r="BB80" i="35" s="1"/>
  <c r="BC80" i="35" s="1"/>
  <c r="AZ80" i="35"/>
  <c r="BA64" i="35"/>
  <c r="BB64" i="35" s="1"/>
  <c r="BC64" i="35" s="1"/>
  <c r="AZ64" i="35"/>
  <c r="BA295" i="35"/>
  <c r="BB295" i="35" s="1"/>
  <c r="BC295" i="35" s="1"/>
  <c r="AZ295" i="35"/>
  <c r="BA248" i="35"/>
  <c r="BB248" i="35" s="1"/>
  <c r="BC248" i="35" s="1"/>
  <c r="AZ248" i="35"/>
  <c r="AZ211" i="35"/>
  <c r="BA211" i="35"/>
  <c r="BB211" i="35" s="1"/>
  <c r="BC211" i="35" s="1"/>
  <c r="BA204" i="35"/>
  <c r="BB204" i="35" s="1"/>
  <c r="BC204" i="35" s="1"/>
  <c r="AZ204" i="35"/>
  <c r="AZ283" i="35"/>
  <c r="BA283" i="35"/>
  <c r="BB283" i="35" s="1"/>
  <c r="BC283" i="35" s="1"/>
  <c r="AZ180" i="35"/>
  <c r="BA180" i="35"/>
  <c r="BB180" i="35" s="1"/>
  <c r="BC180" i="35" s="1"/>
  <c r="AZ227" i="35"/>
  <c r="BA227" i="35"/>
  <c r="BB227" i="35" s="1"/>
  <c r="BC227" i="35" s="1"/>
  <c r="BA27" i="35"/>
  <c r="BB27" i="35" s="1"/>
  <c r="BC27" i="35" s="1"/>
  <c r="AZ27" i="35"/>
  <c r="BA263" i="35"/>
  <c r="BB263" i="35" s="1"/>
  <c r="BC263" i="35" s="1"/>
  <c r="AZ263" i="35"/>
  <c r="BA260" i="35"/>
  <c r="BB260" i="35" s="1"/>
  <c r="BC260" i="35" s="1"/>
  <c r="AZ260" i="35"/>
  <c r="AZ126" i="35"/>
  <c r="BA126" i="35"/>
  <c r="BB126" i="35" s="1"/>
  <c r="BC126" i="35" s="1"/>
  <c r="BA44" i="35"/>
  <c r="BB44" i="35" s="1"/>
  <c r="BC44" i="35" s="1"/>
  <c r="AZ44" i="35"/>
  <c r="BA40" i="35"/>
  <c r="BB40" i="35" s="1"/>
  <c r="BC40" i="35" s="1"/>
  <c r="AZ40" i="35"/>
  <c r="AZ131" i="35"/>
  <c r="BA131" i="35"/>
  <c r="BB131" i="35" s="1"/>
  <c r="BC131" i="35" s="1"/>
  <c r="AZ67" i="35"/>
  <c r="BA67" i="35"/>
  <c r="BB67" i="35" s="1"/>
  <c r="BC67" i="35" s="1"/>
  <c r="BA19" i="35"/>
  <c r="BB19" i="35" s="1"/>
  <c r="BC19" i="35" s="1"/>
  <c r="AZ19" i="35"/>
  <c r="AZ259" i="35"/>
  <c r="BA259" i="35"/>
  <c r="BB259" i="35" s="1"/>
  <c r="BC259" i="35" s="1"/>
  <c r="AZ94" i="35"/>
  <c r="BA94" i="35"/>
  <c r="BB94" i="35" s="1"/>
  <c r="BC94" i="35" s="1"/>
  <c r="BA18" i="35"/>
  <c r="BB18" i="35" s="1"/>
  <c r="BC18" i="35" s="1"/>
  <c r="AZ18" i="35"/>
  <c r="AZ502" i="35"/>
  <c r="BA502" i="35"/>
  <c r="BB502" i="35" s="1"/>
  <c r="BC502" i="35" s="1"/>
  <c r="AZ494" i="35"/>
  <c r="BA494" i="35"/>
  <c r="BB494" i="35" s="1"/>
  <c r="BC494" i="35" s="1"/>
  <c r="AZ466" i="35"/>
  <c r="BA466" i="35"/>
  <c r="BB466" i="35" s="1"/>
  <c r="BC466" i="35" s="1"/>
  <c r="BA491" i="35"/>
  <c r="BB491" i="35" s="1"/>
  <c r="BC491" i="35" s="1"/>
  <c r="AZ491" i="35"/>
  <c r="BA503" i="35"/>
  <c r="BB503" i="35" s="1"/>
  <c r="BC503" i="35" s="1"/>
  <c r="AZ503" i="35"/>
  <c r="BA459" i="35"/>
  <c r="BB459" i="35" s="1"/>
  <c r="BC459" i="35" s="1"/>
  <c r="AZ459" i="35"/>
  <c r="BA487" i="35"/>
  <c r="BB487" i="35" s="1"/>
  <c r="BC487" i="35" s="1"/>
  <c r="AZ487" i="35"/>
  <c r="BA436" i="35"/>
  <c r="BB436" i="35" s="1"/>
  <c r="BC436" i="35" s="1"/>
  <c r="AZ436" i="35"/>
  <c r="BA467" i="35"/>
  <c r="BB467" i="35" s="1"/>
  <c r="BC467" i="35" s="1"/>
  <c r="AZ467" i="35"/>
  <c r="BA432" i="35"/>
  <c r="BB432" i="35" s="1"/>
  <c r="BC432" i="35" s="1"/>
  <c r="AZ432" i="35"/>
  <c r="AZ399" i="35"/>
  <c r="BA399" i="35"/>
  <c r="BB399" i="35" s="1"/>
  <c r="BC399" i="35" s="1"/>
  <c r="BA392" i="35"/>
  <c r="BB392" i="35" s="1"/>
  <c r="BC392" i="35" s="1"/>
  <c r="AZ392" i="35"/>
  <c r="BA416" i="35"/>
  <c r="BB416" i="35" s="1"/>
  <c r="BC416" i="35" s="1"/>
  <c r="AZ416" i="35"/>
  <c r="BA380" i="35"/>
  <c r="BB380" i="35" s="1"/>
  <c r="BC380" i="35" s="1"/>
  <c r="AZ380" i="35"/>
  <c r="BA280" i="35"/>
  <c r="BB280" i="35" s="1"/>
  <c r="BC280" i="35" s="1"/>
  <c r="AZ280" i="35"/>
  <c r="BA319" i="35"/>
  <c r="BB319" i="35" s="1"/>
  <c r="BC319" i="35" s="1"/>
  <c r="AZ319" i="35"/>
  <c r="BA339" i="35"/>
  <c r="BB339" i="35" s="1"/>
  <c r="BC339" i="35" s="1"/>
  <c r="AZ339" i="35"/>
  <c r="AZ302" i="35"/>
  <c r="BA302" i="35"/>
  <c r="BB302" i="35" s="1"/>
  <c r="BC302" i="35" s="1"/>
  <c r="BA364" i="35"/>
  <c r="BB364" i="35" s="1"/>
  <c r="BC364" i="35" s="1"/>
  <c r="AZ364" i="35"/>
  <c r="BA251" i="35"/>
  <c r="BB251" i="35" s="1"/>
  <c r="BC251" i="35" s="1"/>
  <c r="AZ251" i="35"/>
  <c r="BA219" i="35"/>
  <c r="BB219" i="35" s="1"/>
  <c r="BC219" i="35" s="1"/>
  <c r="AZ219" i="35"/>
  <c r="BA322" i="35"/>
  <c r="BB322" i="35" s="1"/>
  <c r="BC322" i="35" s="1"/>
  <c r="AZ322" i="35"/>
  <c r="BA196" i="35"/>
  <c r="BB196" i="35" s="1"/>
  <c r="BC196" i="35" s="1"/>
  <c r="AZ196" i="35"/>
  <c r="BA311" i="35"/>
  <c r="BB311" i="35" s="1"/>
  <c r="BC311" i="35" s="1"/>
  <c r="AZ311" i="35"/>
  <c r="BA247" i="35"/>
  <c r="BB247" i="35" s="1"/>
  <c r="BC247" i="35" s="1"/>
  <c r="AZ247" i="35"/>
  <c r="BA244" i="35"/>
  <c r="BB244" i="35" s="1"/>
  <c r="BC244" i="35" s="1"/>
  <c r="AZ244" i="35"/>
  <c r="AZ239" i="35"/>
  <c r="BA239" i="35"/>
  <c r="BB239" i="35" s="1"/>
  <c r="BC239" i="35" s="1"/>
  <c r="BA279" i="35"/>
  <c r="BB279" i="35" s="1"/>
  <c r="BC279" i="35" s="1"/>
  <c r="BA189" i="35"/>
  <c r="BB189" i="35" s="1"/>
  <c r="BC189" i="35" s="1"/>
  <c r="AZ189" i="35"/>
  <c r="AZ142" i="35"/>
  <c r="BA142" i="35"/>
  <c r="BB142" i="35" s="1"/>
  <c r="BC142" i="35" s="1"/>
  <c r="AZ78" i="35"/>
  <c r="BA78" i="35"/>
  <c r="BB78" i="35" s="1"/>
  <c r="BC78" i="35" s="1"/>
  <c r="BA200" i="35"/>
  <c r="BB200" i="35" s="1"/>
  <c r="BC200" i="35" s="1"/>
  <c r="AZ200" i="35"/>
  <c r="AZ147" i="35"/>
  <c r="BA147" i="35"/>
  <c r="BB147" i="35" s="1"/>
  <c r="BC147" i="35" s="1"/>
  <c r="AZ62" i="35"/>
  <c r="BA62" i="35"/>
  <c r="BB62" i="35" s="1"/>
  <c r="BC62" i="35" s="1"/>
  <c r="BA26" i="35"/>
  <c r="BB26" i="35" s="1"/>
  <c r="BC26" i="35" s="1"/>
  <c r="AZ26" i="35"/>
  <c r="BA10" i="35"/>
  <c r="BB10" i="35" s="1"/>
  <c r="BC10" i="35" s="1"/>
  <c r="AZ10" i="35"/>
  <c r="BA231" i="35"/>
  <c r="BB231" i="35" s="1"/>
  <c r="BC231" i="35" s="1"/>
  <c r="AZ231" i="35"/>
  <c r="BA228" i="35"/>
  <c r="BB228" i="35" s="1"/>
  <c r="BC228" i="35" s="1"/>
  <c r="AZ228" i="35"/>
  <c r="BA136" i="35"/>
  <c r="BB136" i="35" s="1"/>
  <c r="BC136" i="35" s="1"/>
  <c r="AZ136" i="35"/>
  <c r="BA119" i="35"/>
  <c r="BB119" i="35" s="1"/>
  <c r="BC119" i="35" s="1"/>
  <c r="BA72" i="35"/>
  <c r="BB72" i="35" s="1"/>
  <c r="BC72" i="35" s="1"/>
  <c r="AZ72" i="35"/>
  <c r="BA55" i="35"/>
  <c r="BB55" i="35" s="1"/>
  <c r="BC55" i="35" s="1"/>
  <c r="AZ46" i="35"/>
  <c r="BA46" i="35"/>
  <c r="BB46" i="35" s="1"/>
  <c r="BC46" i="35" s="1"/>
  <c r="BA34" i="35"/>
  <c r="BB34" i="35" s="1"/>
  <c r="BC34" i="35" s="1"/>
  <c r="AZ34" i="35"/>
  <c r="AZ14" i="35"/>
  <c r="BA14" i="35"/>
  <c r="BB14" i="35" s="1"/>
  <c r="BC14" i="35" s="1"/>
  <c r="BA223" i="35"/>
  <c r="BB223" i="35" s="1"/>
  <c r="BC223" i="35" s="1"/>
  <c r="AZ223" i="35"/>
  <c r="BA220" i="35"/>
  <c r="BB220" i="35" s="1"/>
  <c r="BC220" i="35" s="1"/>
  <c r="AZ220" i="35"/>
  <c r="BA167" i="35"/>
  <c r="BB167" i="35" s="1"/>
  <c r="BC167" i="35" s="1"/>
  <c r="AZ115" i="35"/>
  <c r="BA115" i="35"/>
  <c r="BB115" i="35" s="1"/>
  <c r="BC115" i="35" s="1"/>
  <c r="AZ7" i="35"/>
  <c r="BA7" i="35" s="1"/>
  <c r="AN480" i="35"/>
  <c r="AO480" i="35" s="1"/>
  <c r="AP480" i="35" s="1"/>
  <c r="AM480" i="35"/>
  <c r="AM491" i="35"/>
  <c r="AN491" i="35"/>
  <c r="AO491" i="35" s="1"/>
  <c r="AP491" i="35" s="1"/>
  <c r="AN476" i="35"/>
  <c r="AO476" i="35" s="1"/>
  <c r="AP476" i="35" s="1"/>
  <c r="AM476" i="35"/>
  <c r="AN468" i="35"/>
  <c r="AO468" i="35" s="1"/>
  <c r="AP468" i="35" s="1"/>
  <c r="AM468" i="35"/>
  <c r="AN460" i="35"/>
  <c r="AO460" i="35" s="1"/>
  <c r="AP460" i="35" s="1"/>
  <c r="AM460" i="35"/>
  <c r="AN450" i="35"/>
  <c r="AO450" i="35" s="1"/>
  <c r="AP450" i="35" s="1"/>
  <c r="AM450" i="35"/>
  <c r="AN458" i="35"/>
  <c r="AO458" i="35" s="1"/>
  <c r="AP458" i="35" s="1"/>
  <c r="AM458" i="35"/>
  <c r="AN444" i="35"/>
  <c r="AO444" i="35" s="1"/>
  <c r="AP444" i="35" s="1"/>
  <c r="AN405" i="35"/>
  <c r="AO405" i="35" s="1"/>
  <c r="AP405" i="35" s="1"/>
  <c r="AM405" i="35"/>
  <c r="AN454" i="35"/>
  <c r="AO454" i="35" s="1"/>
  <c r="AP454" i="35" s="1"/>
  <c r="AM454" i="35"/>
  <c r="AM326" i="35"/>
  <c r="AN301" i="35"/>
  <c r="AO301" i="35" s="1"/>
  <c r="AP301" i="35" s="1"/>
  <c r="AM301" i="35"/>
  <c r="AN360" i="35"/>
  <c r="AO360" i="35" s="1"/>
  <c r="AP360" i="35" s="1"/>
  <c r="AN344" i="35"/>
  <c r="AO344" i="35" s="1"/>
  <c r="AP344" i="35" s="1"/>
  <c r="AN267" i="35"/>
  <c r="AO267" i="35" s="1"/>
  <c r="AP267" i="35" s="1"/>
  <c r="AM267" i="35"/>
  <c r="AN209" i="35"/>
  <c r="AO209" i="35" s="1"/>
  <c r="AP209" i="35" s="1"/>
  <c r="AM209" i="35"/>
  <c r="AN213" i="35"/>
  <c r="AO213" i="35" s="1"/>
  <c r="AP213" i="35" s="1"/>
  <c r="AM213" i="35"/>
  <c r="AN181" i="35"/>
  <c r="AO181" i="35" s="1"/>
  <c r="AP181" i="35" s="1"/>
  <c r="AM181" i="35"/>
  <c r="AM287" i="35"/>
  <c r="AN275" i="35"/>
  <c r="AO275" i="35" s="1"/>
  <c r="AP275" i="35" s="1"/>
  <c r="AM275" i="35"/>
  <c r="AN271" i="35"/>
  <c r="AO271" i="35" s="1"/>
  <c r="AP271" i="35" s="1"/>
  <c r="AN154" i="35"/>
  <c r="AO154" i="35" s="1"/>
  <c r="AP154" i="35" s="1"/>
  <c r="AM154" i="35"/>
  <c r="AN122" i="35"/>
  <c r="AO122" i="35" s="1"/>
  <c r="AP122" i="35" s="1"/>
  <c r="AM122" i="35"/>
  <c r="AN39" i="35"/>
  <c r="AO39" i="35" s="1"/>
  <c r="AP39" i="35" s="1"/>
  <c r="AM39" i="35"/>
  <c r="AN166" i="35"/>
  <c r="AO166" i="35" s="1"/>
  <c r="AP166" i="35" s="1"/>
  <c r="AM166" i="35"/>
  <c r="AN150" i="35"/>
  <c r="AO150" i="35" s="1"/>
  <c r="AP150" i="35" s="1"/>
  <c r="AM150" i="35"/>
  <c r="AN118" i="35"/>
  <c r="AO118" i="35" s="1"/>
  <c r="AP118" i="35" s="1"/>
  <c r="AM118" i="35"/>
  <c r="AN50" i="35"/>
  <c r="AO50" i="35" s="1"/>
  <c r="AP50" i="35" s="1"/>
  <c r="AM50" i="35"/>
  <c r="AN34" i="35"/>
  <c r="AO34" i="35" s="1"/>
  <c r="AP34" i="35" s="1"/>
  <c r="AM34" i="35"/>
  <c r="AN307" i="35"/>
  <c r="AO307" i="35" s="1"/>
  <c r="AP307" i="35" s="1"/>
  <c r="AM307" i="35"/>
  <c r="AN245" i="35"/>
  <c r="AO245" i="35" s="1"/>
  <c r="AP245" i="35" s="1"/>
  <c r="AM245" i="35"/>
  <c r="AM217" i="35"/>
  <c r="AN217" i="35"/>
  <c r="AO217" i="35" s="1"/>
  <c r="AP217" i="35" s="1"/>
  <c r="AN163" i="35"/>
  <c r="AO163" i="35" s="1"/>
  <c r="AP163" i="35" s="1"/>
  <c r="AM163" i="35"/>
  <c r="AN131" i="35"/>
  <c r="AO131" i="35" s="1"/>
  <c r="AP131" i="35" s="1"/>
  <c r="AM131" i="35"/>
  <c r="AN99" i="35"/>
  <c r="AO99" i="35" s="1"/>
  <c r="AP99" i="35" s="1"/>
  <c r="AM99" i="35"/>
  <c r="AN75" i="35"/>
  <c r="AO75" i="35" s="1"/>
  <c r="AP75" i="35" s="1"/>
  <c r="AM75" i="35"/>
  <c r="AN23" i="35"/>
  <c r="AO23" i="35" s="1"/>
  <c r="AP23" i="35" s="1"/>
  <c r="AM23" i="35"/>
  <c r="AM7" i="35"/>
  <c r="AN7" i="35" s="1"/>
  <c r="AN210" i="35"/>
  <c r="AO210" i="35" s="1"/>
  <c r="AP210" i="35" s="1"/>
  <c r="AM210" i="35"/>
  <c r="AN155" i="35"/>
  <c r="AO155" i="35" s="1"/>
  <c r="AP155" i="35" s="1"/>
  <c r="AM155" i="35"/>
  <c r="AN362" i="35"/>
  <c r="AO362" i="35" s="1"/>
  <c r="AP362" i="35" s="1"/>
  <c r="AM362" i="35"/>
  <c r="AN238" i="35"/>
  <c r="AO238" i="35" s="1"/>
  <c r="AP238" i="35" s="1"/>
  <c r="AM238" i="35"/>
  <c r="AN193" i="35"/>
  <c r="AO193" i="35" s="1"/>
  <c r="AP193" i="35" s="1"/>
  <c r="AM193" i="35"/>
  <c r="AN186" i="35"/>
  <c r="AO186" i="35" s="1"/>
  <c r="AP186" i="35" s="1"/>
  <c r="AM186" i="35"/>
  <c r="AN178" i="35"/>
  <c r="AO178" i="35" s="1"/>
  <c r="AP178" i="35" s="1"/>
  <c r="AM178" i="35"/>
  <c r="AN135" i="35"/>
  <c r="AO135" i="35" s="1"/>
  <c r="AP135" i="35" s="1"/>
  <c r="AM135" i="35"/>
  <c r="AM130" i="35"/>
  <c r="AN130" i="35"/>
  <c r="AO130" i="35" s="1"/>
  <c r="AP130" i="35" s="1"/>
  <c r="AN67" i="35"/>
  <c r="AO67" i="35" s="1"/>
  <c r="AP67" i="35" s="1"/>
  <c r="AM67" i="35"/>
  <c r="AN66" i="35"/>
  <c r="AO66" i="35" s="1"/>
  <c r="AP66" i="35" s="1"/>
  <c r="AM66" i="35"/>
  <c r="AN487" i="35"/>
  <c r="AO487" i="35" s="1"/>
  <c r="AP487" i="35" s="1"/>
  <c r="AM487" i="35"/>
  <c r="AM499" i="35"/>
  <c r="AN499" i="35"/>
  <c r="AO499" i="35" s="1"/>
  <c r="AP499" i="35" s="1"/>
  <c r="AN483" i="35"/>
  <c r="AO483" i="35" s="1"/>
  <c r="AP483" i="35" s="1"/>
  <c r="AM483" i="35"/>
  <c r="AN475" i="35"/>
  <c r="AO475" i="35" s="1"/>
  <c r="AP475" i="35" s="1"/>
  <c r="AM475" i="35"/>
  <c r="AN422" i="35"/>
  <c r="AO422" i="35" s="1"/>
  <c r="AP422" i="35" s="1"/>
  <c r="AM422" i="35"/>
  <c r="AN386" i="35"/>
  <c r="AO386" i="35" s="1"/>
  <c r="AP386" i="35" s="1"/>
  <c r="AM386" i="35"/>
  <c r="AN448" i="35"/>
  <c r="AO448" i="35" s="1"/>
  <c r="AP448" i="35" s="1"/>
  <c r="AM448" i="35"/>
  <c r="AN421" i="35"/>
  <c r="AO421" i="35" s="1"/>
  <c r="AP421" i="35" s="1"/>
  <c r="AM421" i="35"/>
  <c r="AN410" i="35"/>
  <c r="AO410" i="35" s="1"/>
  <c r="AP410" i="35" s="1"/>
  <c r="AM410" i="35"/>
  <c r="AM393" i="35"/>
  <c r="AN393" i="35"/>
  <c r="AO393" i="35" s="1"/>
  <c r="AP393" i="35" s="1"/>
  <c r="AN440" i="35"/>
  <c r="AO440" i="35" s="1"/>
  <c r="AP440" i="35" s="1"/>
  <c r="AM440" i="35"/>
  <c r="AN370" i="35"/>
  <c r="AO370" i="35" s="1"/>
  <c r="AP370" i="35" s="1"/>
  <c r="AM370" i="35"/>
  <c r="AN413" i="35"/>
  <c r="AO413" i="35" s="1"/>
  <c r="AP413" i="35" s="1"/>
  <c r="AM413" i="35"/>
  <c r="AN374" i="35"/>
  <c r="AO374" i="35" s="1"/>
  <c r="AP374" i="35" s="1"/>
  <c r="AM374" i="35"/>
  <c r="AN350" i="35"/>
  <c r="AO350" i="35" s="1"/>
  <c r="AP350" i="35" s="1"/>
  <c r="AM350" i="35"/>
  <c r="AN328" i="35"/>
  <c r="AO328" i="35" s="1"/>
  <c r="AP328" i="35" s="1"/>
  <c r="AM328" i="35"/>
  <c r="AN340" i="35"/>
  <c r="AO340" i="35" s="1"/>
  <c r="AP340" i="35" s="1"/>
  <c r="AM340" i="35"/>
  <c r="AN299" i="35"/>
  <c r="AO299" i="35" s="1"/>
  <c r="AP299" i="35" s="1"/>
  <c r="AN279" i="35"/>
  <c r="AO279" i="35" s="1"/>
  <c r="AP279" i="35" s="1"/>
  <c r="AN247" i="35"/>
  <c r="AO247" i="35" s="1"/>
  <c r="AP247" i="35" s="1"/>
  <c r="AN230" i="35"/>
  <c r="AO230" i="35" s="1"/>
  <c r="AP230" i="35" s="1"/>
  <c r="AM230" i="35"/>
  <c r="AN198" i="35"/>
  <c r="AO198" i="35" s="1"/>
  <c r="AP198" i="35" s="1"/>
  <c r="AM198" i="35"/>
  <c r="AN190" i="35"/>
  <c r="AO190" i="35" s="1"/>
  <c r="AP190" i="35" s="1"/>
  <c r="AM190" i="35"/>
  <c r="AN182" i="35"/>
  <c r="AO182" i="35" s="1"/>
  <c r="AP182" i="35" s="1"/>
  <c r="AM182" i="35"/>
  <c r="AM334" i="35"/>
  <c r="AN234" i="35"/>
  <c r="AO234" i="35" s="1"/>
  <c r="AP234" i="35" s="1"/>
  <c r="AM234" i="35"/>
  <c r="AN202" i="35"/>
  <c r="AO202" i="35" s="1"/>
  <c r="AP202" i="35" s="1"/>
  <c r="AM202" i="35"/>
  <c r="AM189" i="35"/>
  <c r="AN189" i="35"/>
  <c r="AO189" i="35" s="1"/>
  <c r="AP189" i="35" s="1"/>
  <c r="AN291" i="35"/>
  <c r="AO291" i="35" s="1"/>
  <c r="AP291" i="35" s="1"/>
  <c r="AM291" i="35"/>
  <c r="AM269" i="35"/>
  <c r="AN222" i="35"/>
  <c r="AO222" i="35" s="1"/>
  <c r="AP222" i="35" s="1"/>
  <c r="AM222" i="35"/>
  <c r="AN175" i="35"/>
  <c r="AO175" i="35" s="1"/>
  <c r="AP175" i="35" s="1"/>
  <c r="AM175" i="35"/>
  <c r="AN143" i="35"/>
  <c r="AO143" i="35" s="1"/>
  <c r="AP143" i="35" s="1"/>
  <c r="AM143" i="35"/>
  <c r="AN111" i="35"/>
  <c r="AO111" i="35" s="1"/>
  <c r="AP111" i="35" s="1"/>
  <c r="AM111" i="35"/>
  <c r="AN70" i="35"/>
  <c r="AO70" i="35" s="1"/>
  <c r="AP70" i="35" s="1"/>
  <c r="AM70" i="35"/>
  <c r="AN63" i="35"/>
  <c r="AO63" i="35" s="1"/>
  <c r="AP63" i="35" s="1"/>
  <c r="AM63" i="35"/>
  <c r="AN55" i="35"/>
  <c r="AO55" i="35" s="1"/>
  <c r="AP55" i="35" s="1"/>
  <c r="AM55" i="35"/>
  <c r="AN71" i="35"/>
  <c r="AO71" i="35" s="1"/>
  <c r="AP71" i="35" s="1"/>
  <c r="AM71" i="35"/>
  <c r="AN261" i="35"/>
  <c r="AO261" i="35" s="1"/>
  <c r="AP261" i="35" s="1"/>
  <c r="AM261" i="35"/>
  <c r="AN185" i="35"/>
  <c r="AO185" i="35" s="1"/>
  <c r="AP185" i="35" s="1"/>
  <c r="AM185" i="35"/>
  <c r="AM158" i="35"/>
  <c r="AN158" i="35"/>
  <c r="AO158" i="35" s="1"/>
  <c r="AP158" i="35" s="1"/>
  <c r="AM126" i="35"/>
  <c r="AN126" i="35"/>
  <c r="AO126" i="35" s="1"/>
  <c r="AP126" i="35" s="1"/>
  <c r="AM94" i="35"/>
  <c r="AN94" i="35"/>
  <c r="AO94" i="35" s="1"/>
  <c r="AP94" i="35" s="1"/>
  <c r="AM11" i="35"/>
  <c r="AN11" i="35"/>
  <c r="AO11" i="35" s="1"/>
  <c r="AP11" i="35" s="1"/>
  <c r="AN221" i="35"/>
  <c r="AO221" i="35" s="1"/>
  <c r="AP221" i="35" s="1"/>
  <c r="AM221" i="35"/>
  <c r="AN102" i="35"/>
  <c r="AO102" i="35" s="1"/>
  <c r="AP102" i="35" s="1"/>
  <c r="AM102" i="35"/>
  <c r="AN397" i="35"/>
  <c r="AO397" i="35" s="1"/>
  <c r="AP397" i="35" s="1"/>
  <c r="AM397" i="35"/>
  <c r="AN151" i="35"/>
  <c r="AO151" i="35" s="1"/>
  <c r="AP151" i="35" s="1"/>
  <c r="AM151" i="35"/>
  <c r="AM146" i="35"/>
  <c r="AN146" i="35"/>
  <c r="AO146" i="35" s="1"/>
  <c r="AP146" i="35" s="1"/>
  <c r="AM74" i="35"/>
  <c r="AN74" i="35"/>
  <c r="AO74" i="35" s="1"/>
  <c r="AP74" i="35" s="1"/>
  <c r="AN51" i="35"/>
  <c r="AO51" i="35" s="1"/>
  <c r="AP51" i="35" s="1"/>
  <c r="AM51" i="35"/>
  <c r="AN107" i="35"/>
  <c r="AO107" i="35" s="1"/>
  <c r="AP107" i="35" s="1"/>
  <c r="AM107" i="35"/>
  <c r="AN79" i="35"/>
  <c r="AO79" i="35" s="1"/>
  <c r="AP79" i="35" s="1"/>
  <c r="AM79" i="35"/>
  <c r="AN495" i="35"/>
  <c r="AO495" i="35" s="1"/>
  <c r="AP495" i="35" s="1"/>
  <c r="AM495" i="35"/>
  <c r="AN464" i="35"/>
  <c r="AO464" i="35" s="1"/>
  <c r="AP464" i="35" s="1"/>
  <c r="AM464" i="35"/>
  <c r="AN479" i="35"/>
  <c r="AO479" i="35" s="1"/>
  <c r="AP479" i="35" s="1"/>
  <c r="AM479" i="35"/>
  <c r="AN484" i="35"/>
  <c r="AO484" i="35" s="1"/>
  <c r="AP484" i="35" s="1"/>
  <c r="AM484" i="35"/>
  <c r="AN394" i="35"/>
  <c r="AO394" i="35" s="1"/>
  <c r="AP394" i="35" s="1"/>
  <c r="AM394" i="35"/>
  <c r="AN358" i="35"/>
  <c r="AO358" i="35" s="1"/>
  <c r="AP358" i="35" s="1"/>
  <c r="AM358" i="35"/>
  <c r="AN318" i="35"/>
  <c r="AO318" i="35" s="1"/>
  <c r="AP318" i="35" s="1"/>
  <c r="AM318" i="35"/>
  <c r="AM297" i="35"/>
  <c r="AN503" i="35"/>
  <c r="AO503" i="35" s="1"/>
  <c r="AP503" i="35" s="1"/>
  <c r="AM503" i="35"/>
  <c r="AN472" i="35"/>
  <c r="AO472" i="35" s="1"/>
  <c r="AP472" i="35" s="1"/>
  <c r="AM472" i="35"/>
  <c r="AN500" i="35"/>
  <c r="AO500" i="35" s="1"/>
  <c r="AP500" i="35" s="1"/>
  <c r="AM500" i="35"/>
  <c r="AN492" i="35"/>
  <c r="AO492" i="35" s="1"/>
  <c r="AP492" i="35" s="1"/>
  <c r="AM492" i="35"/>
  <c r="AN463" i="35"/>
  <c r="AO463" i="35" s="1"/>
  <c r="AP463" i="35" s="1"/>
  <c r="AM463" i="35"/>
  <c r="AN467" i="35"/>
  <c r="AO467" i="35" s="1"/>
  <c r="AP467" i="35" s="1"/>
  <c r="AM467" i="35"/>
  <c r="AN504" i="35"/>
  <c r="AO504" i="35" s="1"/>
  <c r="AP504" i="35" s="1"/>
  <c r="AM504" i="35"/>
  <c r="AN436" i="35"/>
  <c r="AO436" i="35" s="1"/>
  <c r="AP436" i="35" s="1"/>
  <c r="AN417" i="35"/>
  <c r="AO417" i="35" s="1"/>
  <c r="AP417" i="35" s="1"/>
  <c r="AM417" i="35"/>
  <c r="AN406" i="35"/>
  <c r="AO406" i="35" s="1"/>
  <c r="AP406" i="35" s="1"/>
  <c r="AM406" i="35"/>
  <c r="AN426" i="35"/>
  <c r="AO426" i="35" s="1"/>
  <c r="AP426" i="35" s="1"/>
  <c r="AM426" i="35"/>
  <c r="AN432" i="35"/>
  <c r="AO432" i="35" s="1"/>
  <c r="AP432" i="35" s="1"/>
  <c r="AM432" i="35"/>
  <c r="AM409" i="35"/>
  <c r="AN409" i="35"/>
  <c r="AO409" i="35" s="1"/>
  <c r="AP409" i="35" s="1"/>
  <c r="AN398" i="35"/>
  <c r="AO398" i="35" s="1"/>
  <c r="AP398" i="35" s="1"/>
  <c r="AM398" i="35"/>
  <c r="AN380" i="35"/>
  <c r="AO380" i="35" s="1"/>
  <c r="AP380" i="35" s="1"/>
  <c r="AM380" i="35"/>
  <c r="AN402" i="35"/>
  <c r="AO402" i="35" s="1"/>
  <c r="AP402" i="35" s="1"/>
  <c r="AM402" i="35"/>
  <c r="AM376" i="35"/>
  <c r="AN366" i="35"/>
  <c r="AO366" i="35" s="1"/>
  <c r="AP366" i="35" s="1"/>
  <c r="AM366" i="35"/>
  <c r="AN314" i="35"/>
  <c r="AO314" i="35" s="1"/>
  <c r="AP314" i="35" s="1"/>
  <c r="AM314" i="35"/>
  <c r="AN312" i="35"/>
  <c r="AO312" i="35" s="1"/>
  <c r="AP312" i="35" s="1"/>
  <c r="AM312" i="35"/>
  <c r="AM295" i="35"/>
  <c r="AN283" i="35"/>
  <c r="AO283" i="35" s="1"/>
  <c r="AP283" i="35" s="1"/>
  <c r="AM283" i="35"/>
  <c r="AN251" i="35"/>
  <c r="AO251" i="35" s="1"/>
  <c r="AP251" i="35" s="1"/>
  <c r="AM251" i="35"/>
  <c r="AN225" i="35"/>
  <c r="AO225" i="35" s="1"/>
  <c r="AP225" i="35" s="1"/>
  <c r="AM225" i="35"/>
  <c r="AM389" i="35"/>
  <c r="AN389" i="35"/>
  <c r="AO389" i="35" s="1"/>
  <c r="AP389" i="35" s="1"/>
  <c r="AM229" i="35"/>
  <c r="AN229" i="35"/>
  <c r="AO229" i="35" s="1"/>
  <c r="AP229" i="35" s="1"/>
  <c r="AM197" i="35"/>
  <c r="AN197" i="35"/>
  <c r="AO197" i="35" s="1"/>
  <c r="AP197" i="35" s="1"/>
  <c r="AN305" i="35"/>
  <c r="AO305" i="35" s="1"/>
  <c r="AP305" i="35" s="1"/>
  <c r="AM305" i="35"/>
  <c r="AM255" i="35"/>
  <c r="AN243" i="35"/>
  <c r="AO243" i="35" s="1"/>
  <c r="AP243" i="35" s="1"/>
  <c r="AM243" i="35"/>
  <c r="AN170" i="35"/>
  <c r="AO170" i="35" s="1"/>
  <c r="AP170" i="35" s="1"/>
  <c r="AM170" i="35"/>
  <c r="AN138" i="35"/>
  <c r="AO138" i="35" s="1"/>
  <c r="AP138" i="35" s="1"/>
  <c r="AM138" i="35"/>
  <c r="AN106" i="35"/>
  <c r="AO106" i="35" s="1"/>
  <c r="AP106" i="35" s="1"/>
  <c r="AM106" i="35"/>
  <c r="AN90" i="35"/>
  <c r="AO90" i="35" s="1"/>
  <c r="AP90" i="35" s="1"/>
  <c r="AM90" i="35"/>
  <c r="AN78" i="35"/>
  <c r="AO78" i="35" s="1"/>
  <c r="AP78" i="35" s="1"/>
  <c r="AM78" i="35"/>
  <c r="AN47" i="35"/>
  <c r="AO47" i="35" s="1"/>
  <c r="AP47" i="35" s="1"/>
  <c r="AM47" i="35"/>
  <c r="AN31" i="35"/>
  <c r="AO31" i="35" s="1"/>
  <c r="AP31" i="35" s="1"/>
  <c r="AM31" i="35"/>
  <c r="AN459" i="35"/>
  <c r="AO459" i="35" s="1"/>
  <c r="AP459" i="35" s="1"/>
  <c r="AM459" i="35"/>
  <c r="AN86" i="35"/>
  <c r="AO86" i="35" s="1"/>
  <c r="AP86" i="35" s="1"/>
  <c r="AM86" i="35"/>
  <c r="AN42" i="35"/>
  <c r="AO42" i="35" s="1"/>
  <c r="AP42" i="35" s="1"/>
  <c r="AM42" i="35"/>
  <c r="AM320" i="35"/>
  <c r="AN277" i="35"/>
  <c r="AO277" i="35" s="1"/>
  <c r="AP277" i="35" s="1"/>
  <c r="AM277" i="35"/>
  <c r="AN226" i="35"/>
  <c r="AO226" i="35" s="1"/>
  <c r="AP226" i="35" s="1"/>
  <c r="AM226" i="35"/>
  <c r="AN205" i="35"/>
  <c r="AO205" i="35" s="1"/>
  <c r="AP205" i="35" s="1"/>
  <c r="AM205" i="35"/>
  <c r="AN147" i="35"/>
  <c r="AO147" i="35" s="1"/>
  <c r="AP147" i="35" s="1"/>
  <c r="AM147" i="35"/>
  <c r="AN115" i="35"/>
  <c r="AO115" i="35" s="1"/>
  <c r="AP115" i="35" s="1"/>
  <c r="AM115" i="35"/>
  <c r="AN83" i="35"/>
  <c r="AO83" i="35" s="1"/>
  <c r="AP83" i="35" s="1"/>
  <c r="AM83" i="35"/>
  <c r="AM62" i="35"/>
  <c r="AN62" i="35"/>
  <c r="AO62" i="35" s="1"/>
  <c r="AP62" i="35" s="1"/>
  <c r="AM54" i="35"/>
  <c r="AN54" i="35"/>
  <c r="AO54" i="35" s="1"/>
  <c r="AP54" i="35" s="1"/>
  <c r="AM46" i="35"/>
  <c r="AN46" i="35"/>
  <c r="AO46" i="35" s="1"/>
  <c r="AP46" i="35" s="1"/>
  <c r="AM38" i="35"/>
  <c r="AN38" i="35"/>
  <c r="AO38" i="35" s="1"/>
  <c r="AP38" i="35" s="1"/>
  <c r="AM30" i="35"/>
  <c r="AN30" i="35"/>
  <c r="AO30" i="35" s="1"/>
  <c r="AP30" i="35" s="1"/>
  <c r="AM15" i="35"/>
  <c r="AN15" i="35"/>
  <c r="AO15" i="35" s="1"/>
  <c r="AP15" i="35" s="1"/>
  <c r="AN59" i="35"/>
  <c r="AO59" i="35" s="1"/>
  <c r="AP59" i="35" s="1"/>
  <c r="AM59" i="35"/>
  <c r="AN171" i="35"/>
  <c r="AO171" i="35" s="1"/>
  <c r="AP171" i="35" s="1"/>
  <c r="AM171" i="35"/>
  <c r="AN123" i="35"/>
  <c r="AO123" i="35" s="1"/>
  <c r="AP123" i="35" s="1"/>
  <c r="AM123" i="35"/>
  <c r="AN167" i="35"/>
  <c r="AO167" i="35" s="1"/>
  <c r="AP167" i="35" s="1"/>
  <c r="AM167" i="35"/>
  <c r="AM162" i="35"/>
  <c r="AN162" i="35"/>
  <c r="AO162" i="35" s="1"/>
  <c r="AP162" i="35" s="1"/>
  <c r="AN87" i="35"/>
  <c r="AO87" i="35" s="1"/>
  <c r="AP87" i="35" s="1"/>
  <c r="AM87" i="35"/>
  <c r="AM82" i="35"/>
  <c r="AN82" i="35"/>
  <c r="AO82" i="35" s="1"/>
  <c r="AP82" i="35" s="1"/>
  <c r="AN43" i="35"/>
  <c r="AO43" i="35" s="1"/>
  <c r="AP43" i="35" s="1"/>
  <c r="AM43" i="35"/>
  <c r="AM233" i="35"/>
  <c r="AN233" i="35"/>
  <c r="AO233" i="35" s="1"/>
  <c r="AP233" i="35" s="1"/>
  <c r="AN488" i="35"/>
  <c r="AO488" i="35" s="1"/>
  <c r="AP488" i="35" s="1"/>
  <c r="AM488" i="35"/>
  <c r="AN471" i="35"/>
  <c r="AO471" i="35" s="1"/>
  <c r="AP471" i="35" s="1"/>
  <c r="AM471" i="35"/>
  <c r="AN446" i="35"/>
  <c r="AO446" i="35" s="1"/>
  <c r="AP446" i="35" s="1"/>
  <c r="AM446" i="35"/>
  <c r="AN496" i="35"/>
  <c r="AO496" i="35" s="1"/>
  <c r="AP496" i="35" s="1"/>
  <c r="AM496" i="35"/>
  <c r="AN401" i="35"/>
  <c r="AO401" i="35" s="1"/>
  <c r="AP401" i="35" s="1"/>
  <c r="AM401" i="35"/>
  <c r="AN390" i="35"/>
  <c r="AO390" i="35" s="1"/>
  <c r="AP390" i="35" s="1"/>
  <c r="AM390" i="35"/>
  <c r="AN430" i="35"/>
  <c r="AO430" i="35" s="1"/>
  <c r="AP430" i="35" s="1"/>
  <c r="AM430" i="35"/>
  <c r="AM425" i="35"/>
  <c r="AN425" i="35"/>
  <c r="AO425" i="35" s="1"/>
  <c r="AP425" i="35" s="1"/>
  <c r="AN414" i="35"/>
  <c r="AO414" i="35" s="1"/>
  <c r="AP414" i="35" s="1"/>
  <c r="AM414" i="35"/>
  <c r="AN378" i="35"/>
  <c r="AO378" i="35" s="1"/>
  <c r="AP378" i="35" s="1"/>
  <c r="AM378" i="35"/>
  <c r="AN342" i="35"/>
  <c r="AO342" i="35" s="1"/>
  <c r="AP342" i="35" s="1"/>
  <c r="AM342" i="35"/>
  <c r="AN385" i="35"/>
  <c r="AO385" i="35" s="1"/>
  <c r="AP385" i="35" s="1"/>
  <c r="AN442" i="35"/>
  <c r="AO442" i="35" s="1"/>
  <c r="AP442" i="35" s="1"/>
  <c r="AM442" i="35"/>
  <c r="AN429" i="35"/>
  <c r="AO429" i="35" s="1"/>
  <c r="AP429" i="35" s="1"/>
  <c r="AM429" i="35"/>
  <c r="AN418" i="35"/>
  <c r="AO418" i="35" s="1"/>
  <c r="AP418" i="35" s="1"/>
  <c r="AM418" i="35"/>
  <c r="AN354" i="35"/>
  <c r="AO354" i="35" s="1"/>
  <c r="AP354" i="35" s="1"/>
  <c r="AM354" i="35"/>
  <c r="AN303" i="35"/>
  <c r="AO303" i="35" s="1"/>
  <c r="AP303" i="35" s="1"/>
  <c r="AM303" i="35"/>
  <c r="AN289" i="35"/>
  <c r="AO289" i="35" s="1"/>
  <c r="AP289" i="35" s="1"/>
  <c r="AM289" i="35"/>
  <c r="AN281" i="35"/>
  <c r="AO281" i="35" s="1"/>
  <c r="AP281" i="35" s="1"/>
  <c r="AM281" i="35"/>
  <c r="AN273" i="35"/>
  <c r="AO273" i="35" s="1"/>
  <c r="AP273" i="35" s="1"/>
  <c r="AM273" i="35"/>
  <c r="AN265" i="35"/>
  <c r="AO265" i="35" s="1"/>
  <c r="AP265" i="35" s="1"/>
  <c r="AM265" i="35"/>
  <c r="AN257" i="35"/>
  <c r="AO257" i="35" s="1"/>
  <c r="AP257" i="35" s="1"/>
  <c r="AM257" i="35"/>
  <c r="AN249" i="35"/>
  <c r="AO249" i="35" s="1"/>
  <c r="AP249" i="35" s="1"/>
  <c r="AM249" i="35"/>
  <c r="AN241" i="35"/>
  <c r="AO241" i="35" s="1"/>
  <c r="AP241" i="35" s="1"/>
  <c r="AM241" i="35"/>
  <c r="AM384" i="35"/>
  <c r="AN384" i="35"/>
  <c r="AO384" i="35" s="1"/>
  <c r="AP384" i="35" s="1"/>
  <c r="AN322" i="35"/>
  <c r="AO322" i="35" s="1"/>
  <c r="AP322" i="35" s="1"/>
  <c r="AM322" i="35"/>
  <c r="AN263" i="35"/>
  <c r="AO263" i="35" s="1"/>
  <c r="AP263" i="35" s="1"/>
  <c r="AN214" i="35"/>
  <c r="AO214" i="35" s="1"/>
  <c r="AP214" i="35" s="1"/>
  <c r="AM214" i="35"/>
  <c r="AN218" i="35"/>
  <c r="AO218" i="35" s="1"/>
  <c r="AP218" i="35" s="1"/>
  <c r="AM218" i="35"/>
  <c r="AN332" i="35"/>
  <c r="AO332" i="35" s="1"/>
  <c r="AP332" i="35" s="1"/>
  <c r="AM332" i="35"/>
  <c r="AN259" i="35"/>
  <c r="AO259" i="35" s="1"/>
  <c r="AP259" i="35" s="1"/>
  <c r="AM259" i="35"/>
  <c r="AN159" i="35"/>
  <c r="AO159" i="35" s="1"/>
  <c r="AP159" i="35" s="1"/>
  <c r="AM159" i="35"/>
  <c r="AN127" i="35"/>
  <c r="AO127" i="35" s="1"/>
  <c r="AP127" i="35" s="1"/>
  <c r="AM127" i="35"/>
  <c r="AN95" i="35"/>
  <c r="AO95" i="35" s="1"/>
  <c r="AP95" i="35" s="1"/>
  <c r="AM95" i="35"/>
  <c r="AM201" i="35"/>
  <c r="AN201" i="35"/>
  <c r="AO201" i="35" s="1"/>
  <c r="AP201" i="35" s="1"/>
  <c r="AN194" i="35"/>
  <c r="AO194" i="35" s="1"/>
  <c r="AP194" i="35" s="1"/>
  <c r="AM194" i="35"/>
  <c r="AN139" i="35"/>
  <c r="AO139" i="35" s="1"/>
  <c r="AP139" i="35" s="1"/>
  <c r="AM139" i="35"/>
  <c r="AN91" i="35"/>
  <c r="AO91" i="35" s="1"/>
  <c r="AP91" i="35" s="1"/>
  <c r="AM91" i="35"/>
  <c r="AN293" i="35"/>
  <c r="AO293" i="35" s="1"/>
  <c r="AP293" i="35" s="1"/>
  <c r="AM293" i="35"/>
  <c r="AN237" i="35"/>
  <c r="AO237" i="35" s="1"/>
  <c r="AP237" i="35" s="1"/>
  <c r="AM237" i="35"/>
  <c r="AN174" i="35"/>
  <c r="AO174" i="35" s="1"/>
  <c r="AP174" i="35" s="1"/>
  <c r="AM174" i="35"/>
  <c r="AM142" i="35"/>
  <c r="AN142" i="35"/>
  <c r="AO142" i="35" s="1"/>
  <c r="AP142" i="35" s="1"/>
  <c r="AM110" i="35"/>
  <c r="AN110" i="35"/>
  <c r="AO110" i="35" s="1"/>
  <c r="AP110" i="35" s="1"/>
  <c r="AM19" i="35"/>
  <c r="AN19" i="35"/>
  <c r="AO19" i="35" s="1"/>
  <c r="AP19" i="35" s="1"/>
  <c r="AN309" i="35"/>
  <c r="AO309" i="35" s="1"/>
  <c r="AP309" i="35" s="1"/>
  <c r="AM309" i="35"/>
  <c r="AN134" i="35"/>
  <c r="AO134" i="35" s="1"/>
  <c r="AP134" i="35" s="1"/>
  <c r="AM134" i="35"/>
  <c r="AN58" i="35"/>
  <c r="AO58" i="35" s="1"/>
  <c r="AP58" i="35" s="1"/>
  <c r="AM58" i="35"/>
  <c r="AN346" i="35"/>
  <c r="AO346" i="35" s="1"/>
  <c r="AP346" i="35" s="1"/>
  <c r="AM346" i="35"/>
  <c r="AN336" i="35"/>
  <c r="AO336" i="35" s="1"/>
  <c r="AP336" i="35" s="1"/>
  <c r="AM336" i="35"/>
  <c r="AN206" i="35"/>
  <c r="AO206" i="35" s="1"/>
  <c r="AP206" i="35" s="1"/>
  <c r="AM206" i="35"/>
  <c r="AN119" i="35"/>
  <c r="AO119" i="35" s="1"/>
  <c r="AP119" i="35" s="1"/>
  <c r="AM119" i="35"/>
  <c r="AM114" i="35"/>
  <c r="AN114" i="35"/>
  <c r="AO114" i="35" s="1"/>
  <c r="AP114" i="35" s="1"/>
  <c r="AN103" i="35"/>
  <c r="AO103" i="35" s="1"/>
  <c r="AP103" i="35" s="1"/>
  <c r="AM103" i="35"/>
  <c r="AM98" i="35"/>
  <c r="AN98" i="35"/>
  <c r="AO98" i="35" s="1"/>
  <c r="AP98" i="35" s="1"/>
  <c r="AN35" i="35"/>
  <c r="AO35" i="35" s="1"/>
  <c r="AP35" i="35" s="1"/>
  <c r="AM35" i="35"/>
  <c r="Z7" i="35"/>
  <c r="AA7" i="35" s="1"/>
  <c r="AA507" i="35" l="1"/>
  <c r="J21" i="34" s="1"/>
  <c r="BB507" i="36"/>
  <c r="AA23" i="23" s="1"/>
  <c r="AD23" i="23" s="1"/>
  <c r="AD43" i="23" s="1"/>
  <c r="BC7" i="36"/>
  <c r="BC507" i="36" s="1"/>
  <c r="AS507" i="36" s="1"/>
  <c r="N507" i="36"/>
  <c r="O7" i="36"/>
  <c r="O507" i="36" s="1"/>
  <c r="E507" i="36" s="1"/>
  <c r="CB507" i="36"/>
  <c r="AS23" i="23" s="1"/>
  <c r="AV23" i="23" s="1"/>
  <c r="AV43" i="23" s="1"/>
  <c r="CC7" i="36"/>
  <c r="CC507" i="36" s="1"/>
  <c r="BS507" i="36" s="1"/>
  <c r="AC507" i="36"/>
  <c r="S507" i="36" s="1"/>
  <c r="BO7" i="35"/>
  <c r="BP7" i="35" s="1"/>
  <c r="BQ7" i="35"/>
  <c r="BQ507" i="35" s="1"/>
  <c r="BN508" i="35" s="1"/>
  <c r="BB7" i="35"/>
  <c r="BC7" i="35" s="1"/>
  <c r="BC507" i="35" s="1"/>
  <c r="AS507" i="35" s="1"/>
  <c r="BD7" i="35"/>
  <c r="BD507" i="35" s="1"/>
  <c r="BA508" i="35" s="1"/>
  <c r="BA507" i="35"/>
  <c r="AB21" i="34" s="1"/>
  <c r="AA37" i="34" s="1"/>
  <c r="AQ7" i="35"/>
  <c r="AQ507" i="35" s="1"/>
  <c r="AN508" i="35" s="1"/>
  <c r="AO7" i="35"/>
  <c r="AP7" i="35" s="1"/>
  <c r="AP507" i="35" s="1"/>
  <c r="AF507" i="35" s="1"/>
  <c r="AN507" i="35"/>
  <c r="S21" i="34" s="1"/>
  <c r="R37" i="34" s="1"/>
  <c r="CA507" i="35"/>
  <c r="AT21" i="34" s="1"/>
  <c r="AS37" i="34" s="1"/>
  <c r="O27" i="28" s="1"/>
  <c r="O24" i="28" s="1"/>
  <c r="CD507" i="35"/>
  <c r="CA508" i="35" s="1"/>
  <c r="BN507" i="35"/>
  <c r="AK21" i="34" s="1"/>
  <c r="BB507" i="35"/>
  <c r="AA21" i="34" s="1"/>
  <c r="AD7" i="35"/>
  <c r="AB7" i="35"/>
  <c r="AB507" i="35" s="1"/>
  <c r="I21" i="34" s="1"/>
  <c r="I37" i="34" l="1"/>
  <c r="G27" i="28" s="1"/>
  <c r="G28" i="28"/>
  <c r="G25" i="28" s="1"/>
  <c r="Q7" i="36"/>
  <c r="AD21" i="34"/>
  <c r="AD37" i="34" s="1"/>
  <c r="AJ37" i="34"/>
  <c r="AO507" i="35"/>
  <c r="R21" i="34" s="1"/>
  <c r="U21" i="34" s="1"/>
  <c r="U37" i="34" s="1"/>
  <c r="AD507" i="35"/>
  <c r="AA508" i="35" s="1"/>
  <c r="G29" i="28" s="1"/>
  <c r="G26" i="28" s="1"/>
  <c r="CB507" i="35"/>
  <c r="AS21" i="34" s="1"/>
  <c r="AV21" i="34" s="1"/>
  <c r="AV37" i="34" s="1"/>
  <c r="CC507" i="35"/>
  <c r="BS507" i="35" s="1"/>
  <c r="BO507" i="35"/>
  <c r="AJ21" i="34" s="1"/>
  <c r="BP507" i="35"/>
  <c r="BF507" i="35" s="1"/>
  <c r="AC7" i="35"/>
  <c r="AM21" i="34" l="1"/>
  <c r="AM37" i="34" s="1"/>
  <c r="Q7" i="35"/>
  <c r="AC507" i="35"/>
  <c r="F43" i="35" l="1"/>
  <c r="Q43" i="35" l="1"/>
  <c r="P57" i="35" l="1"/>
  <c r="P58" i="35"/>
  <c r="P59" i="35"/>
  <c r="P60" i="35"/>
  <c r="P61" i="35"/>
  <c r="P62" i="35"/>
  <c r="P63" i="35"/>
  <c r="P64" i="35"/>
  <c r="P65" i="35"/>
  <c r="P66" i="35"/>
  <c r="P67" i="35"/>
  <c r="P68" i="35"/>
  <c r="P69" i="35"/>
  <c r="P70" i="35"/>
  <c r="P71" i="35"/>
  <c r="P72" i="35"/>
  <c r="P73" i="35"/>
  <c r="P74" i="35"/>
  <c r="P75" i="35"/>
  <c r="P76" i="35"/>
  <c r="P77" i="35"/>
  <c r="P78" i="35"/>
  <c r="P79" i="35"/>
  <c r="P80" i="35"/>
  <c r="P81" i="35"/>
  <c r="P82" i="35"/>
  <c r="P83" i="35"/>
  <c r="P84" i="35"/>
  <c r="P85" i="35"/>
  <c r="P86" i="35"/>
  <c r="P87" i="35"/>
  <c r="P88" i="35"/>
  <c r="P89" i="35"/>
  <c r="P90" i="35"/>
  <c r="P91" i="35"/>
  <c r="P92" i="35"/>
  <c r="P93" i="35"/>
  <c r="P94" i="35"/>
  <c r="P95" i="35"/>
  <c r="P96" i="35"/>
  <c r="P97" i="35"/>
  <c r="P98" i="35"/>
  <c r="P99" i="35"/>
  <c r="P100" i="35"/>
  <c r="P101" i="35"/>
  <c r="P102" i="35"/>
  <c r="P103" i="35"/>
  <c r="P104" i="35"/>
  <c r="P105" i="35"/>
  <c r="P106" i="35"/>
  <c r="P107" i="35"/>
  <c r="P108" i="35"/>
  <c r="P109" i="35"/>
  <c r="P110" i="35"/>
  <c r="P111" i="35"/>
  <c r="P112" i="35"/>
  <c r="P113" i="35"/>
  <c r="P114" i="35"/>
  <c r="P115" i="35"/>
  <c r="P116" i="35"/>
  <c r="P117" i="35"/>
  <c r="P118" i="35"/>
  <c r="P119" i="35"/>
  <c r="P120" i="35"/>
  <c r="P121" i="35"/>
  <c r="P122" i="35"/>
  <c r="P123" i="35"/>
  <c r="P124" i="35"/>
  <c r="P125" i="35"/>
  <c r="P126" i="35"/>
  <c r="P127" i="35"/>
  <c r="P128" i="35"/>
  <c r="P129" i="35"/>
  <c r="P130" i="35"/>
  <c r="P131" i="35"/>
  <c r="P132" i="35"/>
  <c r="P133" i="35"/>
  <c r="P134" i="35"/>
  <c r="P135" i="35"/>
  <c r="P136" i="35"/>
  <c r="P137" i="35"/>
  <c r="P138" i="35"/>
  <c r="P139" i="35"/>
  <c r="P140" i="35"/>
  <c r="P141" i="35"/>
  <c r="P142" i="35"/>
  <c r="P143" i="35"/>
  <c r="P144" i="35"/>
  <c r="P145" i="35"/>
  <c r="P146" i="35"/>
  <c r="P147" i="35"/>
  <c r="P148" i="35"/>
  <c r="P149" i="35"/>
  <c r="P150" i="35"/>
  <c r="P151" i="35"/>
  <c r="P152" i="35"/>
  <c r="P153" i="35"/>
  <c r="P154" i="35"/>
  <c r="P155" i="35"/>
  <c r="P156" i="35"/>
  <c r="P157" i="35"/>
  <c r="P158" i="35"/>
  <c r="P159" i="35"/>
  <c r="P160" i="35"/>
  <c r="P161" i="35"/>
  <c r="P162" i="35"/>
  <c r="P163" i="35"/>
  <c r="P164" i="35"/>
  <c r="P165" i="35"/>
  <c r="P166" i="35"/>
  <c r="P167" i="35"/>
  <c r="P168" i="35"/>
  <c r="P169" i="35"/>
  <c r="P170" i="35"/>
  <c r="P171" i="35"/>
  <c r="P172" i="35"/>
  <c r="P173" i="35"/>
  <c r="P174" i="35"/>
  <c r="P175" i="35"/>
  <c r="P176" i="35"/>
  <c r="P177" i="35"/>
  <c r="P178" i="35"/>
  <c r="P179" i="35"/>
  <c r="P180" i="35"/>
  <c r="P181" i="35"/>
  <c r="P182" i="35"/>
  <c r="P183" i="35"/>
  <c r="P184" i="35"/>
  <c r="P185" i="35"/>
  <c r="P186" i="35"/>
  <c r="P187" i="35"/>
  <c r="P188" i="35"/>
  <c r="P189" i="35"/>
  <c r="P190" i="35"/>
  <c r="P191" i="35"/>
  <c r="P192" i="35"/>
  <c r="P193" i="35"/>
  <c r="P194" i="35"/>
  <c r="P195" i="35"/>
  <c r="P196" i="35"/>
  <c r="P197" i="35"/>
  <c r="P198" i="35"/>
  <c r="P199" i="35"/>
  <c r="P200" i="35"/>
  <c r="P201" i="35"/>
  <c r="P202" i="35"/>
  <c r="P203" i="35"/>
  <c r="P204" i="35"/>
  <c r="P205" i="35"/>
  <c r="P206" i="35"/>
  <c r="P207" i="35"/>
  <c r="P208" i="35"/>
  <c r="P209" i="35"/>
  <c r="P210" i="35"/>
  <c r="P211" i="35"/>
  <c r="P212" i="35"/>
  <c r="P213" i="35"/>
  <c r="P214" i="35"/>
  <c r="P215" i="35"/>
  <c r="P216" i="35"/>
  <c r="P217" i="35"/>
  <c r="P218" i="35"/>
  <c r="P219" i="35"/>
  <c r="P220" i="35"/>
  <c r="P221" i="35"/>
  <c r="P222" i="35"/>
  <c r="P223" i="35"/>
  <c r="P224" i="35"/>
  <c r="P225" i="35"/>
  <c r="P226" i="35"/>
  <c r="P227" i="35"/>
  <c r="P228" i="35"/>
  <c r="P229" i="35"/>
  <c r="P230" i="35"/>
  <c r="P231" i="35"/>
  <c r="P232" i="35"/>
  <c r="P233" i="35"/>
  <c r="P234" i="35"/>
  <c r="P235" i="35"/>
  <c r="P236" i="35"/>
  <c r="P237" i="35"/>
  <c r="P238" i="35"/>
  <c r="P239" i="35"/>
  <c r="P240" i="35"/>
  <c r="P241" i="35"/>
  <c r="P242" i="35"/>
  <c r="P243" i="35"/>
  <c r="P244" i="35"/>
  <c r="P245" i="35"/>
  <c r="P246" i="35"/>
  <c r="P247" i="35"/>
  <c r="P248" i="35"/>
  <c r="P249" i="35"/>
  <c r="P250" i="35"/>
  <c r="P251" i="35"/>
  <c r="P252" i="35"/>
  <c r="P253" i="35"/>
  <c r="P254" i="35"/>
  <c r="P255" i="35"/>
  <c r="P256" i="35"/>
  <c r="P257" i="35"/>
  <c r="P258" i="35"/>
  <c r="P259" i="35"/>
  <c r="P260" i="35"/>
  <c r="P261" i="35"/>
  <c r="P262" i="35"/>
  <c r="P263" i="35"/>
  <c r="P264" i="35"/>
  <c r="P265" i="35"/>
  <c r="P266" i="35"/>
  <c r="P267" i="35"/>
  <c r="P268" i="35"/>
  <c r="P269" i="35"/>
  <c r="P270" i="35"/>
  <c r="P271" i="35"/>
  <c r="P272" i="35"/>
  <c r="P273" i="35"/>
  <c r="P274" i="35"/>
  <c r="P275" i="35"/>
  <c r="P276" i="35"/>
  <c r="P277" i="35"/>
  <c r="P278" i="35"/>
  <c r="P279" i="35"/>
  <c r="P280" i="35"/>
  <c r="P281" i="35"/>
  <c r="P282" i="35"/>
  <c r="P283" i="35"/>
  <c r="P284" i="35"/>
  <c r="P285" i="35"/>
  <c r="P286" i="35"/>
  <c r="P287" i="35"/>
  <c r="P288" i="35"/>
  <c r="P289" i="35"/>
  <c r="P290" i="35"/>
  <c r="P291" i="35"/>
  <c r="P292" i="35"/>
  <c r="P293" i="35"/>
  <c r="P294" i="35"/>
  <c r="P295" i="35"/>
  <c r="P296" i="35"/>
  <c r="P297" i="35"/>
  <c r="P298" i="35"/>
  <c r="P299" i="35"/>
  <c r="P300" i="35"/>
  <c r="P301" i="35"/>
  <c r="P302" i="35"/>
  <c r="P303" i="35"/>
  <c r="P304" i="35"/>
  <c r="P305" i="35"/>
  <c r="P306" i="35"/>
  <c r="P307" i="35"/>
  <c r="P308" i="35"/>
  <c r="P309" i="35"/>
  <c r="P310" i="35"/>
  <c r="P311" i="35"/>
  <c r="P312" i="35"/>
  <c r="P313" i="35"/>
  <c r="P314" i="35"/>
  <c r="P315" i="35"/>
  <c r="P316" i="35"/>
  <c r="P317" i="35"/>
  <c r="P318" i="35"/>
  <c r="P319" i="35"/>
  <c r="P320" i="35"/>
  <c r="P321" i="35"/>
  <c r="P322" i="35"/>
  <c r="P323" i="35"/>
  <c r="P324" i="35"/>
  <c r="P325" i="35"/>
  <c r="P326" i="35"/>
  <c r="P327" i="35"/>
  <c r="P328" i="35"/>
  <c r="P329" i="35"/>
  <c r="P330" i="35"/>
  <c r="P331" i="35"/>
  <c r="P332" i="35"/>
  <c r="P333" i="35"/>
  <c r="P334" i="35"/>
  <c r="P335" i="35"/>
  <c r="P336" i="35"/>
  <c r="P337" i="35"/>
  <c r="P338" i="35"/>
  <c r="P339" i="35"/>
  <c r="P340" i="35"/>
  <c r="P341" i="35"/>
  <c r="P342" i="35"/>
  <c r="P343" i="35"/>
  <c r="P344" i="35"/>
  <c r="P345" i="35"/>
  <c r="P346" i="35"/>
  <c r="P347" i="35"/>
  <c r="P348" i="35"/>
  <c r="P349" i="35"/>
  <c r="P350" i="35"/>
  <c r="P351" i="35"/>
  <c r="P352" i="35"/>
  <c r="P353" i="35"/>
  <c r="P354" i="35"/>
  <c r="P355" i="35"/>
  <c r="P356" i="35"/>
  <c r="P357" i="35"/>
  <c r="P358" i="35"/>
  <c r="P359" i="35"/>
  <c r="P360" i="35"/>
  <c r="P361" i="35"/>
  <c r="P362" i="35"/>
  <c r="P363" i="35"/>
  <c r="P364" i="35"/>
  <c r="P365" i="35"/>
  <c r="P366" i="35"/>
  <c r="P367" i="35"/>
  <c r="P368" i="35"/>
  <c r="P369" i="35"/>
  <c r="P370" i="35"/>
  <c r="P371" i="35"/>
  <c r="P372" i="35"/>
  <c r="P373" i="35"/>
  <c r="P374" i="35"/>
  <c r="P375" i="35"/>
  <c r="P376" i="35"/>
  <c r="P377" i="35"/>
  <c r="P378" i="35"/>
  <c r="P379" i="35"/>
  <c r="P380" i="35"/>
  <c r="P381" i="35"/>
  <c r="P382" i="35"/>
  <c r="P383" i="35"/>
  <c r="P384" i="35"/>
  <c r="P385" i="35"/>
  <c r="P386" i="35"/>
  <c r="P387" i="35"/>
  <c r="P388" i="35"/>
  <c r="P389" i="35"/>
  <c r="P390" i="35"/>
  <c r="P391" i="35"/>
  <c r="P392" i="35"/>
  <c r="P393" i="35"/>
  <c r="P394" i="35"/>
  <c r="P395" i="35"/>
  <c r="P396" i="35"/>
  <c r="P397" i="35"/>
  <c r="P398" i="35"/>
  <c r="P399" i="35"/>
  <c r="P400" i="35"/>
  <c r="P401" i="35"/>
  <c r="P402" i="35"/>
  <c r="P403" i="35"/>
  <c r="P404" i="35"/>
  <c r="P405" i="35"/>
  <c r="P406" i="35"/>
  <c r="P407" i="35"/>
  <c r="P408" i="35"/>
  <c r="P409" i="35"/>
  <c r="P410" i="35"/>
  <c r="P411" i="35"/>
  <c r="P412" i="35"/>
  <c r="P413" i="35"/>
  <c r="P414" i="35"/>
  <c r="P415" i="35"/>
  <c r="P416" i="35"/>
  <c r="P417" i="35"/>
  <c r="P418" i="35"/>
  <c r="P419" i="35"/>
  <c r="P420" i="35"/>
  <c r="P421" i="35"/>
  <c r="P422" i="35"/>
  <c r="P423" i="35"/>
  <c r="P424" i="35"/>
  <c r="P425" i="35"/>
  <c r="P426" i="35"/>
  <c r="P427" i="35"/>
  <c r="P428" i="35"/>
  <c r="P429" i="35"/>
  <c r="P430" i="35"/>
  <c r="P431" i="35"/>
  <c r="P432" i="35"/>
  <c r="P433" i="35"/>
  <c r="P434" i="35"/>
  <c r="P435" i="35"/>
  <c r="P436" i="35"/>
  <c r="P437" i="35"/>
  <c r="P438" i="35"/>
  <c r="P439" i="35"/>
  <c r="P440" i="35"/>
  <c r="P441" i="35"/>
  <c r="P442" i="35"/>
  <c r="P443" i="35"/>
  <c r="P444" i="35"/>
  <c r="P445" i="35"/>
  <c r="P446" i="35"/>
  <c r="P447" i="35"/>
  <c r="P448" i="35"/>
  <c r="P449" i="35"/>
  <c r="P450" i="35"/>
  <c r="P451" i="35"/>
  <c r="P452" i="35"/>
  <c r="P453" i="35"/>
  <c r="P454" i="35"/>
  <c r="P455" i="35"/>
  <c r="P456" i="35"/>
  <c r="P457" i="35"/>
  <c r="P458" i="35"/>
  <c r="P459" i="35"/>
  <c r="P460" i="35"/>
  <c r="P461" i="35"/>
  <c r="P462" i="35"/>
  <c r="P463" i="35"/>
  <c r="P464" i="35"/>
  <c r="P465" i="35"/>
  <c r="P466" i="35"/>
  <c r="P467" i="35"/>
  <c r="P468" i="35"/>
  <c r="P469" i="35"/>
  <c r="P470" i="35"/>
  <c r="P471" i="35"/>
  <c r="P472" i="35"/>
  <c r="P473" i="35"/>
  <c r="P474" i="35"/>
  <c r="P475" i="35"/>
  <c r="P476" i="35"/>
  <c r="P477" i="35"/>
  <c r="P478" i="35"/>
  <c r="P479" i="35"/>
  <c r="P480" i="35"/>
  <c r="P481" i="35"/>
  <c r="P482" i="35"/>
  <c r="P483" i="35"/>
  <c r="P484" i="35"/>
  <c r="P485" i="35"/>
  <c r="P486" i="35"/>
  <c r="P487" i="35"/>
  <c r="P488" i="35"/>
  <c r="P489" i="35"/>
  <c r="P490" i="35"/>
  <c r="P491" i="35"/>
  <c r="P492" i="35"/>
  <c r="P493" i="35"/>
  <c r="P494" i="35"/>
  <c r="P495" i="35"/>
  <c r="P496" i="35"/>
  <c r="P497" i="35"/>
  <c r="P498" i="35"/>
  <c r="P499" i="35"/>
  <c r="P500" i="35"/>
  <c r="P501" i="35"/>
  <c r="P502" i="35"/>
  <c r="P503" i="35"/>
  <c r="P504" i="35"/>
  <c r="P505" i="35"/>
  <c r="P506" i="35"/>
  <c r="K37" i="23" l="1"/>
  <c r="F506" i="35"/>
  <c r="F505" i="35"/>
  <c r="F504" i="35"/>
  <c r="F503" i="35"/>
  <c r="F502" i="35"/>
  <c r="F501" i="35"/>
  <c r="F500" i="35"/>
  <c r="F499" i="35"/>
  <c r="F498" i="35"/>
  <c r="F497" i="35"/>
  <c r="F496" i="35"/>
  <c r="F495" i="35"/>
  <c r="F494" i="35"/>
  <c r="F493" i="35"/>
  <c r="F492" i="35"/>
  <c r="F491" i="35"/>
  <c r="F490" i="35"/>
  <c r="F489" i="35"/>
  <c r="F488" i="35"/>
  <c r="F487" i="35"/>
  <c r="F486" i="35"/>
  <c r="F485" i="35"/>
  <c r="F484" i="35"/>
  <c r="F483" i="35"/>
  <c r="F482" i="35"/>
  <c r="F481" i="35"/>
  <c r="F480" i="35"/>
  <c r="F479" i="35"/>
  <c r="F478" i="35"/>
  <c r="F477" i="35"/>
  <c r="F476" i="35"/>
  <c r="F475" i="35"/>
  <c r="F474" i="35"/>
  <c r="F473" i="35"/>
  <c r="F472" i="35"/>
  <c r="F471" i="35"/>
  <c r="F470" i="35"/>
  <c r="F469" i="35"/>
  <c r="F468" i="35"/>
  <c r="F467" i="35"/>
  <c r="F466" i="35"/>
  <c r="F465" i="35"/>
  <c r="F464" i="35"/>
  <c r="F463" i="35"/>
  <c r="F462" i="35"/>
  <c r="F461" i="35"/>
  <c r="F460" i="35"/>
  <c r="F459" i="35"/>
  <c r="F458" i="35"/>
  <c r="F457" i="35"/>
  <c r="F456" i="35"/>
  <c r="F455" i="35"/>
  <c r="F454" i="35"/>
  <c r="F453" i="35"/>
  <c r="F452" i="35"/>
  <c r="F451" i="35"/>
  <c r="F450" i="35"/>
  <c r="F449" i="35"/>
  <c r="F448" i="35"/>
  <c r="F447" i="35"/>
  <c r="F446" i="35"/>
  <c r="F445" i="35"/>
  <c r="F444" i="35"/>
  <c r="F443" i="35"/>
  <c r="F442" i="35"/>
  <c r="F441" i="35"/>
  <c r="F440" i="35"/>
  <c r="F439" i="35"/>
  <c r="F438" i="35"/>
  <c r="F437" i="35"/>
  <c r="F436" i="35"/>
  <c r="F435" i="35"/>
  <c r="F434" i="35"/>
  <c r="F433" i="35"/>
  <c r="F432" i="35"/>
  <c r="F431" i="35"/>
  <c r="F430" i="35"/>
  <c r="F429" i="35"/>
  <c r="F428" i="35"/>
  <c r="F427" i="35"/>
  <c r="F426" i="35"/>
  <c r="F425" i="35"/>
  <c r="F424" i="35"/>
  <c r="F423" i="35"/>
  <c r="F422" i="35"/>
  <c r="F421" i="35"/>
  <c r="F420" i="35"/>
  <c r="F419" i="35"/>
  <c r="F418" i="35"/>
  <c r="G418" i="35" s="1"/>
  <c r="F417" i="35"/>
  <c r="F416" i="35"/>
  <c r="F415" i="35"/>
  <c r="F414" i="35"/>
  <c r="F413" i="35"/>
  <c r="F412" i="35"/>
  <c r="F411" i="35"/>
  <c r="F410" i="35"/>
  <c r="F409" i="35"/>
  <c r="F408" i="35"/>
  <c r="F407" i="35"/>
  <c r="F406" i="35"/>
  <c r="F405" i="35"/>
  <c r="F404" i="35"/>
  <c r="F403" i="35"/>
  <c r="F402" i="35"/>
  <c r="F401" i="35"/>
  <c r="F400" i="35"/>
  <c r="F399" i="35"/>
  <c r="F398" i="35"/>
  <c r="F397" i="35"/>
  <c r="F396" i="35"/>
  <c r="F395" i="35"/>
  <c r="F394" i="35"/>
  <c r="F393" i="35"/>
  <c r="F392" i="35"/>
  <c r="F391" i="35"/>
  <c r="F390" i="35"/>
  <c r="F389" i="35"/>
  <c r="F388" i="35"/>
  <c r="F387" i="35"/>
  <c r="F386" i="35"/>
  <c r="F385" i="35"/>
  <c r="F384" i="35"/>
  <c r="F383" i="35"/>
  <c r="F382" i="35"/>
  <c r="F381" i="35"/>
  <c r="F380" i="35"/>
  <c r="F379" i="35"/>
  <c r="F378" i="35"/>
  <c r="F377" i="35"/>
  <c r="F376" i="35"/>
  <c r="F375" i="35"/>
  <c r="F374" i="35"/>
  <c r="F373" i="35"/>
  <c r="F372" i="35"/>
  <c r="F371" i="35"/>
  <c r="F370" i="35"/>
  <c r="F369" i="35"/>
  <c r="F368" i="35"/>
  <c r="K368" i="35" s="1"/>
  <c r="F367" i="35"/>
  <c r="F366" i="35"/>
  <c r="F365" i="35"/>
  <c r="F364" i="35"/>
  <c r="F363" i="35"/>
  <c r="F362" i="35"/>
  <c r="F361" i="35"/>
  <c r="G361" i="35" s="1"/>
  <c r="F360" i="35"/>
  <c r="F359" i="35"/>
  <c r="F358" i="35"/>
  <c r="F357" i="35"/>
  <c r="F356" i="35"/>
  <c r="F355" i="35"/>
  <c r="F354" i="35"/>
  <c r="F353" i="35"/>
  <c r="F352" i="35"/>
  <c r="F351" i="35"/>
  <c r="F350" i="35"/>
  <c r="F349" i="35"/>
  <c r="F348" i="35"/>
  <c r="F347" i="35"/>
  <c r="F346" i="35"/>
  <c r="F345" i="35"/>
  <c r="F344" i="35"/>
  <c r="F343" i="35"/>
  <c r="F342" i="35"/>
  <c r="F341" i="35"/>
  <c r="F340" i="35"/>
  <c r="F339" i="35"/>
  <c r="F338" i="35"/>
  <c r="F337" i="35"/>
  <c r="F336" i="35"/>
  <c r="F335" i="35"/>
  <c r="F334" i="35"/>
  <c r="F333" i="35"/>
  <c r="F332" i="35"/>
  <c r="F331" i="35"/>
  <c r="F330" i="35"/>
  <c r="F329" i="35"/>
  <c r="F328" i="35"/>
  <c r="F327" i="35"/>
  <c r="F326" i="35"/>
  <c r="F325" i="35"/>
  <c r="F324" i="35"/>
  <c r="F323" i="35"/>
  <c r="F322" i="35"/>
  <c r="F321" i="35"/>
  <c r="F320" i="35"/>
  <c r="F319" i="35"/>
  <c r="F318" i="35"/>
  <c r="F317" i="35"/>
  <c r="F316" i="35"/>
  <c r="F315" i="35"/>
  <c r="F314" i="35"/>
  <c r="F313" i="35"/>
  <c r="F312" i="35"/>
  <c r="F311" i="35"/>
  <c r="F310" i="35"/>
  <c r="F309" i="35"/>
  <c r="F308" i="35"/>
  <c r="F307" i="35"/>
  <c r="F306" i="35"/>
  <c r="F305" i="35"/>
  <c r="F304" i="35"/>
  <c r="F303" i="35"/>
  <c r="F302" i="35"/>
  <c r="F301" i="35"/>
  <c r="F300" i="35"/>
  <c r="F299" i="35"/>
  <c r="F298" i="35"/>
  <c r="F297" i="35"/>
  <c r="F296" i="35"/>
  <c r="F295" i="35"/>
  <c r="F294" i="35"/>
  <c r="F293" i="35"/>
  <c r="F292" i="35"/>
  <c r="F291" i="35"/>
  <c r="F290" i="35"/>
  <c r="F289" i="35"/>
  <c r="F288" i="35"/>
  <c r="F287" i="35"/>
  <c r="F286" i="35"/>
  <c r="F285" i="35"/>
  <c r="F284" i="35"/>
  <c r="F283" i="35"/>
  <c r="F282" i="35"/>
  <c r="F281" i="35"/>
  <c r="F280" i="35"/>
  <c r="F279" i="35"/>
  <c r="F278" i="35"/>
  <c r="F277" i="35"/>
  <c r="F276" i="35"/>
  <c r="F275" i="35"/>
  <c r="F274" i="35"/>
  <c r="F273" i="35"/>
  <c r="F272" i="35"/>
  <c r="F271" i="35"/>
  <c r="F270" i="35"/>
  <c r="F269" i="35"/>
  <c r="F268" i="35"/>
  <c r="F267" i="35"/>
  <c r="F266" i="35"/>
  <c r="F265" i="35"/>
  <c r="F264" i="35"/>
  <c r="F263" i="35"/>
  <c r="F262" i="35"/>
  <c r="F261" i="35"/>
  <c r="F260" i="35"/>
  <c r="F259" i="35"/>
  <c r="F258" i="35"/>
  <c r="F257" i="35"/>
  <c r="F256" i="35"/>
  <c r="F255" i="35"/>
  <c r="F254" i="35"/>
  <c r="F253" i="35"/>
  <c r="F252" i="35"/>
  <c r="F251" i="35"/>
  <c r="F250" i="35"/>
  <c r="F249" i="35"/>
  <c r="F248" i="35"/>
  <c r="F247" i="35"/>
  <c r="F246" i="35"/>
  <c r="F245" i="35"/>
  <c r="F244" i="35"/>
  <c r="F243" i="35"/>
  <c r="F242" i="35"/>
  <c r="F241" i="35"/>
  <c r="F240" i="35"/>
  <c r="F239" i="35"/>
  <c r="F238" i="35"/>
  <c r="F237" i="35"/>
  <c r="F236" i="35"/>
  <c r="F235" i="35"/>
  <c r="F234" i="35"/>
  <c r="F233" i="35"/>
  <c r="F232" i="35"/>
  <c r="F231" i="35"/>
  <c r="F230" i="35"/>
  <c r="F229" i="35"/>
  <c r="F228" i="35"/>
  <c r="F227" i="35"/>
  <c r="F226" i="35"/>
  <c r="F225" i="35"/>
  <c r="F224" i="35"/>
  <c r="F223" i="35"/>
  <c r="F222" i="35"/>
  <c r="F221" i="35"/>
  <c r="F220" i="35"/>
  <c r="F219" i="35"/>
  <c r="F218" i="35"/>
  <c r="F217" i="35"/>
  <c r="F216" i="35"/>
  <c r="F215" i="35"/>
  <c r="F214" i="35"/>
  <c r="F213" i="35"/>
  <c r="F212" i="35"/>
  <c r="F211" i="35"/>
  <c r="F210" i="35"/>
  <c r="F209" i="35"/>
  <c r="F208" i="35"/>
  <c r="F207" i="35"/>
  <c r="F206" i="35"/>
  <c r="F205" i="35"/>
  <c r="F204" i="35"/>
  <c r="F203" i="35"/>
  <c r="F202" i="35"/>
  <c r="F201" i="35"/>
  <c r="F200" i="35"/>
  <c r="F199" i="35"/>
  <c r="F198" i="35"/>
  <c r="F197" i="35"/>
  <c r="F196" i="35"/>
  <c r="F195" i="35"/>
  <c r="F194" i="35"/>
  <c r="F193" i="35"/>
  <c r="F192" i="35"/>
  <c r="F191" i="35"/>
  <c r="F190" i="35"/>
  <c r="F189" i="35"/>
  <c r="F188" i="35"/>
  <c r="F187" i="35"/>
  <c r="F186" i="35"/>
  <c r="F185" i="35"/>
  <c r="F184" i="35"/>
  <c r="F183" i="35"/>
  <c r="F182" i="35"/>
  <c r="F181" i="35"/>
  <c r="F180" i="35"/>
  <c r="F179" i="35"/>
  <c r="F178" i="35"/>
  <c r="F177" i="35"/>
  <c r="F176" i="35"/>
  <c r="F175" i="35"/>
  <c r="F174" i="35"/>
  <c r="F173" i="35"/>
  <c r="F172" i="35"/>
  <c r="F171" i="35"/>
  <c r="F170" i="35"/>
  <c r="F169" i="35"/>
  <c r="F168" i="35"/>
  <c r="F167" i="35"/>
  <c r="F166" i="35"/>
  <c r="F165" i="35"/>
  <c r="F164" i="35"/>
  <c r="F163" i="35"/>
  <c r="F162" i="35"/>
  <c r="F161" i="35"/>
  <c r="F160" i="35"/>
  <c r="F159" i="35"/>
  <c r="F158" i="35"/>
  <c r="F157" i="35"/>
  <c r="F156" i="35"/>
  <c r="F155" i="35"/>
  <c r="F154" i="35"/>
  <c r="F153" i="35"/>
  <c r="F152" i="35"/>
  <c r="F151" i="35"/>
  <c r="F150" i="35"/>
  <c r="F149" i="35"/>
  <c r="F148" i="35"/>
  <c r="F147" i="35"/>
  <c r="F146" i="35"/>
  <c r="F145" i="35"/>
  <c r="F144" i="35"/>
  <c r="F143" i="35"/>
  <c r="F142" i="35"/>
  <c r="F141" i="35"/>
  <c r="F140" i="35"/>
  <c r="F139" i="35"/>
  <c r="F138" i="35"/>
  <c r="F137" i="35"/>
  <c r="F136" i="35"/>
  <c r="F135" i="35"/>
  <c r="F134" i="35"/>
  <c r="F133" i="35"/>
  <c r="I133" i="35" s="1"/>
  <c r="F132" i="35"/>
  <c r="F131" i="35"/>
  <c r="F130" i="35"/>
  <c r="K130" i="35" s="1"/>
  <c r="F129" i="35"/>
  <c r="F128" i="35"/>
  <c r="F127" i="35"/>
  <c r="F126" i="35"/>
  <c r="F125" i="35"/>
  <c r="F124" i="35"/>
  <c r="F123" i="35"/>
  <c r="F122" i="35"/>
  <c r="F121" i="35"/>
  <c r="F120" i="35"/>
  <c r="F119" i="35"/>
  <c r="F118" i="35"/>
  <c r="F117" i="35"/>
  <c r="F116" i="35"/>
  <c r="F115" i="35"/>
  <c r="F114" i="35"/>
  <c r="F113" i="35"/>
  <c r="F112" i="35"/>
  <c r="F111" i="35"/>
  <c r="F110" i="35"/>
  <c r="F109" i="35"/>
  <c r="F108" i="35"/>
  <c r="F107" i="35"/>
  <c r="F106" i="35"/>
  <c r="F105" i="35"/>
  <c r="F104" i="35"/>
  <c r="F103" i="35"/>
  <c r="F102" i="35"/>
  <c r="F101" i="35"/>
  <c r="F100" i="35"/>
  <c r="F99" i="35"/>
  <c r="F98" i="35"/>
  <c r="G98" i="35" s="1"/>
  <c r="F97" i="35"/>
  <c r="F96" i="35"/>
  <c r="F95" i="35"/>
  <c r="F94" i="35"/>
  <c r="F93" i="35"/>
  <c r="F92" i="35"/>
  <c r="F91" i="35"/>
  <c r="F90" i="35"/>
  <c r="F89" i="35"/>
  <c r="F88" i="35"/>
  <c r="F87" i="35"/>
  <c r="F86" i="35"/>
  <c r="G86" i="35" s="1"/>
  <c r="F85" i="35"/>
  <c r="F84" i="35"/>
  <c r="F83" i="35"/>
  <c r="F82" i="35"/>
  <c r="F81" i="35"/>
  <c r="F80" i="35"/>
  <c r="I80" i="35" s="1"/>
  <c r="F79" i="35"/>
  <c r="F78" i="35"/>
  <c r="I78" i="35" s="1"/>
  <c r="F77" i="35"/>
  <c r="F76" i="35"/>
  <c r="F75" i="35"/>
  <c r="F74" i="35"/>
  <c r="I74" i="35" s="1"/>
  <c r="F73" i="35"/>
  <c r="F72" i="35"/>
  <c r="F71" i="35"/>
  <c r="F70" i="35"/>
  <c r="F69" i="35"/>
  <c r="F68" i="35"/>
  <c r="G68" i="35" s="1"/>
  <c r="F67" i="35"/>
  <c r="F66" i="35"/>
  <c r="F65" i="35"/>
  <c r="F64" i="35"/>
  <c r="F63" i="35"/>
  <c r="F62" i="35"/>
  <c r="F61" i="35"/>
  <c r="F60" i="35"/>
  <c r="F59" i="35"/>
  <c r="F58" i="35"/>
  <c r="F57" i="35"/>
  <c r="F56" i="35"/>
  <c r="F55" i="35"/>
  <c r="F54" i="35"/>
  <c r="F53" i="35"/>
  <c r="F52" i="35"/>
  <c r="F51" i="35"/>
  <c r="F50" i="35"/>
  <c r="F49" i="35"/>
  <c r="F48" i="35"/>
  <c r="F47" i="35"/>
  <c r="F46" i="35"/>
  <c r="F45" i="35"/>
  <c r="F44" i="35"/>
  <c r="I43" i="35"/>
  <c r="G43" i="35"/>
  <c r="K43" i="35"/>
  <c r="F42" i="35"/>
  <c r="F41" i="35"/>
  <c r="F40" i="35"/>
  <c r="F39" i="35"/>
  <c r="F38" i="35"/>
  <c r="F37" i="35"/>
  <c r="F36" i="35"/>
  <c r="F35" i="35"/>
  <c r="F34" i="35"/>
  <c r="F33" i="35"/>
  <c r="F32" i="35"/>
  <c r="F31" i="35"/>
  <c r="F30" i="35"/>
  <c r="F29" i="35"/>
  <c r="F28" i="35"/>
  <c r="F27" i="35"/>
  <c r="F26" i="35"/>
  <c r="F25" i="35"/>
  <c r="F24" i="35"/>
  <c r="F23" i="35"/>
  <c r="F22" i="35"/>
  <c r="F21" i="35"/>
  <c r="F20" i="35"/>
  <c r="F19" i="35"/>
  <c r="F18" i="35"/>
  <c r="F17" i="35"/>
  <c r="F16" i="35"/>
  <c r="F15" i="35"/>
  <c r="F14" i="35"/>
  <c r="F13" i="35"/>
  <c r="F12" i="35"/>
  <c r="F11" i="35"/>
  <c r="F10" i="35"/>
  <c r="F9" i="35"/>
  <c r="F8" i="35"/>
  <c r="F7" i="35"/>
  <c r="I21" i="35" l="1"/>
  <c r="K33" i="35"/>
  <c r="K55" i="35"/>
  <c r="K65" i="35"/>
  <c r="K72" i="35"/>
  <c r="G94" i="35"/>
  <c r="G141" i="35"/>
  <c r="G153" i="35"/>
  <c r="G165" i="35"/>
  <c r="G225" i="35"/>
  <c r="G233" i="35"/>
  <c r="G245" i="35"/>
  <c r="G253" i="35"/>
  <c r="G265" i="35"/>
  <c r="G273" i="35"/>
  <c r="G281" i="35"/>
  <c r="Q293" i="35"/>
  <c r="G309" i="35"/>
  <c r="K333" i="35"/>
  <c r="K341" i="35"/>
  <c r="K353" i="35"/>
  <c r="Q353" i="35"/>
  <c r="Q375" i="35"/>
  <c r="G387" i="35"/>
  <c r="K403" i="35"/>
  <c r="K426" i="35"/>
  <c r="K486" i="35"/>
  <c r="K498" i="35"/>
  <c r="G10" i="35"/>
  <c r="I14" i="35"/>
  <c r="I18" i="35"/>
  <c r="I22" i="35"/>
  <c r="I26" i="35"/>
  <c r="K30" i="35"/>
  <c r="K34" i="35"/>
  <c r="K38" i="35"/>
  <c r="K42" i="35"/>
  <c r="K44" i="35"/>
  <c r="K48" i="35"/>
  <c r="K52" i="35"/>
  <c r="K56" i="35"/>
  <c r="K60" i="35"/>
  <c r="K63" i="35"/>
  <c r="K66" i="35"/>
  <c r="K69" i="35"/>
  <c r="G72" i="35"/>
  <c r="G75" i="35"/>
  <c r="G81" i="35"/>
  <c r="G84" i="35"/>
  <c r="G102" i="35"/>
  <c r="G106" i="35"/>
  <c r="G110" i="35"/>
  <c r="G120" i="35"/>
  <c r="G124" i="35"/>
  <c r="G128" i="35"/>
  <c r="G131" i="35"/>
  <c r="G134" i="35"/>
  <c r="G138" i="35"/>
  <c r="G146" i="35"/>
  <c r="K150" i="35"/>
  <c r="K154" i="35"/>
  <c r="K158" i="35"/>
  <c r="K162" i="35"/>
  <c r="K166" i="35"/>
  <c r="I170" i="35"/>
  <c r="K174" i="35"/>
  <c r="K178" i="35"/>
  <c r="K182" i="35"/>
  <c r="K186" i="35"/>
  <c r="K190" i="35"/>
  <c r="K194" i="35"/>
  <c r="K198" i="35"/>
  <c r="K202" i="35"/>
  <c r="K206" i="35"/>
  <c r="K210" i="35"/>
  <c r="Q210" i="35"/>
  <c r="K214" i="35"/>
  <c r="G218" i="35"/>
  <c r="Q222" i="35"/>
  <c r="G226" i="35"/>
  <c r="I246" i="35"/>
  <c r="I262" i="35"/>
  <c r="G266" i="35"/>
  <c r="G274" i="35"/>
  <c r="I282" i="35"/>
  <c r="G286" i="35"/>
  <c r="G302" i="35"/>
  <c r="K310" i="35"/>
  <c r="G326" i="35"/>
  <c r="I330" i="35"/>
  <c r="G334" i="35"/>
  <c r="G342" i="35"/>
  <c r="K358" i="35"/>
  <c r="K365" i="35"/>
  <c r="G400" i="35"/>
  <c r="G419" i="35"/>
  <c r="G427" i="35"/>
  <c r="G435" i="35"/>
  <c r="G443" i="35"/>
  <c r="G451" i="35"/>
  <c r="K455" i="35"/>
  <c r="G463" i="35"/>
  <c r="I471" i="35"/>
  <c r="I479" i="35"/>
  <c r="I487" i="35"/>
  <c r="G491" i="35"/>
  <c r="I495" i="35"/>
  <c r="I503" i="35"/>
  <c r="I13" i="35"/>
  <c r="I25" i="35"/>
  <c r="K37" i="35"/>
  <c r="K51" i="35"/>
  <c r="K62" i="35"/>
  <c r="G78" i="35"/>
  <c r="K145" i="35"/>
  <c r="G169" i="35"/>
  <c r="G217" i="35"/>
  <c r="G229" i="35"/>
  <c r="G241" i="35"/>
  <c r="G257" i="35"/>
  <c r="G269" i="35"/>
  <c r="G285" i="35"/>
  <c r="G317" i="35"/>
  <c r="Q317" i="35"/>
  <c r="K329" i="35"/>
  <c r="K345" i="35"/>
  <c r="Q371" i="35"/>
  <c r="Q383" i="35"/>
  <c r="I434" i="35"/>
  <c r="K470" i="35"/>
  <c r="K482" i="35"/>
  <c r="K494" i="35"/>
  <c r="I11" i="35"/>
  <c r="I15" i="35"/>
  <c r="I19" i="35"/>
  <c r="I23" i="35"/>
  <c r="I27" i="35"/>
  <c r="K31" i="35"/>
  <c r="K35" i="35"/>
  <c r="K39" i="35"/>
  <c r="K45" i="35"/>
  <c r="K49" i="35"/>
  <c r="K53" i="35"/>
  <c r="K57" i="35"/>
  <c r="K61" i="35"/>
  <c r="K64" i="35"/>
  <c r="K67" i="35"/>
  <c r="K70" i="35"/>
  <c r="M70" i="35" s="1"/>
  <c r="N70" i="35" s="1"/>
  <c r="O70" i="35" s="1"/>
  <c r="G73" i="35"/>
  <c r="G76" i="35"/>
  <c r="G79" i="35"/>
  <c r="K82" i="35"/>
  <c r="G88" i="35"/>
  <c r="G92" i="35"/>
  <c r="Q92" i="35"/>
  <c r="G96" i="35"/>
  <c r="G114" i="35"/>
  <c r="Q118" i="35"/>
  <c r="G132" i="35"/>
  <c r="G135" i="35"/>
  <c r="G139" i="35"/>
  <c r="K143" i="35"/>
  <c r="K147" i="35"/>
  <c r="G151" i="35"/>
  <c r="G155" i="35"/>
  <c r="G171" i="35"/>
  <c r="G175" i="35"/>
  <c r="G179" i="35"/>
  <c r="Q179" i="35"/>
  <c r="G183" i="35"/>
  <c r="G187" i="35"/>
  <c r="G191" i="35"/>
  <c r="Q279" i="35"/>
  <c r="G295" i="35"/>
  <c r="Q299" i="35"/>
  <c r="G303" i="35"/>
  <c r="G315" i="35"/>
  <c r="Q323" i="35"/>
  <c r="G327" i="35"/>
  <c r="K347" i="35"/>
  <c r="Q347" i="35"/>
  <c r="Q351" i="35"/>
  <c r="G355" i="35"/>
  <c r="I359" i="35"/>
  <c r="K366" i="35"/>
  <c r="K373" i="35"/>
  <c r="K381" i="35"/>
  <c r="I385" i="35"/>
  <c r="Q393" i="35"/>
  <c r="K397" i="35"/>
  <c r="I424" i="35"/>
  <c r="I440" i="35"/>
  <c r="I452" i="35"/>
  <c r="I456" i="35"/>
  <c r="I460" i="35"/>
  <c r="I464" i="35"/>
  <c r="K472" i="35"/>
  <c r="K504" i="35"/>
  <c r="G9" i="35"/>
  <c r="K29" i="35"/>
  <c r="K41" i="35"/>
  <c r="K47" i="35"/>
  <c r="K59" i="35"/>
  <c r="G90" i="35"/>
  <c r="G116" i="35"/>
  <c r="G137" i="35"/>
  <c r="G149" i="35"/>
  <c r="G161" i="35"/>
  <c r="G221" i="35"/>
  <c r="G237" i="35"/>
  <c r="G249" i="35"/>
  <c r="G261" i="35"/>
  <c r="G277" i="35"/>
  <c r="G289" i="35"/>
  <c r="G313" i="35"/>
  <c r="G325" i="35"/>
  <c r="K337" i="35"/>
  <c r="Q349" i="35"/>
  <c r="Q391" i="35"/>
  <c r="I399" i="35"/>
  <c r="G411" i="35"/>
  <c r="I442" i="35"/>
  <c r="K478" i="35"/>
  <c r="K502" i="35"/>
  <c r="I12" i="35"/>
  <c r="I16" i="35"/>
  <c r="I20" i="35"/>
  <c r="I24" i="35"/>
  <c r="K28" i="35"/>
  <c r="K32" i="35"/>
  <c r="K36" i="35"/>
  <c r="K40" i="35"/>
  <c r="K46" i="35"/>
  <c r="K50" i="35"/>
  <c r="K54" i="35"/>
  <c r="K58" i="35"/>
  <c r="I61" i="35"/>
  <c r="G64" i="35"/>
  <c r="K68" i="35"/>
  <c r="L68" i="35" s="1"/>
  <c r="K71" i="35"/>
  <c r="G74" i="35"/>
  <c r="G77" i="35"/>
  <c r="G80" i="35"/>
  <c r="I82" i="35"/>
  <c r="G100" i="35"/>
  <c r="G104" i="35"/>
  <c r="G108" i="35"/>
  <c r="G112" i="35"/>
  <c r="G118" i="35"/>
  <c r="G122" i="35"/>
  <c r="G126" i="35"/>
  <c r="G130" i="35"/>
  <c r="Q130" i="35"/>
  <c r="G133" i="35"/>
  <c r="G136" i="35"/>
  <c r="G140" i="35"/>
  <c r="K144" i="35"/>
  <c r="I148" i="35"/>
  <c r="K152" i="35"/>
  <c r="K156" i="35"/>
  <c r="K160" i="35"/>
  <c r="K164" i="35"/>
  <c r="K168" i="35"/>
  <c r="K172" i="35"/>
  <c r="K176" i="35"/>
  <c r="K180" i="35"/>
  <c r="Q180" i="35"/>
  <c r="K184" i="35"/>
  <c r="K188" i="35"/>
  <c r="K192" i="35"/>
  <c r="K196" i="35"/>
  <c r="Q196" i="35"/>
  <c r="K200" i="35"/>
  <c r="K204" i="35"/>
  <c r="K208" i="35"/>
  <c r="K212" i="35"/>
  <c r="I228" i="35"/>
  <c r="K236" i="35"/>
  <c r="I244" i="35"/>
  <c r="G248" i="35"/>
  <c r="I252" i="35"/>
  <c r="K264" i="35"/>
  <c r="I280" i="35"/>
  <c r="I284" i="35"/>
  <c r="G292" i="35"/>
  <c r="I316" i="35"/>
  <c r="G320" i="35"/>
  <c r="I332" i="35"/>
  <c r="K344" i="35"/>
  <c r="K352" i="35"/>
  <c r="K374" i="35"/>
  <c r="K378" i="35"/>
  <c r="K382" i="35"/>
  <c r="K390" i="35"/>
  <c r="K398" i="35"/>
  <c r="G410" i="35"/>
  <c r="I414" i="35"/>
  <c r="K461" i="35"/>
  <c r="G465" i="35"/>
  <c r="K469" i="35"/>
  <c r="K473" i="35"/>
  <c r="K477" i="35"/>
  <c r="I481" i="35"/>
  <c r="K485" i="35"/>
  <c r="I489" i="35"/>
  <c r="K501" i="35"/>
  <c r="K505" i="35"/>
  <c r="G8" i="35"/>
  <c r="K8" i="35"/>
  <c r="I35" i="35"/>
  <c r="G39" i="35"/>
  <c r="I31" i="35"/>
  <c r="G37" i="35"/>
  <c r="G42" i="35"/>
  <c r="G46" i="35"/>
  <c r="I42" i="35"/>
  <c r="I46" i="35"/>
  <c r="G41" i="35"/>
  <c r="G50" i="35"/>
  <c r="I50" i="35"/>
  <c r="K17" i="35"/>
  <c r="G20" i="35"/>
  <c r="G29" i="35"/>
  <c r="G33" i="35"/>
  <c r="K20" i="35"/>
  <c r="G53" i="35"/>
  <c r="K24" i="35"/>
  <c r="G30" i="35"/>
  <c r="G34" i="35"/>
  <c r="G38" i="35"/>
  <c r="I39" i="35"/>
  <c r="G45" i="35"/>
  <c r="G49" i="35"/>
  <c r="I30" i="35"/>
  <c r="I34" i="35"/>
  <c r="L34" i="35" s="1"/>
  <c r="I38" i="35"/>
  <c r="I47" i="35"/>
  <c r="L47" i="35" s="1"/>
  <c r="I54" i="35"/>
  <c r="G12" i="35"/>
  <c r="K16" i="35"/>
  <c r="K25" i="35"/>
  <c r="L25" i="35" s="1"/>
  <c r="G28" i="35"/>
  <c r="I29" i="35"/>
  <c r="G32" i="35"/>
  <c r="I33" i="35"/>
  <c r="G36" i="35"/>
  <c r="I37" i="35"/>
  <c r="G40" i="35"/>
  <c r="I41" i="35"/>
  <c r="M41" i="35" s="1"/>
  <c r="G44" i="35"/>
  <c r="I45" i="35"/>
  <c r="L45" i="35" s="1"/>
  <c r="G48" i="35"/>
  <c r="I49" i="35"/>
  <c r="L49" i="35" s="1"/>
  <c r="M49" i="35" s="1"/>
  <c r="G52" i="35"/>
  <c r="I53" i="35"/>
  <c r="L53" i="35" s="1"/>
  <c r="G56" i="35"/>
  <c r="G16" i="35"/>
  <c r="K12" i="35"/>
  <c r="K21" i="35"/>
  <c r="L21" i="35" s="1"/>
  <c r="G24" i="35"/>
  <c r="I28" i="35"/>
  <c r="L28" i="35" s="1"/>
  <c r="G31" i="35"/>
  <c r="I32" i="35"/>
  <c r="G35" i="35"/>
  <c r="I36" i="35"/>
  <c r="I40" i="35"/>
  <c r="I44" i="35"/>
  <c r="L44" i="35" s="1"/>
  <c r="G47" i="35"/>
  <c r="I48" i="35"/>
  <c r="G51" i="35"/>
  <c r="I52" i="35"/>
  <c r="L52" i="35" s="1"/>
  <c r="G55" i="35"/>
  <c r="I51" i="35"/>
  <c r="G54" i="35"/>
  <c r="I55" i="35"/>
  <c r="L55" i="35" s="1"/>
  <c r="G70" i="35"/>
  <c r="K13" i="35"/>
  <c r="L13" i="35" s="1"/>
  <c r="I57" i="35"/>
  <c r="G66" i="35"/>
  <c r="I68" i="35"/>
  <c r="I76" i="35"/>
  <c r="K137" i="35"/>
  <c r="K284" i="35"/>
  <c r="L284" i="35" s="1"/>
  <c r="K452" i="35"/>
  <c r="G479" i="35"/>
  <c r="G60" i="35"/>
  <c r="G62" i="35"/>
  <c r="I73" i="35"/>
  <c r="I75" i="35"/>
  <c r="I77" i="35"/>
  <c r="I79" i="35"/>
  <c r="I81" i="35"/>
  <c r="K252" i="35"/>
  <c r="L252" i="35" s="1"/>
  <c r="K332" i="35"/>
  <c r="G359" i="35"/>
  <c r="G58" i="35"/>
  <c r="I65" i="35"/>
  <c r="I69" i="35"/>
  <c r="K280" i="35"/>
  <c r="K330" i="35"/>
  <c r="L330" i="35" s="1"/>
  <c r="K385" i="35"/>
  <c r="I56" i="35"/>
  <c r="G59" i="35"/>
  <c r="I60" i="35"/>
  <c r="L60" i="35" s="1"/>
  <c r="G63" i="35"/>
  <c r="I64" i="35"/>
  <c r="G67" i="35"/>
  <c r="G71" i="35"/>
  <c r="I72" i="35"/>
  <c r="L72" i="35" s="1"/>
  <c r="K73" i="35"/>
  <c r="K74" i="35"/>
  <c r="L74" i="35" s="1"/>
  <c r="K75" i="35"/>
  <c r="K76" i="35"/>
  <c r="M76" i="35" s="1"/>
  <c r="N76" i="35" s="1"/>
  <c r="O76" i="35" s="1"/>
  <c r="K77" i="35"/>
  <c r="K78" i="35"/>
  <c r="L78" i="35" s="1"/>
  <c r="K79" i="35"/>
  <c r="K80" i="35"/>
  <c r="L80" i="35" s="1"/>
  <c r="K81" i="35"/>
  <c r="K133" i="35"/>
  <c r="L133" i="35" s="1"/>
  <c r="K282" i="35"/>
  <c r="L282" i="35" s="1"/>
  <c r="K424" i="35"/>
  <c r="L424" i="35" s="1"/>
  <c r="I59" i="35"/>
  <c r="I63" i="35"/>
  <c r="L63" i="35" s="1"/>
  <c r="I67" i="35"/>
  <c r="L67" i="35" s="1"/>
  <c r="I71" i="35"/>
  <c r="M71" i="35" s="1"/>
  <c r="N71" i="35" s="1"/>
  <c r="O71" i="35" s="1"/>
  <c r="L77" i="35"/>
  <c r="G57" i="35"/>
  <c r="I58" i="35"/>
  <c r="G61" i="35"/>
  <c r="I62" i="35"/>
  <c r="G65" i="35"/>
  <c r="I66" i="35"/>
  <c r="G69" i="35"/>
  <c r="I70" i="35"/>
  <c r="G82" i="35"/>
  <c r="K262" i="35"/>
  <c r="L262" i="35" s="1"/>
  <c r="G330" i="35"/>
  <c r="G332" i="35"/>
  <c r="K359" i="35"/>
  <c r="K503" i="35"/>
  <c r="L42" i="35"/>
  <c r="G11" i="35"/>
  <c r="G15" i="35"/>
  <c r="G19" i="35"/>
  <c r="G23" i="35"/>
  <c r="G27" i="35"/>
  <c r="K83" i="35"/>
  <c r="I83" i="35"/>
  <c r="K85" i="35"/>
  <c r="I85" i="35"/>
  <c r="K87" i="35"/>
  <c r="I87" i="35"/>
  <c r="K89" i="35"/>
  <c r="I89" i="35"/>
  <c r="K91" i="35"/>
  <c r="I91" i="35"/>
  <c r="K93" i="35"/>
  <c r="I93" i="35"/>
  <c r="K95" i="35"/>
  <c r="I95" i="35"/>
  <c r="K97" i="35"/>
  <c r="I97" i="35"/>
  <c r="K99" i="35"/>
  <c r="I99" i="35"/>
  <c r="K101" i="35"/>
  <c r="I101" i="35"/>
  <c r="K103" i="35"/>
  <c r="I103" i="35"/>
  <c r="K105" i="35"/>
  <c r="I105" i="35"/>
  <c r="K107" i="35"/>
  <c r="I107" i="35"/>
  <c r="K109" i="35"/>
  <c r="I109" i="35"/>
  <c r="K111" i="35"/>
  <c r="I111" i="35"/>
  <c r="K113" i="35"/>
  <c r="I113" i="35"/>
  <c r="K115" i="35"/>
  <c r="I115" i="35"/>
  <c r="K117" i="35"/>
  <c r="I117" i="35"/>
  <c r="K119" i="35"/>
  <c r="I119" i="35"/>
  <c r="K121" i="35"/>
  <c r="I121" i="35"/>
  <c r="K123" i="35"/>
  <c r="I123" i="35"/>
  <c r="K125" i="35"/>
  <c r="I125" i="35"/>
  <c r="K127" i="35"/>
  <c r="I127" i="35"/>
  <c r="G129" i="35"/>
  <c r="K129" i="35"/>
  <c r="I448" i="35"/>
  <c r="K448" i="35"/>
  <c r="G448" i="35"/>
  <c r="L31" i="35"/>
  <c r="L35" i="35"/>
  <c r="L43" i="35"/>
  <c r="M43" i="35" s="1"/>
  <c r="L56" i="35"/>
  <c r="L62" i="35"/>
  <c r="L69" i="35"/>
  <c r="G83" i="35"/>
  <c r="G85" i="35"/>
  <c r="G87" i="35"/>
  <c r="G89" i="35"/>
  <c r="G91" i="35"/>
  <c r="G93" i="35"/>
  <c r="G95" i="35"/>
  <c r="G97" i="35"/>
  <c r="G99" i="35"/>
  <c r="G101" i="35"/>
  <c r="G103" i="35"/>
  <c r="G105" i="35"/>
  <c r="G107" i="35"/>
  <c r="G109" i="35"/>
  <c r="G111" i="35"/>
  <c r="G113" i="35"/>
  <c r="G115" i="35"/>
  <c r="G117" i="35"/>
  <c r="G119" i="35"/>
  <c r="G121" i="35"/>
  <c r="G123" i="35"/>
  <c r="G125" i="35"/>
  <c r="G127" i="35"/>
  <c r="I129" i="35"/>
  <c r="M129" i="35" s="1"/>
  <c r="N129" i="35" s="1"/>
  <c r="O129" i="35" s="1"/>
  <c r="I422" i="35"/>
  <c r="K422" i="35"/>
  <c r="L30" i="35"/>
  <c r="M30" i="35" s="1"/>
  <c r="L50" i="35"/>
  <c r="L58" i="35"/>
  <c r="L61" i="35"/>
  <c r="L64" i="35"/>
  <c r="L71" i="35"/>
  <c r="K84" i="35"/>
  <c r="I84" i="35"/>
  <c r="K86" i="35"/>
  <c r="I86" i="35"/>
  <c r="K88" i="35"/>
  <c r="I88" i="35"/>
  <c r="K90" i="35"/>
  <c r="I90" i="35"/>
  <c r="K92" i="35"/>
  <c r="I92" i="35"/>
  <c r="M92" i="35" s="1"/>
  <c r="N92" i="35" s="1"/>
  <c r="O92" i="35" s="1"/>
  <c r="K94" i="35"/>
  <c r="I94" i="35"/>
  <c r="K96" i="35"/>
  <c r="I96" i="35"/>
  <c r="M96" i="35" s="1"/>
  <c r="N96" i="35" s="1"/>
  <c r="O96" i="35" s="1"/>
  <c r="K98" i="35"/>
  <c r="I98" i="35"/>
  <c r="K100" i="35"/>
  <c r="I100" i="35"/>
  <c r="K102" i="35"/>
  <c r="I102" i="35"/>
  <c r="K104" i="35"/>
  <c r="I104" i="35"/>
  <c r="K106" i="35"/>
  <c r="I106" i="35"/>
  <c r="K108" i="35"/>
  <c r="I108" i="35"/>
  <c r="K110" i="35"/>
  <c r="I110" i="35"/>
  <c r="K112" i="35"/>
  <c r="I112" i="35"/>
  <c r="M112" i="35" s="1"/>
  <c r="N112" i="35" s="1"/>
  <c r="O112" i="35" s="1"/>
  <c r="K114" i="35"/>
  <c r="I114" i="35"/>
  <c r="K116" i="35"/>
  <c r="I116" i="35"/>
  <c r="K118" i="35"/>
  <c r="I118" i="35"/>
  <c r="K120" i="35"/>
  <c r="I120" i="35"/>
  <c r="K122" i="35"/>
  <c r="I122" i="35"/>
  <c r="K124" i="35"/>
  <c r="I124" i="35"/>
  <c r="M124" i="35" s="1"/>
  <c r="N124" i="35" s="1"/>
  <c r="O124" i="35" s="1"/>
  <c r="K126" i="35"/>
  <c r="I126" i="35"/>
  <c r="K128" i="35"/>
  <c r="I128" i="35"/>
  <c r="M128" i="35" s="1"/>
  <c r="N128" i="35" s="1"/>
  <c r="O128" i="35" s="1"/>
  <c r="I430" i="35"/>
  <c r="K430" i="35"/>
  <c r="I446" i="35"/>
  <c r="K446" i="35"/>
  <c r="G446" i="35"/>
  <c r="I450" i="35"/>
  <c r="G450" i="35"/>
  <c r="K138" i="35"/>
  <c r="I141" i="35"/>
  <c r="I158" i="35"/>
  <c r="M158" i="35" s="1"/>
  <c r="N158" i="35" s="1"/>
  <c r="O158" i="35" s="1"/>
  <c r="I214" i="35"/>
  <c r="L214" i="35" s="1"/>
  <c r="G244" i="35"/>
  <c r="G246" i="35"/>
  <c r="K414" i="35"/>
  <c r="M414" i="35" s="1"/>
  <c r="N414" i="35" s="1"/>
  <c r="O414" i="35" s="1"/>
  <c r="G434" i="35"/>
  <c r="G461" i="35"/>
  <c r="G487" i="35"/>
  <c r="G489" i="35"/>
  <c r="K134" i="35"/>
  <c r="I137" i="35"/>
  <c r="L137" i="35" s="1"/>
  <c r="K141" i="35"/>
  <c r="I166" i="35"/>
  <c r="I196" i="35"/>
  <c r="K244" i="35"/>
  <c r="K246" i="35"/>
  <c r="M246" i="35" s="1"/>
  <c r="N246" i="35" s="1"/>
  <c r="O246" i="35" s="1"/>
  <c r="G280" i="35"/>
  <c r="G282" i="35"/>
  <c r="G284" i="35"/>
  <c r="K434" i="35"/>
  <c r="L434" i="35" s="1"/>
  <c r="G481" i="35"/>
  <c r="K487" i="35"/>
  <c r="L487" i="35" s="1"/>
  <c r="G503" i="35"/>
  <c r="I132" i="35"/>
  <c r="I136" i="35"/>
  <c r="I140" i="35"/>
  <c r="G143" i="35"/>
  <c r="I216" i="35"/>
  <c r="K216" i="35"/>
  <c r="I234" i="35"/>
  <c r="G234" i="35"/>
  <c r="I300" i="35"/>
  <c r="K300" i="35"/>
  <c r="K316" i="35"/>
  <c r="L316" i="35" s="1"/>
  <c r="I375" i="35"/>
  <c r="K375" i="35"/>
  <c r="G399" i="35"/>
  <c r="I455" i="35"/>
  <c r="M455" i="35" s="1"/>
  <c r="N455" i="35" s="1"/>
  <c r="O455" i="35" s="1"/>
  <c r="K471" i="35"/>
  <c r="M471" i="35" s="1"/>
  <c r="N471" i="35" s="1"/>
  <c r="O471" i="35" s="1"/>
  <c r="K495" i="35"/>
  <c r="M495" i="35" s="1"/>
  <c r="N495" i="35" s="1"/>
  <c r="O495" i="35" s="1"/>
  <c r="K11" i="35"/>
  <c r="G14" i="35"/>
  <c r="K15" i="35"/>
  <c r="L15" i="35" s="1"/>
  <c r="G18" i="35"/>
  <c r="K19" i="35"/>
  <c r="G22" i="35"/>
  <c r="K23" i="35"/>
  <c r="G26" i="35"/>
  <c r="K27" i="35"/>
  <c r="L27" i="35" s="1"/>
  <c r="I131" i="35"/>
  <c r="K132" i="35"/>
  <c r="I135" i="35"/>
  <c r="K136" i="35"/>
  <c r="I139" i="35"/>
  <c r="K140" i="35"/>
  <c r="K142" i="35"/>
  <c r="G142" i="35"/>
  <c r="I220" i="35"/>
  <c r="K220" i="35"/>
  <c r="G220" i="35"/>
  <c r="K234" i="35"/>
  <c r="I254" i="35"/>
  <c r="G254" i="35"/>
  <c r="I272" i="35"/>
  <c r="K272" i="35"/>
  <c r="I290" i="35"/>
  <c r="K290" i="35"/>
  <c r="G290" i="35"/>
  <c r="I338" i="35"/>
  <c r="K338" i="35"/>
  <c r="I408" i="35"/>
  <c r="K408" i="35"/>
  <c r="G442" i="35"/>
  <c r="G13" i="35"/>
  <c r="K14" i="35"/>
  <c r="G17" i="35"/>
  <c r="K18" i="35"/>
  <c r="L18" i="35" s="1"/>
  <c r="G21" i="35"/>
  <c r="K22" i="35"/>
  <c r="G25" i="35"/>
  <c r="K26" i="35"/>
  <c r="L26" i="35" s="1"/>
  <c r="I130" i="35"/>
  <c r="L130" i="35" s="1"/>
  <c r="K131" i="35"/>
  <c r="I134" i="35"/>
  <c r="K135" i="35"/>
  <c r="M135" i="35" s="1"/>
  <c r="N135" i="35" s="1"/>
  <c r="O135" i="35" s="1"/>
  <c r="I138" i="35"/>
  <c r="K139" i="35"/>
  <c r="I142" i="35"/>
  <c r="L142" i="35" s="1"/>
  <c r="G147" i="35"/>
  <c r="I156" i="35"/>
  <c r="L156" i="35" s="1"/>
  <c r="I162" i="35"/>
  <c r="L162" i="35" s="1"/>
  <c r="I242" i="35"/>
  <c r="K242" i="35"/>
  <c r="K254" i="35"/>
  <c r="M254" i="35" s="1"/>
  <c r="N254" i="35" s="1"/>
  <c r="O254" i="35" s="1"/>
  <c r="I264" i="35"/>
  <c r="L264" i="35" s="1"/>
  <c r="G264" i="35"/>
  <c r="G272" i="35"/>
  <c r="I298" i="35"/>
  <c r="K298" i="35"/>
  <c r="I302" i="35"/>
  <c r="K302" i="35"/>
  <c r="I312" i="35"/>
  <c r="G312" i="35"/>
  <c r="K312" i="35"/>
  <c r="I377" i="35"/>
  <c r="K377" i="35"/>
  <c r="I418" i="35"/>
  <c r="K418" i="35"/>
  <c r="I426" i="35"/>
  <c r="L426" i="35" s="1"/>
  <c r="G426" i="35"/>
  <c r="K440" i="35"/>
  <c r="K442" i="35"/>
  <c r="L442" i="35" s="1"/>
  <c r="I454" i="35"/>
  <c r="G454" i="35"/>
  <c r="K454" i="35"/>
  <c r="K146" i="35"/>
  <c r="I146" i="35"/>
  <c r="L146" i="35" s="1"/>
  <c r="K170" i="35"/>
  <c r="M170" i="35" s="1"/>
  <c r="N170" i="35" s="1"/>
  <c r="O170" i="35" s="1"/>
  <c r="G170" i="35"/>
  <c r="I226" i="35"/>
  <c r="K226" i="35"/>
  <c r="M226" i="35" s="1"/>
  <c r="N226" i="35" s="1"/>
  <c r="O226" i="35" s="1"/>
  <c r="I236" i="35"/>
  <c r="L236" i="35" s="1"/>
  <c r="G236" i="35"/>
  <c r="I270" i="35"/>
  <c r="K270" i="35"/>
  <c r="I292" i="35"/>
  <c r="K292" i="35"/>
  <c r="I354" i="35"/>
  <c r="K354" i="35"/>
  <c r="L354" i="35" s="1"/>
  <c r="I406" i="35"/>
  <c r="K406" i="35"/>
  <c r="I410" i="35"/>
  <c r="K410" i="35"/>
  <c r="L410" i="35" s="1"/>
  <c r="I432" i="35"/>
  <c r="K432" i="35"/>
  <c r="I218" i="35"/>
  <c r="K218" i="35"/>
  <c r="I310" i="35"/>
  <c r="G310" i="35"/>
  <c r="I326" i="35"/>
  <c r="K326" i="35"/>
  <c r="I391" i="35"/>
  <c r="G391" i="35"/>
  <c r="I416" i="35"/>
  <c r="K416" i="35"/>
  <c r="I438" i="35"/>
  <c r="K438" i="35"/>
  <c r="M438" i="35" s="1"/>
  <c r="N438" i="35" s="1"/>
  <c r="O438" i="35" s="1"/>
  <c r="M31" i="35"/>
  <c r="M35" i="35"/>
  <c r="M38" i="35"/>
  <c r="M42" i="35"/>
  <c r="M50" i="35"/>
  <c r="M54" i="35"/>
  <c r="M56" i="35"/>
  <c r="M162" i="35"/>
  <c r="N162" i="35" s="1"/>
  <c r="O162" i="35" s="1"/>
  <c r="I222" i="35"/>
  <c r="K222" i="35"/>
  <c r="I224" i="35"/>
  <c r="G224" i="35"/>
  <c r="I276" i="35"/>
  <c r="K276" i="35"/>
  <c r="I278" i="35"/>
  <c r="K278" i="35"/>
  <c r="G278" i="35"/>
  <c r="I304" i="35"/>
  <c r="K304" i="35"/>
  <c r="I318" i="35"/>
  <c r="K318" i="35"/>
  <c r="I324" i="35"/>
  <c r="K324" i="35"/>
  <c r="G324" i="35"/>
  <c r="I412" i="35"/>
  <c r="K412" i="35"/>
  <c r="G412" i="35"/>
  <c r="I428" i="35"/>
  <c r="K428" i="35"/>
  <c r="G428" i="35"/>
  <c r="I444" i="35"/>
  <c r="K444" i="35"/>
  <c r="G444" i="35"/>
  <c r="I174" i="35"/>
  <c r="I178" i="35"/>
  <c r="I182" i="35"/>
  <c r="I186" i="35"/>
  <c r="I194" i="35"/>
  <c r="L194" i="35" s="1"/>
  <c r="I212" i="35"/>
  <c r="L212" i="35" s="1"/>
  <c r="G222" i="35"/>
  <c r="I256" i="35"/>
  <c r="K256" i="35"/>
  <c r="G276" i="35"/>
  <c r="I308" i="35"/>
  <c r="K308" i="35"/>
  <c r="G308" i="35"/>
  <c r="I314" i="35"/>
  <c r="K314" i="35"/>
  <c r="G314" i="35"/>
  <c r="M62" i="35"/>
  <c r="N62" i="35" s="1"/>
  <c r="O62" i="35" s="1"/>
  <c r="M64" i="35"/>
  <c r="N64" i="35" s="1"/>
  <c r="O64" i="35" s="1"/>
  <c r="M69" i="35"/>
  <c r="N69" i="35" s="1"/>
  <c r="O69" i="35" s="1"/>
  <c r="M108" i="35"/>
  <c r="N108" i="35" s="1"/>
  <c r="O108" i="35" s="1"/>
  <c r="G144" i="35"/>
  <c r="G145" i="35"/>
  <c r="I150" i="35"/>
  <c r="G154" i="35"/>
  <c r="I172" i="35"/>
  <c r="M172" i="35" s="1"/>
  <c r="N172" i="35" s="1"/>
  <c r="O172" i="35" s="1"/>
  <c r="I176" i="35"/>
  <c r="M176" i="35" s="1"/>
  <c r="N176" i="35" s="1"/>
  <c r="O176" i="35" s="1"/>
  <c r="I180" i="35"/>
  <c r="M180" i="35" s="1"/>
  <c r="N180" i="35" s="1"/>
  <c r="O180" i="35" s="1"/>
  <c r="I184" i="35"/>
  <c r="M184" i="35" s="1"/>
  <c r="N184" i="35" s="1"/>
  <c r="O184" i="35" s="1"/>
  <c r="I188" i="35"/>
  <c r="M188" i="35" s="1"/>
  <c r="N188" i="35" s="1"/>
  <c r="O188" i="35" s="1"/>
  <c r="I192" i="35"/>
  <c r="M192" i="35" s="1"/>
  <c r="N192" i="35" s="1"/>
  <c r="O192" i="35" s="1"/>
  <c r="G200" i="35"/>
  <c r="G202" i="35"/>
  <c r="G204" i="35"/>
  <c r="G206" i="35"/>
  <c r="G208" i="35"/>
  <c r="I210" i="35"/>
  <c r="L210" i="35" s="1"/>
  <c r="G228" i="35"/>
  <c r="I230" i="35"/>
  <c r="K230" i="35"/>
  <c r="I232" i="35"/>
  <c r="G232" i="35"/>
  <c r="I238" i="35"/>
  <c r="K238" i="35"/>
  <c r="G256" i="35"/>
  <c r="I268" i="35"/>
  <c r="K268" i="35"/>
  <c r="G268" i="35"/>
  <c r="I288" i="35"/>
  <c r="K288" i="35"/>
  <c r="G288" i="35"/>
  <c r="I294" i="35"/>
  <c r="K294" i="35"/>
  <c r="I296" i="35"/>
  <c r="K296" i="35"/>
  <c r="G296" i="35"/>
  <c r="I322" i="35"/>
  <c r="K322" i="35"/>
  <c r="G322" i="35"/>
  <c r="I346" i="35"/>
  <c r="K346" i="35"/>
  <c r="G346" i="35"/>
  <c r="I367" i="35"/>
  <c r="K367" i="35"/>
  <c r="G367" i="35"/>
  <c r="I404" i="35"/>
  <c r="K404" i="35"/>
  <c r="G404" i="35"/>
  <c r="I420" i="35"/>
  <c r="K420" i="35"/>
  <c r="G420" i="35"/>
  <c r="I436" i="35"/>
  <c r="K436" i="35"/>
  <c r="G436" i="35"/>
  <c r="I152" i="35"/>
  <c r="I190" i="35"/>
  <c r="K224" i="35"/>
  <c r="I240" i="35"/>
  <c r="K240" i="35"/>
  <c r="G240" i="35"/>
  <c r="I258" i="35"/>
  <c r="K258" i="35"/>
  <c r="G258" i="35"/>
  <c r="I274" i="35"/>
  <c r="K274" i="35"/>
  <c r="G304" i="35"/>
  <c r="G318" i="35"/>
  <c r="M61" i="35"/>
  <c r="N61" i="35" s="1"/>
  <c r="O61" i="35" s="1"/>
  <c r="M77" i="35"/>
  <c r="N77" i="35" s="1"/>
  <c r="O77" i="35" s="1"/>
  <c r="I144" i="35"/>
  <c r="I154" i="35"/>
  <c r="G158" i="35"/>
  <c r="I160" i="35"/>
  <c r="I164" i="35"/>
  <c r="I168" i="35"/>
  <c r="I198" i="35"/>
  <c r="I200" i="35"/>
  <c r="I202" i="35"/>
  <c r="L202" i="35" s="1"/>
  <c r="I204" i="35"/>
  <c r="M204" i="35" s="1"/>
  <c r="N204" i="35" s="1"/>
  <c r="O204" i="35" s="1"/>
  <c r="I206" i="35"/>
  <c r="M206" i="35" s="1"/>
  <c r="N206" i="35" s="1"/>
  <c r="O206" i="35" s="1"/>
  <c r="I208" i="35"/>
  <c r="G216" i="35"/>
  <c r="K228" i="35"/>
  <c r="L228" i="35" s="1"/>
  <c r="G230" i="35"/>
  <c r="K232" i="35"/>
  <c r="G238" i="35"/>
  <c r="I248" i="35"/>
  <c r="K248" i="35"/>
  <c r="I250" i="35"/>
  <c r="K250" i="35"/>
  <c r="G250" i="35"/>
  <c r="I260" i="35"/>
  <c r="K260" i="35"/>
  <c r="G260" i="35"/>
  <c r="I266" i="35"/>
  <c r="K266" i="35"/>
  <c r="I286" i="35"/>
  <c r="K286" i="35"/>
  <c r="G294" i="35"/>
  <c r="I306" i="35"/>
  <c r="K306" i="35"/>
  <c r="G306" i="35"/>
  <c r="I320" i="35"/>
  <c r="K320" i="35"/>
  <c r="I383" i="35"/>
  <c r="K383" i="35"/>
  <c r="G383" i="35"/>
  <c r="K391" i="35"/>
  <c r="K399" i="35"/>
  <c r="K450" i="35"/>
  <c r="M452" i="35"/>
  <c r="N452" i="35" s="1"/>
  <c r="O452" i="35" s="1"/>
  <c r="I461" i="35"/>
  <c r="K479" i="35"/>
  <c r="K481" i="35"/>
  <c r="K489" i="35"/>
  <c r="M489" i="35" s="1"/>
  <c r="N489" i="35" s="1"/>
  <c r="O489" i="35" s="1"/>
  <c r="G242" i="35"/>
  <c r="G252" i="35"/>
  <c r="G262" i="35"/>
  <c r="G270" i="35"/>
  <c r="G298" i="35"/>
  <c r="G300" i="35"/>
  <c r="G316" i="35"/>
  <c r="G338" i="35"/>
  <c r="G354" i="35"/>
  <c r="G375" i="35"/>
  <c r="G377" i="35"/>
  <c r="G385" i="35"/>
  <c r="G406" i="35"/>
  <c r="G408" i="35"/>
  <c r="G414" i="35"/>
  <c r="G416" i="35"/>
  <c r="G422" i="35"/>
  <c r="G424" i="35"/>
  <c r="G430" i="35"/>
  <c r="G432" i="35"/>
  <c r="G438" i="35"/>
  <c r="G440" i="35"/>
  <c r="G452" i="35"/>
  <c r="G455" i="35"/>
  <c r="G471" i="35"/>
  <c r="G495" i="35"/>
  <c r="L12" i="35"/>
  <c r="M12" i="35" s="1"/>
  <c r="M15" i="35"/>
  <c r="K163" i="35"/>
  <c r="I163" i="35"/>
  <c r="K173" i="35"/>
  <c r="I173" i="35"/>
  <c r="K181" i="35"/>
  <c r="I181" i="35"/>
  <c r="K189" i="35"/>
  <c r="I189" i="35"/>
  <c r="K203" i="35"/>
  <c r="I203" i="35"/>
  <c r="G203" i="35"/>
  <c r="I340" i="35"/>
  <c r="K340" i="35"/>
  <c r="G340" i="35"/>
  <c r="I376" i="35"/>
  <c r="G376" i="35"/>
  <c r="K376" i="35"/>
  <c r="I423" i="35"/>
  <c r="K423" i="35"/>
  <c r="G423" i="35"/>
  <c r="G7" i="35"/>
  <c r="I143" i="35"/>
  <c r="I145" i="35"/>
  <c r="I147" i="35"/>
  <c r="K148" i="35"/>
  <c r="M148" i="35" s="1"/>
  <c r="N148" i="35" s="1"/>
  <c r="O148" i="35" s="1"/>
  <c r="G148" i="35"/>
  <c r="K149" i="35"/>
  <c r="I149" i="35"/>
  <c r="K161" i="35"/>
  <c r="I161" i="35"/>
  <c r="G163" i="35"/>
  <c r="K169" i="35"/>
  <c r="I169" i="35"/>
  <c r="K171" i="35"/>
  <c r="I171" i="35"/>
  <c r="G173" i="35"/>
  <c r="K179" i="35"/>
  <c r="I179" i="35"/>
  <c r="G181" i="35"/>
  <c r="K187" i="35"/>
  <c r="I187" i="35"/>
  <c r="G189" i="35"/>
  <c r="K205" i="35"/>
  <c r="I205" i="35"/>
  <c r="G205" i="35"/>
  <c r="I311" i="35"/>
  <c r="K311" i="35"/>
  <c r="G311" i="35"/>
  <c r="I323" i="35"/>
  <c r="K323" i="35"/>
  <c r="G323" i="35"/>
  <c r="I350" i="35"/>
  <c r="K350" i="35"/>
  <c r="G350" i="35"/>
  <c r="I360" i="35"/>
  <c r="G360" i="35"/>
  <c r="K360" i="35"/>
  <c r="I441" i="35"/>
  <c r="K441" i="35"/>
  <c r="G441" i="35"/>
  <c r="K151" i="35"/>
  <c r="I151" i="35"/>
  <c r="K157" i="35"/>
  <c r="I157" i="35"/>
  <c r="K159" i="35"/>
  <c r="I159" i="35"/>
  <c r="K167" i="35"/>
  <c r="I167" i="35"/>
  <c r="K177" i="35"/>
  <c r="I177" i="35"/>
  <c r="K185" i="35"/>
  <c r="I185" i="35"/>
  <c r="K193" i="35"/>
  <c r="I193" i="35"/>
  <c r="G193" i="35"/>
  <c r="K195" i="35"/>
  <c r="I195" i="35"/>
  <c r="G195" i="35"/>
  <c r="K197" i="35"/>
  <c r="I197" i="35"/>
  <c r="G197" i="35"/>
  <c r="K199" i="35"/>
  <c r="I199" i="35"/>
  <c r="G199" i="35"/>
  <c r="K207" i="35"/>
  <c r="I207" i="35"/>
  <c r="G207" i="35"/>
  <c r="I453" i="35"/>
  <c r="K453" i="35"/>
  <c r="G453" i="35"/>
  <c r="K153" i="35"/>
  <c r="I153" i="35"/>
  <c r="K155" i="35"/>
  <c r="I155" i="35"/>
  <c r="G157" i="35"/>
  <c r="G159" i="35"/>
  <c r="K165" i="35"/>
  <c r="I165" i="35"/>
  <c r="G167" i="35"/>
  <c r="K175" i="35"/>
  <c r="I175" i="35"/>
  <c r="G177" i="35"/>
  <c r="K183" i="35"/>
  <c r="I183" i="35"/>
  <c r="G185" i="35"/>
  <c r="K191" i="35"/>
  <c r="I191" i="35"/>
  <c r="K201" i="35"/>
  <c r="I201" i="35"/>
  <c r="G201" i="35"/>
  <c r="K209" i="35"/>
  <c r="I209" i="35"/>
  <c r="G209" i="35"/>
  <c r="K211" i="35"/>
  <c r="I211" i="35"/>
  <c r="G211" i="35"/>
  <c r="K213" i="35"/>
  <c r="I213" i="35"/>
  <c r="G213" i="35"/>
  <c r="K215" i="35"/>
  <c r="I215" i="35"/>
  <c r="G215" i="35"/>
  <c r="I331" i="35"/>
  <c r="G331" i="35"/>
  <c r="K331" i="35"/>
  <c r="I219" i="35"/>
  <c r="K219" i="35"/>
  <c r="I223" i="35"/>
  <c r="K223" i="35"/>
  <c r="I227" i="35"/>
  <c r="K227" i="35"/>
  <c r="I231" i="35"/>
  <c r="K231" i="35"/>
  <c r="I235" i="35"/>
  <c r="K235" i="35"/>
  <c r="I239" i="35"/>
  <c r="K239" i="35"/>
  <c r="I243" i="35"/>
  <c r="K243" i="35"/>
  <c r="I247" i="35"/>
  <c r="K247" i="35"/>
  <c r="I251" i="35"/>
  <c r="K251" i="35"/>
  <c r="I255" i="35"/>
  <c r="K255" i="35"/>
  <c r="I259" i="35"/>
  <c r="K259" i="35"/>
  <c r="I263" i="35"/>
  <c r="K263" i="35"/>
  <c r="I267" i="35"/>
  <c r="K267" i="35"/>
  <c r="I271" i="35"/>
  <c r="K271" i="35"/>
  <c r="I275" i="35"/>
  <c r="K275" i="35"/>
  <c r="I279" i="35"/>
  <c r="K279" i="35"/>
  <c r="I283" i="35"/>
  <c r="K283" i="35"/>
  <c r="I287" i="35"/>
  <c r="K287" i="35"/>
  <c r="I291" i="35"/>
  <c r="K291" i="35"/>
  <c r="I299" i="35"/>
  <c r="K299" i="35"/>
  <c r="I307" i="35"/>
  <c r="K307" i="35"/>
  <c r="I328" i="35"/>
  <c r="G328" i="35"/>
  <c r="I348" i="35"/>
  <c r="K348" i="35"/>
  <c r="G348" i="35"/>
  <c r="I363" i="35"/>
  <c r="K363" i="35"/>
  <c r="I369" i="35"/>
  <c r="G369" i="35"/>
  <c r="K369" i="35"/>
  <c r="I384" i="35"/>
  <c r="G384" i="35"/>
  <c r="K384" i="35"/>
  <c r="I393" i="35"/>
  <c r="K393" i="35"/>
  <c r="G393" i="35"/>
  <c r="G219" i="35"/>
  <c r="G223" i="35"/>
  <c r="G227" i="35"/>
  <c r="G231" i="35"/>
  <c r="G235" i="35"/>
  <c r="G239" i="35"/>
  <c r="G243" i="35"/>
  <c r="G247" i="35"/>
  <c r="G251" i="35"/>
  <c r="G255" i="35"/>
  <c r="G259" i="35"/>
  <c r="G263" i="35"/>
  <c r="M264" i="35"/>
  <c r="N264" i="35" s="1"/>
  <c r="O264" i="35" s="1"/>
  <c r="G267" i="35"/>
  <c r="G271" i="35"/>
  <c r="G275" i="35"/>
  <c r="G279" i="35"/>
  <c r="G283" i="35"/>
  <c r="G287" i="35"/>
  <c r="G291" i="35"/>
  <c r="G299" i="35"/>
  <c r="G307" i="35"/>
  <c r="I319" i="35"/>
  <c r="K319" i="35"/>
  <c r="K328" i="35"/>
  <c r="I336" i="35"/>
  <c r="G336" i="35"/>
  <c r="K336" i="35"/>
  <c r="I341" i="35"/>
  <c r="G341" i="35"/>
  <c r="I351" i="35"/>
  <c r="G351" i="35"/>
  <c r="K351" i="35"/>
  <c r="G363" i="35"/>
  <c r="I370" i="35"/>
  <c r="G370" i="35"/>
  <c r="K370" i="35"/>
  <c r="I372" i="35"/>
  <c r="G372" i="35"/>
  <c r="K372" i="35"/>
  <c r="I380" i="35"/>
  <c r="G380" i="35"/>
  <c r="K380" i="35"/>
  <c r="I394" i="35"/>
  <c r="G394" i="35"/>
  <c r="I396" i="35"/>
  <c r="G396" i="35"/>
  <c r="K396" i="35"/>
  <c r="I405" i="35"/>
  <c r="K405" i="35"/>
  <c r="G405" i="35"/>
  <c r="L455" i="35"/>
  <c r="G150" i="35"/>
  <c r="G152" i="35"/>
  <c r="G156" i="35"/>
  <c r="G160" i="35"/>
  <c r="G162" i="35"/>
  <c r="G164" i="35"/>
  <c r="G166" i="35"/>
  <c r="G168" i="35"/>
  <c r="G172" i="35"/>
  <c r="G174" i="35"/>
  <c r="G176" i="35"/>
  <c r="G178" i="35"/>
  <c r="G180" i="35"/>
  <c r="G182" i="35"/>
  <c r="G184" i="35"/>
  <c r="G186" i="35"/>
  <c r="G188" i="35"/>
  <c r="G190" i="35"/>
  <c r="G192" i="35"/>
  <c r="G194" i="35"/>
  <c r="G196" i="35"/>
  <c r="G198" i="35"/>
  <c r="G210" i="35"/>
  <c r="G212" i="35"/>
  <c r="G214" i="35"/>
  <c r="I217" i="35"/>
  <c r="K217" i="35"/>
  <c r="I221" i="35"/>
  <c r="K221" i="35"/>
  <c r="I225" i="35"/>
  <c r="K225" i="35"/>
  <c r="I229" i="35"/>
  <c r="K229" i="35"/>
  <c r="I233" i="35"/>
  <c r="K233" i="35"/>
  <c r="I237" i="35"/>
  <c r="K237" i="35"/>
  <c r="I241" i="35"/>
  <c r="K241" i="35"/>
  <c r="I245" i="35"/>
  <c r="K245" i="35"/>
  <c r="I249" i="35"/>
  <c r="K249" i="35"/>
  <c r="I253" i="35"/>
  <c r="K253" i="35"/>
  <c r="I257" i="35"/>
  <c r="K257" i="35"/>
  <c r="I261" i="35"/>
  <c r="K261" i="35"/>
  <c r="I265" i="35"/>
  <c r="K265" i="35"/>
  <c r="I269" i="35"/>
  <c r="K269" i="35"/>
  <c r="I273" i="35"/>
  <c r="K273" i="35"/>
  <c r="I277" i="35"/>
  <c r="K277" i="35"/>
  <c r="I281" i="35"/>
  <c r="K281" i="35"/>
  <c r="I285" i="35"/>
  <c r="K285" i="35"/>
  <c r="I289" i="35"/>
  <c r="K289" i="35"/>
  <c r="I295" i="35"/>
  <c r="K295" i="35"/>
  <c r="I303" i="35"/>
  <c r="K303" i="35"/>
  <c r="I315" i="35"/>
  <c r="K315" i="35"/>
  <c r="G319" i="35"/>
  <c r="I327" i="35"/>
  <c r="K327" i="35"/>
  <c r="I339" i="35"/>
  <c r="G339" i="35"/>
  <c r="K339" i="35"/>
  <c r="I349" i="35"/>
  <c r="G349" i="35"/>
  <c r="K349" i="35"/>
  <c r="I389" i="35"/>
  <c r="G389" i="35"/>
  <c r="K389" i="35"/>
  <c r="K394" i="35"/>
  <c r="I407" i="35"/>
  <c r="K407" i="35"/>
  <c r="G407" i="35"/>
  <c r="I497" i="35"/>
  <c r="K497" i="35"/>
  <c r="G497" i="35"/>
  <c r="K458" i="35"/>
  <c r="G458" i="35"/>
  <c r="I458" i="35"/>
  <c r="I293" i="35"/>
  <c r="K293" i="35"/>
  <c r="I297" i="35"/>
  <c r="K297" i="35"/>
  <c r="I301" i="35"/>
  <c r="K301" i="35"/>
  <c r="I305" i="35"/>
  <c r="K305" i="35"/>
  <c r="I309" i="35"/>
  <c r="K309" i="35"/>
  <c r="I313" i="35"/>
  <c r="K313" i="35"/>
  <c r="I317" i="35"/>
  <c r="K317" i="35"/>
  <c r="I321" i="35"/>
  <c r="K321" i="35"/>
  <c r="I325" i="35"/>
  <c r="K325" i="35"/>
  <c r="I334" i="35"/>
  <c r="K334" i="35"/>
  <c r="I335" i="35"/>
  <c r="G335" i="35"/>
  <c r="K335" i="35"/>
  <c r="I344" i="35"/>
  <c r="G344" i="35"/>
  <c r="I347" i="35"/>
  <c r="G347" i="35"/>
  <c r="I357" i="35"/>
  <c r="G357" i="35"/>
  <c r="K357" i="35"/>
  <c r="I362" i="35"/>
  <c r="G362" i="35"/>
  <c r="I371" i="35"/>
  <c r="K371" i="35"/>
  <c r="I379" i="35"/>
  <c r="K379" i="35"/>
  <c r="G379" i="35"/>
  <c r="I386" i="35"/>
  <c r="G386" i="35"/>
  <c r="I395" i="35"/>
  <c r="K395" i="35"/>
  <c r="I425" i="35"/>
  <c r="K425" i="35"/>
  <c r="G425" i="35"/>
  <c r="I437" i="35"/>
  <c r="K437" i="35"/>
  <c r="G437" i="35"/>
  <c r="I466" i="35"/>
  <c r="G466" i="35"/>
  <c r="K466" i="35"/>
  <c r="I480" i="35"/>
  <c r="G480" i="35"/>
  <c r="K480" i="35"/>
  <c r="I483" i="35"/>
  <c r="K483" i="35"/>
  <c r="G483" i="35"/>
  <c r="I493" i="35"/>
  <c r="G493" i="35"/>
  <c r="K493" i="35"/>
  <c r="G293" i="35"/>
  <c r="G297" i="35"/>
  <c r="G301" i="35"/>
  <c r="G305" i="35"/>
  <c r="G321" i="35"/>
  <c r="L332" i="35"/>
  <c r="M332" i="35"/>
  <c r="N332" i="35" s="1"/>
  <c r="O332" i="35" s="1"/>
  <c r="I333" i="35"/>
  <c r="G333" i="35"/>
  <c r="I342" i="35"/>
  <c r="K342" i="35"/>
  <c r="I343" i="35"/>
  <c r="G343" i="35"/>
  <c r="K343" i="35"/>
  <c r="I352" i="35"/>
  <c r="G352" i="35"/>
  <c r="I361" i="35"/>
  <c r="K361" i="35"/>
  <c r="K362" i="35"/>
  <c r="I364" i="35"/>
  <c r="G364" i="35"/>
  <c r="K364" i="35"/>
  <c r="G371" i="35"/>
  <c r="I373" i="35"/>
  <c r="G373" i="35"/>
  <c r="I381" i="35"/>
  <c r="G381" i="35"/>
  <c r="K386" i="35"/>
  <c r="I392" i="35"/>
  <c r="G392" i="35"/>
  <c r="K392" i="35"/>
  <c r="G395" i="35"/>
  <c r="I402" i="35"/>
  <c r="G402" i="35"/>
  <c r="K402" i="35"/>
  <c r="I409" i="35"/>
  <c r="K409" i="35"/>
  <c r="G409" i="35"/>
  <c r="I421" i="35"/>
  <c r="K421" i="35"/>
  <c r="G421" i="35"/>
  <c r="I439" i="35"/>
  <c r="K439" i="35"/>
  <c r="G439" i="35"/>
  <c r="K463" i="35"/>
  <c r="I463" i="35"/>
  <c r="I499" i="35"/>
  <c r="K499" i="35"/>
  <c r="G499" i="35"/>
  <c r="I329" i="35"/>
  <c r="G329" i="35"/>
  <c r="I337" i="35"/>
  <c r="G337" i="35"/>
  <c r="I345" i="35"/>
  <c r="G345" i="35"/>
  <c r="I353" i="35"/>
  <c r="G353" i="35"/>
  <c r="I355" i="35"/>
  <c r="K355" i="35"/>
  <c r="I356" i="35"/>
  <c r="G356" i="35"/>
  <c r="K356" i="35"/>
  <c r="I365" i="35"/>
  <c r="G365" i="35"/>
  <c r="I368" i="35"/>
  <c r="G368" i="35"/>
  <c r="I378" i="35"/>
  <c r="G378" i="35"/>
  <c r="I387" i="35"/>
  <c r="K387" i="35"/>
  <c r="I388" i="35"/>
  <c r="G388" i="35"/>
  <c r="K388" i="35"/>
  <c r="I397" i="35"/>
  <c r="G397" i="35"/>
  <c r="I415" i="35"/>
  <c r="K415" i="35"/>
  <c r="G415" i="35"/>
  <c r="I431" i="35"/>
  <c r="K431" i="35"/>
  <c r="G431" i="35"/>
  <c r="I447" i="35"/>
  <c r="K447" i="35"/>
  <c r="G447" i="35"/>
  <c r="K459" i="35"/>
  <c r="G459" i="35"/>
  <c r="I459" i="35"/>
  <c r="K462" i="35"/>
  <c r="G462" i="35"/>
  <c r="I462" i="35"/>
  <c r="I474" i="35"/>
  <c r="G474" i="35"/>
  <c r="K474" i="35"/>
  <c r="I476" i="35"/>
  <c r="G476" i="35"/>
  <c r="K476" i="35"/>
  <c r="I488" i="35"/>
  <c r="G488" i="35"/>
  <c r="K488" i="35"/>
  <c r="I358" i="35"/>
  <c r="G358" i="35"/>
  <c r="I366" i="35"/>
  <c r="G366" i="35"/>
  <c r="I374" i="35"/>
  <c r="G374" i="35"/>
  <c r="I382" i="35"/>
  <c r="G382" i="35"/>
  <c r="I390" i="35"/>
  <c r="G390" i="35"/>
  <c r="I398" i="35"/>
  <c r="G398" i="35"/>
  <c r="I400" i="35"/>
  <c r="K400" i="35"/>
  <c r="I401" i="35"/>
  <c r="G401" i="35"/>
  <c r="K401" i="35"/>
  <c r="I411" i="35"/>
  <c r="K411" i="35"/>
  <c r="I413" i="35"/>
  <c r="K413" i="35"/>
  <c r="G413" i="35"/>
  <c r="I427" i="35"/>
  <c r="K427" i="35"/>
  <c r="I429" i="35"/>
  <c r="K429" i="35"/>
  <c r="G429" i="35"/>
  <c r="I443" i="35"/>
  <c r="K443" i="35"/>
  <c r="I445" i="35"/>
  <c r="K445" i="35"/>
  <c r="G445" i="35"/>
  <c r="I467" i="35"/>
  <c r="K467" i="35"/>
  <c r="G467" i="35"/>
  <c r="I484" i="35"/>
  <c r="G484" i="35"/>
  <c r="K484" i="35"/>
  <c r="I490" i="35"/>
  <c r="G490" i="35"/>
  <c r="K490" i="35"/>
  <c r="I506" i="35"/>
  <c r="G506" i="35"/>
  <c r="K506" i="35"/>
  <c r="I403" i="35"/>
  <c r="G403" i="35"/>
  <c r="I417" i="35"/>
  <c r="K417" i="35"/>
  <c r="G417" i="35"/>
  <c r="I419" i="35"/>
  <c r="K419" i="35"/>
  <c r="I433" i="35"/>
  <c r="K433" i="35"/>
  <c r="G433" i="35"/>
  <c r="I435" i="35"/>
  <c r="K435" i="35"/>
  <c r="I449" i="35"/>
  <c r="K449" i="35"/>
  <c r="G449" i="35"/>
  <c r="I451" i="35"/>
  <c r="K451" i="35"/>
  <c r="K457" i="35"/>
  <c r="I457" i="35"/>
  <c r="G457" i="35"/>
  <c r="K464" i="35"/>
  <c r="G464" i="35"/>
  <c r="I473" i="35"/>
  <c r="G473" i="35"/>
  <c r="I475" i="35"/>
  <c r="K475" i="35"/>
  <c r="G475" i="35"/>
  <c r="I498" i="35"/>
  <c r="G498" i="35"/>
  <c r="I500" i="35"/>
  <c r="G500" i="35"/>
  <c r="K500" i="35"/>
  <c r="M418" i="35"/>
  <c r="N418" i="35" s="1"/>
  <c r="O418" i="35" s="1"/>
  <c r="M434" i="35"/>
  <c r="N434" i="35" s="1"/>
  <c r="O434" i="35" s="1"/>
  <c r="M442" i="35"/>
  <c r="N442" i="35" s="1"/>
  <c r="O442" i="35" s="1"/>
  <c r="K456" i="35"/>
  <c r="L456" i="35" s="1"/>
  <c r="G456" i="35"/>
  <c r="I465" i="35"/>
  <c r="K465" i="35"/>
  <c r="I468" i="35"/>
  <c r="G468" i="35"/>
  <c r="K468" i="35"/>
  <c r="I477" i="35"/>
  <c r="G477" i="35"/>
  <c r="I485" i="35"/>
  <c r="G485" i="35"/>
  <c r="L489" i="35"/>
  <c r="I496" i="35"/>
  <c r="G496" i="35"/>
  <c r="K496" i="35"/>
  <c r="I505" i="35"/>
  <c r="G505" i="35"/>
  <c r="K460" i="35"/>
  <c r="L460" i="35" s="1"/>
  <c r="G460" i="35"/>
  <c r="I469" i="35"/>
  <c r="G469" i="35"/>
  <c r="I472" i="35"/>
  <c r="G472" i="35"/>
  <c r="I482" i="35"/>
  <c r="G482" i="35"/>
  <c r="I491" i="35"/>
  <c r="K491" i="35"/>
  <c r="I492" i="35"/>
  <c r="G492" i="35"/>
  <c r="K492" i="35"/>
  <c r="I501" i="35"/>
  <c r="G501" i="35"/>
  <c r="I504" i="35"/>
  <c r="G504" i="35"/>
  <c r="I470" i="35"/>
  <c r="G470" i="35"/>
  <c r="I478" i="35"/>
  <c r="G478" i="35"/>
  <c r="I486" i="35"/>
  <c r="G486" i="35"/>
  <c r="I494" i="35"/>
  <c r="G494" i="35"/>
  <c r="I502" i="35"/>
  <c r="G502" i="35"/>
  <c r="M150" i="35" l="1"/>
  <c r="N150" i="35" s="1"/>
  <c r="O150" i="35" s="1"/>
  <c r="M300" i="35"/>
  <c r="N300" i="35" s="1"/>
  <c r="O300" i="35" s="1"/>
  <c r="M141" i="35"/>
  <c r="N141" i="35" s="1"/>
  <c r="O141" i="35" s="1"/>
  <c r="M280" i="35"/>
  <c r="N280" i="35" s="1"/>
  <c r="O280" i="35" s="1"/>
  <c r="M426" i="35"/>
  <c r="N426" i="35" s="1"/>
  <c r="O426" i="35" s="1"/>
  <c r="M464" i="35"/>
  <c r="N464" i="35" s="1"/>
  <c r="O464" i="35" s="1"/>
  <c r="L138" i="35"/>
  <c r="M422" i="35"/>
  <c r="N422" i="35" s="1"/>
  <c r="O422" i="35" s="1"/>
  <c r="L198" i="35"/>
  <c r="L280" i="35"/>
  <c r="M316" i="35"/>
  <c r="N316" i="35" s="1"/>
  <c r="O316" i="35" s="1"/>
  <c r="L246" i="35"/>
  <c r="M166" i="35"/>
  <c r="N166" i="35" s="1"/>
  <c r="O166" i="35" s="1"/>
  <c r="M79" i="35"/>
  <c r="N79" i="35" s="1"/>
  <c r="O79" i="35" s="1"/>
  <c r="L244" i="35"/>
  <c r="M68" i="35"/>
  <c r="N68" i="35" s="1"/>
  <c r="O68" i="35" s="1"/>
  <c r="L54" i="35"/>
  <c r="M440" i="35"/>
  <c r="N440" i="35" s="1"/>
  <c r="O440" i="35" s="1"/>
  <c r="M359" i="35"/>
  <c r="N359" i="35" s="1"/>
  <c r="O359" i="35" s="1"/>
  <c r="M57" i="35"/>
  <c r="N57" i="35" s="1"/>
  <c r="O57" i="35" s="1"/>
  <c r="M23" i="35"/>
  <c r="L38" i="35"/>
  <c r="M117" i="35"/>
  <c r="N117" i="35" s="1"/>
  <c r="O117" i="35" s="1"/>
  <c r="M113" i="35"/>
  <c r="N113" i="35" s="1"/>
  <c r="O113" i="35" s="1"/>
  <c r="M101" i="35"/>
  <c r="N101" i="35" s="1"/>
  <c r="O101" i="35" s="1"/>
  <c r="M97" i="35"/>
  <c r="N97" i="35" s="1"/>
  <c r="O97" i="35" s="1"/>
  <c r="M85" i="35"/>
  <c r="N85" i="35" s="1"/>
  <c r="O85" i="35" s="1"/>
  <c r="M302" i="35"/>
  <c r="N302" i="35" s="1"/>
  <c r="O302" i="35" s="1"/>
  <c r="M408" i="35"/>
  <c r="N408" i="35" s="1"/>
  <c r="O408" i="35" s="1"/>
  <c r="M236" i="35"/>
  <c r="N236" i="35" s="1"/>
  <c r="O236" i="35" s="1"/>
  <c r="M479" i="35"/>
  <c r="N479" i="35" s="1"/>
  <c r="O479" i="35" s="1"/>
  <c r="M53" i="35"/>
  <c r="L59" i="35"/>
  <c r="M284" i="35"/>
  <c r="N284" i="35" s="1"/>
  <c r="O284" i="35" s="1"/>
  <c r="M21" i="35"/>
  <c r="M63" i="35"/>
  <c r="N63" i="35" s="1"/>
  <c r="O63" i="35" s="1"/>
  <c r="M133" i="35"/>
  <c r="N133" i="35" s="1"/>
  <c r="O133" i="35" s="1"/>
  <c r="L310" i="35"/>
  <c r="L440" i="35"/>
  <c r="L385" i="35"/>
  <c r="M65" i="35"/>
  <c r="N65" i="35" s="1"/>
  <c r="O65" i="35" s="1"/>
  <c r="L51" i="35"/>
  <c r="L36" i="35"/>
  <c r="L17" i="35"/>
  <c r="L471" i="35"/>
  <c r="L204" i="35"/>
  <c r="M208" i="35"/>
  <c r="N208" i="35" s="1"/>
  <c r="O208" i="35" s="1"/>
  <c r="M322" i="35"/>
  <c r="N322" i="35" s="1"/>
  <c r="O322" i="35" s="1"/>
  <c r="L234" i="35"/>
  <c r="M196" i="35"/>
  <c r="N196" i="35" s="1"/>
  <c r="O196" i="35" s="1"/>
  <c r="M503" i="35"/>
  <c r="N503" i="35" s="1"/>
  <c r="O503" i="35" s="1"/>
  <c r="L66" i="35"/>
  <c r="L82" i="35"/>
  <c r="M410" i="35"/>
  <c r="N410" i="35" s="1"/>
  <c r="O410" i="35" s="1"/>
  <c r="M354" i="35"/>
  <c r="N354" i="35" s="1"/>
  <c r="O354" i="35" s="1"/>
  <c r="L226" i="35"/>
  <c r="L220" i="35"/>
  <c r="M446" i="35"/>
  <c r="N446" i="35" s="1"/>
  <c r="O446" i="35" s="1"/>
  <c r="L40" i="35"/>
  <c r="M40" i="35" s="1"/>
  <c r="L24" i="35"/>
  <c r="M24" i="35" s="1"/>
  <c r="L452" i="35"/>
  <c r="Q369" i="35"/>
  <c r="Q315" i="35"/>
  <c r="Q283" i="35"/>
  <c r="Q195" i="35"/>
  <c r="Q96" i="35"/>
  <c r="L57" i="35"/>
  <c r="M39" i="35"/>
  <c r="Q285" i="35"/>
  <c r="Q226" i="35"/>
  <c r="Q138" i="35"/>
  <c r="Q60" i="35"/>
  <c r="Q321" i="35"/>
  <c r="M406" i="35"/>
  <c r="N406" i="35" s="1"/>
  <c r="O406" i="35" s="1"/>
  <c r="M272" i="35"/>
  <c r="N272" i="35" s="1"/>
  <c r="O272" i="35" s="1"/>
  <c r="L375" i="35"/>
  <c r="M430" i="35"/>
  <c r="N430" i="35" s="1"/>
  <c r="O430" i="35" s="1"/>
  <c r="M126" i="35"/>
  <c r="N126" i="35" s="1"/>
  <c r="O126" i="35" s="1"/>
  <c r="M122" i="35"/>
  <c r="N122" i="35" s="1"/>
  <c r="O122" i="35" s="1"/>
  <c r="M118" i="35"/>
  <c r="N118" i="35" s="1"/>
  <c r="O118" i="35" s="1"/>
  <c r="M114" i="35"/>
  <c r="N114" i="35" s="1"/>
  <c r="O114" i="35" s="1"/>
  <c r="M110" i="35"/>
  <c r="N110" i="35" s="1"/>
  <c r="O110" i="35" s="1"/>
  <c r="M106" i="35"/>
  <c r="N106" i="35" s="1"/>
  <c r="O106" i="35" s="1"/>
  <c r="M102" i="35"/>
  <c r="N102" i="35" s="1"/>
  <c r="O102" i="35" s="1"/>
  <c r="M98" i="35"/>
  <c r="N98" i="35" s="1"/>
  <c r="O98" i="35" s="1"/>
  <c r="M94" i="35"/>
  <c r="N94" i="35" s="1"/>
  <c r="O94" i="35" s="1"/>
  <c r="M90" i="35"/>
  <c r="N90" i="35" s="1"/>
  <c r="O90" i="35" s="1"/>
  <c r="M86" i="35"/>
  <c r="N86" i="35" s="1"/>
  <c r="O86" i="35" s="1"/>
  <c r="L422" i="35"/>
  <c r="Q367" i="35"/>
  <c r="Q36" i="35"/>
  <c r="Q20" i="35"/>
  <c r="Q440" i="35"/>
  <c r="Q397" i="35"/>
  <c r="Q355" i="35"/>
  <c r="Q327" i="35"/>
  <c r="Q307" i="35"/>
  <c r="Q271" i="35"/>
  <c r="Q263" i="35"/>
  <c r="Q239" i="35"/>
  <c r="Q301" i="35"/>
  <c r="Q365" i="35"/>
  <c r="Q110" i="35"/>
  <c r="Q309" i="35"/>
  <c r="M142" i="35"/>
  <c r="N142" i="35" s="1"/>
  <c r="O142" i="35" s="1"/>
  <c r="Q319" i="35"/>
  <c r="Q389" i="35"/>
  <c r="Q359" i="35"/>
  <c r="Q134" i="35"/>
  <c r="Q473" i="35"/>
  <c r="Q441" i="35"/>
  <c r="Q418" i="35"/>
  <c r="Q406" i="35"/>
  <c r="Q398" i="35"/>
  <c r="Q394" i="35"/>
  <c r="Q386" i="35"/>
  <c r="Q374" i="35"/>
  <c r="Q356" i="35"/>
  <c r="Q348" i="35"/>
  <c r="Q336" i="35"/>
  <c r="Q328" i="35"/>
  <c r="Q316" i="35"/>
  <c r="Q300" i="35"/>
  <c r="Q292" i="35"/>
  <c r="Q280" i="35"/>
  <c r="Q260" i="35"/>
  <c r="Q252" i="35"/>
  <c r="Q248" i="35"/>
  <c r="Q192" i="35"/>
  <c r="Q188" i="35"/>
  <c r="Q176" i="35"/>
  <c r="Q172" i="35"/>
  <c r="Q160" i="35"/>
  <c r="Q156" i="35"/>
  <c r="Q144" i="35"/>
  <c r="Q112" i="35"/>
  <c r="Q97" i="35"/>
  <c r="Q89" i="35"/>
  <c r="Q77" i="35"/>
  <c r="Q50" i="35"/>
  <c r="Q502" i="35"/>
  <c r="Q462" i="35"/>
  <c r="Q442" i="35"/>
  <c r="Q411" i="35"/>
  <c r="Q237" i="35"/>
  <c r="Q177" i="35"/>
  <c r="Q137" i="35"/>
  <c r="Q113" i="35"/>
  <c r="Q90" i="35"/>
  <c r="Q47" i="35"/>
  <c r="Q9" i="35"/>
  <c r="Q504" i="35"/>
  <c r="Q496" i="35"/>
  <c r="Q488" i="35"/>
  <c r="Q460" i="35"/>
  <c r="Q417" i="35"/>
  <c r="Q409" i="35"/>
  <c r="Q401" i="35"/>
  <c r="Q362" i="35"/>
  <c r="Q311" i="35"/>
  <c r="Q303" i="35"/>
  <c r="Q295" i="35"/>
  <c r="Q275" i="35"/>
  <c r="Q151" i="35"/>
  <c r="Q147" i="35"/>
  <c r="Q135" i="35"/>
  <c r="Q132" i="35"/>
  <c r="Q125" i="35"/>
  <c r="Q85" i="35"/>
  <c r="Q49" i="35"/>
  <c r="Q494" i="35"/>
  <c r="Q407" i="35"/>
  <c r="Q241" i="35"/>
  <c r="Q145" i="35"/>
  <c r="Q62" i="35"/>
  <c r="Q13" i="35"/>
  <c r="Q495" i="35"/>
  <c r="Q491" i="35"/>
  <c r="Q479" i="35"/>
  <c r="Q459" i="35"/>
  <c r="Q447" i="35"/>
  <c r="Q435" i="35"/>
  <c r="Q416" i="35"/>
  <c r="Q408" i="35"/>
  <c r="Q400" i="35"/>
  <c r="Q358" i="35"/>
  <c r="Q354" i="35"/>
  <c r="Q338" i="35"/>
  <c r="Q326" i="35"/>
  <c r="Q306" i="35"/>
  <c r="Q286" i="35"/>
  <c r="Q254" i="35"/>
  <c r="Q246" i="35"/>
  <c r="Q202" i="35"/>
  <c r="Q186" i="35"/>
  <c r="Q170" i="35"/>
  <c r="Q154" i="35"/>
  <c r="Q128" i="35"/>
  <c r="Q106" i="35"/>
  <c r="Q91" i="35"/>
  <c r="Q63" i="35"/>
  <c r="Q34" i="35"/>
  <c r="Q30" i="35"/>
  <c r="Q18" i="35"/>
  <c r="Q14" i="35"/>
  <c r="Q446" i="35"/>
  <c r="Q364" i="35"/>
  <c r="Q305" i="35"/>
  <c r="Q281" i="35"/>
  <c r="Q245" i="35"/>
  <c r="Q233" i="35"/>
  <c r="Q201" i="35"/>
  <c r="Q153" i="35"/>
  <c r="Q141" i="35"/>
  <c r="Q65" i="35"/>
  <c r="L414" i="35"/>
  <c r="M58" i="35"/>
  <c r="N58" i="35" s="1"/>
  <c r="O58" i="35" s="1"/>
  <c r="Q501" i="35"/>
  <c r="Q497" i="35"/>
  <c r="Q489" i="35"/>
  <c r="Q461" i="35"/>
  <c r="Q457" i="35"/>
  <c r="Q449" i="35"/>
  <c r="Q433" i="35"/>
  <c r="Q425" i="35"/>
  <c r="Q410" i="35"/>
  <c r="Q390" i="35"/>
  <c r="Q378" i="35"/>
  <c r="Q360" i="35"/>
  <c r="Q352" i="35"/>
  <c r="Q340" i="35"/>
  <c r="Q320" i="35"/>
  <c r="Q308" i="35"/>
  <c r="Q272" i="35"/>
  <c r="Q264" i="35"/>
  <c r="Q240" i="35"/>
  <c r="Q228" i="35"/>
  <c r="Q220" i="35"/>
  <c r="Q208" i="35"/>
  <c r="Q133" i="35"/>
  <c r="Q54" i="35"/>
  <c r="Q32" i="35"/>
  <c r="Q16" i="35"/>
  <c r="Q478" i="35"/>
  <c r="Q422" i="35"/>
  <c r="Q337" i="35"/>
  <c r="Q325" i="35"/>
  <c r="Q289" i="35"/>
  <c r="Q197" i="35"/>
  <c r="Q149" i="35"/>
  <c r="Q59" i="35"/>
  <c r="Q17" i="35"/>
  <c r="Q480" i="35"/>
  <c r="Q472" i="35"/>
  <c r="Q464" i="35"/>
  <c r="Q436" i="35"/>
  <c r="Q428" i="35"/>
  <c r="Q413" i="35"/>
  <c r="Q405" i="35"/>
  <c r="Q385" i="35"/>
  <c r="Q373" i="35"/>
  <c r="Q287" i="35"/>
  <c r="Q231" i="35"/>
  <c r="Q223" i="35"/>
  <c r="Q199" i="35"/>
  <c r="Q191" i="35"/>
  <c r="Q187" i="35"/>
  <c r="Q175" i="35"/>
  <c r="Q171" i="35"/>
  <c r="Q139" i="35"/>
  <c r="Q107" i="35"/>
  <c r="Q99" i="35"/>
  <c r="Q79" i="35"/>
  <c r="Q76" i="35"/>
  <c r="Q67" i="35"/>
  <c r="Q64" i="35"/>
  <c r="Q53" i="35"/>
  <c r="Q35" i="35"/>
  <c r="Q31" i="35"/>
  <c r="Q19" i="35"/>
  <c r="Q15" i="35"/>
  <c r="Q466" i="35"/>
  <c r="Q361" i="35"/>
  <c r="Q345" i="35"/>
  <c r="Q205" i="35"/>
  <c r="Q109" i="35"/>
  <c r="Q78" i="35"/>
  <c r="Q25" i="35"/>
  <c r="Q483" i="35"/>
  <c r="Q471" i="35"/>
  <c r="Q451" i="35"/>
  <c r="Q439" i="35"/>
  <c r="Q427" i="35"/>
  <c r="Q392" i="35"/>
  <c r="Q376" i="35"/>
  <c r="Q350" i="35"/>
  <c r="Q342" i="35"/>
  <c r="Q278" i="35"/>
  <c r="Q266" i="35"/>
  <c r="Q230" i="35"/>
  <c r="Q218" i="35"/>
  <c r="Q174" i="35"/>
  <c r="Q158" i="35"/>
  <c r="Q142" i="35"/>
  <c r="Q117" i="35"/>
  <c r="Q84" i="35"/>
  <c r="Q66" i="35"/>
  <c r="Q48" i="35"/>
  <c r="Q498" i="35"/>
  <c r="Q486" i="35"/>
  <c r="Q403" i="35"/>
  <c r="Q333" i="35"/>
  <c r="Q253" i="35"/>
  <c r="Q213" i="35"/>
  <c r="Q185" i="35"/>
  <c r="Q165" i="35"/>
  <c r="Q105" i="35"/>
  <c r="M385" i="35"/>
  <c r="N385" i="35" s="1"/>
  <c r="O385" i="35" s="1"/>
  <c r="M210" i="35"/>
  <c r="N210" i="35" s="1"/>
  <c r="O210" i="35" s="1"/>
  <c r="M399" i="35"/>
  <c r="N399" i="35" s="1"/>
  <c r="O399" i="35" s="1"/>
  <c r="M60" i="35"/>
  <c r="N60" i="35" s="1"/>
  <c r="O60" i="35" s="1"/>
  <c r="L23" i="35"/>
  <c r="L41" i="35"/>
  <c r="L359" i="35"/>
  <c r="L37" i="35"/>
  <c r="L29" i="35"/>
  <c r="M29" i="35" s="1"/>
  <c r="N29" i="35" s="1"/>
  <c r="O29" i="35" s="1"/>
  <c r="L39" i="35"/>
  <c r="Q505" i="35"/>
  <c r="Q493" i="35"/>
  <c r="Q481" i="35"/>
  <c r="Q477" i="35"/>
  <c r="Q465" i="35"/>
  <c r="Q453" i="35"/>
  <c r="Q437" i="35"/>
  <c r="Q429" i="35"/>
  <c r="Q421" i="35"/>
  <c r="Q414" i="35"/>
  <c r="Q402" i="35"/>
  <c r="Q344" i="35"/>
  <c r="Q332" i="35"/>
  <c r="Q324" i="35"/>
  <c r="Q296" i="35"/>
  <c r="Q284" i="35"/>
  <c r="Q244" i="35"/>
  <c r="Q232" i="35"/>
  <c r="Q212" i="35"/>
  <c r="Q200" i="35"/>
  <c r="Q168" i="35"/>
  <c r="Q164" i="35"/>
  <c r="Q152" i="35"/>
  <c r="Q148" i="35"/>
  <c r="Q136" i="35"/>
  <c r="Q104" i="35"/>
  <c r="Q100" i="35"/>
  <c r="Q93" i="35"/>
  <c r="Q86" i="35"/>
  <c r="Q80" i="35"/>
  <c r="Q71" i="35"/>
  <c r="Q68" i="35"/>
  <c r="Q58" i="35"/>
  <c r="Q454" i="35"/>
  <c r="Q399" i="35"/>
  <c r="Q368" i="35"/>
  <c r="Q297" i="35"/>
  <c r="Q261" i="35"/>
  <c r="Q249" i="35"/>
  <c r="Q161" i="35"/>
  <c r="Q116" i="35"/>
  <c r="Q101" i="35"/>
  <c r="Q500" i="35"/>
  <c r="Q484" i="35"/>
  <c r="Q476" i="35"/>
  <c r="Q448" i="35"/>
  <c r="Q432" i="35"/>
  <c r="Q424" i="35"/>
  <c r="Q420" i="35"/>
  <c r="Q366" i="35"/>
  <c r="Q343" i="35"/>
  <c r="Q335" i="35"/>
  <c r="Q255" i="35"/>
  <c r="Q247" i="35"/>
  <c r="Q215" i="35"/>
  <c r="Q207" i="35"/>
  <c r="Q163" i="35"/>
  <c r="Q155" i="35"/>
  <c r="Q143" i="35"/>
  <c r="Q129" i="35"/>
  <c r="Q121" i="35"/>
  <c r="Q88" i="35"/>
  <c r="Q82" i="35"/>
  <c r="Q70" i="35"/>
  <c r="Q57" i="35"/>
  <c r="Q506" i="35"/>
  <c r="Q470" i="35"/>
  <c r="Q434" i="35"/>
  <c r="Q395" i="35"/>
  <c r="Q357" i="35"/>
  <c r="Q269" i="35"/>
  <c r="Q257" i="35"/>
  <c r="Q217" i="35"/>
  <c r="Q181" i="35"/>
  <c r="Q157" i="35"/>
  <c r="Q487" i="35"/>
  <c r="Q475" i="35"/>
  <c r="Q463" i="35"/>
  <c r="Q455" i="35"/>
  <c r="Q443" i="35"/>
  <c r="Q431" i="35"/>
  <c r="Q419" i="35"/>
  <c r="Q384" i="35"/>
  <c r="Q334" i="35"/>
  <c r="Q330" i="35"/>
  <c r="Q318" i="35"/>
  <c r="Q310" i="35"/>
  <c r="Q302" i="35"/>
  <c r="Q298" i="35"/>
  <c r="Q290" i="35"/>
  <c r="Q282" i="35"/>
  <c r="Q270" i="35"/>
  <c r="Q250" i="35"/>
  <c r="Q238" i="35"/>
  <c r="Q206" i="35"/>
  <c r="Q190" i="35"/>
  <c r="Q178" i="35"/>
  <c r="Q162" i="35"/>
  <c r="Q131" i="35"/>
  <c r="Q120" i="35"/>
  <c r="Q95" i="35"/>
  <c r="Q87" i="35"/>
  <c r="Q75" i="35"/>
  <c r="Q69" i="35"/>
  <c r="Q52" i="35"/>
  <c r="Q42" i="35"/>
  <c r="Q38" i="35"/>
  <c r="Q26" i="35"/>
  <c r="Q22" i="35"/>
  <c r="Q10" i="35"/>
  <c r="Q458" i="35"/>
  <c r="Q438" i="35"/>
  <c r="Q415" i="35"/>
  <c r="Q341" i="35"/>
  <c r="Q265" i="35"/>
  <c r="Q225" i="35"/>
  <c r="Q123" i="35"/>
  <c r="Q94" i="35"/>
  <c r="Q72" i="35"/>
  <c r="Q33" i="35"/>
  <c r="Q21" i="35"/>
  <c r="L166" i="35"/>
  <c r="L158" i="35"/>
  <c r="L481" i="35"/>
  <c r="L200" i="35"/>
  <c r="M82" i="35"/>
  <c r="N82" i="35" s="1"/>
  <c r="O82" i="35" s="1"/>
  <c r="M330" i="35"/>
  <c r="N330" i="35" s="1"/>
  <c r="O330" i="35" s="1"/>
  <c r="M244" i="35"/>
  <c r="N244" i="35" s="1"/>
  <c r="O244" i="35" s="1"/>
  <c r="L65" i="35"/>
  <c r="L70" i="35"/>
  <c r="Q485" i="35"/>
  <c r="Q469" i="35"/>
  <c r="Q445" i="35"/>
  <c r="Q382" i="35"/>
  <c r="Q370" i="35"/>
  <c r="Q363" i="35"/>
  <c r="Q312" i="35"/>
  <c r="Q304" i="35"/>
  <c r="Q288" i="35"/>
  <c r="Q276" i="35"/>
  <c r="Q268" i="35"/>
  <c r="Q256" i="35"/>
  <c r="Q236" i="35"/>
  <c r="Q224" i="35"/>
  <c r="Q216" i="35"/>
  <c r="Q204" i="35"/>
  <c r="Q184" i="35"/>
  <c r="Q140" i="35"/>
  <c r="Q126" i="35"/>
  <c r="Q122" i="35"/>
  <c r="Q115" i="35"/>
  <c r="Q108" i="35"/>
  <c r="Q74" i="35"/>
  <c r="Q46" i="35"/>
  <c r="Q40" i="35"/>
  <c r="Q28" i="35"/>
  <c r="Q24" i="35"/>
  <c r="Q12" i="35"/>
  <c r="Q490" i="35"/>
  <c r="Q430" i="35"/>
  <c r="Q379" i="35"/>
  <c r="Q313" i="35"/>
  <c r="Q277" i="35"/>
  <c r="Q221" i="35"/>
  <c r="Q209" i="35"/>
  <c r="Q189" i="35"/>
  <c r="Q127" i="35"/>
  <c r="Q83" i="35"/>
  <c r="Q41" i="35"/>
  <c r="Q29" i="35"/>
  <c r="Q492" i="35"/>
  <c r="Q468" i="35"/>
  <c r="Q456" i="35"/>
  <c r="Q452" i="35"/>
  <c r="Q444" i="35"/>
  <c r="Q381" i="35"/>
  <c r="Q377" i="35"/>
  <c r="Q339" i="35"/>
  <c r="Q331" i="35"/>
  <c r="Q291" i="35"/>
  <c r="Q267" i="35"/>
  <c r="Q259" i="35"/>
  <c r="Q251" i="35"/>
  <c r="Q243" i="35"/>
  <c r="Q235" i="35"/>
  <c r="Q227" i="35"/>
  <c r="Q219" i="35"/>
  <c r="Q211" i="35"/>
  <c r="Q203" i="35"/>
  <c r="Q183" i="35"/>
  <c r="Q167" i="35"/>
  <c r="Q159" i="35"/>
  <c r="Q111" i="35"/>
  <c r="Q103" i="35"/>
  <c r="Q73" i="35"/>
  <c r="Q61" i="35"/>
  <c r="Q45" i="35"/>
  <c r="Q39" i="35"/>
  <c r="Q27" i="35"/>
  <c r="Q23" i="35"/>
  <c r="Q11" i="35"/>
  <c r="Q482" i="35"/>
  <c r="Q450" i="35"/>
  <c r="Q329" i="35"/>
  <c r="Q229" i="35"/>
  <c r="Q193" i="35"/>
  <c r="Q169" i="35"/>
  <c r="Q119" i="35"/>
  <c r="Q98" i="35"/>
  <c r="Q51" i="35"/>
  <c r="Q37" i="35"/>
  <c r="Q503" i="35"/>
  <c r="Q499" i="35"/>
  <c r="Q467" i="35"/>
  <c r="Q423" i="35"/>
  <c r="Q412" i="35"/>
  <c r="Q404" i="35"/>
  <c r="Q396" i="35"/>
  <c r="Q388" i="35"/>
  <c r="Q380" i="35"/>
  <c r="Q372" i="35"/>
  <c r="Q346" i="35"/>
  <c r="Q322" i="35"/>
  <c r="Q314" i="35"/>
  <c r="Q294" i="35"/>
  <c r="Q274" i="35"/>
  <c r="Q262" i="35"/>
  <c r="Q258" i="35"/>
  <c r="Q242" i="35"/>
  <c r="Q234" i="35"/>
  <c r="Q214" i="35"/>
  <c r="Q198" i="35"/>
  <c r="Q194" i="35"/>
  <c r="Q182" i="35"/>
  <c r="Q166" i="35"/>
  <c r="Q150" i="35"/>
  <c r="Q146" i="35"/>
  <c r="Q124" i="35"/>
  <c r="Q114" i="35"/>
  <c r="Q102" i="35"/>
  <c r="Q81" i="35"/>
  <c r="Q56" i="35"/>
  <c r="Q44" i="35"/>
  <c r="Q474" i="35"/>
  <c r="Q426" i="35"/>
  <c r="Q387" i="35"/>
  <c r="Q273" i="35"/>
  <c r="Q173" i="35"/>
  <c r="Q55" i="35"/>
  <c r="M45" i="35"/>
  <c r="M37" i="35"/>
  <c r="M52" i="35"/>
  <c r="L16" i="35"/>
  <c r="M16" i="35" s="1"/>
  <c r="M27" i="35"/>
  <c r="N27" i="35" s="1"/>
  <c r="O27" i="35" s="1"/>
  <c r="M17" i="35"/>
  <c r="P17" i="35" s="1"/>
  <c r="M18" i="35"/>
  <c r="N18" i="35" s="1"/>
  <c r="O18" i="35" s="1"/>
  <c r="L11" i="35"/>
  <c r="M11" i="35" s="1"/>
  <c r="L20" i="35"/>
  <c r="M20" i="35" s="1"/>
  <c r="M25" i="35"/>
  <c r="N25" i="35" s="1"/>
  <c r="O25" i="35" s="1"/>
  <c r="L19" i="35"/>
  <c r="M19" i="35" s="1"/>
  <c r="M13" i="35"/>
  <c r="N13" i="35" s="1"/>
  <c r="O13" i="35" s="1"/>
  <c r="M47" i="35"/>
  <c r="N47" i="35" s="1"/>
  <c r="O47" i="35" s="1"/>
  <c r="M51" i="35"/>
  <c r="N51" i="35" s="1"/>
  <c r="O51" i="35" s="1"/>
  <c r="L33" i="35"/>
  <c r="M33" i="35" s="1"/>
  <c r="L46" i="35"/>
  <c r="M46" i="35" s="1"/>
  <c r="N56" i="35"/>
  <c r="O56" i="35" s="1"/>
  <c r="P56" i="35"/>
  <c r="N45" i="35"/>
  <c r="O45" i="35" s="1"/>
  <c r="P45" i="35"/>
  <c r="N40" i="35"/>
  <c r="O40" i="35" s="1"/>
  <c r="P40" i="35"/>
  <c r="N35" i="35"/>
  <c r="O35" i="35" s="1"/>
  <c r="P35" i="35"/>
  <c r="P29" i="35"/>
  <c r="P27" i="35"/>
  <c r="N15" i="35"/>
  <c r="O15" i="35" s="1"/>
  <c r="P15" i="35"/>
  <c r="N24" i="35"/>
  <c r="O24" i="35" s="1"/>
  <c r="P24" i="35"/>
  <c r="M55" i="35"/>
  <c r="N50" i="35"/>
  <c r="O50" i="35" s="1"/>
  <c r="P50" i="35"/>
  <c r="N43" i="35"/>
  <c r="O43" i="35" s="1"/>
  <c r="P43" i="35"/>
  <c r="N39" i="35"/>
  <c r="O39" i="35" s="1"/>
  <c r="P39" i="35"/>
  <c r="L48" i="35"/>
  <c r="M48" i="35" s="1"/>
  <c r="L32" i="35"/>
  <c r="M32" i="35" s="1"/>
  <c r="N23" i="35"/>
  <c r="O23" i="35" s="1"/>
  <c r="P23" i="35"/>
  <c r="N21" i="35"/>
  <c r="O21" i="35" s="1"/>
  <c r="P21" i="35"/>
  <c r="N54" i="35"/>
  <c r="O54" i="35" s="1"/>
  <c r="P54" i="35"/>
  <c r="N49" i="35"/>
  <c r="O49" i="35" s="1"/>
  <c r="P49" i="35"/>
  <c r="N42" i="35"/>
  <c r="O42" i="35" s="1"/>
  <c r="P42" i="35"/>
  <c r="N38" i="35"/>
  <c r="O38" i="35" s="1"/>
  <c r="P38" i="35"/>
  <c r="N31" i="35"/>
  <c r="O31" i="35" s="1"/>
  <c r="P31" i="35"/>
  <c r="N52" i="35"/>
  <c r="O52" i="35" s="1"/>
  <c r="P52" i="35"/>
  <c r="N12" i="35"/>
  <c r="O12" i="35" s="1"/>
  <c r="P12" i="35"/>
  <c r="P13" i="35"/>
  <c r="N53" i="35"/>
  <c r="O53" i="35" s="1"/>
  <c r="P53" i="35"/>
  <c r="N41" i="35"/>
  <c r="O41" i="35" s="1"/>
  <c r="P41" i="35"/>
  <c r="N37" i="35"/>
  <c r="O37" i="35" s="1"/>
  <c r="P37" i="35"/>
  <c r="N30" i="35"/>
  <c r="O30" i="35" s="1"/>
  <c r="P30" i="35"/>
  <c r="M44" i="35"/>
  <c r="M36" i="35"/>
  <c r="M28" i="35"/>
  <c r="M26" i="35"/>
  <c r="M34" i="35"/>
  <c r="L14" i="35"/>
  <c r="M14" i="35" s="1"/>
  <c r="L22" i="35"/>
  <c r="M22" i="35" s="1"/>
  <c r="M75" i="35"/>
  <c r="N75" i="35" s="1"/>
  <c r="O75" i="35" s="1"/>
  <c r="M134" i="35"/>
  <c r="N134" i="35" s="1"/>
  <c r="O134" i="35" s="1"/>
  <c r="M450" i="35"/>
  <c r="N450" i="35" s="1"/>
  <c r="O450" i="35" s="1"/>
  <c r="L184" i="35"/>
  <c r="M424" i="35"/>
  <c r="N424" i="35" s="1"/>
  <c r="O424" i="35" s="1"/>
  <c r="M67" i="35"/>
  <c r="N67" i="35" s="1"/>
  <c r="O67" i="35" s="1"/>
  <c r="L346" i="35"/>
  <c r="M224" i="35"/>
  <c r="N224" i="35" s="1"/>
  <c r="O224" i="35" s="1"/>
  <c r="L75" i="35"/>
  <c r="M81" i="35"/>
  <c r="N81" i="35" s="1"/>
  <c r="O81" i="35" s="1"/>
  <c r="L73" i="35"/>
  <c r="M214" i="35"/>
  <c r="N214" i="35" s="1"/>
  <c r="O214" i="35" s="1"/>
  <c r="M72" i="35"/>
  <c r="N72" i="35" s="1"/>
  <c r="O72" i="35" s="1"/>
  <c r="L256" i="35"/>
  <c r="L276" i="35"/>
  <c r="L222" i="35"/>
  <c r="M125" i="35"/>
  <c r="N125" i="35" s="1"/>
  <c r="O125" i="35" s="1"/>
  <c r="M121" i="35"/>
  <c r="N121" i="35" s="1"/>
  <c r="O121" i="35" s="1"/>
  <c r="M109" i="35"/>
  <c r="N109" i="35" s="1"/>
  <c r="O109" i="35" s="1"/>
  <c r="M105" i="35"/>
  <c r="N105" i="35" s="1"/>
  <c r="O105" i="35" s="1"/>
  <c r="M93" i="35"/>
  <c r="N93" i="35" s="1"/>
  <c r="O93" i="35" s="1"/>
  <c r="M89" i="35"/>
  <c r="N89" i="35" s="1"/>
  <c r="O89" i="35" s="1"/>
  <c r="L79" i="35"/>
  <c r="M252" i="35"/>
  <c r="N252" i="35" s="1"/>
  <c r="O252" i="35" s="1"/>
  <c r="L288" i="35"/>
  <c r="M80" i="35"/>
  <c r="N80" i="35" s="1"/>
  <c r="O80" i="35" s="1"/>
  <c r="M318" i="35"/>
  <c r="N318" i="35" s="1"/>
  <c r="O318" i="35" s="1"/>
  <c r="L391" i="35"/>
  <c r="M454" i="35"/>
  <c r="N454" i="35" s="1"/>
  <c r="O454" i="35" s="1"/>
  <c r="M120" i="35"/>
  <c r="N120" i="35" s="1"/>
  <c r="O120" i="35" s="1"/>
  <c r="M116" i="35"/>
  <c r="N116" i="35" s="1"/>
  <c r="O116" i="35" s="1"/>
  <c r="M104" i="35"/>
  <c r="N104" i="35" s="1"/>
  <c r="O104" i="35" s="1"/>
  <c r="M100" i="35"/>
  <c r="N100" i="35" s="1"/>
  <c r="O100" i="35" s="1"/>
  <c r="M88" i="35"/>
  <c r="N88" i="35" s="1"/>
  <c r="O88" i="35" s="1"/>
  <c r="M84" i="35"/>
  <c r="N84" i="35" s="1"/>
  <c r="O84" i="35" s="1"/>
  <c r="M448" i="35"/>
  <c r="N448" i="35" s="1"/>
  <c r="O448" i="35" s="1"/>
  <c r="M127" i="35"/>
  <c r="N127" i="35" s="1"/>
  <c r="O127" i="35" s="1"/>
  <c r="M123" i="35"/>
  <c r="N123" i="35" s="1"/>
  <c r="O123" i="35" s="1"/>
  <c r="M119" i="35"/>
  <c r="N119" i="35" s="1"/>
  <c r="O119" i="35" s="1"/>
  <c r="M115" i="35"/>
  <c r="N115" i="35" s="1"/>
  <c r="O115" i="35" s="1"/>
  <c r="M111" i="35"/>
  <c r="N111" i="35" s="1"/>
  <c r="O111" i="35" s="1"/>
  <c r="M107" i="35"/>
  <c r="N107" i="35" s="1"/>
  <c r="O107" i="35" s="1"/>
  <c r="M103" i="35"/>
  <c r="N103" i="35" s="1"/>
  <c r="O103" i="35" s="1"/>
  <c r="M99" i="35"/>
  <c r="N99" i="35" s="1"/>
  <c r="O99" i="35" s="1"/>
  <c r="M95" i="35"/>
  <c r="N95" i="35" s="1"/>
  <c r="O95" i="35" s="1"/>
  <c r="M91" i="35"/>
  <c r="N91" i="35" s="1"/>
  <c r="O91" i="35" s="1"/>
  <c r="M87" i="35"/>
  <c r="N87" i="35" s="1"/>
  <c r="O87" i="35" s="1"/>
  <c r="M83" i="35"/>
  <c r="N83" i="35" s="1"/>
  <c r="O83" i="35" s="1"/>
  <c r="L446" i="35"/>
  <c r="L81" i="35"/>
  <c r="L76" i="35"/>
  <c r="M310" i="35"/>
  <c r="N310" i="35" s="1"/>
  <c r="O310" i="35" s="1"/>
  <c r="M262" i="35"/>
  <c r="N262" i="35" s="1"/>
  <c r="O262" i="35" s="1"/>
  <c r="M137" i="35"/>
  <c r="N137" i="35" s="1"/>
  <c r="O137" i="35" s="1"/>
  <c r="L503" i="35"/>
  <c r="M282" i="35"/>
  <c r="N282" i="35" s="1"/>
  <c r="O282" i="35" s="1"/>
  <c r="L450" i="35"/>
  <c r="M59" i="35"/>
  <c r="N59" i="35" s="1"/>
  <c r="O59" i="35" s="1"/>
  <c r="M73" i="35"/>
  <c r="N73" i="35" s="1"/>
  <c r="O73" i="35" s="1"/>
  <c r="L270" i="35"/>
  <c r="L128" i="35"/>
  <c r="L124" i="35"/>
  <c r="L120" i="35"/>
  <c r="L116" i="35"/>
  <c r="L112" i="35"/>
  <c r="L108" i="35"/>
  <c r="L104" i="35"/>
  <c r="L100" i="35"/>
  <c r="L96" i="35"/>
  <c r="L92" i="35"/>
  <c r="L88" i="35"/>
  <c r="L84" i="35"/>
  <c r="L125" i="35"/>
  <c r="L121" i="35"/>
  <c r="L117" i="35"/>
  <c r="L113" i="35"/>
  <c r="L109" i="35"/>
  <c r="L105" i="35"/>
  <c r="L101" i="35"/>
  <c r="L97" i="35"/>
  <c r="L93" i="35"/>
  <c r="L196" i="35"/>
  <c r="M234" i="35"/>
  <c r="N234" i="35" s="1"/>
  <c r="O234" i="35" s="1"/>
  <c r="L448" i="35"/>
  <c r="L404" i="35"/>
  <c r="M74" i="35"/>
  <c r="N74" i="35" s="1"/>
  <c r="O74" i="35" s="1"/>
  <c r="M66" i="35"/>
  <c r="N66" i="35" s="1"/>
  <c r="O66" i="35" s="1"/>
  <c r="M156" i="35"/>
  <c r="N156" i="35" s="1"/>
  <c r="O156" i="35" s="1"/>
  <c r="M487" i="35"/>
  <c r="N487" i="35" s="1"/>
  <c r="O487" i="35" s="1"/>
  <c r="L406" i="35"/>
  <c r="L292" i="35"/>
  <c r="M377" i="35"/>
  <c r="N377" i="35" s="1"/>
  <c r="O377" i="35" s="1"/>
  <c r="L302" i="35"/>
  <c r="L242" i="35"/>
  <c r="M375" i="35"/>
  <c r="N375" i="35" s="1"/>
  <c r="O375" i="35" s="1"/>
  <c r="L430" i="35"/>
  <c r="L180" i="35"/>
  <c r="M200" i="35"/>
  <c r="N200" i="35" s="1"/>
  <c r="O200" i="35" s="1"/>
  <c r="L134" i="35"/>
  <c r="M132" i="35"/>
  <c r="N132" i="35" s="1"/>
  <c r="O132" i="35" s="1"/>
  <c r="L495" i="35"/>
  <c r="M367" i="35"/>
  <c r="N367" i="35" s="1"/>
  <c r="O367" i="35" s="1"/>
  <c r="M346" i="35"/>
  <c r="N346" i="35" s="1"/>
  <c r="O346" i="35" s="1"/>
  <c r="L294" i="35"/>
  <c r="M78" i="35"/>
  <c r="N78" i="35" s="1"/>
  <c r="O78" i="35" s="1"/>
  <c r="L338" i="35"/>
  <c r="L300" i="35"/>
  <c r="M216" i="35"/>
  <c r="N216" i="35" s="1"/>
  <c r="O216" i="35" s="1"/>
  <c r="L129" i="35"/>
  <c r="M212" i="35"/>
  <c r="N212" i="35" s="1"/>
  <c r="O212" i="35" s="1"/>
  <c r="L224" i="35"/>
  <c r="M268" i="35"/>
  <c r="N268" i="35" s="1"/>
  <c r="O268" i="35" s="1"/>
  <c r="L408" i="35"/>
  <c r="M140" i="35"/>
  <c r="N140" i="35" s="1"/>
  <c r="O140" i="35" s="1"/>
  <c r="L141" i="35"/>
  <c r="L89" i="35"/>
  <c r="L85" i="35"/>
  <c r="L192" i="35"/>
  <c r="L176" i="35"/>
  <c r="M274" i="35"/>
  <c r="N274" i="35" s="1"/>
  <c r="O274" i="35" s="1"/>
  <c r="L170" i="35"/>
  <c r="L438" i="35"/>
  <c r="M270" i="35"/>
  <c r="N270" i="35" s="1"/>
  <c r="O270" i="35" s="1"/>
  <c r="M146" i="35"/>
  <c r="N146" i="35" s="1"/>
  <c r="O146" i="35" s="1"/>
  <c r="L454" i="35"/>
  <c r="L418" i="35"/>
  <c r="M290" i="35"/>
  <c r="N290" i="35" s="1"/>
  <c r="O290" i="35" s="1"/>
  <c r="L254" i="35"/>
  <c r="M220" i="35"/>
  <c r="N220" i="35" s="1"/>
  <c r="O220" i="35" s="1"/>
  <c r="L139" i="35"/>
  <c r="L131" i="35"/>
  <c r="L136" i="35"/>
  <c r="L150" i="35"/>
  <c r="L206" i="35"/>
  <c r="M198" i="35"/>
  <c r="N198" i="35" s="1"/>
  <c r="O198" i="35" s="1"/>
  <c r="M292" i="35"/>
  <c r="N292" i="35" s="1"/>
  <c r="O292" i="35" s="1"/>
  <c r="M242" i="35"/>
  <c r="N242" i="35" s="1"/>
  <c r="O242" i="35" s="1"/>
  <c r="M306" i="35"/>
  <c r="N306" i="35" s="1"/>
  <c r="O306" i="35" s="1"/>
  <c r="M260" i="35"/>
  <c r="N260" i="35" s="1"/>
  <c r="O260" i="35" s="1"/>
  <c r="L248" i="35"/>
  <c r="L232" i="35"/>
  <c r="M416" i="35"/>
  <c r="N416" i="35" s="1"/>
  <c r="O416" i="35" s="1"/>
  <c r="M326" i="35"/>
  <c r="N326" i="35" s="1"/>
  <c r="O326" i="35" s="1"/>
  <c r="M218" i="35"/>
  <c r="N218" i="35" s="1"/>
  <c r="O218" i="35" s="1"/>
  <c r="M432" i="35"/>
  <c r="N432" i="35" s="1"/>
  <c r="O432" i="35" s="1"/>
  <c r="L377" i="35"/>
  <c r="M312" i="35"/>
  <c r="N312" i="35" s="1"/>
  <c r="O312" i="35" s="1"/>
  <c r="M298" i="35"/>
  <c r="N298" i="35" s="1"/>
  <c r="O298" i="35" s="1"/>
  <c r="L272" i="35"/>
  <c r="L216" i="35"/>
  <c r="L126" i="35"/>
  <c r="L122" i="35"/>
  <c r="L118" i="35"/>
  <c r="L114" i="35"/>
  <c r="L110" i="35"/>
  <c r="L106" i="35"/>
  <c r="L102" i="35"/>
  <c r="L98" i="35"/>
  <c r="L94" i="35"/>
  <c r="L90" i="35"/>
  <c r="L86" i="35"/>
  <c r="L127" i="35"/>
  <c r="L123" i="35"/>
  <c r="L119" i="35"/>
  <c r="L115" i="35"/>
  <c r="L111" i="35"/>
  <c r="L107" i="35"/>
  <c r="L103" i="35"/>
  <c r="L99" i="35"/>
  <c r="L95" i="35"/>
  <c r="L91" i="35"/>
  <c r="L87" i="35"/>
  <c r="L83" i="35"/>
  <c r="M136" i="35"/>
  <c r="N136" i="35" s="1"/>
  <c r="O136" i="35" s="1"/>
  <c r="L326" i="35"/>
  <c r="L218" i="35"/>
  <c r="L416" i="35"/>
  <c r="L432" i="35"/>
  <c r="M338" i="35"/>
  <c r="N338" i="35" s="1"/>
  <c r="O338" i="35" s="1"/>
  <c r="L132" i="35"/>
  <c r="L208" i="35"/>
  <c r="M391" i="35"/>
  <c r="N391" i="35" s="1"/>
  <c r="O391" i="35" s="1"/>
  <c r="L383" i="35"/>
  <c r="L258" i="35"/>
  <c r="M240" i="35"/>
  <c r="N240" i="35" s="1"/>
  <c r="O240" i="35" s="1"/>
  <c r="M404" i="35"/>
  <c r="N404" i="35" s="1"/>
  <c r="O404" i="35" s="1"/>
  <c r="L238" i="35"/>
  <c r="M139" i="35"/>
  <c r="N139" i="35" s="1"/>
  <c r="O139" i="35" s="1"/>
  <c r="M131" i="35"/>
  <c r="N131" i="35" s="1"/>
  <c r="O131" i="35" s="1"/>
  <c r="L314" i="35"/>
  <c r="L278" i="35"/>
  <c r="L290" i="35"/>
  <c r="L312" i="35"/>
  <c r="L135" i="35"/>
  <c r="L188" i="35"/>
  <c r="L172" i="35"/>
  <c r="L479" i="35"/>
  <c r="M202" i="35"/>
  <c r="N202" i="35" s="1"/>
  <c r="O202" i="35" s="1"/>
  <c r="M194" i="35"/>
  <c r="N194" i="35" s="1"/>
  <c r="O194" i="35" s="1"/>
  <c r="M138" i="35"/>
  <c r="N138" i="35" s="1"/>
  <c r="O138" i="35" s="1"/>
  <c r="M130" i="35"/>
  <c r="N130" i="35" s="1"/>
  <c r="O130" i="35" s="1"/>
  <c r="L298" i="35"/>
  <c r="L140" i="35"/>
  <c r="M308" i="35"/>
  <c r="N308" i="35" s="1"/>
  <c r="O308" i="35" s="1"/>
  <c r="L308" i="35"/>
  <c r="M182" i="35"/>
  <c r="N182" i="35" s="1"/>
  <c r="O182" i="35" s="1"/>
  <c r="L182" i="35"/>
  <c r="M428" i="35"/>
  <c r="N428" i="35" s="1"/>
  <c r="O428" i="35" s="1"/>
  <c r="L428" i="35"/>
  <c r="M481" i="35"/>
  <c r="N481" i="35" s="1"/>
  <c r="O481" i="35" s="1"/>
  <c r="L399" i="35"/>
  <c r="L367" i="35"/>
  <c r="M314" i="35"/>
  <c r="N314" i="35" s="1"/>
  <c r="O314" i="35" s="1"/>
  <c r="M294" i="35"/>
  <c r="N294" i="35" s="1"/>
  <c r="O294" i="35" s="1"/>
  <c r="M276" i="35"/>
  <c r="N276" i="35" s="1"/>
  <c r="O276" i="35" s="1"/>
  <c r="M228" i="35"/>
  <c r="N228" i="35" s="1"/>
  <c r="O228" i="35" s="1"/>
  <c r="M383" i="35"/>
  <c r="N383" i="35" s="1"/>
  <c r="O383" i="35" s="1"/>
  <c r="L306" i="35"/>
  <c r="M286" i="35"/>
  <c r="N286" i="35" s="1"/>
  <c r="O286" i="35" s="1"/>
  <c r="L286" i="35"/>
  <c r="L260" i="35"/>
  <c r="M250" i="35"/>
  <c r="N250" i="35" s="1"/>
  <c r="O250" i="35" s="1"/>
  <c r="L250" i="35"/>
  <c r="M168" i="35"/>
  <c r="N168" i="35" s="1"/>
  <c r="O168" i="35" s="1"/>
  <c r="L168" i="35"/>
  <c r="M154" i="35"/>
  <c r="N154" i="35" s="1"/>
  <c r="O154" i="35" s="1"/>
  <c r="L154" i="35"/>
  <c r="L274" i="35"/>
  <c r="M258" i="35"/>
  <c r="N258" i="35" s="1"/>
  <c r="O258" i="35" s="1"/>
  <c r="M420" i="35"/>
  <c r="N420" i="35" s="1"/>
  <c r="O420" i="35" s="1"/>
  <c r="L420" i="35"/>
  <c r="L322" i="35"/>
  <c r="M296" i="35"/>
  <c r="N296" i="35" s="1"/>
  <c r="O296" i="35" s="1"/>
  <c r="L296" i="35"/>
  <c r="L268" i="35"/>
  <c r="M238" i="35"/>
  <c r="N238" i="35" s="1"/>
  <c r="O238" i="35" s="1"/>
  <c r="M230" i="35"/>
  <c r="N230" i="35" s="1"/>
  <c r="O230" i="35" s="1"/>
  <c r="L230" i="35"/>
  <c r="M178" i="35"/>
  <c r="N178" i="35" s="1"/>
  <c r="O178" i="35" s="1"/>
  <c r="L178" i="35"/>
  <c r="M444" i="35"/>
  <c r="N444" i="35" s="1"/>
  <c r="O444" i="35" s="1"/>
  <c r="L444" i="35"/>
  <c r="M278" i="35"/>
  <c r="N278" i="35" s="1"/>
  <c r="O278" i="35" s="1"/>
  <c r="L461" i="35"/>
  <c r="M461" i="35"/>
  <c r="N461" i="35" s="1"/>
  <c r="O461" i="35" s="1"/>
  <c r="M164" i="35"/>
  <c r="N164" i="35" s="1"/>
  <c r="O164" i="35" s="1"/>
  <c r="L164" i="35"/>
  <c r="M144" i="35"/>
  <c r="N144" i="35" s="1"/>
  <c r="O144" i="35" s="1"/>
  <c r="L144" i="35"/>
  <c r="M190" i="35"/>
  <c r="N190" i="35" s="1"/>
  <c r="O190" i="35" s="1"/>
  <c r="L190" i="35"/>
  <c r="M436" i="35"/>
  <c r="N436" i="35" s="1"/>
  <c r="O436" i="35" s="1"/>
  <c r="L436" i="35"/>
  <c r="M174" i="35"/>
  <c r="N174" i="35" s="1"/>
  <c r="O174" i="35" s="1"/>
  <c r="L174" i="35"/>
  <c r="M324" i="35"/>
  <c r="N324" i="35" s="1"/>
  <c r="O324" i="35" s="1"/>
  <c r="L324" i="35"/>
  <c r="M304" i="35"/>
  <c r="N304" i="35" s="1"/>
  <c r="O304" i="35" s="1"/>
  <c r="L304" i="35"/>
  <c r="M288" i="35"/>
  <c r="N288" i="35" s="1"/>
  <c r="O288" i="35" s="1"/>
  <c r="M256" i="35"/>
  <c r="N256" i="35" s="1"/>
  <c r="O256" i="35" s="1"/>
  <c r="M248" i="35"/>
  <c r="N248" i="35" s="1"/>
  <c r="O248" i="35" s="1"/>
  <c r="M232" i="35"/>
  <c r="N232" i="35" s="1"/>
  <c r="O232" i="35" s="1"/>
  <c r="M320" i="35"/>
  <c r="N320" i="35" s="1"/>
  <c r="O320" i="35" s="1"/>
  <c r="L320" i="35"/>
  <c r="M266" i="35"/>
  <c r="N266" i="35" s="1"/>
  <c r="O266" i="35" s="1"/>
  <c r="L266" i="35"/>
  <c r="M160" i="35"/>
  <c r="N160" i="35" s="1"/>
  <c r="O160" i="35" s="1"/>
  <c r="L160" i="35"/>
  <c r="L240" i="35"/>
  <c r="M152" i="35"/>
  <c r="N152" i="35" s="1"/>
  <c r="O152" i="35" s="1"/>
  <c r="L152" i="35"/>
  <c r="M186" i="35"/>
  <c r="N186" i="35" s="1"/>
  <c r="O186" i="35" s="1"/>
  <c r="L186" i="35"/>
  <c r="M412" i="35"/>
  <c r="N412" i="35" s="1"/>
  <c r="O412" i="35" s="1"/>
  <c r="L412" i="35"/>
  <c r="L318" i="35"/>
  <c r="M222" i="35"/>
  <c r="N222" i="35" s="1"/>
  <c r="O222" i="35" s="1"/>
  <c r="L477" i="35"/>
  <c r="M477" i="35"/>
  <c r="N477" i="35" s="1"/>
  <c r="O477" i="35" s="1"/>
  <c r="L475" i="35"/>
  <c r="M475" i="35"/>
  <c r="N475" i="35" s="1"/>
  <c r="O475" i="35" s="1"/>
  <c r="L506" i="35"/>
  <c r="M506" i="35"/>
  <c r="N506" i="35" s="1"/>
  <c r="O506" i="35" s="1"/>
  <c r="L445" i="35"/>
  <c r="M445" i="35"/>
  <c r="N445" i="35" s="1"/>
  <c r="O445" i="35" s="1"/>
  <c r="M366" i="35"/>
  <c r="N366" i="35" s="1"/>
  <c r="O366" i="35" s="1"/>
  <c r="L366" i="35"/>
  <c r="L474" i="35"/>
  <c r="M474" i="35"/>
  <c r="N474" i="35" s="1"/>
  <c r="O474" i="35" s="1"/>
  <c r="L355" i="35"/>
  <c r="M355" i="35"/>
  <c r="N355" i="35" s="1"/>
  <c r="O355" i="35" s="1"/>
  <c r="M329" i="35"/>
  <c r="N329" i="35" s="1"/>
  <c r="O329" i="35" s="1"/>
  <c r="L329" i="35"/>
  <c r="M439" i="35"/>
  <c r="N439" i="35" s="1"/>
  <c r="O439" i="35" s="1"/>
  <c r="L439" i="35"/>
  <c r="L373" i="35"/>
  <c r="M373" i="35"/>
  <c r="N373" i="35" s="1"/>
  <c r="O373" i="35" s="1"/>
  <c r="M364" i="35"/>
  <c r="N364" i="35" s="1"/>
  <c r="O364" i="35" s="1"/>
  <c r="L364" i="35"/>
  <c r="L386" i="35"/>
  <c r="M386" i="35"/>
  <c r="N386" i="35" s="1"/>
  <c r="O386" i="35" s="1"/>
  <c r="M347" i="35"/>
  <c r="N347" i="35" s="1"/>
  <c r="O347" i="35" s="1"/>
  <c r="L347" i="35"/>
  <c r="L389" i="35"/>
  <c r="M389" i="35"/>
  <c r="N389" i="35" s="1"/>
  <c r="O389" i="35" s="1"/>
  <c r="L363" i="35"/>
  <c r="M363" i="35"/>
  <c r="N363" i="35" s="1"/>
  <c r="O363" i="35" s="1"/>
  <c r="M494" i="35"/>
  <c r="N494" i="35" s="1"/>
  <c r="O494" i="35" s="1"/>
  <c r="L494" i="35"/>
  <c r="M492" i="35"/>
  <c r="N492" i="35" s="1"/>
  <c r="O492" i="35" s="1"/>
  <c r="L492" i="35"/>
  <c r="L482" i="35"/>
  <c r="M482" i="35"/>
  <c r="N482" i="35" s="1"/>
  <c r="O482" i="35" s="1"/>
  <c r="M472" i="35"/>
  <c r="N472" i="35" s="1"/>
  <c r="O472" i="35" s="1"/>
  <c r="L472" i="35"/>
  <c r="L465" i="35"/>
  <c r="M465" i="35"/>
  <c r="N465" i="35" s="1"/>
  <c r="O465" i="35" s="1"/>
  <c r="L498" i="35"/>
  <c r="M498" i="35"/>
  <c r="N498" i="35" s="1"/>
  <c r="O498" i="35" s="1"/>
  <c r="M451" i="35"/>
  <c r="N451" i="35" s="1"/>
  <c r="O451" i="35" s="1"/>
  <c r="L451" i="35"/>
  <c r="L433" i="35"/>
  <c r="M433" i="35"/>
  <c r="N433" i="35" s="1"/>
  <c r="O433" i="35" s="1"/>
  <c r="L403" i="35"/>
  <c r="M403" i="35"/>
  <c r="N403" i="35" s="1"/>
  <c r="O403" i="35" s="1"/>
  <c r="L467" i="35"/>
  <c r="M467" i="35"/>
  <c r="N467" i="35" s="1"/>
  <c r="O467" i="35" s="1"/>
  <c r="L429" i="35"/>
  <c r="M429" i="35"/>
  <c r="N429" i="35" s="1"/>
  <c r="O429" i="35" s="1"/>
  <c r="L400" i="35"/>
  <c r="M400" i="35"/>
  <c r="N400" i="35" s="1"/>
  <c r="O400" i="35" s="1"/>
  <c r="M374" i="35"/>
  <c r="N374" i="35" s="1"/>
  <c r="O374" i="35" s="1"/>
  <c r="L374" i="35"/>
  <c r="M476" i="35"/>
  <c r="N476" i="35" s="1"/>
  <c r="O476" i="35" s="1"/>
  <c r="L476" i="35"/>
  <c r="L464" i="35"/>
  <c r="L459" i="35"/>
  <c r="M459" i="35"/>
  <c r="N459" i="35" s="1"/>
  <c r="O459" i="35" s="1"/>
  <c r="M431" i="35"/>
  <c r="N431" i="35" s="1"/>
  <c r="O431" i="35" s="1"/>
  <c r="L431" i="35"/>
  <c r="M388" i="35"/>
  <c r="N388" i="35" s="1"/>
  <c r="O388" i="35" s="1"/>
  <c r="L388" i="35"/>
  <c r="L378" i="35"/>
  <c r="M378" i="35"/>
  <c r="N378" i="35" s="1"/>
  <c r="O378" i="35" s="1"/>
  <c r="M368" i="35"/>
  <c r="N368" i="35" s="1"/>
  <c r="O368" i="35" s="1"/>
  <c r="L368" i="35"/>
  <c r="L337" i="35"/>
  <c r="M337" i="35"/>
  <c r="N337" i="35" s="1"/>
  <c r="O337" i="35" s="1"/>
  <c r="L402" i="35"/>
  <c r="M402" i="35"/>
  <c r="N402" i="35" s="1"/>
  <c r="O402" i="35" s="1"/>
  <c r="M392" i="35"/>
  <c r="N392" i="35" s="1"/>
  <c r="O392" i="35" s="1"/>
  <c r="L392" i="35"/>
  <c r="L352" i="35"/>
  <c r="M352" i="35"/>
  <c r="N352" i="35" s="1"/>
  <c r="O352" i="35" s="1"/>
  <c r="M480" i="35"/>
  <c r="N480" i="35" s="1"/>
  <c r="O480" i="35" s="1"/>
  <c r="L480" i="35"/>
  <c r="M456" i="35"/>
  <c r="N456" i="35" s="1"/>
  <c r="O456" i="35" s="1"/>
  <c r="L437" i="35"/>
  <c r="M437" i="35"/>
  <c r="N437" i="35" s="1"/>
  <c r="O437" i="35" s="1"/>
  <c r="L371" i="35"/>
  <c r="M371" i="35"/>
  <c r="N371" i="35" s="1"/>
  <c r="O371" i="35" s="1"/>
  <c r="L335" i="35"/>
  <c r="M335" i="35"/>
  <c r="N335" i="35" s="1"/>
  <c r="O335" i="35" s="1"/>
  <c r="M325" i="35"/>
  <c r="N325" i="35" s="1"/>
  <c r="O325" i="35" s="1"/>
  <c r="L325" i="35"/>
  <c r="M317" i="35"/>
  <c r="N317" i="35" s="1"/>
  <c r="O317" i="35" s="1"/>
  <c r="L317" i="35"/>
  <c r="L309" i="35"/>
  <c r="M309" i="35"/>
  <c r="N309" i="35" s="1"/>
  <c r="O309" i="35" s="1"/>
  <c r="M301" i="35"/>
  <c r="N301" i="35" s="1"/>
  <c r="O301" i="35" s="1"/>
  <c r="L301" i="35"/>
  <c r="M293" i="35"/>
  <c r="N293" i="35" s="1"/>
  <c r="O293" i="35" s="1"/>
  <c r="L293" i="35"/>
  <c r="L497" i="35"/>
  <c r="M497" i="35"/>
  <c r="N497" i="35" s="1"/>
  <c r="O497" i="35" s="1"/>
  <c r="M303" i="35"/>
  <c r="N303" i="35" s="1"/>
  <c r="O303" i="35" s="1"/>
  <c r="L303" i="35"/>
  <c r="M289" i="35"/>
  <c r="N289" i="35" s="1"/>
  <c r="O289" i="35" s="1"/>
  <c r="L289" i="35"/>
  <c r="M281" i="35"/>
  <c r="N281" i="35" s="1"/>
  <c r="O281" i="35" s="1"/>
  <c r="L281" i="35"/>
  <c r="M273" i="35"/>
  <c r="N273" i="35" s="1"/>
  <c r="O273" i="35" s="1"/>
  <c r="L273" i="35"/>
  <c r="M265" i="35"/>
  <c r="N265" i="35" s="1"/>
  <c r="O265" i="35" s="1"/>
  <c r="L265" i="35"/>
  <c r="M257" i="35"/>
  <c r="N257" i="35" s="1"/>
  <c r="O257" i="35" s="1"/>
  <c r="L257" i="35"/>
  <c r="M249" i="35"/>
  <c r="N249" i="35" s="1"/>
  <c r="O249" i="35" s="1"/>
  <c r="L249" i="35"/>
  <c r="M241" i="35"/>
  <c r="N241" i="35" s="1"/>
  <c r="O241" i="35" s="1"/>
  <c r="L241" i="35"/>
  <c r="M233" i="35"/>
  <c r="N233" i="35" s="1"/>
  <c r="O233" i="35" s="1"/>
  <c r="L233" i="35"/>
  <c r="M225" i="35"/>
  <c r="N225" i="35" s="1"/>
  <c r="O225" i="35" s="1"/>
  <c r="L225" i="35"/>
  <c r="M217" i="35"/>
  <c r="N217" i="35" s="1"/>
  <c r="O217" i="35" s="1"/>
  <c r="L217" i="35"/>
  <c r="L370" i="35"/>
  <c r="M370" i="35"/>
  <c r="N370" i="35" s="1"/>
  <c r="O370" i="35" s="1"/>
  <c r="M351" i="35"/>
  <c r="N351" i="35" s="1"/>
  <c r="O351" i="35" s="1"/>
  <c r="L351" i="35"/>
  <c r="M319" i="35"/>
  <c r="N319" i="35" s="1"/>
  <c r="O319" i="35" s="1"/>
  <c r="L319" i="35"/>
  <c r="L328" i="35"/>
  <c r="M328" i="35"/>
  <c r="N328" i="35" s="1"/>
  <c r="O328" i="35" s="1"/>
  <c r="M299" i="35"/>
  <c r="N299" i="35" s="1"/>
  <c r="O299" i="35" s="1"/>
  <c r="L299" i="35"/>
  <c r="L287" i="35"/>
  <c r="M287" i="35"/>
  <c r="N287" i="35" s="1"/>
  <c r="O287" i="35" s="1"/>
  <c r="L279" i="35"/>
  <c r="M279" i="35"/>
  <c r="N279" i="35" s="1"/>
  <c r="O279" i="35" s="1"/>
  <c r="L271" i="35"/>
  <c r="M271" i="35"/>
  <c r="N271" i="35" s="1"/>
  <c r="O271" i="35" s="1"/>
  <c r="L263" i="35"/>
  <c r="M263" i="35"/>
  <c r="N263" i="35" s="1"/>
  <c r="O263" i="35" s="1"/>
  <c r="L255" i="35"/>
  <c r="M255" i="35"/>
  <c r="N255" i="35" s="1"/>
  <c r="O255" i="35" s="1"/>
  <c r="L247" i="35"/>
  <c r="M247" i="35"/>
  <c r="N247" i="35" s="1"/>
  <c r="O247" i="35" s="1"/>
  <c r="L239" i="35"/>
  <c r="M239" i="35"/>
  <c r="N239" i="35" s="1"/>
  <c r="O239" i="35" s="1"/>
  <c r="L231" i="35"/>
  <c r="M231" i="35"/>
  <c r="N231" i="35" s="1"/>
  <c r="O231" i="35" s="1"/>
  <c r="L223" i="35"/>
  <c r="M223" i="35"/>
  <c r="N223" i="35" s="1"/>
  <c r="O223" i="35" s="1"/>
  <c r="L209" i="35"/>
  <c r="M209" i="35"/>
  <c r="N209" i="35" s="1"/>
  <c r="O209" i="35" s="1"/>
  <c r="L155" i="35"/>
  <c r="M155" i="35"/>
  <c r="N155" i="35" s="1"/>
  <c r="O155" i="35" s="1"/>
  <c r="L195" i="35"/>
  <c r="M195" i="35"/>
  <c r="N195" i="35" s="1"/>
  <c r="O195" i="35" s="1"/>
  <c r="L151" i="35"/>
  <c r="M151" i="35"/>
  <c r="N151" i="35" s="1"/>
  <c r="O151" i="35" s="1"/>
  <c r="M441" i="35"/>
  <c r="N441" i="35" s="1"/>
  <c r="O441" i="35" s="1"/>
  <c r="L441" i="35"/>
  <c r="M311" i="35"/>
  <c r="N311" i="35" s="1"/>
  <c r="O311" i="35" s="1"/>
  <c r="L311" i="35"/>
  <c r="L205" i="35"/>
  <c r="M205" i="35"/>
  <c r="N205" i="35" s="1"/>
  <c r="O205" i="35" s="1"/>
  <c r="L169" i="35"/>
  <c r="M169" i="35"/>
  <c r="N169" i="35" s="1"/>
  <c r="O169" i="35" s="1"/>
  <c r="L161" i="35"/>
  <c r="M161" i="35"/>
  <c r="N161" i="35" s="1"/>
  <c r="O161" i="35" s="1"/>
  <c r="L149" i="35"/>
  <c r="M149" i="35"/>
  <c r="N149" i="35" s="1"/>
  <c r="O149" i="35" s="1"/>
  <c r="M147" i="35"/>
  <c r="N147" i="35" s="1"/>
  <c r="O147" i="35" s="1"/>
  <c r="L147" i="35"/>
  <c r="L340" i="35"/>
  <c r="M340" i="35"/>
  <c r="N340" i="35" s="1"/>
  <c r="O340" i="35" s="1"/>
  <c r="L203" i="35"/>
  <c r="M203" i="35"/>
  <c r="N203" i="35" s="1"/>
  <c r="O203" i="35" s="1"/>
  <c r="L181" i="35"/>
  <c r="M181" i="35"/>
  <c r="N181" i="35" s="1"/>
  <c r="O181" i="35" s="1"/>
  <c r="L163" i="35"/>
  <c r="M163" i="35"/>
  <c r="N163" i="35" s="1"/>
  <c r="O163" i="35" s="1"/>
  <c r="L148" i="35"/>
  <c r="L486" i="35"/>
  <c r="M486" i="35"/>
  <c r="N486" i="35" s="1"/>
  <c r="O486" i="35" s="1"/>
  <c r="L449" i="35"/>
  <c r="M449" i="35"/>
  <c r="N449" i="35" s="1"/>
  <c r="O449" i="35" s="1"/>
  <c r="M411" i="35"/>
  <c r="N411" i="35" s="1"/>
  <c r="O411" i="35" s="1"/>
  <c r="L411" i="35"/>
  <c r="M398" i="35"/>
  <c r="N398" i="35" s="1"/>
  <c r="O398" i="35" s="1"/>
  <c r="L398" i="35"/>
  <c r="M415" i="35"/>
  <c r="N415" i="35" s="1"/>
  <c r="O415" i="35" s="1"/>
  <c r="L415" i="35"/>
  <c r="L463" i="35"/>
  <c r="M463" i="35"/>
  <c r="N463" i="35" s="1"/>
  <c r="O463" i="35" s="1"/>
  <c r="L333" i="35"/>
  <c r="M333" i="35"/>
  <c r="N333" i="35" s="1"/>
  <c r="O333" i="35" s="1"/>
  <c r="L191" i="35"/>
  <c r="M191" i="35"/>
  <c r="N191" i="35" s="1"/>
  <c r="O191" i="35" s="1"/>
  <c r="L183" i="35"/>
  <c r="M183" i="35"/>
  <c r="N183" i="35" s="1"/>
  <c r="O183" i="35" s="1"/>
  <c r="L165" i="35"/>
  <c r="M165" i="35"/>
  <c r="N165" i="35" s="1"/>
  <c r="O165" i="35" s="1"/>
  <c r="L453" i="35"/>
  <c r="M453" i="35"/>
  <c r="N453" i="35" s="1"/>
  <c r="O453" i="35" s="1"/>
  <c r="L193" i="35"/>
  <c r="M193" i="35"/>
  <c r="N193" i="35" s="1"/>
  <c r="O193" i="35" s="1"/>
  <c r="L177" i="35"/>
  <c r="M177" i="35"/>
  <c r="N177" i="35" s="1"/>
  <c r="O177" i="35" s="1"/>
  <c r="L159" i="35"/>
  <c r="M159" i="35"/>
  <c r="N159" i="35" s="1"/>
  <c r="O159" i="35" s="1"/>
  <c r="L382" i="35"/>
  <c r="M382" i="35"/>
  <c r="N382" i="35" s="1"/>
  <c r="O382" i="35" s="1"/>
  <c r="M488" i="35"/>
  <c r="N488" i="35" s="1"/>
  <c r="O488" i="35" s="1"/>
  <c r="L488" i="35"/>
  <c r="M462" i="35"/>
  <c r="N462" i="35" s="1"/>
  <c r="O462" i="35" s="1"/>
  <c r="L462" i="35"/>
  <c r="M447" i="35"/>
  <c r="N447" i="35" s="1"/>
  <c r="O447" i="35" s="1"/>
  <c r="L447" i="35"/>
  <c r="L397" i="35"/>
  <c r="M397" i="35"/>
  <c r="N397" i="35" s="1"/>
  <c r="O397" i="35" s="1"/>
  <c r="M356" i="35"/>
  <c r="N356" i="35" s="1"/>
  <c r="O356" i="35" s="1"/>
  <c r="L356" i="35"/>
  <c r="M345" i="35"/>
  <c r="N345" i="35" s="1"/>
  <c r="O345" i="35" s="1"/>
  <c r="L345" i="35"/>
  <c r="M409" i="35"/>
  <c r="N409" i="35" s="1"/>
  <c r="O409" i="35" s="1"/>
  <c r="L409" i="35"/>
  <c r="L381" i="35"/>
  <c r="M381" i="35"/>
  <c r="N381" i="35" s="1"/>
  <c r="O381" i="35" s="1"/>
  <c r="L342" i="35"/>
  <c r="M342" i="35"/>
  <c r="N342" i="35" s="1"/>
  <c r="O342" i="35" s="1"/>
  <c r="L483" i="35"/>
  <c r="M483" i="35"/>
  <c r="N483" i="35" s="1"/>
  <c r="O483" i="35" s="1"/>
  <c r="L395" i="35"/>
  <c r="M395" i="35"/>
  <c r="N395" i="35" s="1"/>
  <c r="O395" i="35" s="1"/>
  <c r="L357" i="35"/>
  <c r="M357" i="35"/>
  <c r="N357" i="35" s="1"/>
  <c r="O357" i="35" s="1"/>
  <c r="L344" i="35"/>
  <c r="M344" i="35"/>
  <c r="N344" i="35" s="1"/>
  <c r="O344" i="35" s="1"/>
  <c r="M460" i="35"/>
  <c r="N460" i="35" s="1"/>
  <c r="O460" i="35" s="1"/>
  <c r="M339" i="35"/>
  <c r="N339" i="35" s="1"/>
  <c r="O339" i="35" s="1"/>
  <c r="L339" i="35"/>
  <c r="M396" i="35"/>
  <c r="N396" i="35" s="1"/>
  <c r="O396" i="35" s="1"/>
  <c r="L396" i="35"/>
  <c r="M372" i="35"/>
  <c r="N372" i="35" s="1"/>
  <c r="O372" i="35" s="1"/>
  <c r="L372" i="35"/>
  <c r="L336" i="35"/>
  <c r="M336" i="35"/>
  <c r="N336" i="35" s="1"/>
  <c r="O336" i="35" s="1"/>
  <c r="L369" i="35"/>
  <c r="M369" i="35"/>
  <c r="N369" i="35" s="1"/>
  <c r="O369" i="35" s="1"/>
  <c r="M331" i="35"/>
  <c r="N331" i="35" s="1"/>
  <c r="O331" i="35" s="1"/>
  <c r="L331" i="35"/>
  <c r="L211" i="35"/>
  <c r="M211" i="35"/>
  <c r="N211" i="35" s="1"/>
  <c r="O211" i="35" s="1"/>
  <c r="L201" i="35"/>
  <c r="M201" i="35"/>
  <c r="N201" i="35" s="1"/>
  <c r="O201" i="35" s="1"/>
  <c r="L207" i="35"/>
  <c r="M207" i="35"/>
  <c r="N207" i="35" s="1"/>
  <c r="O207" i="35" s="1"/>
  <c r="L197" i="35"/>
  <c r="M197" i="35"/>
  <c r="N197" i="35" s="1"/>
  <c r="O197" i="35" s="1"/>
  <c r="L185" i="35"/>
  <c r="M185" i="35"/>
  <c r="N185" i="35" s="1"/>
  <c r="O185" i="35" s="1"/>
  <c r="L167" i="35"/>
  <c r="M167" i="35"/>
  <c r="N167" i="35" s="1"/>
  <c r="O167" i="35" s="1"/>
  <c r="L157" i="35"/>
  <c r="M157" i="35"/>
  <c r="N157" i="35" s="1"/>
  <c r="O157" i="35" s="1"/>
  <c r="M323" i="35"/>
  <c r="N323" i="35" s="1"/>
  <c r="O323" i="35" s="1"/>
  <c r="L323" i="35"/>
  <c r="M145" i="35"/>
  <c r="N145" i="35" s="1"/>
  <c r="O145" i="35" s="1"/>
  <c r="L145" i="35"/>
  <c r="M376" i="35"/>
  <c r="N376" i="35" s="1"/>
  <c r="O376" i="35" s="1"/>
  <c r="L376" i="35"/>
  <c r="M504" i="35"/>
  <c r="N504" i="35" s="1"/>
  <c r="O504" i="35" s="1"/>
  <c r="L504" i="35"/>
  <c r="M343" i="35"/>
  <c r="N343" i="35" s="1"/>
  <c r="O343" i="35" s="1"/>
  <c r="L343" i="35"/>
  <c r="L466" i="35"/>
  <c r="M466" i="35"/>
  <c r="N466" i="35" s="1"/>
  <c r="O466" i="35" s="1"/>
  <c r="M425" i="35"/>
  <c r="N425" i="35" s="1"/>
  <c r="O425" i="35" s="1"/>
  <c r="L425" i="35"/>
  <c r="L458" i="35"/>
  <c r="M458" i="35"/>
  <c r="N458" i="35" s="1"/>
  <c r="O458" i="35" s="1"/>
  <c r="M407" i="35"/>
  <c r="N407" i="35" s="1"/>
  <c r="O407" i="35" s="1"/>
  <c r="L407" i="35"/>
  <c r="M327" i="35"/>
  <c r="N327" i="35" s="1"/>
  <c r="O327" i="35" s="1"/>
  <c r="L327" i="35"/>
  <c r="L394" i="35"/>
  <c r="M394" i="35"/>
  <c r="N394" i="35" s="1"/>
  <c r="O394" i="35" s="1"/>
  <c r="L393" i="35"/>
  <c r="M393" i="35"/>
  <c r="N393" i="35" s="1"/>
  <c r="O393" i="35" s="1"/>
  <c r="L215" i="35"/>
  <c r="M215" i="35"/>
  <c r="N215" i="35" s="1"/>
  <c r="O215" i="35" s="1"/>
  <c r="L175" i="35"/>
  <c r="M175" i="35"/>
  <c r="N175" i="35" s="1"/>
  <c r="O175" i="35" s="1"/>
  <c r="M360" i="35"/>
  <c r="N360" i="35" s="1"/>
  <c r="O360" i="35" s="1"/>
  <c r="L360" i="35"/>
  <c r="M502" i="35"/>
  <c r="N502" i="35" s="1"/>
  <c r="O502" i="35" s="1"/>
  <c r="L502" i="35"/>
  <c r="M470" i="35"/>
  <c r="N470" i="35" s="1"/>
  <c r="O470" i="35" s="1"/>
  <c r="L470" i="35"/>
  <c r="L501" i="35"/>
  <c r="M501" i="35"/>
  <c r="N501" i="35" s="1"/>
  <c r="O501" i="35" s="1"/>
  <c r="M496" i="35"/>
  <c r="N496" i="35" s="1"/>
  <c r="O496" i="35" s="1"/>
  <c r="L496" i="35"/>
  <c r="L485" i="35"/>
  <c r="M485" i="35"/>
  <c r="N485" i="35" s="1"/>
  <c r="O485" i="35" s="1"/>
  <c r="L473" i="35"/>
  <c r="M473" i="35"/>
  <c r="N473" i="35" s="1"/>
  <c r="O473" i="35" s="1"/>
  <c r="L457" i="35"/>
  <c r="M457" i="35"/>
  <c r="N457" i="35" s="1"/>
  <c r="O457" i="35" s="1"/>
  <c r="M435" i="35"/>
  <c r="N435" i="35" s="1"/>
  <c r="O435" i="35" s="1"/>
  <c r="L435" i="35"/>
  <c r="L417" i="35"/>
  <c r="M417" i="35"/>
  <c r="N417" i="35" s="1"/>
  <c r="O417" i="35" s="1"/>
  <c r="L484" i="35"/>
  <c r="M484" i="35"/>
  <c r="N484" i="35" s="1"/>
  <c r="O484" i="35" s="1"/>
  <c r="M443" i="35"/>
  <c r="N443" i="35" s="1"/>
  <c r="O443" i="35" s="1"/>
  <c r="L443" i="35"/>
  <c r="L413" i="35"/>
  <c r="M413" i="35"/>
  <c r="N413" i="35" s="1"/>
  <c r="O413" i="35" s="1"/>
  <c r="M478" i="35"/>
  <c r="N478" i="35" s="1"/>
  <c r="O478" i="35" s="1"/>
  <c r="L478" i="35"/>
  <c r="L491" i="35"/>
  <c r="M491" i="35"/>
  <c r="N491" i="35" s="1"/>
  <c r="O491" i="35" s="1"/>
  <c r="L469" i="35"/>
  <c r="M469" i="35"/>
  <c r="N469" i="35" s="1"/>
  <c r="O469" i="35" s="1"/>
  <c r="L505" i="35"/>
  <c r="M505" i="35"/>
  <c r="N505" i="35" s="1"/>
  <c r="O505" i="35" s="1"/>
  <c r="M468" i="35"/>
  <c r="N468" i="35" s="1"/>
  <c r="O468" i="35" s="1"/>
  <c r="L468" i="35"/>
  <c r="M500" i="35"/>
  <c r="N500" i="35" s="1"/>
  <c r="O500" i="35" s="1"/>
  <c r="L500" i="35"/>
  <c r="M419" i="35"/>
  <c r="N419" i="35" s="1"/>
  <c r="O419" i="35" s="1"/>
  <c r="L419" i="35"/>
  <c r="L490" i="35"/>
  <c r="M490" i="35"/>
  <c r="N490" i="35" s="1"/>
  <c r="O490" i="35" s="1"/>
  <c r="M427" i="35"/>
  <c r="N427" i="35" s="1"/>
  <c r="O427" i="35" s="1"/>
  <c r="L427" i="35"/>
  <c r="M401" i="35"/>
  <c r="N401" i="35" s="1"/>
  <c r="O401" i="35" s="1"/>
  <c r="L401" i="35"/>
  <c r="M390" i="35"/>
  <c r="N390" i="35" s="1"/>
  <c r="O390" i="35" s="1"/>
  <c r="L390" i="35"/>
  <c r="L358" i="35"/>
  <c r="M358" i="35"/>
  <c r="N358" i="35" s="1"/>
  <c r="O358" i="35" s="1"/>
  <c r="L387" i="35"/>
  <c r="M387" i="35"/>
  <c r="N387" i="35" s="1"/>
  <c r="O387" i="35" s="1"/>
  <c r="L365" i="35"/>
  <c r="M365" i="35"/>
  <c r="N365" i="35" s="1"/>
  <c r="O365" i="35" s="1"/>
  <c r="M353" i="35"/>
  <c r="N353" i="35" s="1"/>
  <c r="O353" i="35" s="1"/>
  <c r="L353" i="35"/>
  <c r="L499" i="35"/>
  <c r="M499" i="35"/>
  <c r="N499" i="35" s="1"/>
  <c r="O499" i="35" s="1"/>
  <c r="L421" i="35"/>
  <c r="M421" i="35"/>
  <c r="N421" i="35" s="1"/>
  <c r="O421" i="35" s="1"/>
  <c r="L361" i="35"/>
  <c r="M361" i="35"/>
  <c r="N361" i="35" s="1"/>
  <c r="O361" i="35" s="1"/>
  <c r="L493" i="35"/>
  <c r="M493" i="35"/>
  <c r="N493" i="35" s="1"/>
  <c r="O493" i="35" s="1"/>
  <c r="L379" i="35"/>
  <c r="M379" i="35"/>
  <c r="N379" i="35" s="1"/>
  <c r="O379" i="35" s="1"/>
  <c r="L362" i="35"/>
  <c r="M362" i="35"/>
  <c r="N362" i="35" s="1"/>
  <c r="O362" i="35" s="1"/>
  <c r="L334" i="35"/>
  <c r="M334" i="35"/>
  <c r="N334" i="35" s="1"/>
  <c r="O334" i="35" s="1"/>
  <c r="L321" i="35"/>
  <c r="M321" i="35"/>
  <c r="N321" i="35" s="1"/>
  <c r="O321" i="35" s="1"/>
  <c r="M313" i="35"/>
  <c r="N313" i="35" s="1"/>
  <c r="O313" i="35" s="1"/>
  <c r="L313" i="35"/>
  <c r="M305" i="35"/>
  <c r="N305" i="35" s="1"/>
  <c r="O305" i="35" s="1"/>
  <c r="L305" i="35"/>
  <c r="M297" i="35"/>
  <c r="N297" i="35" s="1"/>
  <c r="O297" i="35" s="1"/>
  <c r="L297" i="35"/>
  <c r="L349" i="35"/>
  <c r="M349" i="35"/>
  <c r="N349" i="35" s="1"/>
  <c r="O349" i="35" s="1"/>
  <c r="M315" i="35"/>
  <c r="N315" i="35" s="1"/>
  <c r="O315" i="35" s="1"/>
  <c r="L315" i="35"/>
  <c r="M295" i="35"/>
  <c r="N295" i="35" s="1"/>
  <c r="O295" i="35" s="1"/>
  <c r="L295" i="35"/>
  <c r="M285" i="35"/>
  <c r="N285" i="35" s="1"/>
  <c r="O285" i="35" s="1"/>
  <c r="L285" i="35"/>
  <c r="M277" i="35"/>
  <c r="N277" i="35" s="1"/>
  <c r="O277" i="35" s="1"/>
  <c r="L277" i="35"/>
  <c r="M269" i="35"/>
  <c r="N269" i="35" s="1"/>
  <c r="O269" i="35" s="1"/>
  <c r="L269" i="35"/>
  <c r="M261" i="35"/>
  <c r="N261" i="35" s="1"/>
  <c r="O261" i="35" s="1"/>
  <c r="L261" i="35"/>
  <c r="M253" i="35"/>
  <c r="N253" i="35" s="1"/>
  <c r="O253" i="35" s="1"/>
  <c r="L253" i="35"/>
  <c r="M245" i="35"/>
  <c r="N245" i="35" s="1"/>
  <c r="O245" i="35" s="1"/>
  <c r="L245" i="35"/>
  <c r="M237" i="35"/>
  <c r="N237" i="35" s="1"/>
  <c r="O237" i="35" s="1"/>
  <c r="L237" i="35"/>
  <c r="M229" i="35"/>
  <c r="N229" i="35" s="1"/>
  <c r="O229" i="35" s="1"/>
  <c r="L229" i="35"/>
  <c r="M221" i="35"/>
  <c r="N221" i="35" s="1"/>
  <c r="O221" i="35" s="1"/>
  <c r="L221" i="35"/>
  <c r="L405" i="35"/>
  <c r="M405" i="35"/>
  <c r="N405" i="35" s="1"/>
  <c r="O405" i="35" s="1"/>
  <c r="L380" i="35"/>
  <c r="M380" i="35"/>
  <c r="N380" i="35" s="1"/>
  <c r="O380" i="35" s="1"/>
  <c r="L341" i="35"/>
  <c r="M341" i="35"/>
  <c r="N341" i="35" s="1"/>
  <c r="O341" i="35" s="1"/>
  <c r="M384" i="35"/>
  <c r="N384" i="35" s="1"/>
  <c r="O384" i="35" s="1"/>
  <c r="L384" i="35"/>
  <c r="L348" i="35"/>
  <c r="M348" i="35"/>
  <c r="N348" i="35" s="1"/>
  <c r="O348" i="35" s="1"/>
  <c r="M307" i="35"/>
  <c r="N307" i="35" s="1"/>
  <c r="O307" i="35" s="1"/>
  <c r="L307" i="35"/>
  <c r="M291" i="35"/>
  <c r="N291" i="35" s="1"/>
  <c r="O291" i="35" s="1"/>
  <c r="L291" i="35"/>
  <c r="L283" i="35"/>
  <c r="M283" i="35"/>
  <c r="N283" i="35" s="1"/>
  <c r="O283" i="35" s="1"/>
  <c r="L275" i="35"/>
  <c r="M275" i="35"/>
  <c r="N275" i="35" s="1"/>
  <c r="O275" i="35" s="1"/>
  <c r="L267" i="35"/>
  <c r="M267" i="35"/>
  <c r="N267" i="35" s="1"/>
  <c r="O267" i="35" s="1"/>
  <c r="L259" i="35"/>
  <c r="M259" i="35"/>
  <c r="N259" i="35" s="1"/>
  <c r="O259" i="35" s="1"/>
  <c r="L251" i="35"/>
  <c r="M251" i="35"/>
  <c r="N251" i="35" s="1"/>
  <c r="O251" i="35" s="1"/>
  <c r="L243" i="35"/>
  <c r="M243" i="35"/>
  <c r="N243" i="35" s="1"/>
  <c r="O243" i="35" s="1"/>
  <c r="L235" i="35"/>
  <c r="M235" i="35"/>
  <c r="N235" i="35" s="1"/>
  <c r="O235" i="35" s="1"/>
  <c r="L227" i="35"/>
  <c r="M227" i="35"/>
  <c r="N227" i="35" s="1"/>
  <c r="O227" i="35" s="1"/>
  <c r="L219" i="35"/>
  <c r="M219" i="35"/>
  <c r="N219" i="35" s="1"/>
  <c r="O219" i="35" s="1"/>
  <c r="L213" i="35"/>
  <c r="M213" i="35"/>
  <c r="N213" i="35" s="1"/>
  <c r="O213" i="35" s="1"/>
  <c r="L153" i="35"/>
  <c r="M153" i="35"/>
  <c r="N153" i="35" s="1"/>
  <c r="O153" i="35" s="1"/>
  <c r="L199" i="35"/>
  <c r="M199" i="35"/>
  <c r="N199" i="35" s="1"/>
  <c r="O199" i="35" s="1"/>
  <c r="L350" i="35"/>
  <c r="M350" i="35"/>
  <c r="N350" i="35" s="1"/>
  <c r="O350" i="35" s="1"/>
  <c r="L187" i="35"/>
  <c r="M187" i="35"/>
  <c r="N187" i="35" s="1"/>
  <c r="O187" i="35" s="1"/>
  <c r="L179" i="35"/>
  <c r="M179" i="35"/>
  <c r="N179" i="35" s="1"/>
  <c r="O179" i="35" s="1"/>
  <c r="L171" i="35"/>
  <c r="M171" i="35"/>
  <c r="N171" i="35" s="1"/>
  <c r="O171" i="35" s="1"/>
  <c r="M143" i="35"/>
  <c r="N143" i="35" s="1"/>
  <c r="O143" i="35" s="1"/>
  <c r="L143" i="35"/>
  <c r="M423" i="35"/>
  <c r="N423" i="35" s="1"/>
  <c r="O423" i="35" s="1"/>
  <c r="L423" i="35"/>
  <c r="L189" i="35"/>
  <c r="M189" i="35"/>
  <c r="N189" i="35" s="1"/>
  <c r="O189" i="35" s="1"/>
  <c r="L173" i="35"/>
  <c r="M173" i="35"/>
  <c r="N173" i="35" s="1"/>
  <c r="O173" i="35" s="1"/>
  <c r="P37" i="34" l="1"/>
  <c r="P47" i="35"/>
  <c r="N17" i="35"/>
  <c r="O17" i="35" s="1"/>
  <c r="N16" i="35"/>
  <c r="O16" i="35" s="1"/>
  <c r="P16" i="35"/>
  <c r="N22" i="35"/>
  <c r="O22" i="35" s="1"/>
  <c r="P22" i="35"/>
  <c r="N32" i="35"/>
  <c r="O32" i="35" s="1"/>
  <c r="P32" i="35"/>
  <c r="N46" i="35"/>
  <c r="O46" i="35" s="1"/>
  <c r="P46" i="35"/>
  <c r="N11" i="35"/>
  <c r="O11" i="35" s="1"/>
  <c r="P11" i="35"/>
  <c r="N14" i="35"/>
  <c r="O14" i="35" s="1"/>
  <c r="P14" i="35"/>
  <c r="N48" i="35"/>
  <c r="O48" i="35" s="1"/>
  <c r="P48" i="35"/>
  <c r="N20" i="35"/>
  <c r="O20" i="35" s="1"/>
  <c r="P20" i="35"/>
  <c r="N33" i="35"/>
  <c r="O33" i="35" s="1"/>
  <c r="P33" i="35"/>
  <c r="N19" i="35"/>
  <c r="O19" i="35" s="1"/>
  <c r="P19" i="35"/>
  <c r="P51" i="35"/>
  <c r="P25" i="35"/>
  <c r="P18" i="35"/>
  <c r="N34" i="35"/>
  <c r="O34" i="35" s="1"/>
  <c r="P34" i="35"/>
  <c r="N44" i="35"/>
  <c r="O44" i="35" s="1"/>
  <c r="P44" i="35"/>
  <c r="N26" i="35"/>
  <c r="O26" i="35" s="1"/>
  <c r="P26" i="35"/>
  <c r="N28" i="35"/>
  <c r="O28" i="35" s="1"/>
  <c r="P28" i="35"/>
  <c r="N36" i="35"/>
  <c r="O36" i="35" s="1"/>
  <c r="P36" i="35"/>
  <c r="N55" i="35"/>
  <c r="O55" i="35" s="1"/>
  <c r="P55" i="35"/>
  <c r="S507" i="35" l="1"/>
  <c r="Q8" i="35"/>
  <c r="C43" i="31" l="1"/>
  <c r="C39" i="31"/>
  <c r="C38" i="31"/>
  <c r="C37" i="31"/>
  <c r="K10" i="35" s="1"/>
  <c r="C36" i="31"/>
  <c r="C35" i="31"/>
  <c r="D32" i="31"/>
  <c r="C32" i="31"/>
  <c r="D31" i="31"/>
  <c r="C31" i="31"/>
  <c r="D30" i="31"/>
  <c r="C30" i="31"/>
  <c r="D29" i="31"/>
  <c r="C29" i="31"/>
  <c r="D28" i="31"/>
  <c r="C28" i="31"/>
  <c r="D27" i="31"/>
  <c r="C27" i="31"/>
  <c r="D26" i="31"/>
  <c r="C26" i="31"/>
  <c r="D25" i="31"/>
  <c r="C25" i="31"/>
  <c r="D24" i="31"/>
  <c r="C24" i="31"/>
  <c r="D23" i="31"/>
  <c r="C23" i="31"/>
  <c r="D22" i="31"/>
  <c r="C22" i="31"/>
  <c r="D21" i="31"/>
  <c r="C21" i="31"/>
  <c r="D20" i="31"/>
  <c r="C20" i="31"/>
  <c r="D19" i="31"/>
  <c r="C19" i="31"/>
  <c r="D18" i="31"/>
  <c r="C18" i="31"/>
  <c r="D17" i="31"/>
  <c r="C17" i="31"/>
  <c r="D16" i="31"/>
  <c r="C16" i="31"/>
  <c r="D15" i="31"/>
  <c r="C15" i="31"/>
  <c r="D14" i="31"/>
  <c r="C14" i="31"/>
  <c r="D13" i="31"/>
  <c r="C13" i="31"/>
  <c r="D12" i="31"/>
  <c r="C12" i="31"/>
  <c r="D11" i="31"/>
  <c r="C11" i="31"/>
  <c r="D10" i="31"/>
  <c r="C10" i="31"/>
  <c r="D9" i="31"/>
  <c r="C9" i="31"/>
  <c r="D8" i="31"/>
  <c r="C8" i="31"/>
  <c r="D7" i="31"/>
  <c r="C7" i="31"/>
  <c r="D6" i="31"/>
  <c r="C6" i="31"/>
  <c r="I10" i="35" s="1"/>
  <c r="D5" i="31"/>
  <c r="C5" i="31"/>
  <c r="D4" i="31"/>
  <c r="C4" i="31"/>
  <c r="C3" i="31"/>
  <c r="I8" i="35" l="1"/>
  <c r="I9" i="35"/>
  <c r="K7" i="35"/>
  <c r="L10" i="35"/>
  <c r="M10" i="35" s="1"/>
  <c r="I7" i="35"/>
  <c r="K9" i="35"/>
  <c r="N10" i="35" l="1"/>
  <c r="O10" i="35" s="1"/>
  <c r="P10" i="35"/>
  <c r="L7" i="35"/>
  <c r="M7" i="35" s="1"/>
  <c r="L9" i="35"/>
  <c r="M9" i="35" s="1"/>
  <c r="L8" i="35"/>
  <c r="M8" i="35" s="1"/>
  <c r="N8" i="35" s="1"/>
  <c r="P7" i="35" l="1"/>
  <c r="N7" i="35"/>
  <c r="O7" i="35" s="1"/>
  <c r="N9" i="35"/>
  <c r="O9" i="35" s="1"/>
  <c r="P9" i="35"/>
  <c r="O8" i="35"/>
  <c r="P8" i="35"/>
  <c r="M507" i="35"/>
  <c r="L23" i="23" l="1"/>
  <c r="L43" i="23" s="1"/>
  <c r="G6" i="28" s="1"/>
  <c r="P507" i="35"/>
  <c r="M508" i="35" s="1"/>
  <c r="N507" i="35"/>
  <c r="O507" i="35"/>
  <c r="E507" i="35" s="1"/>
  <c r="L21" i="34" l="1"/>
  <c r="L37" i="34" s="1"/>
  <c r="O25" i="23"/>
  <c r="N43" i="23" l="1"/>
  <c r="G8" i="28" s="1"/>
  <c r="O43" i="23"/>
  <c r="G9" i="28" s="1"/>
  <c r="M43" i="23" l="1"/>
  <c r="G7" i="28" s="1"/>
  <c r="P43" i="23"/>
  <c r="G10" i="28" s="1"/>
  <c r="I43" i="23"/>
  <c r="G30" i="28" s="1"/>
  <c r="G24" i="28" s="1"/>
</calcChain>
</file>

<file path=xl/sharedStrings.xml><?xml version="1.0" encoding="utf-8"?>
<sst xmlns="http://schemas.openxmlformats.org/spreadsheetml/2006/main" count="13708" uniqueCount="788">
  <si>
    <t>Počet podpůrných personálních opatření ve školách</t>
  </si>
  <si>
    <t>Celkový počet účastníků</t>
  </si>
  <si>
    <t>Počet organizací, ve kterých se zvýšila kvalita výchovy a vzdělávání a proinkluzivnost</t>
  </si>
  <si>
    <t>Počet pracovníků ve vzdělávání, kteří v praxi uplatňují nově získané poznatky a dovednosti</t>
  </si>
  <si>
    <t>POSTUP:</t>
  </si>
  <si>
    <t>3.</t>
  </si>
  <si>
    <t>1.</t>
  </si>
  <si>
    <t>2.</t>
  </si>
  <si>
    <t>Počet podpořených osob - pracovníci ve vzdělávání</t>
  </si>
  <si>
    <t>Výstupy</t>
  </si>
  <si>
    <t>Výsledky</t>
  </si>
  <si>
    <t>Milník</t>
  </si>
  <si>
    <t>Počet dětí a žáků s potřebou podpůrných opatření v podpořených organizacích *</t>
  </si>
  <si>
    <t>Počet dětí, žáků a studentů Romů v podpořených organizacích *</t>
  </si>
  <si>
    <t>Celkový počet dětí, žáků a studentů v podpořených organizacích *</t>
  </si>
  <si>
    <t>Typ</t>
  </si>
  <si>
    <t>Název</t>
  </si>
  <si>
    <t>Číslo</t>
  </si>
  <si>
    <t>Poznámka</t>
  </si>
  <si>
    <t>4.</t>
  </si>
  <si>
    <t>Hodnoty nekopírujte a nepřesunujte, vždy je ručně vepište.</t>
  </si>
  <si>
    <t>5.</t>
  </si>
  <si>
    <t>V kalkulačce vyplňujte vždy pouze "BÍLÁ" pole.</t>
  </si>
  <si>
    <t>Celkový počet dětí, žáků a studentů začleněných do organizací, u kterých se díky podpoře ESF zvýšila kvalita výchovy a vzdělávání a proinkluzivnost.</t>
  </si>
  <si>
    <t>Počet dětí a žáků, studentů Romů začleněných do organizací, u kterých se díky podpoře ESF zvýšila kvalita výchovy a vzdělávání a proinkluzivnost a tím se zlepšily podmínky pro jejich začlenění a vzdělávání.
Hodnota je zjišťována na začátku a na konci operace. Rozdílem těchto hodnot vznikne „dodatečný“ počet, tj. změna stavu.
Za Roma považujeme osobu, která se za ni sama považuje, aniž by se nutně k této příslušnosti za všech okolností (např. při sčítání lidu) hlásila, a/nebo je za takovou považována svým okolím na základě skutečných či domnělých (antropologických, kulturních nebo sociálních) indikátorů.
Poznámka: Při sběru monitorovacích dat bude důsledně respektována ochrana osobních údajů. MI se bude dokládat prohlášením příjemce (ředitele školy/NNO), který bude žáka/studenta identifikovat. Údaje o tom, který konkrétní žák/student byl započítán, nebude organizace nikam předávat, vykazovat bude pouze souhrnné číslo.</t>
  </si>
  <si>
    <t>Počet dětí a žáků s potřebou podpůrných opatření ve stupni 1-5, začleněných do organizací, u kterých se díky podpoře ESF zvýšila kvalita výchovy a vzdělávání a proinkluzivnost a tím se zlepšily podmínky pro začlenění a vzdělávání těchto dětí a žáků. Podpůrnými opatřeními se rozumí nezbytné úpravy ve vzdělávání a školských službách odpovídající zdravotnímu stavu, kulturnímu prostředí nebo jiným životním podmínkám dítěte nebo žáka.
Hodnota je zjišťována na začátku a na konci operace. Rozdílem těchto hodnot vznikne „dodatečný“ počet, tj. změna stavu.</t>
  </si>
  <si>
    <t>Práce školního kariérového poradce ve škole ve výši úvazku 0,1 na 1 měsíc</t>
  </si>
  <si>
    <t>Práce školního asistenta ve škole ve výši úvazku 0,1 na jeden měsíc</t>
  </si>
  <si>
    <t>Práce speciálního pedagoga ve škole ve výši úvazku 0,1 na jeden měsíc</t>
  </si>
  <si>
    <t>Práce školního psychologa ve škole ve výši úvazku 0,5 na jeden měsíc</t>
  </si>
  <si>
    <t>Práce sociálního pedagoga ve škole ve výši úvazku 0,1 na jeden měsíc</t>
  </si>
  <si>
    <t>Základní škola</t>
  </si>
  <si>
    <t>Mateřská škola</t>
  </si>
  <si>
    <t>kliknutím na barevný blok budete přesměrováni na vybraný subjekt</t>
  </si>
  <si>
    <t>6.</t>
  </si>
  <si>
    <t>7.</t>
  </si>
  <si>
    <t>8.</t>
  </si>
  <si>
    <t>zpět na úvodní stranu</t>
  </si>
  <si>
    <t>Školní asistent – personální podpora MŠ</t>
  </si>
  <si>
    <t>Školní speciální pedagog – personální podpora MŠ</t>
  </si>
  <si>
    <t>Školní psycholog – personální podpora MŠ</t>
  </si>
  <si>
    <t>Sociální pedagog – personální podpora MŠ</t>
  </si>
  <si>
    <t>Chůva – personální podpora MŠ</t>
  </si>
  <si>
    <t>Práce chůvy v mateřské škole ve výši úvazku 0,1 na jeden měsíc</t>
  </si>
  <si>
    <t>Realizovaná výuka s ICT </t>
  </si>
  <si>
    <t>Realizovaný projektový den</t>
  </si>
  <si>
    <t>Projektový den mimo školu</t>
  </si>
  <si>
    <t>Realizovaný projektový den mimo školu</t>
  </si>
  <si>
    <t>Odborně zaměřená tematická setkávání a spolupráce s rodiči dětí v MŠ</t>
  </si>
  <si>
    <t xml:space="preserve">Realizovaná dvouhodinová setkání v celkovém rozsahu 12 h </t>
  </si>
  <si>
    <t xml:space="preserve">Počet platforem pro odborná tematická setkání </t>
  </si>
  <si>
    <t>Počet produktů polytechnického vzdělávání</t>
  </si>
  <si>
    <t xml:space="preserve">Počet rozvojových aktivit vedoucích k rozvoji kompetencí </t>
  </si>
  <si>
    <t>Sdílení zkušeností pedagogů z různých škol/ školských zařízení prostřednictvím vzájemných návštěv</t>
  </si>
  <si>
    <t>Školní asistent – personální podpora ZŠ</t>
  </si>
  <si>
    <t>Práce školního asistenta ve škole ve výši úvazku 0,1 na jeden měsíc</t>
  </si>
  <si>
    <t>Školní speciální pedagog – personální podpora ZŠ</t>
  </si>
  <si>
    <t>Školní psycholog – personální podpora ZŠ</t>
  </si>
  <si>
    <t>Sociální pedagog – personální podpora ZŠ</t>
  </si>
  <si>
    <t>Školní kariérový poradce – personální podpora ZŠ</t>
  </si>
  <si>
    <t>Sdílení zkušeností pedagogů z různých škol/školských zařízení prostřednictvím vzájemných návštěv</t>
  </si>
  <si>
    <t>Tandemová výuka v ZŠ</t>
  </si>
  <si>
    <t xml:space="preserve">Klub pro žáky ZŠ </t>
  </si>
  <si>
    <t>Ucelený proces zřízení, vybavení a realizace klubu</t>
  </si>
  <si>
    <t>Doučování žáků ZŠ ohrožených školním neúspěchem</t>
  </si>
  <si>
    <t>Ucelený blok doučování</t>
  </si>
  <si>
    <t>Odborně zaměřená tematická setkávání a spolupráce s rodiči žáků ZŠ</t>
  </si>
  <si>
    <t>Realizovaná dvouhodinová setkání v celkovém rozsahu 12 h</t>
  </si>
  <si>
    <t>ICT</t>
  </si>
  <si>
    <t>Využití ICT ve vzdělávání a) 64 hodin</t>
  </si>
  <si>
    <t>Využití ICT ve vzdělávání b) 48 hodin</t>
  </si>
  <si>
    <t>Využití ICT ve vzdělávání c) 32 hodin</t>
  </si>
  <si>
    <t>Využití ICT ve vzdělávání d) 16 hodin</t>
  </si>
  <si>
    <t>verze 1</t>
  </si>
  <si>
    <t>Kč</t>
  </si>
  <si>
    <t>komplet vyplněná mobilita</t>
  </si>
  <si>
    <t>počet dní mobility</t>
  </si>
  <si>
    <t>Počet dní</t>
  </si>
  <si>
    <t>Mzdové příspěvky</t>
  </si>
  <si>
    <t>Pobytové náklady</t>
  </si>
  <si>
    <t>Cestovné (náklady na zpáteční jízdenku/ letenku)</t>
  </si>
  <si>
    <t>vyberte ze seznamu cílovou zemi</t>
  </si>
  <si>
    <t xml:space="preserve">vyberte ze seznamu vzdálenost určenou podle  webu ec.europa.eu </t>
  </si>
  <si>
    <t>Účastník 1</t>
  </si>
  <si>
    <t>Dánsko</t>
  </si>
  <si>
    <t>100 až 499 km</t>
  </si>
  <si>
    <t>Účastník 2</t>
  </si>
  <si>
    <t xml:space="preserve"> </t>
  </si>
  <si>
    <t>Účastník 3</t>
  </si>
  <si>
    <t>Účastník 4</t>
  </si>
  <si>
    <t>Irsko</t>
  </si>
  <si>
    <t>500 až 1 999 km</t>
  </si>
  <si>
    <t>Účastník 5</t>
  </si>
  <si>
    <t>Estonsko</t>
  </si>
  <si>
    <t>Účastník 6</t>
  </si>
  <si>
    <t>Účastník 7</t>
  </si>
  <si>
    <t>Účastník 8</t>
  </si>
  <si>
    <t>Účastník 9</t>
  </si>
  <si>
    <t>Účastník 10</t>
  </si>
  <si>
    <t>Účastník 11</t>
  </si>
  <si>
    <t>Účastník 12</t>
  </si>
  <si>
    <t>Účastník 13</t>
  </si>
  <si>
    <t>Účastník 14</t>
  </si>
  <si>
    <t>Účastník 15</t>
  </si>
  <si>
    <t>Účastník 16</t>
  </si>
  <si>
    <t>Účastník 17</t>
  </si>
  <si>
    <t>Účastník 18</t>
  </si>
  <si>
    <t>Účastník 19</t>
  </si>
  <si>
    <t>Účastník 20</t>
  </si>
  <si>
    <t>Účastník 21</t>
  </si>
  <si>
    <t>Účastník 22</t>
  </si>
  <si>
    <t>Účastník 23</t>
  </si>
  <si>
    <t>Účastník 24</t>
  </si>
  <si>
    <t>Účastník 25</t>
  </si>
  <si>
    <t>Účastník 26</t>
  </si>
  <si>
    <t>Účastník 27</t>
  </si>
  <si>
    <t>Účastník 28</t>
  </si>
  <si>
    <t>Účastník 29</t>
  </si>
  <si>
    <t>Účastník 30</t>
  </si>
  <si>
    <t>Účastník 31</t>
  </si>
  <si>
    <t>Účastník 32</t>
  </si>
  <si>
    <t>Účastník 33</t>
  </si>
  <si>
    <t>Účastník 34</t>
  </si>
  <si>
    <t>Účastník 35</t>
  </si>
  <si>
    <t>Účastník 36</t>
  </si>
  <si>
    <t>Účastník 37</t>
  </si>
  <si>
    <t>Účastník 38</t>
  </si>
  <si>
    <t>Účastník 39</t>
  </si>
  <si>
    <t>Účastník 40</t>
  </si>
  <si>
    <t>Účastník 41</t>
  </si>
  <si>
    <t>Účastník 42</t>
  </si>
  <si>
    <t>Účastník 43</t>
  </si>
  <si>
    <t>Účastník 44</t>
  </si>
  <si>
    <t>Účastník 45</t>
  </si>
  <si>
    <t>Účastník 46</t>
  </si>
  <si>
    <t>Účastník 47</t>
  </si>
  <si>
    <t>Účastník 48</t>
  </si>
  <si>
    <t>Účastník 49</t>
  </si>
  <si>
    <t>Účastník 50</t>
  </si>
  <si>
    <t>Účastník 51</t>
  </si>
  <si>
    <t>Účastník 52</t>
  </si>
  <si>
    <t>Účastník 53</t>
  </si>
  <si>
    <t>Účastník 54</t>
  </si>
  <si>
    <t>Účastník 55</t>
  </si>
  <si>
    <t>Účastník 56</t>
  </si>
  <si>
    <t>Účastník 57</t>
  </si>
  <si>
    <t>Účastník 58</t>
  </si>
  <si>
    <t>Účastník 59</t>
  </si>
  <si>
    <t>Účastník 60</t>
  </si>
  <si>
    <t>Účastník 61</t>
  </si>
  <si>
    <t>Účastník 62</t>
  </si>
  <si>
    <t>Účastník 63</t>
  </si>
  <si>
    <t>Účastník 64</t>
  </si>
  <si>
    <t>Účastník 65</t>
  </si>
  <si>
    <t>Účastník 66</t>
  </si>
  <si>
    <t>Účastník 67</t>
  </si>
  <si>
    <t>Účastník 68</t>
  </si>
  <si>
    <t>Účastník 69</t>
  </si>
  <si>
    <t>Účastník 70</t>
  </si>
  <si>
    <t>Účastník 71</t>
  </si>
  <si>
    <t>Účastník 72</t>
  </si>
  <si>
    <t>Účastník 73</t>
  </si>
  <si>
    <t>Účastník 74</t>
  </si>
  <si>
    <t>Účastník 75</t>
  </si>
  <si>
    <t>Účastník 76</t>
  </si>
  <si>
    <t>Účastník 77</t>
  </si>
  <si>
    <t>Účastník 78</t>
  </si>
  <si>
    <t>Účastník 79</t>
  </si>
  <si>
    <t>Účastník 80</t>
  </si>
  <si>
    <t>Účastník 81</t>
  </si>
  <si>
    <t>Účastník 82</t>
  </si>
  <si>
    <t>Účastník 83</t>
  </si>
  <si>
    <t>Účastník 84</t>
  </si>
  <si>
    <t>Účastník 85</t>
  </si>
  <si>
    <t>Účastník 86</t>
  </si>
  <si>
    <t>Účastník 87</t>
  </si>
  <si>
    <t>Účastník 88</t>
  </si>
  <si>
    <t>Účastník 89</t>
  </si>
  <si>
    <t>Účastník 90</t>
  </si>
  <si>
    <t>Účastník 91</t>
  </si>
  <si>
    <t>Účastník 92</t>
  </si>
  <si>
    <t>Účastník 93</t>
  </si>
  <si>
    <t>Účastník 94</t>
  </si>
  <si>
    <t>Účastník 95</t>
  </si>
  <si>
    <t>Účastník 96</t>
  </si>
  <si>
    <t>Účastník 97</t>
  </si>
  <si>
    <t>Účastník 98</t>
  </si>
  <si>
    <t>Účastník 99</t>
  </si>
  <si>
    <t>Účastník 100</t>
  </si>
  <si>
    <t>Účastník 101</t>
  </si>
  <si>
    <t>Účastník 102</t>
  </si>
  <si>
    <t>Účastník 103</t>
  </si>
  <si>
    <t>Účastník 104</t>
  </si>
  <si>
    <t>Účastník 105</t>
  </si>
  <si>
    <t>Účastník 106</t>
  </si>
  <si>
    <t>Účastník 107</t>
  </si>
  <si>
    <t>Účastník 108</t>
  </si>
  <si>
    <t>Účastník 109</t>
  </si>
  <si>
    <t>Účastník 110</t>
  </si>
  <si>
    <t>Účastník 111</t>
  </si>
  <si>
    <t>Účastník 112</t>
  </si>
  <si>
    <t>Účastník 113</t>
  </si>
  <si>
    <t>Účastník 114</t>
  </si>
  <si>
    <t>Účastník 115</t>
  </si>
  <si>
    <t>Účastník 116</t>
  </si>
  <si>
    <t>Účastník 117</t>
  </si>
  <si>
    <t>Účastník 118</t>
  </si>
  <si>
    <t>Účastník 119</t>
  </si>
  <si>
    <t>Účastník 120</t>
  </si>
  <si>
    <t>Účastník 121</t>
  </si>
  <si>
    <t>Účastník 122</t>
  </si>
  <si>
    <t>Účastník 123</t>
  </si>
  <si>
    <t>Účastník 124</t>
  </si>
  <si>
    <t>Účastník 125</t>
  </si>
  <si>
    <t>Účastník 126</t>
  </si>
  <si>
    <t>Účastník 127</t>
  </si>
  <si>
    <t>Účastník 128</t>
  </si>
  <si>
    <t>Účastník 129</t>
  </si>
  <si>
    <t>Účastník 130</t>
  </si>
  <si>
    <t>Účastník 131</t>
  </si>
  <si>
    <t>Účastník 132</t>
  </si>
  <si>
    <t>Účastník 133</t>
  </si>
  <si>
    <t>Účastník 134</t>
  </si>
  <si>
    <t>Účastník 135</t>
  </si>
  <si>
    <t>Účastník 136</t>
  </si>
  <si>
    <t>Účastník 137</t>
  </si>
  <si>
    <t>Účastník 138</t>
  </si>
  <si>
    <t>Účastník 139</t>
  </si>
  <si>
    <t>Účastník 140</t>
  </si>
  <si>
    <t>Účastník 141</t>
  </si>
  <si>
    <t>Účastník 142</t>
  </si>
  <si>
    <t>Účastník 143</t>
  </si>
  <si>
    <t>Účastník 144</t>
  </si>
  <si>
    <t>Účastník 145</t>
  </si>
  <si>
    <t>Účastník 146</t>
  </si>
  <si>
    <t>Účastník 147</t>
  </si>
  <si>
    <t>Účastník 148</t>
  </si>
  <si>
    <t>Účastník 149</t>
  </si>
  <si>
    <t>Účastník 150</t>
  </si>
  <si>
    <t>Účastník 151</t>
  </si>
  <si>
    <t>Účastník 152</t>
  </si>
  <si>
    <t>Účastník 153</t>
  </si>
  <si>
    <t>Účastník 154</t>
  </si>
  <si>
    <t>Účastník 155</t>
  </si>
  <si>
    <t>Účastník 156</t>
  </si>
  <si>
    <t>Účastník 157</t>
  </si>
  <si>
    <t>Účastník 158</t>
  </si>
  <si>
    <t>Účastník 159</t>
  </si>
  <si>
    <t>Účastník 160</t>
  </si>
  <si>
    <t>Účastník 161</t>
  </si>
  <si>
    <t>Účastník 162</t>
  </si>
  <si>
    <t>Účastník 163</t>
  </si>
  <si>
    <t>Účastník 164</t>
  </si>
  <si>
    <t>Účastník 165</t>
  </si>
  <si>
    <t>Účastník 166</t>
  </si>
  <si>
    <t>Účastník 167</t>
  </si>
  <si>
    <t>Účastník 168</t>
  </si>
  <si>
    <t>Účastník 169</t>
  </si>
  <si>
    <t>Účastník 170</t>
  </si>
  <si>
    <t>Účastník 171</t>
  </si>
  <si>
    <t>Účastník 172</t>
  </si>
  <si>
    <t>Účastník 173</t>
  </si>
  <si>
    <t>Účastník 174</t>
  </si>
  <si>
    <t>Účastník 175</t>
  </si>
  <si>
    <t>Účastník 176</t>
  </si>
  <si>
    <t>Účastník 177</t>
  </si>
  <si>
    <t>Účastník 178</t>
  </si>
  <si>
    <t>Účastník 179</t>
  </si>
  <si>
    <t>Účastník 180</t>
  </si>
  <si>
    <t>Účastník 181</t>
  </si>
  <si>
    <t>Účastník 182</t>
  </si>
  <si>
    <t>Účastník 183</t>
  </si>
  <si>
    <t>Účastník 184</t>
  </si>
  <si>
    <t>Účastník 185</t>
  </si>
  <si>
    <t>Účastník 186</t>
  </si>
  <si>
    <t>Účastník 187</t>
  </si>
  <si>
    <t>Účastník 188</t>
  </si>
  <si>
    <t>Účastník 189</t>
  </si>
  <si>
    <t>Účastník 190</t>
  </si>
  <si>
    <t>Účastník 191</t>
  </si>
  <si>
    <t>Účastník 192</t>
  </si>
  <si>
    <t>Účastník 193</t>
  </si>
  <si>
    <t>Účastník 194</t>
  </si>
  <si>
    <t>Účastník 195</t>
  </si>
  <si>
    <t>Účastník 196</t>
  </si>
  <si>
    <t>Účastník 197</t>
  </si>
  <si>
    <t>Účastník 198</t>
  </si>
  <si>
    <t>Účastník 199</t>
  </si>
  <si>
    <t>Účastník 200</t>
  </si>
  <si>
    <t>Účastník 201</t>
  </si>
  <si>
    <t>Účastník 202</t>
  </si>
  <si>
    <t>Účastník 203</t>
  </si>
  <si>
    <t>Účastník 204</t>
  </si>
  <si>
    <t>Účastník 205</t>
  </si>
  <si>
    <t>Účastník 206</t>
  </si>
  <si>
    <t>Účastník 207</t>
  </si>
  <si>
    <t>Účastník 208</t>
  </si>
  <si>
    <t>Účastník 209</t>
  </si>
  <si>
    <t>Účastník 210</t>
  </si>
  <si>
    <t>Účastník 211</t>
  </si>
  <si>
    <t>Účastník 212</t>
  </si>
  <si>
    <t>Účastník 213</t>
  </si>
  <si>
    <t>Účastník 214</t>
  </si>
  <si>
    <t>Účastník 215</t>
  </si>
  <si>
    <t>Účastník 216</t>
  </si>
  <si>
    <t>Účastník 217</t>
  </si>
  <si>
    <t>Účastník 218</t>
  </si>
  <si>
    <t>Účastník 219</t>
  </si>
  <si>
    <t>Účastník 220</t>
  </si>
  <si>
    <t>Účastník 221</t>
  </si>
  <si>
    <t>Účastník 222</t>
  </si>
  <si>
    <t>Účastník 223</t>
  </si>
  <si>
    <t>Účastník 224</t>
  </si>
  <si>
    <t>Účastník 225</t>
  </si>
  <si>
    <t>Účastník 226</t>
  </si>
  <si>
    <t>Účastník 227</t>
  </si>
  <si>
    <t>Účastník 228</t>
  </si>
  <si>
    <t>Účastník 229</t>
  </si>
  <si>
    <t>Účastník 230</t>
  </si>
  <si>
    <t>Účastník 231</t>
  </si>
  <si>
    <t>Účastník 232</t>
  </si>
  <si>
    <t>Účastník 233</t>
  </si>
  <si>
    <t>Účastník 234</t>
  </si>
  <si>
    <t>Účastník 235</t>
  </si>
  <si>
    <t>Účastník 236</t>
  </si>
  <si>
    <t>Účastník 237</t>
  </si>
  <si>
    <t>Účastník 238</t>
  </si>
  <si>
    <t>Účastník 239</t>
  </si>
  <si>
    <t>Účastník 240</t>
  </si>
  <si>
    <t>Účastník 241</t>
  </si>
  <si>
    <t>Účastník 242</t>
  </si>
  <si>
    <t>Účastník 243</t>
  </si>
  <si>
    <t>Účastník 244</t>
  </si>
  <si>
    <t>Účastník 245</t>
  </si>
  <si>
    <t>Účastník 246</t>
  </si>
  <si>
    <t>Účastník 247</t>
  </si>
  <si>
    <t>Účastník 248</t>
  </si>
  <si>
    <t>Účastník 249</t>
  </si>
  <si>
    <t>Účastník 250</t>
  </si>
  <si>
    <t>Účastník 251</t>
  </si>
  <si>
    <t>Účastník 252</t>
  </si>
  <si>
    <t>Účastník 253</t>
  </si>
  <si>
    <t>Účastník 254</t>
  </si>
  <si>
    <t>Účastník 255</t>
  </si>
  <si>
    <t>Účastník 256</t>
  </si>
  <si>
    <t>Účastník 257</t>
  </si>
  <si>
    <t>Účastník 258</t>
  </si>
  <si>
    <t>Účastník 259</t>
  </si>
  <si>
    <t>Účastník 260</t>
  </si>
  <si>
    <t>Účastník 261</t>
  </si>
  <si>
    <t>Účastník 262</t>
  </si>
  <si>
    <t>Účastník 263</t>
  </si>
  <si>
    <t>Účastník 264</t>
  </si>
  <si>
    <t>Účastník 265</t>
  </si>
  <si>
    <t>Účastník 266</t>
  </si>
  <si>
    <t>Účastník 267</t>
  </si>
  <si>
    <t>Účastník 268</t>
  </si>
  <si>
    <t>Účastník 269</t>
  </si>
  <si>
    <t>Účastník 270</t>
  </si>
  <si>
    <t>Účastník 271</t>
  </si>
  <si>
    <t>Účastník 272</t>
  </si>
  <si>
    <t>Účastník 273</t>
  </si>
  <si>
    <t>Účastník 274</t>
  </si>
  <si>
    <t>Účastník 275</t>
  </si>
  <si>
    <t>Účastník 276</t>
  </si>
  <si>
    <t>Účastník 277</t>
  </si>
  <si>
    <t>Účastník 278</t>
  </si>
  <si>
    <t>Účastník 279</t>
  </si>
  <si>
    <t>Účastník 280</t>
  </si>
  <si>
    <t>Účastník 281</t>
  </si>
  <si>
    <t>Účastník 282</t>
  </si>
  <si>
    <t>Účastník 283</t>
  </si>
  <si>
    <t>Účastník 284</t>
  </si>
  <si>
    <t>Účastník 285</t>
  </si>
  <si>
    <t>Účastník 286</t>
  </si>
  <si>
    <t>Účastník 287</t>
  </si>
  <si>
    <t>Účastník 288</t>
  </si>
  <si>
    <t>Účastník 289</t>
  </si>
  <si>
    <t>Účastník 290</t>
  </si>
  <si>
    <t>Účastník 291</t>
  </si>
  <si>
    <t>Účastník 292</t>
  </si>
  <si>
    <t>Účastník 293</t>
  </si>
  <si>
    <t>Účastník 294</t>
  </si>
  <si>
    <t>Účastník 295</t>
  </si>
  <si>
    <t>Účastník 296</t>
  </si>
  <si>
    <t>Účastník 297</t>
  </si>
  <si>
    <t>Účastník 298</t>
  </si>
  <si>
    <t>Účastník 299</t>
  </si>
  <si>
    <t>Účastník 300</t>
  </si>
  <si>
    <t>Účastník 301</t>
  </si>
  <si>
    <t>Účastník 302</t>
  </si>
  <si>
    <t>Účastník 303</t>
  </si>
  <si>
    <t>Účastník 304</t>
  </si>
  <si>
    <t>Účastník 305</t>
  </si>
  <si>
    <t>Účastník 306</t>
  </si>
  <si>
    <t>Účastník 307</t>
  </si>
  <si>
    <t>Účastník 308</t>
  </si>
  <si>
    <t>Účastník 309</t>
  </si>
  <si>
    <t>Účastník 310</t>
  </si>
  <si>
    <t>Účastník 311</t>
  </si>
  <si>
    <t>Účastník 312</t>
  </si>
  <si>
    <t>Účastník 313</t>
  </si>
  <si>
    <t>Účastník 314</t>
  </si>
  <si>
    <t>Účastník 315</t>
  </si>
  <si>
    <t>Účastník 316</t>
  </si>
  <si>
    <t>Účastník 317</t>
  </si>
  <si>
    <t>Účastník 318</t>
  </si>
  <si>
    <t>Účastník 319</t>
  </si>
  <si>
    <t>Účastník 320</t>
  </si>
  <si>
    <t>Účastník 321</t>
  </si>
  <si>
    <t>Účastník 322</t>
  </si>
  <si>
    <t>Účastník 323</t>
  </si>
  <si>
    <t>Účastník 324</t>
  </si>
  <si>
    <t>Účastník 325</t>
  </si>
  <si>
    <t>Účastník 326</t>
  </si>
  <si>
    <t>Účastník 327</t>
  </si>
  <si>
    <t>Účastník 328</t>
  </si>
  <si>
    <t>Účastník 329</t>
  </si>
  <si>
    <t>Účastník 330</t>
  </si>
  <si>
    <t>Účastník 331</t>
  </si>
  <si>
    <t>Účastník 332</t>
  </si>
  <si>
    <t>Účastník 333</t>
  </si>
  <si>
    <t>Účastník 334</t>
  </si>
  <si>
    <t>Účastník 335</t>
  </si>
  <si>
    <t>Účastník 336</t>
  </si>
  <si>
    <t>Účastník 337</t>
  </si>
  <si>
    <t>Účastník 338</t>
  </si>
  <si>
    <t>Účastník 339</t>
  </si>
  <si>
    <t>Účastník 340</t>
  </si>
  <si>
    <t>Účastník 341</t>
  </si>
  <si>
    <t>Účastník 342</t>
  </si>
  <si>
    <t>Účastník 343</t>
  </si>
  <si>
    <t>Účastník 344</t>
  </si>
  <si>
    <t>Účastník 345</t>
  </si>
  <si>
    <t>Účastník 346</t>
  </si>
  <si>
    <t>Účastník 347</t>
  </si>
  <si>
    <t>Účastník 348</t>
  </si>
  <si>
    <t>Účastník 349</t>
  </si>
  <si>
    <t>Účastník 350</t>
  </si>
  <si>
    <t>Účastník 351</t>
  </si>
  <si>
    <t>Účastník 352</t>
  </si>
  <si>
    <t>Účastník 353</t>
  </si>
  <si>
    <t>Účastník 354</t>
  </si>
  <si>
    <t>Účastník 355</t>
  </si>
  <si>
    <t>Účastník 356</t>
  </si>
  <si>
    <t>Účastník 357</t>
  </si>
  <si>
    <t>Účastník 358</t>
  </si>
  <si>
    <t>Účastník 359</t>
  </si>
  <si>
    <t>Účastník 360</t>
  </si>
  <si>
    <t>Účastník 361</t>
  </si>
  <si>
    <t>Účastník 362</t>
  </si>
  <si>
    <t>Účastník 363</t>
  </si>
  <si>
    <t>Účastník 364</t>
  </si>
  <si>
    <t>Účastník 365</t>
  </si>
  <si>
    <t>Účastník 366</t>
  </si>
  <si>
    <t>Účastník 367</t>
  </si>
  <si>
    <t>Účastník 368</t>
  </si>
  <si>
    <t>Účastník 369</t>
  </si>
  <si>
    <t>Účastník 370</t>
  </si>
  <si>
    <t>Účastník 371</t>
  </si>
  <si>
    <t>Účastník 372</t>
  </si>
  <si>
    <t>Účastník 373</t>
  </si>
  <si>
    <t>Účastník 374</t>
  </si>
  <si>
    <t>Účastník 375</t>
  </si>
  <si>
    <t>Účastník 376</t>
  </si>
  <si>
    <t>Účastník 377</t>
  </si>
  <si>
    <t>Účastník 378</t>
  </si>
  <si>
    <t>Účastník 379</t>
  </si>
  <si>
    <t>Účastník 380</t>
  </si>
  <si>
    <t>Účastník 381</t>
  </si>
  <si>
    <t>Účastník 382</t>
  </si>
  <si>
    <t>Účastník 383</t>
  </si>
  <si>
    <t>Účastník 384</t>
  </si>
  <si>
    <t>Účastník 385</t>
  </si>
  <si>
    <t>Účastník 386</t>
  </si>
  <si>
    <t>Účastník 387</t>
  </si>
  <si>
    <t>Účastník 388</t>
  </si>
  <si>
    <t>Účastník 389</t>
  </si>
  <si>
    <t>Účastník 390</t>
  </si>
  <si>
    <t>Účastník 391</t>
  </si>
  <si>
    <t>Účastník 392</t>
  </si>
  <si>
    <t>Účastník 393</t>
  </si>
  <si>
    <t>Účastník 394</t>
  </si>
  <si>
    <t>Účastník 395</t>
  </si>
  <si>
    <t>Účastník 396</t>
  </si>
  <si>
    <t>Účastník 397</t>
  </si>
  <si>
    <t>Účastník 398</t>
  </si>
  <si>
    <t>Účastník 399</t>
  </si>
  <si>
    <t>Účastník 400</t>
  </si>
  <si>
    <t>Účastník 401</t>
  </si>
  <si>
    <t>Účastník 402</t>
  </si>
  <si>
    <t>Účastník 403</t>
  </si>
  <si>
    <t>Účastník 404</t>
  </si>
  <si>
    <t>Účastník 405</t>
  </si>
  <si>
    <t>Účastník 406</t>
  </si>
  <si>
    <t>Účastník 407</t>
  </si>
  <si>
    <t>Účastník 408</t>
  </si>
  <si>
    <t>Účastník 409</t>
  </si>
  <si>
    <t>Účastník 410</t>
  </si>
  <si>
    <t>Účastník 411</t>
  </si>
  <si>
    <t>Účastník 412</t>
  </si>
  <si>
    <t>Účastník 413</t>
  </si>
  <si>
    <t>Účastník 414</t>
  </si>
  <si>
    <t>Účastník 415</t>
  </si>
  <si>
    <t>Účastník 416</t>
  </si>
  <si>
    <t>Účastník 417</t>
  </si>
  <si>
    <t>Účastník 418</t>
  </si>
  <si>
    <t>Účastník 419</t>
  </si>
  <si>
    <t>Účastník 420</t>
  </si>
  <si>
    <t>Účastník 421</t>
  </si>
  <si>
    <t>Účastník 422</t>
  </si>
  <si>
    <t>Účastník 423</t>
  </si>
  <si>
    <t>Účastník 424</t>
  </si>
  <si>
    <t>Účastník 425</t>
  </si>
  <si>
    <t>Účastník 426</t>
  </si>
  <si>
    <t>Účastník 427</t>
  </si>
  <si>
    <t>Účastník 428</t>
  </si>
  <si>
    <t>Účastník 429</t>
  </si>
  <si>
    <t>Účastník 430</t>
  </si>
  <si>
    <t>Účastník 431</t>
  </si>
  <si>
    <t>Účastník 432</t>
  </si>
  <si>
    <t>Účastník 433</t>
  </si>
  <si>
    <t>Účastník 434</t>
  </si>
  <si>
    <t>Účastník 435</t>
  </si>
  <si>
    <t>Účastník 436</t>
  </si>
  <si>
    <t>Účastník 437</t>
  </si>
  <si>
    <t>Účastník 438</t>
  </si>
  <si>
    <t>Účastník 439</t>
  </si>
  <si>
    <t>Účastník 440</t>
  </si>
  <si>
    <t>Účastník 441</t>
  </si>
  <si>
    <t>Účastník 442</t>
  </si>
  <si>
    <t>Účastník 443</t>
  </si>
  <si>
    <t>Účastník 444</t>
  </si>
  <si>
    <t>Účastník 445</t>
  </si>
  <si>
    <t>Účastník 446</t>
  </si>
  <si>
    <t>Účastník 447</t>
  </si>
  <si>
    <t>Účastník 448</t>
  </si>
  <si>
    <t>Účastník 449</t>
  </si>
  <si>
    <t>Účastník 450</t>
  </si>
  <si>
    <t>Účastník 451</t>
  </si>
  <si>
    <t>Účastník 452</t>
  </si>
  <si>
    <t>Účastník 453</t>
  </si>
  <si>
    <t>Účastník 454</t>
  </si>
  <si>
    <t>Účastník 455</t>
  </si>
  <si>
    <t>Účastník 456</t>
  </si>
  <si>
    <t>Účastník 457</t>
  </si>
  <si>
    <t>Účastník 458</t>
  </si>
  <si>
    <t>Účastník 459</t>
  </si>
  <si>
    <t>Účastník 460</t>
  </si>
  <si>
    <t>Účastník 461</t>
  </si>
  <si>
    <t>Účastník 462</t>
  </si>
  <si>
    <t>Účastník 463</t>
  </si>
  <si>
    <t>Účastník 464</t>
  </si>
  <si>
    <t>Účastník 465</t>
  </si>
  <si>
    <t>Účastník 466</t>
  </si>
  <si>
    <t>Účastník 467</t>
  </si>
  <si>
    <t>Účastník 468</t>
  </si>
  <si>
    <t>Účastník 469</t>
  </si>
  <si>
    <t>Účastník 470</t>
  </si>
  <si>
    <t>Účastník 471</t>
  </si>
  <si>
    <t>Účastník 472</t>
  </si>
  <si>
    <t>Účastník 473</t>
  </si>
  <si>
    <t>Účastník 474</t>
  </si>
  <si>
    <t>Účastník 475</t>
  </si>
  <si>
    <t>Účastník 476</t>
  </si>
  <si>
    <t>Účastník 477</t>
  </si>
  <si>
    <t>Účastník 478</t>
  </si>
  <si>
    <t>Účastník 479</t>
  </si>
  <si>
    <t>Účastník 480</t>
  </si>
  <si>
    <t>Účastník 481</t>
  </si>
  <si>
    <t>Účastník 482</t>
  </si>
  <si>
    <t>Účastník 483</t>
  </si>
  <si>
    <t>Účastník 484</t>
  </si>
  <si>
    <t>Účastník 485</t>
  </si>
  <si>
    <t>Účastník 486</t>
  </si>
  <si>
    <t>Účastník 487</t>
  </si>
  <si>
    <t>Účastník 488</t>
  </si>
  <si>
    <t>Účastník 489</t>
  </si>
  <si>
    <t>Účastník 490</t>
  </si>
  <si>
    <t>Účastník 491</t>
  </si>
  <si>
    <t>Účastník 492</t>
  </si>
  <si>
    <t>Účastník 493</t>
  </si>
  <si>
    <t>Účastník 494</t>
  </si>
  <si>
    <t>Účastník 495</t>
  </si>
  <si>
    <t>Účastník 496</t>
  </si>
  <si>
    <t>Účastník 497</t>
  </si>
  <si>
    <t>Účastník 498</t>
  </si>
  <si>
    <t>Účastník 499</t>
  </si>
  <si>
    <t>Účastník 500</t>
  </si>
  <si>
    <t>Celkem</t>
  </si>
  <si>
    <t>EUR</t>
  </si>
  <si>
    <t>ubytování</t>
  </si>
  <si>
    <t>Belgie</t>
  </si>
  <si>
    <t>Bulharsko</t>
  </si>
  <si>
    <t>Finsko</t>
  </si>
  <si>
    <t>Francie</t>
  </si>
  <si>
    <t>Chorvatsko</t>
  </si>
  <si>
    <t>Island</t>
  </si>
  <si>
    <t>Itálie</t>
  </si>
  <si>
    <t>Kypr</t>
  </si>
  <si>
    <t>Litva</t>
  </si>
  <si>
    <t>Lotyšsko</t>
  </si>
  <si>
    <t>Lucembursko</t>
  </si>
  <si>
    <t>Maďarsko</t>
  </si>
  <si>
    <t>Malta</t>
  </si>
  <si>
    <t>Německo</t>
  </si>
  <si>
    <t>Nizozemsko</t>
  </si>
  <si>
    <t>Norsko</t>
  </si>
  <si>
    <t>Polsko</t>
  </si>
  <si>
    <t>Portugalsko</t>
  </si>
  <si>
    <t>Rakousko</t>
  </si>
  <si>
    <t>Rumunsko</t>
  </si>
  <si>
    <t>Řecko</t>
  </si>
  <si>
    <t>Slovensko</t>
  </si>
  <si>
    <t>Slovinsko</t>
  </si>
  <si>
    <t>Spojené Království</t>
  </si>
  <si>
    <t>Španělsko</t>
  </si>
  <si>
    <t>Švédsko</t>
  </si>
  <si>
    <t>cestovné</t>
  </si>
  <si>
    <t>10 až 99 km</t>
  </si>
  <si>
    <t>2 000 až 2 999 km</t>
  </si>
  <si>
    <t>mzdy/den</t>
  </si>
  <si>
    <t>fixní náklady</t>
  </si>
  <si>
    <t>kurz Eura</t>
  </si>
  <si>
    <t>AN</t>
  </si>
  <si>
    <t>ano</t>
  </si>
  <si>
    <t>ne</t>
  </si>
  <si>
    <t>3.I/1</t>
  </si>
  <si>
    <t>3.I/2</t>
  </si>
  <si>
    <t>3.I/3</t>
  </si>
  <si>
    <t>3.I/4</t>
  </si>
  <si>
    <t>3.I/5</t>
  </si>
  <si>
    <t>3.I/6</t>
  </si>
  <si>
    <t>Zahraniční stáže pedagogických pracovníků MŠ</t>
  </si>
  <si>
    <t>3.I/7</t>
  </si>
  <si>
    <t>3.I/8</t>
  </si>
  <si>
    <t>3.I/9</t>
  </si>
  <si>
    <t>3.I/10</t>
  </si>
  <si>
    <t>3.I/11</t>
  </si>
  <si>
    <t>Účastník stáže v zahraničí v délce a za podmínek stanovených aktivitou</t>
  </si>
  <si>
    <t>3.II/1</t>
  </si>
  <si>
    <t>3.II/2</t>
  </si>
  <si>
    <t>3.II/3</t>
  </si>
  <si>
    <t>3.II/4</t>
  </si>
  <si>
    <t>3.II/5</t>
  </si>
  <si>
    <t>3.II/6</t>
  </si>
  <si>
    <t>3.II/7</t>
  </si>
  <si>
    <t>Zahraniční stáže pedagogických pracovníků ZŠ</t>
  </si>
  <si>
    <t>3.II/8</t>
  </si>
  <si>
    <t>3.II/9</t>
  </si>
  <si>
    <t>3.II/10</t>
  </si>
  <si>
    <t>3.II/11</t>
  </si>
  <si>
    <t>3.II/12</t>
  </si>
  <si>
    <t>3.II/13</t>
  </si>
  <si>
    <t>3.II/14</t>
  </si>
  <si>
    <t>Dva absolventi dvou ucelených bloků vzájemného vzdělávání v celkové délce 8 hodin vzdělávání každého pedagoga</t>
  </si>
  <si>
    <t>Dva absolventi uceleného bloku vzájemného vzdělávání o délce 8 hodin</t>
  </si>
  <si>
    <t>Osoba</t>
  </si>
  <si>
    <t>mimo EU</t>
  </si>
  <si>
    <t>a</t>
  </si>
  <si>
    <t>výzvy č. 02_20_080 a výzvy č. 02_20_081 OP VVV</t>
  </si>
  <si>
    <t>Stáž</t>
  </si>
  <si>
    <t>Fixní náklady na  stáž</t>
  </si>
  <si>
    <t>Celková částka za jednu stáž</t>
  </si>
  <si>
    <t>vyplňte počet dní stáže</t>
  </si>
  <si>
    <t>Dva absolventi deseti ucelených bloků vzájemné spolupráce pedagogů v celkové délce 20 hodin vzdělávání každého pedagoga</t>
  </si>
  <si>
    <t>Projektový den ve výuce - (povinná aktivita)</t>
  </si>
  <si>
    <t>5. - 14. den</t>
  </si>
  <si>
    <t>15. - 20. den</t>
  </si>
  <si>
    <t>Zahraniční stáže MŠ dle žádosti o podporu / dle poslední změny</t>
  </si>
  <si>
    <r>
      <t xml:space="preserve">Zpráva o realizaci č. 1 
</t>
    </r>
    <r>
      <rPr>
        <sz val="14"/>
        <color theme="1"/>
        <rFont val="Segoe UI"/>
        <family val="2"/>
        <charset val="238"/>
      </rPr>
      <t>vyplňte údaje za 1. sledované období</t>
    </r>
  </si>
  <si>
    <t>kontrola čerpání</t>
  </si>
  <si>
    <r>
      <t xml:space="preserve">Zpráva o realizaci č. 5 
</t>
    </r>
    <r>
      <rPr>
        <sz val="14"/>
        <color theme="1"/>
        <rFont val="Segoe UI"/>
        <family val="2"/>
        <charset val="238"/>
      </rPr>
      <t>vyplňte údaje za 5. sledované období</t>
    </r>
  </si>
  <si>
    <r>
      <t xml:space="preserve">Zpráva o realizaci č. 4 
</t>
    </r>
    <r>
      <rPr>
        <sz val="14"/>
        <color theme="1"/>
        <rFont val="Segoe UI"/>
        <family val="2"/>
        <charset val="238"/>
      </rPr>
      <t>vyplňte údaje za 4. sledované období</t>
    </r>
  </si>
  <si>
    <r>
      <t xml:space="preserve">Zpráva o realizaci č. 3 
</t>
    </r>
    <r>
      <rPr>
        <sz val="14"/>
        <color theme="1"/>
        <rFont val="Segoe UI"/>
        <family val="2"/>
        <charset val="238"/>
      </rPr>
      <t>vyplňte údaje za 3. sledované období</t>
    </r>
  </si>
  <si>
    <r>
      <t xml:space="preserve">Zpráva o realizaci č. 2 
</t>
    </r>
    <r>
      <rPr>
        <sz val="14"/>
        <color theme="1"/>
        <rFont val="Segoe UI"/>
        <family val="2"/>
        <charset val="238"/>
      </rPr>
      <t>vyplňte údaje za 2. sledované období</t>
    </r>
  </si>
  <si>
    <t>Zahraniční stáže ZŠ dle žádosti o podporu / dle poslední změny</t>
  </si>
  <si>
    <t>Přehled podpořených osob pro milník 6 00 00</t>
  </si>
  <si>
    <t>Registrační číslo projektu</t>
  </si>
  <si>
    <t>Pořadí</t>
  </si>
  <si>
    <t>Číslo ZoR</t>
  </si>
  <si>
    <t>Příjmení</t>
  </si>
  <si>
    <t>Jméno</t>
  </si>
  <si>
    <t xml:space="preserve">Případná poznámka </t>
  </si>
  <si>
    <t>(skrýt)</t>
  </si>
  <si>
    <t>POSTUP pro výpočet krácení šablon</t>
  </si>
  <si>
    <t xml:space="preserve">1. </t>
  </si>
  <si>
    <t xml:space="preserve">Tabulku pro krácení personálních šablon "Krácení šablon" využijete v případě, kdy dle měsíčního výkazu personální šablony došlo k čerpání OČR od 1. dne nebo pracovní neschopnosti (PN) od 15. dne výše. V takovém případě dojde ke krácení šablony a do ZoR v IS KP 14+ budete zadávat výši šablony nižší než 1. Krácení šablony lze využít i v jiných nezbytných případech, kdy nedojde k odpracování požadovaného úvazku v daném měsíci. </t>
  </si>
  <si>
    <t xml:space="preserve">2. </t>
  </si>
  <si>
    <t>Do tabulky postupně zadejte měsíc a rok, kdy byla čerpána OČR od 1. dne/PN od 15. dne (nebo nebyly odpracovány dny z jiného důvodu), počet pracovních dní OČR/PN a výši úvazku.</t>
  </si>
  <si>
    <t xml:space="preserve">Tabulka spočítá, jak velký úvazek bude pracovníkovi/zaměstnanci krácen a jakou výši šablony máte vykázat v ZoR v IS KP14+ za daný měsíc. </t>
  </si>
  <si>
    <t xml:space="preserve">4. </t>
  </si>
  <si>
    <t xml:space="preserve">Nejnižší možné krácení je 0,1 úvazku, protože to je jednotka práce schválená ze strany Evropské komise pro zjednodušené projekty OP VVV. </t>
  </si>
  <si>
    <r>
      <rPr>
        <b/>
        <sz val="10"/>
        <color theme="1"/>
        <rFont val="Segoe UI"/>
        <family val="2"/>
        <charset val="238"/>
      </rPr>
      <t>Krácená šablona se nevykazuje ve výstupovém indikátoru – krácenou šablonu nezadávejte do kalkulačky pro výpočet výstupového indikátoru</t>
    </r>
    <r>
      <rPr>
        <sz val="10"/>
        <color theme="1"/>
        <rFont val="Segoe UI"/>
        <family val="2"/>
        <charset val="238"/>
      </rPr>
      <t xml:space="preserve"> (nedosažení výstupových indikátorů není sankcionováno).</t>
    </r>
    <r>
      <rPr>
        <sz val="10"/>
        <color rgb="FFFF0000"/>
        <rFont val="Segoe UI"/>
        <family val="2"/>
        <charset val="238"/>
      </rPr>
      <t xml:space="preserve"> Pokud i přes krácení šablon budou na konci  projektu využity všechny šablony, bude výstupový indikátor 5 05 01 uveden ve výši 100%. </t>
    </r>
  </si>
  <si>
    <t>Výpočet krácení šablon</t>
  </si>
  <si>
    <t>Jméno pracovníka</t>
  </si>
  <si>
    <t>Číslo šablony (personální), v rámci které pracovník vykonává činnost v projektu</t>
  </si>
  <si>
    <t xml:space="preserve">Měsíc, ve kterém pracovník čerpal OČR od 1. dne nebo PN od 15. dne v projektu
</t>
  </si>
  <si>
    <t>Počet pracovních dnů čerpaného OČR od 1. dne nebo PN od 15. dne v projektu</t>
  </si>
  <si>
    <t>Úvazek v projektu v rámci dané šablony (personální)</t>
  </si>
  <si>
    <t>Výše úvazku odpovídající počtu pracovních dnů čerpané OČR od 1. dne nebo PN od 15. dne v projektu</t>
  </si>
  <si>
    <t>Počet šablon k vykázání ZoR po ponížení čerpané OČR od 1. dne nebo PN od 15. dne v projektu</t>
  </si>
  <si>
    <t>Vykázání počtu šablon v ZoR s úvazkem 0,1
(skrýt)</t>
  </si>
  <si>
    <t>Vykázání počtu šablon v ZoR s úvazkem 0,5 (skrýt)</t>
  </si>
  <si>
    <t>Počet pracovních dnů v měsíci (skrýt)</t>
  </si>
  <si>
    <t>Šablony komplet</t>
  </si>
  <si>
    <t>Šablony personální</t>
  </si>
  <si>
    <t>Měsíce (krácení)</t>
  </si>
  <si>
    <t>Příslušnýpočet PD (bez SV)</t>
  </si>
  <si>
    <t>2020/08</t>
  </si>
  <si>
    <t>2020/09</t>
  </si>
  <si>
    <t>2020/10</t>
  </si>
  <si>
    <t>2020/11</t>
  </si>
  <si>
    <t>2020/12</t>
  </si>
  <si>
    <t>2021/01</t>
  </si>
  <si>
    <t>2021/02</t>
  </si>
  <si>
    <t>2021/03</t>
  </si>
  <si>
    <t>2021/04</t>
  </si>
  <si>
    <t>2021/05</t>
  </si>
  <si>
    <t>2021/06</t>
  </si>
  <si>
    <t>2021/07</t>
  </si>
  <si>
    <t>2021/08</t>
  </si>
  <si>
    <t>0,1 úvazku</t>
  </si>
  <si>
    <t>0,5 úvazku</t>
  </si>
  <si>
    <t>2022/01</t>
  </si>
  <si>
    <t>2022/02</t>
  </si>
  <si>
    <t>2022/03</t>
  </si>
  <si>
    <t>2022/04</t>
  </si>
  <si>
    <t>2022/05</t>
  </si>
  <si>
    <t>2022/06</t>
  </si>
  <si>
    <t>2021/09</t>
  </si>
  <si>
    <t>2021/10</t>
  </si>
  <si>
    <t>2021/11</t>
  </si>
  <si>
    <t>2021/12</t>
  </si>
  <si>
    <t>Registrační číslo projektu:</t>
  </si>
  <si>
    <r>
      <rPr>
        <b/>
        <sz val="14"/>
        <color theme="1"/>
        <rFont val="Segoe UI"/>
        <family val="2"/>
        <charset val="238"/>
      </rPr>
      <t xml:space="preserve">Vykázáno šablon </t>
    </r>
    <r>
      <rPr>
        <b/>
        <sz val="11"/>
        <color theme="1"/>
        <rFont val="Segoe UI"/>
        <family val="2"/>
        <charset val="238"/>
      </rPr>
      <t xml:space="preserve">
</t>
    </r>
    <r>
      <rPr>
        <sz val="9"/>
        <color theme="1"/>
        <rFont val="Segoe UI"/>
        <family val="2"/>
        <charset val="238"/>
      </rPr>
      <t>vyplňte počet šablon dokončených ve sledovaném období</t>
    </r>
  </si>
  <si>
    <t>Vykázáno celkem 
(v Kč)</t>
  </si>
  <si>
    <t>Výstup šablony</t>
  </si>
  <si>
    <t>Cena jedné šablony</t>
  </si>
  <si>
    <t>Za MŠ vykázáno celkem v dané ZoR</t>
  </si>
  <si>
    <t>Zpráva o realizaci č. 1</t>
  </si>
  <si>
    <t>Zpráva o realizaci č. 2</t>
  </si>
  <si>
    <t>Zpráva o realizaci č. 3</t>
  </si>
  <si>
    <t>Zpráva o realizaci č. 4</t>
  </si>
  <si>
    <t>Zpráva o realizaci č. 5</t>
  </si>
  <si>
    <t>Za ZŠ vykázáno celkem v dané ZoR</t>
  </si>
  <si>
    <t>tento celkový součet dosažených hodnot vyplňte do ZoR na záložce Indikátory do dosažené hodnoty indikátoru</t>
  </si>
  <si>
    <t>dosaženou hodnotu vyplňujte přímo do ZZoR na konci realizace projektu na základě výsledku dotazníkového šetření</t>
  </si>
  <si>
    <t>vyplňujte přímo do ZZoR skutečný stav na konci realizace projektu</t>
  </si>
  <si>
    <t>dosaženou hodnotu vyplňujte přímo do ZoR průběžně tak, jak je dosažena</t>
  </si>
  <si>
    <t>dosaženou hodnotu generujte ze systému IS ESF2014+</t>
  </si>
  <si>
    <t>* definice indikátorů:</t>
  </si>
  <si>
    <t>Přehled vykazovaných hodnot indikátorů</t>
  </si>
  <si>
    <t>ZoR č. 1</t>
  </si>
  <si>
    <t>ZoR č. 2</t>
  </si>
  <si>
    <t>ZoR č. 3</t>
  </si>
  <si>
    <t>ZoR č. 4</t>
  </si>
  <si>
    <t>ZoR č. 5</t>
  </si>
  <si>
    <t>Kalkulačka indikátorů ZoR</t>
  </si>
  <si>
    <t>Pomůcka pro vypočítání hodnot výstupových indikátorů v ZoR</t>
  </si>
  <si>
    <t>Dokument „KALKULAČKA INDIKÁTORŮ ZoR“ je povinnou přílohou zprávy o realizaci (ZoR) ve výzvách č. 02_20_080 Šablony III (výzva pro méně rozvinuté regiony) a výzvě č. 02_20_081  Šablony III (výzva pro hl. m. Praha) Operačního programu Výzkum, vývoj a vzdělávání (dále jen „OP VVV“).
Kalkulačka slouží pro správné vypočtení hodnot výstupových indikátorů do ZoR, pro přehled podpořených osob v indikátoru 60000 a jako pomůcka pro výpočet snížené personální šablony. 
Hodnoty výsledkových indikátorů (51010 a 52510) a mílníku (60000) kalkulačka nepočítá.</t>
  </si>
  <si>
    <t>Šablony, které jsou vnitřně členěny na jednotky (např. Sdílení zkušeností pedagogů z různých škol prostřednictvím vzájemným návštěv, Tandemová výuka, …), dokládejte nejlépe až po realizaci celé šablony – k jedné takové šabloně bude doložen jeden formulář zápisu/záznamu. V případě realizace pouze části šablony vykažte splněné jednotky ke konci realizace projektu, kdy bude zřejmé, že zbývající jednotky nebudete schopni realizovat. Výstupový indikátor za nedokončenou šablonu není splněn a nevykazuje se (nesplnění výstupových indikátorů není sankcionováno).</t>
  </si>
  <si>
    <t>Do listu "Seznam osob pro ind. 6 00 00" uveďte pedagogy, kteří se v rámci projektu (šablon) vzdělávali alespoň 24 hodin a které jste povinni vykázat v indikátoru 6 00 00 prostřednictvím IS ESF 2014+. Dle přílohy č. 3 výzvy je nutné spolu s vykázáním indikátoru 6 00 00 doložit jmenný seznam osob, kteří jsou v tomto indikátoru vykázáni. Tento seznam dokládejte kumulativně za celou dobu realizace projektu.</t>
  </si>
  <si>
    <t>Postupně zvolte všechny subjekty, za které vykazujete splněné šablony v aktuální ZoR (MŠ, ZŠ).</t>
  </si>
  <si>
    <r>
      <t xml:space="preserve">Za aktuální </t>
    </r>
    <r>
      <rPr>
        <b/>
        <sz val="10"/>
        <color theme="1"/>
        <rFont val="Segoe UI"/>
        <family val="2"/>
        <charset val="238"/>
      </rPr>
      <t>sledované období</t>
    </r>
    <r>
      <rPr>
        <sz val="10"/>
        <color theme="1"/>
        <rFont val="Segoe UI"/>
        <family val="2"/>
        <charset val="238"/>
      </rPr>
      <t xml:space="preserve"> (NE kumulativně za celou realizaci projektu) vyplňte všechny úspěšně realizované šablony (např. úspěšně dokončené stáže, či měsíce působení personální podpory, které dokládáte atd.).</t>
    </r>
  </si>
  <si>
    <t>Jedna stáž = 1 osoba. Pro každou osobu vyplňte samostatný řádek.</t>
  </si>
  <si>
    <t>Nejprve vyplňte údaje z aktuálního rozpočtu do části Zahraniční stáže MŠ dle žádosti o podporu / dle poslední změny.</t>
  </si>
  <si>
    <t>Poté za sledované období vyplňte počet dní stáže (pokud automatickou kontrolou zčervená písmo, je vykazovaný počet dní odlišný od počtu dní stanoveného v aktuálním rozpočtu; pokud se buňka podbarví červeně a písmo žlutě, automatická kontrola odhalila kumulativní překročení počtu dní - souhrnně ve všech ZoR).</t>
  </si>
  <si>
    <t>K usnadnění vykazování máte k dispozici také tabulku s výpočtem krácení šablon s informacemi o jejím fungování.</t>
  </si>
  <si>
    <t>Finanční přehled</t>
  </si>
  <si>
    <t>z toho za MŠ</t>
  </si>
  <si>
    <t>na stáže (MŠ)</t>
  </si>
  <si>
    <t>mimo EU (MŠ)</t>
  </si>
  <si>
    <t>na stáže (MŠ a ZŠ)</t>
  </si>
  <si>
    <t>mimo EU (MŠ a ZŠ)</t>
  </si>
  <si>
    <t>z toho za ZŠ</t>
  </si>
  <si>
    <t>na stáže (ZŠ)</t>
  </si>
  <si>
    <t>mimo EU (ZŠ)</t>
  </si>
  <si>
    <t>Na listě "Souhrn" se po zadání vykazovaných šablon u všech subjektů vygenerují výstupové indikátory. Hodnotu výstupových indikátorů uveďte do ZoR na záložce Indikátory jako přírůstek v dosažených hodnotách indikátorů. Ve spodní části listu je rovněž finanční přehled.</t>
  </si>
  <si>
    <t>Vyplňujte celá kladná čísla nebo nulu. Desetinné číslo vyplňte pouze v případě krácené personální šablony - informace ke krácení šablon najdete na listu "Informace_krácení šablon".</t>
  </si>
  <si>
    <t>Údaje pro šablonu "Zahraniční stáže" vyplňte na listech "Stáže MŠ", "Stáže ZŠ".</t>
  </si>
  <si>
    <t>Poté za sledované období vyplňte cílovou zemi a určenou vzdálenost (pokud automatickou kontrolou zčervená písmo, je vykazovaný údaj odlišný od počtu dní stanoveného v aktuálním rozpočtu).</t>
  </si>
  <si>
    <t>Celková hodinová dotace (počet hodin ze šablon spoluprací)</t>
  </si>
  <si>
    <t>Jméno účastníka</t>
  </si>
  <si>
    <t>Celková částka ZoR</t>
  </si>
  <si>
    <t>9.</t>
  </si>
  <si>
    <t>Vyplňte údaje do části relevantní Zprávy o realizaci (správné pořadí).</t>
  </si>
  <si>
    <t>Na listu MŠ/ZŠ v hlavičce vyplňte registrační číslo projektu (odtud se promítne na list Souhrn).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</si>
</sst>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164" formatCode="#,##0\ &quot;Kč&quot;"/>
    <numFmt numFmtId="165" formatCode="0.000"/>
    <numFmt numFmtId="166" formatCode="#,##0.000"/>
    <numFmt numFmtId="167" formatCode="#,##0.00\ &quot;Kč&quot;"/>
  </numFmts>
  <fonts count="6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theme="1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22"/>
      <color theme="0"/>
      <name val="Arial"/>
      <family val="2"/>
      <charset val="238"/>
    </font>
    <font>
      <sz val="10"/>
      <color theme="1"/>
      <name val="Segoe UI"/>
      <family val="2"/>
      <charset val="238"/>
    </font>
    <font>
      <b/>
      <sz val="10"/>
      <color theme="1"/>
      <name val="Segoe UI"/>
      <family val="2"/>
      <charset val="238"/>
    </font>
    <font>
      <sz val="9"/>
      <color theme="1"/>
      <name val="Segoe UI"/>
      <family val="2"/>
      <charset val="238"/>
    </font>
    <font>
      <b/>
      <sz val="14"/>
      <color theme="1"/>
      <name val="Segoe UI"/>
      <family val="2"/>
      <charset val="238"/>
    </font>
    <font>
      <b/>
      <sz val="14"/>
      <color rgb="FF003399"/>
      <name val="Segoe UI"/>
      <family val="2"/>
      <charset val="238"/>
    </font>
    <font>
      <b/>
      <sz val="10"/>
      <name val="Segoe UI"/>
      <family val="2"/>
      <charset val="238"/>
    </font>
    <font>
      <sz val="9"/>
      <name val="Segoe UI"/>
      <family val="2"/>
      <charset val="238"/>
    </font>
    <font>
      <b/>
      <sz val="18"/>
      <color theme="1"/>
      <name val="Segoe UI"/>
      <family val="2"/>
      <charset val="238"/>
    </font>
    <font>
      <sz val="10"/>
      <name val="Segoe UI"/>
      <family val="2"/>
      <charset val="238"/>
    </font>
    <font>
      <b/>
      <sz val="12"/>
      <color theme="1"/>
      <name val="Segoe UI"/>
      <family val="2"/>
      <charset val="238"/>
    </font>
    <font>
      <b/>
      <sz val="11"/>
      <color theme="1"/>
      <name val="Segoe UI"/>
      <family val="2"/>
      <charset val="238"/>
    </font>
    <font>
      <sz val="11"/>
      <color theme="1"/>
      <name val="Segoe UI"/>
      <family val="2"/>
      <charset val="238"/>
    </font>
    <font>
      <i/>
      <sz val="10"/>
      <color theme="1"/>
      <name val="Segoe UI"/>
      <family val="2"/>
      <charset val="238"/>
    </font>
    <font>
      <b/>
      <sz val="12"/>
      <name val="Segoe UI"/>
      <family val="2"/>
      <charset val="238"/>
    </font>
    <font>
      <b/>
      <sz val="16"/>
      <color theme="0"/>
      <name val="Segoe UI"/>
      <family val="2"/>
      <charset val="238"/>
    </font>
    <font>
      <b/>
      <sz val="28"/>
      <color theme="1"/>
      <name val="Segoe UI"/>
      <family val="2"/>
      <charset val="238"/>
    </font>
    <font>
      <i/>
      <sz val="10"/>
      <color theme="1"/>
      <name val="Segoe UI Light"/>
      <family val="2"/>
      <charset val="238"/>
    </font>
    <font>
      <sz val="10"/>
      <color rgb="FFFF0000"/>
      <name val="Segoe UI"/>
      <family val="2"/>
      <charset val="238"/>
    </font>
    <font>
      <b/>
      <sz val="14"/>
      <color theme="0"/>
      <name val="Segoe UI"/>
      <family val="2"/>
      <charset val="238"/>
    </font>
    <font>
      <i/>
      <sz val="11"/>
      <name val="Segoe UI"/>
      <family val="2"/>
      <charset val="238"/>
    </font>
    <font>
      <b/>
      <sz val="18"/>
      <name val="Segoe UI"/>
      <family val="2"/>
      <charset val="238"/>
    </font>
    <font>
      <sz val="10"/>
      <color theme="0" tint="-0.249977111117893"/>
      <name val="Segoe UI"/>
      <family val="2"/>
      <charset val="238"/>
    </font>
    <font>
      <sz val="14"/>
      <color theme="1"/>
      <name val="Segoe UI"/>
      <family val="2"/>
      <charset val="238"/>
    </font>
    <font>
      <sz val="11"/>
      <name val="Segoe UI"/>
      <family val="2"/>
      <charset val="238"/>
    </font>
    <font>
      <b/>
      <i/>
      <sz val="11"/>
      <color theme="1"/>
      <name val="Segoe UI"/>
      <family val="2"/>
      <charset val="238"/>
    </font>
    <font>
      <sz val="11"/>
      <name val="Calibri"/>
      <family val="2"/>
      <charset val="238"/>
      <scheme val="minor"/>
    </font>
    <font>
      <i/>
      <sz val="10"/>
      <color rgb="FF000000"/>
      <name val="Segoe UI"/>
      <family val="2"/>
      <charset val="238"/>
    </font>
    <font>
      <sz val="11"/>
      <color rgb="FF00B050"/>
      <name val="Calibri"/>
      <family val="2"/>
      <charset val="238"/>
      <scheme val="minor"/>
    </font>
    <font>
      <sz val="11"/>
      <color rgb="FF00B0F0"/>
      <name val="Calibri"/>
      <family val="2"/>
      <charset val="238"/>
      <scheme val="minor"/>
    </font>
    <font>
      <i/>
      <sz val="10"/>
      <color rgb="FF00B050"/>
      <name val="Segoe UI"/>
      <family val="2"/>
      <charset val="238"/>
    </font>
    <font>
      <i/>
      <sz val="10"/>
      <color rgb="FF00B0F0"/>
      <name val="Segoe UI"/>
      <family val="2"/>
      <charset val="238"/>
    </font>
    <font>
      <i/>
      <sz val="10"/>
      <color theme="5" tint="0.59999389629810485"/>
      <name val="Segoe UI"/>
      <family val="2"/>
      <charset val="238"/>
    </font>
    <font>
      <b/>
      <sz val="20"/>
      <color theme="1"/>
      <name val="Segoe UI"/>
      <family val="2"/>
      <charset val="238"/>
    </font>
    <font>
      <i/>
      <sz val="10"/>
      <color theme="3" tint="0.59999389629810485"/>
      <name val="Segoe UI"/>
      <family val="2"/>
      <charset val="238"/>
    </font>
    <font>
      <b/>
      <sz val="20"/>
      <color theme="0"/>
      <name val="Segoe UI"/>
      <family val="2"/>
      <charset val="238"/>
    </font>
  </fonts>
  <fills count="5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D0D37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81FC24"/>
        <bgColor indexed="64"/>
      </patternFill>
    </fill>
    <fill>
      <patternFill patternType="solid">
        <fgColor rgb="FFF3FBC5"/>
        <bgColor indexed="64"/>
      </patternFill>
    </fill>
    <fill>
      <patternFill patternType="solid">
        <fgColor rgb="FFBFFD91"/>
        <bgColor indexed="64"/>
      </patternFill>
    </fill>
    <fill>
      <patternFill patternType="solid">
        <fgColor rgb="FFF9B1F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6E7E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10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theme="5" tint="-0.24994659260841701"/>
      </left>
      <right/>
      <top style="dashed">
        <color theme="5" tint="-0.24994659260841701"/>
      </top>
      <bottom style="dashed">
        <color theme="5" tint="-0.24994659260841701"/>
      </bottom>
      <diagonal/>
    </border>
    <border>
      <left/>
      <right/>
      <top style="dashed">
        <color theme="5" tint="-0.24994659260841701"/>
      </top>
      <bottom style="dashed">
        <color theme="5" tint="-0.24994659260841701"/>
      </bottom>
      <diagonal/>
    </border>
    <border>
      <left/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1" fillId="0" borderId="0"/>
    <xf numFmtId="0" fontId="20" fillId="0" borderId="0"/>
    <xf numFmtId="0" fontId="1" fillId="0" borderId="0"/>
    <xf numFmtId="0" fontId="1" fillId="0" borderId="0"/>
    <xf numFmtId="0" fontId="23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539">
    <xf numFmtId="0" fontId="0" fillId="0" borderId="0" xfId="0"/>
    <xf numFmtId="0" fontId="25" fillId="34" borderId="0" xfId="0" applyFont="1" applyFill="1" applyBorder="1" applyAlignment="1" applyProtection="1">
      <alignment vertical="center"/>
      <protection hidden="1"/>
    </xf>
    <xf numFmtId="0" fontId="25" fillId="34" borderId="0" xfId="0" applyFont="1" applyFill="1" applyBorder="1" applyProtection="1">
      <protection hidden="1"/>
    </xf>
    <xf numFmtId="0" fontId="25" fillId="34" borderId="0" xfId="0" applyFont="1" applyFill="1" applyProtection="1">
      <protection hidden="1"/>
    </xf>
    <xf numFmtId="3" fontId="25" fillId="34" borderId="0" xfId="0" applyNumberFormat="1" applyFont="1" applyFill="1" applyProtection="1">
      <protection hidden="1"/>
    </xf>
    <xf numFmtId="0" fontId="25" fillId="34" borderId="0" xfId="0" applyFont="1" applyFill="1" applyAlignment="1" applyProtection="1">
      <alignment vertical="center"/>
      <protection hidden="1"/>
    </xf>
    <xf numFmtId="0" fontId="37" fillId="34" borderId="0" xfId="0" applyFont="1" applyFill="1" applyAlignment="1" applyProtection="1">
      <alignment horizontal="center" vertical="center"/>
      <protection hidden="1"/>
    </xf>
    <xf numFmtId="0" fontId="42" fillId="34" borderId="0" xfId="0" applyFont="1" applyFill="1" applyProtection="1">
      <protection hidden="1"/>
    </xf>
    <xf numFmtId="0" fontId="42" fillId="34" borderId="0" xfId="0" applyFont="1" applyFill="1" applyBorder="1" applyAlignment="1" applyProtection="1">
      <alignment vertical="center"/>
      <protection hidden="1"/>
    </xf>
    <xf numFmtId="0" fontId="37" fillId="37" borderId="57" xfId="0" applyFont="1" applyFill="1" applyBorder="1" applyAlignment="1" applyProtection="1">
      <alignment horizontal="center" vertical="center"/>
      <protection hidden="1"/>
    </xf>
    <xf numFmtId="164" fontId="25" fillId="37" borderId="30" xfId="0" applyNumberFormat="1" applyFont="1" applyFill="1" applyBorder="1" applyAlignment="1" applyProtection="1">
      <alignment horizontal="center" vertical="center"/>
      <protection hidden="1"/>
    </xf>
    <xf numFmtId="0" fontId="37" fillId="37" borderId="37" xfId="0" applyFont="1" applyFill="1" applyBorder="1" applyAlignment="1" applyProtection="1">
      <alignment horizontal="center" vertical="center"/>
      <protection hidden="1"/>
    </xf>
    <xf numFmtId="0" fontId="25" fillId="37" borderId="18" xfId="0" applyFont="1" applyFill="1" applyBorder="1" applyAlignment="1" applyProtection="1">
      <alignment horizontal="left" vertical="center" wrapText="1"/>
      <protection hidden="1"/>
    </xf>
    <xf numFmtId="164" fontId="25" fillId="37" borderId="71" xfId="0" applyNumberFormat="1" applyFont="1" applyFill="1" applyBorder="1" applyAlignment="1" applyProtection="1">
      <alignment horizontal="center" vertical="center"/>
      <protection hidden="1"/>
    </xf>
    <xf numFmtId="0" fontId="37" fillId="37" borderId="36" xfId="0" applyFont="1" applyFill="1" applyBorder="1" applyAlignment="1" applyProtection="1">
      <alignment horizontal="center" vertical="center"/>
      <protection hidden="1"/>
    </xf>
    <xf numFmtId="164" fontId="25" fillId="37" borderId="35" xfId="0" applyNumberFormat="1" applyFont="1" applyFill="1" applyBorder="1" applyAlignment="1" applyProtection="1">
      <alignment horizontal="center" vertical="center"/>
      <protection hidden="1"/>
    </xf>
    <xf numFmtId="3" fontId="33" fillId="37" borderId="28" xfId="0" applyNumberFormat="1" applyFont="1" applyFill="1" applyBorder="1" applyAlignment="1" applyProtection="1">
      <alignment horizontal="center" vertical="center"/>
      <protection hidden="1"/>
    </xf>
    <xf numFmtId="4" fontId="33" fillId="37" borderId="29" xfId="0" applyNumberFormat="1" applyFont="1" applyFill="1" applyBorder="1" applyAlignment="1" applyProtection="1">
      <alignment horizontal="center" vertical="center"/>
      <protection hidden="1"/>
    </xf>
    <xf numFmtId="3" fontId="25" fillId="37" borderId="29" xfId="0" applyNumberFormat="1" applyFont="1" applyFill="1" applyBorder="1" applyAlignment="1" applyProtection="1">
      <alignment horizontal="center" vertical="center"/>
      <protection hidden="1"/>
    </xf>
    <xf numFmtId="3" fontId="33" fillId="37" borderId="76" xfId="0" applyNumberFormat="1" applyFont="1" applyFill="1" applyBorder="1" applyAlignment="1" applyProtection="1">
      <alignment horizontal="center" vertical="center"/>
      <protection hidden="1"/>
    </xf>
    <xf numFmtId="4" fontId="33" fillId="37" borderId="11" xfId="0" applyNumberFormat="1" applyFont="1" applyFill="1" applyBorder="1" applyAlignment="1" applyProtection="1">
      <alignment horizontal="center" vertical="center"/>
      <protection hidden="1"/>
    </xf>
    <xf numFmtId="3" fontId="25" fillId="37" borderId="11" xfId="0" applyNumberFormat="1" applyFont="1" applyFill="1" applyBorder="1" applyAlignment="1" applyProtection="1">
      <alignment horizontal="center" vertical="center"/>
      <protection hidden="1"/>
    </xf>
    <xf numFmtId="3" fontId="33" fillId="36" borderId="28" xfId="0" applyNumberFormat="1" applyFont="1" applyFill="1" applyBorder="1" applyAlignment="1" applyProtection="1">
      <alignment horizontal="center" vertical="center"/>
      <protection hidden="1"/>
    </xf>
    <xf numFmtId="4" fontId="33" fillId="36" borderId="29" xfId="0" applyNumberFormat="1" applyFont="1" applyFill="1" applyBorder="1" applyAlignment="1" applyProtection="1">
      <alignment horizontal="center" vertical="center"/>
      <protection hidden="1"/>
    </xf>
    <xf numFmtId="3" fontId="25" fillId="36" borderId="29" xfId="0" applyNumberFormat="1" applyFont="1" applyFill="1" applyBorder="1" applyAlignment="1" applyProtection="1">
      <alignment horizontal="center" vertical="center"/>
      <protection hidden="1"/>
    </xf>
    <xf numFmtId="3" fontId="33" fillId="36" borderId="76" xfId="0" applyNumberFormat="1" applyFont="1" applyFill="1" applyBorder="1" applyAlignment="1" applyProtection="1">
      <alignment horizontal="center" vertical="center"/>
      <protection hidden="1"/>
    </xf>
    <xf numFmtId="4" fontId="33" fillId="36" borderId="11" xfId="0" applyNumberFormat="1" applyFont="1" applyFill="1" applyBorder="1" applyAlignment="1" applyProtection="1">
      <alignment horizontal="center" vertical="center"/>
      <protection hidden="1"/>
    </xf>
    <xf numFmtId="3" fontId="25" fillId="36" borderId="11" xfId="0" applyNumberFormat="1" applyFont="1" applyFill="1" applyBorder="1" applyAlignment="1" applyProtection="1">
      <alignment horizontal="center" vertical="center"/>
      <protection hidden="1"/>
    </xf>
    <xf numFmtId="4" fontId="25" fillId="36" borderId="11" xfId="0" applyNumberFormat="1" applyFont="1" applyFill="1" applyBorder="1" applyAlignment="1" applyProtection="1">
      <alignment horizontal="center" vertical="center"/>
      <protection hidden="1"/>
    </xf>
    <xf numFmtId="3" fontId="25" fillId="36" borderId="76" xfId="0" applyNumberFormat="1" applyFont="1" applyFill="1" applyBorder="1" applyAlignment="1" applyProtection="1">
      <alignment horizontal="center" vertical="center"/>
      <protection hidden="1"/>
    </xf>
    <xf numFmtId="164" fontId="25" fillId="36" borderId="30" xfId="0" applyNumberFormat="1" applyFont="1" applyFill="1" applyBorder="1" applyAlignment="1" applyProtection="1">
      <alignment horizontal="center" vertical="center"/>
      <protection hidden="1"/>
    </xf>
    <xf numFmtId="0" fontId="37" fillId="36" borderId="37" xfId="0" applyFont="1" applyFill="1" applyBorder="1" applyAlignment="1" applyProtection="1">
      <alignment horizontal="center" vertical="center"/>
      <protection hidden="1"/>
    </xf>
    <xf numFmtId="0" fontId="25" fillId="36" borderId="18" xfId="0" applyFont="1" applyFill="1" applyBorder="1" applyAlignment="1" applyProtection="1">
      <alignment horizontal="left" vertical="center" wrapText="1"/>
      <protection hidden="1"/>
    </xf>
    <xf numFmtId="0" fontId="25" fillId="36" borderId="36" xfId="0" applyFont="1" applyFill="1" applyBorder="1" applyAlignment="1" applyProtection="1">
      <alignment horizontal="left" vertical="center"/>
      <protection hidden="1"/>
    </xf>
    <xf numFmtId="164" fontId="25" fillId="36" borderId="71" xfId="0" applyNumberFormat="1" applyFont="1" applyFill="1" applyBorder="1" applyAlignment="1" applyProtection="1">
      <alignment horizontal="center" vertical="center"/>
      <protection hidden="1"/>
    </xf>
    <xf numFmtId="0" fontId="37" fillId="36" borderId="36" xfId="0" applyFont="1" applyFill="1" applyBorder="1" applyAlignment="1" applyProtection="1">
      <alignment horizontal="center" vertical="center"/>
      <protection hidden="1"/>
    </xf>
    <xf numFmtId="164" fontId="25" fillId="36" borderId="35" xfId="0" applyNumberFormat="1" applyFont="1" applyFill="1" applyBorder="1" applyAlignment="1" applyProtection="1">
      <alignment horizontal="center" vertical="center"/>
      <protection hidden="1"/>
    </xf>
    <xf numFmtId="164" fontId="25" fillId="37" borderId="59" xfId="0" applyNumberFormat="1" applyFont="1" applyFill="1" applyBorder="1" applyAlignment="1" applyProtection="1">
      <alignment horizontal="center" vertical="center"/>
      <protection hidden="1"/>
    </xf>
    <xf numFmtId="3" fontId="0" fillId="0" borderId="0" xfId="0" applyNumberFormat="1"/>
    <xf numFmtId="0" fontId="25" fillId="33" borderId="0" xfId="0" applyFont="1" applyFill="1" applyProtection="1">
      <protection hidden="1"/>
    </xf>
    <xf numFmtId="0" fontId="25" fillId="37" borderId="37" xfId="0" applyFont="1" applyFill="1" applyBorder="1" applyAlignment="1" applyProtection="1">
      <alignment horizontal="left" vertical="center"/>
      <protection hidden="1"/>
    </xf>
    <xf numFmtId="0" fontId="22" fillId="33" borderId="0" xfId="0" applyFont="1" applyFill="1" applyProtection="1">
      <protection hidden="1"/>
    </xf>
    <xf numFmtId="0" fontId="22" fillId="33" borderId="0" xfId="0" applyFont="1" applyFill="1" applyAlignment="1" applyProtection="1">
      <alignment horizontal="center" vertical="top"/>
      <protection hidden="1"/>
    </xf>
    <xf numFmtId="0" fontId="22" fillId="33" borderId="0" xfId="0" applyFont="1" applyFill="1" applyAlignment="1" applyProtection="1">
      <alignment horizontal="center" vertical="center"/>
      <protection hidden="1"/>
    </xf>
    <xf numFmtId="0" fontId="26" fillId="33" borderId="68" xfId="0" applyFont="1" applyFill="1" applyBorder="1" applyAlignment="1" applyProtection="1">
      <alignment horizontal="center" vertical="center"/>
      <protection hidden="1"/>
    </xf>
    <xf numFmtId="0" fontId="26" fillId="33" borderId="69" xfId="0" applyFont="1" applyFill="1" applyBorder="1" applyAlignment="1" applyProtection="1">
      <alignment horizontal="center" vertical="center"/>
      <protection hidden="1"/>
    </xf>
    <xf numFmtId="0" fontId="22" fillId="33" borderId="46" xfId="0" applyFont="1" applyFill="1" applyBorder="1" applyProtection="1">
      <protection hidden="1"/>
    </xf>
    <xf numFmtId="0" fontId="22" fillId="33" borderId="49" xfId="0" applyFont="1" applyFill="1" applyBorder="1" applyProtection="1">
      <protection hidden="1"/>
    </xf>
    <xf numFmtId="0" fontId="22" fillId="33" borderId="45" xfId="0" applyFont="1" applyFill="1" applyBorder="1" applyProtection="1">
      <protection hidden="1"/>
    </xf>
    <xf numFmtId="0" fontId="22" fillId="33" borderId="0" xfId="0" applyFont="1" applyFill="1" applyBorder="1" applyProtection="1">
      <protection hidden="1"/>
    </xf>
    <xf numFmtId="0" fontId="22" fillId="33" borderId="50" xfId="0" applyFont="1" applyFill="1" applyBorder="1" applyProtection="1">
      <protection hidden="1"/>
    </xf>
    <xf numFmtId="0" fontId="22" fillId="33" borderId="15" xfId="0" applyFont="1" applyFill="1" applyBorder="1" applyProtection="1">
      <protection hidden="1"/>
    </xf>
    <xf numFmtId="0" fontId="22" fillId="33" borderId="18" xfId="0" applyFont="1" applyFill="1" applyBorder="1" applyProtection="1">
      <protection hidden="1"/>
    </xf>
    <xf numFmtId="0" fontId="22" fillId="33" borderId="51" xfId="0" applyFont="1" applyFill="1" applyBorder="1" applyProtection="1">
      <protection hidden="1"/>
    </xf>
    <xf numFmtId="0" fontId="22" fillId="33" borderId="17" xfId="0" applyFont="1" applyFill="1" applyBorder="1" applyProtection="1">
      <protection hidden="1"/>
    </xf>
    <xf numFmtId="0" fontId="0" fillId="34" borderId="0" xfId="0" applyFill="1" applyAlignment="1" applyProtection="1">
      <alignment vertical="center"/>
      <protection hidden="1"/>
    </xf>
    <xf numFmtId="0" fontId="16" fillId="43" borderId="25" xfId="0" applyFont="1" applyFill="1" applyBorder="1" applyAlignment="1" applyProtection="1">
      <alignment horizontal="center" vertical="center" wrapText="1"/>
      <protection hidden="1"/>
    </xf>
    <xf numFmtId="0" fontId="25" fillId="34" borderId="0" xfId="0" applyFont="1" applyFill="1" applyAlignment="1" applyProtection="1">
      <alignment vertical="center" wrapText="1"/>
      <protection hidden="1"/>
    </xf>
    <xf numFmtId="0" fontId="0" fillId="45" borderId="37" xfId="0" applyFill="1" applyBorder="1" applyAlignment="1" applyProtection="1">
      <alignment vertical="center" wrapText="1"/>
      <protection hidden="1"/>
    </xf>
    <xf numFmtId="0" fontId="0" fillId="0" borderId="71" xfId="0" applyFill="1" applyBorder="1" applyAlignment="1" applyProtection="1">
      <alignment horizontal="center" vertical="center" wrapText="1"/>
      <protection locked="0"/>
    </xf>
    <xf numFmtId="0" fontId="16" fillId="0" borderId="57" xfId="0" applyFont="1" applyFill="1" applyBorder="1" applyAlignment="1" applyProtection="1">
      <alignment horizontal="center" vertical="center" wrapText="1"/>
      <protection locked="0"/>
    </xf>
    <xf numFmtId="0" fontId="0" fillId="42" borderId="11" xfId="0" applyFill="1" applyBorder="1" applyAlignment="1" applyProtection="1">
      <alignment vertical="center" wrapText="1"/>
      <protection hidden="1"/>
    </xf>
    <xf numFmtId="42" fontId="0" fillId="45" borderId="30" xfId="0" applyNumberFormat="1" applyFill="1" applyBorder="1" applyAlignment="1" applyProtection="1">
      <alignment vertical="center" wrapText="1"/>
      <protection hidden="1"/>
    </xf>
    <xf numFmtId="44" fontId="0" fillId="45" borderId="30" xfId="0" applyNumberFormat="1" applyFill="1" applyBorder="1" applyAlignment="1" applyProtection="1">
      <alignment vertical="center" wrapText="1"/>
      <protection hidden="1"/>
    </xf>
    <xf numFmtId="0" fontId="16" fillId="0" borderId="36" xfId="0" applyFont="1" applyFill="1" applyBorder="1" applyAlignment="1" applyProtection="1">
      <alignment horizontal="center" vertical="center" wrapText="1"/>
      <protection locked="0"/>
    </xf>
    <xf numFmtId="42" fontId="0" fillId="45" borderId="35" xfId="0" applyNumberFormat="1" applyFill="1" applyBorder="1" applyAlignment="1" applyProtection="1">
      <alignment vertical="center" wrapText="1"/>
      <protection hidden="1"/>
    </xf>
    <xf numFmtId="44" fontId="0" fillId="45" borderId="35" xfId="0" applyNumberFormat="1" applyFill="1" applyBorder="1" applyAlignment="1" applyProtection="1">
      <alignment vertical="center" wrapText="1"/>
      <protection hidden="1"/>
    </xf>
    <xf numFmtId="44" fontId="0" fillId="45" borderId="44" xfId="0" applyNumberFormat="1" applyFill="1" applyBorder="1" applyAlignment="1" applyProtection="1">
      <alignment vertical="center" wrapText="1"/>
      <protection hidden="1"/>
    </xf>
    <xf numFmtId="0" fontId="25" fillId="34" borderId="0" xfId="0" applyFont="1" applyFill="1" applyBorder="1" applyAlignment="1" applyProtection="1">
      <alignment vertical="center" wrapText="1"/>
      <protection hidden="1"/>
    </xf>
    <xf numFmtId="0" fontId="0" fillId="0" borderId="81" xfId="0" applyFill="1" applyBorder="1" applyAlignment="1" applyProtection="1">
      <alignment horizontal="center" vertical="center" wrapText="1"/>
      <protection locked="0"/>
    </xf>
    <xf numFmtId="0" fontId="16" fillId="0" borderId="58" xfId="0" applyFont="1" applyFill="1" applyBorder="1" applyAlignment="1" applyProtection="1">
      <alignment horizontal="center" vertical="center" wrapText="1"/>
      <protection locked="0"/>
    </xf>
    <xf numFmtId="42" fontId="0" fillId="45" borderId="32" xfId="0" applyNumberFormat="1" applyFill="1" applyBorder="1" applyAlignment="1" applyProtection="1">
      <alignment vertical="center" wrapText="1"/>
      <protection hidden="1"/>
    </xf>
    <xf numFmtId="44" fontId="0" fillId="45" borderId="32" xfId="0" applyNumberFormat="1" applyFill="1" applyBorder="1" applyAlignment="1" applyProtection="1">
      <alignment vertical="center" wrapText="1"/>
      <protection hidden="1"/>
    </xf>
    <xf numFmtId="44" fontId="0" fillId="45" borderId="82" xfId="0" applyNumberFormat="1" applyFill="1" applyBorder="1" applyAlignment="1" applyProtection="1">
      <alignment vertical="center" wrapText="1"/>
      <protection hidden="1"/>
    </xf>
    <xf numFmtId="0" fontId="0" fillId="42" borderId="14" xfId="0" applyFill="1" applyBorder="1" applyAlignment="1" applyProtection="1">
      <alignment vertical="center" wrapText="1"/>
      <protection hidden="1"/>
    </xf>
    <xf numFmtId="0" fontId="34" fillId="43" borderId="10" xfId="0" applyFont="1" applyFill="1" applyBorder="1" applyAlignment="1" applyProtection="1">
      <alignment horizontal="center" vertical="center"/>
      <protection hidden="1"/>
    </xf>
    <xf numFmtId="4" fontId="0" fillId="0" borderId="0" xfId="0" applyNumberFormat="1"/>
    <xf numFmtId="0" fontId="14" fillId="0" borderId="0" xfId="0" applyFont="1"/>
    <xf numFmtId="0" fontId="0" fillId="0" borderId="0" xfId="0" applyFill="1" applyBorder="1" applyAlignment="1" applyProtection="1">
      <alignment vertical="center" wrapText="1"/>
      <protection hidden="1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165" fontId="0" fillId="46" borderId="10" xfId="0" applyNumberFormat="1" applyFill="1" applyBorder="1" applyAlignment="1">
      <alignment horizontal="center"/>
    </xf>
    <xf numFmtId="166" fontId="33" fillId="37" borderId="29" xfId="0" applyNumberFormat="1" applyFont="1" applyFill="1" applyBorder="1" applyAlignment="1" applyProtection="1">
      <alignment horizontal="center" vertical="center"/>
      <protection hidden="1"/>
    </xf>
    <xf numFmtId="166" fontId="33" fillId="37" borderId="11" xfId="0" applyNumberFormat="1" applyFont="1" applyFill="1" applyBorder="1" applyAlignment="1" applyProtection="1">
      <alignment horizontal="center" vertical="center"/>
      <protection hidden="1"/>
    </xf>
    <xf numFmtId="166" fontId="33" fillId="36" borderId="29" xfId="0" applyNumberFormat="1" applyFont="1" applyFill="1" applyBorder="1" applyAlignment="1" applyProtection="1">
      <alignment horizontal="center" vertical="center"/>
      <protection hidden="1"/>
    </xf>
    <xf numFmtId="166" fontId="33" fillId="36" borderId="11" xfId="0" applyNumberFormat="1" applyFont="1" applyFill="1" applyBorder="1" applyAlignment="1" applyProtection="1">
      <alignment horizontal="center" vertical="center"/>
      <protection hidden="1"/>
    </xf>
    <xf numFmtId="0" fontId="0" fillId="0" borderId="28" xfId="0" applyFill="1" applyBorder="1" applyAlignment="1" applyProtection="1">
      <alignment vertical="center" wrapText="1"/>
      <protection locked="0" hidden="1"/>
    </xf>
    <xf numFmtId="0" fontId="0" fillId="0" borderId="76" xfId="0" applyFill="1" applyBorder="1" applyAlignment="1" applyProtection="1">
      <alignment vertical="center" wrapText="1"/>
      <protection locked="0" hidden="1"/>
    </xf>
    <xf numFmtId="0" fontId="0" fillId="0" borderId="31" xfId="0" applyFill="1" applyBorder="1" applyAlignment="1" applyProtection="1">
      <alignment vertical="center" wrapText="1"/>
      <protection locked="0" hidden="1"/>
    </xf>
    <xf numFmtId="44" fontId="0" fillId="45" borderId="43" xfId="0" applyNumberFormat="1" applyFill="1" applyBorder="1" applyAlignment="1" applyProtection="1">
      <alignment vertical="center" wrapText="1"/>
      <protection hidden="1"/>
    </xf>
    <xf numFmtId="42" fontId="0" fillId="45" borderId="43" xfId="0" applyNumberFormat="1" applyFill="1" applyBorder="1" applyAlignment="1" applyProtection="1">
      <alignment vertical="center" wrapText="1"/>
      <protection hidden="1"/>
    </xf>
    <xf numFmtId="42" fontId="0" fillId="45" borderId="44" xfId="0" applyNumberFormat="1" applyFill="1" applyBorder="1" applyAlignment="1" applyProtection="1">
      <alignment vertical="center" wrapText="1"/>
      <protection hidden="1"/>
    </xf>
    <xf numFmtId="42" fontId="0" fillId="45" borderId="82" xfId="0" applyNumberFormat="1" applyFill="1" applyBorder="1" applyAlignment="1" applyProtection="1">
      <alignment vertical="center" wrapText="1"/>
      <protection hidden="1"/>
    </xf>
    <xf numFmtId="0" fontId="0" fillId="42" borderId="29" xfId="0" applyFill="1" applyBorder="1" applyAlignment="1" applyProtection="1">
      <alignment vertical="center" wrapText="1"/>
      <protection hidden="1"/>
    </xf>
    <xf numFmtId="0" fontId="0" fillId="42" borderId="52" xfId="0" applyFill="1" applyBorder="1" applyAlignment="1" applyProtection="1">
      <alignment vertical="center" wrapText="1"/>
      <protection hidden="1"/>
    </xf>
    <xf numFmtId="0" fontId="34" fillId="36" borderId="41" xfId="0" applyFont="1" applyFill="1" applyBorder="1" applyAlignment="1" applyProtection="1">
      <alignment horizontal="center" vertical="center"/>
      <protection hidden="1"/>
    </xf>
    <xf numFmtId="0" fontId="34" fillId="36" borderId="41" xfId="0" applyFont="1" applyFill="1" applyBorder="1" applyAlignment="1" applyProtection="1">
      <alignment horizontal="left" vertical="center"/>
      <protection hidden="1"/>
    </xf>
    <xf numFmtId="42" fontId="34" fillId="36" borderId="21" xfId="0" applyNumberFormat="1" applyFont="1" applyFill="1" applyBorder="1" applyAlignment="1" applyProtection="1">
      <alignment horizontal="left" vertical="center"/>
      <protection hidden="1"/>
    </xf>
    <xf numFmtId="0" fontId="34" fillId="37" borderId="41" xfId="0" applyFont="1" applyFill="1" applyBorder="1" applyAlignment="1" applyProtection="1">
      <alignment horizontal="center" vertical="center"/>
      <protection hidden="1"/>
    </xf>
    <xf numFmtId="0" fontId="34" fillId="37" borderId="41" xfId="0" applyFont="1" applyFill="1" applyBorder="1" applyAlignment="1" applyProtection="1">
      <alignment horizontal="left" vertical="center"/>
      <protection hidden="1"/>
    </xf>
    <xf numFmtId="42" fontId="34" fillId="37" borderId="21" xfId="0" applyNumberFormat="1" applyFont="1" applyFill="1" applyBorder="1" applyAlignment="1" applyProtection="1">
      <alignment horizontal="left" vertical="center"/>
      <protection hidden="1"/>
    </xf>
    <xf numFmtId="0" fontId="26" fillId="33" borderId="84" xfId="0" applyFont="1" applyFill="1" applyBorder="1" applyAlignment="1" applyProtection="1">
      <alignment horizontal="center" vertical="center"/>
      <protection hidden="1"/>
    </xf>
    <xf numFmtId="0" fontId="26" fillId="33" borderId="85" xfId="0" applyFont="1" applyFill="1" applyBorder="1" applyAlignment="1" applyProtection="1">
      <alignment horizontal="center" vertical="center"/>
      <protection hidden="1"/>
    </xf>
    <xf numFmtId="0" fontId="26" fillId="33" borderId="86" xfId="0" applyFont="1" applyFill="1" applyBorder="1" applyAlignment="1" applyProtection="1">
      <alignment horizontal="center" vertical="center"/>
      <protection hidden="1"/>
    </xf>
    <xf numFmtId="0" fontId="16" fillId="43" borderId="26" xfId="0" applyFont="1" applyFill="1" applyBorder="1" applyAlignment="1" applyProtection="1">
      <alignment horizontal="center" vertical="center" wrapText="1"/>
      <protection hidden="1"/>
    </xf>
    <xf numFmtId="0" fontId="16" fillId="43" borderId="22" xfId="0" applyFont="1" applyFill="1" applyBorder="1" applyAlignment="1" applyProtection="1">
      <alignment horizontal="center" vertical="center" wrapText="1"/>
      <protection hidden="1"/>
    </xf>
    <xf numFmtId="0" fontId="33" fillId="41" borderId="12" xfId="42" applyNumberFormat="1" applyFont="1" applyFill="1" applyBorder="1" applyAlignment="1" applyProtection="1">
      <alignment horizontal="left" vertical="center" wrapText="1"/>
      <protection hidden="1"/>
    </xf>
    <xf numFmtId="0" fontId="25" fillId="37" borderId="11" xfId="0" applyFont="1" applyFill="1" applyBorder="1" applyAlignment="1" applyProtection="1">
      <alignment horizontal="left" vertical="center" wrapText="1"/>
      <protection hidden="1"/>
    </xf>
    <xf numFmtId="0" fontId="25" fillId="37" borderId="13" xfId="0" applyFont="1" applyFill="1" applyBorder="1" applyAlignment="1" applyProtection="1">
      <alignment horizontal="left" vertical="center" wrapText="1"/>
      <protection hidden="1"/>
    </xf>
    <xf numFmtId="0" fontId="25" fillId="36" borderId="16" xfId="0" applyFont="1" applyFill="1" applyBorder="1" applyAlignment="1" applyProtection="1">
      <alignment horizontal="left" vertical="center" wrapText="1"/>
      <protection hidden="1"/>
    </xf>
    <xf numFmtId="0" fontId="25" fillId="36" borderId="16" xfId="0" applyFont="1" applyFill="1" applyBorder="1" applyAlignment="1" applyProtection="1">
      <alignment vertical="center" wrapText="1"/>
      <protection hidden="1"/>
    </xf>
    <xf numFmtId="0" fontId="25" fillId="36" borderId="59" xfId="0" applyFont="1" applyFill="1" applyBorder="1" applyAlignment="1" applyProtection="1">
      <alignment vertical="center" wrapText="1"/>
      <protection hidden="1"/>
    </xf>
    <xf numFmtId="0" fontId="34" fillId="37" borderId="23" xfId="0" applyFont="1" applyFill="1" applyBorder="1" applyAlignment="1" applyProtection="1">
      <alignment horizontal="left" vertical="center"/>
      <protection hidden="1"/>
    </xf>
    <xf numFmtId="0" fontId="0" fillId="0" borderId="11" xfId="0" applyFill="1" applyBorder="1" applyAlignment="1" applyProtection="1">
      <alignment vertical="center" wrapText="1"/>
      <protection locked="0"/>
    </xf>
    <xf numFmtId="0" fontId="34" fillId="37" borderId="27" xfId="0" applyFont="1" applyFill="1" applyBorder="1" applyAlignment="1" applyProtection="1">
      <alignment horizontal="left" vertical="center"/>
      <protection hidden="1"/>
    </xf>
    <xf numFmtId="0" fontId="34" fillId="37" borderId="23" xfId="0" applyFont="1" applyFill="1" applyBorder="1" applyAlignment="1" applyProtection="1">
      <alignment horizontal="center" vertical="center"/>
      <protection hidden="1"/>
    </xf>
    <xf numFmtId="0" fontId="0" fillId="45" borderId="57" xfId="0" applyFill="1" applyBorder="1" applyAlignment="1" applyProtection="1">
      <alignment vertical="center" wrapText="1"/>
      <protection hidden="1"/>
    </xf>
    <xf numFmtId="0" fontId="0" fillId="0" borderId="29" xfId="0" applyFill="1" applyBorder="1" applyAlignment="1" applyProtection="1">
      <alignment vertical="center" wrapText="1"/>
      <protection locked="0"/>
    </xf>
    <xf numFmtId="0" fontId="0" fillId="0" borderId="30" xfId="0" applyFill="1" applyBorder="1" applyAlignment="1" applyProtection="1">
      <alignment horizontal="center" vertical="center" wrapText="1"/>
      <protection locked="0"/>
    </xf>
    <xf numFmtId="0" fontId="0" fillId="45" borderId="27" xfId="0" applyFill="1" applyBorder="1" applyAlignment="1" applyProtection="1">
      <alignment vertical="center" wrapText="1"/>
      <protection hidden="1"/>
    </xf>
    <xf numFmtId="0" fontId="0" fillId="0" borderId="52" xfId="0" applyFill="1" applyBorder="1" applyAlignment="1" applyProtection="1">
      <alignment vertical="center" wrapText="1"/>
      <protection locked="0"/>
    </xf>
    <xf numFmtId="0" fontId="0" fillId="42" borderId="13" xfId="0" applyFill="1" applyBorder="1" applyAlignment="1" applyProtection="1">
      <alignment vertical="center" wrapText="1"/>
      <protection hidden="1"/>
    </xf>
    <xf numFmtId="0" fontId="0" fillId="42" borderId="49" xfId="0" applyFill="1" applyBorder="1" applyAlignment="1" applyProtection="1">
      <alignment vertical="center" wrapText="1"/>
      <protection hidden="1"/>
    </xf>
    <xf numFmtId="0" fontId="34" fillId="43" borderId="21" xfId="0" applyFont="1" applyFill="1" applyBorder="1" applyAlignment="1" applyProtection="1">
      <alignment horizontal="center" vertical="center"/>
      <protection hidden="1"/>
    </xf>
    <xf numFmtId="0" fontId="34" fillId="37" borderId="19" xfId="0" applyFont="1" applyFill="1" applyBorder="1" applyAlignment="1" applyProtection="1">
      <alignment horizontal="center" vertical="center"/>
      <protection hidden="1"/>
    </xf>
    <xf numFmtId="42" fontId="0" fillId="34" borderId="0" xfId="0" applyNumberFormat="1" applyFill="1" applyAlignment="1" applyProtection="1">
      <alignment vertical="center"/>
      <protection hidden="1"/>
    </xf>
    <xf numFmtId="42" fontId="0" fillId="39" borderId="0" xfId="0" applyNumberFormat="1" applyFill="1" applyAlignment="1" applyProtection="1">
      <alignment horizontal="center" vertical="center"/>
      <protection hidden="1"/>
    </xf>
    <xf numFmtId="42" fontId="0" fillId="39" borderId="0" xfId="0" applyNumberFormat="1" applyFill="1" applyAlignment="1" applyProtection="1">
      <alignment vertical="center"/>
      <protection hidden="1"/>
    </xf>
    <xf numFmtId="0" fontId="0" fillId="39" borderId="0" xfId="0" applyFill="1" applyAlignment="1" applyProtection="1">
      <alignment vertical="center"/>
      <protection hidden="1"/>
    </xf>
    <xf numFmtId="0" fontId="0" fillId="34" borderId="0" xfId="0" applyFill="1" applyAlignment="1">
      <alignment vertical="center"/>
    </xf>
    <xf numFmtId="0" fontId="33" fillId="43" borderId="24" xfId="0" applyFont="1" applyFill="1" applyBorder="1" applyAlignment="1" applyProtection="1">
      <alignment vertical="center"/>
      <protection hidden="1"/>
    </xf>
    <xf numFmtId="0" fontId="33" fillId="43" borderId="25" xfId="0" applyFont="1" applyFill="1" applyBorder="1" applyAlignment="1" applyProtection="1">
      <alignment vertical="center"/>
      <protection hidden="1"/>
    </xf>
    <xf numFmtId="0" fontId="33" fillId="43" borderId="25" xfId="0" applyFont="1" applyFill="1" applyBorder="1" applyAlignment="1" applyProtection="1">
      <alignment horizontal="center" vertical="center"/>
      <protection hidden="1"/>
    </xf>
    <xf numFmtId="42" fontId="33" fillId="43" borderId="25" xfId="0" applyNumberFormat="1" applyFont="1" applyFill="1" applyBorder="1" applyAlignment="1" applyProtection="1">
      <alignment vertical="center"/>
      <protection hidden="1"/>
    </xf>
    <xf numFmtId="0" fontId="44" fillId="43" borderId="25" xfId="0" applyFont="1" applyFill="1" applyBorder="1" applyAlignment="1" applyProtection="1">
      <alignment horizontal="left" vertical="center" wrapText="1"/>
      <protection hidden="1"/>
    </xf>
    <xf numFmtId="0" fontId="44" fillId="43" borderId="26" xfId="0" applyFont="1" applyFill="1" applyBorder="1" applyAlignment="1" applyProtection="1">
      <alignment horizontal="left" vertical="center" wrapText="1"/>
      <protection hidden="1"/>
    </xf>
    <xf numFmtId="0" fontId="0" fillId="34" borderId="0" xfId="0" applyFill="1" applyAlignment="1" applyProtection="1">
      <alignment horizontal="center" vertical="center"/>
      <protection hidden="1"/>
    </xf>
    <xf numFmtId="0" fontId="0" fillId="42" borderId="0" xfId="0" applyFill="1" applyBorder="1" applyAlignment="1" applyProtection="1">
      <alignment vertical="center" wrapText="1"/>
      <protection hidden="1"/>
    </xf>
    <xf numFmtId="0" fontId="34" fillId="43" borderId="0" xfId="0" applyFont="1" applyFill="1" applyBorder="1" applyAlignment="1" applyProtection="1">
      <alignment horizontal="center" vertical="center"/>
      <protection hidden="1"/>
    </xf>
    <xf numFmtId="0" fontId="34" fillId="36" borderId="27" xfId="0" applyFont="1" applyFill="1" applyBorder="1" applyAlignment="1" applyProtection="1">
      <alignment horizontal="left" vertical="center"/>
      <protection hidden="1"/>
    </xf>
    <xf numFmtId="0" fontId="34" fillId="36" borderId="23" xfId="0" applyFont="1" applyFill="1" applyBorder="1" applyAlignment="1" applyProtection="1">
      <alignment horizontal="left" vertical="center"/>
      <protection hidden="1"/>
    </xf>
    <xf numFmtId="0" fontId="34" fillId="36" borderId="23" xfId="0" applyFont="1" applyFill="1" applyBorder="1" applyAlignment="1" applyProtection="1">
      <alignment horizontal="center" vertical="center"/>
      <protection hidden="1"/>
    </xf>
    <xf numFmtId="0" fontId="34" fillId="36" borderId="19" xfId="0" applyFont="1" applyFill="1" applyBorder="1" applyAlignment="1" applyProtection="1">
      <alignment horizontal="center" vertical="center"/>
      <protection hidden="1"/>
    </xf>
    <xf numFmtId="0" fontId="26" fillId="41" borderId="11" xfId="0" applyFont="1" applyFill="1" applyBorder="1" applyAlignment="1" applyProtection="1">
      <alignment horizontal="center" vertical="center" wrapText="1"/>
      <protection hidden="1"/>
    </xf>
    <xf numFmtId="0" fontId="30" fillId="41" borderId="11" xfId="0" applyFont="1" applyFill="1" applyBorder="1" applyAlignment="1" applyProtection="1">
      <alignment horizontal="center" vertical="center"/>
      <protection hidden="1"/>
    </xf>
    <xf numFmtId="0" fontId="30" fillId="41" borderId="11" xfId="0" applyNumberFormat="1" applyFont="1" applyFill="1" applyBorder="1" applyAlignment="1" applyProtection="1">
      <alignment horizontal="center" vertical="center" wrapText="1"/>
      <protection hidden="1"/>
    </xf>
    <xf numFmtId="49" fontId="30" fillId="41" borderId="11" xfId="0" applyNumberFormat="1" applyFont="1" applyFill="1" applyBorder="1" applyAlignment="1" applyProtection="1">
      <alignment horizontal="center" vertical="center" wrapText="1"/>
      <protection hidden="1"/>
    </xf>
    <xf numFmtId="0" fontId="36" fillId="41" borderId="11" xfId="0" applyFont="1" applyFill="1" applyBorder="1" applyAlignment="1" applyProtection="1">
      <alignment vertical="center"/>
      <protection hidden="1"/>
    </xf>
    <xf numFmtId="0" fontId="25" fillId="0" borderId="0" xfId="0" applyFont="1" applyAlignment="1" applyProtection="1">
      <alignment horizontal="left" vertical="center" wrapText="1"/>
      <protection hidden="1"/>
    </xf>
    <xf numFmtId="0" fontId="29" fillId="0" borderId="0" xfId="0" applyFont="1" applyAlignment="1" applyProtection="1">
      <alignment horizontal="center" vertical="center" wrapText="1"/>
      <protection hidden="1"/>
    </xf>
    <xf numFmtId="0" fontId="29" fillId="0" borderId="0" xfId="0" applyFont="1" applyAlignment="1" applyProtection="1">
      <alignment horizontal="left" vertical="center" wrapText="1"/>
      <protection hidden="1"/>
    </xf>
    <xf numFmtId="0" fontId="16" fillId="36" borderId="11" xfId="0" applyFont="1" applyFill="1" applyBorder="1" applyAlignment="1" applyProtection="1">
      <alignment horizontal="center" vertical="center" wrapText="1"/>
      <protection hidden="1"/>
    </xf>
    <xf numFmtId="0" fontId="16" fillId="36" borderId="11" xfId="0" applyFont="1" applyFill="1" applyBorder="1" applyAlignment="1" applyProtection="1">
      <alignment horizontal="center" vertical="top" wrapText="1"/>
      <protection hidden="1"/>
    </xf>
    <xf numFmtId="0" fontId="50" fillId="41" borderId="11" xfId="0" applyFont="1" applyFill="1" applyBorder="1" applyProtection="1"/>
    <xf numFmtId="0" fontId="50" fillId="41" borderId="11" xfId="0" applyFont="1" applyFill="1" applyBorder="1" applyProtection="1">
      <protection hidden="1"/>
    </xf>
    <xf numFmtId="0" fontId="16" fillId="47" borderId="0" xfId="0" applyFont="1" applyFill="1" applyAlignment="1">
      <alignment wrapText="1"/>
    </xf>
    <xf numFmtId="0" fontId="0" fillId="0" borderId="0" xfId="0" applyAlignment="1">
      <alignment wrapText="1"/>
    </xf>
    <xf numFmtId="0" fontId="51" fillId="0" borderId="0" xfId="0" applyFont="1" applyAlignment="1">
      <alignment wrapText="1"/>
    </xf>
    <xf numFmtId="0" fontId="52" fillId="0" borderId="0" xfId="0" applyFont="1" applyAlignment="1">
      <alignment wrapText="1"/>
    </xf>
    <xf numFmtId="0" fontId="53" fillId="0" borderId="0" xfId="0" applyFont="1" applyAlignment="1">
      <alignment wrapText="1"/>
    </xf>
    <xf numFmtId="0" fontId="54" fillId="0" borderId="0" xfId="0" applyFont="1" applyAlignment="1">
      <alignment wrapText="1"/>
    </xf>
    <xf numFmtId="0" fontId="55" fillId="0" borderId="0" xfId="0" applyFont="1" applyAlignment="1">
      <alignment wrapText="1"/>
    </xf>
    <xf numFmtId="0" fontId="56" fillId="37" borderId="36" xfId="0" applyFont="1" applyFill="1" applyBorder="1" applyAlignment="1" applyProtection="1">
      <alignment horizontal="center" vertical="center"/>
      <protection hidden="1"/>
    </xf>
    <xf numFmtId="164" fontId="25" fillId="37" borderId="60" xfId="0" applyNumberFormat="1" applyFont="1" applyFill="1" applyBorder="1" applyAlignment="1" applyProtection="1">
      <alignment horizontal="center" vertical="center"/>
      <protection hidden="1"/>
    </xf>
    <xf numFmtId="0" fontId="25" fillId="38" borderId="33" xfId="0" applyFont="1" applyFill="1" applyBorder="1" applyAlignment="1" applyProtection="1">
      <alignment vertical="center" wrapText="1"/>
      <protection hidden="1"/>
    </xf>
    <xf numFmtId="0" fontId="36" fillId="38" borderId="0" xfId="0" applyFont="1" applyFill="1" applyBorder="1" applyAlignment="1" applyProtection="1">
      <alignment vertical="center" wrapText="1"/>
      <protection hidden="1"/>
    </xf>
    <xf numFmtId="0" fontId="42" fillId="34" borderId="0" xfId="0" applyFont="1" applyFill="1" applyAlignment="1" applyProtection="1">
      <alignment vertical="center"/>
      <protection hidden="1"/>
    </xf>
    <xf numFmtId="3" fontId="25" fillId="34" borderId="0" xfId="0" applyNumberFormat="1" applyFont="1" applyFill="1" applyAlignment="1" applyProtection="1">
      <alignment vertical="center"/>
      <protection hidden="1"/>
    </xf>
    <xf numFmtId="164" fontId="25" fillId="37" borderId="32" xfId="0" applyNumberFormat="1" applyFont="1" applyFill="1" applyBorder="1" applyAlignment="1" applyProtection="1">
      <alignment horizontal="center" vertical="center"/>
      <protection hidden="1"/>
    </xf>
    <xf numFmtId="0" fontId="25" fillId="37" borderId="12" xfId="0" applyFont="1" applyFill="1" applyBorder="1" applyAlignment="1" applyProtection="1">
      <alignment horizontal="left" vertical="center" wrapText="1"/>
      <protection hidden="1"/>
    </xf>
    <xf numFmtId="164" fontId="25" fillId="37" borderId="74" xfId="0" applyNumberFormat="1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vertical="center" wrapText="1"/>
      <protection hidden="1"/>
    </xf>
    <xf numFmtId="0" fontId="25" fillId="37" borderId="44" xfId="0" applyFont="1" applyFill="1" applyBorder="1" applyAlignment="1" applyProtection="1">
      <alignment horizontal="left" vertical="center"/>
      <protection hidden="1"/>
    </xf>
    <xf numFmtId="0" fontId="25" fillId="37" borderId="44" xfId="0" applyFont="1" applyFill="1" applyBorder="1" applyAlignment="1" applyProtection="1">
      <alignment vertical="center" wrapText="1"/>
      <protection hidden="1"/>
    </xf>
    <xf numFmtId="0" fontId="25" fillId="37" borderId="82" xfId="0" applyFont="1" applyFill="1" applyBorder="1" applyAlignment="1" applyProtection="1">
      <alignment vertical="center" wrapText="1"/>
      <protection hidden="1"/>
    </xf>
    <xf numFmtId="164" fontId="25" fillId="37" borderId="39" xfId="0" applyNumberFormat="1" applyFont="1" applyFill="1" applyBorder="1" applyAlignment="1" applyProtection="1">
      <alignment horizontal="center" vertical="center"/>
      <protection hidden="1"/>
    </xf>
    <xf numFmtId="0" fontId="35" fillId="33" borderId="28" xfId="0" applyFont="1" applyFill="1" applyBorder="1" applyAlignment="1" applyProtection="1">
      <alignment horizontal="center" vertical="center"/>
      <protection locked="0" hidden="1"/>
    </xf>
    <xf numFmtId="0" fontId="35" fillId="33" borderId="76" xfId="0" applyFont="1" applyFill="1" applyBorder="1" applyAlignment="1" applyProtection="1">
      <alignment horizontal="center" vertical="center"/>
      <protection locked="0" hidden="1"/>
    </xf>
    <xf numFmtId="0" fontId="35" fillId="37" borderId="76" xfId="0" applyFont="1" applyFill="1" applyBorder="1" applyAlignment="1" applyProtection="1">
      <alignment horizontal="center" vertical="center"/>
      <protection hidden="1"/>
    </xf>
    <xf numFmtId="0" fontId="35" fillId="33" borderId="31" xfId="0" applyFont="1" applyFill="1" applyBorder="1" applyAlignment="1" applyProtection="1">
      <alignment horizontal="center" vertical="center"/>
      <protection locked="0" hidden="1"/>
    </xf>
    <xf numFmtId="3" fontId="33" fillId="37" borderId="73" xfId="0" applyNumberFormat="1" applyFont="1" applyFill="1" applyBorder="1" applyAlignment="1" applyProtection="1">
      <alignment horizontal="center" vertical="center"/>
      <protection hidden="1"/>
    </xf>
    <xf numFmtId="4" fontId="33" fillId="37" borderId="40" xfId="0" applyNumberFormat="1" applyFont="1" applyFill="1" applyBorder="1" applyAlignment="1" applyProtection="1">
      <alignment horizontal="center" vertical="center"/>
      <protection hidden="1"/>
    </xf>
    <xf numFmtId="3" fontId="25" fillId="37" borderId="40" xfId="0" applyNumberFormat="1" applyFont="1" applyFill="1" applyBorder="1" applyAlignment="1" applyProtection="1">
      <alignment horizontal="center" vertical="center"/>
      <protection hidden="1"/>
    </xf>
    <xf numFmtId="3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35" fillId="38" borderId="31" xfId="0" applyFont="1" applyFill="1" applyBorder="1" applyAlignment="1" applyProtection="1">
      <alignment horizontal="center" vertical="center"/>
      <protection hidden="1"/>
    </xf>
    <xf numFmtId="0" fontId="35" fillId="38" borderId="52" xfId="0" applyFont="1" applyFill="1" applyBorder="1" applyAlignment="1" applyProtection="1">
      <alignment horizontal="center" vertical="center"/>
      <protection hidden="1"/>
    </xf>
    <xf numFmtId="0" fontId="35" fillId="38" borderId="32" xfId="0" applyFont="1" applyFill="1" applyBorder="1" applyAlignment="1" applyProtection="1">
      <alignment horizontal="center" vertical="center"/>
      <protection hidden="1"/>
    </xf>
    <xf numFmtId="3" fontId="25" fillId="37" borderId="30" xfId="0" applyNumberFormat="1" applyFont="1" applyFill="1" applyBorder="1" applyAlignment="1" applyProtection="1">
      <alignment horizontal="center" vertical="center"/>
      <protection hidden="1"/>
    </xf>
    <xf numFmtId="3" fontId="25" fillId="37" borderId="35" xfId="0" applyNumberFormat="1" applyFont="1" applyFill="1" applyBorder="1" applyAlignment="1" applyProtection="1">
      <alignment horizontal="center" vertical="center"/>
      <protection hidden="1"/>
    </xf>
    <xf numFmtId="3" fontId="33" fillId="37" borderId="31" xfId="0" applyNumberFormat="1" applyFont="1" applyFill="1" applyBorder="1" applyAlignment="1" applyProtection="1">
      <alignment horizontal="center" vertical="center"/>
      <protection hidden="1"/>
    </xf>
    <xf numFmtId="4" fontId="33" fillId="37" borderId="52" xfId="0" applyNumberFormat="1" applyFont="1" applyFill="1" applyBorder="1" applyAlignment="1" applyProtection="1">
      <alignment horizontal="center" vertical="center"/>
      <protection hidden="1"/>
    </xf>
    <xf numFmtId="3" fontId="33" fillId="37" borderId="52" xfId="0" applyNumberFormat="1" applyFont="1" applyFill="1" applyBorder="1" applyAlignment="1" applyProtection="1">
      <alignment horizontal="center" vertical="center"/>
      <protection hidden="1"/>
    </xf>
    <xf numFmtId="3" fontId="25" fillId="37" borderId="52" xfId="0" applyNumberFormat="1" applyFont="1" applyFill="1" applyBorder="1" applyAlignment="1" applyProtection="1">
      <alignment horizontal="center" vertical="center"/>
      <protection hidden="1"/>
    </xf>
    <xf numFmtId="3" fontId="25" fillId="37" borderId="32" xfId="0" applyNumberFormat="1" applyFont="1" applyFill="1" applyBorder="1" applyAlignment="1" applyProtection="1">
      <alignment horizontal="center" vertical="center"/>
      <protection hidden="1"/>
    </xf>
    <xf numFmtId="0" fontId="25" fillId="34" borderId="0" xfId="0" applyFont="1" applyFill="1" applyBorder="1" applyAlignment="1" applyProtection="1">
      <alignment horizontal="center" vertical="center"/>
      <protection hidden="1"/>
    </xf>
    <xf numFmtId="0" fontId="25" fillId="34" borderId="0" xfId="0" applyFont="1" applyFill="1" applyAlignment="1" applyProtection="1">
      <alignment horizontal="center" vertical="center"/>
      <protection hidden="1"/>
    </xf>
    <xf numFmtId="0" fontId="35" fillId="37" borderId="34" xfId="0" applyFont="1" applyFill="1" applyBorder="1" applyAlignment="1" applyProtection="1">
      <alignment horizontal="center" vertical="center"/>
      <protection hidden="1"/>
    </xf>
    <xf numFmtId="0" fontId="25" fillId="36" borderId="57" xfId="0" applyFont="1" applyFill="1" applyBorder="1" applyAlignment="1" applyProtection="1">
      <alignment vertical="center" wrapText="1"/>
      <protection hidden="1"/>
    </xf>
    <xf numFmtId="0" fontId="25" fillId="36" borderId="36" xfId="0" applyFont="1" applyFill="1" applyBorder="1" applyAlignment="1" applyProtection="1">
      <alignment vertical="center" wrapText="1"/>
      <protection hidden="1"/>
    </xf>
    <xf numFmtId="0" fontId="46" fillId="34" borderId="0" xfId="0" applyFont="1" applyFill="1" applyAlignment="1" applyProtection="1">
      <alignment vertical="center"/>
      <protection hidden="1"/>
    </xf>
    <xf numFmtId="0" fontId="25" fillId="41" borderId="16" xfId="0" applyFont="1" applyFill="1" applyBorder="1" applyAlignment="1" applyProtection="1">
      <alignment horizontal="left" vertical="center" wrapText="1"/>
      <protection hidden="1"/>
    </xf>
    <xf numFmtId="0" fontId="58" fillId="36" borderId="36" xfId="0" applyFont="1" applyFill="1" applyBorder="1" applyAlignment="1" applyProtection="1">
      <alignment horizontal="center" vertical="center"/>
      <protection hidden="1"/>
    </xf>
    <xf numFmtId="0" fontId="25" fillId="35" borderId="33" xfId="0" applyFont="1" applyFill="1" applyBorder="1" applyAlignment="1" applyProtection="1">
      <alignment vertical="center" wrapText="1"/>
      <protection hidden="1"/>
    </xf>
    <xf numFmtId="0" fontId="36" fillId="35" borderId="0" xfId="0" applyFont="1" applyFill="1" applyBorder="1" applyAlignment="1" applyProtection="1">
      <alignment vertical="center" wrapText="1"/>
      <protection hidden="1"/>
    </xf>
    <xf numFmtId="0" fontId="35" fillId="35" borderId="31" xfId="0" applyFont="1" applyFill="1" applyBorder="1" applyAlignment="1" applyProtection="1">
      <alignment horizontal="center" vertical="center"/>
      <protection hidden="1"/>
    </xf>
    <xf numFmtId="0" fontId="35" fillId="35" borderId="52" xfId="0" applyFont="1" applyFill="1" applyBorder="1" applyAlignment="1" applyProtection="1">
      <alignment horizontal="center" vertical="center"/>
      <protection hidden="1"/>
    </xf>
    <xf numFmtId="0" fontId="35" fillId="35" borderId="32" xfId="0" applyFont="1" applyFill="1" applyBorder="1" applyAlignment="1" applyProtection="1">
      <alignment horizontal="center" vertical="center"/>
      <protection hidden="1"/>
    </xf>
    <xf numFmtId="0" fontId="37" fillId="37" borderId="58" xfId="0" applyFont="1" applyFill="1" applyBorder="1" applyAlignment="1" applyProtection="1">
      <alignment horizontal="center" vertical="center"/>
      <protection hidden="1"/>
    </xf>
    <xf numFmtId="0" fontId="35" fillId="36" borderId="34" xfId="0" applyFont="1" applyFill="1" applyBorder="1" applyAlignment="1" applyProtection="1">
      <alignment horizontal="center" vertical="center"/>
      <protection hidden="1"/>
    </xf>
    <xf numFmtId="164" fontId="25" fillId="36" borderId="39" xfId="0" applyNumberFormat="1" applyFont="1" applyFill="1" applyBorder="1" applyAlignment="1" applyProtection="1">
      <alignment horizontal="center" vertical="center"/>
      <protection hidden="1"/>
    </xf>
    <xf numFmtId="0" fontId="35" fillId="36" borderId="76" xfId="0" applyFont="1" applyFill="1" applyBorder="1" applyAlignment="1" applyProtection="1">
      <alignment horizontal="center" vertical="center"/>
      <protection hidden="1"/>
    </xf>
    <xf numFmtId="164" fontId="25" fillId="36" borderId="32" xfId="0" applyNumberFormat="1" applyFont="1" applyFill="1" applyBorder="1" applyAlignment="1" applyProtection="1">
      <alignment horizontal="center" vertical="center"/>
      <protection hidden="1"/>
    </xf>
    <xf numFmtId="3" fontId="25" fillId="36" borderId="73" xfId="0" applyNumberFormat="1" applyFont="1" applyFill="1" applyBorder="1" applyAlignment="1" applyProtection="1">
      <alignment horizontal="center" vertical="center"/>
      <protection hidden="1"/>
    </xf>
    <xf numFmtId="4" fontId="25" fillId="36" borderId="40" xfId="0" applyNumberFormat="1" applyFont="1" applyFill="1" applyBorder="1" applyAlignment="1" applyProtection="1">
      <alignment horizontal="center" vertical="center"/>
      <protection hidden="1"/>
    </xf>
    <xf numFmtId="3" fontId="25" fillId="36" borderId="40" xfId="0" applyNumberFormat="1" applyFont="1" applyFill="1" applyBorder="1" applyAlignment="1" applyProtection="1">
      <alignment horizontal="center" vertical="center"/>
      <protection hidden="1"/>
    </xf>
    <xf numFmtId="3" fontId="33" fillId="36" borderId="45" xfId="0" applyNumberFormat="1" applyFont="1" applyFill="1" applyBorder="1" applyAlignment="1" applyProtection="1">
      <alignment horizontal="center" vertical="center"/>
      <protection hidden="1"/>
    </xf>
    <xf numFmtId="3" fontId="25" fillId="36" borderId="30" xfId="0" applyNumberFormat="1" applyFont="1" applyFill="1" applyBorder="1" applyAlignment="1" applyProtection="1">
      <alignment horizontal="center" vertical="center"/>
      <protection hidden="1"/>
    </xf>
    <xf numFmtId="3" fontId="25" fillId="36" borderId="35" xfId="0" applyNumberFormat="1" applyFont="1" applyFill="1" applyBorder="1" applyAlignment="1" applyProtection="1">
      <alignment horizontal="center" vertical="center"/>
      <protection hidden="1"/>
    </xf>
    <xf numFmtId="3" fontId="33" fillId="36" borderId="35" xfId="0" applyNumberFormat="1" applyFont="1" applyFill="1" applyBorder="1" applyAlignment="1" applyProtection="1">
      <alignment horizontal="center" vertical="center"/>
      <protection hidden="1"/>
    </xf>
    <xf numFmtId="3" fontId="33" fillId="36" borderId="31" xfId="0" applyNumberFormat="1" applyFont="1" applyFill="1" applyBorder="1" applyAlignment="1" applyProtection="1">
      <alignment horizontal="center" vertical="center"/>
      <protection hidden="1"/>
    </xf>
    <xf numFmtId="4" fontId="33" fillId="36" borderId="52" xfId="0" applyNumberFormat="1" applyFont="1" applyFill="1" applyBorder="1" applyAlignment="1" applyProtection="1">
      <alignment horizontal="center" vertical="center"/>
      <protection hidden="1"/>
    </xf>
    <xf numFmtId="3" fontId="33" fillId="36" borderId="52" xfId="0" applyNumberFormat="1" applyFont="1" applyFill="1" applyBorder="1" applyAlignment="1" applyProtection="1">
      <alignment horizontal="center" vertical="center"/>
      <protection hidden="1"/>
    </xf>
    <xf numFmtId="3" fontId="25" fillId="36" borderId="52" xfId="0" applyNumberFormat="1" applyFont="1" applyFill="1" applyBorder="1" applyAlignment="1" applyProtection="1">
      <alignment horizontal="center" vertical="center"/>
      <protection hidden="1"/>
    </xf>
    <xf numFmtId="3" fontId="25" fillId="36" borderId="32" xfId="0" applyNumberFormat="1" applyFont="1" applyFill="1" applyBorder="1" applyAlignment="1" applyProtection="1">
      <alignment horizontal="center" vertical="center"/>
      <protection hidden="1"/>
    </xf>
    <xf numFmtId="3" fontId="30" fillId="35" borderId="77" xfId="0" applyNumberFormat="1" applyFont="1" applyFill="1" applyBorder="1" applyAlignment="1" applyProtection="1">
      <alignment horizontal="center" vertical="center"/>
      <protection hidden="1"/>
    </xf>
    <xf numFmtId="166" fontId="30" fillId="35" borderId="47" xfId="0" applyNumberFormat="1" applyFont="1" applyFill="1" applyBorder="1" applyAlignment="1" applyProtection="1">
      <alignment horizontal="center" vertical="center"/>
      <protection hidden="1"/>
    </xf>
    <xf numFmtId="3" fontId="30" fillId="35" borderId="47" xfId="0" applyNumberFormat="1" applyFont="1" applyFill="1" applyBorder="1" applyAlignment="1" applyProtection="1">
      <alignment horizontal="center" vertical="center"/>
      <protection hidden="1"/>
    </xf>
    <xf numFmtId="3" fontId="30" fillId="35" borderId="88" xfId="0" applyNumberFormat="1" applyFont="1" applyFill="1" applyBorder="1" applyAlignment="1" applyProtection="1">
      <alignment horizontal="center" vertical="center"/>
      <protection hidden="1"/>
    </xf>
    <xf numFmtId="3" fontId="30" fillId="38" borderId="77" xfId="0" applyNumberFormat="1" applyFont="1" applyFill="1" applyBorder="1" applyAlignment="1" applyProtection="1">
      <alignment horizontal="center" vertical="center"/>
      <protection hidden="1"/>
    </xf>
    <xf numFmtId="166" fontId="30" fillId="38" borderId="47" xfId="0" applyNumberFormat="1" applyFont="1" applyFill="1" applyBorder="1" applyAlignment="1" applyProtection="1">
      <alignment horizontal="center" vertical="center"/>
      <protection hidden="1"/>
    </xf>
    <xf numFmtId="3" fontId="30" fillId="38" borderId="47" xfId="0" applyNumberFormat="1" applyFont="1" applyFill="1" applyBorder="1" applyAlignment="1" applyProtection="1">
      <alignment horizontal="center" vertical="center"/>
      <protection hidden="1"/>
    </xf>
    <xf numFmtId="3" fontId="30" fillId="38" borderId="88" xfId="0" applyNumberFormat="1" applyFont="1" applyFill="1" applyBorder="1" applyAlignment="1" applyProtection="1">
      <alignment horizontal="center" vertical="center"/>
      <protection hidden="1"/>
    </xf>
    <xf numFmtId="0" fontId="26" fillId="36" borderId="14" xfId="0" applyFont="1" applyFill="1" applyBorder="1" applyAlignment="1" applyProtection="1">
      <alignment horizontal="center" vertical="center" wrapText="1"/>
      <protection hidden="1"/>
    </xf>
    <xf numFmtId="3" fontId="26" fillId="36" borderId="91" xfId="0" applyNumberFormat="1" applyFont="1" applyFill="1" applyBorder="1" applyAlignment="1" applyProtection="1">
      <alignment horizontal="center" vertical="center" wrapText="1"/>
      <protection hidden="1"/>
    </xf>
    <xf numFmtId="0" fontId="25" fillId="41" borderId="29" xfId="0" applyFont="1" applyFill="1" applyBorder="1" applyAlignment="1" applyProtection="1">
      <alignment horizontal="center" vertical="center" wrapText="1"/>
      <protection hidden="1"/>
    </xf>
    <xf numFmtId="0" fontId="33" fillId="41" borderId="29" xfId="0" applyNumberFormat="1" applyFont="1" applyFill="1" applyBorder="1" applyAlignment="1" applyProtection="1">
      <alignment horizontal="left" vertical="center" wrapText="1"/>
      <protection hidden="1"/>
    </xf>
    <xf numFmtId="0" fontId="25" fillId="41" borderId="11" xfId="0" applyFont="1" applyFill="1" applyBorder="1" applyAlignment="1" applyProtection="1">
      <alignment horizontal="center" vertical="center" wrapText="1"/>
      <protection hidden="1"/>
    </xf>
    <xf numFmtId="0" fontId="33" fillId="41" borderId="11" xfId="42" applyNumberFormat="1" applyFont="1" applyFill="1" applyBorder="1" applyAlignment="1" applyProtection="1">
      <alignment horizontal="left" vertical="center" wrapText="1"/>
      <protection hidden="1"/>
    </xf>
    <xf numFmtId="0" fontId="25" fillId="41" borderId="52" xfId="0" applyFont="1" applyFill="1" applyBorder="1" applyAlignment="1" applyProtection="1">
      <alignment horizontal="center" vertical="center" wrapText="1"/>
      <protection hidden="1"/>
    </xf>
    <xf numFmtId="0" fontId="33" fillId="41" borderId="52" xfId="0" applyNumberFormat="1" applyFont="1" applyFill="1" applyBorder="1" applyAlignment="1" applyProtection="1">
      <alignment horizontal="left" vertical="center" wrapText="1"/>
      <protection hidden="1"/>
    </xf>
    <xf numFmtId="1" fontId="25" fillId="41" borderId="70" xfId="0" applyNumberFormat="1" applyFont="1" applyFill="1" applyBorder="1" applyAlignment="1" applyProtection="1">
      <alignment horizontal="center" vertical="center" wrapText="1"/>
      <protection hidden="1"/>
    </xf>
    <xf numFmtId="1" fontId="25" fillId="41" borderId="11" xfId="0" applyNumberFormat="1" applyFont="1" applyFill="1" applyBorder="1" applyAlignment="1" applyProtection="1">
      <alignment horizontal="center" vertical="center" wrapText="1"/>
      <protection hidden="1"/>
    </xf>
    <xf numFmtId="1" fontId="25" fillId="41" borderId="14" xfId="0" applyNumberFormat="1" applyFont="1" applyFill="1" applyBorder="1" applyAlignment="1" applyProtection="1">
      <alignment horizontal="center" vertical="center" wrapText="1"/>
      <protection hidden="1"/>
    </xf>
    <xf numFmtId="0" fontId="25" fillId="36" borderId="77" xfId="0" applyFont="1" applyFill="1" applyBorder="1" applyAlignment="1" applyProtection="1">
      <alignment horizontal="center" vertical="center" textRotation="90" wrapText="1"/>
      <protection hidden="1"/>
    </xf>
    <xf numFmtId="1" fontId="25" fillId="41" borderId="47" xfId="0" applyNumberFormat="1" applyFont="1" applyFill="1" applyBorder="1" applyAlignment="1" applyProtection="1">
      <alignment horizontal="center" vertical="center" wrapText="1"/>
      <protection hidden="1"/>
    </xf>
    <xf numFmtId="0" fontId="33" fillId="41" borderId="15" xfId="42" applyNumberFormat="1" applyFont="1" applyFill="1" applyBorder="1" applyAlignment="1" applyProtection="1">
      <alignment horizontal="left" vertical="center" wrapText="1"/>
      <protection hidden="1"/>
    </xf>
    <xf numFmtId="0" fontId="25" fillId="41" borderId="20" xfId="0" applyNumberFormat="1" applyFont="1" applyFill="1" applyBorder="1" applyAlignment="1" applyProtection="1">
      <alignment horizontal="left" vertical="center" wrapText="1"/>
      <protection hidden="1"/>
    </xf>
    <xf numFmtId="0" fontId="33" fillId="41" borderId="53" xfId="42" applyNumberFormat="1" applyFont="1" applyFill="1" applyBorder="1" applyAlignment="1" applyProtection="1">
      <alignment horizontal="left" vertical="center" wrapText="1"/>
      <protection hidden="1"/>
    </xf>
    <xf numFmtId="0" fontId="26" fillId="36" borderId="72" xfId="0" applyFont="1" applyFill="1" applyBorder="1" applyAlignment="1" applyProtection="1">
      <alignment horizontal="center" vertical="center" wrapText="1"/>
      <protection hidden="1"/>
    </xf>
    <xf numFmtId="0" fontId="43" fillId="35" borderId="22" xfId="0" applyFont="1" applyFill="1" applyBorder="1" applyAlignment="1" applyProtection="1">
      <alignment horizontal="center" vertical="center"/>
      <protection hidden="1"/>
    </xf>
    <xf numFmtId="3" fontId="25" fillId="41" borderId="43" xfId="0" applyNumberFormat="1" applyFont="1" applyFill="1" applyBorder="1" applyAlignment="1" applyProtection="1">
      <alignment horizontal="center" vertical="center"/>
      <protection hidden="1"/>
    </xf>
    <xf numFmtId="3" fontId="25" fillId="34" borderId="0" xfId="0" applyNumberFormat="1" applyFont="1" applyFill="1" applyAlignment="1" applyProtection="1">
      <alignment horizontal="center" vertical="center"/>
      <protection hidden="1"/>
    </xf>
    <xf numFmtId="3" fontId="25" fillId="41" borderId="44" xfId="0" applyNumberFormat="1" applyFont="1" applyFill="1" applyBorder="1" applyAlignment="1" applyProtection="1">
      <alignment horizontal="center" vertical="center"/>
      <protection hidden="1"/>
    </xf>
    <xf numFmtId="3" fontId="25" fillId="41" borderId="87" xfId="0" applyNumberFormat="1" applyFont="1" applyFill="1" applyBorder="1" applyAlignment="1" applyProtection="1">
      <alignment horizontal="center" vertical="center"/>
      <protection hidden="1"/>
    </xf>
    <xf numFmtId="166" fontId="25" fillId="41" borderId="44" xfId="0" applyNumberFormat="1" applyFont="1" applyFill="1" applyBorder="1" applyAlignment="1" applyProtection="1">
      <alignment horizontal="center" vertical="center"/>
      <protection hidden="1"/>
    </xf>
    <xf numFmtId="0" fontId="37" fillId="47" borderId="33" xfId="0" applyFont="1" applyFill="1" applyBorder="1" applyAlignment="1" applyProtection="1">
      <alignment horizontal="left" vertical="center" wrapText="1"/>
      <protection hidden="1"/>
    </xf>
    <xf numFmtId="0" fontId="37" fillId="47" borderId="27" xfId="0" applyFont="1" applyFill="1" applyBorder="1" applyAlignment="1" applyProtection="1">
      <alignment horizontal="left" vertical="center" wrapText="1"/>
      <protection hidden="1"/>
    </xf>
    <xf numFmtId="0" fontId="26" fillId="33" borderId="96" xfId="0" applyFont="1" applyFill="1" applyBorder="1" applyAlignment="1" applyProtection="1">
      <alignment horizontal="center" vertical="center"/>
      <protection hidden="1"/>
    </xf>
    <xf numFmtId="167" fontId="25" fillId="47" borderId="97" xfId="0" applyNumberFormat="1" applyFont="1" applyFill="1" applyBorder="1" applyAlignment="1" applyProtection="1">
      <alignment horizontal="center" vertical="center"/>
      <protection hidden="1"/>
    </xf>
    <xf numFmtId="167" fontId="25" fillId="47" borderId="44" xfId="0" applyNumberFormat="1" applyFont="1" applyFill="1" applyBorder="1" applyAlignment="1" applyProtection="1">
      <alignment horizontal="center" vertical="center"/>
      <protection hidden="1"/>
    </xf>
    <xf numFmtId="167" fontId="25" fillId="47" borderId="82" xfId="0" applyNumberFormat="1" applyFont="1" applyFill="1" applyBorder="1" applyAlignment="1" applyProtection="1">
      <alignment horizontal="center" vertical="center"/>
      <protection hidden="1"/>
    </xf>
    <xf numFmtId="167" fontId="25" fillId="48" borderId="43" xfId="0" applyNumberFormat="1" applyFont="1" applyFill="1" applyBorder="1" applyAlignment="1" applyProtection="1">
      <alignment horizontal="center" vertical="center"/>
      <protection hidden="1"/>
    </xf>
    <xf numFmtId="167" fontId="25" fillId="48" borderId="97" xfId="0" applyNumberFormat="1" applyFont="1" applyFill="1" applyBorder="1" applyAlignment="1" applyProtection="1">
      <alignment horizontal="center" vertical="center"/>
      <protection hidden="1"/>
    </xf>
    <xf numFmtId="0" fontId="26" fillId="34" borderId="0" xfId="0" applyFont="1" applyFill="1" applyProtection="1">
      <protection hidden="1"/>
    </xf>
    <xf numFmtId="167" fontId="26" fillId="41" borderId="43" xfId="0" applyNumberFormat="1" applyFont="1" applyFill="1" applyBorder="1" applyAlignment="1" applyProtection="1">
      <alignment horizontal="center" vertical="center"/>
      <protection hidden="1"/>
    </xf>
    <xf numFmtId="0" fontId="26" fillId="34" borderId="0" xfId="0" applyFont="1" applyFill="1" applyAlignment="1" applyProtection="1">
      <alignment horizontal="center" vertical="center"/>
      <protection hidden="1"/>
    </xf>
    <xf numFmtId="3" fontId="26" fillId="34" borderId="0" xfId="0" applyNumberFormat="1" applyFont="1" applyFill="1" applyAlignment="1" applyProtection="1">
      <alignment horizontal="center" vertical="center"/>
      <protection hidden="1"/>
    </xf>
    <xf numFmtId="0" fontId="26" fillId="34" borderId="0" xfId="0" applyFont="1" applyFill="1" applyBorder="1" applyAlignment="1" applyProtection="1">
      <alignment horizontal="center" vertical="center"/>
      <protection hidden="1"/>
    </xf>
    <xf numFmtId="0" fontId="26" fillId="34" borderId="0" xfId="0" applyFont="1" applyFill="1" applyBorder="1" applyProtection="1">
      <protection hidden="1"/>
    </xf>
    <xf numFmtId="167" fontId="26" fillId="41" borderId="97" xfId="0" applyNumberFormat="1" applyFont="1" applyFill="1" applyBorder="1" applyAlignment="1" applyProtection="1">
      <alignment horizontal="center" vertical="center"/>
      <protection hidden="1"/>
    </xf>
    <xf numFmtId="167" fontId="26" fillId="41" borderId="39" xfId="0" applyNumberFormat="1" applyFont="1" applyFill="1" applyBorder="1" applyAlignment="1" applyProtection="1">
      <alignment horizontal="center" vertical="center"/>
      <protection hidden="1"/>
    </xf>
    <xf numFmtId="167" fontId="25" fillId="48" borderId="82" xfId="0" quotePrefix="1" applyNumberFormat="1" applyFont="1" applyFill="1" applyBorder="1" applyAlignment="1" applyProtection="1">
      <alignment horizontal="center" vertical="center"/>
      <protection hidden="1"/>
    </xf>
    <xf numFmtId="0" fontId="25" fillId="37" borderId="13" xfId="0" applyFont="1" applyFill="1" applyBorder="1" applyAlignment="1" applyProtection="1">
      <alignment horizontal="left" vertical="center" wrapText="1"/>
      <protection hidden="1"/>
    </xf>
    <xf numFmtId="0" fontId="25" fillId="37" borderId="11" xfId="0" applyFont="1" applyFill="1" applyBorder="1" applyAlignment="1" applyProtection="1">
      <alignment horizontal="left" vertical="center" wrapText="1"/>
      <protection hidden="1"/>
    </xf>
    <xf numFmtId="0" fontId="25" fillId="37" borderId="12" xfId="0" applyFont="1" applyFill="1" applyBorder="1" applyAlignment="1" applyProtection="1">
      <alignment horizontal="left" vertical="center" wrapText="1"/>
      <protection hidden="1"/>
    </xf>
    <xf numFmtId="0" fontId="36" fillId="49" borderId="0" xfId="0" applyFont="1" applyFill="1" applyAlignment="1" applyProtection="1">
      <alignment vertical="center"/>
      <protection hidden="1"/>
    </xf>
    <xf numFmtId="0" fontId="49" fillId="49" borderId="11" xfId="0" applyFont="1" applyFill="1" applyBorder="1" applyAlignment="1" applyProtection="1">
      <alignment horizontal="center" vertical="center"/>
      <protection hidden="1"/>
    </xf>
    <xf numFmtId="0" fontId="36" fillId="49" borderId="11" xfId="0" applyFont="1" applyFill="1" applyBorder="1" applyAlignment="1" applyProtection="1">
      <alignment vertical="center"/>
      <protection hidden="1"/>
    </xf>
    <xf numFmtId="0" fontId="36" fillId="33" borderId="11" xfId="0" applyFont="1" applyFill="1" applyBorder="1" applyAlignment="1" applyProtection="1">
      <alignment vertical="center"/>
      <protection locked="0"/>
    </xf>
    <xf numFmtId="2" fontId="36" fillId="33" borderId="11" xfId="0" applyNumberFormat="1" applyFont="1" applyFill="1" applyBorder="1" applyAlignment="1" applyProtection="1">
      <alignment horizontal="center" vertical="center"/>
      <protection locked="0"/>
    </xf>
    <xf numFmtId="0" fontId="0" fillId="34" borderId="0" xfId="0" applyFill="1" applyProtection="1">
      <protection hidden="1"/>
    </xf>
    <xf numFmtId="0" fontId="16" fillId="34" borderId="11" xfId="0" applyFont="1" applyFill="1" applyBorder="1" applyAlignment="1" applyProtection="1">
      <alignment horizontal="center" vertical="center" wrapText="1"/>
      <protection hidden="1"/>
    </xf>
    <xf numFmtId="0" fontId="50" fillId="34" borderId="11" xfId="0" applyFont="1" applyFill="1" applyBorder="1" applyProtection="1"/>
    <xf numFmtId="0" fontId="50" fillId="34" borderId="0" xfId="0" applyFont="1" applyFill="1" applyProtection="1">
      <protection hidden="1"/>
    </xf>
    <xf numFmtId="0" fontId="50" fillId="34" borderId="11" xfId="0" applyFont="1" applyFill="1" applyBorder="1" applyProtection="1">
      <protection hidden="1"/>
    </xf>
    <xf numFmtId="0" fontId="0" fillId="33" borderId="11" xfId="0" applyFill="1" applyBorder="1" applyProtection="1">
      <protection locked="0"/>
    </xf>
    <xf numFmtId="0" fontId="50" fillId="33" borderId="11" xfId="0" applyFont="1" applyFill="1" applyBorder="1" applyProtection="1">
      <protection locked="0"/>
    </xf>
    <xf numFmtId="4" fontId="25" fillId="41" borderId="44" xfId="0" applyNumberFormat="1" applyFont="1" applyFill="1" applyBorder="1" applyAlignment="1" applyProtection="1">
      <alignment horizontal="center" vertical="center"/>
      <protection hidden="1"/>
    </xf>
    <xf numFmtId="4" fontId="30" fillId="38" borderId="47" xfId="0" applyNumberFormat="1" applyFont="1" applyFill="1" applyBorder="1" applyAlignment="1" applyProtection="1">
      <alignment horizontal="center" vertical="center"/>
      <protection hidden="1"/>
    </xf>
    <xf numFmtId="4" fontId="30" fillId="35" borderId="47" xfId="0" applyNumberFormat="1" applyFont="1" applyFill="1" applyBorder="1" applyAlignment="1" applyProtection="1">
      <alignment horizontal="center" vertical="center"/>
      <protection hidden="1"/>
    </xf>
    <xf numFmtId="0" fontId="39" fillId="35" borderId="12" xfId="0" applyFont="1" applyFill="1" applyBorder="1" applyAlignment="1" applyProtection="1">
      <alignment horizontal="center" vertical="top"/>
      <protection hidden="1"/>
    </xf>
    <xf numFmtId="0" fontId="39" fillId="35" borderId="16" xfId="0" applyFont="1" applyFill="1" applyBorder="1" applyAlignment="1" applyProtection="1">
      <alignment horizontal="center" vertical="top"/>
      <protection hidden="1"/>
    </xf>
    <xf numFmtId="0" fontId="39" fillId="35" borderId="13" xfId="0" applyFont="1" applyFill="1" applyBorder="1" applyAlignment="1" applyProtection="1">
      <alignment horizontal="center" vertical="top"/>
      <protection hidden="1"/>
    </xf>
    <xf numFmtId="0" fontId="41" fillId="33" borderId="17" xfId="0" applyFont="1" applyFill="1" applyBorder="1" applyAlignment="1" applyProtection="1">
      <alignment horizontal="center"/>
      <protection hidden="1"/>
    </xf>
    <xf numFmtId="0" fontId="25" fillId="33" borderId="83" xfId="0" applyFont="1" applyFill="1" applyBorder="1" applyAlignment="1" applyProtection="1">
      <alignment horizontal="left" vertical="center" wrapText="1"/>
      <protection hidden="1"/>
    </xf>
    <xf numFmtId="0" fontId="25" fillId="33" borderId="64" xfId="0" applyFont="1" applyFill="1" applyBorder="1" applyAlignment="1" applyProtection="1">
      <alignment horizontal="left" vertical="center" wrapText="1"/>
      <protection hidden="1"/>
    </xf>
    <xf numFmtId="0" fontId="25" fillId="33" borderId="65" xfId="0" applyFont="1" applyFill="1" applyBorder="1" applyAlignment="1" applyProtection="1">
      <alignment horizontal="left" vertical="center" wrapText="1"/>
      <protection hidden="1"/>
    </xf>
    <xf numFmtId="0" fontId="25" fillId="33" borderId="94" xfId="0" applyFont="1" applyFill="1" applyBorder="1" applyAlignment="1" applyProtection="1">
      <alignment horizontal="left" vertical="center" wrapText="1"/>
      <protection hidden="1"/>
    </xf>
    <xf numFmtId="0" fontId="25" fillId="33" borderId="62" xfId="0" applyFont="1" applyFill="1" applyBorder="1" applyAlignment="1" applyProtection="1">
      <alignment horizontal="left" vertical="center" wrapText="1"/>
      <protection hidden="1"/>
    </xf>
    <xf numFmtId="0" fontId="25" fillId="33" borderId="63" xfId="0" applyFont="1" applyFill="1" applyBorder="1" applyAlignment="1" applyProtection="1">
      <alignment horizontal="left" vertical="center" wrapText="1"/>
      <protection hidden="1"/>
    </xf>
    <xf numFmtId="0" fontId="24" fillId="40" borderId="78" xfId="51" applyFont="1" applyFill="1" applyBorder="1" applyAlignment="1" applyProtection="1">
      <alignment horizontal="center" vertical="center"/>
      <protection hidden="1"/>
    </xf>
    <xf numFmtId="0" fontId="24" fillId="40" borderId="79" xfId="51" applyFont="1" applyFill="1" applyBorder="1" applyAlignment="1" applyProtection="1">
      <alignment horizontal="center" vertical="center"/>
      <protection hidden="1"/>
    </xf>
    <xf numFmtId="0" fontId="24" fillId="40" borderId="80" xfId="51" applyFont="1" applyFill="1" applyBorder="1" applyAlignment="1" applyProtection="1">
      <alignment horizontal="center" vertical="center"/>
      <protection hidden="1"/>
    </xf>
    <xf numFmtId="0" fontId="24" fillId="35" borderId="78" xfId="51" applyFont="1" applyFill="1" applyBorder="1" applyAlignment="1" applyProtection="1">
      <alignment horizontal="center" vertical="center"/>
      <protection hidden="1"/>
    </xf>
    <xf numFmtId="0" fontId="24" fillId="35" borderId="79" xfId="51" applyFont="1" applyFill="1" applyBorder="1" applyAlignment="1" applyProtection="1">
      <alignment horizontal="center" vertical="center"/>
      <protection hidden="1"/>
    </xf>
    <xf numFmtId="0" fontId="24" fillId="35" borderId="80" xfId="51" applyFont="1" applyFill="1" applyBorder="1" applyAlignment="1" applyProtection="1">
      <alignment horizontal="center" vertical="center"/>
      <protection hidden="1"/>
    </xf>
    <xf numFmtId="0" fontId="25" fillId="33" borderId="83" xfId="0" applyFont="1" applyFill="1" applyBorder="1" applyAlignment="1" applyProtection="1">
      <alignment horizontal="left" vertical="center" wrapText="1" indent="3"/>
      <protection hidden="1"/>
    </xf>
    <xf numFmtId="0" fontId="25" fillId="33" borderId="64" xfId="0" applyFont="1" applyFill="1" applyBorder="1" applyAlignment="1" applyProtection="1">
      <alignment horizontal="left" vertical="center" wrapText="1" indent="3"/>
      <protection hidden="1"/>
    </xf>
    <xf numFmtId="0" fontId="25" fillId="33" borderId="65" xfId="0" applyFont="1" applyFill="1" applyBorder="1" applyAlignment="1" applyProtection="1">
      <alignment horizontal="left" vertical="center" wrapText="1" indent="3"/>
      <protection hidden="1"/>
    </xf>
    <xf numFmtId="0" fontId="25" fillId="33" borderId="95" xfId="0" applyFont="1" applyFill="1" applyBorder="1" applyAlignment="1" applyProtection="1">
      <alignment horizontal="left" vertical="center" wrapText="1"/>
      <protection hidden="1"/>
    </xf>
    <xf numFmtId="0" fontId="25" fillId="33" borderId="66" xfId="0" applyFont="1" applyFill="1" applyBorder="1" applyAlignment="1" applyProtection="1">
      <alignment horizontal="left" vertical="center" wrapText="1"/>
      <protection hidden="1"/>
    </xf>
    <xf numFmtId="0" fontId="25" fillId="33" borderId="67" xfId="0" applyFont="1" applyFill="1" applyBorder="1" applyAlignment="1" applyProtection="1">
      <alignment horizontal="left" vertical="center" wrapText="1"/>
      <protection hidden="1"/>
    </xf>
    <xf numFmtId="0" fontId="22" fillId="33" borderId="0" xfId="0" applyFont="1" applyFill="1" applyAlignment="1" applyProtection="1">
      <alignment horizontal="center"/>
      <protection hidden="1"/>
    </xf>
    <xf numFmtId="0" fontId="40" fillId="33" borderId="0" xfId="0" applyFont="1" applyFill="1" applyAlignment="1" applyProtection="1">
      <alignment horizontal="center" vertical="top"/>
      <protection hidden="1"/>
    </xf>
    <xf numFmtId="0" fontId="37" fillId="33" borderId="0" xfId="0" applyFont="1" applyFill="1" applyAlignment="1" applyProtection="1">
      <alignment horizontal="center" vertical="center"/>
      <protection hidden="1"/>
    </xf>
    <xf numFmtId="0" fontId="29" fillId="33" borderId="0" xfId="0" applyFont="1" applyFill="1" applyAlignment="1" applyProtection="1">
      <alignment horizontal="center" vertical="center" shrinkToFit="1"/>
      <protection hidden="1"/>
    </xf>
    <xf numFmtId="0" fontId="27" fillId="33" borderId="0" xfId="0" applyFont="1" applyFill="1" applyAlignment="1" applyProtection="1">
      <alignment horizontal="left" vertical="center" wrapText="1"/>
      <protection hidden="1"/>
    </xf>
    <xf numFmtId="0" fontId="59" fillId="35" borderId="19" xfId="0" applyFont="1" applyFill="1" applyBorder="1" applyAlignment="1" applyProtection="1">
      <alignment horizontal="center" vertical="center"/>
      <protection hidden="1"/>
    </xf>
    <xf numFmtId="0" fontId="59" fillId="35" borderId="41" xfId="0" applyFont="1" applyFill="1" applyBorder="1" applyAlignment="1" applyProtection="1">
      <alignment horizontal="center" vertical="center"/>
      <protection hidden="1"/>
    </xf>
    <xf numFmtId="0" fontId="43" fillId="35" borderId="22" xfId="0" applyFont="1" applyFill="1" applyBorder="1" applyAlignment="1" applyProtection="1">
      <alignment horizontal="center" vertical="center"/>
      <protection hidden="1"/>
    </xf>
    <xf numFmtId="0" fontId="43" fillId="35" borderId="39" xfId="0" applyFont="1" applyFill="1" applyBorder="1" applyAlignment="1" applyProtection="1">
      <alignment horizontal="center" vertical="center"/>
      <protection hidden="1"/>
    </xf>
    <xf numFmtId="0" fontId="25" fillId="47" borderId="54" xfId="0" applyFont="1" applyFill="1" applyBorder="1" applyAlignment="1" applyProtection="1">
      <alignment horizontal="left" vertical="center" wrapText="1"/>
      <protection hidden="1"/>
    </xf>
    <xf numFmtId="0" fontId="25" fillId="47" borderId="74" xfId="0" applyFont="1" applyFill="1" applyBorder="1" applyAlignment="1" applyProtection="1">
      <alignment horizontal="left" vertical="center" wrapText="1"/>
      <protection hidden="1"/>
    </xf>
    <xf numFmtId="0" fontId="33" fillId="47" borderId="16" xfId="0" applyFont="1" applyFill="1" applyBorder="1" applyAlignment="1" applyProtection="1">
      <alignment horizontal="left" vertical="center" wrapText="1"/>
      <protection hidden="1"/>
    </xf>
    <xf numFmtId="0" fontId="33" fillId="47" borderId="59" xfId="0" applyFont="1" applyFill="1" applyBorder="1" applyAlignment="1" applyProtection="1">
      <alignment horizontal="left" vertical="center" wrapText="1"/>
      <protection hidden="1"/>
    </xf>
    <xf numFmtId="0" fontId="37" fillId="47" borderId="24" xfId="0" applyFont="1" applyFill="1" applyBorder="1" applyAlignment="1" applyProtection="1">
      <alignment horizontal="left" vertical="center" wrapText="1"/>
      <protection hidden="1"/>
    </xf>
    <xf numFmtId="0" fontId="37" fillId="47" borderId="25" xfId="0" applyFont="1" applyFill="1" applyBorder="1" applyAlignment="1" applyProtection="1">
      <alignment horizontal="left" vertical="center" wrapText="1"/>
      <protection hidden="1"/>
    </xf>
    <xf numFmtId="0" fontId="37" fillId="47" borderId="26" xfId="0" applyFont="1" applyFill="1" applyBorder="1" applyAlignment="1" applyProtection="1">
      <alignment horizontal="left" vertical="center" wrapText="1"/>
      <protection hidden="1"/>
    </xf>
    <xf numFmtId="0" fontId="33" fillId="47" borderId="18" xfId="0" applyFont="1" applyFill="1" applyBorder="1" applyAlignment="1" applyProtection="1">
      <alignment horizontal="left" vertical="center" wrapText="1"/>
      <protection hidden="1"/>
    </xf>
    <xf numFmtId="0" fontId="33" fillId="47" borderId="61" xfId="0" applyFont="1" applyFill="1" applyBorder="1" applyAlignment="1" applyProtection="1">
      <alignment horizontal="left" vertical="center" wrapText="1"/>
      <protection hidden="1"/>
    </xf>
    <xf numFmtId="0" fontId="43" fillId="35" borderId="57" xfId="0" applyFont="1" applyFill="1" applyBorder="1" applyAlignment="1" applyProtection="1">
      <alignment horizontal="left" vertical="center" wrapText="1" indent="1"/>
      <protection hidden="1"/>
    </xf>
    <xf numFmtId="0" fontId="43" fillId="35" borderId="56" xfId="0" applyFont="1" applyFill="1" applyBorder="1" applyAlignment="1" applyProtection="1">
      <alignment horizontal="left" vertical="center" wrapText="1" indent="1"/>
      <protection hidden="1"/>
    </xf>
    <xf numFmtId="0" fontId="43" fillId="35" borderId="60" xfId="0" applyFont="1" applyFill="1" applyBorder="1" applyAlignment="1" applyProtection="1">
      <alignment horizontal="left" vertical="center" wrapText="1" indent="1"/>
      <protection hidden="1"/>
    </xf>
    <xf numFmtId="0" fontId="25" fillId="36" borderId="75" xfId="0" applyFont="1" applyFill="1" applyBorder="1" applyAlignment="1" applyProtection="1">
      <alignment horizontal="center" vertical="center" textRotation="90" wrapText="1"/>
      <protection hidden="1"/>
    </xf>
    <xf numFmtId="0" fontId="25" fillId="36" borderId="73" xfId="0" applyFont="1" applyFill="1" applyBorder="1" applyAlignment="1" applyProtection="1">
      <alignment horizontal="center" vertical="center" textRotation="90" wrapText="1"/>
      <protection hidden="1"/>
    </xf>
    <xf numFmtId="0" fontId="25" fillId="36" borderId="93" xfId="0" applyFont="1" applyFill="1" applyBorder="1" applyAlignment="1" applyProtection="1">
      <alignment horizontal="center" vertical="center" textRotation="90" wrapText="1"/>
      <protection hidden="1"/>
    </xf>
    <xf numFmtId="0" fontId="38" fillId="41" borderId="92" xfId="0" applyFont="1" applyFill="1" applyBorder="1" applyAlignment="1" applyProtection="1">
      <alignment horizontal="left" vertical="center" wrapText="1" indent="1"/>
      <protection hidden="1"/>
    </xf>
    <xf numFmtId="0" fontId="38" fillId="41" borderId="89" xfId="0" applyFont="1" applyFill="1" applyBorder="1" applyAlignment="1" applyProtection="1">
      <alignment horizontal="left" vertical="center" wrapText="1" indent="1"/>
      <protection hidden="1"/>
    </xf>
    <xf numFmtId="0" fontId="26" fillId="41" borderId="58" xfId="0" applyFont="1" applyFill="1" applyBorder="1" applyAlignment="1" applyProtection="1">
      <alignment horizontal="left" vertical="center" wrapText="1" indent="6"/>
      <protection hidden="1"/>
    </xf>
    <xf numFmtId="0" fontId="26" fillId="41" borderId="54" xfId="0" applyFont="1" applyFill="1" applyBorder="1" applyAlignment="1" applyProtection="1">
      <alignment horizontal="left" vertical="center" wrapText="1" indent="6"/>
      <protection hidden="1"/>
    </xf>
    <xf numFmtId="0" fontId="26" fillId="41" borderId="74" xfId="0" applyFont="1" applyFill="1" applyBorder="1" applyAlignment="1" applyProtection="1">
      <alignment horizontal="left" vertical="center" wrapText="1" indent="6"/>
      <protection hidden="1"/>
    </xf>
    <xf numFmtId="0" fontId="26" fillId="41" borderId="36" xfId="0" applyFont="1" applyFill="1" applyBorder="1" applyAlignment="1" applyProtection="1">
      <alignment horizontal="left" vertical="center" wrapText="1" indent="6"/>
      <protection hidden="1"/>
    </xf>
    <xf numFmtId="0" fontId="26" fillId="41" borderId="16" xfId="0" applyFont="1" applyFill="1" applyBorder="1" applyAlignment="1" applyProtection="1">
      <alignment horizontal="left" vertical="center" wrapText="1" indent="6"/>
      <protection hidden="1"/>
    </xf>
    <xf numFmtId="0" fontId="26" fillId="41" borderId="59" xfId="0" applyFont="1" applyFill="1" applyBorder="1" applyAlignment="1" applyProtection="1">
      <alignment horizontal="left" vertical="center" wrapText="1" indent="6"/>
      <protection hidden="1"/>
    </xf>
    <xf numFmtId="0" fontId="26" fillId="36" borderId="36" xfId="0" applyFont="1" applyFill="1" applyBorder="1" applyAlignment="1" applyProtection="1">
      <alignment horizontal="left" vertical="center" wrapText="1" indent="6"/>
      <protection hidden="1"/>
    </xf>
    <xf numFmtId="0" fontId="26" fillId="36" borderId="16" xfId="0" applyFont="1" applyFill="1" applyBorder="1" applyAlignment="1" applyProtection="1">
      <alignment horizontal="left" vertical="center" wrapText="1" indent="6"/>
      <protection hidden="1"/>
    </xf>
    <xf numFmtId="0" fontId="26" fillId="36" borderId="59" xfId="0" applyFont="1" applyFill="1" applyBorder="1" applyAlignment="1" applyProtection="1">
      <alignment horizontal="left" vertical="center" wrapText="1" indent="6"/>
      <protection hidden="1"/>
    </xf>
    <xf numFmtId="0" fontId="26" fillId="36" borderId="57" xfId="0" applyFont="1" applyFill="1" applyBorder="1" applyAlignment="1" applyProtection="1">
      <alignment horizontal="left" vertical="center" wrapText="1" indent="4"/>
      <protection hidden="1"/>
    </xf>
    <xf numFmtId="0" fontId="26" fillId="36" borderId="56" xfId="0" applyFont="1" applyFill="1" applyBorder="1" applyAlignment="1" applyProtection="1">
      <alignment horizontal="left" vertical="center" wrapText="1" indent="4"/>
      <protection hidden="1"/>
    </xf>
    <xf numFmtId="0" fontId="26" fillId="36" borderId="60" xfId="0" applyFont="1" applyFill="1" applyBorder="1" applyAlignment="1" applyProtection="1">
      <alignment horizontal="left" vertical="center" wrapText="1" indent="4"/>
      <protection hidden="1"/>
    </xf>
    <xf numFmtId="0" fontId="43" fillId="35" borderId="19" xfId="0" applyFont="1" applyFill="1" applyBorder="1" applyAlignment="1" applyProtection="1">
      <alignment horizontal="left" vertical="center" wrapText="1" indent="1"/>
      <protection hidden="1"/>
    </xf>
    <xf numFmtId="0" fontId="43" fillId="35" borderId="41" xfId="0" applyFont="1" applyFill="1" applyBorder="1" applyAlignment="1" applyProtection="1">
      <alignment horizontal="left" vertical="center" wrapText="1" indent="1"/>
      <protection hidden="1"/>
    </xf>
    <xf numFmtId="0" fontId="43" fillId="35" borderId="21" xfId="0" applyFont="1" applyFill="1" applyBorder="1" applyAlignment="1" applyProtection="1">
      <alignment horizontal="left" vertical="center" wrapText="1" indent="1"/>
      <protection hidden="1"/>
    </xf>
    <xf numFmtId="0" fontId="26" fillId="41" borderId="57" xfId="0" applyFont="1" applyFill="1" applyBorder="1" applyAlignment="1" applyProtection="1">
      <alignment horizontal="left" vertical="center" wrapText="1" indent="5"/>
      <protection hidden="1"/>
    </xf>
    <xf numFmtId="0" fontId="26" fillId="41" borderId="56" xfId="0" applyFont="1" applyFill="1" applyBorder="1" applyAlignment="1" applyProtection="1">
      <alignment horizontal="left" vertical="center" wrapText="1" indent="5"/>
      <protection hidden="1"/>
    </xf>
    <xf numFmtId="0" fontId="26" fillId="41" borderId="60" xfId="0" applyFont="1" applyFill="1" applyBorder="1" applyAlignment="1" applyProtection="1">
      <alignment horizontal="left" vertical="center" wrapText="1" indent="5"/>
      <protection hidden="1"/>
    </xf>
    <xf numFmtId="0" fontId="26" fillId="42" borderId="58" xfId="0" applyFont="1" applyFill="1" applyBorder="1" applyAlignment="1" applyProtection="1">
      <alignment horizontal="left" vertical="center" wrapText="1" indent="6"/>
      <protection hidden="1"/>
    </xf>
    <xf numFmtId="0" fontId="26" fillId="42" borderId="54" xfId="0" applyFont="1" applyFill="1" applyBorder="1" applyAlignment="1" applyProtection="1">
      <alignment horizontal="left" vertical="center" wrapText="1" indent="6"/>
      <protection hidden="1"/>
    </xf>
    <xf numFmtId="0" fontId="26" fillId="42" borderId="74" xfId="0" applyFont="1" applyFill="1" applyBorder="1" applyAlignment="1" applyProtection="1">
      <alignment horizontal="left" vertical="center" wrapText="1" indent="6"/>
      <protection hidden="1"/>
    </xf>
    <xf numFmtId="0" fontId="26" fillId="42" borderId="36" xfId="0" applyFont="1" applyFill="1" applyBorder="1" applyAlignment="1" applyProtection="1">
      <alignment horizontal="left" vertical="center" wrapText="1" indent="6"/>
      <protection hidden="1"/>
    </xf>
    <xf numFmtId="0" fontId="26" fillId="42" borderId="16" xfId="0" applyFont="1" applyFill="1" applyBorder="1" applyAlignment="1" applyProtection="1">
      <alignment horizontal="left" vertical="center" wrapText="1" indent="6"/>
      <protection hidden="1"/>
    </xf>
    <xf numFmtId="0" fontId="26" fillId="42" borderId="59" xfId="0" applyFont="1" applyFill="1" applyBorder="1" applyAlignment="1" applyProtection="1">
      <alignment horizontal="left" vertical="center" wrapText="1" indent="6"/>
      <protection hidden="1"/>
    </xf>
    <xf numFmtId="0" fontId="26" fillId="42" borderId="57" xfId="0" applyFont="1" applyFill="1" applyBorder="1" applyAlignment="1" applyProtection="1">
      <alignment horizontal="left" vertical="center" wrapText="1" indent="5"/>
      <protection hidden="1"/>
    </xf>
    <xf numFmtId="0" fontId="26" fillId="42" borderId="56" xfId="0" applyFont="1" applyFill="1" applyBorder="1" applyAlignment="1" applyProtection="1">
      <alignment horizontal="left" vertical="center" wrapText="1" indent="5"/>
      <protection hidden="1"/>
    </xf>
    <xf numFmtId="0" fontId="26" fillId="42" borderId="60" xfId="0" applyFont="1" applyFill="1" applyBorder="1" applyAlignment="1" applyProtection="1">
      <alignment horizontal="left" vertical="center" wrapText="1" indent="5"/>
      <protection hidden="1"/>
    </xf>
    <xf numFmtId="0" fontId="26" fillId="36" borderId="58" xfId="0" applyFont="1" applyFill="1" applyBorder="1" applyAlignment="1" applyProtection="1">
      <alignment horizontal="left" vertical="center" wrapText="1" indent="6"/>
      <protection hidden="1"/>
    </xf>
    <xf numFmtId="0" fontId="26" fillId="36" borderId="54" xfId="0" applyFont="1" applyFill="1" applyBorder="1" applyAlignment="1" applyProtection="1">
      <alignment horizontal="left" vertical="center" wrapText="1" indent="6"/>
      <protection hidden="1"/>
    </xf>
    <xf numFmtId="0" fontId="26" fillId="36" borderId="74" xfId="0" applyFont="1" applyFill="1" applyBorder="1" applyAlignment="1" applyProtection="1">
      <alignment horizontal="left" vertical="center" wrapText="1" indent="6"/>
      <protection hidden="1"/>
    </xf>
    <xf numFmtId="164" fontId="26" fillId="38" borderId="19" xfId="0" applyNumberFormat="1" applyFont="1" applyFill="1" applyBorder="1" applyAlignment="1" applyProtection="1">
      <alignment horizontal="right" vertical="center" indent="2"/>
      <protection hidden="1"/>
    </xf>
    <xf numFmtId="164" fontId="26" fillId="38" borderId="21" xfId="0" applyNumberFormat="1" applyFont="1" applyFill="1" applyBorder="1" applyAlignment="1" applyProtection="1">
      <alignment horizontal="right" vertical="center" indent="2"/>
      <protection hidden="1"/>
    </xf>
    <xf numFmtId="0" fontId="23" fillId="34" borderId="0" xfId="51" applyFill="1" applyBorder="1" applyAlignment="1" applyProtection="1">
      <alignment horizontal="center" vertical="center"/>
      <protection hidden="1"/>
    </xf>
    <xf numFmtId="0" fontId="57" fillId="38" borderId="19" xfId="0" applyFont="1" applyFill="1" applyBorder="1" applyAlignment="1" applyProtection="1">
      <alignment horizontal="center" vertical="center"/>
      <protection hidden="1"/>
    </xf>
    <xf numFmtId="0" fontId="57" fillId="38" borderId="41" xfId="0" applyFont="1" applyFill="1" applyBorder="1" applyAlignment="1" applyProtection="1">
      <alignment horizontal="center" vertical="center"/>
      <protection hidden="1"/>
    </xf>
    <xf numFmtId="0" fontId="57" fillId="38" borderId="21" xfId="0" applyFont="1" applyFill="1" applyBorder="1" applyAlignment="1" applyProtection="1">
      <alignment horizontal="center" vertical="center"/>
      <protection hidden="1"/>
    </xf>
    <xf numFmtId="0" fontId="35" fillId="38" borderId="28" xfId="0" applyFont="1" applyFill="1" applyBorder="1" applyAlignment="1" applyProtection="1">
      <alignment horizontal="center" vertical="center" wrapText="1"/>
      <protection hidden="1"/>
    </xf>
    <xf numFmtId="0" fontId="35" fillId="38" borderId="76" xfId="0" applyFont="1" applyFill="1" applyBorder="1" applyAlignment="1" applyProtection="1">
      <alignment horizontal="center" vertical="center" wrapText="1"/>
      <protection hidden="1"/>
    </xf>
    <xf numFmtId="0" fontId="35" fillId="38" borderId="31" xfId="0" applyFont="1" applyFill="1" applyBorder="1" applyAlignment="1" applyProtection="1">
      <alignment horizontal="center" vertical="center" wrapText="1"/>
      <protection hidden="1"/>
    </xf>
    <xf numFmtId="164" fontId="28" fillId="38" borderId="30" xfId="0" applyNumberFormat="1" applyFont="1" applyFill="1" applyBorder="1" applyAlignment="1" applyProtection="1">
      <alignment horizontal="center" vertical="center" wrapText="1"/>
      <protection hidden="1"/>
    </xf>
    <xf numFmtId="164" fontId="28" fillId="38" borderId="35" xfId="0" applyNumberFormat="1" applyFont="1" applyFill="1" applyBorder="1" applyAlignment="1" applyProtection="1">
      <alignment horizontal="center" vertical="center" wrapText="1"/>
      <protection hidden="1"/>
    </xf>
    <xf numFmtId="164" fontId="28" fillId="38" borderId="32" xfId="0" applyNumberFormat="1" applyFont="1" applyFill="1" applyBorder="1" applyAlignment="1" applyProtection="1">
      <alignment horizontal="center" vertical="center" wrapText="1"/>
      <protection hidden="1"/>
    </xf>
    <xf numFmtId="0" fontId="31" fillId="37" borderId="28" xfId="0" applyNumberFormat="1" applyFont="1" applyFill="1" applyBorder="1" applyAlignment="1" applyProtection="1">
      <alignment horizontal="center" textRotation="90" wrapText="1"/>
      <protection hidden="1"/>
    </xf>
    <xf numFmtId="0" fontId="31" fillId="37" borderId="76" xfId="0" applyNumberFormat="1" applyFont="1" applyFill="1" applyBorder="1" applyAlignment="1" applyProtection="1">
      <alignment horizontal="center" textRotation="90" wrapText="1"/>
      <protection hidden="1"/>
    </xf>
    <xf numFmtId="0" fontId="31" fillId="37" borderId="29" xfId="42" applyNumberFormat="1" applyFont="1" applyFill="1" applyBorder="1" applyAlignment="1" applyProtection="1">
      <alignment horizontal="center" textRotation="90" wrapText="1"/>
      <protection hidden="1"/>
    </xf>
    <xf numFmtId="0" fontId="31" fillId="37" borderId="11" xfId="42" applyNumberFormat="1" applyFont="1" applyFill="1" applyBorder="1" applyAlignment="1" applyProtection="1">
      <alignment horizontal="center" textRotation="90" wrapText="1"/>
      <protection hidden="1"/>
    </xf>
    <xf numFmtId="0" fontId="31" fillId="37" borderId="30" xfId="0" applyNumberFormat="1" applyFont="1" applyFill="1" applyBorder="1" applyAlignment="1" applyProtection="1">
      <alignment horizontal="center" textRotation="90" wrapText="1"/>
      <protection hidden="1"/>
    </xf>
    <xf numFmtId="0" fontId="31" fillId="37" borderId="35" xfId="0" applyNumberFormat="1" applyFont="1" applyFill="1" applyBorder="1" applyAlignment="1" applyProtection="1">
      <alignment horizontal="center" textRotation="90" wrapText="1"/>
      <protection hidden="1"/>
    </xf>
    <xf numFmtId="0" fontId="28" fillId="38" borderId="26" xfId="0" applyFont="1" applyFill="1" applyBorder="1" applyAlignment="1" applyProtection="1">
      <alignment horizontal="center" vertical="center" wrapText="1"/>
      <protection hidden="1"/>
    </xf>
    <xf numFmtId="0" fontId="28" fillId="38" borderId="34" xfId="0" applyFont="1" applyFill="1" applyBorder="1" applyAlignment="1" applyProtection="1">
      <alignment horizontal="center" vertical="center" wrapText="1"/>
      <protection hidden="1"/>
    </xf>
    <xf numFmtId="0" fontId="37" fillId="38" borderId="27" xfId="0" applyFont="1" applyFill="1" applyBorder="1" applyAlignment="1" applyProtection="1">
      <alignment horizontal="left" vertical="center"/>
      <protection hidden="1"/>
    </xf>
    <xf numFmtId="0" fontId="37" fillId="38" borderId="23" xfId="0" applyFont="1" applyFill="1" applyBorder="1" applyAlignment="1" applyProtection="1">
      <alignment horizontal="left" vertical="center"/>
      <protection hidden="1"/>
    </xf>
    <xf numFmtId="0" fontId="37" fillId="38" borderId="38" xfId="0" applyFont="1" applyFill="1" applyBorder="1" applyAlignment="1" applyProtection="1">
      <alignment horizontal="left" vertical="center"/>
      <protection hidden="1"/>
    </xf>
    <xf numFmtId="0" fontId="25" fillId="37" borderId="42" xfId="0" applyFont="1" applyFill="1" applyBorder="1" applyAlignment="1" applyProtection="1">
      <alignment horizontal="left" vertical="center" wrapText="1"/>
      <protection hidden="1"/>
    </xf>
    <xf numFmtId="0" fontId="25" fillId="37" borderId="29" xfId="0" applyFont="1" applyFill="1" applyBorder="1" applyAlignment="1" applyProtection="1">
      <alignment horizontal="left" vertical="center" wrapText="1"/>
      <protection hidden="1"/>
    </xf>
    <xf numFmtId="0" fontId="25" fillId="37" borderId="55" xfId="0" applyFont="1" applyFill="1" applyBorder="1" applyAlignment="1" applyProtection="1">
      <alignment horizontal="left" vertical="center" wrapText="1"/>
      <protection hidden="1"/>
    </xf>
    <xf numFmtId="164" fontId="28" fillId="38" borderId="22" xfId="0" applyNumberFormat="1" applyFont="1" applyFill="1" applyBorder="1" applyAlignment="1" applyProtection="1">
      <alignment horizontal="center" vertical="center" wrapText="1"/>
      <protection hidden="1"/>
    </xf>
    <xf numFmtId="164" fontId="28" fillId="38" borderId="39" xfId="0" applyNumberFormat="1" applyFont="1" applyFill="1" applyBorder="1" applyAlignment="1" applyProtection="1">
      <alignment horizontal="center" vertical="center" wrapText="1"/>
      <protection hidden="1"/>
    </xf>
    <xf numFmtId="0" fontId="57" fillId="38" borderId="24" xfId="0" applyFont="1" applyFill="1" applyBorder="1" applyAlignment="1" applyProtection="1">
      <alignment horizontal="center" vertical="center" wrapText="1"/>
      <protection hidden="1"/>
    </xf>
    <xf numFmtId="0" fontId="57" fillId="38" borderId="25" xfId="0" applyFont="1" applyFill="1" applyBorder="1" applyAlignment="1" applyProtection="1">
      <alignment horizontal="center" vertical="center" wrapText="1"/>
      <protection hidden="1"/>
    </xf>
    <xf numFmtId="0" fontId="57" fillId="38" borderId="26" xfId="0" applyFont="1" applyFill="1" applyBorder="1" applyAlignment="1" applyProtection="1">
      <alignment horizontal="center" vertical="center" wrapText="1"/>
      <protection hidden="1"/>
    </xf>
    <xf numFmtId="0" fontId="57" fillId="38" borderId="33" xfId="0" applyFont="1" applyFill="1" applyBorder="1" applyAlignment="1" applyProtection="1">
      <alignment horizontal="center" vertical="center" wrapText="1"/>
      <protection hidden="1"/>
    </xf>
    <xf numFmtId="0" fontId="57" fillId="38" borderId="0" xfId="0" applyFont="1" applyFill="1" applyBorder="1" applyAlignment="1" applyProtection="1">
      <alignment horizontal="center" vertical="center" wrapText="1"/>
      <protection hidden="1"/>
    </xf>
    <xf numFmtId="0" fontId="57" fillId="38" borderId="34" xfId="0" applyFont="1" applyFill="1" applyBorder="1" applyAlignment="1" applyProtection="1">
      <alignment horizontal="center" vertical="center" wrapText="1"/>
      <protection hidden="1"/>
    </xf>
    <xf numFmtId="0" fontId="34" fillId="38" borderId="19" xfId="0" applyFont="1" applyFill="1" applyBorder="1" applyAlignment="1" applyProtection="1">
      <alignment horizontal="left" vertical="center"/>
      <protection hidden="1"/>
    </xf>
    <xf numFmtId="0" fontId="34" fillId="38" borderId="41" xfId="0" applyFont="1" applyFill="1" applyBorder="1" applyAlignment="1" applyProtection="1">
      <alignment horizontal="left" vertical="center"/>
      <protection hidden="1"/>
    </xf>
    <xf numFmtId="0" fontId="34" fillId="38" borderId="21" xfId="0" applyFont="1" applyFill="1" applyBorder="1" applyAlignment="1" applyProtection="1">
      <alignment horizontal="left" vertical="center"/>
      <protection hidden="1"/>
    </xf>
    <xf numFmtId="0" fontId="25" fillId="37" borderId="13" xfId="0" applyFont="1" applyFill="1" applyBorder="1" applyAlignment="1" applyProtection="1">
      <alignment horizontal="left" vertical="center" wrapText="1"/>
      <protection hidden="1"/>
    </xf>
    <xf numFmtId="0" fontId="25" fillId="37" borderId="11" xfId="0" applyFont="1" applyFill="1" applyBorder="1" applyAlignment="1" applyProtection="1">
      <alignment horizontal="left" vertical="center" wrapText="1"/>
      <protection hidden="1"/>
    </xf>
    <xf numFmtId="0" fontId="25" fillId="37" borderId="12" xfId="0" applyFont="1" applyFill="1" applyBorder="1" applyAlignment="1" applyProtection="1">
      <alignment horizontal="left" vertical="center" wrapText="1"/>
      <protection hidden="1"/>
    </xf>
    <xf numFmtId="0" fontId="25" fillId="42" borderId="13" xfId="0" applyFont="1" applyFill="1" applyBorder="1" applyAlignment="1" applyProtection="1">
      <alignment horizontal="left" vertical="center" wrapText="1"/>
      <protection hidden="1"/>
    </xf>
    <xf numFmtId="0" fontId="25" fillId="42" borderId="11" xfId="0" applyFont="1" applyFill="1" applyBorder="1" applyAlignment="1" applyProtection="1">
      <alignment horizontal="left" vertical="center" wrapText="1"/>
      <protection hidden="1"/>
    </xf>
    <xf numFmtId="0" fontId="25" fillId="42" borderId="12" xfId="0" applyFont="1" applyFill="1" applyBorder="1" applyAlignment="1" applyProtection="1">
      <alignment horizontal="left" vertical="center" wrapText="1"/>
      <protection hidden="1"/>
    </xf>
    <xf numFmtId="0" fontId="25" fillId="37" borderId="90" xfId="0" applyFont="1" applyFill="1" applyBorder="1" applyAlignment="1" applyProtection="1">
      <alignment horizontal="left" vertical="center" wrapText="1"/>
      <protection hidden="1"/>
    </xf>
    <xf numFmtId="0" fontId="25" fillId="37" borderId="52" xfId="0" applyFont="1" applyFill="1" applyBorder="1" applyAlignment="1" applyProtection="1">
      <alignment horizontal="left" vertical="center" wrapText="1"/>
      <protection hidden="1"/>
    </xf>
    <xf numFmtId="0" fontId="25" fillId="37" borderId="53" xfId="0" applyFont="1" applyFill="1" applyBorder="1" applyAlignment="1" applyProtection="1">
      <alignment horizontal="left" vertical="center" wrapText="1"/>
      <protection hidden="1"/>
    </xf>
    <xf numFmtId="0" fontId="25" fillId="36" borderId="16" xfId="0" applyFont="1" applyFill="1" applyBorder="1" applyAlignment="1" applyProtection="1">
      <alignment horizontal="left" vertical="center" wrapText="1"/>
      <protection hidden="1"/>
    </xf>
    <xf numFmtId="0" fontId="25" fillId="36" borderId="59" xfId="0" applyFont="1" applyFill="1" applyBorder="1" applyAlignment="1" applyProtection="1">
      <alignment horizontal="left" vertical="center" wrapText="1"/>
      <protection hidden="1"/>
    </xf>
    <xf numFmtId="0" fontId="25" fillId="36" borderId="18" xfId="0" applyFont="1" applyFill="1" applyBorder="1" applyAlignment="1" applyProtection="1">
      <alignment horizontal="left" vertical="center" wrapText="1"/>
      <protection hidden="1"/>
    </xf>
    <xf numFmtId="0" fontId="25" fillId="36" borderId="61" xfId="0" applyFont="1" applyFill="1" applyBorder="1" applyAlignment="1" applyProtection="1">
      <alignment horizontal="left" vertical="center" wrapText="1"/>
      <protection hidden="1"/>
    </xf>
    <xf numFmtId="0" fontId="31" fillId="36" borderId="29" xfId="42" applyNumberFormat="1" applyFont="1" applyFill="1" applyBorder="1" applyAlignment="1" applyProtection="1">
      <alignment horizontal="center" vertical="center" textRotation="90" wrapText="1"/>
      <protection hidden="1"/>
    </xf>
    <xf numFmtId="0" fontId="31" fillId="36" borderId="11" xfId="42" applyNumberFormat="1" applyFont="1" applyFill="1" applyBorder="1" applyAlignment="1" applyProtection="1">
      <alignment horizontal="center" vertical="center" textRotation="90" wrapText="1"/>
      <protection hidden="1"/>
    </xf>
    <xf numFmtId="0" fontId="31" fillId="36" borderId="30" xfId="0" applyNumberFormat="1" applyFont="1" applyFill="1" applyBorder="1" applyAlignment="1" applyProtection="1">
      <alignment horizontal="center" vertical="center" textRotation="90" wrapText="1"/>
      <protection hidden="1"/>
    </xf>
    <xf numFmtId="0" fontId="31" fillId="36" borderId="35" xfId="0" applyNumberFormat="1" applyFont="1" applyFill="1" applyBorder="1" applyAlignment="1" applyProtection="1">
      <alignment horizontal="center" vertical="center" textRotation="90" wrapText="1"/>
      <protection hidden="1"/>
    </xf>
    <xf numFmtId="0" fontId="37" fillId="35" borderId="27" xfId="0" applyFont="1" applyFill="1" applyBorder="1" applyAlignment="1" applyProtection="1">
      <alignment horizontal="left" vertical="center"/>
      <protection hidden="1"/>
    </xf>
    <xf numFmtId="0" fontId="37" fillId="35" borderId="23" xfId="0" applyFont="1" applyFill="1" applyBorder="1" applyAlignment="1" applyProtection="1">
      <alignment horizontal="left" vertical="center"/>
      <protection hidden="1"/>
    </xf>
    <xf numFmtId="0" fontId="37" fillId="35" borderId="38" xfId="0" applyFont="1" applyFill="1" applyBorder="1" applyAlignment="1" applyProtection="1">
      <alignment horizontal="left" vertical="center"/>
      <protection hidden="1"/>
    </xf>
    <xf numFmtId="0" fontId="25" fillId="41" borderId="16" xfId="0" applyFont="1" applyFill="1" applyBorder="1" applyAlignment="1" applyProtection="1">
      <alignment horizontal="left" vertical="center" wrapText="1"/>
      <protection hidden="1"/>
    </xf>
    <xf numFmtId="0" fontId="25" fillId="41" borderId="59" xfId="0" applyFont="1" applyFill="1" applyBorder="1" applyAlignment="1" applyProtection="1">
      <alignment horizontal="left" vertical="center" wrapText="1"/>
      <protection hidden="1"/>
    </xf>
    <xf numFmtId="164" fontId="28" fillId="35" borderId="30" xfId="0" applyNumberFormat="1" applyFont="1" applyFill="1" applyBorder="1" applyAlignment="1" applyProtection="1">
      <alignment horizontal="center" vertical="center" wrapText="1"/>
      <protection hidden="1"/>
    </xf>
    <xf numFmtId="164" fontId="28" fillId="35" borderId="35" xfId="0" applyNumberFormat="1" applyFont="1" applyFill="1" applyBorder="1" applyAlignment="1" applyProtection="1">
      <alignment horizontal="center" vertical="center" wrapText="1"/>
      <protection hidden="1"/>
    </xf>
    <xf numFmtId="164" fontId="28" fillId="35" borderId="32" xfId="0" applyNumberFormat="1" applyFont="1" applyFill="1" applyBorder="1" applyAlignment="1" applyProtection="1">
      <alignment horizontal="center" vertical="center" wrapText="1"/>
      <protection hidden="1"/>
    </xf>
    <xf numFmtId="0" fontId="31" fillId="36" borderId="28" xfId="0" applyNumberFormat="1" applyFont="1" applyFill="1" applyBorder="1" applyAlignment="1" applyProtection="1">
      <alignment horizontal="center" vertical="center" textRotation="90" wrapText="1"/>
      <protection hidden="1"/>
    </xf>
    <xf numFmtId="0" fontId="31" fillId="36" borderId="76" xfId="0" applyNumberFormat="1" applyFont="1" applyFill="1" applyBorder="1" applyAlignment="1" applyProtection="1">
      <alignment horizontal="center" vertical="center" textRotation="90" wrapText="1"/>
      <protection hidden="1"/>
    </xf>
    <xf numFmtId="0" fontId="34" fillId="35" borderId="19" xfId="0" applyFont="1" applyFill="1" applyBorder="1" applyAlignment="1" applyProtection="1">
      <alignment horizontal="left" vertical="center"/>
      <protection hidden="1"/>
    </xf>
    <xf numFmtId="0" fontId="34" fillId="35" borderId="41" xfId="0" applyFont="1" applyFill="1" applyBorder="1" applyAlignment="1" applyProtection="1">
      <alignment horizontal="left" vertical="center"/>
      <protection hidden="1"/>
    </xf>
    <xf numFmtId="0" fontId="34" fillId="35" borderId="21" xfId="0" applyFont="1" applyFill="1" applyBorder="1" applyAlignment="1" applyProtection="1">
      <alignment horizontal="left" vertical="center"/>
      <protection hidden="1"/>
    </xf>
    <xf numFmtId="0" fontId="35" fillId="35" borderId="28" xfId="0" applyFont="1" applyFill="1" applyBorder="1" applyAlignment="1" applyProtection="1">
      <alignment horizontal="center" vertical="center" wrapText="1"/>
      <protection hidden="1"/>
    </xf>
    <xf numFmtId="0" fontId="35" fillId="35" borderId="76" xfId="0" applyFont="1" applyFill="1" applyBorder="1" applyAlignment="1" applyProtection="1">
      <alignment horizontal="center" vertical="center" wrapText="1"/>
      <protection hidden="1"/>
    </xf>
    <xf numFmtId="0" fontId="35" fillId="35" borderId="31" xfId="0" applyFont="1" applyFill="1" applyBorder="1" applyAlignment="1" applyProtection="1">
      <alignment horizontal="center" vertical="center" wrapText="1"/>
      <protection hidden="1"/>
    </xf>
    <xf numFmtId="164" fontId="26" fillId="35" borderId="19" xfId="0" applyNumberFormat="1" applyFont="1" applyFill="1" applyBorder="1" applyAlignment="1" applyProtection="1">
      <alignment horizontal="right" vertical="center" indent="2"/>
      <protection hidden="1"/>
    </xf>
    <xf numFmtId="164" fontId="26" fillId="35" borderId="21" xfId="0" applyNumberFormat="1" applyFont="1" applyFill="1" applyBorder="1" applyAlignment="1" applyProtection="1">
      <alignment horizontal="right" vertical="center" indent="2"/>
      <protection hidden="1"/>
    </xf>
    <xf numFmtId="0" fontId="57" fillId="35" borderId="19" xfId="0" applyFont="1" applyFill="1" applyBorder="1" applyAlignment="1" applyProtection="1">
      <alignment horizontal="center" vertical="center"/>
      <protection hidden="1"/>
    </xf>
    <xf numFmtId="0" fontId="57" fillId="35" borderId="41" xfId="0" applyFont="1" applyFill="1" applyBorder="1" applyAlignment="1" applyProtection="1">
      <alignment horizontal="center" vertical="center"/>
      <protection hidden="1"/>
    </xf>
    <xf numFmtId="0" fontId="57" fillId="35" borderId="21" xfId="0" applyFont="1" applyFill="1" applyBorder="1" applyAlignment="1" applyProtection="1">
      <alignment horizontal="center" vertical="center"/>
      <protection hidden="1"/>
    </xf>
    <xf numFmtId="0" fontId="57" fillId="35" borderId="24" xfId="0" applyFont="1" applyFill="1" applyBorder="1" applyAlignment="1" applyProtection="1">
      <alignment horizontal="center" vertical="center" wrapText="1"/>
      <protection hidden="1"/>
    </xf>
    <xf numFmtId="0" fontId="57" fillId="35" borderId="25" xfId="0" applyFont="1" applyFill="1" applyBorder="1" applyAlignment="1" applyProtection="1">
      <alignment horizontal="center" vertical="center" wrapText="1"/>
      <protection hidden="1"/>
    </xf>
    <xf numFmtId="0" fontId="57" fillId="35" borderId="26" xfId="0" applyFont="1" applyFill="1" applyBorder="1" applyAlignment="1" applyProtection="1">
      <alignment horizontal="center" vertical="center" wrapText="1"/>
      <protection hidden="1"/>
    </xf>
    <xf numFmtId="0" fontId="57" fillId="35" borderId="33" xfId="0" applyFont="1" applyFill="1" applyBorder="1" applyAlignment="1" applyProtection="1">
      <alignment horizontal="center" vertical="center" wrapText="1"/>
      <protection hidden="1"/>
    </xf>
    <xf numFmtId="0" fontId="57" fillId="35" borderId="0" xfId="0" applyFont="1" applyFill="1" applyBorder="1" applyAlignment="1" applyProtection="1">
      <alignment horizontal="center" vertical="center" wrapText="1"/>
      <protection hidden="1"/>
    </xf>
    <xf numFmtId="0" fontId="57" fillId="35" borderId="34" xfId="0" applyFont="1" applyFill="1" applyBorder="1" applyAlignment="1" applyProtection="1">
      <alignment horizontal="center" vertical="center" wrapText="1"/>
      <protection hidden="1"/>
    </xf>
    <xf numFmtId="0" fontId="28" fillId="35" borderId="26" xfId="0" applyFont="1" applyFill="1" applyBorder="1" applyAlignment="1" applyProtection="1">
      <alignment horizontal="center" vertical="center" wrapText="1"/>
      <protection hidden="1"/>
    </xf>
    <xf numFmtId="0" fontId="28" fillId="35" borderId="34" xfId="0" applyFont="1" applyFill="1" applyBorder="1" applyAlignment="1" applyProtection="1">
      <alignment horizontal="center" vertical="center" wrapText="1"/>
      <protection hidden="1"/>
    </xf>
    <xf numFmtId="164" fontId="28" fillId="35" borderId="22" xfId="0" applyNumberFormat="1" applyFont="1" applyFill="1" applyBorder="1" applyAlignment="1" applyProtection="1">
      <alignment horizontal="center" vertical="center" wrapText="1"/>
      <protection hidden="1"/>
    </xf>
    <xf numFmtId="164" fontId="28" fillId="35" borderId="39" xfId="0" applyNumberFormat="1" applyFont="1" applyFill="1" applyBorder="1" applyAlignment="1" applyProtection="1">
      <alignment horizontal="center" vertical="center" wrapText="1"/>
      <protection hidden="1"/>
    </xf>
    <xf numFmtId="0" fontId="14" fillId="34" borderId="33" xfId="0" applyFont="1" applyFill="1" applyBorder="1" applyAlignment="1" applyProtection="1">
      <alignment horizontal="center" textRotation="90"/>
      <protection hidden="1"/>
    </xf>
    <xf numFmtId="0" fontId="14" fillId="34" borderId="37" xfId="0" applyFont="1" applyFill="1" applyBorder="1" applyAlignment="1" applyProtection="1">
      <alignment horizontal="center" textRotation="90"/>
      <protection hidden="1"/>
    </xf>
    <xf numFmtId="0" fontId="16" fillId="43" borderId="22" xfId="0" applyFont="1" applyFill="1" applyBorder="1" applyAlignment="1" applyProtection="1">
      <alignment horizontal="center" vertical="center" wrapText="1"/>
      <protection hidden="1"/>
    </xf>
    <xf numFmtId="0" fontId="16" fillId="43" borderId="48" xfId="0" applyFont="1" applyFill="1" applyBorder="1" applyAlignment="1" applyProtection="1">
      <alignment horizontal="center" vertical="center" wrapText="1"/>
      <protection hidden="1"/>
    </xf>
    <xf numFmtId="0" fontId="45" fillId="37" borderId="33" xfId="0" applyFont="1" applyFill="1" applyBorder="1" applyAlignment="1" applyProtection="1">
      <alignment horizontal="center" vertical="center"/>
      <protection hidden="1"/>
    </xf>
    <xf numFmtId="0" fontId="45" fillId="37" borderId="0" xfId="0" applyFont="1" applyFill="1" applyBorder="1" applyAlignment="1" applyProtection="1">
      <alignment horizontal="center" vertical="center"/>
      <protection hidden="1"/>
    </xf>
    <xf numFmtId="0" fontId="45" fillId="37" borderId="34" xfId="0" applyFont="1" applyFill="1" applyBorder="1" applyAlignment="1" applyProtection="1">
      <alignment horizontal="center" vertical="center"/>
      <protection hidden="1"/>
    </xf>
    <xf numFmtId="0" fontId="44" fillId="43" borderId="27" xfId="0" applyFont="1" applyFill="1" applyBorder="1" applyAlignment="1" applyProtection="1">
      <alignment horizontal="left" vertical="center" wrapText="1"/>
      <protection hidden="1"/>
    </xf>
    <xf numFmtId="0" fontId="44" fillId="43" borderId="23" xfId="0" applyFont="1" applyFill="1" applyBorder="1" applyAlignment="1" applyProtection="1">
      <alignment horizontal="left" vertical="center" wrapText="1"/>
      <protection hidden="1"/>
    </xf>
    <xf numFmtId="0" fontId="44" fillId="43" borderId="38" xfId="0" applyFont="1" applyFill="1" applyBorder="1" applyAlignment="1" applyProtection="1">
      <alignment horizontal="left" vertical="center" wrapText="1"/>
      <protection hidden="1"/>
    </xf>
    <xf numFmtId="0" fontId="16" fillId="43" borderId="19" xfId="0" applyFont="1" applyFill="1" applyBorder="1" applyAlignment="1" applyProtection="1">
      <alignment horizontal="center" vertical="center" wrapText="1"/>
      <protection hidden="1"/>
    </xf>
    <xf numFmtId="0" fontId="16" fillId="43" borderId="21" xfId="0" applyFont="1" applyFill="1" applyBorder="1" applyAlignment="1" applyProtection="1">
      <alignment horizontal="center" vertical="center" wrapText="1"/>
      <protection hidden="1"/>
    </xf>
    <xf numFmtId="42" fontId="16" fillId="43" borderId="22" xfId="0" applyNumberFormat="1" applyFont="1" applyFill="1" applyBorder="1" applyAlignment="1" applyProtection="1">
      <alignment horizontal="center" vertical="center" wrapText="1"/>
      <protection hidden="1"/>
    </xf>
    <xf numFmtId="42" fontId="16" fillId="43" borderId="48" xfId="0" applyNumberFormat="1" applyFont="1" applyFill="1" applyBorder="1" applyAlignment="1" applyProtection="1">
      <alignment horizontal="center" vertical="center" wrapText="1"/>
      <protection hidden="1"/>
    </xf>
    <xf numFmtId="0" fontId="16" fillId="44" borderId="19" xfId="0" applyFont="1" applyFill="1" applyBorder="1" applyAlignment="1" applyProtection="1">
      <alignment horizontal="center" vertical="center" wrapText="1"/>
      <protection hidden="1"/>
    </xf>
    <xf numFmtId="0" fontId="16" fillId="44" borderId="41" xfId="0" applyFont="1" applyFill="1" applyBorder="1" applyAlignment="1" applyProtection="1">
      <alignment horizontal="center" vertical="center" wrapText="1"/>
      <protection hidden="1"/>
    </xf>
    <xf numFmtId="0" fontId="16" fillId="44" borderId="21" xfId="0" applyFont="1" applyFill="1" applyBorder="1" applyAlignment="1" applyProtection="1">
      <alignment horizontal="center" vertical="center" wrapText="1"/>
      <protection hidden="1"/>
    </xf>
    <xf numFmtId="42" fontId="16" fillId="43" borderId="26" xfId="0" applyNumberFormat="1" applyFont="1" applyFill="1" applyBorder="1" applyAlignment="1" applyProtection="1">
      <alignment horizontal="center" vertical="center" wrapText="1"/>
      <protection hidden="1"/>
    </xf>
    <xf numFmtId="42" fontId="16" fillId="43" borderId="38" xfId="0" applyNumberFormat="1" applyFont="1" applyFill="1" applyBorder="1" applyAlignment="1" applyProtection="1">
      <alignment horizontal="center" vertical="center" wrapText="1"/>
      <protection hidden="1"/>
    </xf>
    <xf numFmtId="0" fontId="14" fillId="34" borderId="0" xfId="0" applyFont="1" applyFill="1" applyAlignment="1" applyProtection="1">
      <alignment horizontal="center" textRotation="90"/>
      <protection hidden="1"/>
    </xf>
    <xf numFmtId="0" fontId="14" fillId="34" borderId="18" xfId="0" applyFont="1" applyFill="1" applyBorder="1" applyAlignment="1" applyProtection="1">
      <alignment horizontal="center" textRotation="90"/>
      <protection hidden="1"/>
    </xf>
    <xf numFmtId="0" fontId="0" fillId="43" borderId="27" xfId="0" applyFill="1" applyBorder="1" applyAlignment="1" applyProtection="1">
      <alignment horizontal="center" vertical="center"/>
      <protection hidden="1"/>
    </xf>
    <xf numFmtId="0" fontId="0" fillId="43" borderId="23" xfId="0" applyFill="1" applyBorder="1" applyAlignment="1" applyProtection="1">
      <alignment horizontal="center" vertical="center"/>
      <protection hidden="1"/>
    </xf>
    <xf numFmtId="0" fontId="0" fillId="43" borderId="38" xfId="0" applyFill="1" applyBorder="1" applyAlignment="1" applyProtection="1">
      <alignment horizontal="center" vertical="center"/>
      <protection hidden="1"/>
    </xf>
    <xf numFmtId="0" fontId="32" fillId="37" borderId="33" xfId="0" applyFont="1" applyFill="1" applyBorder="1" applyAlignment="1" applyProtection="1">
      <alignment horizontal="center" vertical="center" wrapText="1"/>
      <protection hidden="1"/>
    </xf>
    <xf numFmtId="0" fontId="32" fillId="37" borderId="0" xfId="0" applyFont="1" applyFill="1" applyBorder="1" applyAlignment="1" applyProtection="1">
      <alignment horizontal="center" vertical="center"/>
      <protection hidden="1"/>
    </xf>
    <xf numFmtId="0" fontId="32" fillId="37" borderId="34" xfId="0" applyFont="1" applyFill="1" applyBorder="1" applyAlignment="1" applyProtection="1">
      <alignment horizontal="center" vertical="center"/>
      <protection hidden="1"/>
    </xf>
    <xf numFmtId="0" fontId="16" fillId="43" borderId="24" xfId="0" applyFont="1" applyFill="1" applyBorder="1" applyAlignment="1" applyProtection="1">
      <alignment horizontal="center" vertical="center" wrapText="1"/>
      <protection hidden="1"/>
    </xf>
    <xf numFmtId="0" fontId="16" fillId="43" borderId="26" xfId="0" applyFont="1" applyFill="1" applyBorder="1" applyAlignment="1" applyProtection="1">
      <alignment horizontal="center" vertical="center" wrapText="1"/>
      <protection hidden="1"/>
    </xf>
    <xf numFmtId="0" fontId="45" fillId="36" borderId="33" xfId="0" applyFont="1" applyFill="1" applyBorder="1" applyAlignment="1" applyProtection="1">
      <alignment horizontal="center" vertical="center"/>
      <protection hidden="1"/>
    </xf>
    <xf numFmtId="0" fontId="45" fillId="36" borderId="0" xfId="0" applyFont="1" applyFill="1" applyBorder="1" applyAlignment="1" applyProtection="1">
      <alignment horizontal="center" vertical="center"/>
      <protection hidden="1"/>
    </xf>
    <xf numFmtId="0" fontId="45" fillId="36" borderId="34" xfId="0" applyFont="1" applyFill="1" applyBorder="1" applyAlignment="1" applyProtection="1">
      <alignment horizontal="center" vertical="center"/>
      <protection hidden="1"/>
    </xf>
    <xf numFmtId="0" fontId="32" fillId="36" borderId="33" xfId="0" applyFont="1" applyFill="1" applyBorder="1" applyAlignment="1" applyProtection="1">
      <alignment horizontal="center" vertical="center" wrapText="1"/>
      <protection hidden="1"/>
    </xf>
    <xf numFmtId="0" fontId="32" fillId="36" borderId="0" xfId="0" applyFont="1" applyFill="1" applyBorder="1" applyAlignment="1" applyProtection="1">
      <alignment horizontal="center" vertical="center"/>
      <protection hidden="1"/>
    </xf>
    <xf numFmtId="0" fontId="32" fillId="36" borderId="34" xfId="0" applyFont="1" applyFill="1" applyBorder="1" applyAlignment="1" applyProtection="1">
      <alignment horizontal="center" vertical="center"/>
      <protection hidden="1"/>
    </xf>
    <xf numFmtId="0" fontId="43" fillId="35" borderId="0" xfId="0" applyFont="1" applyFill="1" applyAlignment="1" applyProtection="1">
      <alignment horizontal="center" vertical="center"/>
      <protection hidden="1"/>
    </xf>
    <xf numFmtId="0" fontId="30" fillId="41" borderId="12" xfId="0" applyFont="1" applyFill="1" applyBorder="1" applyAlignment="1" applyProtection="1">
      <alignment horizontal="left" vertical="center"/>
      <protection hidden="1"/>
    </xf>
    <xf numFmtId="0" fontId="30" fillId="41" borderId="16" xfId="0" applyFont="1" applyFill="1" applyBorder="1" applyAlignment="1" applyProtection="1">
      <alignment horizontal="left" vertical="center"/>
      <protection hidden="1"/>
    </xf>
    <xf numFmtId="0" fontId="30" fillId="41" borderId="13" xfId="0" applyFont="1" applyFill="1" applyBorder="1" applyAlignment="1" applyProtection="1">
      <alignment horizontal="left" vertical="center"/>
      <protection hidden="1"/>
    </xf>
    <xf numFmtId="0" fontId="48" fillId="41" borderId="12" xfId="0" applyFont="1" applyFill="1" applyBorder="1" applyAlignment="1" applyProtection="1">
      <alignment horizontal="left" vertical="center"/>
      <protection hidden="1"/>
    </xf>
    <xf numFmtId="0" fontId="48" fillId="41" borderId="16" xfId="0" applyFont="1" applyFill="1" applyBorder="1" applyAlignment="1" applyProtection="1">
      <alignment horizontal="left" vertical="center"/>
      <protection hidden="1"/>
    </xf>
    <xf numFmtId="0" fontId="43" fillId="35" borderId="18" xfId="0" applyFont="1" applyFill="1" applyBorder="1" applyAlignment="1" applyProtection="1">
      <alignment horizontal="center" vertical="center" wrapText="1"/>
      <protection hidden="1"/>
    </xf>
    <xf numFmtId="0" fontId="36" fillId="50" borderId="0" xfId="0" applyFont="1" applyFill="1" applyBorder="1" applyAlignment="1" applyProtection="1">
      <alignment horizontal="center" vertical="center" wrapText="1"/>
      <protection locked="0" hidden="1"/>
    </xf>
    <xf numFmtId="0" fontId="36" fillId="50" borderId="34" xfId="0" applyFont="1" applyFill="1" applyBorder="1" applyAlignment="1" applyProtection="1">
      <alignment horizontal="center" vertical="center" wrapText="1"/>
      <protection locked="0" hidden="1"/>
    </xf>
    <xf numFmtId="0" fontId="59" fillId="35" borderId="41" xfId="0" applyFont="1" applyFill="1" applyBorder="1" applyAlignment="1" applyProtection="1">
      <alignment horizontal="center" vertical="center"/>
      <protection locked="0"/>
    </xf>
    <xf numFmtId="0" fontId="59" fillId="35" borderId="21" xfId="0" applyFont="1" applyFill="1" applyBorder="1" applyAlignment="1" applyProtection="1">
      <alignment horizontal="center" vertical="center"/>
      <protection locked="0"/>
    </xf>
    <xf numFmtId="0" fontId="59" fillId="35" borderId="41" xfId="0" applyFont="1" applyFill="1" applyBorder="1" applyAlignment="1" applyProtection="1">
      <alignment vertical="center"/>
      <protection locked="0"/>
    </xf>
    <xf numFmtId="0" fontId="59" fillId="35" borderId="21" xfId="0" applyFont="1" applyFill="1" applyBorder="1" applyAlignment="1" applyProtection="1">
      <alignment vertical="center"/>
      <protection locked="0"/>
    </xf>
    <xf numFmtId="0" fontId="30" fillId="41" borderId="56" xfId="0" applyFont="1" applyFill="1" applyBorder="1" applyAlignment="1" applyProtection="1">
      <alignment vertical="center" wrapText="1"/>
      <protection hidden="1"/>
    </xf>
    <xf numFmtId="0" fontId="30" fillId="41" borderId="60" xfId="0" applyFont="1" applyFill="1" applyBorder="1" applyAlignment="1" applyProtection="1">
      <alignment vertical="center" wrapText="1"/>
      <protection hidden="1"/>
    </xf>
    <xf numFmtId="0" fontId="30" fillId="41" borderId="17" xfId="0" applyFont="1" applyFill="1" applyBorder="1" applyAlignment="1" applyProtection="1">
      <alignment vertical="center" wrapText="1"/>
      <protection hidden="1"/>
    </xf>
    <xf numFmtId="0" fontId="30" fillId="41" borderId="99" xfId="0" applyFont="1" applyFill="1" applyBorder="1" applyAlignment="1" applyProtection="1">
      <alignment vertical="center" wrapText="1"/>
      <protection hidden="1"/>
    </xf>
    <xf numFmtId="0" fontId="30" fillId="41" borderId="0" xfId="0" applyFont="1" applyFill="1" applyBorder="1" applyAlignment="1" applyProtection="1">
      <alignment vertical="center" wrapText="1"/>
      <protection hidden="1"/>
    </xf>
    <xf numFmtId="0" fontId="30" fillId="41" borderId="34" xfId="0" applyFont="1" applyFill="1" applyBorder="1" applyAlignment="1" applyProtection="1">
      <alignment vertical="center" wrapText="1"/>
      <protection hidden="1"/>
    </xf>
    <xf numFmtId="0" fontId="30" fillId="41" borderId="18" xfId="0" applyFont="1" applyFill="1" applyBorder="1" applyAlignment="1" applyProtection="1">
      <alignment vertical="center" wrapText="1"/>
      <protection hidden="1"/>
    </xf>
    <xf numFmtId="0" fontId="30" fillId="41" borderId="61" xfId="0" applyFont="1" applyFill="1" applyBorder="1" applyAlignment="1" applyProtection="1">
      <alignment vertical="center" wrapText="1"/>
      <protection hidden="1"/>
    </xf>
    <xf numFmtId="0" fontId="26" fillId="41" borderId="54" xfId="0" applyFont="1" applyFill="1" applyBorder="1" applyAlignment="1" applyProtection="1">
      <alignment vertical="center" wrapText="1"/>
      <protection hidden="1"/>
    </xf>
    <xf numFmtId="0" fontId="26" fillId="41" borderId="74" xfId="0" applyFont="1" applyFill="1" applyBorder="1" applyAlignment="1" applyProtection="1">
      <alignment vertical="center" wrapText="1"/>
      <protection hidden="1"/>
    </xf>
    <xf numFmtId="0" fontId="26" fillId="41" borderId="41" xfId="0" applyFont="1" applyFill="1" applyBorder="1" applyAlignment="1" applyProtection="1">
      <alignment vertical="center" wrapText="1"/>
      <protection hidden="1"/>
    </xf>
    <xf numFmtId="0" fontId="26" fillId="41" borderId="21" xfId="0" applyFont="1" applyFill="1" applyBorder="1" applyAlignment="1" applyProtection="1">
      <alignment vertical="center" wrapText="1"/>
      <protection hidden="1"/>
    </xf>
    <xf numFmtId="0" fontId="30" fillId="41" borderId="57" xfId="0" applyFont="1" applyFill="1" applyBorder="1" applyAlignment="1" applyProtection="1">
      <alignment horizontal="left" vertical="center" wrapText="1"/>
      <protection hidden="1"/>
    </xf>
    <xf numFmtId="0" fontId="30" fillId="41" borderId="56" xfId="0" applyFont="1" applyFill="1" applyBorder="1" applyAlignment="1" applyProtection="1">
      <alignment horizontal="left" vertical="center" wrapText="1"/>
      <protection hidden="1"/>
    </xf>
    <xf numFmtId="0" fontId="30" fillId="41" borderId="98" xfId="0" applyFont="1" applyFill="1" applyBorder="1" applyAlignment="1" applyProtection="1">
      <alignment horizontal="left" vertical="center" wrapText="1"/>
      <protection hidden="1"/>
    </xf>
    <xf numFmtId="0" fontId="30" fillId="41" borderId="17" xfId="0" applyFont="1" applyFill="1" applyBorder="1" applyAlignment="1" applyProtection="1">
      <alignment horizontal="left" vertical="center" wrapText="1"/>
      <protection hidden="1"/>
    </xf>
    <xf numFmtId="0" fontId="30" fillId="41" borderId="33" xfId="0" applyFont="1" applyFill="1" applyBorder="1" applyAlignment="1" applyProtection="1">
      <alignment horizontal="left" vertical="center" wrapText="1"/>
      <protection hidden="1"/>
    </xf>
    <xf numFmtId="0" fontId="30" fillId="41" borderId="0" xfId="0" applyFont="1" applyFill="1" applyBorder="1" applyAlignment="1" applyProtection="1">
      <alignment horizontal="left" vertical="center" wrapText="1"/>
      <protection hidden="1"/>
    </xf>
    <xf numFmtId="0" fontId="30" fillId="41" borderId="37" xfId="0" applyFont="1" applyFill="1" applyBorder="1" applyAlignment="1" applyProtection="1">
      <alignment horizontal="left" vertical="center" wrapText="1"/>
      <protection hidden="1"/>
    </xf>
    <xf numFmtId="0" fontId="30" fillId="41" borderId="18" xfId="0" applyFont="1" applyFill="1" applyBorder="1" applyAlignment="1" applyProtection="1">
      <alignment horizontal="left" vertical="center" wrapText="1"/>
      <protection hidden="1"/>
    </xf>
    <xf numFmtId="0" fontId="26" fillId="41" borderId="58" xfId="0" applyFont="1" applyFill="1" applyBorder="1" applyAlignment="1" applyProtection="1">
      <alignment horizontal="left" vertical="center" wrapText="1"/>
      <protection hidden="1"/>
    </xf>
    <xf numFmtId="0" fontId="26" fillId="41" borderId="54" xfId="0" applyFont="1" applyFill="1" applyBorder="1" applyAlignment="1" applyProtection="1">
      <alignment horizontal="left" vertical="center" wrapText="1"/>
      <protection hidden="1"/>
    </xf>
    <xf numFmtId="0" fontId="26" fillId="41" borderId="19" xfId="0" applyFont="1" applyFill="1" applyBorder="1" applyAlignment="1" applyProtection="1">
      <alignment horizontal="left" vertical="center" wrapText="1"/>
      <protection hidden="1"/>
    </xf>
    <xf numFmtId="0" fontId="26" fillId="41" borderId="41" xfId="0" applyFont="1" applyFill="1" applyBorder="1" applyAlignment="1" applyProtection="1">
      <alignment horizontal="left" vertical="center" wrapText="1"/>
      <protection hidden="1"/>
    </xf>
    <xf numFmtId="0" fontId="30" fillId="41" borderId="60" xfId="0" applyFont="1" applyFill="1" applyBorder="1" applyAlignment="1" applyProtection="1">
      <alignment horizontal="left" vertical="center" wrapText="1"/>
      <protection hidden="1"/>
    </xf>
    <xf numFmtId="0" fontId="30" fillId="41" borderId="99" xfId="0" applyFont="1" applyFill="1" applyBorder="1" applyAlignment="1" applyProtection="1">
      <alignment horizontal="left" vertical="center" wrapText="1"/>
      <protection hidden="1"/>
    </xf>
    <xf numFmtId="0" fontId="30" fillId="41" borderId="34" xfId="0" applyFont="1" applyFill="1" applyBorder="1" applyAlignment="1" applyProtection="1">
      <alignment horizontal="left" vertical="center" wrapText="1"/>
      <protection hidden="1"/>
    </xf>
    <xf numFmtId="0" fontId="30" fillId="41" borderId="61" xfId="0" applyFont="1" applyFill="1" applyBorder="1" applyAlignment="1" applyProtection="1">
      <alignment horizontal="left" vertical="center" wrapText="1"/>
      <protection hidden="1"/>
    </xf>
    <xf numFmtId="0" fontId="26" fillId="41" borderId="74" xfId="0" applyFont="1" applyFill="1" applyBorder="1" applyAlignment="1" applyProtection="1">
      <alignment horizontal="left" vertical="center" wrapText="1"/>
      <protection hidden="1"/>
    </xf>
    <xf numFmtId="0" fontId="26" fillId="41" borderId="21" xfId="0" applyFont="1" applyFill="1" applyBorder="1" applyAlignment="1" applyProtection="1">
      <alignment horizontal="left" vertical="center" wrapText="1"/>
      <protection hidden="1"/>
    </xf>
    <xf numFmtId="0" fontId="37" fillId="47" borderId="25" xfId="0" applyFont="1" applyFill="1" applyBorder="1" applyAlignment="1" applyProtection="1">
      <alignment vertical="center" wrapText="1"/>
      <protection hidden="1"/>
    </xf>
    <xf numFmtId="0" fontId="37" fillId="47" borderId="26" xfId="0" applyFont="1" applyFill="1" applyBorder="1" applyAlignment="1" applyProtection="1">
      <alignment vertical="center" wrapText="1"/>
      <protection hidden="1"/>
    </xf>
    <xf numFmtId="0" fontId="33" fillId="47" borderId="18" xfId="0" applyFont="1" applyFill="1" applyBorder="1" applyAlignment="1" applyProtection="1">
      <alignment vertical="center" wrapText="1"/>
      <protection hidden="1"/>
    </xf>
    <xf numFmtId="0" fontId="33" fillId="47" borderId="61" xfId="0" applyFont="1" applyFill="1" applyBorder="1" applyAlignment="1" applyProtection="1">
      <alignment vertical="center" wrapText="1"/>
      <protection hidden="1"/>
    </xf>
    <xf numFmtId="0" fontId="33" fillId="47" borderId="16" xfId="0" applyFont="1" applyFill="1" applyBorder="1" applyAlignment="1" applyProtection="1">
      <alignment vertical="center" wrapText="1"/>
      <protection hidden="1"/>
    </xf>
    <xf numFmtId="0" fontId="33" fillId="47" borderId="59" xfId="0" applyFont="1" applyFill="1" applyBorder="1" applyAlignment="1" applyProtection="1">
      <alignment vertical="center" wrapText="1"/>
      <protection hidden="1"/>
    </xf>
    <xf numFmtId="0" fontId="25" fillId="47" borderId="54" xfId="0" applyFont="1" applyFill="1" applyBorder="1" applyAlignment="1" applyProtection="1">
      <alignment vertical="center" wrapText="1"/>
      <protection hidden="1"/>
    </xf>
    <xf numFmtId="0" fontId="25" fillId="47" borderId="74" xfId="0" applyFont="1" applyFill="1" applyBorder="1" applyAlignment="1" applyProtection="1">
      <alignment vertical="center" wrapText="1"/>
      <protection hidden="1"/>
    </xf>
  </cellXfs>
  <cellStyles count="53">
    <cellStyle name="20 % – Zvýraznění1" xfId="19" builtinId="30" customBuiltin="1"/>
    <cellStyle name="20 % – Zvýraznění2" xfId="23" builtinId="34" customBuiltin="1"/>
    <cellStyle name="20 % – Zvýraznění3" xfId="27" builtinId="38" customBuiltin="1"/>
    <cellStyle name="20 % – Zvýraznění4" xfId="31" builtinId="42" customBuiltin="1"/>
    <cellStyle name="20 % – Zvýraznění5" xfId="35" builtinId="46" customBuiltin="1"/>
    <cellStyle name="20 % – Zvýraznění6" xfId="39" builtinId="50" customBuiltin="1"/>
    <cellStyle name="40 % – Zvýraznění1" xfId="20" builtinId="31" customBuiltin="1"/>
    <cellStyle name="40 % – Zvýraznění2" xfId="24" builtinId="35" customBuiltin="1"/>
    <cellStyle name="40 % – Zvýraznění3" xfId="28" builtinId="39" customBuiltin="1"/>
    <cellStyle name="40 % – Zvýraznění4" xfId="32" builtinId="43" customBuiltin="1"/>
    <cellStyle name="40 % – Zvýraznění5" xfId="36" builtinId="47" customBuiltin="1"/>
    <cellStyle name="40 % – Zvýraznění6" xfId="40" builtinId="51" customBuiltin="1"/>
    <cellStyle name="60 % – Zvýraznění1" xfId="21" builtinId="32" customBuiltin="1"/>
    <cellStyle name="60 % – Zvýraznění2" xfId="25" builtinId="36" customBuiltin="1"/>
    <cellStyle name="60 % – Zvýraznění3" xfId="29" builtinId="40" customBuiltin="1"/>
    <cellStyle name="60 % – Zvýraznění4" xfId="33" builtinId="44" customBuiltin="1"/>
    <cellStyle name="60 % – Zvýraznění5" xfId="37" builtinId="48" customBuiltin="1"/>
    <cellStyle name="60 % – Zvýraznění6" xfId="41" builtinId="52" customBuiltin="1"/>
    <cellStyle name="Celkem" xfId="17" builtinId="25" customBuiltin="1"/>
    <cellStyle name="Excel Built-in Normal" xfId="44"/>
    <cellStyle name="Excel Built-in Normal 1" xfId="42"/>
    <cellStyle name="Excel Built-in Normal 2" xfId="45"/>
    <cellStyle name="Hypertextový odkaz" xfId="51" builtinId="8"/>
    <cellStyle name="Chybně" xfId="7" builtinId="27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ázev 2" xfId="52"/>
    <cellStyle name="Neutrální" xfId="8" builtinId="28" customBuiltin="1"/>
    <cellStyle name="Normální" xfId="0" builtinId="0"/>
    <cellStyle name="Normální 2" xfId="43"/>
    <cellStyle name="normální 2 2" xfId="47"/>
    <cellStyle name="Normální 2 3" xfId="46"/>
    <cellStyle name="Normální 2 4" xfId="49"/>
    <cellStyle name="Normální 2 5" xfId="50"/>
    <cellStyle name="Poznámka" xfId="15" builtinId="10" customBuiltin="1"/>
    <cellStyle name="Propojená buňka" xfId="12" builtinId="24" customBuiltin="1"/>
    <cellStyle name="Správně" xfId="6" builtinId="26" customBuiltin="1"/>
    <cellStyle name="Styl 1" xfId="48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90">
    <dxf>
      <font>
        <b val="0"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6E7E6"/>
      <color rgb="FF81FC24"/>
      <color rgb="FFCE87F9"/>
      <color rgb="FFC36CF8"/>
      <color rgb="FFEBA3F7"/>
      <color rgb="FFFAA700"/>
      <color rgb="FFFFE18B"/>
      <color rgb="FFFAB900"/>
      <color rgb="FF9966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http://www.msmt.cz/strukturalni-fondy-1/vyhlasene-vyzvy" TargetMode="External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39</xdr:row>
      <xdr:rowOff>19049</xdr:rowOff>
    </xdr:from>
    <xdr:to>
      <xdr:col>9</xdr:col>
      <xdr:colOff>5175</xdr:colOff>
      <xdr:row>45</xdr:row>
      <xdr:rowOff>70376</xdr:rowOff>
    </xdr:to>
    <xdr:pic>
      <xdr:nvPicPr>
        <xdr:cNvPr id="2" name="Obráze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4857749"/>
          <a:ext cx="4320000" cy="1137176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39</xdr:row>
      <xdr:rowOff>9525</xdr:rowOff>
    </xdr:from>
    <xdr:to>
      <xdr:col>15</xdr:col>
      <xdr:colOff>380137</xdr:colOff>
      <xdr:row>45</xdr:row>
      <xdr:rowOff>3676</xdr:rowOff>
    </xdr:to>
    <xdr:pic>
      <xdr:nvPicPr>
        <xdr:cNvPr id="3" name="Obrázek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4848225"/>
          <a:ext cx="2275612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</xdr:row>
      <xdr:rowOff>76200</xdr:rowOff>
    </xdr:from>
    <xdr:to>
      <xdr:col>16</xdr:col>
      <xdr:colOff>0</xdr:colOff>
      <xdr:row>4</xdr:row>
      <xdr:rowOff>142592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8175" y="257175"/>
          <a:ext cx="8677275" cy="6093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nsikovav/Desktop/Kalkula&#269;ky/63-64%20Sablony%20II/Kalkulacka_SablonyII_ZoR_v4_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ní strana"/>
      <sheetName val="Souhrn indikátorů"/>
      <sheetName val="MŠ"/>
      <sheetName val="ZŠ"/>
      <sheetName val="ŠD"/>
      <sheetName val="ŠK"/>
      <sheetName val="SVČ"/>
      <sheetName val="ZUŠ"/>
      <sheetName val="Seznam osob pro ind. 6 00 00"/>
      <sheetName val="Informace_krácení šablon"/>
      <sheetName val="Krácení šablon"/>
      <sheetName val="SKRÝT!!  Pomocné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A2" t="str">
            <v>Využití ICT ve vzdělávání a) 64 hodin</v>
          </cell>
        </row>
        <row r="3">
          <cell r="A3" t="str">
            <v>Využití ICT ve vzdělávání b) 48 hodin</v>
          </cell>
        </row>
        <row r="4">
          <cell r="A4" t="str">
            <v>Využití ICT ve vzdělávání c) 32 hodin</v>
          </cell>
        </row>
        <row r="5">
          <cell r="A5" t="str">
            <v>Využití ICT ve vzdělávání d) 16 hodin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B6:P38"/>
  <sheetViews>
    <sheetView tabSelected="1" zoomScaleNormal="100" workbookViewId="0">
      <selection activeCell="C17" sqref="C17:P17"/>
    </sheetView>
  </sheetViews>
  <sheetFormatPr defaultColWidth="9.28515625" defaultRowHeight="14.25" x14ac:dyDescent="0.2"/>
  <cols>
    <col min="1" max="1" width="2.42578125" style="41" customWidth="1"/>
    <col min="2" max="2" width="8.7109375" style="41" customWidth="1"/>
    <col min="3" max="3" width="8.42578125" style="41" customWidth="1"/>
    <col min="4" max="5" width="7.42578125" style="41" customWidth="1"/>
    <col min="6" max="6" width="6.5703125" style="41" customWidth="1"/>
    <col min="7" max="11" width="8.7109375" style="41" customWidth="1"/>
    <col min="12" max="12" width="10" style="41" customWidth="1"/>
    <col min="13" max="13" width="6.42578125" style="41" customWidth="1"/>
    <col min="14" max="14" width="9.28515625" style="41" customWidth="1"/>
    <col min="15" max="15" width="13.28515625" style="41" customWidth="1"/>
    <col min="16" max="16" width="8.7109375" style="41" customWidth="1"/>
    <col min="17" max="16384" width="9.28515625" style="41"/>
  </cols>
  <sheetData>
    <row r="6" spans="2:16" ht="15.75" customHeight="1" x14ac:dyDescent="0.2">
      <c r="H6" s="312" t="s">
        <v>73</v>
      </c>
      <c r="I6" s="312"/>
      <c r="J6" s="312"/>
      <c r="K6" s="312"/>
      <c r="L6" s="312"/>
    </row>
    <row r="7" spans="2:16" ht="7.5" customHeight="1" x14ac:dyDescent="0.2"/>
    <row r="8" spans="2:16" ht="40.5" x14ac:dyDescent="0.2">
      <c r="B8" s="313" t="s">
        <v>758</v>
      </c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</row>
    <row r="9" spans="2:16" ht="20.25" x14ac:dyDescent="0.2">
      <c r="B9" s="315" t="s">
        <v>759</v>
      </c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315"/>
      <c r="O9" s="315"/>
      <c r="P9" s="315"/>
    </row>
    <row r="10" spans="2:16" ht="15" customHeight="1" x14ac:dyDescent="0.2">
      <c r="B10" s="314" t="s">
        <v>660</v>
      </c>
      <c r="C10" s="314"/>
      <c r="D10" s="314"/>
      <c r="E10" s="314"/>
      <c r="F10" s="314"/>
      <c r="G10" s="314"/>
      <c r="H10" s="314"/>
      <c r="I10" s="314"/>
      <c r="J10" s="314"/>
      <c r="K10" s="314"/>
      <c r="L10" s="314"/>
      <c r="M10" s="314"/>
      <c r="N10" s="314"/>
      <c r="O10" s="314"/>
      <c r="P10" s="314"/>
    </row>
    <row r="11" spans="2:16" ht="14.25" customHeight="1" x14ac:dyDescent="0.2">
      <c r="B11" s="42"/>
      <c r="C11" s="43"/>
      <c r="D11" s="43"/>
      <c r="E11" s="43"/>
      <c r="F11" s="43"/>
      <c r="G11" s="43"/>
      <c r="H11" s="43"/>
      <c r="I11" s="43"/>
      <c r="J11" s="43"/>
      <c r="K11" s="43"/>
    </row>
    <row r="12" spans="2:16" ht="99.75" customHeight="1" x14ac:dyDescent="0.2">
      <c r="B12" s="316" t="s">
        <v>760</v>
      </c>
      <c r="C12" s="316"/>
      <c r="D12" s="316"/>
      <c r="E12" s="316"/>
      <c r="F12" s="316"/>
      <c r="G12" s="316"/>
      <c r="H12" s="316"/>
      <c r="I12" s="316"/>
      <c r="J12" s="316"/>
      <c r="K12" s="316"/>
      <c r="L12" s="316"/>
      <c r="M12" s="316"/>
      <c r="N12" s="316"/>
      <c r="O12" s="316"/>
      <c r="P12" s="316"/>
    </row>
    <row r="13" spans="2:16" ht="25.5" x14ac:dyDescent="0.2">
      <c r="B13" s="290" t="s">
        <v>4</v>
      </c>
      <c r="C13" s="291"/>
      <c r="D13" s="291"/>
      <c r="E13" s="291"/>
      <c r="F13" s="291"/>
      <c r="G13" s="291"/>
      <c r="H13" s="291"/>
      <c r="I13" s="291"/>
      <c r="J13" s="291"/>
      <c r="K13" s="291"/>
      <c r="L13" s="291"/>
      <c r="M13" s="291"/>
      <c r="N13" s="291"/>
      <c r="O13" s="291"/>
      <c r="P13" s="292"/>
    </row>
    <row r="14" spans="2:16" s="39" customFormat="1" ht="29.25" customHeight="1" x14ac:dyDescent="0.25">
      <c r="B14" s="44" t="s">
        <v>6</v>
      </c>
      <c r="C14" s="297" t="s">
        <v>22</v>
      </c>
      <c r="D14" s="298"/>
      <c r="E14" s="298"/>
      <c r="F14" s="298"/>
      <c r="G14" s="298"/>
      <c r="H14" s="298"/>
      <c r="I14" s="298"/>
      <c r="J14" s="298"/>
      <c r="K14" s="298"/>
      <c r="L14" s="298"/>
      <c r="M14" s="298"/>
      <c r="N14" s="298"/>
      <c r="O14" s="298"/>
      <c r="P14" s="299"/>
    </row>
    <row r="15" spans="2:16" s="39" customFormat="1" ht="29.25" customHeight="1" x14ac:dyDescent="0.25">
      <c r="B15" s="45" t="s">
        <v>7</v>
      </c>
      <c r="C15" s="294" t="s">
        <v>779</v>
      </c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  <c r="P15" s="296"/>
    </row>
    <row r="16" spans="2:16" s="39" customFormat="1" ht="29.25" customHeight="1" x14ac:dyDescent="0.25">
      <c r="B16" s="45" t="s">
        <v>5</v>
      </c>
      <c r="C16" s="294" t="s">
        <v>20</v>
      </c>
      <c r="D16" s="295"/>
      <c r="E16" s="295"/>
      <c r="F16" s="295"/>
      <c r="G16" s="295"/>
      <c r="H16" s="295"/>
      <c r="I16" s="295"/>
      <c r="J16" s="295"/>
      <c r="K16" s="295"/>
      <c r="L16" s="295"/>
      <c r="M16" s="295"/>
      <c r="N16" s="295"/>
      <c r="O16" s="295"/>
      <c r="P16" s="296"/>
    </row>
    <row r="17" spans="2:16" s="39" customFormat="1" ht="29.25" customHeight="1" x14ac:dyDescent="0.25">
      <c r="B17" s="101" t="s">
        <v>19</v>
      </c>
      <c r="C17" s="294" t="s">
        <v>787</v>
      </c>
      <c r="D17" s="295"/>
      <c r="E17" s="295"/>
      <c r="F17" s="295"/>
      <c r="G17" s="295"/>
      <c r="H17" s="295"/>
      <c r="I17" s="295"/>
      <c r="J17" s="295"/>
      <c r="K17" s="295"/>
      <c r="L17" s="295"/>
      <c r="M17" s="295"/>
      <c r="N17" s="295"/>
      <c r="O17" s="295"/>
      <c r="P17" s="296"/>
    </row>
    <row r="18" spans="2:16" s="39" customFormat="1" ht="29.25" customHeight="1" x14ac:dyDescent="0.25">
      <c r="B18" s="101" t="s">
        <v>21</v>
      </c>
      <c r="C18" s="294" t="s">
        <v>763</v>
      </c>
      <c r="D18" s="295"/>
      <c r="E18" s="295"/>
      <c r="F18" s="295"/>
      <c r="G18" s="295"/>
      <c r="H18" s="295"/>
      <c r="I18" s="295"/>
      <c r="J18" s="295"/>
      <c r="K18" s="295"/>
      <c r="L18" s="295"/>
      <c r="M18" s="295"/>
      <c r="N18" s="295"/>
      <c r="O18" s="295"/>
      <c r="P18" s="296"/>
    </row>
    <row r="19" spans="2:16" s="39" customFormat="1" ht="29.25" customHeight="1" x14ac:dyDescent="0.25">
      <c r="B19" s="102"/>
      <c r="C19" s="306" t="s">
        <v>786</v>
      </c>
      <c r="D19" s="307"/>
      <c r="E19" s="307"/>
      <c r="F19" s="307"/>
      <c r="G19" s="307"/>
      <c r="H19" s="307"/>
      <c r="I19" s="307"/>
      <c r="J19" s="307"/>
      <c r="K19" s="307"/>
      <c r="L19" s="307"/>
      <c r="M19" s="307"/>
      <c r="N19" s="307"/>
      <c r="O19" s="307"/>
      <c r="P19" s="308"/>
    </row>
    <row r="20" spans="2:16" s="39" customFormat="1" ht="29.25" customHeight="1" x14ac:dyDescent="0.25">
      <c r="B20" s="102"/>
      <c r="C20" s="306" t="s">
        <v>764</v>
      </c>
      <c r="D20" s="307"/>
      <c r="E20" s="307"/>
      <c r="F20" s="307"/>
      <c r="G20" s="307"/>
      <c r="H20" s="307"/>
      <c r="I20" s="307"/>
      <c r="J20" s="307"/>
      <c r="K20" s="307"/>
      <c r="L20" s="307"/>
      <c r="M20" s="307"/>
      <c r="N20" s="307"/>
      <c r="O20" s="307"/>
      <c r="P20" s="308"/>
    </row>
    <row r="21" spans="2:16" s="39" customFormat="1" ht="75.75" customHeight="1" x14ac:dyDescent="0.25">
      <c r="B21" s="102"/>
      <c r="C21" s="306" t="s">
        <v>761</v>
      </c>
      <c r="D21" s="307"/>
      <c r="E21" s="307"/>
      <c r="F21" s="307"/>
      <c r="G21" s="307"/>
      <c r="H21" s="307"/>
      <c r="I21" s="307"/>
      <c r="J21" s="307"/>
      <c r="K21" s="307"/>
      <c r="L21" s="307"/>
      <c r="M21" s="307"/>
      <c r="N21" s="307"/>
      <c r="O21" s="307"/>
      <c r="P21" s="308"/>
    </row>
    <row r="22" spans="2:16" s="39" customFormat="1" ht="29.25" customHeight="1" x14ac:dyDescent="0.25">
      <c r="B22" s="101" t="s">
        <v>34</v>
      </c>
      <c r="C22" s="294" t="s">
        <v>780</v>
      </c>
      <c r="D22" s="295"/>
      <c r="E22" s="295"/>
      <c r="F22" s="295"/>
      <c r="G22" s="295"/>
      <c r="H22" s="295"/>
      <c r="I22" s="295"/>
      <c r="J22" s="295"/>
      <c r="K22" s="295"/>
      <c r="L22" s="295"/>
      <c r="M22" s="295"/>
      <c r="N22" s="295"/>
      <c r="O22" s="295"/>
      <c r="P22" s="296"/>
    </row>
    <row r="23" spans="2:16" s="39" customFormat="1" ht="29.25" customHeight="1" x14ac:dyDescent="0.25">
      <c r="B23" s="102"/>
      <c r="C23" s="306" t="s">
        <v>766</v>
      </c>
      <c r="D23" s="307"/>
      <c r="E23" s="307"/>
      <c r="F23" s="307"/>
      <c r="G23" s="307"/>
      <c r="H23" s="307"/>
      <c r="I23" s="307"/>
      <c r="J23" s="307"/>
      <c r="K23" s="307"/>
      <c r="L23" s="307"/>
      <c r="M23" s="307"/>
      <c r="N23" s="307"/>
      <c r="O23" s="307"/>
      <c r="P23" s="308"/>
    </row>
    <row r="24" spans="2:16" s="39" customFormat="1" ht="29.25" customHeight="1" x14ac:dyDescent="0.25">
      <c r="B24" s="102"/>
      <c r="C24" s="306" t="s">
        <v>765</v>
      </c>
      <c r="D24" s="307"/>
      <c r="E24" s="307"/>
      <c r="F24" s="307"/>
      <c r="G24" s="307"/>
      <c r="H24" s="307"/>
      <c r="I24" s="307"/>
      <c r="J24" s="307"/>
      <c r="K24" s="307"/>
      <c r="L24" s="307"/>
      <c r="M24" s="307"/>
      <c r="N24" s="307"/>
      <c r="O24" s="307"/>
      <c r="P24" s="308"/>
    </row>
    <row r="25" spans="2:16" ht="29.25" customHeight="1" x14ac:dyDescent="0.2">
      <c r="B25" s="102"/>
      <c r="C25" s="306" t="s">
        <v>767</v>
      </c>
      <c r="D25" s="307"/>
      <c r="E25" s="307"/>
      <c r="F25" s="307"/>
      <c r="G25" s="307"/>
      <c r="H25" s="307"/>
      <c r="I25" s="307"/>
      <c r="J25" s="307"/>
      <c r="K25" s="307"/>
      <c r="L25" s="307"/>
      <c r="M25" s="307"/>
      <c r="N25" s="307"/>
      <c r="O25" s="307"/>
      <c r="P25" s="308"/>
    </row>
    <row r="26" spans="2:16" ht="29.25" customHeight="1" x14ac:dyDescent="0.2">
      <c r="B26" s="103"/>
      <c r="C26" s="306" t="s">
        <v>781</v>
      </c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N26" s="307"/>
      <c r="O26" s="307"/>
      <c r="P26" s="308"/>
    </row>
    <row r="27" spans="2:16" ht="29.25" customHeight="1" x14ac:dyDescent="0.2">
      <c r="B27" s="45" t="s">
        <v>35</v>
      </c>
      <c r="C27" s="294" t="s">
        <v>778</v>
      </c>
      <c r="D27" s="295"/>
      <c r="E27" s="295"/>
      <c r="F27" s="295"/>
      <c r="G27" s="295"/>
      <c r="H27" s="295"/>
      <c r="I27" s="295"/>
      <c r="J27" s="295"/>
      <c r="K27" s="295"/>
      <c r="L27" s="295"/>
      <c r="M27" s="295"/>
      <c r="N27" s="295"/>
      <c r="O27" s="295"/>
      <c r="P27" s="296"/>
    </row>
    <row r="28" spans="2:16" ht="45.75" customHeight="1" x14ac:dyDescent="0.2">
      <c r="B28" s="45" t="s">
        <v>36</v>
      </c>
      <c r="C28" s="294" t="s">
        <v>762</v>
      </c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  <c r="O28" s="295"/>
      <c r="P28" s="296"/>
    </row>
    <row r="29" spans="2:16" ht="29.25" customHeight="1" x14ac:dyDescent="0.2">
      <c r="B29" s="257" t="s">
        <v>785</v>
      </c>
      <c r="C29" s="309" t="s">
        <v>768</v>
      </c>
      <c r="D29" s="310"/>
      <c r="E29" s="310"/>
      <c r="F29" s="310"/>
      <c r="G29" s="310"/>
      <c r="H29" s="310"/>
      <c r="I29" s="310"/>
      <c r="J29" s="310"/>
      <c r="K29" s="310"/>
      <c r="L29" s="310"/>
      <c r="M29" s="310"/>
      <c r="N29" s="310"/>
      <c r="O29" s="310"/>
      <c r="P29" s="311"/>
    </row>
    <row r="32" spans="2:16" s="49" customFormat="1" ht="15" x14ac:dyDescent="0.25">
      <c r="B32" s="46"/>
      <c r="C32" s="293" t="s">
        <v>33</v>
      </c>
      <c r="D32" s="293"/>
      <c r="E32" s="293"/>
      <c r="F32" s="293"/>
      <c r="G32" s="293"/>
      <c r="H32" s="293"/>
      <c r="I32" s="293"/>
      <c r="J32" s="293"/>
      <c r="K32" s="293"/>
      <c r="L32" s="293"/>
      <c r="M32" s="293"/>
      <c r="N32" s="293"/>
      <c r="O32" s="293"/>
      <c r="P32" s="47"/>
    </row>
    <row r="33" spans="2:16" s="49" customFormat="1" ht="14.25" customHeight="1" x14ac:dyDescent="0.2">
      <c r="B33" s="48"/>
      <c r="P33" s="50"/>
    </row>
    <row r="34" spans="2:16" ht="50.25" customHeight="1" x14ac:dyDescent="0.2">
      <c r="B34" s="48"/>
      <c r="C34" s="300" t="s">
        <v>32</v>
      </c>
      <c r="D34" s="301"/>
      <c r="E34" s="301"/>
      <c r="F34" s="301"/>
      <c r="G34" s="301"/>
      <c r="H34" s="302"/>
      <c r="I34" s="49"/>
      <c r="J34" s="303" t="s">
        <v>31</v>
      </c>
      <c r="K34" s="304"/>
      <c r="L34" s="304"/>
      <c r="M34" s="304"/>
      <c r="N34" s="304"/>
      <c r="O34" s="305"/>
      <c r="P34" s="50"/>
    </row>
    <row r="35" spans="2:16" x14ac:dyDescent="0.2">
      <c r="B35" s="48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50"/>
    </row>
    <row r="36" spans="2:16" ht="14.25" customHeight="1" x14ac:dyDescent="0.2">
      <c r="B36" s="51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3"/>
    </row>
    <row r="37" spans="2:16" x14ac:dyDescent="0.2"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</row>
    <row r="38" spans="2:16" x14ac:dyDescent="0.2"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</row>
  </sheetData>
  <sheetProtection algorithmName="SHA-512" hashValue="nN3omKPQECqXMJDMuTM5J/ZCpo92xVzh4VNa9Tx1X84Y/7jy+65RqoUvH8lT1KefCZRzO/fReZMjIKN2pZnwGg==" saltValue="FEvEv0vXnFSQvsGMRH7dmw==" spinCount="100000" sheet="1" objects="1" scenarios="1" autoFilter="0"/>
  <mergeCells count="25">
    <mergeCell ref="H6:L6"/>
    <mergeCell ref="B8:P8"/>
    <mergeCell ref="B10:P10"/>
    <mergeCell ref="B9:P9"/>
    <mergeCell ref="B12:P12"/>
    <mergeCell ref="C34:H34"/>
    <mergeCell ref="J34:O34"/>
    <mergeCell ref="C27:P27"/>
    <mergeCell ref="C19:P19"/>
    <mergeCell ref="C22:P22"/>
    <mergeCell ref="C23:P23"/>
    <mergeCell ref="C24:P24"/>
    <mergeCell ref="C21:P21"/>
    <mergeCell ref="C20:P20"/>
    <mergeCell ref="C29:P29"/>
    <mergeCell ref="C28:P28"/>
    <mergeCell ref="C26:P26"/>
    <mergeCell ref="C25:P25"/>
    <mergeCell ref="B13:P13"/>
    <mergeCell ref="C32:O32"/>
    <mergeCell ref="C18:P18"/>
    <mergeCell ref="C16:P16"/>
    <mergeCell ref="C15:P15"/>
    <mergeCell ref="C14:P14"/>
    <mergeCell ref="C17:P17"/>
  </mergeCells>
  <hyperlinks>
    <hyperlink ref="C34:H34" location="MŠ!A1" display="Mateřská škola"/>
    <hyperlink ref="J34:O34" location="ZŠ!A1" display="Základní škola"/>
  </hyperlinks>
  <pageMargins left="0.70866141732283472" right="0.70866141732283472" top="0.78740157480314965" bottom="0.78740157480314965" header="0.31496062992125984" footer="0.31496062992125984"/>
  <pageSetup paperSize="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/>
  <dimension ref="A1:K303"/>
  <sheetViews>
    <sheetView workbookViewId="0">
      <selection activeCell="E2" sqref="E2"/>
    </sheetView>
  </sheetViews>
  <sheetFormatPr defaultRowHeight="15" x14ac:dyDescent="0.25"/>
  <cols>
    <col min="1" max="1" width="28.42578125" style="280" customWidth="1"/>
    <col min="2" max="2" width="18.85546875" style="280" customWidth="1"/>
    <col min="3" max="3" width="16.28515625" style="280" customWidth="1"/>
    <col min="4" max="4" width="15.85546875" style="280" customWidth="1"/>
    <col min="5" max="5" width="15.28515625" style="280" customWidth="1"/>
    <col min="6" max="6" width="20.28515625" style="280" customWidth="1"/>
    <col min="7" max="7" width="18.42578125" style="280" customWidth="1"/>
    <col min="8" max="10" width="19.140625" style="280" hidden="1" customWidth="1"/>
    <col min="11" max="16384" width="9.140625" style="280"/>
  </cols>
  <sheetData>
    <row r="1" spans="1:11" ht="40.5" customHeight="1" x14ac:dyDescent="0.25">
      <c r="A1" s="494" t="s">
        <v>694</v>
      </c>
      <c r="B1" s="494"/>
      <c r="C1" s="494"/>
      <c r="D1" s="494"/>
      <c r="E1" s="494"/>
      <c r="F1" s="494"/>
      <c r="G1" s="494"/>
    </row>
    <row r="2" spans="1:11" ht="105" x14ac:dyDescent="0.25">
      <c r="A2" s="151" t="s">
        <v>695</v>
      </c>
      <c r="B2" s="151" t="s">
        <v>696</v>
      </c>
      <c r="C2" s="152" t="s">
        <v>697</v>
      </c>
      <c r="D2" s="151" t="s">
        <v>698</v>
      </c>
      <c r="E2" s="151" t="s">
        <v>699</v>
      </c>
      <c r="F2" s="152" t="s">
        <v>700</v>
      </c>
      <c r="G2" s="151" t="s">
        <v>701</v>
      </c>
      <c r="H2" s="281" t="s">
        <v>702</v>
      </c>
      <c r="I2" s="281" t="s">
        <v>703</v>
      </c>
      <c r="J2" s="281" t="s">
        <v>704</v>
      </c>
    </row>
    <row r="3" spans="1:11" x14ac:dyDescent="0.25">
      <c r="A3" s="285"/>
      <c r="B3" s="286"/>
      <c r="C3" s="286"/>
      <c r="D3" s="286"/>
      <c r="E3" s="286"/>
      <c r="F3" s="153" t="str">
        <f>IF(A3="","",IF(D3/J3*E3&gt;0.9,1,IF(D3/J3*E3&gt;0.8,0.9,IF(D3/J3*E3&gt;0.7,0.8,IF(D3/J3*E3&gt;0.6,0.7,IF(D3/J3*E3&gt;0.5,0.6,IF(D3/J3*E3&gt;0.4,0.5,IF(D3/J3*E3&gt;0.3,0.4,IF(D3/J3*E3&gt;0.2,0.3,IF(D3/J3*E3&gt;0.1,0.2,IF(D3/J3*E3&gt;0,0.1,0)))))))))))</f>
        <v/>
      </c>
      <c r="G3" s="153" t="str">
        <f>IF(B3="","",IF(OR(B3="3.I/3",B3="3.II/3"),I3,H3))</f>
        <v/>
      </c>
      <c r="H3" s="282" t="str">
        <f>IF(A3="","",(E3-F3)*10)</f>
        <v/>
      </c>
      <c r="I3" s="282" t="str">
        <f>IF(A3="","",IF(E3=1,IF(F3&gt;0.9,0,IF(F3&gt;0.8,0.2,IF(F3&gt;0.7,0.4,IF(F3&gt;0.6,0.6,IF(F3&gt;0.5,0.8,IF(F3&gt;0.4,1,IF(F3&gt;0.3,1.2,IF(F3&gt;0.2,1.4,IF(F3&gt;0.1,1.6,IF(F3&gt;0,1.8,2)))))))))),IF(E3=0.5,IF(F3&gt;0.4,0,IF(F3&gt;0.3,0.2,IF(F3&gt;0.2,0.4,IF(F3&gt;0.1,0.6,IF(F3&gt;0,0.8,1))))),"NR")))</f>
        <v/>
      </c>
      <c r="J3" s="282" t="str">
        <f>IF(A3="","",VLOOKUP(C3,'Pomocné-krácení'!$D$2:$E$24,2,FALSE))</f>
        <v/>
      </c>
      <c r="K3" s="283"/>
    </row>
    <row r="4" spans="1:11" x14ac:dyDescent="0.25">
      <c r="A4" s="285"/>
      <c r="B4" s="285"/>
      <c r="C4" s="285"/>
      <c r="D4" s="285"/>
      <c r="E4" s="285"/>
      <c r="F4" s="154" t="str">
        <f>IF(A4="","",IF(D4/J4*E4&gt;0.9,1,IF(D4/J4*E4&gt;0.8,0.9,IF(D4/J4*E4&gt;0.7,0.8,IF(D4/J4*E4&gt;0.6,0.7,IF(D4/J4*E4&gt;0.5,0.6,IF(D4/J4*E4&gt;0.4,0.5,IF(D4/J4*E4&gt;0.3,0.4,IF(D4/J4*E4&gt;0.2,0.3,IF(D4/J4*E4&gt;0.1,0.2,IF(D4/J4*E4&gt;0,0.1,0)))))))))))</f>
        <v/>
      </c>
      <c r="G4" s="153" t="str">
        <f t="shared" ref="G4:G67" si="0">IF(B4="","",IF(OR(B4="3.I/3",B4="3.II/3"),I4,H4))</f>
        <v/>
      </c>
      <c r="H4" s="284" t="str">
        <f t="shared" ref="H4:H67" si="1">IF(A4="","",(E4-F4)*10)</f>
        <v/>
      </c>
      <c r="I4" s="282" t="str">
        <f t="shared" ref="I4:I67" si="2">IF(A4="","",IF(E4=1,IF(F4&gt;0.9,0,IF(F4&gt;0.8,0.2,IF(F4&gt;0.7,0.4,IF(F4&gt;0.6,0.6,IF(F4&gt;0.5,0.8,IF(F4&gt;0.4,1,IF(F4&gt;0.3,1.2,IF(F4&gt;0.2,1.4,IF(F4&gt;0.1,1.6,IF(F4&gt;0,1.8,2)))))))))),IF(E4=0.5,IF(F4&gt;0.4,0,IF(F4&gt;0.3,0.2,IF(F4&gt;0.2,0.4,IF(F4&gt;0.1,0.6,IF(F4&gt;0,0.8,1))))),"NR")))</f>
        <v/>
      </c>
      <c r="J4" s="282" t="str">
        <f>IF(A4="","",VLOOKUP(C4,'Pomocné-krácení'!$D$2:$E$24,2,FALSE))</f>
        <v/>
      </c>
    </row>
    <row r="5" spans="1:11" x14ac:dyDescent="0.25">
      <c r="A5" s="285"/>
      <c r="B5" s="285"/>
      <c r="C5" s="285"/>
      <c r="D5" s="285"/>
      <c r="E5" s="285"/>
      <c r="F5" s="154" t="str">
        <f t="shared" ref="F5:F68" si="3">IF(A5="","",IF(D5/J5*E5&gt;0.9,1,IF(D5/J5*E5&gt;0.8,0.9,IF(D5/J5*E5&gt;0.7,0.8,IF(D5/J5*E5&gt;0.6,0.7,IF(D5/J5*E5&gt;0.5,0.6,IF(D5/J5*E5&gt;0.4,0.5,IF(D5/J5*E5&gt;0.3,0.4,IF(D5/J5*E5&gt;0.2,0.3,IF(D5/J5*E5&gt;0.1,0.2,IF(D5/J5*E5&gt;0,0.1,0)))))))))))</f>
        <v/>
      </c>
      <c r="G5" s="153" t="str">
        <f t="shared" si="0"/>
        <v/>
      </c>
      <c r="H5" s="284" t="str">
        <f t="shared" si="1"/>
        <v/>
      </c>
      <c r="I5" s="282" t="str">
        <f t="shared" si="2"/>
        <v/>
      </c>
      <c r="J5" s="282" t="str">
        <f>IF(A5="","",VLOOKUP(C5,'Pomocné-krácení'!$D$2:$E$24,2,FALSE))</f>
        <v/>
      </c>
    </row>
    <row r="6" spans="1:11" x14ac:dyDescent="0.25">
      <c r="A6" s="285"/>
      <c r="B6" s="285"/>
      <c r="C6" s="285"/>
      <c r="D6" s="285"/>
      <c r="E6" s="285"/>
      <c r="F6" s="154" t="str">
        <f t="shared" si="3"/>
        <v/>
      </c>
      <c r="G6" s="153" t="str">
        <f t="shared" si="0"/>
        <v/>
      </c>
      <c r="H6" s="284" t="str">
        <f t="shared" si="1"/>
        <v/>
      </c>
      <c r="I6" s="282" t="str">
        <f t="shared" si="2"/>
        <v/>
      </c>
      <c r="J6" s="282" t="str">
        <f>IF(A6="","",VLOOKUP(C6,'Pomocné-krácení'!$D$2:$E$24,2,FALSE))</f>
        <v/>
      </c>
    </row>
    <row r="7" spans="1:11" x14ac:dyDescent="0.25">
      <c r="A7" s="285"/>
      <c r="B7" s="285"/>
      <c r="C7" s="285"/>
      <c r="D7" s="285"/>
      <c r="E7" s="285"/>
      <c r="F7" s="154" t="str">
        <f t="shared" si="3"/>
        <v/>
      </c>
      <c r="G7" s="153" t="str">
        <f t="shared" si="0"/>
        <v/>
      </c>
      <c r="H7" s="284" t="str">
        <f t="shared" si="1"/>
        <v/>
      </c>
      <c r="I7" s="282" t="str">
        <f t="shared" si="2"/>
        <v/>
      </c>
      <c r="J7" s="282" t="str">
        <f>IF(A7="","",VLOOKUP(C7,'Pomocné-krácení'!$D$2:$E$24,2,FALSE))</f>
        <v/>
      </c>
    </row>
    <row r="8" spans="1:11" x14ac:dyDescent="0.25">
      <c r="A8" s="285"/>
      <c r="B8" s="285"/>
      <c r="C8" s="285"/>
      <c r="D8" s="285"/>
      <c r="E8" s="285"/>
      <c r="F8" s="154" t="str">
        <f t="shared" si="3"/>
        <v/>
      </c>
      <c r="G8" s="153" t="str">
        <f t="shared" si="0"/>
        <v/>
      </c>
      <c r="H8" s="284" t="str">
        <f t="shared" si="1"/>
        <v/>
      </c>
      <c r="I8" s="282" t="str">
        <f t="shared" si="2"/>
        <v/>
      </c>
      <c r="J8" s="282" t="str">
        <f>IF(A8="","",VLOOKUP(C8,'Pomocné-krácení'!$D$2:$E$24,2,FALSE))</f>
        <v/>
      </c>
    </row>
    <row r="9" spans="1:11" x14ac:dyDescent="0.25">
      <c r="A9" s="285"/>
      <c r="B9" s="285"/>
      <c r="C9" s="285"/>
      <c r="D9" s="285"/>
      <c r="E9" s="285"/>
      <c r="F9" s="154" t="str">
        <f t="shared" si="3"/>
        <v/>
      </c>
      <c r="G9" s="153" t="str">
        <f t="shared" si="0"/>
        <v/>
      </c>
      <c r="H9" s="284" t="str">
        <f t="shared" si="1"/>
        <v/>
      </c>
      <c r="I9" s="282" t="str">
        <f t="shared" si="2"/>
        <v/>
      </c>
      <c r="J9" s="282" t="str">
        <f>IF(A9="","",VLOOKUP(C9,'Pomocné-krácení'!$D$2:$E$24,2,FALSE))</f>
        <v/>
      </c>
    </row>
    <row r="10" spans="1:11" x14ac:dyDescent="0.25">
      <c r="A10" s="285"/>
      <c r="B10" s="285"/>
      <c r="C10" s="285"/>
      <c r="D10" s="285"/>
      <c r="E10" s="285"/>
      <c r="F10" s="154" t="str">
        <f t="shared" si="3"/>
        <v/>
      </c>
      <c r="G10" s="153" t="str">
        <f t="shared" si="0"/>
        <v/>
      </c>
      <c r="H10" s="284" t="str">
        <f t="shared" si="1"/>
        <v/>
      </c>
      <c r="I10" s="282" t="str">
        <f t="shared" si="2"/>
        <v/>
      </c>
      <c r="J10" s="282" t="str">
        <f>IF(A10="","",VLOOKUP(C10,'Pomocné-krácení'!$D$2:$E$24,2,FALSE))</f>
        <v/>
      </c>
    </row>
    <row r="11" spans="1:11" x14ac:dyDescent="0.25">
      <c r="A11" s="285"/>
      <c r="B11" s="285"/>
      <c r="C11" s="285"/>
      <c r="D11" s="285"/>
      <c r="E11" s="285"/>
      <c r="F11" s="154" t="str">
        <f t="shared" si="3"/>
        <v/>
      </c>
      <c r="G11" s="153" t="str">
        <f t="shared" si="0"/>
        <v/>
      </c>
      <c r="H11" s="284" t="str">
        <f t="shared" si="1"/>
        <v/>
      </c>
      <c r="I11" s="282" t="str">
        <f t="shared" si="2"/>
        <v/>
      </c>
      <c r="J11" s="282" t="str">
        <f>IF(A11="","",VLOOKUP(C11,'Pomocné-krácení'!$D$2:$E$24,2,FALSE))</f>
        <v/>
      </c>
    </row>
    <row r="12" spans="1:11" x14ac:dyDescent="0.25">
      <c r="A12" s="285"/>
      <c r="B12" s="285"/>
      <c r="C12" s="285"/>
      <c r="D12" s="285"/>
      <c r="E12" s="285"/>
      <c r="F12" s="154" t="str">
        <f t="shared" si="3"/>
        <v/>
      </c>
      <c r="G12" s="153" t="str">
        <f t="shared" si="0"/>
        <v/>
      </c>
      <c r="H12" s="284" t="str">
        <f t="shared" si="1"/>
        <v/>
      </c>
      <c r="I12" s="282" t="str">
        <f t="shared" si="2"/>
        <v/>
      </c>
      <c r="J12" s="282" t="str">
        <f>IF(A12="","",VLOOKUP(C12,'Pomocné-krácení'!$D$2:$E$24,2,FALSE))</f>
        <v/>
      </c>
    </row>
    <row r="13" spans="1:11" x14ac:dyDescent="0.25">
      <c r="A13" s="285"/>
      <c r="B13" s="285"/>
      <c r="C13" s="285"/>
      <c r="D13" s="285"/>
      <c r="E13" s="285"/>
      <c r="F13" s="154" t="str">
        <f t="shared" si="3"/>
        <v/>
      </c>
      <c r="G13" s="153" t="str">
        <f t="shared" si="0"/>
        <v/>
      </c>
      <c r="H13" s="284" t="str">
        <f t="shared" si="1"/>
        <v/>
      </c>
      <c r="I13" s="282" t="str">
        <f t="shared" si="2"/>
        <v/>
      </c>
      <c r="J13" s="282" t="str">
        <f>IF(A13="","",VLOOKUP(C13,'Pomocné-krácení'!$D$2:$E$24,2,FALSE))</f>
        <v/>
      </c>
    </row>
    <row r="14" spans="1:11" x14ac:dyDescent="0.25">
      <c r="A14" s="285"/>
      <c r="B14" s="285"/>
      <c r="C14" s="285"/>
      <c r="D14" s="285"/>
      <c r="E14" s="285"/>
      <c r="F14" s="154" t="str">
        <f t="shared" si="3"/>
        <v/>
      </c>
      <c r="G14" s="153" t="str">
        <f t="shared" si="0"/>
        <v/>
      </c>
      <c r="H14" s="284" t="str">
        <f t="shared" si="1"/>
        <v/>
      </c>
      <c r="I14" s="282" t="str">
        <f t="shared" si="2"/>
        <v/>
      </c>
      <c r="J14" s="282" t="str">
        <f>IF(A14="","",VLOOKUP(C14,'Pomocné-krácení'!$D$2:$E$24,2,FALSE))</f>
        <v/>
      </c>
    </row>
    <row r="15" spans="1:11" x14ac:dyDescent="0.25">
      <c r="A15" s="285"/>
      <c r="B15" s="285"/>
      <c r="C15" s="285"/>
      <c r="D15" s="285"/>
      <c r="E15" s="285"/>
      <c r="F15" s="154" t="str">
        <f t="shared" si="3"/>
        <v/>
      </c>
      <c r="G15" s="153" t="str">
        <f t="shared" si="0"/>
        <v/>
      </c>
      <c r="H15" s="284" t="str">
        <f t="shared" si="1"/>
        <v/>
      </c>
      <c r="I15" s="282" t="str">
        <f t="shared" si="2"/>
        <v/>
      </c>
      <c r="J15" s="282" t="str">
        <f>IF(A15="","",VLOOKUP(C15,'Pomocné-krácení'!$D$2:$E$24,2,FALSE))</f>
        <v/>
      </c>
    </row>
    <row r="16" spans="1:11" x14ac:dyDescent="0.25">
      <c r="A16" s="285"/>
      <c r="B16" s="285"/>
      <c r="C16" s="285"/>
      <c r="D16" s="285"/>
      <c r="E16" s="285"/>
      <c r="F16" s="154" t="str">
        <f t="shared" si="3"/>
        <v/>
      </c>
      <c r="G16" s="153" t="str">
        <f t="shared" si="0"/>
        <v/>
      </c>
      <c r="H16" s="284" t="str">
        <f t="shared" si="1"/>
        <v/>
      </c>
      <c r="I16" s="282" t="str">
        <f t="shared" si="2"/>
        <v/>
      </c>
      <c r="J16" s="282" t="str">
        <f>IF(A16="","",VLOOKUP(C16,'Pomocné-krácení'!$D$2:$E$24,2,FALSE))</f>
        <v/>
      </c>
    </row>
    <row r="17" spans="1:10" x14ac:dyDescent="0.25">
      <c r="A17" s="285"/>
      <c r="B17" s="285"/>
      <c r="C17" s="285"/>
      <c r="D17" s="285"/>
      <c r="E17" s="285"/>
      <c r="F17" s="154" t="str">
        <f t="shared" si="3"/>
        <v/>
      </c>
      <c r="G17" s="153" t="str">
        <f t="shared" si="0"/>
        <v/>
      </c>
      <c r="H17" s="284" t="str">
        <f t="shared" si="1"/>
        <v/>
      </c>
      <c r="I17" s="282" t="str">
        <f t="shared" si="2"/>
        <v/>
      </c>
      <c r="J17" s="282" t="str">
        <f>IF(A17="","",VLOOKUP(C17,'Pomocné-krácení'!$D$2:$E$24,2,FALSE))</f>
        <v/>
      </c>
    </row>
    <row r="18" spans="1:10" x14ac:dyDescent="0.25">
      <c r="A18" s="285"/>
      <c r="B18" s="285"/>
      <c r="C18" s="285"/>
      <c r="D18" s="285"/>
      <c r="E18" s="285"/>
      <c r="F18" s="154" t="str">
        <f t="shared" si="3"/>
        <v/>
      </c>
      <c r="G18" s="153" t="str">
        <f t="shared" si="0"/>
        <v/>
      </c>
      <c r="H18" s="284" t="str">
        <f t="shared" si="1"/>
        <v/>
      </c>
      <c r="I18" s="282" t="str">
        <f t="shared" si="2"/>
        <v/>
      </c>
      <c r="J18" s="282" t="str">
        <f>IF(A18="","",VLOOKUP(C18,'Pomocné-krácení'!$D$2:$E$24,2,FALSE))</f>
        <v/>
      </c>
    </row>
    <row r="19" spans="1:10" x14ac:dyDescent="0.25">
      <c r="A19" s="285"/>
      <c r="B19" s="285"/>
      <c r="C19" s="285"/>
      <c r="D19" s="285"/>
      <c r="E19" s="285"/>
      <c r="F19" s="154" t="str">
        <f t="shared" si="3"/>
        <v/>
      </c>
      <c r="G19" s="153" t="str">
        <f t="shared" si="0"/>
        <v/>
      </c>
      <c r="H19" s="284" t="str">
        <f t="shared" si="1"/>
        <v/>
      </c>
      <c r="I19" s="282" t="str">
        <f t="shared" si="2"/>
        <v/>
      </c>
      <c r="J19" s="282" t="str">
        <f>IF(A19="","",VLOOKUP(C19,'Pomocné-krácení'!$D$2:$E$24,2,FALSE))</f>
        <v/>
      </c>
    </row>
    <row r="20" spans="1:10" x14ac:dyDescent="0.25">
      <c r="A20" s="285"/>
      <c r="B20" s="285"/>
      <c r="C20" s="285"/>
      <c r="D20" s="285"/>
      <c r="E20" s="285"/>
      <c r="F20" s="154" t="str">
        <f t="shared" si="3"/>
        <v/>
      </c>
      <c r="G20" s="153" t="str">
        <f t="shared" si="0"/>
        <v/>
      </c>
      <c r="H20" s="284" t="str">
        <f t="shared" si="1"/>
        <v/>
      </c>
      <c r="I20" s="282" t="str">
        <f t="shared" si="2"/>
        <v/>
      </c>
      <c r="J20" s="282" t="str">
        <f>IF(A20="","",VLOOKUP(C20,'Pomocné-krácení'!$D$2:$E$24,2,FALSE))</f>
        <v/>
      </c>
    </row>
    <row r="21" spans="1:10" x14ac:dyDescent="0.25">
      <c r="A21" s="285"/>
      <c r="B21" s="285"/>
      <c r="C21" s="285"/>
      <c r="D21" s="285"/>
      <c r="E21" s="285"/>
      <c r="F21" s="154" t="str">
        <f t="shared" si="3"/>
        <v/>
      </c>
      <c r="G21" s="153" t="str">
        <f t="shared" si="0"/>
        <v/>
      </c>
      <c r="H21" s="284" t="str">
        <f t="shared" si="1"/>
        <v/>
      </c>
      <c r="I21" s="282" t="str">
        <f t="shared" si="2"/>
        <v/>
      </c>
      <c r="J21" s="282" t="str">
        <f>IF(A21="","",VLOOKUP(C21,'Pomocné-krácení'!$D$2:$E$24,2,FALSE))</f>
        <v/>
      </c>
    </row>
    <row r="22" spans="1:10" x14ac:dyDescent="0.25">
      <c r="A22" s="285"/>
      <c r="B22" s="285"/>
      <c r="C22" s="285"/>
      <c r="D22" s="285"/>
      <c r="E22" s="285"/>
      <c r="F22" s="154" t="str">
        <f t="shared" si="3"/>
        <v/>
      </c>
      <c r="G22" s="153" t="str">
        <f t="shared" si="0"/>
        <v/>
      </c>
      <c r="H22" s="284" t="str">
        <f t="shared" si="1"/>
        <v/>
      </c>
      <c r="I22" s="282" t="str">
        <f t="shared" si="2"/>
        <v/>
      </c>
      <c r="J22" s="282" t="str">
        <f>IF(A22="","",VLOOKUP(C22,'Pomocné-krácení'!$D$2:$E$24,2,FALSE))</f>
        <v/>
      </c>
    </row>
    <row r="23" spans="1:10" x14ac:dyDescent="0.25">
      <c r="A23" s="285"/>
      <c r="B23" s="285"/>
      <c r="C23" s="285"/>
      <c r="D23" s="285"/>
      <c r="E23" s="285"/>
      <c r="F23" s="154" t="str">
        <f t="shared" si="3"/>
        <v/>
      </c>
      <c r="G23" s="153" t="str">
        <f t="shared" si="0"/>
        <v/>
      </c>
      <c r="H23" s="284" t="str">
        <f t="shared" si="1"/>
        <v/>
      </c>
      <c r="I23" s="282" t="str">
        <f t="shared" si="2"/>
        <v/>
      </c>
      <c r="J23" s="282" t="str">
        <f>IF(A23="","",VLOOKUP(C23,'Pomocné-krácení'!$D$2:$E$24,2,FALSE))</f>
        <v/>
      </c>
    </row>
    <row r="24" spans="1:10" x14ac:dyDescent="0.25">
      <c r="A24" s="285"/>
      <c r="B24" s="285"/>
      <c r="C24" s="285"/>
      <c r="D24" s="285"/>
      <c r="E24" s="285"/>
      <c r="F24" s="154" t="str">
        <f t="shared" si="3"/>
        <v/>
      </c>
      <c r="G24" s="153" t="str">
        <f t="shared" si="0"/>
        <v/>
      </c>
      <c r="H24" s="284" t="str">
        <f t="shared" si="1"/>
        <v/>
      </c>
      <c r="I24" s="282" t="str">
        <f t="shared" si="2"/>
        <v/>
      </c>
      <c r="J24" s="282" t="str">
        <f>IF(A24="","",VLOOKUP(C24,'Pomocné-krácení'!$D$2:$E$24,2,FALSE))</f>
        <v/>
      </c>
    </row>
    <row r="25" spans="1:10" x14ac:dyDescent="0.25">
      <c r="A25" s="285"/>
      <c r="B25" s="285"/>
      <c r="C25" s="285"/>
      <c r="D25" s="285"/>
      <c r="E25" s="285"/>
      <c r="F25" s="154" t="str">
        <f t="shared" si="3"/>
        <v/>
      </c>
      <c r="G25" s="153" t="str">
        <f t="shared" si="0"/>
        <v/>
      </c>
      <c r="H25" s="284" t="str">
        <f t="shared" si="1"/>
        <v/>
      </c>
      <c r="I25" s="282" t="str">
        <f t="shared" si="2"/>
        <v/>
      </c>
      <c r="J25" s="282" t="str">
        <f>IF(A25="","",VLOOKUP(C25,'Pomocné-krácení'!$D$2:$E$24,2,FALSE))</f>
        <v/>
      </c>
    </row>
    <row r="26" spans="1:10" x14ac:dyDescent="0.25">
      <c r="A26" s="285"/>
      <c r="B26" s="285"/>
      <c r="C26" s="285"/>
      <c r="D26" s="285"/>
      <c r="E26" s="285"/>
      <c r="F26" s="154" t="str">
        <f t="shared" si="3"/>
        <v/>
      </c>
      <c r="G26" s="153" t="str">
        <f t="shared" si="0"/>
        <v/>
      </c>
      <c r="H26" s="284" t="str">
        <f t="shared" si="1"/>
        <v/>
      </c>
      <c r="I26" s="282" t="str">
        <f t="shared" si="2"/>
        <v/>
      </c>
      <c r="J26" s="282" t="str">
        <f>IF(A26="","",VLOOKUP(C26,'Pomocné-krácení'!$D$2:$E$24,2,FALSE))</f>
        <v/>
      </c>
    </row>
    <row r="27" spans="1:10" x14ac:dyDescent="0.25">
      <c r="A27" s="285"/>
      <c r="B27" s="285"/>
      <c r="C27" s="285"/>
      <c r="D27" s="285"/>
      <c r="E27" s="285"/>
      <c r="F27" s="154" t="str">
        <f t="shared" si="3"/>
        <v/>
      </c>
      <c r="G27" s="153" t="str">
        <f t="shared" si="0"/>
        <v/>
      </c>
      <c r="H27" s="284" t="str">
        <f t="shared" si="1"/>
        <v/>
      </c>
      <c r="I27" s="282" t="str">
        <f t="shared" si="2"/>
        <v/>
      </c>
      <c r="J27" s="282" t="str">
        <f>IF(A27="","",VLOOKUP(C27,'Pomocné-krácení'!$D$2:$E$24,2,FALSE))</f>
        <v/>
      </c>
    </row>
    <row r="28" spans="1:10" x14ac:dyDescent="0.25">
      <c r="A28" s="285"/>
      <c r="B28" s="285"/>
      <c r="C28" s="285"/>
      <c r="D28" s="285"/>
      <c r="E28" s="285"/>
      <c r="F28" s="154" t="str">
        <f t="shared" si="3"/>
        <v/>
      </c>
      <c r="G28" s="153" t="str">
        <f t="shared" si="0"/>
        <v/>
      </c>
      <c r="H28" s="284" t="str">
        <f t="shared" si="1"/>
        <v/>
      </c>
      <c r="I28" s="282" t="str">
        <f t="shared" si="2"/>
        <v/>
      </c>
      <c r="J28" s="282" t="str">
        <f>IF(A28="","",VLOOKUP(C28,'Pomocné-krácení'!$D$2:$E$24,2,FALSE))</f>
        <v/>
      </c>
    </row>
    <row r="29" spans="1:10" x14ac:dyDescent="0.25">
      <c r="A29" s="285"/>
      <c r="B29" s="285"/>
      <c r="C29" s="285"/>
      <c r="D29" s="285"/>
      <c r="E29" s="285"/>
      <c r="F29" s="154" t="str">
        <f t="shared" si="3"/>
        <v/>
      </c>
      <c r="G29" s="153" t="str">
        <f t="shared" si="0"/>
        <v/>
      </c>
      <c r="H29" s="284" t="str">
        <f t="shared" si="1"/>
        <v/>
      </c>
      <c r="I29" s="282" t="str">
        <f t="shared" si="2"/>
        <v/>
      </c>
      <c r="J29" s="282" t="str">
        <f>IF(A29="","",VLOOKUP(C29,'Pomocné-krácení'!$D$2:$E$24,2,FALSE))</f>
        <v/>
      </c>
    </row>
    <row r="30" spans="1:10" x14ac:dyDescent="0.25">
      <c r="A30" s="285"/>
      <c r="B30" s="285"/>
      <c r="C30" s="285"/>
      <c r="D30" s="285"/>
      <c r="E30" s="285"/>
      <c r="F30" s="154" t="str">
        <f t="shared" si="3"/>
        <v/>
      </c>
      <c r="G30" s="153" t="str">
        <f t="shared" si="0"/>
        <v/>
      </c>
      <c r="H30" s="284" t="str">
        <f t="shared" si="1"/>
        <v/>
      </c>
      <c r="I30" s="282" t="str">
        <f t="shared" si="2"/>
        <v/>
      </c>
      <c r="J30" s="282" t="str">
        <f>IF(A30="","",VLOOKUP(C30,'Pomocné-krácení'!$D$2:$E$24,2,FALSE))</f>
        <v/>
      </c>
    </row>
    <row r="31" spans="1:10" x14ac:dyDescent="0.25">
      <c r="A31" s="285"/>
      <c r="B31" s="285"/>
      <c r="C31" s="285"/>
      <c r="D31" s="285"/>
      <c r="E31" s="285"/>
      <c r="F31" s="154" t="str">
        <f t="shared" si="3"/>
        <v/>
      </c>
      <c r="G31" s="153" t="str">
        <f t="shared" si="0"/>
        <v/>
      </c>
      <c r="H31" s="284" t="str">
        <f t="shared" si="1"/>
        <v/>
      </c>
      <c r="I31" s="282" t="str">
        <f t="shared" si="2"/>
        <v/>
      </c>
      <c r="J31" s="282" t="str">
        <f>IF(A31="","",VLOOKUP(C31,'Pomocné-krácení'!$D$2:$E$24,2,FALSE))</f>
        <v/>
      </c>
    </row>
    <row r="32" spans="1:10" x14ac:dyDescent="0.25">
      <c r="A32" s="285"/>
      <c r="B32" s="285"/>
      <c r="C32" s="285"/>
      <c r="D32" s="285"/>
      <c r="E32" s="285"/>
      <c r="F32" s="154" t="str">
        <f t="shared" si="3"/>
        <v/>
      </c>
      <c r="G32" s="153" t="str">
        <f t="shared" si="0"/>
        <v/>
      </c>
      <c r="H32" s="284" t="str">
        <f t="shared" si="1"/>
        <v/>
      </c>
      <c r="I32" s="282" t="str">
        <f t="shared" si="2"/>
        <v/>
      </c>
      <c r="J32" s="282" t="str">
        <f>IF(A32="","",VLOOKUP(C32,'Pomocné-krácení'!$D$2:$E$24,2,FALSE))</f>
        <v/>
      </c>
    </row>
    <row r="33" spans="1:10" x14ac:dyDescent="0.25">
      <c r="A33" s="285"/>
      <c r="B33" s="285"/>
      <c r="C33" s="285"/>
      <c r="D33" s="285"/>
      <c r="E33" s="285"/>
      <c r="F33" s="154" t="str">
        <f t="shared" si="3"/>
        <v/>
      </c>
      <c r="G33" s="153" t="str">
        <f t="shared" si="0"/>
        <v/>
      </c>
      <c r="H33" s="284" t="str">
        <f t="shared" si="1"/>
        <v/>
      </c>
      <c r="I33" s="282" t="str">
        <f t="shared" si="2"/>
        <v/>
      </c>
      <c r="J33" s="282" t="str">
        <f>IF(A33="","",VLOOKUP(C33,'Pomocné-krácení'!$D$2:$E$24,2,FALSE))</f>
        <v/>
      </c>
    </row>
    <row r="34" spans="1:10" x14ac:dyDescent="0.25">
      <c r="A34" s="285"/>
      <c r="B34" s="285"/>
      <c r="C34" s="285"/>
      <c r="D34" s="285"/>
      <c r="E34" s="285"/>
      <c r="F34" s="154" t="str">
        <f t="shared" si="3"/>
        <v/>
      </c>
      <c r="G34" s="153" t="str">
        <f t="shared" si="0"/>
        <v/>
      </c>
      <c r="H34" s="284" t="str">
        <f t="shared" si="1"/>
        <v/>
      </c>
      <c r="I34" s="282" t="str">
        <f t="shared" si="2"/>
        <v/>
      </c>
      <c r="J34" s="282" t="str">
        <f>IF(A34="","",VLOOKUP(C34,'Pomocné-krácení'!$D$2:$E$24,2,FALSE))</f>
        <v/>
      </c>
    </row>
    <row r="35" spans="1:10" x14ac:dyDescent="0.25">
      <c r="A35" s="285"/>
      <c r="B35" s="285"/>
      <c r="C35" s="285"/>
      <c r="D35" s="285"/>
      <c r="E35" s="285"/>
      <c r="F35" s="154" t="str">
        <f t="shared" si="3"/>
        <v/>
      </c>
      <c r="G35" s="153" t="str">
        <f t="shared" si="0"/>
        <v/>
      </c>
      <c r="H35" s="284" t="str">
        <f t="shared" si="1"/>
        <v/>
      </c>
      <c r="I35" s="282" t="str">
        <f t="shared" si="2"/>
        <v/>
      </c>
      <c r="J35" s="282" t="str">
        <f>IF(A35="","",VLOOKUP(C35,'Pomocné-krácení'!$D$2:$E$24,2,FALSE))</f>
        <v/>
      </c>
    </row>
    <row r="36" spans="1:10" x14ac:dyDescent="0.25">
      <c r="A36" s="285"/>
      <c r="B36" s="285"/>
      <c r="C36" s="285"/>
      <c r="D36" s="285"/>
      <c r="E36" s="285"/>
      <c r="F36" s="154" t="str">
        <f t="shared" si="3"/>
        <v/>
      </c>
      <c r="G36" s="153" t="str">
        <f t="shared" si="0"/>
        <v/>
      </c>
      <c r="H36" s="284" t="str">
        <f t="shared" si="1"/>
        <v/>
      </c>
      <c r="I36" s="282" t="str">
        <f t="shared" si="2"/>
        <v/>
      </c>
      <c r="J36" s="282" t="str">
        <f>IF(A36="","",VLOOKUP(C36,'Pomocné-krácení'!$D$2:$E$24,2,FALSE))</f>
        <v/>
      </c>
    </row>
    <row r="37" spans="1:10" x14ac:dyDescent="0.25">
      <c r="A37" s="285"/>
      <c r="B37" s="285"/>
      <c r="C37" s="285"/>
      <c r="D37" s="285"/>
      <c r="E37" s="285"/>
      <c r="F37" s="154" t="str">
        <f t="shared" si="3"/>
        <v/>
      </c>
      <c r="G37" s="153" t="str">
        <f t="shared" si="0"/>
        <v/>
      </c>
      <c r="H37" s="284" t="str">
        <f t="shared" si="1"/>
        <v/>
      </c>
      <c r="I37" s="282" t="str">
        <f t="shared" si="2"/>
        <v/>
      </c>
      <c r="J37" s="282" t="str">
        <f>IF(A37="","",VLOOKUP(C37,'Pomocné-krácení'!$D$2:$E$24,2,FALSE))</f>
        <v/>
      </c>
    </row>
    <row r="38" spans="1:10" x14ac:dyDescent="0.25">
      <c r="A38" s="285"/>
      <c r="B38" s="285"/>
      <c r="C38" s="285"/>
      <c r="D38" s="285"/>
      <c r="E38" s="285"/>
      <c r="F38" s="154" t="str">
        <f t="shared" si="3"/>
        <v/>
      </c>
      <c r="G38" s="153" t="str">
        <f t="shared" si="0"/>
        <v/>
      </c>
      <c r="H38" s="284" t="str">
        <f t="shared" si="1"/>
        <v/>
      </c>
      <c r="I38" s="282" t="str">
        <f t="shared" si="2"/>
        <v/>
      </c>
      <c r="J38" s="282" t="str">
        <f>IF(A38="","",VLOOKUP(C38,'Pomocné-krácení'!$D$2:$E$24,2,FALSE))</f>
        <v/>
      </c>
    </row>
    <row r="39" spans="1:10" x14ac:dyDescent="0.25">
      <c r="A39" s="285"/>
      <c r="B39" s="285"/>
      <c r="C39" s="285"/>
      <c r="D39" s="285"/>
      <c r="E39" s="285"/>
      <c r="F39" s="154" t="str">
        <f t="shared" si="3"/>
        <v/>
      </c>
      <c r="G39" s="153" t="str">
        <f t="shared" si="0"/>
        <v/>
      </c>
      <c r="H39" s="284" t="str">
        <f t="shared" si="1"/>
        <v/>
      </c>
      <c r="I39" s="282" t="str">
        <f t="shared" si="2"/>
        <v/>
      </c>
      <c r="J39" s="282" t="str">
        <f>IF(A39="","",VLOOKUP(C39,'Pomocné-krácení'!$D$2:$E$24,2,FALSE))</f>
        <v/>
      </c>
    </row>
    <row r="40" spans="1:10" x14ac:dyDescent="0.25">
      <c r="A40" s="285"/>
      <c r="B40" s="285"/>
      <c r="C40" s="285"/>
      <c r="D40" s="285"/>
      <c r="E40" s="285"/>
      <c r="F40" s="154" t="str">
        <f t="shared" si="3"/>
        <v/>
      </c>
      <c r="G40" s="153" t="str">
        <f t="shared" si="0"/>
        <v/>
      </c>
      <c r="H40" s="284" t="str">
        <f t="shared" si="1"/>
        <v/>
      </c>
      <c r="I40" s="282" t="str">
        <f t="shared" si="2"/>
        <v/>
      </c>
      <c r="J40" s="282" t="str">
        <f>IF(A40="","",VLOOKUP(C40,'Pomocné-krácení'!$D$2:$E$24,2,FALSE))</f>
        <v/>
      </c>
    </row>
    <row r="41" spans="1:10" x14ac:dyDescent="0.25">
      <c r="A41" s="285"/>
      <c r="B41" s="285"/>
      <c r="C41" s="285"/>
      <c r="D41" s="285"/>
      <c r="E41" s="285"/>
      <c r="F41" s="154" t="str">
        <f t="shared" si="3"/>
        <v/>
      </c>
      <c r="G41" s="153" t="str">
        <f t="shared" si="0"/>
        <v/>
      </c>
      <c r="H41" s="284" t="str">
        <f t="shared" si="1"/>
        <v/>
      </c>
      <c r="I41" s="282" t="str">
        <f t="shared" si="2"/>
        <v/>
      </c>
      <c r="J41" s="282" t="str">
        <f>IF(A41="","",VLOOKUP(C41,'Pomocné-krácení'!$D$2:$E$24,2,FALSE))</f>
        <v/>
      </c>
    </row>
    <row r="42" spans="1:10" x14ac:dyDescent="0.25">
      <c r="A42" s="285"/>
      <c r="B42" s="285"/>
      <c r="C42" s="285"/>
      <c r="D42" s="285"/>
      <c r="E42" s="285"/>
      <c r="F42" s="154" t="str">
        <f t="shared" si="3"/>
        <v/>
      </c>
      <c r="G42" s="153" t="str">
        <f t="shared" si="0"/>
        <v/>
      </c>
      <c r="H42" s="284" t="str">
        <f t="shared" si="1"/>
        <v/>
      </c>
      <c r="I42" s="282" t="str">
        <f t="shared" si="2"/>
        <v/>
      </c>
      <c r="J42" s="282" t="str">
        <f>IF(A42="","",VLOOKUP(C42,'Pomocné-krácení'!$D$2:$E$24,2,FALSE))</f>
        <v/>
      </c>
    </row>
    <row r="43" spans="1:10" x14ac:dyDescent="0.25">
      <c r="A43" s="285"/>
      <c r="B43" s="285"/>
      <c r="C43" s="285"/>
      <c r="D43" s="285"/>
      <c r="E43" s="285"/>
      <c r="F43" s="154" t="str">
        <f t="shared" si="3"/>
        <v/>
      </c>
      <c r="G43" s="153" t="str">
        <f t="shared" si="0"/>
        <v/>
      </c>
      <c r="H43" s="284" t="str">
        <f t="shared" si="1"/>
        <v/>
      </c>
      <c r="I43" s="282" t="str">
        <f t="shared" si="2"/>
        <v/>
      </c>
      <c r="J43" s="282" t="str">
        <f>IF(A43="","",VLOOKUP(C43,'Pomocné-krácení'!$D$2:$E$24,2,FALSE))</f>
        <v/>
      </c>
    </row>
    <row r="44" spans="1:10" x14ac:dyDescent="0.25">
      <c r="A44" s="285"/>
      <c r="B44" s="285"/>
      <c r="C44" s="285"/>
      <c r="D44" s="285"/>
      <c r="E44" s="285"/>
      <c r="F44" s="154" t="str">
        <f t="shared" si="3"/>
        <v/>
      </c>
      <c r="G44" s="153" t="str">
        <f t="shared" si="0"/>
        <v/>
      </c>
      <c r="H44" s="284" t="str">
        <f t="shared" si="1"/>
        <v/>
      </c>
      <c r="I44" s="282" t="str">
        <f t="shared" si="2"/>
        <v/>
      </c>
      <c r="J44" s="282" t="str">
        <f>IF(A44="","",VLOOKUP(C44,'Pomocné-krácení'!$D$2:$E$24,2,FALSE))</f>
        <v/>
      </c>
    </row>
    <row r="45" spans="1:10" x14ac:dyDescent="0.25">
      <c r="A45" s="285"/>
      <c r="B45" s="285"/>
      <c r="C45" s="285"/>
      <c r="D45" s="285"/>
      <c r="E45" s="285"/>
      <c r="F45" s="154" t="str">
        <f t="shared" si="3"/>
        <v/>
      </c>
      <c r="G45" s="153" t="str">
        <f t="shared" si="0"/>
        <v/>
      </c>
      <c r="H45" s="284" t="str">
        <f t="shared" si="1"/>
        <v/>
      </c>
      <c r="I45" s="282" t="str">
        <f t="shared" si="2"/>
        <v/>
      </c>
      <c r="J45" s="282" t="str">
        <f>IF(A45="","",VLOOKUP(C45,'Pomocné-krácení'!$D$2:$E$24,2,FALSE))</f>
        <v/>
      </c>
    </row>
    <row r="46" spans="1:10" x14ac:dyDescent="0.25">
      <c r="A46" s="285"/>
      <c r="B46" s="285"/>
      <c r="C46" s="285"/>
      <c r="D46" s="285"/>
      <c r="E46" s="285"/>
      <c r="F46" s="154" t="str">
        <f t="shared" si="3"/>
        <v/>
      </c>
      <c r="G46" s="153" t="str">
        <f t="shared" si="0"/>
        <v/>
      </c>
      <c r="H46" s="284" t="str">
        <f t="shared" si="1"/>
        <v/>
      </c>
      <c r="I46" s="282" t="str">
        <f t="shared" si="2"/>
        <v/>
      </c>
      <c r="J46" s="282" t="str">
        <f>IF(A46="","",VLOOKUP(C46,'Pomocné-krácení'!$D$2:$E$24,2,FALSE))</f>
        <v/>
      </c>
    </row>
    <row r="47" spans="1:10" x14ac:dyDescent="0.25">
      <c r="A47" s="285"/>
      <c r="B47" s="285"/>
      <c r="C47" s="285"/>
      <c r="D47" s="285"/>
      <c r="E47" s="285"/>
      <c r="F47" s="154" t="str">
        <f t="shared" si="3"/>
        <v/>
      </c>
      <c r="G47" s="153" t="str">
        <f t="shared" si="0"/>
        <v/>
      </c>
      <c r="H47" s="284" t="str">
        <f t="shared" si="1"/>
        <v/>
      </c>
      <c r="I47" s="282" t="str">
        <f t="shared" si="2"/>
        <v/>
      </c>
      <c r="J47" s="282" t="str">
        <f>IF(A47="","",VLOOKUP(C47,'Pomocné-krácení'!$D$2:$E$24,2,FALSE))</f>
        <v/>
      </c>
    </row>
    <row r="48" spans="1:10" x14ac:dyDescent="0.25">
      <c r="A48" s="285"/>
      <c r="B48" s="285"/>
      <c r="C48" s="285"/>
      <c r="D48" s="285"/>
      <c r="E48" s="285"/>
      <c r="F48" s="154" t="str">
        <f t="shared" si="3"/>
        <v/>
      </c>
      <c r="G48" s="153" t="str">
        <f t="shared" si="0"/>
        <v/>
      </c>
      <c r="H48" s="284" t="str">
        <f t="shared" si="1"/>
        <v/>
      </c>
      <c r="I48" s="282" t="str">
        <f t="shared" si="2"/>
        <v/>
      </c>
      <c r="J48" s="282" t="str">
        <f>IF(A48="","",VLOOKUP(C48,'Pomocné-krácení'!$D$2:$E$24,2,FALSE))</f>
        <v/>
      </c>
    </row>
    <row r="49" spans="1:10" x14ac:dyDescent="0.25">
      <c r="A49" s="285"/>
      <c r="B49" s="285"/>
      <c r="C49" s="285"/>
      <c r="D49" s="285"/>
      <c r="E49" s="285"/>
      <c r="F49" s="154" t="str">
        <f t="shared" si="3"/>
        <v/>
      </c>
      <c r="G49" s="153" t="str">
        <f t="shared" si="0"/>
        <v/>
      </c>
      <c r="H49" s="284" t="str">
        <f t="shared" si="1"/>
        <v/>
      </c>
      <c r="I49" s="282" t="str">
        <f t="shared" si="2"/>
        <v/>
      </c>
      <c r="J49" s="282" t="str">
        <f>IF(A49="","",VLOOKUP(C49,'Pomocné-krácení'!$D$2:$E$24,2,FALSE))</f>
        <v/>
      </c>
    </row>
    <row r="50" spans="1:10" x14ac:dyDescent="0.25">
      <c r="A50" s="285"/>
      <c r="B50" s="285"/>
      <c r="C50" s="285"/>
      <c r="D50" s="285"/>
      <c r="E50" s="285"/>
      <c r="F50" s="154" t="str">
        <f t="shared" si="3"/>
        <v/>
      </c>
      <c r="G50" s="153" t="str">
        <f t="shared" si="0"/>
        <v/>
      </c>
      <c r="H50" s="284" t="str">
        <f t="shared" si="1"/>
        <v/>
      </c>
      <c r="I50" s="282" t="str">
        <f t="shared" si="2"/>
        <v/>
      </c>
      <c r="J50" s="282" t="str">
        <f>IF(A50="","",VLOOKUP(C50,'Pomocné-krácení'!$D$2:$E$24,2,FALSE))</f>
        <v/>
      </c>
    </row>
    <row r="51" spans="1:10" x14ac:dyDescent="0.25">
      <c r="A51" s="285"/>
      <c r="B51" s="285"/>
      <c r="C51" s="285"/>
      <c r="D51" s="285"/>
      <c r="E51" s="285"/>
      <c r="F51" s="154" t="str">
        <f t="shared" si="3"/>
        <v/>
      </c>
      <c r="G51" s="153" t="str">
        <f t="shared" si="0"/>
        <v/>
      </c>
      <c r="H51" s="284" t="str">
        <f t="shared" si="1"/>
        <v/>
      </c>
      <c r="I51" s="282" t="str">
        <f t="shared" si="2"/>
        <v/>
      </c>
      <c r="J51" s="282" t="str">
        <f>IF(A51="","",VLOOKUP(C51,'Pomocné-krácení'!$D$2:$E$24,2,FALSE))</f>
        <v/>
      </c>
    </row>
    <row r="52" spans="1:10" x14ac:dyDescent="0.25">
      <c r="A52" s="285"/>
      <c r="B52" s="285"/>
      <c r="C52" s="285"/>
      <c r="D52" s="285"/>
      <c r="E52" s="285"/>
      <c r="F52" s="154" t="str">
        <f t="shared" si="3"/>
        <v/>
      </c>
      <c r="G52" s="153" t="str">
        <f t="shared" si="0"/>
        <v/>
      </c>
      <c r="H52" s="284" t="str">
        <f t="shared" si="1"/>
        <v/>
      </c>
      <c r="I52" s="282" t="str">
        <f t="shared" si="2"/>
        <v/>
      </c>
      <c r="J52" s="282" t="str">
        <f>IF(A52="","",VLOOKUP(C52,'Pomocné-krácení'!$D$2:$E$24,2,FALSE))</f>
        <v/>
      </c>
    </row>
    <row r="53" spans="1:10" x14ac:dyDescent="0.25">
      <c r="A53" s="285"/>
      <c r="B53" s="285"/>
      <c r="C53" s="285"/>
      <c r="D53" s="285"/>
      <c r="E53" s="285"/>
      <c r="F53" s="154" t="str">
        <f t="shared" si="3"/>
        <v/>
      </c>
      <c r="G53" s="153" t="str">
        <f t="shared" si="0"/>
        <v/>
      </c>
      <c r="H53" s="284" t="str">
        <f t="shared" si="1"/>
        <v/>
      </c>
      <c r="I53" s="282" t="str">
        <f t="shared" si="2"/>
        <v/>
      </c>
      <c r="J53" s="282" t="str">
        <f>IF(A53="","",VLOOKUP(C53,'Pomocné-krácení'!$D$2:$E$24,2,FALSE))</f>
        <v/>
      </c>
    </row>
    <row r="54" spans="1:10" x14ac:dyDescent="0.25">
      <c r="A54" s="285"/>
      <c r="B54" s="285"/>
      <c r="C54" s="285"/>
      <c r="D54" s="285"/>
      <c r="E54" s="285"/>
      <c r="F54" s="154" t="str">
        <f t="shared" si="3"/>
        <v/>
      </c>
      <c r="G54" s="153" t="str">
        <f t="shared" si="0"/>
        <v/>
      </c>
      <c r="H54" s="284" t="str">
        <f t="shared" si="1"/>
        <v/>
      </c>
      <c r="I54" s="282" t="str">
        <f t="shared" si="2"/>
        <v/>
      </c>
      <c r="J54" s="282" t="str">
        <f>IF(A54="","",VLOOKUP(C54,'Pomocné-krácení'!$D$2:$E$24,2,FALSE))</f>
        <v/>
      </c>
    </row>
    <row r="55" spans="1:10" x14ac:dyDescent="0.25">
      <c r="A55" s="285"/>
      <c r="B55" s="285"/>
      <c r="C55" s="285"/>
      <c r="D55" s="285"/>
      <c r="E55" s="285"/>
      <c r="F55" s="154" t="str">
        <f t="shared" si="3"/>
        <v/>
      </c>
      <c r="G55" s="153" t="str">
        <f t="shared" si="0"/>
        <v/>
      </c>
      <c r="H55" s="284" t="str">
        <f t="shared" si="1"/>
        <v/>
      </c>
      <c r="I55" s="282" t="str">
        <f t="shared" si="2"/>
        <v/>
      </c>
      <c r="J55" s="282" t="str">
        <f>IF(A55="","",VLOOKUP(C55,'Pomocné-krácení'!$D$2:$E$24,2,FALSE))</f>
        <v/>
      </c>
    </row>
    <row r="56" spans="1:10" x14ac:dyDescent="0.25">
      <c r="A56" s="285"/>
      <c r="B56" s="285"/>
      <c r="C56" s="285"/>
      <c r="D56" s="285"/>
      <c r="E56" s="285"/>
      <c r="F56" s="154" t="str">
        <f t="shared" si="3"/>
        <v/>
      </c>
      <c r="G56" s="153" t="str">
        <f t="shared" si="0"/>
        <v/>
      </c>
      <c r="H56" s="284" t="str">
        <f t="shared" si="1"/>
        <v/>
      </c>
      <c r="I56" s="282" t="str">
        <f t="shared" si="2"/>
        <v/>
      </c>
      <c r="J56" s="282" t="str">
        <f>IF(A56="","",VLOOKUP(C56,'Pomocné-krácení'!$D$2:$E$24,2,FALSE))</f>
        <v/>
      </c>
    </row>
    <row r="57" spans="1:10" x14ac:dyDescent="0.25">
      <c r="A57" s="285"/>
      <c r="B57" s="285"/>
      <c r="C57" s="285"/>
      <c r="D57" s="285"/>
      <c r="E57" s="285"/>
      <c r="F57" s="154" t="str">
        <f t="shared" si="3"/>
        <v/>
      </c>
      <c r="G57" s="153" t="str">
        <f t="shared" si="0"/>
        <v/>
      </c>
      <c r="H57" s="284" t="str">
        <f t="shared" si="1"/>
        <v/>
      </c>
      <c r="I57" s="282" t="str">
        <f t="shared" si="2"/>
        <v/>
      </c>
      <c r="J57" s="282" t="str">
        <f>IF(A57="","",VLOOKUP(C57,'Pomocné-krácení'!$D$2:$E$24,2,FALSE))</f>
        <v/>
      </c>
    </row>
    <row r="58" spans="1:10" x14ac:dyDescent="0.25">
      <c r="A58" s="285"/>
      <c r="B58" s="285"/>
      <c r="C58" s="285"/>
      <c r="D58" s="285"/>
      <c r="E58" s="285"/>
      <c r="F58" s="154" t="str">
        <f t="shared" si="3"/>
        <v/>
      </c>
      <c r="G58" s="153" t="str">
        <f t="shared" si="0"/>
        <v/>
      </c>
      <c r="H58" s="284" t="str">
        <f t="shared" si="1"/>
        <v/>
      </c>
      <c r="I58" s="282" t="str">
        <f t="shared" si="2"/>
        <v/>
      </c>
      <c r="J58" s="282" t="str">
        <f>IF(A58="","",VLOOKUP(C58,'Pomocné-krácení'!$D$2:$E$24,2,FALSE))</f>
        <v/>
      </c>
    </row>
    <row r="59" spans="1:10" x14ac:dyDescent="0.25">
      <c r="A59" s="285"/>
      <c r="B59" s="285"/>
      <c r="C59" s="285"/>
      <c r="D59" s="285"/>
      <c r="E59" s="285"/>
      <c r="F59" s="154" t="str">
        <f t="shared" si="3"/>
        <v/>
      </c>
      <c r="G59" s="153" t="str">
        <f t="shared" si="0"/>
        <v/>
      </c>
      <c r="H59" s="284" t="str">
        <f t="shared" si="1"/>
        <v/>
      </c>
      <c r="I59" s="282" t="str">
        <f t="shared" si="2"/>
        <v/>
      </c>
      <c r="J59" s="282" t="str">
        <f>IF(A59="","",VLOOKUP(C59,'Pomocné-krácení'!$D$2:$E$24,2,FALSE))</f>
        <v/>
      </c>
    </row>
    <row r="60" spans="1:10" x14ac:dyDescent="0.25">
      <c r="A60" s="285"/>
      <c r="B60" s="285"/>
      <c r="C60" s="285"/>
      <c r="D60" s="285"/>
      <c r="E60" s="285"/>
      <c r="F60" s="154" t="str">
        <f t="shared" si="3"/>
        <v/>
      </c>
      <c r="G60" s="153" t="str">
        <f t="shared" si="0"/>
        <v/>
      </c>
      <c r="H60" s="284" t="str">
        <f t="shared" si="1"/>
        <v/>
      </c>
      <c r="I60" s="282" t="str">
        <f t="shared" si="2"/>
        <v/>
      </c>
      <c r="J60" s="282" t="str">
        <f>IF(A60="","",VLOOKUP(C60,'Pomocné-krácení'!$D$2:$E$24,2,FALSE))</f>
        <v/>
      </c>
    </row>
    <row r="61" spans="1:10" x14ac:dyDescent="0.25">
      <c r="A61" s="285"/>
      <c r="B61" s="285"/>
      <c r="C61" s="285"/>
      <c r="D61" s="285"/>
      <c r="E61" s="285"/>
      <c r="F61" s="154" t="str">
        <f t="shared" si="3"/>
        <v/>
      </c>
      <c r="G61" s="153" t="str">
        <f t="shared" si="0"/>
        <v/>
      </c>
      <c r="H61" s="284" t="str">
        <f t="shared" si="1"/>
        <v/>
      </c>
      <c r="I61" s="282" t="str">
        <f t="shared" si="2"/>
        <v/>
      </c>
      <c r="J61" s="282" t="str">
        <f>IF(A61="","",VLOOKUP(C61,'Pomocné-krácení'!$D$2:$E$24,2,FALSE))</f>
        <v/>
      </c>
    </row>
    <row r="62" spans="1:10" x14ac:dyDescent="0.25">
      <c r="A62" s="285"/>
      <c r="B62" s="285"/>
      <c r="C62" s="285"/>
      <c r="D62" s="285"/>
      <c r="E62" s="285"/>
      <c r="F62" s="154" t="str">
        <f t="shared" si="3"/>
        <v/>
      </c>
      <c r="G62" s="153" t="str">
        <f t="shared" si="0"/>
        <v/>
      </c>
      <c r="H62" s="284" t="str">
        <f t="shared" si="1"/>
        <v/>
      </c>
      <c r="I62" s="282" t="str">
        <f t="shared" si="2"/>
        <v/>
      </c>
      <c r="J62" s="282" t="str">
        <f>IF(A62="","",VLOOKUP(C62,'Pomocné-krácení'!$D$2:$E$24,2,FALSE))</f>
        <v/>
      </c>
    </row>
    <row r="63" spans="1:10" x14ac:dyDescent="0.25">
      <c r="A63" s="285"/>
      <c r="B63" s="285"/>
      <c r="C63" s="285"/>
      <c r="D63" s="285"/>
      <c r="E63" s="285"/>
      <c r="F63" s="154" t="str">
        <f t="shared" si="3"/>
        <v/>
      </c>
      <c r="G63" s="153" t="str">
        <f t="shared" si="0"/>
        <v/>
      </c>
      <c r="H63" s="284" t="str">
        <f t="shared" si="1"/>
        <v/>
      </c>
      <c r="I63" s="282" t="str">
        <f t="shared" si="2"/>
        <v/>
      </c>
      <c r="J63" s="282" t="str">
        <f>IF(A63="","",VLOOKUP(C63,'Pomocné-krácení'!$D$2:$E$24,2,FALSE))</f>
        <v/>
      </c>
    </row>
    <row r="64" spans="1:10" x14ac:dyDescent="0.25">
      <c r="A64" s="285"/>
      <c r="B64" s="285"/>
      <c r="C64" s="285"/>
      <c r="D64" s="285"/>
      <c r="E64" s="285"/>
      <c r="F64" s="154" t="str">
        <f t="shared" si="3"/>
        <v/>
      </c>
      <c r="G64" s="153" t="str">
        <f t="shared" si="0"/>
        <v/>
      </c>
      <c r="H64" s="284" t="str">
        <f t="shared" si="1"/>
        <v/>
      </c>
      <c r="I64" s="282" t="str">
        <f t="shared" si="2"/>
        <v/>
      </c>
      <c r="J64" s="282" t="str">
        <f>IF(A64="","",VLOOKUP(C64,'Pomocné-krácení'!$D$2:$E$24,2,FALSE))</f>
        <v/>
      </c>
    </row>
    <row r="65" spans="1:10" x14ac:dyDescent="0.25">
      <c r="A65" s="285"/>
      <c r="B65" s="285"/>
      <c r="C65" s="285"/>
      <c r="D65" s="285"/>
      <c r="E65" s="285"/>
      <c r="F65" s="154" t="str">
        <f t="shared" si="3"/>
        <v/>
      </c>
      <c r="G65" s="153" t="str">
        <f t="shared" si="0"/>
        <v/>
      </c>
      <c r="H65" s="284" t="str">
        <f t="shared" si="1"/>
        <v/>
      </c>
      <c r="I65" s="282" t="str">
        <f t="shared" si="2"/>
        <v/>
      </c>
      <c r="J65" s="282" t="str">
        <f>IF(A65="","",VLOOKUP(C65,'Pomocné-krácení'!$D$2:$E$24,2,FALSE))</f>
        <v/>
      </c>
    </row>
    <row r="66" spans="1:10" x14ac:dyDescent="0.25">
      <c r="A66" s="285"/>
      <c r="B66" s="285"/>
      <c r="C66" s="285"/>
      <c r="D66" s="285"/>
      <c r="E66" s="285"/>
      <c r="F66" s="154" t="str">
        <f t="shared" si="3"/>
        <v/>
      </c>
      <c r="G66" s="153" t="str">
        <f t="shared" si="0"/>
        <v/>
      </c>
      <c r="H66" s="284" t="str">
        <f t="shared" si="1"/>
        <v/>
      </c>
      <c r="I66" s="282" t="str">
        <f t="shared" si="2"/>
        <v/>
      </c>
      <c r="J66" s="282" t="str">
        <f>IF(A66="","",VLOOKUP(C66,'Pomocné-krácení'!$D$2:$E$24,2,FALSE))</f>
        <v/>
      </c>
    </row>
    <row r="67" spans="1:10" x14ac:dyDescent="0.25">
      <c r="A67" s="285"/>
      <c r="B67" s="285"/>
      <c r="C67" s="285"/>
      <c r="D67" s="285"/>
      <c r="E67" s="285"/>
      <c r="F67" s="154" t="str">
        <f t="shared" si="3"/>
        <v/>
      </c>
      <c r="G67" s="153" t="str">
        <f t="shared" si="0"/>
        <v/>
      </c>
      <c r="H67" s="284" t="str">
        <f t="shared" si="1"/>
        <v/>
      </c>
      <c r="I67" s="282" t="str">
        <f t="shared" si="2"/>
        <v/>
      </c>
      <c r="J67" s="282" t="str">
        <f>IF(A67="","",VLOOKUP(C67,'Pomocné-krácení'!$D$2:$E$24,2,FALSE))</f>
        <v/>
      </c>
    </row>
    <row r="68" spans="1:10" x14ac:dyDescent="0.25">
      <c r="A68" s="285"/>
      <c r="B68" s="285"/>
      <c r="C68" s="285"/>
      <c r="D68" s="285"/>
      <c r="E68" s="285"/>
      <c r="F68" s="154" t="str">
        <f t="shared" si="3"/>
        <v/>
      </c>
      <c r="G68" s="153" t="str">
        <f t="shared" ref="G68:G131" si="4">IF(B68="","",IF(OR(B68="3.I/3",B68="3.II/3"),I68,H68))</f>
        <v/>
      </c>
      <c r="H68" s="284" t="str">
        <f t="shared" ref="H68:H131" si="5">IF(A68="","",(E68-F68)*10)</f>
        <v/>
      </c>
      <c r="I68" s="282" t="str">
        <f t="shared" ref="I68:I131" si="6">IF(A68="","",IF(E68=1,IF(F68&gt;0.9,0,IF(F68&gt;0.8,0.2,IF(F68&gt;0.7,0.4,IF(F68&gt;0.6,0.6,IF(F68&gt;0.5,0.8,IF(F68&gt;0.4,1,IF(F68&gt;0.3,1.2,IF(F68&gt;0.2,1.4,IF(F68&gt;0.1,1.6,IF(F68&gt;0,1.8,2)))))))))),IF(E68=0.5,IF(F68&gt;0.4,0,IF(F68&gt;0.3,0.2,IF(F68&gt;0.2,0.4,IF(F68&gt;0.1,0.6,IF(F68&gt;0,0.8,1))))),"NR")))</f>
        <v/>
      </c>
      <c r="J68" s="282" t="str">
        <f>IF(A68="","",VLOOKUP(C68,'Pomocné-krácení'!$D$2:$E$24,2,FALSE))</f>
        <v/>
      </c>
    </row>
    <row r="69" spans="1:10" x14ac:dyDescent="0.25">
      <c r="A69" s="285"/>
      <c r="B69" s="285"/>
      <c r="C69" s="285"/>
      <c r="D69" s="285"/>
      <c r="E69" s="285"/>
      <c r="F69" s="154" t="str">
        <f t="shared" ref="F69:F132" si="7">IF(A69="","",IF(D69/J69*E69&gt;0.9,1,IF(D69/J69*E69&gt;0.8,0.9,IF(D69/J69*E69&gt;0.7,0.8,IF(D69/J69*E69&gt;0.6,0.7,IF(D69/J69*E69&gt;0.5,0.6,IF(D69/J69*E69&gt;0.4,0.5,IF(D69/J69*E69&gt;0.3,0.4,IF(D69/J69*E69&gt;0.2,0.3,IF(D69/J69*E69&gt;0.1,0.2,IF(D69/J69*E69&gt;0,0.1,0)))))))))))</f>
        <v/>
      </c>
      <c r="G69" s="153" t="str">
        <f t="shared" si="4"/>
        <v/>
      </c>
      <c r="H69" s="284" t="str">
        <f t="shared" si="5"/>
        <v/>
      </c>
      <c r="I69" s="282" t="str">
        <f t="shared" si="6"/>
        <v/>
      </c>
      <c r="J69" s="282" t="str">
        <f>IF(A69="","",VLOOKUP(C69,'Pomocné-krácení'!$D$2:$E$24,2,FALSE))</f>
        <v/>
      </c>
    </row>
    <row r="70" spans="1:10" x14ac:dyDescent="0.25">
      <c r="A70" s="285"/>
      <c r="B70" s="285"/>
      <c r="C70" s="285"/>
      <c r="D70" s="285"/>
      <c r="E70" s="285"/>
      <c r="F70" s="154" t="str">
        <f t="shared" si="7"/>
        <v/>
      </c>
      <c r="G70" s="153" t="str">
        <f t="shared" si="4"/>
        <v/>
      </c>
      <c r="H70" s="284" t="str">
        <f t="shared" si="5"/>
        <v/>
      </c>
      <c r="I70" s="282" t="str">
        <f t="shared" si="6"/>
        <v/>
      </c>
      <c r="J70" s="282" t="str">
        <f>IF(A70="","",VLOOKUP(C70,'Pomocné-krácení'!$D$2:$E$24,2,FALSE))</f>
        <v/>
      </c>
    </row>
    <row r="71" spans="1:10" x14ac:dyDescent="0.25">
      <c r="A71" s="285"/>
      <c r="B71" s="285"/>
      <c r="C71" s="285"/>
      <c r="D71" s="285"/>
      <c r="E71" s="285"/>
      <c r="F71" s="154" t="str">
        <f t="shared" si="7"/>
        <v/>
      </c>
      <c r="G71" s="153" t="str">
        <f t="shared" si="4"/>
        <v/>
      </c>
      <c r="H71" s="284" t="str">
        <f t="shared" si="5"/>
        <v/>
      </c>
      <c r="I71" s="282" t="str">
        <f t="shared" si="6"/>
        <v/>
      </c>
      <c r="J71" s="282" t="str">
        <f>IF(A71="","",VLOOKUP(C71,'Pomocné-krácení'!$D$2:$E$24,2,FALSE))</f>
        <v/>
      </c>
    </row>
    <row r="72" spans="1:10" x14ac:dyDescent="0.25">
      <c r="A72" s="285"/>
      <c r="B72" s="285"/>
      <c r="C72" s="285"/>
      <c r="D72" s="285"/>
      <c r="E72" s="285"/>
      <c r="F72" s="154" t="str">
        <f t="shared" si="7"/>
        <v/>
      </c>
      <c r="G72" s="153" t="str">
        <f t="shared" si="4"/>
        <v/>
      </c>
      <c r="H72" s="284" t="str">
        <f t="shared" si="5"/>
        <v/>
      </c>
      <c r="I72" s="282" t="str">
        <f t="shared" si="6"/>
        <v/>
      </c>
      <c r="J72" s="282" t="str">
        <f>IF(A72="","",VLOOKUP(C72,'Pomocné-krácení'!$D$2:$E$24,2,FALSE))</f>
        <v/>
      </c>
    </row>
    <row r="73" spans="1:10" x14ac:dyDescent="0.25">
      <c r="A73" s="285"/>
      <c r="B73" s="285"/>
      <c r="C73" s="285"/>
      <c r="D73" s="285"/>
      <c r="E73" s="285"/>
      <c r="F73" s="154" t="str">
        <f t="shared" si="7"/>
        <v/>
      </c>
      <c r="G73" s="153" t="str">
        <f t="shared" si="4"/>
        <v/>
      </c>
      <c r="H73" s="284" t="str">
        <f t="shared" si="5"/>
        <v/>
      </c>
      <c r="I73" s="282" t="str">
        <f t="shared" si="6"/>
        <v/>
      </c>
      <c r="J73" s="282" t="str">
        <f>IF(A73="","",VLOOKUP(C73,'Pomocné-krácení'!$D$2:$E$24,2,FALSE))</f>
        <v/>
      </c>
    </row>
    <row r="74" spans="1:10" x14ac:dyDescent="0.25">
      <c r="A74" s="285"/>
      <c r="B74" s="285"/>
      <c r="C74" s="285"/>
      <c r="D74" s="285"/>
      <c r="E74" s="285"/>
      <c r="F74" s="154" t="str">
        <f t="shared" si="7"/>
        <v/>
      </c>
      <c r="G74" s="153" t="str">
        <f t="shared" si="4"/>
        <v/>
      </c>
      <c r="H74" s="284" t="str">
        <f t="shared" si="5"/>
        <v/>
      </c>
      <c r="I74" s="282" t="str">
        <f t="shared" si="6"/>
        <v/>
      </c>
      <c r="J74" s="282" t="str">
        <f>IF(A74="","",VLOOKUP(C74,'Pomocné-krácení'!$D$2:$E$24,2,FALSE))</f>
        <v/>
      </c>
    </row>
    <row r="75" spans="1:10" x14ac:dyDescent="0.25">
      <c r="A75" s="285"/>
      <c r="B75" s="285"/>
      <c r="C75" s="285"/>
      <c r="D75" s="285"/>
      <c r="E75" s="285"/>
      <c r="F75" s="154" t="str">
        <f t="shared" si="7"/>
        <v/>
      </c>
      <c r="G75" s="153" t="str">
        <f t="shared" si="4"/>
        <v/>
      </c>
      <c r="H75" s="284" t="str">
        <f t="shared" si="5"/>
        <v/>
      </c>
      <c r="I75" s="282" t="str">
        <f t="shared" si="6"/>
        <v/>
      </c>
      <c r="J75" s="282" t="str">
        <f>IF(A75="","",VLOOKUP(C75,'Pomocné-krácení'!$D$2:$E$24,2,FALSE))</f>
        <v/>
      </c>
    </row>
    <row r="76" spans="1:10" x14ac:dyDescent="0.25">
      <c r="A76" s="285"/>
      <c r="B76" s="285"/>
      <c r="C76" s="285"/>
      <c r="D76" s="285"/>
      <c r="E76" s="285"/>
      <c r="F76" s="154" t="str">
        <f t="shared" si="7"/>
        <v/>
      </c>
      <c r="G76" s="153" t="str">
        <f t="shared" si="4"/>
        <v/>
      </c>
      <c r="H76" s="284" t="str">
        <f t="shared" si="5"/>
        <v/>
      </c>
      <c r="I76" s="282" t="str">
        <f t="shared" si="6"/>
        <v/>
      </c>
      <c r="J76" s="282" t="str">
        <f>IF(A76="","",VLOOKUP(C76,'Pomocné-krácení'!$D$2:$E$24,2,FALSE))</f>
        <v/>
      </c>
    </row>
    <row r="77" spans="1:10" x14ac:dyDescent="0.25">
      <c r="A77" s="285"/>
      <c r="B77" s="285"/>
      <c r="C77" s="285"/>
      <c r="D77" s="285"/>
      <c r="E77" s="285"/>
      <c r="F77" s="154" t="str">
        <f t="shared" si="7"/>
        <v/>
      </c>
      <c r="G77" s="153" t="str">
        <f t="shared" si="4"/>
        <v/>
      </c>
      <c r="H77" s="284" t="str">
        <f t="shared" si="5"/>
        <v/>
      </c>
      <c r="I77" s="282" t="str">
        <f t="shared" si="6"/>
        <v/>
      </c>
      <c r="J77" s="282" t="str">
        <f>IF(A77="","",VLOOKUP(C77,'Pomocné-krácení'!$D$2:$E$24,2,FALSE))</f>
        <v/>
      </c>
    </row>
    <row r="78" spans="1:10" x14ac:dyDescent="0.25">
      <c r="A78" s="285"/>
      <c r="B78" s="285"/>
      <c r="C78" s="285"/>
      <c r="D78" s="285"/>
      <c r="E78" s="285"/>
      <c r="F78" s="154" t="str">
        <f t="shared" si="7"/>
        <v/>
      </c>
      <c r="G78" s="153" t="str">
        <f t="shared" si="4"/>
        <v/>
      </c>
      <c r="H78" s="284" t="str">
        <f t="shared" si="5"/>
        <v/>
      </c>
      <c r="I78" s="282" t="str">
        <f t="shared" si="6"/>
        <v/>
      </c>
      <c r="J78" s="282" t="str">
        <f>IF(A78="","",VLOOKUP(C78,'Pomocné-krácení'!$D$2:$E$24,2,FALSE))</f>
        <v/>
      </c>
    </row>
    <row r="79" spans="1:10" x14ac:dyDescent="0.25">
      <c r="A79" s="285"/>
      <c r="B79" s="285"/>
      <c r="C79" s="285"/>
      <c r="D79" s="285"/>
      <c r="E79" s="285"/>
      <c r="F79" s="154" t="str">
        <f t="shared" si="7"/>
        <v/>
      </c>
      <c r="G79" s="153" t="str">
        <f t="shared" si="4"/>
        <v/>
      </c>
      <c r="H79" s="284" t="str">
        <f t="shared" si="5"/>
        <v/>
      </c>
      <c r="I79" s="282" t="str">
        <f t="shared" si="6"/>
        <v/>
      </c>
      <c r="J79" s="282" t="str">
        <f>IF(A79="","",VLOOKUP(C79,'Pomocné-krácení'!$D$2:$E$24,2,FALSE))</f>
        <v/>
      </c>
    </row>
    <row r="80" spans="1:10" x14ac:dyDescent="0.25">
      <c r="A80" s="285"/>
      <c r="B80" s="285"/>
      <c r="C80" s="285"/>
      <c r="D80" s="285"/>
      <c r="E80" s="285"/>
      <c r="F80" s="154" t="str">
        <f t="shared" si="7"/>
        <v/>
      </c>
      <c r="G80" s="153" t="str">
        <f t="shared" si="4"/>
        <v/>
      </c>
      <c r="H80" s="284" t="str">
        <f t="shared" si="5"/>
        <v/>
      </c>
      <c r="I80" s="282" t="str">
        <f t="shared" si="6"/>
        <v/>
      </c>
      <c r="J80" s="282" t="str">
        <f>IF(A80="","",VLOOKUP(C80,'Pomocné-krácení'!$D$2:$E$24,2,FALSE))</f>
        <v/>
      </c>
    </row>
    <row r="81" spans="1:10" x14ac:dyDescent="0.25">
      <c r="A81" s="285"/>
      <c r="B81" s="285"/>
      <c r="C81" s="285"/>
      <c r="D81" s="285"/>
      <c r="E81" s="285"/>
      <c r="F81" s="154" t="str">
        <f t="shared" si="7"/>
        <v/>
      </c>
      <c r="G81" s="153" t="str">
        <f t="shared" si="4"/>
        <v/>
      </c>
      <c r="H81" s="284" t="str">
        <f t="shared" si="5"/>
        <v/>
      </c>
      <c r="I81" s="282" t="str">
        <f t="shared" si="6"/>
        <v/>
      </c>
      <c r="J81" s="282" t="str">
        <f>IF(A81="","",VLOOKUP(C81,'Pomocné-krácení'!$D$2:$E$24,2,FALSE))</f>
        <v/>
      </c>
    </row>
    <row r="82" spans="1:10" x14ac:dyDescent="0.25">
      <c r="A82" s="285"/>
      <c r="B82" s="285"/>
      <c r="C82" s="285"/>
      <c r="D82" s="285"/>
      <c r="E82" s="285"/>
      <c r="F82" s="154" t="str">
        <f t="shared" si="7"/>
        <v/>
      </c>
      <c r="G82" s="153" t="str">
        <f t="shared" si="4"/>
        <v/>
      </c>
      <c r="H82" s="284" t="str">
        <f t="shared" si="5"/>
        <v/>
      </c>
      <c r="I82" s="282" t="str">
        <f t="shared" si="6"/>
        <v/>
      </c>
      <c r="J82" s="282" t="str">
        <f>IF(A82="","",VLOOKUP(C82,'Pomocné-krácení'!$D$2:$E$24,2,FALSE))</f>
        <v/>
      </c>
    </row>
    <row r="83" spans="1:10" x14ac:dyDescent="0.25">
      <c r="A83" s="285"/>
      <c r="B83" s="285"/>
      <c r="C83" s="285"/>
      <c r="D83" s="285"/>
      <c r="E83" s="285"/>
      <c r="F83" s="154" t="str">
        <f t="shared" si="7"/>
        <v/>
      </c>
      <c r="G83" s="153" t="str">
        <f t="shared" si="4"/>
        <v/>
      </c>
      <c r="H83" s="284" t="str">
        <f t="shared" si="5"/>
        <v/>
      </c>
      <c r="I83" s="282" t="str">
        <f t="shared" si="6"/>
        <v/>
      </c>
      <c r="J83" s="282" t="str">
        <f>IF(A83="","",VLOOKUP(C83,'Pomocné-krácení'!$D$2:$E$24,2,FALSE))</f>
        <v/>
      </c>
    </row>
    <row r="84" spans="1:10" x14ac:dyDescent="0.25">
      <c r="A84" s="285"/>
      <c r="B84" s="285"/>
      <c r="C84" s="285"/>
      <c r="D84" s="285"/>
      <c r="E84" s="285"/>
      <c r="F84" s="154" t="str">
        <f t="shared" si="7"/>
        <v/>
      </c>
      <c r="G84" s="153" t="str">
        <f t="shared" si="4"/>
        <v/>
      </c>
      <c r="H84" s="284" t="str">
        <f t="shared" si="5"/>
        <v/>
      </c>
      <c r="I84" s="282" t="str">
        <f t="shared" si="6"/>
        <v/>
      </c>
      <c r="J84" s="282" t="str">
        <f>IF(A84="","",VLOOKUP(C84,'Pomocné-krácení'!$D$2:$E$24,2,FALSE))</f>
        <v/>
      </c>
    </row>
    <row r="85" spans="1:10" x14ac:dyDescent="0.25">
      <c r="A85" s="285"/>
      <c r="B85" s="285"/>
      <c r="C85" s="285"/>
      <c r="D85" s="285"/>
      <c r="E85" s="285"/>
      <c r="F85" s="154" t="str">
        <f t="shared" si="7"/>
        <v/>
      </c>
      <c r="G85" s="153" t="str">
        <f t="shared" si="4"/>
        <v/>
      </c>
      <c r="H85" s="284" t="str">
        <f t="shared" si="5"/>
        <v/>
      </c>
      <c r="I85" s="282" t="str">
        <f t="shared" si="6"/>
        <v/>
      </c>
      <c r="J85" s="282" t="str">
        <f>IF(A85="","",VLOOKUP(C85,'Pomocné-krácení'!$D$2:$E$24,2,FALSE))</f>
        <v/>
      </c>
    </row>
    <row r="86" spans="1:10" x14ac:dyDescent="0.25">
      <c r="A86" s="285"/>
      <c r="B86" s="285"/>
      <c r="C86" s="285"/>
      <c r="D86" s="285"/>
      <c r="E86" s="285"/>
      <c r="F86" s="154" t="str">
        <f t="shared" si="7"/>
        <v/>
      </c>
      <c r="G86" s="153" t="str">
        <f t="shared" si="4"/>
        <v/>
      </c>
      <c r="H86" s="284" t="str">
        <f t="shared" si="5"/>
        <v/>
      </c>
      <c r="I86" s="282" t="str">
        <f t="shared" si="6"/>
        <v/>
      </c>
      <c r="J86" s="282" t="str">
        <f>IF(A86="","",VLOOKUP(C86,'Pomocné-krácení'!$D$2:$E$24,2,FALSE))</f>
        <v/>
      </c>
    </row>
    <row r="87" spans="1:10" x14ac:dyDescent="0.25">
      <c r="A87" s="285"/>
      <c r="B87" s="285"/>
      <c r="C87" s="285"/>
      <c r="D87" s="285"/>
      <c r="E87" s="285"/>
      <c r="F87" s="154" t="str">
        <f t="shared" si="7"/>
        <v/>
      </c>
      <c r="G87" s="153" t="str">
        <f t="shared" si="4"/>
        <v/>
      </c>
      <c r="H87" s="284" t="str">
        <f t="shared" si="5"/>
        <v/>
      </c>
      <c r="I87" s="282" t="str">
        <f t="shared" si="6"/>
        <v/>
      </c>
      <c r="J87" s="282" t="str">
        <f>IF(A87="","",VLOOKUP(C87,'Pomocné-krácení'!$D$2:$E$24,2,FALSE))</f>
        <v/>
      </c>
    </row>
    <row r="88" spans="1:10" x14ac:dyDescent="0.25">
      <c r="A88" s="285"/>
      <c r="B88" s="285"/>
      <c r="C88" s="285"/>
      <c r="D88" s="285"/>
      <c r="E88" s="285"/>
      <c r="F88" s="154" t="str">
        <f t="shared" si="7"/>
        <v/>
      </c>
      <c r="G88" s="153" t="str">
        <f t="shared" si="4"/>
        <v/>
      </c>
      <c r="H88" s="284" t="str">
        <f t="shared" si="5"/>
        <v/>
      </c>
      <c r="I88" s="282" t="str">
        <f t="shared" si="6"/>
        <v/>
      </c>
      <c r="J88" s="282" t="str">
        <f>IF(A88="","",VLOOKUP(C88,'Pomocné-krácení'!$D$2:$E$24,2,FALSE))</f>
        <v/>
      </c>
    </row>
    <row r="89" spans="1:10" x14ac:dyDescent="0.25">
      <c r="A89" s="285"/>
      <c r="B89" s="285"/>
      <c r="C89" s="285"/>
      <c r="D89" s="285"/>
      <c r="E89" s="285"/>
      <c r="F89" s="154" t="str">
        <f t="shared" si="7"/>
        <v/>
      </c>
      <c r="G89" s="153" t="str">
        <f t="shared" si="4"/>
        <v/>
      </c>
      <c r="H89" s="284" t="str">
        <f t="shared" si="5"/>
        <v/>
      </c>
      <c r="I89" s="282" t="str">
        <f t="shared" si="6"/>
        <v/>
      </c>
      <c r="J89" s="282" t="str">
        <f>IF(A89="","",VLOOKUP(C89,'Pomocné-krácení'!$D$2:$E$24,2,FALSE))</f>
        <v/>
      </c>
    </row>
    <row r="90" spans="1:10" x14ac:dyDescent="0.25">
      <c r="A90" s="285"/>
      <c r="B90" s="285"/>
      <c r="C90" s="285"/>
      <c r="D90" s="285"/>
      <c r="E90" s="285"/>
      <c r="F90" s="154" t="str">
        <f t="shared" si="7"/>
        <v/>
      </c>
      <c r="G90" s="153" t="str">
        <f t="shared" si="4"/>
        <v/>
      </c>
      <c r="H90" s="284" t="str">
        <f t="shared" si="5"/>
        <v/>
      </c>
      <c r="I90" s="282" t="str">
        <f t="shared" si="6"/>
        <v/>
      </c>
      <c r="J90" s="282" t="str">
        <f>IF(A90="","",VLOOKUP(C90,'Pomocné-krácení'!$D$2:$E$24,2,FALSE))</f>
        <v/>
      </c>
    </row>
    <row r="91" spans="1:10" x14ac:dyDescent="0.25">
      <c r="A91" s="285"/>
      <c r="B91" s="285"/>
      <c r="C91" s="285"/>
      <c r="D91" s="285"/>
      <c r="E91" s="285"/>
      <c r="F91" s="154" t="str">
        <f t="shared" si="7"/>
        <v/>
      </c>
      <c r="G91" s="153" t="str">
        <f t="shared" si="4"/>
        <v/>
      </c>
      <c r="H91" s="284" t="str">
        <f t="shared" si="5"/>
        <v/>
      </c>
      <c r="I91" s="282" t="str">
        <f t="shared" si="6"/>
        <v/>
      </c>
      <c r="J91" s="282" t="str">
        <f>IF(A91="","",VLOOKUP(C91,'Pomocné-krácení'!$D$2:$E$24,2,FALSE))</f>
        <v/>
      </c>
    </row>
    <row r="92" spans="1:10" x14ac:dyDescent="0.25">
      <c r="A92" s="285"/>
      <c r="B92" s="285"/>
      <c r="C92" s="285"/>
      <c r="D92" s="285"/>
      <c r="E92" s="285"/>
      <c r="F92" s="154" t="str">
        <f t="shared" si="7"/>
        <v/>
      </c>
      <c r="G92" s="153" t="str">
        <f t="shared" si="4"/>
        <v/>
      </c>
      <c r="H92" s="284" t="str">
        <f t="shared" si="5"/>
        <v/>
      </c>
      <c r="I92" s="282" t="str">
        <f t="shared" si="6"/>
        <v/>
      </c>
      <c r="J92" s="282" t="str">
        <f>IF(A92="","",VLOOKUP(C92,'Pomocné-krácení'!$D$2:$E$24,2,FALSE))</f>
        <v/>
      </c>
    </row>
    <row r="93" spans="1:10" x14ac:dyDescent="0.25">
      <c r="A93" s="285"/>
      <c r="B93" s="285"/>
      <c r="C93" s="285"/>
      <c r="D93" s="285"/>
      <c r="E93" s="285"/>
      <c r="F93" s="154" t="str">
        <f t="shared" si="7"/>
        <v/>
      </c>
      <c r="G93" s="153" t="str">
        <f t="shared" si="4"/>
        <v/>
      </c>
      <c r="H93" s="284" t="str">
        <f t="shared" si="5"/>
        <v/>
      </c>
      <c r="I93" s="282" t="str">
        <f t="shared" si="6"/>
        <v/>
      </c>
      <c r="J93" s="282" t="str">
        <f>IF(A93="","",VLOOKUP(C93,'Pomocné-krácení'!$D$2:$E$24,2,FALSE))</f>
        <v/>
      </c>
    </row>
    <row r="94" spans="1:10" x14ac:dyDescent="0.25">
      <c r="A94" s="285"/>
      <c r="B94" s="285"/>
      <c r="C94" s="285"/>
      <c r="D94" s="285"/>
      <c r="E94" s="285"/>
      <c r="F94" s="154" t="str">
        <f t="shared" si="7"/>
        <v/>
      </c>
      <c r="G94" s="153" t="str">
        <f t="shared" si="4"/>
        <v/>
      </c>
      <c r="H94" s="284" t="str">
        <f t="shared" si="5"/>
        <v/>
      </c>
      <c r="I94" s="282" t="str">
        <f t="shared" si="6"/>
        <v/>
      </c>
      <c r="J94" s="282" t="str">
        <f>IF(A94="","",VLOOKUP(C94,'Pomocné-krácení'!$D$2:$E$24,2,FALSE))</f>
        <v/>
      </c>
    </row>
    <row r="95" spans="1:10" x14ac:dyDescent="0.25">
      <c r="A95" s="285"/>
      <c r="B95" s="285"/>
      <c r="C95" s="285"/>
      <c r="D95" s="285"/>
      <c r="E95" s="285"/>
      <c r="F95" s="154" t="str">
        <f t="shared" si="7"/>
        <v/>
      </c>
      <c r="G95" s="153" t="str">
        <f t="shared" si="4"/>
        <v/>
      </c>
      <c r="H95" s="284" t="str">
        <f t="shared" si="5"/>
        <v/>
      </c>
      <c r="I95" s="282" t="str">
        <f t="shared" si="6"/>
        <v/>
      </c>
      <c r="J95" s="282" t="str">
        <f>IF(A95="","",VLOOKUP(C95,'Pomocné-krácení'!$D$2:$E$24,2,FALSE))</f>
        <v/>
      </c>
    </row>
    <row r="96" spans="1:10" x14ac:dyDescent="0.25">
      <c r="A96" s="285"/>
      <c r="B96" s="285"/>
      <c r="C96" s="285"/>
      <c r="D96" s="285"/>
      <c r="E96" s="285"/>
      <c r="F96" s="154" t="str">
        <f t="shared" si="7"/>
        <v/>
      </c>
      <c r="G96" s="153" t="str">
        <f t="shared" si="4"/>
        <v/>
      </c>
      <c r="H96" s="284" t="str">
        <f t="shared" si="5"/>
        <v/>
      </c>
      <c r="I96" s="282" t="str">
        <f t="shared" si="6"/>
        <v/>
      </c>
      <c r="J96" s="282" t="str">
        <f>IF(A96="","",VLOOKUP(C96,'Pomocné-krácení'!$D$2:$E$24,2,FALSE))</f>
        <v/>
      </c>
    </row>
    <row r="97" spans="1:10" x14ac:dyDescent="0.25">
      <c r="A97" s="285"/>
      <c r="B97" s="285"/>
      <c r="C97" s="285"/>
      <c r="D97" s="285"/>
      <c r="E97" s="285"/>
      <c r="F97" s="154" t="str">
        <f t="shared" si="7"/>
        <v/>
      </c>
      <c r="G97" s="153" t="str">
        <f t="shared" si="4"/>
        <v/>
      </c>
      <c r="H97" s="284" t="str">
        <f t="shared" si="5"/>
        <v/>
      </c>
      <c r="I97" s="282" t="str">
        <f t="shared" si="6"/>
        <v/>
      </c>
      <c r="J97" s="282" t="str">
        <f>IF(A97="","",VLOOKUP(C97,'Pomocné-krácení'!$D$2:$E$24,2,FALSE))</f>
        <v/>
      </c>
    </row>
    <row r="98" spans="1:10" x14ac:dyDescent="0.25">
      <c r="A98" s="285"/>
      <c r="B98" s="285"/>
      <c r="C98" s="285"/>
      <c r="D98" s="285"/>
      <c r="E98" s="285"/>
      <c r="F98" s="154" t="str">
        <f t="shared" si="7"/>
        <v/>
      </c>
      <c r="G98" s="153" t="str">
        <f t="shared" si="4"/>
        <v/>
      </c>
      <c r="H98" s="284" t="str">
        <f t="shared" si="5"/>
        <v/>
      </c>
      <c r="I98" s="282" t="str">
        <f t="shared" si="6"/>
        <v/>
      </c>
      <c r="J98" s="282" t="str">
        <f>IF(A98="","",VLOOKUP(C98,'Pomocné-krácení'!$D$2:$E$24,2,FALSE))</f>
        <v/>
      </c>
    </row>
    <row r="99" spans="1:10" x14ac:dyDescent="0.25">
      <c r="A99" s="285"/>
      <c r="B99" s="285"/>
      <c r="C99" s="285"/>
      <c r="D99" s="285"/>
      <c r="E99" s="285"/>
      <c r="F99" s="154" t="str">
        <f t="shared" si="7"/>
        <v/>
      </c>
      <c r="G99" s="153" t="str">
        <f t="shared" si="4"/>
        <v/>
      </c>
      <c r="H99" s="284" t="str">
        <f t="shared" si="5"/>
        <v/>
      </c>
      <c r="I99" s="282" t="str">
        <f t="shared" si="6"/>
        <v/>
      </c>
      <c r="J99" s="282" t="str">
        <f>IF(A99="","",VLOOKUP(C99,'Pomocné-krácení'!$D$2:$E$24,2,FALSE))</f>
        <v/>
      </c>
    </row>
    <row r="100" spans="1:10" x14ac:dyDescent="0.25">
      <c r="A100" s="285"/>
      <c r="B100" s="285"/>
      <c r="C100" s="285"/>
      <c r="D100" s="285"/>
      <c r="E100" s="285"/>
      <c r="F100" s="154" t="str">
        <f t="shared" si="7"/>
        <v/>
      </c>
      <c r="G100" s="153" t="str">
        <f t="shared" si="4"/>
        <v/>
      </c>
      <c r="H100" s="284" t="str">
        <f t="shared" si="5"/>
        <v/>
      </c>
      <c r="I100" s="282" t="str">
        <f t="shared" si="6"/>
        <v/>
      </c>
      <c r="J100" s="282" t="str">
        <f>IF(A100="","",VLOOKUP(C100,'Pomocné-krácení'!$D$2:$E$24,2,FALSE))</f>
        <v/>
      </c>
    </row>
    <row r="101" spans="1:10" x14ac:dyDescent="0.25">
      <c r="A101" s="285"/>
      <c r="B101" s="285"/>
      <c r="C101" s="285"/>
      <c r="D101" s="285"/>
      <c r="E101" s="285"/>
      <c r="F101" s="154" t="str">
        <f t="shared" si="7"/>
        <v/>
      </c>
      <c r="G101" s="153" t="str">
        <f t="shared" si="4"/>
        <v/>
      </c>
      <c r="H101" s="284" t="str">
        <f t="shared" si="5"/>
        <v/>
      </c>
      <c r="I101" s="282" t="str">
        <f t="shared" si="6"/>
        <v/>
      </c>
      <c r="J101" s="282" t="str">
        <f>IF(A101="","",VLOOKUP(C101,'Pomocné-krácení'!$D$2:$E$24,2,FALSE))</f>
        <v/>
      </c>
    </row>
    <row r="102" spans="1:10" x14ac:dyDescent="0.25">
      <c r="A102" s="285"/>
      <c r="B102" s="285"/>
      <c r="C102" s="285"/>
      <c r="D102" s="285"/>
      <c r="E102" s="285"/>
      <c r="F102" s="154" t="str">
        <f t="shared" si="7"/>
        <v/>
      </c>
      <c r="G102" s="153" t="str">
        <f t="shared" si="4"/>
        <v/>
      </c>
      <c r="H102" s="284" t="str">
        <f t="shared" si="5"/>
        <v/>
      </c>
      <c r="I102" s="282" t="str">
        <f t="shared" si="6"/>
        <v/>
      </c>
      <c r="J102" s="282" t="str">
        <f>IF(A102="","",VLOOKUP(C102,'Pomocné-krácení'!$D$2:$E$24,2,FALSE))</f>
        <v/>
      </c>
    </row>
    <row r="103" spans="1:10" x14ac:dyDescent="0.25">
      <c r="A103" s="285"/>
      <c r="B103" s="285"/>
      <c r="C103" s="285"/>
      <c r="D103" s="285"/>
      <c r="E103" s="285"/>
      <c r="F103" s="154" t="str">
        <f t="shared" si="7"/>
        <v/>
      </c>
      <c r="G103" s="153" t="str">
        <f t="shared" si="4"/>
        <v/>
      </c>
      <c r="H103" s="284" t="str">
        <f t="shared" si="5"/>
        <v/>
      </c>
      <c r="I103" s="282" t="str">
        <f t="shared" si="6"/>
        <v/>
      </c>
      <c r="J103" s="282" t="str">
        <f>IF(A103="","",VLOOKUP(C103,'Pomocné-krácení'!$D$2:$E$24,2,FALSE))</f>
        <v/>
      </c>
    </row>
    <row r="104" spans="1:10" x14ac:dyDescent="0.25">
      <c r="A104" s="285"/>
      <c r="B104" s="285"/>
      <c r="C104" s="285"/>
      <c r="D104" s="285"/>
      <c r="E104" s="285"/>
      <c r="F104" s="154" t="str">
        <f t="shared" si="7"/>
        <v/>
      </c>
      <c r="G104" s="153" t="str">
        <f t="shared" si="4"/>
        <v/>
      </c>
      <c r="H104" s="284" t="str">
        <f t="shared" si="5"/>
        <v/>
      </c>
      <c r="I104" s="282" t="str">
        <f t="shared" si="6"/>
        <v/>
      </c>
      <c r="J104" s="282" t="str">
        <f>IF(A104="","",VLOOKUP(C104,'Pomocné-krácení'!$D$2:$E$24,2,FALSE))</f>
        <v/>
      </c>
    </row>
    <row r="105" spans="1:10" x14ac:dyDescent="0.25">
      <c r="A105" s="285"/>
      <c r="B105" s="285"/>
      <c r="C105" s="285"/>
      <c r="D105" s="285"/>
      <c r="E105" s="285"/>
      <c r="F105" s="154" t="str">
        <f t="shared" si="7"/>
        <v/>
      </c>
      <c r="G105" s="153" t="str">
        <f t="shared" si="4"/>
        <v/>
      </c>
      <c r="H105" s="284" t="str">
        <f t="shared" si="5"/>
        <v/>
      </c>
      <c r="I105" s="282" t="str">
        <f t="shared" si="6"/>
        <v/>
      </c>
      <c r="J105" s="282" t="str">
        <f>IF(A105="","",VLOOKUP(C105,'Pomocné-krácení'!$D$2:$E$24,2,FALSE))</f>
        <v/>
      </c>
    </row>
    <row r="106" spans="1:10" x14ac:dyDescent="0.25">
      <c r="A106" s="285"/>
      <c r="B106" s="285"/>
      <c r="C106" s="285"/>
      <c r="D106" s="285"/>
      <c r="E106" s="285"/>
      <c r="F106" s="154" t="str">
        <f t="shared" si="7"/>
        <v/>
      </c>
      <c r="G106" s="153" t="str">
        <f t="shared" si="4"/>
        <v/>
      </c>
      <c r="H106" s="284" t="str">
        <f t="shared" si="5"/>
        <v/>
      </c>
      <c r="I106" s="282" t="str">
        <f t="shared" si="6"/>
        <v/>
      </c>
      <c r="J106" s="282" t="str">
        <f>IF(A106="","",VLOOKUP(C106,'Pomocné-krácení'!$D$2:$E$24,2,FALSE))</f>
        <v/>
      </c>
    </row>
    <row r="107" spans="1:10" x14ac:dyDescent="0.25">
      <c r="A107" s="285"/>
      <c r="B107" s="285"/>
      <c r="C107" s="285"/>
      <c r="D107" s="285"/>
      <c r="E107" s="285"/>
      <c r="F107" s="154" t="str">
        <f t="shared" si="7"/>
        <v/>
      </c>
      <c r="G107" s="153" t="str">
        <f t="shared" si="4"/>
        <v/>
      </c>
      <c r="H107" s="284" t="str">
        <f t="shared" si="5"/>
        <v/>
      </c>
      <c r="I107" s="282" t="str">
        <f t="shared" si="6"/>
        <v/>
      </c>
      <c r="J107" s="282" t="str">
        <f>IF(A107="","",VLOOKUP(C107,'Pomocné-krácení'!$D$2:$E$24,2,FALSE))</f>
        <v/>
      </c>
    </row>
    <row r="108" spans="1:10" x14ac:dyDescent="0.25">
      <c r="A108" s="285"/>
      <c r="B108" s="285"/>
      <c r="C108" s="285"/>
      <c r="D108" s="285"/>
      <c r="E108" s="285"/>
      <c r="F108" s="154" t="str">
        <f t="shared" si="7"/>
        <v/>
      </c>
      <c r="G108" s="153" t="str">
        <f t="shared" si="4"/>
        <v/>
      </c>
      <c r="H108" s="284" t="str">
        <f t="shared" si="5"/>
        <v/>
      </c>
      <c r="I108" s="282" t="str">
        <f t="shared" si="6"/>
        <v/>
      </c>
      <c r="J108" s="282" t="str">
        <f>IF(A108="","",VLOOKUP(C108,'Pomocné-krácení'!$D$2:$E$24,2,FALSE))</f>
        <v/>
      </c>
    </row>
    <row r="109" spans="1:10" x14ac:dyDescent="0.25">
      <c r="A109" s="285"/>
      <c r="B109" s="285"/>
      <c r="C109" s="285"/>
      <c r="D109" s="285"/>
      <c r="E109" s="285"/>
      <c r="F109" s="154" t="str">
        <f t="shared" si="7"/>
        <v/>
      </c>
      <c r="G109" s="153" t="str">
        <f t="shared" si="4"/>
        <v/>
      </c>
      <c r="H109" s="284" t="str">
        <f t="shared" si="5"/>
        <v/>
      </c>
      <c r="I109" s="282" t="str">
        <f t="shared" si="6"/>
        <v/>
      </c>
      <c r="J109" s="282" t="str">
        <f>IF(A109="","",VLOOKUP(C109,'Pomocné-krácení'!$D$2:$E$24,2,FALSE))</f>
        <v/>
      </c>
    </row>
    <row r="110" spans="1:10" x14ac:dyDescent="0.25">
      <c r="A110" s="285"/>
      <c r="B110" s="285"/>
      <c r="C110" s="285"/>
      <c r="D110" s="285"/>
      <c r="E110" s="285"/>
      <c r="F110" s="154" t="str">
        <f t="shared" si="7"/>
        <v/>
      </c>
      <c r="G110" s="153" t="str">
        <f t="shared" si="4"/>
        <v/>
      </c>
      <c r="H110" s="284" t="str">
        <f t="shared" si="5"/>
        <v/>
      </c>
      <c r="I110" s="282" t="str">
        <f t="shared" si="6"/>
        <v/>
      </c>
      <c r="J110" s="282" t="str">
        <f>IF(A110="","",VLOOKUP(C110,'Pomocné-krácení'!$D$2:$E$24,2,FALSE))</f>
        <v/>
      </c>
    </row>
    <row r="111" spans="1:10" x14ac:dyDescent="0.25">
      <c r="A111" s="285"/>
      <c r="B111" s="285"/>
      <c r="C111" s="285"/>
      <c r="D111" s="285"/>
      <c r="E111" s="285"/>
      <c r="F111" s="154" t="str">
        <f t="shared" si="7"/>
        <v/>
      </c>
      <c r="G111" s="153" t="str">
        <f t="shared" si="4"/>
        <v/>
      </c>
      <c r="H111" s="284" t="str">
        <f t="shared" si="5"/>
        <v/>
      </c>
      <c r="I111" s="282" t="str">
        <f t="shared" si="6"/>
        <v/>
      </c>
      <c r="J111" s="282" t="str">
        <f>IF(A111="","",VLOOKUP(C111,'Pomocné-krácení'!$D$2:$E$24,2,FALSE))</f>
        <v/>
      </c>
    </row>
    <row r="112" spans="1:10" x14ac:dyDescent="0.25">
      <c r="A112" s="285"/>
      <c r="B112" s="285"/>
      <c r="C112" s="285"/>
      <c r="D112" s="285"/>
      <c r="E112" s="285"/>
      <c r="F112" s="154" t="str">
        <f t="shared" si="7"/>
        <v/>
      </c>
      <c r="G112" s="153" t="str">
        <f t="shared" si="4"/>
        <v/>
      </c>
      <c r="H112" s="284" t="str">
        <f t="shared" si="5"/>
        <v/>
      </c>
      <c r="I112" s="282" t="str">
        <f t="shared" si="6"/>
        <v/>
      </c>
      <c r="J112" s="282" t="str">
        <f>IF(A112="","",VLOOKUP(C112,'Pomocné-krácení'!$D$2:$E$24,2,FALSE))</f>
        <v/>
      </c>
    </row>
    <row r="113" spans="1:10" x14ac:dyDescent="0.25">
      <c r="A113" s="285"/>
      <c r="B113" s="285"/>
      <c r="C113" s="285"/>
      <c r="D113" s="285"/>
      <c r="E113" s="285"/>
      <c r="F113" s="154" t="str">
        <f t="shared" si="7"/>
        <v/>
      </c>
      <c r="G113" s="153" t="str">
        <f t="shared" si="4"/>
        <v/>
      </c>
      <c r="H113" s="284" t="str">
        <f t="shared" si="5"/>
        <v/>
      </c>
      <c r="I113" s="282" t="str">
        <f t="shared" si="6"/>
        <v/>
      </c>
      <c r="J113" s="282" t="str">
        <f>IF(A113="","",VLOOKUP(C113,'Pomocné-krácení'!$D$2:$E$24,2,FALSE))</f>
        <v/>
      </c>
    </row>
    <row r="114" spans="1:10" x14ac:dyDescent="0.25">
      <c r="A114" s="285"/>
      <c r="B114" s="285"/>
      <c r="C114" s="285"/>
      <c r="D114" s="285"/>
      <c r="E114" s="285"/>
      <c r="F114" s="154" t="str">
        <f t="shared" si="7"/>
        <v/>
      </c>
      <c r="G114" s="153" t="str">
        <f t="shared" si="4"/>
        <v/>
      </c>
      <c r="H114" s="284" t="str">
        <f t="shared" si="5"/>
        <v/>
      </c>
      <c r="I114" s="282" t="str">
        <f t="shared" si="6"/>
        <v/>
      </c>
      <c r="J114" s="282" t="str">
        <f>IF(A114="","",VLOOKUP(C114,'Pomocné-krácení'!$D$2:$E$24,2,FALSE))</f>
        <v/>
      </c>
    </row>
    <row r="115" spans="1:10" x14ac:dyDescent="0.25">
      <c r="A115" s="285"/>
      <c r="B115" s="285"/>
      <c r="C115" s="285"/>
      <c r="D115" s="285"/>
      <c r="E115" s="285"/>
      <c r="F115" s="154" t="str">
        <f t="shared" si="7"/>
        <v/>
      </c>
      <c r="G115" s="153" t="str">
        <f t="shared" si="4"/>
        <v/>
      </c>
      <c r="H115" s="284" t="str">
        <f t="shared" si="5"/>
        <v/>
      </c>
      <c r="I115" s="282" t="str">
        <f t="shared" si="6"/>
        <v/>
      </c>
      <c r="J115" s="282" t="str">
        <f>IF(A115="","",VLOOKUP(C115,'Pomocné-krácení'!$D$2:$E$24,2,FALSE))</f>
        <v/>
      </c>
    </row>
    <row r="116" spans="1:10" x14ac:dyDescent="0.25">
      <c r="A116" s="285"/>
      <c r="B116" s="285"/>
      <c r="C116" s="285"/>
      <c r="D116" s="285"/>
      <c r="E116" s="285"/>
      <c r="F116" s="154" t="str">
        <f t="shared" si="7"/>
        <v/>
      </c>
      <c r="G116" s="153" t="str">
        <f t="shared" si="4"/>
        <v/>
      </c>
      <c r="H116" s="284" t="str">
        <f t="shared" si="5"/>
        <v/>
      </c>
      <c r="I116" s="282" t="str">
        <f t="shared" si="6"/>
        <v/>
      </c>
      <c r="J116" s="282" t="str">
        <f>IF(A116="","",VLOOKUP(C116,'Pomocné-krácení'!$D$2:$E$24,2,FALSE))</f>
        <v/>
      </c>
    </row>
    <row r="117" spans="1:10" x14ac:dyDescent="0.25">
      <c r="A117" s="285"/>
      <c r="B117" s="285"/>
      <c r="C117" s="285"/>
      <c r="D117" s="285"/>
      <c r="E117" s="285"/>
      <c r="F117" s="154" t="str">
        <f t="shared" si="7"/>
        <v/>
      </c>
      <c r="G117" s="153" t="str">
        <f t="shared" si="4"/>
        <v/>
      </c>
      <c r="H117" s="284" t="str">
        <f t="shared" si="5"/>
        <v/>
      </c>
      <c r="I117" s="282" t="str">
        <f t="shared" si="6"/>
        <v/>
      </c>
      <c r="J117" s="282" t="str">
        <f>IF(A117="","",VLOOKUP(C117,'Pomocné-krácení'!$D$2:$E$24,2,FALSE))</f>
        <v/>
      </c>
    </row>
    <row r="118" spans="1:10" x14ac:dyDescent="0.25">
      <c r="A118" s="285"/>
      <c r="B118" s="285"/>
      <c r="C118" s="285"/>
      <c r="D118" s="285"/>
      <c r="E118" s="285"/>
      <c r="F118" s="154" t="str">
        <f t="shared" si="7"/>
        <v/>
      </c>
      <c r="G118" s="153" t="str">
        <f t="shared" si="4"/>
        <v/>
      </c>
      <c r="H118" s="284" t="str">
        <f t="shared" si="5"/>
        <v/>
      </c>
      <c r="I118" s="282" t="str">
        <f t="shared" si="6"/>
        <v/>
      </c>
      <c r="J118" s="282" t="str">
        <f>IF(A118="","",VLOOKUP(C118,'Pomocné-krácení'!$D$2:$E$24,2,FALSE))</f>
        <v/>
      </c>
    </row>
    <row r="119" spans="1:10" x14ac:dyDescent="0.25">
      <c r="A119" s="285"/>
      <c r="B119" s="285"/>
      <c r="C119" s="285"/>
      <c r="D119" s="285"/>
      <c r="E119" s="285"/>
      <c r="F119" s="154" t="str">
        <f t="shared" si="7"/>
        <v/>
      </c>
      <c r="G119" s="153" t="str">
        <f t="shared" si="4"/>
        <v/>
      </c>
      <c r="H119" s="284" t="str">
        <f t="shared" si="5"/>
        <v/>
      </c>
      <c r="I119" s="282" t="str">
        <f t="shared" si="6"/>
        <v/>
      </c>
      <c r="J119" s="282" t="str">
        <f>IF(A119="","",VLOOKUP(C119,'Pomocné-krácení'!$D$2:$E$24,2,FALSE))</f>
        <v/>
      </c>
    </row>
    <row r="120" spans="1:10" x14ac:dyDescent="0.25">
      <c r="A120" s="285"/>
      <c r="B120" s="285"/>
      <c r="C120" s="285"/>
      <c r="D120" s="285"/>
      <c r="E120" s="285"/>
      <c r="F120" s="154" t="str">
        <f t="shared" si="7"/>
        <v/>
      </c>
      <c r="G120" s="153" t="str">
        <f t="shared" si="4"/>
        <v/>
      </c>
      <c r="H120" s="284" t="str">
        <f t="shared" si="5"/>
        <v/>
      </c>
      <c r="I120" s="282" t="str">
        <f t="shared" si="6"/>
        <v/>
      </c>
      <c r="J120" s="282" t="str">
        <f>IF(A120="","",VLOOKUP(C120,'Pomocné-krácení'!$D$2:$E$24,2,FALSE))</f>
        <v/>
      </c>
    </row>
    <row r="121" spans="1:10" x14ac:dyDescent="0.25">
      <c r="A121" s="285"/>
      <c r="B121" s="285"/>
      <c r="C121" s="285"/>
      <c r="D121" s="285"/>
      <c r="E121" s="285"/>
      <c r="F121" s="154" t="str">
        <f t="shared" si="7"/>
        <v/>
      </c>
      <c r="G121" s="153" t="str">
        <f t="shared" si="4"/>
        <v/>
      </c>
      <c r="H121" s="284" t="str">
        <f t="shared" si="5"/>
        <v/>
      </c>
      <c r="I121" s="282" t="str">
        <f t="shared" si="6"/>
        <v/>
      </c>
      <c r="J121" s="282" t="str">
        <f>IF(A121="","",VLOOKUP(C121,'Pomocné-krácení'!$D$2:$E$24,2,FALSE))</f>
        <v/>
      </c>
    </row>
    <row r="122" spans="1:10" x14ac:dyDescent="0.25">
      <c r="A122" s="285"/>
      <c r="B122" s="285"/>
      <c r="C122" s="285"/>
      <c r="D122" s="285"/>
      <c r="E122" s="285"/>
      <c r="F122" s="154" t="str">
        <f t="shared" si="7"/>
        <v/>
      </c>
      <c r="G122" s="153" t="str">
        <f t="shared" si="4"/>
        <v/>
      </c>
      <c r="H122" s="284" t="str">
        <f t="shared" si="5"/>
        <v/>
      </c>
      <c r="I122" s="282" t="str">
        <f t="shared" si="6"/>
        <v/>
      </c>
      <c r="J122" s="282" t="str">
        <f>IF(A122="","",VLOOKUP(C122,'Pomocné-krácení'!$D$2:$E$24,2,FALSE))</f>
        <v/>
      </c>
    </row>
    <row r="123" spans="1:10" x14ac:dyDescent="0.25">
      <c r="A123" s="285"/>
      <c r="B123" s="285"/>
      <c r="C123" s="285"/>
      <c r="D123" s="285"/>
      <c r="E123" s="285"/>
      <c r="F123" s="154" t="str">
        <f t="shared" si="7"/>
        <v/>
      </c>
      <c r="G123" s="153" t="str">
        <f t="shared" si="4"/>
        <v/>
      </c>
      <c r="H123" s="284" t="str">
        <f t="shared" si="5"/>
        <v/>
      </c>
      <c r="I123" s="282" t="str">
        <f t="shared" si="6"/>
        <v/>
      </c>
      <c r="J123" s="282" t="str">
        <f>IF(A123="","",VLOOKUP(C123,'Pomocné-krácení'!$D$2:$E$24,2,FALSE))</f>
        <v/>
      </c>
    </row>
    <row r="124" spans="1:10" x14ac:dyDescent="0.25">
      <c r="A124" s="285"/>
      <c r="B124" s="285"/>
      <c r="C124" s="285"/>
      <c r="D124" s="285"/>
      <c r="E124" s="285"/>
      <c r="F124" s="154" t="str">
        <f t="shared" si="7"/>
        <v/>
      </c>
      <c r="G124" s="153" t="str">
        <f t="shared" si="4"/>
        <v/>
      </c>
      <c r="H124" s="284" t="str">
        <f t="shared" si="5"/>
        <v/>
      </c>
      <c r="I124" s="282" t="str">
        <f t="shared" si="6"/>
        <v/>
      </c>
      <c r="J124" s="282" t="str">
        <f>IF(A124="","",VLOOKUP(C124,'Pomocné-krácení'!$D$2:$E$24,2,FALSE))</f>
        <v/>
      </c>
    </row>
    <row r="125" spans="1:10" x14ac:dyDescent="0.25">
      <c r="A125" s="285"/>
      <c r="B125" s="285"/>
      <c r="C125" s="285"/>
      <c r="D125" s="285"/>
      <c r="E125" s="285"/>
      <c r="F125" s="154" t="str">
        <f t="shared" si="7"/>
        <v/>
      </c>
      <c r="G125" s="153" t="str">
        <f t="shared" si="4"/>
        <v/>
      </c>
      <c r="H125" s="284" t="str">
        <f t="shared" si="5"/>
        <v/>
      </c>
      <c r="I125" s="282" t="str">
        <f t="shared" si="6"/>
        <v/>
      </c>
      <c r="J125" s="282" t="str">
        <f>IF(A125="","",VLOOKUP(C125,'Pomocné-krácení'!$D$2:$E$24,2,FALSE))</f>
        <v/>
      </c>
    </row>
    <row r="126" spans="1:10" x14ac:dyDescent="0.25">
      <c r="A126" s="285"/>
      <c r="B126" s="285"/>
      <c r="C126" s="285"/>
      <c r="D126" s="285"/>
      <c r="E126" s="285"/>
      <c r="F126" s="154" t="str">
        <f t="shared" si="7"/>
        <v/>
      </c>
      <c r="G126" s="153" t="str">
        <f t="shared" si="4"/>
        <v/>
      </c>
      <c r="H126" s="284" t="str">
        <f t="shared" si="5"/>
        <v/>
      </c>
      <c r="I126" s="282" t="str">
        <f t="shared" si="6"/>
        <v/>
      </c>
      <c r="J126" s="282" t="str">
        <f>IF(A126="","",VLOOKUP(C126,'Pomocné-krácení'!$D$2:$E$24,2,FALSE))</f>
        <v/>
      </c>
    </row>
    <row r="127" spans="1:10" x14ac:dyDescent="0.25">
      <c r="A127" s="285"/>
      <c r="B127" s="285"/>
      <c r="C127" s="285"/>
      <c r="D127" s="285"/>
      <c r="E127" s="285"/>
      <c r="F127" s="154" t="str">
        <f t="shared" si="7"/>
        <v/>
      </c>
      <c r="G127" s="153" t="str">
        <f t="shared" si="4"/>
        <v/>
      </c>
      <c r="H127" s="284" t="str">
        <f t="shared" si="5"/>
        <v/>
      </c>
      <c r="I127" s="282" t="str">
        <f t="shared" si="6"/>
        <v/>
      </c>
      <c r="J127" s="282" t="str">
        <f>IF(A127="","",VLOOKUP(C127,'Pomocné-krácení'!$D$2:$E$24,2,FALSE))</f>
        <v/>
      </c>
    </row>
    <row r="128" spans="1:10" x14ac:dyDescent="0.25">
      <c r="A128" s="285"/>
      <c r="B128" s="285"/>
      <c r="C128" s="285"/>
      <c r="D128" s="285"/>
      <c r="E128" s="285"/>
      <c r="F128" s="154" t="str">
        <f t="shared" si="7"/>
        <v/>
      </c>
      <c r="G128" s="153" t="str">
        <f t="shared" si="4"/>
        <v/>
      </c>
      <c r="H128" s="284" t="str">
        <f t="shared" si="5"/>
        <v/>
      </c>
      <c r="I128" s="282" t="str">
        <f t="shared" si="6"/>
        <v/>
      </c>
      <c r="J128" s="282" t="str">
        <f>IF(A128="","",VLOOKUP(C128,'Pomocné-krácení'!$D$2:$E$24,2,FALSE))</f>
        <v/>
      </c>
    </row>
    <row r="129" spans="1:10" x14ac:dyDescent="0.25">
      <c r="A129" s="285"/>
      <c r="B129" s="285"/>
      <c r="C129" s="285"/>
      <c r="D129" s="285"/>
      <c r="E129" s="285"/>
      <c r="F129" s="154" t="str">
        <f t="shared" si="7"/>
        <v/>
      </c>
      <c r="G129" s="153" t="str">
        <f t="shared" si="4"/>
        <v/>
      </c>
      <c r="H129" s="284" t="str">
        <f t="shared" si="5"/>
        <v/>
      </c>
      <c r="I129" s="282" t="str">
        <f t="shared" si="6"/>
        <v/>
      </c>
      <c r="J129" s="282" t="str">
        <f>IF(A129="","",VLOOKUP(C129,'Pomocné-krácení'!$D$2:$E$24,2,FALSE))</f>
        <v/>
      </c>
    </row>
    <row r="130" spans="1:10" x14ac:dyDescent="0.25">
      <c r="A130" s="285"/>
      <c r="B130" s="285"/>
      <c r="C130" s="285"/>
      <c r="D130" s="285"/>
      <c r="E130" s="285"/>
      <c r="F130" s="154" t="str">
        <f t="shared" si="7"/>
        <v/>
      </c>
      <c r="G130" s="153" t="str">
        <f t="shared" si="4"/>
        <v/>
      </c>
      <c r="H130" s="284" t="str">
        <f t="shared" si="5"/>
        <v/>
      </c>
      <c r="I130" s="282" t="str">
        <f t="shared" si="6"/>
        <v/>
      </c>
      <c r="J130" s="282" t="str">
        <f>IF(A130="","",VLOOKUP(C130,'Pomocné-krácení'!$D$2:$E$24,2,FALSE))</f>
        <v/>
      </c>
    </row>
    <row r="131" spans="1:10" x14ac:dyDescent="0.25">
      <c r="A131" s="285"/>
      <c r="B131" s="285"/>
      <c r="C131" s="285"/>
      <c r="D131" s="285"/>
      <c r="E131" s="285"/>
      <c r="F131" s="154" t="str">
        <f t="shared" si="7"/>
        <v/>
      </c>
      <c r="G131" s="153" t="str">
        <f t="shared" si="4"/>
        <v/>
      </c>
      <c r="H131" s="284" t="str">
        <f t="shared" si="5"/>
        <v/>
      </c>
      <c r="I131" s="282" t="str">
        <f t="shared" si="6"/>
        <v/>
      </c>
      <c r="J131" s="282" t="str">
        <f>IF(A131="","",VLOOKUP(C131,'Pomocné-krácení'!$D$2:$E$24,2,FALSE))</f>
        <v/>
      </c>
    </row>
    <row r="132" spans="1:10" x14ac:dyDescent="0.25">
      <c r="A132" s="285"/>
      <c r="B132" s="285"/>
      <c r="C132" s="285"/>
      <c r="D132" s="285"/>
      <c r="E132" s="285"/>
      <c r="F132" s="154" t="str">
        <f t="shared" si="7"/>
        <v/>
      </c>
      <c r="G132" s="153" t="str">
        <f t="shared" ref="G132:G195" si="8">IF(B132="","",IF(OR(B132="3.I/3",B132="3.II/3"),I132,H132))</f>
        <v/>
      </c>
      <c r="H132" s="284" t="str">
        <f t="shared" ref="H132:H195" si="9">IF(A132="","",(E132-F132)*10)</f>
        <v/>
      </c>
      <c r="I132" s="282" t="str">
        <f t="shared" ref="I132:I195" si="10">IF(A132="","",IF(E132=1,IF(F132&gt;0.9,0,IF(F132&gt;0.8,0.2,IF(F132&gt;0.7,0.4,IF(F132&gt;0.6,0.6,IF(F132&gt;0.5,0.8,IF(F132&gt;0.4,1,IF(F132&gt;0.3,1.2,IF(F132&gt;0.2,1.4,IF(F132&gt;0.1,1.6,IF(F132&gt;0,1.8,2)))))))))),IF(E132=0.5,IF(F132&gt;0.4,0,IF(F132&gt;0.3,0.2,IF(F132&gt;0.2,0.4,IF(F132&gt;0.1,0.6,IF(F132&gt;0,0.8,1))))),"NR")))</f>
        <v/>
      </c>
      <c r="J132" s="282" t="str">
        <f>IF(A132="","",VLOOKUP(C132,'Pomocné-krácení'!$D$2:$E$24,2,FALSE))</f>
        <v/>
      </c>
    </row>
    <row r="133" spans="1:10" x14ac:dyDescent="0.25">
      <c r="A133" s="285"/>
      <c r="B133" s="285"/>
      <c r="C133" s="285"/>
      <c r="D133" s="285"/>
      <c r="E133" s="285"/>
      <c r="F133" s="154" t="str">
        <f t="shared" ref="F133:F196" si="11">IF(A133="","",IF(D133/J133*E133&gt;0.9,1,IF(D133/J133*E133&gt;0.8,0.9,IF(D133/J133*E133&gt;0.7,0.8,IF(D133/J133*E133&gt;0.6,0.7,IF(D133/J133*E133&gt;0.5,0.6,IF(D133/J133*E133&gt;0.4,0.5,IF(D133/J133*E133&gt;0.3,0.4,IF(D133/J133*E133&gt;0.2,0.3,IF(D133/J133*E133&gt;0.1,0.2,IF(D133/J133*E133&gt;0,0.1,0)))))))))))</f>
        <v/>
      </c>
      <c r="G133" s="153" t="str">
        <f t="shared" si="8"/>
        <v/>
      </c>
      <c r="H133" s="284" t="str">
        <f t="shared" si="9"/>
        <v/>
      </c>
      <c r="I133" s="282" t="str">
        <f t="shared" si="10"/>
        <v/>
      </c>
      <c r="J133" s="282" t="str">
        <f>IF(A133="","",VLOOKUP(C133,'Pomocné-krácení'!$D$2:$E$24,2,FALSE))</f>
        <v/>
      </c>
    </row>
    <row r="134" spans="1:10" x14ac:dyDescent="0.25">
      <c r="A134" s="285"/>
      <c r="B134" s="285"/>
      <c r="C134" s="285"/>
      <c r="D134" s="285"/>
      <c r="E134" s="285"/>
      <c r="F134" s="154" t="str">
        <f t="shared" si="11"/>
        <v/>
      </c>
      <c r="G134" s="153" t="str">
        <f t="shared" si="8"/>
        <v/>
      </c>
      <c r="H134" s="284" t="str">
        <f t="shared" si="9"/>
        <v/>
      </c>
      <c r="I134" s="282" t="str">
        <f t="shared" si="10"/>
        <v/>
      </c>
      <c r="J134" s="282" t="str">
        <f>IF(A134="","",VLOOKUP(C134,'Pomocné-krácení'!$D$2:$E$24,2,FALSE))</f>
        <v/>
      </c>
    </row>
    <row r="135" spans="1:10" x14ac:dyDescent="0.25">
      <c r="A135" s="285"/>
      <c r="B135" s="285"/>
      <c r="C135" s="285"/>
      <c r="D135" s="285"/>
      <c r="E135" s="285"/>
      <c r="F135" s="154" t="str">
        <f t="shared" si="11"/>
        <v/>
      </c>
      <c r="G135" s="153" t="str">
        <f t="shared" si="8"/>
        <v/>
      </c>
      <c r="H135" s="284" t="str">
        <f t="shared" si="9"/>
        <v/>
      </c>
      <c r="I135" s="282" t="str">
        <f t="shared" si="10"/>
        <v/>
      </c>
      <c r="J135" s="282" t="str">
        <f>IF(A135="","",VLOOKUP(C135,'Pomocné-krácení'!$D$2:$E$24,2,FALSE))</f>
        <v/>
      </c>
    </row>
    <row r="136" spans="1:10" x14ac:dyDescent="0.25">
      <c r="A136" s="285"/>
      <c r="B136" s="285"/>
      <c r="C136" s="285"/>
      <c r="D136" s="285"/>
      <c r="E136" s="285"/>
      <c r="F136" s="154" t="str">
        <f t="shared" si="11"/>
        <v/>
      </c>
      <c r="G136" s="153" t="str">
        <f t="shared" si="8"/>
        <v/>
      </c>
      <c r="H136" s="284" t="str">
        <f t="shared" si="9"/>
        <v/>
      </c>
      <c r="I136" s="282" t="str">
        <f t="shared" si="10"/>
        <v/>
      </c>
      <c r="J136" s="282" t="str">
        <f>IF(A136="","",VLOOKUP(C136,'Pomocné-krácení'!$D$2:$E$24,2,FALSE))</f>
        <v/>
      </c>
    </row>
    <row r="137" spans="1:10" x14ac:dyDescent="0.25">
      <c r="A137" s="285"/>
      <c r="B137" s="285"/>
      <c r="C137" s="285"/>
      <c r="D137" s="285"/>
      <c r="E137" s="285"/>
      <c r="F137" s="154" t="str">
        <f t="shared" si="11"/>
        <v/>
      </c>
      <c r="G137" s="153" t="str">
        <f t="shared" si="8"/>
        <v/>
      </c>
      <c r="H137" s="284" t="str">
        <f t="shared" si="9"/>
        <v/>
      </c>
      <c r="I137" s="282" t="str">
        <f t="shared" si="10"/>
        <v/>
      </c>
      <c r="J137" s="282" t="str">
        <f>IF(A137="","",VLOOKUP(C137,'Pomocné-krácení'!$D$2:$E$24,2,FALSE))</f>
        <v/>
      </c>
    </row>
    <row r="138" spans="1:10" x14ac:dyDescent="0.25">
      <c r="A138" s="285"/>
      <c r="B138" s="285"/>
      <c r="C138" s="285"/>
      <c r="D138" s="285"/>
      <c r="E138" s="285"/>
      <c r="F138" s="154" t="str">
        <f t="shared" si="11"/>
        <v/>
      </c>
      <c r="G138" s="153" t="str">
        <f t="shared" si="8"/>
        <v/>
      </c>
      <c r="H138" s="284" t="str">
        <f t="shared" si="9"/>
        <v/>
      </c>
      <c r="I138" s="282" t="str">
        <f t="shared" si="10"/>
        <v/>
      </c>
      <c r="J138" s="282" t="str">
        <f>IF(A138="","",VLOOKUP(C138,'Pomocné-krácení'!$D$2:$E$24,2,FALSE))</f>
        <v/>
      </c>
    </row>
    <row r="139" spans="1:10" x14ac:dyDescent="0.25">
      <c r="A139" s="285"/>
      <c r="B139" s="285"/>
      <c r="C139" s="285"/>
      <c r="D139" s="285"/>
      <c r="E139" s="285"/>
      <c r="F139" s="154" t="str">
        <f t="shared" si="11"/>
        <v/>
      </c>
      <c r="G139" s="153" t="str">
        <f t="shared" si="8"/>
        <v/>
      </c>
      <c r="H139" s="284" t="str">
        <f t="shared" si="9"/>
        <v/>
      </c>
      <c r="I139" s="282" t="str">
        <f t="shared" si="10"/>
        <v/>
      </c>
      <c r="J139" s="282" t="str">
        <f>IF(A139="","",VLOOKUP(C139,'Pomocné-krácení'!$D$2:$E$24,2,FALSE))</f>
        <v/>
      </c>
    </row>
    <row r="140" spans="1:10" x14ac:dyDescent="0.25">
      <c r="A140" s="285"/>
      <c r="B140" s="285"/>
      <c r="C140" s="285"/>
      <c r="D140" s="285"/>
      <c r="E140" s="285"/>
      <c r="F140" s="154" t="str">
        <f t="shared" si="11"/>
        <v/>
      </c>
      <c r="G140" s="153" t="str">
        <f t="shared" si="8"/>
        <v/>
      </c>
      <c r="H140" s="284" t="str">
        <f t="shared" si="9"/>
        <v/>
      </c>
      <c r="I140" s="282" t="str">
        <f t="shared" si="10"/>
        <v/>
      </c>
      <c r="J140" s="282" t="str">
        <f>IF(A140="","",VLOOKUP(C140,'Pomocné-krácení'!$D$2:$E$24,2,FALSE))</f>
        <v/>
      </c>
    </row>
    <row r="141" spans="1:10" x14ac:dyDescent="0.25">
      <c r="A141" s="285"/>
      <c r="B141" s="285"/>
      <c r="C141" s="285"/>
      <c r="D141" s="285"/>
      <c r="E141" s="285"/>
      <c r="F141" s="154" t="str">
        <f t="shared" si="11"/>
        <v/>
      </c>
      <c r="G141" s="153" t="str">
        <f t="shared" si="8"/>
        <v/>
      </c>
      <c r="H141" s="284" t="str">
        <f t="shared" si="9"/>
        <v/>
      </c>
      <c r="I141" s="282" t="str">
        <f t="shared" si="10"/>
        <v/>
      </c>
      <c r="J141" s="282" t="str">
        <f>IF(A141="","",VLOOKUP(C141,'Pomocné-krácení'!$D$2:$E$24,2,FALSE))</f>
        <v/>
      </c>
    </row>
    <row r="142" spans="1:10" x14ac:dyDescent="0.25">
      <c r="A142" s="285"/>
      <c r="B142" s="285"/>
      <c r="C142" s="285"/>
      <c r="D142" s="285"/>
      <c r="E142" s="285"/>
      <c r="F142" s="154" t="str">
        <f t="shared" si="11"/>
        <v/>
      </c>
      <c r="G142" s="153" t="str">
        <f t="shared" si="8"/>
        <v/>
      </c>
      <c r="H142" s="284" t="str">
        <f t="shared" si="9"/>
        <v/>
      </c>
      <c r="I142" s="282" t="str">
        <f t="shared" si="10"/>
        <v/>
      </c>
      <c r="J142" s="282" t="str">
        <f>IF(A142="","",VLOOKUP(C142,'Pomocné-krácení'!$D$2:$E$24,2,FALSE))</f>
        <v/>
      </c>
    </row>
    <row r="143" spans="1:10" x14ac:dyDescent="0.25">
      <c r="A143" s="285"/>
      <c r="B143" s="285"/>
      <c r="C143" s="285"/>
      <c r="D143" s="285"/>
      <c r="E143" s="285"/>
      <c r="F143" s="154" t="str">
        <f t="shared" si="11"/>
        <v/>
      </c>
      <c r="G143" s="153" t="str">
        <f t="shared" si="8"/>
        <v/>
      </c>
      <c r="H143" s="284" t="str">
        <f t="shared" si="9"/>
        <v/>
      </c>
      <c r="I143" s="282" t="str">
        <f t="shared" si="10"/>
        <v/>
      </c>
      <c r="J143" s="282" t="str">
        <f>IF(A143="","",VLOOKUP(C143,'Pomocné-krácení'!$D$2:$E$24,2,FALSE))</f>
        <v/>
      </c>
    </row>
    <row r="144" spans="1:10" x14ac:dyDescent="0.25">
      <c r="A144" s="285"/>
      <c r="B144" s="285"/>
      <c r="C144" s="285"/>
      <c r="D144" s="285"/>
      <c r="E144" s="285"/>
      <c r="F144" s="154" t="str">
        <f t="shared" si="11"/>
        <v/>
      </c>
      <c r="G144" s="153" t="str">
        <f t="shared" si="8"/>
        <v/>
      </c>
      <c r="H144" s="284" t="str">
        <f t="shared" si="9"/>
        <v/>
      </c>
      <c r="I144" s="282" t="str">
        <f t="shared" si="10"/>
        <v/>
      </c>
      <c r="J144" s="282" t="str">
        <f>IF(A144="","",VLOOKUP(C144,'Pomocné-krácení'!$D$2:$E$24,2,FALSE))</f>
        <v/>
      </c>
    </row>
    <row r="145" spans="1:10" x14ac:dyDescent="0.25">
      <c r="A145" s="285"/>
      <c r="B145" s="285"/>
      <c r="C145" s="285"/>
      <c r="D145" s="285"/>
      <c r="E145" s="285"/>
      <c r="F145" s="154" t="str">
        <f t="shared" si="11"/>
        <v/>
      </c>
      <c r="G145" s="153" t="str">
        <f t="shared" si="8"/>
        <v/>
      </c>
      <c r="H145" s="284" t="str">
        <f t="shared" si="9"/>
        <v/>
      </c>
      <c r="I145" s="282" t="str">
        <f t="shared" si="10"/>
        <v/>
      </c>
      <c r="J145" s="282" t="str">
        <f>IF(A145="","",VLOOKUP(C145,'Pomocné-krácení'!$D$2:$E$24,2,FALSE))</f>
        <v/>
      </c>
    </row>
    <row r="146" spans="1:10" x14ac:dyDescent="0.25">
      <c r="A146" s="285"/>
      <c r="B146" s="285"/>
      <c r="C146" s="285"/>
      <c r="D146" s="285"/>
      <c r="E146" s="285"/>
      <c r="F146" s="154" t="str">
        <f t="shared" si="11"/>
        <v/>
      </c>
      <c r="G146" s="153" t="str">
        <f t="shared" si="8"/>
        <v/>
      </c>
      <c r="H146" s="284" t="str">
        <f t="shared" si="9"/>
        <v/>
      </c>
      <c r="I146" s="282" t="str">
        <f t="shared" si="10"/>
        <v/>
      </c>
      <c r="J146" s="282" t="str">
        <f>IF(A146="","",VLOOKUP(C146,'Pomocné-krácení'!$D$2:$E$24,2,FALSE))</f>
        <v/>
      </c>
    </row>
    <row r="147" spans="1:10" x14ac:dyDescent="0.25">
      <c r="A147" s="285"/>
      <c r="B147" s="285"/>
      <c r="C147" s="285"/>
      <c r="D147" s="285"/>
      <c r="E147" s="285"/>
      <c r="F147" s="154" t="str">
        <f t="shared" si="11"/>
        <v/>
      </c>
      <c r="G147" s="153" t="str">
        <f t="shared" si="8"/>
        <v/>
      </c>
      <c r="H147" s="284" t="str">
        <f t="shared" si="9"/>
        <v/>
      </c>
      <c r="I147" s="282" t="str">
        <f t="shared" si="10"/>
        <v/>
      </c>
      <c r="J147" s="282" t="str">
        <f>IF(A147="","",VLOOKUP(C147,'Pomocné-krácení'!$D$2:$E$24,2,FALSE))</f>
        <v/>
      </c>
    </row>
    <row r="148" spans="1:10" x14ac:dyDescent="0.25">
      <c r="A148" s="285"/>
      <c r="B148" s="285"/>
      <c r="C148" s="285"/>
      <c r="D148" s="285"/>
      <c r="E148" s="285"/>
      <c r="F148" s="154" t="str">
        <f t="shared" si="11"/>
        <v/>
      </c>
      <c r="G148" s="153" t="str">
        <f t="shared" si="8"/>
        <v/>
      </c>
      <c r="H148" s="284" t="str">
        <f t="shared" si="9"/>
        <v/>
      </c>
      <c r="I148" s="282" t="str">
        <f t="shared" si="10"/>
        <v/>
      </c>
      <c r="J148" s="282" t="str">
        <f>IF(A148="","",VLOOKUP(C148,'Pomocné-krácení'!$D$2:$E$24,2,FALSE))</f>
        <v/>
      </c>
    </row>
    <row r="149" spans="1:10" x14ac:dyDescent="0.25">
      <c r="A149" s="285"/>
      <c r="B149" s="285"/>
      <c r="C149" s="285"/>
      <c r="D149" s="285"/>
      <c r="E149" s="285"/>
      <c r="F149" s="154" t="str">
        <f t="shared" si="11"/>
        <v/>
      </c>
      <c r="G149" s="153" t="str">
        <f t="shared" si="8"/>
        <v/>
      </c>
      <c r="H149" s="284" t="str">
        <f t="shared" si="9"/>
        <v/>
      </c>
      <c r="I149" s="282" t="str">
        <f t="shared" si="10"/>
        <v/>
      </c>
      <c r="J149" s="282" t="str">
        <f>IF(A149="","",VLOOKUP(C149,'Pomocné-krácení'!$D$2:$E$24,2,FALSE))</f>
        <v/>
      </c>
    </row>
    <row r="150" spans="1:10" x14ac:dyDescent="0.25">
      <c r="A150" s="285"/>
      <c r="B150" s="285"/>
      <c r="C150" s="285"/>
      <c r="D150" s="285"/>
      <c r="E150" s="285"/>
      <c r="F150" s="154" t="str">
        <f t="shared" si="11"/>
        <v/>
      </c>
      <c r="G150" s="153" t="str">
        <f t="shared" si="8"/>
        <v/>
      </c>
      <c r="H150" s="284" t="str">
        <f t="shared" si="9"/>
        <v/>
      </c>
      <c r="I150" s="282" t="str">
        <f t="shared" si="10"/>
        <v/>
      </c>
      <c r="J150" s="282" t="str">
        <f>IF(A150="","",VLOOKUP(C150,'Pomocné-krácení'!$D$2:$E$24,2,FALSE))</f>
        <v/>
      </c>
    </row>
    <row r="151" spans="1:10" x14ac:dyDescent="0.25">
      <c r="A151" s="285"/>
      <c r="B151" s="285"/>
      <c r="C151" s="285"/>
      <c r="D151" s="285"/>
      <c r="E151" s="285"/>
      <c r="F151" s="154" t="str">
        <f t="shared" si="11"/>
        <v/>
      </c>
      <c r="G151" s="153" t="str">
        <f t="shared" si="8"/>
        <v/>
      </c>
      <c r="H151" s="284" t="str">
        <f t="shared" si="9"/>
        <v/>
      </c>
      <c r="I151" s="282" t="str">
        <f t="shared" si="10"/>
        <v/>
      </c>
      <c r="J151" s="282" t="str">
        <f>IF(A151="","",VLOOKUP(C151,'Pomocné-krácení'!$D$2:$E$24,2,FALSE))</f>
        <v/>
      </c>
    </row>
    <row r="152" spans="1:10" x14ac:dyDescent="0.25">
      <c r="A152" s="285"/>
      <c r="B152" s="285"/>
      <c r="C152" s="285"/>
      <c r="D152" s="285"/>
      <c r="E152" s="285"/>
      <c r="F152" s="154" t="str">
        <f t="shared" si="11"/>
        <v/>
      </c>
      <c r="G152" s="153" t="str">
        <f t="shared" si="8"/>
        <v/>
      </c>
      <c r="H152" s="284" t="str">
        <f t="shared" si="9"/>
        <v/>
      </c>
      <c r="I152" s="282" t="str">
        <f t="shared" si="10"/>
        <v/>
      </c>
      <c r="J152" s="282" t="str">
        <f>IF(A152="","",VLOOKUP(C152,'Pomocné-krácení'!$D$2:$E$24,2,FALSE))</f>
        <v/>
      </c>
    </row>
    <row r="153" spans="1:10" x14ac:dyDescent="0.25">
      <c r="A153" s="285"/>
      <c r="B153" s="285"/>
      <c r="C153" s="285"/>
      <c r="D153" s="285"/>
      <c r="E153" s="285"/>
      <c r="F153" s="154" t="str">
        <f t="shared" si="11"/>
        <v/>
      </c>
      <c r="G153" s="153" t="str">
        <f t="shared" si="8"/>
        <v/>
      </c>
      <c r="H153" s="284" t="str">
        <f t="shared" si="9"/>
        <v/>
      </c>
      <c r="I153" s="282" t="str">
        <f t="shared" si="10"/>
        <v/>
      </c>
      <c r="J153" s="282" t="str">
        <f>IF(A153="","",VLOOKUP(C153,'Pomocné-krácení'!$D$2:$E$24,2,FALSE))</f>
        <v/>
      </c>
    </row>
    <row r="154" spans="1:10" x14ac:dyDescent="0.25">
      <c r="A154" s="285"/>
      <c r="B154" s="285"/>
      <c r="C154" s="285"/>
      <c r="D154" s="285"/>
      <c r="E154" s="285"/>
      <c r="F154" s="154" t="str">
        <f t="shared" si="11"/>
        <v/>
      </c>
      <c r="G154" s="153" t="str">
        <f t="shared" si="8"/>
        <v/>
      </c>
      <c r="H154" s="284" t="str">
        <f t="shared" si="9"/>
        <v/>
      </c>
      <c r="I154" s="282" t="str">
        <f t="shared" si="10"/>
        <v/>
      </c>
      <c r="J154" s="282" t="str">
        <f>IF(A154="","",VLOOKUP(C154,'Pomocné-krácení'!$D$2:$E$24,2,FALSE))</f>
        <v/>
      </c>
    </row>
    <row r="155" spans="1:10" x14ac:dyDescent="0.25">
      <c r="A155" s="285"/>
      <c r="B155" s="285"/>
      <c r="C155" s="285"/>
      <c r="D155" s="285"/>
      <c r="E155" s="285"/>
      <c r="F155" s="154" t="str">
        <f t="shared" si="11"/>
        <v/>
      </c>
      <c r="G155" s="153" t="str">
        <f t="shared" si="8"/>
        <v/>
      </c>
      <c r="H155" s="284" t="str">
        <f t="shared" si="9"/>
        <v/>
      </c>
      <c r="I155" s="282" t="str">
        <f t="shared" si="10"/>
        <v/>
      </c>
      <c r="J155" s="282" t="str">
        <f>IF(A155="","",VLOOKUP(C155,'Pomocné-krácení'!$D$2:$E$24,2,FALSE))</f>
        <v/>
      </c>
    </row>
    <row r="156" spans="1:10" x14ac:dyDescent="0.25">
      <c r="A156" s="285"/>
      <c r="B156" s="285"/>
      <c r="C156" s="285"/>
      <c r="D156" s="285"/>
      <c r="E156" s="285"/>
      <c r="F156" s="154" t="str">
        <f t="shared" si="11"/>
        <v/>
      </c>
      <c r="G156" s="153" t="str">
        <f t="shared" si="8"/>
        <v/>
      </c>
      <c r="H156" s="284" t="str">
        <f t="shared" si="9"/>
        <v/>
      </c>
      <c r="I156" s="282" t="str">
        <f t="shared" si="10"/>
        <v/>
      </c>
      <c r="J156" s="282" t="str">
        <f>IF(A156="","",VLOOKUP(C156,'Pomocné-krácení'!$D$2:$E$24,2,FALSE))</f>
        <v/>
      </c>
    </row>
    <row r="157" spans="1:10" x14ac:dyDescent="0.25">
      <c r="A157" s="285"/>
      <c r="B157" s="285"/>
      <c r="C157" s="285"/>
      <c r="D157" s="285"/>
      <c r="E157" s="285"/>
      <c r="F157" s="154" t="str">
        <f t="shared" si="11"/>
        <v/>
      </c>
      <c r="G157" s="153" t="str">
        <f t="shared" si="8"/>
        <v/>
      </c>
      <c r="H157" s="284" t="str">
        <f t="shared" si="9"/>
        <v/>
      </c>
      <c r="I157" s="282" t="str">
        <f t="shared" si="10"/>
        <v/>
      </c>
      <c r="J157" s="282" t="str">
        <f>IF(A157="","",VLOOKUP(C157,'Pomocné-krácení'!$D$2:$E$24,2,FALSE))</f>
        <v/>
      </c>
    </row>
    <row r="158" spans="1:10" x14ac:dyDescent="0.25">
      <c r="A158" s="285"/>
      <c r="B158" s="285"/>
      <c r="C158" s="285"/>
      <c r="D158" s="285"/>
      <c r="E158" s="285"/>
      <c r="F158" s="154" t="str">
        <f t="shared" si="11"/>
        <v/>
      </c>
      <c r="G158" s="153" t="str">
        <f t="shared" si="8"/>
        <v/>
      </c>
      <c r="H158" s="284" t="str">
        <f t="shared" si="9"/>
        <v/>
      </c>
      <c r="I158" s="282" t="str">
        <f t="shared" si="10"/>
        <v/>
      </c>
      <c r="J158" s="282" t="str">
        <f>IF(A158="","",VLOOKUP(C158,'Pomocné-krácení'!$D$2:$E$24,2,FALSE))</f>
        <v/>
      </c>
    </row>
    <row r="159" spans="1:10" x14ac:dyDescent="0.25">
      <c r="A159" s="285"/>
      <c r="B159" s="285"/>
      <c r="C159" s="285"/>
      <c r="D159" s="285"/>
      <c r="E159" s="285"/>
      <c r="F159" s="154" t="str">
        <f t="shared" si="11"/>
        <v/>
      </c>
      <c r="G159" s="153" t="str">
        <f t="shared" si="8"/>
        <v/>
      </c>
      <c r="H159" s="284" t="str">
        <f t="shared" si="9"/>
        <v/>
      </c>
      <c r="I159" s="282" t="str">
        <f t="shared" si="10"/>
        <v/>
      </c>
      <c r="J159" s="282" t="str">
        <f>IF(A159="","",VLOOKUP(C159,'Pomocné-krácení'!$D$2:$E$24,2,FALSE))</f>
        <v/>
      </c>
    </row>
    <row r="160" spans="1:10" x14ac:dyDescent="0.25">
      <c r="A160" s="285"/>
      <c r="B160" s="285"/>
      <c r="C160" s="285"/>
      <c r="D160" s="285"/>
      <c r="E160" s="285"/>
      <c r="F160" s="154" t="str">
        <f t="shared" si="11"/>
        <v/>
      </c>
      <c r="G160" s="153" t="str">
        <f t="shared" si="8"/>
        <v/>
      </c>
      <c r="H160" s="284" t="str">
        <f t="shared" si="9"/>
        <v/>
      </c>
      <c r="I160" s="282" t="str">
        <f t="shared" si="10"/>
        <v/>
      </c>
      <c r="J160" s="282" t="str">
        <f>IF(A160="","",VLOOKUP(C160,'Pomocné-krácení'!$D$2:$E$24,2,FALSE))</f>
        <v/>
      </c>
    </row>
    <row r="161" spans="1:10" x14ac:dyDescent="0.25">
      <c r="A161" s="285"/>
      <c r="B161" s="285"/>
      <c r="C161" s="285"/>
      <c r="D161" s="285"/>
      <c r="E161" s="285"/>
      <c r="F161" s="154" t="str">
        <f t="shared" si="11"/>
        <v/>
      </c>
      <c r="G161" s="153" t="str">
        <f t="shared" si="8"/>
        <v/>
      </c>
      <c r="H161" s="284" t="str">
        <f t="shared" si="9"/>
        <v/>
      </c>
      <c r="I161" s="282" t="str">
        <f t="shared" si="10"/>
        <v/>
      </c>
      <c r="J161" s="282" t="str">
        <f>IF(A161="","",VLOOKUP(C161,'Pomocné-krácení'!$D$2:$E$24,2,FALSE))</f>
        <v/>
      </c>
    </row>
    <row r="162" spans="1:10" x14ac:dyDescent="0.25">
      <c r="A162" s="285"/>
      <c r="B162" s="285"/>
      <c r="C162" s="285"/>
      <c r="D162" s="285"/>
      <c r="E162" s="285"/>
      <c r="F162" s="154" t="str">
        <f t="shared" si="11"/>
        <v/>
      </c>
      <c r="G162" s="153" t="str">
        <f t="shared" si="8"/>
        <v/>
      </c>
      <c r="H162" s="284" t="str">
        <f t="shared" si="9"/>
        <v/>
      </c>
      <c r="I162" s="282" t="str">
        <f t="shared" si="10"/>
        <v/>
      </c>
      <c r="J162" s="282" t="str">
        <f>IF(A162="","",VLOOKUP(C162,'Pomocné-krácení'!$D$2:$E$24,2,FALSE))</f>
        <v/>
      </c>
    </row>
    <row r="163" spans="1:10" x14ac:dyDescent="0.25">
      <c r="A163" s="285"/>
      <c r="B163" s="285"/>
      <c r="C163" s="285"/>
      <c r="D163" s="285"/>
      <c r="E163" s="285"/>
      <c r="F163" s="154" t="str">
        <f t="shared" si="11"/>
        <v/>
      </c>
      <c r="G163" s="153" t="str">
        <f t="shared" si="8"/>
        <v/>
      </c>
      <c r="H163" s="284" t="str">
        <f t="shared" si="9"/>
        <v/>
      </c>
      <c r="I163" s="282" t="str">
        <f t="shared" si="10"/>
        <v/>
      </c>
      <c r="J163" s="282" t="str">
        <f>IF(A163="","",VLOOKUP(C163,'Pomocné-krácení'!$D$2:$E$24,2,FALSE))</f>
        <v/>
      </c>
    </row>
    <row r="164" spans="1:10" x14ac:dyDescent="0.25">
      <c r="A164" s="285"/>
      <c r="B164" s="285"/>
      <c r="C164" s="285"/>
      <c r="D164" s="285"/>
      <c r="E164" s="285"/>
      <c r="F164" s="154" t="str">
        <f t="shared" si="11"/>
        <v/>
      </c>
      <c r="G164" s="153" t="str">
        <f t="shared" si="8"/>
        <v/>
      </c>
      <c r="H164" s="284" t="str">
        <f t="shared" si="9"/>
        <v/>
      </c>
      <c r="I164" s="282" t="str">
        <f t="shared" si="10"/>
        <v/>
      </c>
      <c r="J164" s="282" t="str">
        <f>IF(A164="","",VLOOKUP(C164,'Pomocné-krácení'!$D$2:$E$24,2,FALSE))</f>
        <v/>
      </c>
    </row>
    <row r="165" spans="1:10" x14ac:dyDescent="0.25">
      <c r="A165" s="285"/>
      <c r="B165" s="285"/>
      <c r="C165" s="285"/>
      <c r="D165" s="285"/>
      <c r="E165" s="285"/>
      <c r="F165" s="154" t="str">
        <f t="shared" si="11"/>
        <v/>
      </c>
      <c r="G165" s="153" t="str">
        <f t="shared" si="8"/>
        <v/>
      </c>
      <c r="H165" s="284" t="str">
        <f t="shared" si="9"/>
        <v/>
      </c>
      <c r="I165" s="282" t="str">
        <f t="shared" si="10"/>
        <v/>
      </c>
      <c r="J165" s="282" t="str">
        <f>IF(A165="","",VLOOKUP(C165,'Pomocné-krácení'!$D$2:$E$24,2,FALSE))</f>
        <v/>
      </c>
    </row>
    <row r="166" spans="1:10" x14ac:dyDescent="0.25">
      <c r="A166" s="285"/>
      <c r="B166" s="285"/>
      <c r="C166" s="285"/>
      <c r="D166" s="285"/>
      <c r="E166" s="285"/>
      <c r="F166" s="154" t="str">
        <f t="shared" si="11"/>
        <v/>
      </c>
      <c r="G166" s="153" t="str">
        <f t="shared" si="8"/>
        <v/>
      </c>
      <c r="H166" s="284" t="str">
        <f t="shared" si="9"/>
        <v/>
      </c>
      <c r="I166" s="282" t="str">
        <f t="shared" si="10"/>
        <v/>
      </c>
      <c r="J166" s="282" t="str">
        <f>IF(A166="","",VLOOKUP(C166,'Pomocné-krácení'!$D$2:$E$24,2,FALSE))</f>
        <v/>
      </c>
    </row>
    <row r="167" spans="1:10" x14ac:dyDescent="0.25">
      <c r="A167" s="285"/>
      <c r="B167" s="285"/>
      <c r="C167" s="285"/>
      <c r="D167" s="285"/>
      <c r="E167" s="285"/>
      <c r="F167" s="154" t="str">
        <f t="shared" si="11"/>
        <v/>
      </c>
      <c r="G167" s="153" t="str">
        <f t="shared" si="8"/>
        <v/>
      </c>
      <c r="H167" s="284" t="str">
        <f t="shared" si="9"/>
        <v/>
      </c>
      <c r="I167" s="282" t="str">
        <f t="shared" si="10"/>
        <v/>
      </c>
      <c r="J167" s="282" t="str">
        <f>IF(A167="","",VLOOKUP(C167,'Pomocné-krácení'!$D$2:$E$24,2,FALSE))</f>
        <v/>
      </c>
    </row>
    <row r="168" spans="1:10" x14ac:dyDescent="0.25">
      <c r="A168" s="285"/>
      <c r="B168" s="285"/>
      <c r="C168" s="285"/>
      <c r="D168" s="285"/>
      <c r="E168" s="285"/>
      <c r="F168" s="154" t="str">
        <f t="shared" si="11"/>
        <v/>
      </c>
      <c r="G168" s="153" t="str">
        <f t="shared" si="8"/>
        <v/>
      </c>
      <c r="H168" s="284" t="str">
        <f t="shared" si="9"/>
        <v/>
      </c>
      <c r="I168" s="282" t="str">
        <f t="shared" si="10"/>
        <v/>
      </c>
      <c r="J168" s="282" t="str">
        <f>IF(A168="","",VLOOKUP(C168,'Pomocné-krácení'!$D$2:$E$24,2,FALSE))</f>
        <v/>
      </c>
    </row>
    <row r="169" spans="1:10" x14ac:dyDescent="0.25">
      <c r="A169" s="285"/>
      <c r="B169" s="285"/>
      <c r="C169" s="285"/>
      <c r="D169" s="285"/>
      <c r="E169" s="285"/>
      <c r="F169" s="154" t="str">
        <f t="shared" si="11"/>
        <v/>
      </c>
      <c r="G169" s="153" t="str">
        <f t="shared" si="8"/>
        <v/>
      </c>
      <c r="H169" s="284" t="str">
        <f t="shared" si="9"/>
        <v/>
      </c>
      <c r="I169" s="282" t="str">
        <f t="shared" si="10"/>
        <v/>
      </c>
      <c r="J169" s="282" t="str">
        <f>IF(A169="","",VLOOKUP(C169,'Pomocné-krácení'!$D$2:$E$24,2,FALSE))</f>
        <v/>
      </c>
    </row>
    <row r="170" spans="1:10" x14ac:dyDescent="0.25">
      <c r="A170" s="285"/>
      <c r="B170" s="285"/>
      <c r="C170" s="285"/>
      <c r="D170" s="285"/>
      <c r="E170" s="285"/>
      <c r="F170" s="154" t="str">
        <f t="shared" si="11"/>
        <v/>
      </c>
      <c r="G170" s="153" t="str">
        <f t="shared" si="8"/>
        <v/>
      </c>
      <c r="H170" s="284" t="str">
        <f t="shared" si="9"/>
        <v/>
      </c>
      <c r="I170" s="282" t="str">
        <f t="shared" si="10"/>
        <v/>
      </c>
      <c r="J170" s="282" t="str">
        <f>IF(A170="","",VLOOKUP(C170,'Pomocné-krácení'!$D$2:$E$24,2,FALSE))</f>
        <v/>
      </c>
    </row>
    <row r="171" spans="1:10" x14ac:dyDescent="0.25">
      <c r="A171" s="285"/>
      <c r="B171" s="285"/>
      <c r="C171" s="285"/>
      <c r="D171" s="285"/>
      <c r="E171" s="285"/>
      <c r="F171" s="154" t="str">
        <f t="shared" si="11"/>
        <v/>
      </c>
      <c r="G171" s="153" t="str">
        <f t="shared" si="8"/>
        <v/>
      </c>
      <c r="H171" s="284" t="str">
        <f t="shared" si="9"/>
        <v/>
      </c>
      <c r="I171" s="282" t="str">
        <f t="shared" si="10"/>
        <v/>
      </c>
      <c r="J171" s="282" t="str">
        <f>IF(A171="","",VLOOKUP(C171,'Pomocné-krácení'!$D$2:$E$24,2,FALSE))</f>
        <v/>
      </c>
    </row>
    <row r="172" spans="1:10" x14ac:dyDescent="0.25">
      <c r="A172" s="285"/>
      <c r="B172" s="285"/>
      <c r="C172" s="285"/>
      <c r="D172" s="285"/>
      <c r="E172" s="285"/>
      <c r="F172" s="154" t="str">
        <f t="shared" si="11"/>
        <v/>
      </c>
      <c r="G172" s="153" t="str">
        <f t="shared" si="8"/>
        <v/>
      </c>
      <c r="H172" s="284" t="str">
        <f t="shared" si="9"/>
        <v/>
      </c>
      <c r="I172" s="282" t="str">
        <f t="shared" si="10"/>
        <v/>
      </c>
      <c r="J172" s="282" t="str">
        <f>IF(A172="","",VLOOKUP(C172,'Pomocné-krácení'!$D$2:$E$24,2,FALSE))</f>
        <v/>
      </c>
    </row>
    <row r="173" spans="1:10" x14ac:dyDescent="0.25">
      <c r="A173" s="285"/>
      <c r="B173" s="285"/>
      <c r="C173" s="285"/>
      <c r="D173" s="285"/>
      <c r="E173" s="285"/>
      <c r="F173" s="154" t="str">
        <f t="shared" si="11"/>
        <v/>
      </c>
      <c r="G173" s="153" t="str">
        <f t="shared" si="8"/>
        <v/>
      </c>
      <c r="H173" s="284" t="str">
        <f t="shared" si="9"/>
        <v/>
      </c>
      <c r="I173" s="282" t="str">
        <f t="shared" si="10"/>
        <v/>
      </c>
      <c r="J173" s="282" t="str">
        <f>IF(A173="","",VLOOKUP(C173,'Pomocné-krácení'!$D$2:$E$24,2,FALSE))</f>
        <v/>
      </c>
    </row>
    <row r="174" spans="1:10" x14ac:dyDescent="0.25">
      <c r="A174" s="285"/>
      <c r="B174" s="285"/>
      <c r="C174" s="285"/>
      <c r="D174" s="285"/>
      <c r="E174" s="285"/>
      <c r="F174" s="154" t="str">
        <f t="shared" si="11"/>
        <v/>
      </c>
      <c r="G174" s="153" t="str">
        <f t="shared" si="8"/>
        <v/>
      </c>
      <c r="H174" s="284" t="str">
        <f t="shared" si="9"/>
        <v/>
      </c>
      <c r="I174" s="282" t="str">
        <f t="shared" si="10"/>
        <v/>
      </c>
      <c r="J174" s="282" t="str">
        <f>IF(A174="","",VLOOKUP(C174,'Pomocné-krácení'!$D$2:$E$24,2,FALSE))</f>
        <v/>
      </c>
    </row>
    <row r="175" spans="1:10" x14ac:dyDescent="0.25">
      <c r="A175" s="285"/>
      <c r="B175" s="285"/>
      <c r="C175" s="285"/>
      <c r="D175" s="285"/>
      <c r="E175" s="285"/>
      <c r="F175" s="154" t="str">
        <f t="shared" si="11"/>
        <v/>
      </c>
      <c r="G175" s="153" t="str">
        <f t="shared" si="8"/>
        <v/>
      </c>
      <c r="H175" s="284" t="str">
        <f t="shared" si="9"/>
        <v/>
      </c>
      <c r="I175" s="282" t="str">
        <f t="shared" si="10"/>
        <v/>
      </c>
      <c r="J175" s="282" t="str">
        <f>IF(A175="","",VLOOKUP(C175,'Pomocné-krácení'!$D$2:$E$24,2,FALSE))</f>
        <v/>
      </c>
    </row>
    <row r="176" spans="1:10" x14ac:dyDescent="0.25">
      <c r="A176" s="285"/>
      <c r="B176" s="285"/>
      <c r="C176" s="285"/>
      <c r="D176" s="285"/>
      <c r="E176" s="285"/>
      <c r="F176" s="154" t="str">
        <f t="shared" si="11"/>
        <v/>
      </c>
      <c r="G176" s="153" t="str">
        <f t="shared" si="8"/>
        <v/>
      </c>
      <c r="H176" s="284" t="str">
        <f t="shared" si="9"/>
        <v/>
      </c>
      <c r="I176" s="282" t="str">
        <f t="shared" si="10"/>
        <v/>
      </c>
      <c r="J176" s="282" t="str">
        <f>IF(A176="","",VLOOKUP(C176,'Pomocné-krácení'!$D$2:$E$24,2,FALSE))</f>
        <v/>
      </c>
    </row>
    <row r="177" spans="1:10" x14ac:dyDescent="0.25">
      <c r="A177" s="285"/>
      <c r="B177" s="285"/>
      <c r="C177" s="285"/>
      <c r="D177" s="285"/>
      <c r="E177" s="285"/>
      <c r="F177" s="154" t="str">
        <f t="shared" si="11"/>
        <v/>
      </c>
      <c r="G177" s="153" t="str">
        <f t="shared" si="8"/>
        <v/>
      </c>
      <c r="H177" s="284" t="str">
        <f t="shared" si="9"/>
        <v/>
      </c>
      <c r="I177" s="282" t="str">
        <f t="shared" si="10"/>
        <v/>
      </c>
      <c r="J177" s="282" t="str">
        <f>IF(A177="","",VLOOKUP(C177,'Pomocné-krácení'!$D$2:$E$24,2,FALSE))</f>
        <v/>
      </c>
    </row>
    <row r="178" spans="1:10" x14ac:dyDescent="0.25">
      <c r="A178" s="285"/>
      <c r="B178" s="285"/>
      <c r="C178" s="285"/>
      <c r="D178" s="285"/>
      <c r="E178" s="285"/>
      <c r="F178" s="154" t="str">
        <f t="shared" si="11"/>
        <v/>
      </c>
      <c r="G178" s="153" t="str">
        <f t="shared" si="8"/>
        <v/>
      </c>
      <c r="H178" s="284" t="str">
        <f t="shared" si="9"/>
        <v/>
      </c>
      <c r="I178" s="282" t="str">
        <f t="shared" si="10"/>
        <v/>
      </c>
      <c r="J178" s="282" t="str">
        <f>IF(A178="","",VLOOKUP(C178,'Pomocné-krácení'!$D$2:$E$24,2,FALSE))</f>
        <v/>
      </c>
    </row>
    <row r="179" spans="1:10" x14ac:dyDescent="0.25">
      <c r="A179" s="285"/>
      <c r="B179" s="285"/>
      <c r="C179" s="285"/>
      <c r="D179" s="285"/>
      <c r="E179" s="285"/>
      <c r="F179" s="154" t="str">
        <f t="shared" si="11"/>
        <v/>
      </c>
      <c r="G179" s="153" t="str">
        <f t="shared" si="8"/>
        <v/>
      </c>
      <c r="H179" s="284" t="str">
        <f t="shared" si="9"/>
        <v/>
      </c>
      <c r="I179" s="282" t="str">
        <f t="shared" si="10"/>
        <v/>
      </c>
      <c r="J179" s="282" t="str">
        <f>IF(A179="","",VLOOKUP(C179,'Pomocné-krácení'!$D$2:$E$24,2,FALSE))</f>
        <v/>
      </c>
    </row>
    <row r="180" spans="1:10" x14ac:dyDescent="0.25">
      <c r="A180" s="285"/>
      <c r="B180" s="285"/>
      <c r="C180" s="285"/>
      <c r="D180" s="285"/>
      <c r="E180" s="285"/>
      <c r="F180" s="154" t="str">
        <f t="shared" si="11"/>
        <v/>
      </c>
      <c r="G180" s="153" t="str">
        <f t="shared" si="8"/>
        <v/>
      </c>
      <c r="H180" s="284" t="str">
        <f t="shared" si="9"/>
        <v/>
      </c>
      <c r="I180" s="282" t="str">
        <f t="shared" si="10"/>
        <v/>
      </c>
      <c r="J180" s="282" t="str">
        <f>IF(A180="","",VLOOKUP(C180,'Pomocné-krácení'!$D$2:$E$24,2,FALSE))</f>
        <v/>
      </c>
    </row>
    <row r="181" spans="1:10" x14ac:dyDescent="0.25">
      <c r="A181" s="285"/>
      <c r="B181" s="285"/>
      <c r="C181" s="285"/>
      <c r="D181" s="285"/>
      <c r="E181" s="285"/>
      <c r="F181" s="154" t="str">
        <f t="shared" si="11"/>
        <v/>
      </c>
      <c r="G181" s="153" t="str">
        <f t="shared" si="8"/>
        <v/>
      </c>
      <c r="H181" s="284" t="str">
        <f t="shared" si="9"/>
        <v/>
      </c>
      <c r="I181" s="282" t="str">
        <f t="shared" si="10"/>
        <v/>
      </c>
      <c r="J181" s="282" t="str">
        <f>IF(A181="","",VLOOKUP(C181,'Pomocné-krácení'!$D$2:$E$24,2,FALSE))</f>
        <v/>
      </c>
    </row>
    <row r="182" spans="1:10" x14ac:dyDescent="0.25">
      <c r="A182" s="285"/>
      <c r="B182" s="285"/>
      <c r="C182" s="285"/>
      <c r="D182" s="285"/>
      <c r="E182" s="285"/>
      <c r="F182" s="154" t="str">
        <f t="shared" si="11"/>
        <v/>
      </c>
      <c r="G182" s="153" t="str">
        <f t="shared" si="8"/>
        <v/>
      </c>
      <c r="H182" s="284" t="str">
        <f t="shared" si="9"/>
        <v/>
      </c>
      <c r="I182" s="282" t="str">
        <f t="shared" si="10"/>
        <v/>
      </c>
      <c r="J182" s="282" t="str">
        <f>IF(A182="","",VLOOKUP(C182,'Pomocné-krácení'!$D$2:$E$24,2,FALSE))</f>
        <v/>
      </c>
    </row>
    <row r="183" spans="1:10" x14ac:dyDescent="0.25">
      <c r="A183" s="285"/>
      <c r="B183" s="285"/>
      <c r="C183" s="285"/>
      <c r="D183" s="285"/>
      <c r="E183" s="285"/>
      <c r="F183" s="154" t="str">
        <f t="shared" si="11"/>
        <v/>
      </c>
      <c r="G183" s="153" t="str">
        <f t="shared" si="8"/>
        <v/>
      </c>
      <c r="H183" s="284" t="str">
        <f t="shared" si="9"/>
        <v/>
      </c>
      <c r="I183" s="282" t="str">
        <f t="shared" si="10"/>
        <v/>
      </c>
      <c r="J183" s="282" t="str">
        <f>IF(A183="","",VLOOKUP(C183,'Pomocné-krácení'!$D$2:$E$24,2,FALSE))</f>
        <v/>
      </c>
    </row>
    <row r="184" spans="1:10" x14ac:dyDescent="0.25">
      <c r="A184" s="285"/>
      <c r="B184" s="285"/>
      <c r="C184" s="285"/>
      <c r="D184" s="285"/>
      <c r="E184" s="285"/>
      <c r="F184" s="154" t="str">
        <f t="shared" si="11"/>
        <v/>
      </c>
      <c r="G184" s="153" t="str">
        <f t="shared" si="8"/>
        <v/>
      </c>
      <c r="H184" s="284" t="str">
        <f t="shared" si="9"/>
        <v/>
      </c>
      <c r="I184" s="282" t="str">
        <f t="shared" si="10"/>
        <v/>
      </c>
      <c r="J184" s="282" t="str">
        <f>IF(A184="","",VLOOKUP(C184,'Pomocné-krácení'!$D$2:$E$24,2,FALSE))</f>
        <v/>
      </c>
    </row>
    <row r="185" spans="1:10" x14ac:dyDescent="0.25">
      <c r="A185" s="285"/>
      <c r="B185" s="285"/>
      <c r="C185" s="285"/>
      <c r="D185" s="285"/>
      <c r="E185" s="285"/>
      <c r="F185" s="154" t="str">
        <f t="shared" si="11"/>
        <v/>
      </c>
      <c r="G185" s="153" t="str">
        <f t="shared" si="8"/>
        <v/>
      </c>
      <c r="H185" s="284" t="str">
        <f t="shared" si="9"/>
        <v/>
      </c>
      <c r="I185" s="282" t="str">
        <f t="shared" si="10"/>
        <v/>
      </c>
      <c r="J185" s="282" t="str">
        <f>IF(A185="","",VLOOKUP(C185,'Pomocné-krácení'!$D$2:$E$24,2,FALSE))</f>
        <v/>
      </c>
    </row>
    <row r="186" spans="1:10" x14ac:dyDescent="0.25">
      <c r="A186" s="285"/>
      <c r="B186" s="285"/>
      <c r="C186" s="285"/>
      <c r="D186" s="285"/>
      <c r="E186" s="285"/>
      <c r="F186" s="154" t="str">
        <f t="shared" si="11"/>
        <v/>
      </c>
      <c r="G186" s="153" t="str">
        <f t="shared" si="8"/>
        <v/>
      </c>
      <c r="H186" s="284" t="str">
        <f t="shared" si="9"/>
        <v/>
      </c>
      <c r="I186" s="282" t="str">
        <f t="shared" si="10"/>
        <v/>
      </c>
      <c r="J186" s="282" t="str">
        <f>IF(A186="","",VLOOKUP(C186,'Pomocné-krácení'!$D$2:$E$24,2,FALSE))</f>
        <v/>
      </c>
    </row>
    <row r="187" spans="1:10" x14ac:dyDescent="0.25">
      <c r="A187" s="285"/>
      <c r="B187" s="285"/>
      <c r="C187" s="285"/>
      <c r="D187" s="285"/>
      <c r="E187" s="285"/>
      <c r="F187" s="154" t="str">
        <f t="shared" si="11"/>
        <v/>
      </c>
      <c r="G187" s="153" t="str">
        <f t="shared" si="8"/>
        <v/>
      </c>
      <c r="H187" s="284" t="str">
        <f t="shared" si="9"/>
        <v/>
      </c>
      <c r="I187" s="282" t="str">
        <f t="shared" si="10"/>
        <v/>
      </c>
      <c r="J187" s="282" t="str">
        <f>IF(A187="","",VLOOKUP(C187,'Pomocné-krácení'!$D$2:$E$24,2,FALSE))</f>
        <v/>
      </c>
    </row>
    <row r="188" spans="1:10" x14ac:dyDescent="0.25">
      <c r="A188" s="285"/>
      <c r="B188" s="285"/>
      <c r="C188" s="285"/>
      <c r="D188" s="285"/>
      <c r="E188" s="285"/>
      <c r="F188" s="154" t="str">
        <f t="shared" si="11"/>
        <v/>
      </c>
      <c r="G188" s="153" t="str">
        <f t="shared" si="8"/>
        <v/>
      </c>
      <c r="H188" s="284" t="str">
        <f t="shared" si="9"/>
        <v/>
      </c>
      <c r="I188" s="282" t="str">
        <f t="shared" si="10"/>
        <v/>
      </c>
      <c r="J188" s="282" t="str">
        <f>IF(A188="","",VLOOKUP(C188,'Pomocné-krácení'!$D$2:$E$24,2,FALSE))</f>
        <v/>
      </c>
    </row>
    <row r="189" spans="1:10" x14ac:dyDescent="0.25">
      <c r="A189" s="285"/>
      <c r="B189" s="285"/>
      <c r="C189" s="285"/>
      <c r="D189" s="285"/>
      <c r="E189" s="285"/>
      <c r="F189" s="154" t="str">
        <f t="shared" si="11"/>
        <v/>
      </c>
      <c r="G189" s="153" t="str">
        <f t="shared" si="8"/>
        <v/>
      </c>
      <c r="H189" s="284" t="str">
        <f t="shared" si="9"/>
        <v/>
      </c>
      <c r="I189" s="282" t="str">
        <f t="shared" si="10"/>
        <v/>
      </c>
      <c r="J189" s="282" t="str">
        <f>IF(A189="","",VLOOKUP(C189,'Pomocné-krácení'!$D$2:$E$24,2,FALSE))</f>
        <v/>
      </c>
    </row>
    <row r="190" spans="1:10" x14ac:dyDescent="0.25">
      <c r="A190" s="285"/>
      <c r="B190" s="285"/>
      <c r="C190" s="285"/>
      <c r="D190" s="285"/>
      <c r="E190" s="285"/>
      <c r="F190" s="154" t="str">
        <f t="shared" si="11"/>
        <v/>
      </c>
      <c r="G190" s="153" t="str">
        <f t="shared" si="8"/>
        <v/>
      </c>
      <c r="H190" s="284" t="str">
        <f t="shared" si="9"/>
        <v/>
      </c>
      <c r="I190" s="282" t="str">
        <f t="shared" si="10"/>
        <v/>
      </c>
      <c r="J190" s="282" t="str">
        <f>IF(A190="","",VLOOKUP(C190,'Pomocné-krácení'!$D$2:$E$24,2,FALSE))</f>
        <v/>
      </c>
    </row>
    <row r="191" spans="1:10" x14ac:dyDescent="0.25">
      <c r="A191" s="285"/>
      <c r="B191" s="285"/>
      <c r="C191" s="285"/>
      <c r="D191" s="285"/>
      <c r="E191" s="285"/>
      <c r="F191" s="154" t="str">
        <f t="shared" si="11"/>
        <v/>
      </c>
      <c r="G191" s="153" t="str">
        <f t="shared" si="8"/>
        <v/>
      </c>
      <c r="H191" s="284" t="str">
        <f t="shared" si="9"/>
        <v/>
      </c>
      <c r="I191" s="282" t="str">
        <f t="shared" si="10"/>
        <v/>
      </c>
      <c r="J191" s="282" t="str">
        <f>IF(A191="","",VLOOKUP(C191,'Pomocné-krácení'!$D$2:$E$24,2,FALSE))</f>
        <v/>
      </c>
    </row>
    <row r="192" spans="1:10" x14ac:dyDescent="0.25">
      <c r="A192" s="285"/>
      <c r="B192" s="285"/>
      <c r="C192" s="285"/>
      <c r="D192" s="285"/>
      <c r="E192" s="285"/>
      <c r="F192" s="154" t="str">
        <f t="shared" si="11"/>
        <v/>
      </c>
      <c r="G192" s="153" t="str">
        <f t="shared" si="8"/>
        <v/>
      </c>
      <c r="H192" s="284" t="str">
        <f t="shared" si="9"/>
        <v/>
      </c>
      <c r="I192" s="282" t="str">
        <f t="shared" si="10"/>
        <v/>
      </c>
      <c r="J192" s="282" t="str">
        <f>IF(A192="","",VLOOKUP(C192,'Pomocné-krácení'!$D$2:$E$24,2,FALSE))</f>
        <v/>
      </c>
    </row>
    <row r="193" spans="1:10" x14ac:dyDescent="0.25">
      <c r="A193" s="285"/>
      <c r="B193" s="285"/>
      <c r="C193" s="285"/>
      <c r="D193" s="285"/>
      <c r="E193" s="285"/>
      <c r="F193" s="154" t="str">
        <f t="shared" si="11"/>
        <v/>
      </c>
      <c r="G193" s="153" t="str">
        <f t="shared" si="8"/>
        <v/>
      </c>
      <c r="H193" s="284" t="str">
        <f t="shared" si="9"/>
        <v/>
      </c>
      <c r="I193" s="282" t="str">
        <f t="shared" si="10"/>
        <v/>
      </c>
      <c r="J193" s="282" t="str">
        <f>IF(A193="","",VLOOKUP(C193,'Pomocné-krácení'!$D$2:$E$24,2,FALSE))</f>
        <v/>
      </c>
    </row>
    <row r="194" spans="1:10" x14ac:dyDescent="0.25">
      <c r="A194" s="285"/>
      <c r="B194" s="285"/>
      <c r="C194" s="285"/>
      <c r="D194" s="285"/>
      <c r="E194" s="285"/>
      <c r="F194" s="154" t="str">
        <f t="shared" si="11"/>
        <v/>
      </c>
      <c r="G194" s="153" t="str">
        <f t="shared" si="8"/>
        <v/>
      </c>
      <c r="H194" s="284" t="str">
        <f t="shared" si="9"/>
        <v/>
      </c>
      <c r="I194" s="282" t="str">
        <f t="shared" si="10"/>
        <v/>
      </c>
      <c r="J194" s="282" t="str">
        <f>IF(A194="","",VLOOKUP(C194,'Pomocné-krácení'!$D$2:$E$24,2,FALSE))</f>
        <v/>
      </c>
    </row>
    <row r="195" spans="1:10" x14ac:dyDescent="0.25">
      <c r="A195" s="285"/>
      <c r="B195" s="285"/>
      <c r="C195" s="285"/>
      <c r="D195" s="285"/>
      <c r="E195" s="285"/>
      <c r="F195" s="154" t="str">
        <f t="shared" si="11"/>
        <v/>
      </c>
      <c r="G195" s="153" t="str">
        <f t="shared" si="8"/>
        <v/>
      </c>
      <c r="H195" s="284" t="str">
        <f t="shared" si="9"/>
        <v/>
      </c>
      <c r="I195" s="282" t="str">
        <f t="shared" si="10"/>
        <v/>
      </c>
      <c r="J195" s="282" t="str">
        <f>IF(A195="","",VLOOKUP(C195,'Pomocné-krácení'!$D$2:$E$24,2,FALSE))</f>
        <v/>
      </c>
    </row>
    <row r="196" spans="1:10" x14ac:dyDescent="0.25">
      <c r="A196" s="285"/>
      <c r="B196" s="285"/>
      <c r="C196" s="285"/>
      <c r="D196" s="285"/>
      <c r="E196" s="285"/>
      <c r="F196" s="154" t="str">
        <f t="shared" si="11"/>
        <v/>
      </c>
      <c r="G196" s="153" t="str">
        <f t="shared" ref="G196:G259" si="12">IF(B196="","",IF(OR(B196="3.I/3",B196="3.II/3"),I196,H196))</f>
        <v/>
      </c>
      <c r="H196" s="284" t="str">
        <f t="shared" ref="H196:H259" si="13">IF(A196="","",(E196-F196)*10)</f>
        <v/>
      </c>
      <c r="I196" s="282" t="str">
        <f t="shared" ref="I196:I259" si="14">IF(A196="","",IF(E196=1,IF(F196&gt;0.9,0,IF(F196&gt;0.8,0.2,IF(F196&gt;0.7,0.4,IF(F196&gt;0.6,0.6,IF(F196&gt;0.5,0.8,IF(F196&gt;0.4,1,IF(F196&gt;0.3,1.2,IF(F196&gt;0.2,1.4,IF(F196&gt;0.1,1.6,IF(F196&gt;0,1.8,2)))))))))),IF(E196=0.5,IF(F196&gt;0.4,0,IF(F196&gt;0.3,0.2,IF(F196&gt;0.2,0.4,IF(F196&gt;0.1,0.6,IF(F196&gt;0,0.8,1))))),"NR")))</f>
        <v/>
      </c>
      <c r="J196" s="282" t="str">
        <f>IF(A196="","",VLOOKUP(C196,'Pomocné-krácení'!$D$2:$E$24,2,FALSE))</f>
        <v/>
      </c>
    </row>
    <row r="197" spans="1:10" x14ac:dyDescent="0.25">
      <c r="A197" s="285"/>
      <c r="B197" s="285"/>
      <c r="C197" s="285"/>
      <c r="D197" s="285"/>
      <c r="E197" s="285"/>
      <c r="F197" s="154" t="str">
        <f t="shared" ref="F197:F260" si="15">IF(A197="","",IF(D197/J197*E197&gt;0.9,1,IF(D197/J197*E197&gt;0.8,0.9,IF(D197/J197*E197&gt;0.7,0.8,IF(D197/J197*E197&gt;0.6,0.7,IF(D197/J197*E197&gt;0.5,0.6,IF(D197/J197*E197&gt;0.4,0.5,IF(D197/J197*E197&gt;0.3,0.4,IF(D197/J197*E197&gt;0.2,0.3,IF(D197/J197*E197&gt;0.1,0.2,IF(D197/J197*E197&gt;0,0.1,0)))))))))))</f>
        <v/>
      </c>
      <c r="G197" s="153" t="str">
        <f t="shared" si="12"/>
        <v/>
      </c>
      <c r="H197" s="284" t="str">
        <f t="shared" si="13"/>
        <v/>
      </c>
      <c r="I197" s="282" t="str">
        <f t="shared" si="14"/>
        <v/>
      </c>
      <c r="J197" s="282" t="str">
        <f>IF(A197="","",VLOOKUP(C197,'Pomocné-krácení'!$D$2:$E$24,2,FALSE))</f>
        <v/>
      </c>
    </row>
    <row r="198" spans="1:10" x14ac:dyDescent="0.25">
      <c r="A198" s="285"/>
      <c r="B198" s="285"/>
      <c r="C198" s="285"/>
      <c r="D198" s="285"/>
      <c r="E198" s="285"/>
      <c r="F198" s="154" t="str">
        <f t="shared" si="15"/>
        <v/>
      </c>
      <c r="G198" s="153" t="str">
        <f t="shared" si="12"/>
        <v/>
      </c>
      <c r="H198" s="284" t="str">
        <f t="shared" si="13"/>
        <v/>
      </c>
      <c r="I198" s="282" t="str">
        <f t="shared" si="14"/>
        <v/>
      </c>
      <c r="J198" s="282" t="str">
        <f>IF(A198="","",VLOOKUP(C198,'Pomocné-krácení'!$D$2:$E$24,2,FALSE))</f>
        <v/>
      </c>
    </row>
    <row r="199" spans="1:10" x14ac:dyDescent="0.25">
      <c r="A199" s="285"/>
      <c r="B199" s="285"/>
      <c r="C199" s="285"/>
      <c r="D199" s="285"/>
      <c r="E199" s="285"/>
      <c r="F199" s="154" t="str">
        <f t="shared" si="15"/>
        <v/>
      </c>
      <c r="G199" s="153" t="str">
        <f t="shared" si="12"/>
        <v/>
      </c>
      <c r="H199" s="284" t="str">
        <f t="shared" si="13"/>
        <v/>
      </c>
      <c r="I199" s="282" t="str">
        <f t="shared" si="14"/>
        <v/>
      </c>
      <c r="J199" s="282" t="str">
        <f>IF(A199="","",VLOOKUP(C199,'Pomocné-krácení'!$D$2:$E$24,2,FALSE))</f>
        <v/>
      </c>
    </row>
    <row r="200" spans="1:10" x14ac:dyDescent="0.25">
      <c r="A200" s="285"/>
      <c r="B200" s="285"/>
      <c r="C200" s="285"/>
      <c r="D200" s="285"/>
      <c r="E200" s="285"/>
      <c r="F200" s="154" t="str">
        <f t="shared" si="15"/>
        <v/>
      </c>
      <c r="G200" s="153" t="str">
        <f t="shared" si="12"/>
        <v/>
      </c>
      <c r="H200" s="284" t="str">
        <f t="shared" si="13"/>
        <v/>
      </c>
      <c r="I200" s="282" t="str">
        <f t="shared" si="14"/>
        <v/>
      </c>
      <c r="J200" s="282" t="str">
        <f>IF(A200="","",VLOOKUP(C200,'Pomocné-krácení'!$D$2:$E$24,2,FALSE))</f>
        <v/>
      </c>
    </row>
    <row r="201" spans="1:10" x14ac:dyDescent="0.25">
      <c r="A201" s="285"/>
      <c r="B201" s="285"/>
      <c r="C201" s="285"/>
      <c r="D201" s="285"/>
      <c r="E201" s="285"/>
      <c r="F201" s="154" t="str">
        <f t="shared" si="15"/>
        <v/>
      </c>
      <c r="G201" s="153" t="str">
        <f t="shared" si="12"/>
        <v/>
      </c>
      <c r="H201" s="284" t="str">
        <f t="shared" si="13"/>
        <v/>
      </c>
      <c r="I201" s="282" t="str">
        <f t="shared" si="14"/>
        <v/>
      </c>
      <c r="J201" s="282" t="str">
        <f>IF(A201="","",VLOOKUP(C201,'Pomocné-krácení'!$D$2:$E$24,2,FALSE))</f>
        <v/>
      </c>
    </row>
    <row r="202" spans="1:10" x14ac:dyDescent="0.25">
      <c r="A202" s="285"/>
      <c r="B202" s="285"/>
      <c r="C202" s="285"/>
      <c r="D202" s="285"/>
      <c r="E202" s="285"/>
      <c r="F202" s="154" t="str">
        <f t="shared" si="15"/>
        <v/>
      </c>
      <c r="G202" s="153" t="str">
        <f t="shared" si="12"/>
        <v/>
      </c>
      <c r="H202" s="284" t="str">
        <f t="shared" si="13"/>
        <v/>
      </c>
      <c r="I202" s="282" t="str">
        <f t="shared" si="14"/>
        <v/>
      </c>
      <c r="J202" s="282" t="str">
        <f>IF(A202="","",VLOOKUP(C202,'Pomocné-krácení'!$D$2:$E$24,2,FALSE))</f>
        <v/>
      </c>
    </row>
    <row r="203" spans="1:10" x14ac:dyDescent="0.25">
      <c r="A203" s="285"/>
      <c r="B203" s="285"/>
      <c r="C203" s="285"/>
      <c r="D203" s="285"/>
      <c r="E203" s="285"/>
      <c r="F203" s="154" t="str">
        <f t="shared" si="15"/>
        <v/>
      </c>
      <c r="G203" s="153" t="str">
        <f t="shared" si="12"/>
        <v/>
      </c>
      <c r="H203" s="284" t="str">
        <f t="shared" si="13"/>
        <v/>
      </c>
      <c r="I203" s="282" t="str">
        <f t="shared" si="14"/>
        <v/>
      </c>
      <c r="J203" s="282" t="str">
        <f>IF(A203="","",VLOOKUP(C203,'Pomocné-krácení'!$D$2:$E$24,2,FALSE))</f>
        <v/>
      </c>
    </row>
    <row r="204" spans="1:10" x14ac:dyDescent="0.25">
      <c r="A204" s="285"/>
      <c r="B204" s="285"/>
      <c r="C204" s="285"/>
      <c r="D204" s="285"/>
      <c r="E204" s="285"/>
      <c r="F204" s="154" t="str">
        <f t="shared" si="15"/>
        <v/>
      </c>
      <c r="G204" s="153" t="str">
        <f t="shared" si="12"/>
        <v/>
      </c>
      <c r="H204" s="284" t="str">
        <f t="shared" si="13"/>
        <v/>
      </c>
      <c r="I204" s="282" t="str">
        <f t="shared" si="14"/>
        <v/>
      </c>
      <c r="J204" s="282" t="str">
        <f>IF(A204="","",VLOOKUP(C204,'Pomocné-krácení'!$D$2:$E$24,2,FALSE))</f>
        <v/>
      </c>
    </row>
    <row r="205" spans="1:10" x14ac:dyDescent="0.25">
      <c r="A205" s="285"/>
      <c r="B205" s="285"/>
      <c r="C205" s="285"/>
      <c r="D205" s="285"/>
      <c r="E205" s="285"/>
      <c r="F205" s="154" t="str">
        <f t="shared" si="15"/>
        <v/>
      </c>
      <c r="G205" s="153" t="str">
        <f t="shared" si="12"/>
        <v/>
      </c>
      <c r="H205" s="284" t="str">
        <f t="shared" si="13"/>
        <v/>
      </c>
      <c r="I205" s="282" t="str">
        <f t="shared" si="14"/>
        <v/>
      </c>
      <c r="J205" s="282" t="str">
        <f>IF(A205="","",VLOOKUP(C205,'Pomocné-krácení'!$D$2:$E$24,2,FALSE))</f>
        <v/>
      </c>
    </row>
    <row r="206" spans="1:10" x14ac:dyDescent="0.25">
      <c r="A206" s="285"/>
      <c r="B206" s="285"/>
      <c r="C206" s="285"/>
      <c r="D206" s="285"/>
      <c r="E206" s="285"/>
      <c r="F206" s="154" t="str">
        <f t="shared" si="15"/>
        <v/>
      </c>
      <c r="G206" s="153" t="str">
        <f t="shared" si="12"/>
        <v/>
      </c>
      <c r="H206" s="284" t="str">
        <f t="shared" si="13"/>
        <v/>
      </c>
      <c r="I206" s="282" t="str">
        <f t="shared" si="14"/>
        <v/>
      </c>
      <c r="J206" s="282" t="str">
        <f>IF(A206="","",VLOOKUP(C206,'Pomocné-krácení'!$D$2:$E$24,2,FALSE))</f>
        <v/>
      </c>
    </row>
    <row r="207" spans="1:10" x14ac:dyDescent="0.25">
      <c r="A207" s="285"/>
      <c r="B207" s="285"/>
      <c r="C207" s="285"/>
      <c r="D207" s="285"/>
      <c r="E207" s="285"/>
      <c r="F207" s="154" t="str">
        <f t="shared" si="15"/>
        <v/>
      </c>
      <c r="G207" s="153" t="str">
        <f t="shared" si="12"/>
        <v/>
      </c>
      <c r="H207" s="284" t="str">
        <f t="shared" si="13"/>
        <v/>
      </c>
      <c r="I207" s="282" t="str">
        <f t="shared" si="14"/>
        <v/>
      </c>
      <c r="J207" s="282" t="str">
        <f>IF(A207="","",VLOOKUP(C207,'Pomocné-krácení'!$D$2:$E$24,2,FALSE))</f>
        <v/>
      </c>
    </row>
    <row r="208" spans="1:10" x14ac:dyDescent="0.25">
      <c r="A208" s="285"/>
      <c r="B208" s="285"/>
      <c r="C208" s="285"/>
      <c r="D208" s="285"/>
      <c r="E208" s="285"/>
      <c r="F208" s="154" t="str">
        <f t="shared" si="15"/>
        <v/>
      </c>
      <c r="G208" s="153" t="str">
        <f t="shared" si="12"/>
        <v/>
      </c>
      <c r="H208" s="284" t="str">
        <f t="shared" si="13"/>
        <v/>
      </c>
      <c r="I208" s="282" t="str">
        <f t="shared" si="14"/>
        <v/>
      </c>
      <c r="J208" s="282" t="str">
        <f>IF(A208="","",VLOOKUP(C208,'Pomocné-krácení'!$D$2:$E$24,2,FALSE))</f>
        <v/>
      </c>
    </row>
    <row r="209" spans="1:10" x14ac:dyDescent="0.25">
      <c r="A209" s="285"/>
      <c r="B209" s="285"/>
      <c r="C209" s="285"/>
      <c r="D209" s="285"/>
      <c r="E209" s="285"/>
      <c r="F209" s="154" t="str">
        <f t="shared" si="15"/>
        <v/>
      </c>
      <c r="G209" s="153" t="str">
        <f t="shared" si="12"/>
        <v/>
      </c>
      <c r="H209" s="284" t="str">
        <f t="shared" si="13"/>
        <v/>
      </c>
      <c r="I209" s="282" t="str">
        <f t="shared" si="14"/>
        <v/>
      </c>
      <c r="J209" s="282" t="str">
        <f>IF(A209="","",VLOOKUP(C209,'Pomocné-krácení'!$D$2:$E$24,2,FALSE))</f>
        <v/>
      </c>
    </row>
    <row r="210" spans="1:10" x14ac:dyDescent="0.25">
      <c r="A210" s="285"/>
      <c r="B210" s="285"/>
      <c r="C210" s="285"/>
      <c r="D210" s="285"/>
      <c r="E210" s="285"/>
      <c r="F210" s="154" t="str">
        <f t="shared" si="15"/>
        <v/>
      </c>
      <c r="G210" s="153" t="str">
        <f t="shared" si="12"/>
        <v/>
      </c>
      <c r="H210" s="284" t="str">
        <f t="shared" si="13"/>
        <v/>
      </c>
      <c r="I210" s="282" t="str">
        <f t="shared" si="14"/>
        <v/>
      </c>
      <c r="J210" s="282" t="str">
        <f>IF(A210="","",VLOOKUP(C210,'Pomocné-krácení'!$D$2:$E$24,2,FALSE))</f>
        <v/>
      </c>
    </row>
    <row r="211" spans="1:10" x14ac:dyDescent="0.25">
      <c r="A211" s="285"/>
      <c r="B211" s="285"/>
      <c r="C211" s="285"/>
      <c r="D211" s="285"/>
      <c r="E211" s="285"/>
      <c r="F211" s="154" t="str">
        <f t="shared" si="15"/>
        <v/>
      </c>
      <c r="G211" s="153" t="str">
        <f t="shared" si="12"/>
        <v/>
      </c>
      <c r="H211" s="284" t="str">
        <f t="shared" si="13"/>
        <v/>
      </c>
      <c r="I211" s="282" t="str">
        <f t="shared" si="14"/>
        <v/>
      </c>
      <c r="J211" s="282" t="str">
        <f>IF(A211="","",VLOOKUP(C211,'Pomocné-krácení'!$D$2:$E$24,2,FALSE))</f>
        <v/>
      </c>
    </row>
    <row r="212" spans="1:10" x14ac:dyDescent="0.25">
      <c r="A212" s="285"/>
      <c r="B212" s="285"/>
      <c r="C212" s="285"/>
      <c r="D212" s="285"/>
      <c r="E212" s="285"/>
      <c r="F212" s="154" t="str">
        <f t="shared" si="15"/>
        <v/>
      </c>
      <c r="G212" s="153" t="str">
        <f t="shared" si="12"/>
        <v/>
      </c>
      <c r="H212" s="284" t="str">
        <f t="shared" si="13"/>
        <v/>
      </c>
      <c r="I212" s="282" t="str">
        <f t="shared" si="14"/>
        <v/>
      </c>
      <c r="J212" s="282" t="str">
        <f>IF(A212="","",VLOOKUP(C212,'Pomocné-krácení'!$D$2:$E$24,2,FALSE))</f>
        <v/>
      </c>
    </row>
    <row r="213" spans="1:10" x14ac:dyDescent="0.25">
      <c r="A213" s="285"/>
      <c r="B213" s="285"/>
      <c r="C213" s="285"/>
      <c r="D213" s="285"/>
      <c r="E213" s="285"/>
      <c r="F213" s="154" t="str">
        <f t="shared" si="15"/>
        <v/>
      </c>
      <c r="G213" s="153" t="str">
        <f t="shared" si="12"/>
        <v/>
      </c>
      <c r="H213" s="284" t="str">
        <f t="shared" si="13"/>
        <v/>
      </c>
      <c r="I213" s="282" t="str">
        <f t="shared" si="14"/>
        <v/>
      </c>
      <c r="J213" s="282" t="str">
        <f>IF(A213="","",VLOOKUP(C213,'Pomocné-krácení'!$D$2:$E$24,2,FALSE))</f>
        <v/>
      </c>
    </row>
    <row r="214" spans="1:10" x14ac:dyDescent="0.25">
      <c r="A214" s="285"/>
      <c r="B214" s="285"/>
      <c r="C214" s="285"/>
      <c r="D214" s="285"/>
      <c r="E214" s="285"/>
      <c r="F214" s="154" t="str">
        <f t="shared" si="15"/>
        <v/>
      </c>
      <c r="G214" s="153" t="str">
        <f t="shared" si="12"/>
        <v/>
      </c>
      <c r="H214" s="284" t="str">
        <f t="shared" si="13"/>
        <v/>
      </c>
      <c r="I214" s="282" t="str">
        <f t="shared" si="14"/>
        <v/>
      </c>
      <c r="J214" s="282" t="str">
        <f>IF(A214="","",VLOOKUP(C214,'Pomocné-krácení'!$D$2:$E$24,2,FALSE))</f>
        <v/>
      </c>
    </row>
    <row r="215" spans="1:10" x14ac:dyDescent="0.25">
      <c r="A215" s="285"/>
      <c r="B215" s="285"/>
      <c r="C215" s="285"/>
      <c r="D215" s="285"/>
      <c r="E215" s="285"/>
      <c r="F215" s="154" t="str">
        <f t="shared" si="15"/>
        <v/>
      </c>
      <c r="G215" s="153" t="str">
        <f t="shared" si="12"/>
        <v/>
      </c>
      <c r="H215" s="284" t="str">
        <f t="shared" si="13"/>
        <v/>
      </c>
      <c r="I215" s="282" t="str">
        <f t="shared" si="14"/>
        <v/>
      </c>
      <c r="J215" s="282" t="str">
        <f>IF(A215="","",VLOOKUP(C215,'Pomocné-krácení'!$D$2:$E$24,2,FALSE))</f>
        <v/>
      </c>
    </row>
    <row r="216" spans="1:10" x14ac:dyDescent="0.25">
      <c r="A216" s="285"/>
      <c r="B216" s="285"/>
      <c r="C216" s="285"/>
      <c r="D216" s="285"/>
      <c r="E216" s="285"/>
      <c r="F216" s="154" t="str">
        <f t="shared" si="15"/>
        <v/>
      </c>
      <c r="G216" s="153" t="str">
        <f t="shared" si="12"/>
        <v/>
      </c>
      <c r="H216" s="284" t="str">
        <f t="shared" si="13"/>
        <v/>
      </c>
      <c r="I216" s="282" t="str">
        <f t="shared" si="14"/>
        <v/>
      </c>
      <c r="J216" s="282" t="str">
        <f>IF(A216="","",VLOOKUP(C216,'Pomocné-krácení'!$D$2:$E$24,2,FALSE))</f>
        <v/>
      </c>
    </row>
    <row r="217" spans="1:10" x14ac:dyDescent="0.25">
      <c r="A217" s="285"/>
      <c r="B217" s="285"/>
      <c r="C217" s="285"/>
      <c r="D217" s="285"/>
      <c r="E217" s="285"/>
      <c r="F217" s="154" t="str">
        <f t="shared" si="15"/>
        <v/>
      </c>
      <c r="G217" s="153" t="str">
        <f t="shared" si="12"/>
        <v/>
      </c>
      <c r="H217" s="284" t="str">
        <f t="shared" si="13"/>
        <v/>
      </c>
      <c r="I217" s="282" t="str">
        <f t="shared" si="14"/>
        <v/>
      </c>
      <c r="J217" s="282" t="str">
        <f>IF(A217="","",VLOOKUP(C217,'Pomocné-krácení'!$D$2:$E$24,2,FALSE))</f>
        <v/>
      </c>
    </row>
    <row r="218" spans="1:10" x14ac:dyDescent="0.25">
      <c r="A218" s="285"/>
      <c r="B218" s="285"/>
      <c r="C218" s="285"/>
      <c r="D218" s="285"/>
      <c r="E218" s="285"/>
      <c r="F218" s="154" t="str">
        <f t="shared" si="15"/>
        <v/>
      </c>
      <c r="G218" s="153" t="str">
        <f t="shared" si="12"/>
        <v/>
      </c>
      <c r="H218" s="284" t="str">
        <f t="shared" si="13"/>
        <v/>
      </c>
      <c r="I218" s="282" t="str">
        <f t="shared" si="14"/>
        <v/>
      </c>
      <c r="J218" s="282" t="str">
        <f>IF(A218="","",VLOOKUP(C218,'Pomocné-krácení'!$D$2:$E$24,2,FALSE))</f>
        <v/>
      </c>
    </row>
    <row r="219" spans="1:10" x14ac:dyDescent="0.25">
      <c r="A219" s="285"/>
      <c r="B219" s="285"/>
      <c r="C219" s="285"/>
      <c r="D219" s="285"/>
      <c r="E219" s="285"/>
      <c r="F219" s="154" t="str">
        <f t="shared" si="15"/>
        <v/>
      </c>
      <c r="G219" s="153" t="str">
        <f t="shared" si="12"/>
        <v/>
      </c>
      <c r="H219" s="284" t="str">
        <f t="shared" si="13"/>
        <v/>
      </c>
      <c r="I219" s="282" t="str">
        <f t="shared" si="14"/>
        <v/>
      </c>
      <c r="J219" s="282" t="str">
        <f>IF(A219="","",VLOOKUP(C219,'Pomocné-krácení'!$D$2:$E$24,2,FALSE))</f>
        <v/>
      </c>
    </row>
    <row r="220" spans="1:10" x14ac:dyDescent="0.25">
      <c r="A220" s="285"/>
      <c r="B220" s="285"/>
      <c r="C220" s="285"/>
      <c r="D220" s="285"/>
      <c r="E220" s="285"/>
      <c r="F220" s="154" t="str">
        <f t="shared" si="15"/>
        <v/>
      </c>
      <c r="G220" s="153" t="str">
        <f t="shared" si="12"/>
        <v/>
      </c>
      <c r="H220" s="284" t="str">
        <f t="shared" si="13"/>
        <v/>
      </c>
      <c r="I220" s="282" t="str">
        <f t="shared" si="14"/>
        <v/>
      </c>
      <c r="J220" s="282" t="str">
        <f>IF(A220="","",VLOOKUP(C220,'Pomocné-krácení'!$D$2:$E$24,2,FALSE))</f>
        <v/>
      </c>
    </row>
    <row r="221" spans="1:10" x14ac:dyDescent="0.25">
      <c r="A221" s="285"/>
      <c r="B221" s="285"/>
      <c r="C221" s="285"/>
      <c r="D221" s="285"/>
      <c r="E221" s="285"/>
      <c r="F221" s="154" t="str">
        <f t="shared" si="15"/>
        <v/>
      </c>
      <c r="G221" s="153" t="str">
        <f t="shared" si="12"/>
        <v/>
      </c>
      <c r="H221" s="284" t="str">
        <f t="shared" si="13"/>
        <v/>
      </c>
      <c r="I221" s="282" t="str">
        <f t="shared" si="14"/>
        <v/>
      </c>
      <c r="J221" s="282" t="str">
        <f>IF(A221="","",VLOOKUP(C221,'Pomocné-krácení'!$D$2:$E$24,2,FALSE))</f>
        <v/>
      </c>
    </row>
    <row r="222" spans="1:10" x14ac:dyDescent="0.25">
      <c r="A222" s="285"/>
      <c r="B222" s="285"/>
      <c r="C222" s="285"/>
      <c r="D222" s="285"/>
      <c r="E222" s="285"/>
      <c r="F222" s="154" t="str">
        <f t="shared" si="15"/>
        <v/>
      </c>
      <c r="G222" s="153" t="str">
        <f t="shared" si="12"/>
        <v/>
      </c>
      <c r="H222" s="284" t="str">
        <f t="shared" si="13"/>
        <v/>
      </c>
      <c r="I222" s="282" t="str">
        <f t="shared" si="14"/>
        <v/>
      </c>
      <c r="J222" s="282" t="str">
        <f>IF(A222="","",VLOOKUP(C222,'Pomocné-krácení'!$D$2:$E$24,2,FALSE))</f>
        <v/>
      </c>
    </row>
    <row r="223" spans="1:10" x14ac:dyDescent="0.25">
      <c r="A223" s="285"/>
      <c r="B223" s="285"/>
      <c r="C223" s="285"/>
      <c r="D223" s="285"/>
      <c r="E223" s="285"/>
      <c r="F223" s="154" t="str">
        <f t="shared" si="15"/>
        <v/>
      </c>
      <c r="G223" s="153" t="str">
        <f t="shared" si="12"/>
        <v/>
      </c>
      <c r="H223" s="284" t="str">
        <f t="shared" si="13"/>
        <v/>
      </c>
      <c r="I223" s="282" t="str">
        <f t="shared" si="14"/>
        <v/>
      </c>
      <c r="J223" s="282" t="str">
        <f>IF(A223="","",VLOOKUP(C223,'Pomocné-krácení'!$D$2:$E$24,2,FALSE))</f>
        <v/>
      </c>
    </row>
    <row r="224" spans="1:10" x14ac:dyDescent="0.25">
      <c r="A224" s="285"/>
      <c r="B224" s="285"/>
      <c r="C224" s="285"/>
      <c r="D224" s="285"/>
      <c r="E224" s="285"/>
      <c r="F224" s="154" t="str">
        <f t="shared" si="15"/>
        <v/>
      </c>
      <c r="G224" s="153" t="str">
        <f t="shared" si="12"/>
        <v/>
      </c>
      <c r="H224" s="284" t="str">
        <f t="shared" si="13"/>
        <v/>
      </c>
      <c r="I224" s="282" t="str">
        <f t="shared" si="14"/>
        <v/>
      </c>
      <c r="J224" s="282" t="str">
        <f>IF(A224="","",VLOOKUP(C224,'Pomocné-krácení'!$D$2:$E$24,2,FALSE))</f>
        <v/>
      </c>
    </row>
    <row r="225" spans="1:10" x14ac:dyDescent="0.25">
      <c r="A225" s="285"/>
      <c r="B225" s="285"/>
      <c r="C225" s="285"/>
      <c r="D225" s="285"/>
      <c r="E225" s="285"/>
      <c r="F225" s="154" t="str">
        <f t="shared" si="15"/>
        <v/>
      </c>
      <c r="G225" s="153" t="str">
        <f t="shared" si="12"/>
        <v/>
      </c>
      <c r="H225" s="284" t="str">
        <f t="shared" si="13"/>
        <v/>
      </c>
      <c r="I225" s="282" t="str">
        <f t="shared" si="14"/>
        <v/>
      </c>
      <c r="J225" s="282" t="str">
        <f>IF(A225="","",VLOOKUP(C225,'Pomocné-krácení'!$D$2:$E$24,2,FALSE))</f>
        <v/>
      </c>
    </row>
    <row r="226" spans="1:10" x14ac:dyDescent="0.25">
      <c r="A226" s="285"/>
      <c r="B226" s="285"/>
      <c r="C226" s="285"/>
      <c r="D226" s="285"/>
      <c r="E226" s="285"/>
      <c r="F226" s="154" t="str">
        <f t="shared" si="15"/>
        <v/>
      </c>
      <c r="G226" s="153" t="str">
        <f t="shared" si="12"/>
        <v/>
      </c>
      <c r="H226" s="284" t="str">
        <f t="shared" si="13"/>
        <v/>
      </c>
      <c r="I226" s="282" t="str">
        <f t="shared" si="14"/>
        <v/>
      </c>
      <c r="J226" s="282" t="str">
        <f>IF(A226="","",VLOOKUP(C226,'Pomocné-krácení'!$D$2:$E$24,2,FALSE))</f>
        <v/>
      </c>
    </row>
    <row r="227" spans="1:10" x14ac:dyDescent="0.25">
      <c r="A227" s="285"/>
      <c r="B227" s="285"/>
      <c r="C227" s="285"/>
      <c r="D227" s="285"/>
      <c r="E227" s="285"/>
      <c r="F227" s="154" t="str">
        <f t="shared" si="15"/>
        <v/>
      </c>
      <c r="G227" s="153" t="str">
        <f t="shared" si="12"/>
        <v/>
      </c>
      <c r="H227" s="284" t="str">
        <f t="shared" si="13"/>
        <v/>
      </c>
      <c r="I227" s="282" t="str">
        <f t="shared" si="14"/>
        <v/>
      </c>
      <c r="J227" s="282" t="str">
        <f>IF(A227="","",VLOOKUP(C227,'Pomocné-krácení'!$D$2:$E$24,2,FALSE))</f>
        <v/>
      </c>
    </row>
    <row r="228" spans="1:10" x14ac:dyDescent="0.25">
      <c r="A228" s="285"/>
      <c r="B228" s="285"/>
      <c r="C228" s="285"/>
      <c r="D228" s="285"/>
      <c r="E228" s="285"/>
      <c r="F228" s="154" t="str">
        <f t="shared" si="15"/>
        <v/>
      </c>
      <c r="G228" s="153" t="str">
        <f t="shared" si="12"/>
        <v/>
      </c>
      <c r="H228" s="284" t="str">
        <f t="shared" si="13"/>
        <v/>
      </c>
      <c r="I228" s="282" t="str">
        <f t="shared" si="14"/>
        <v/>
      </c>
      <c r="J228" s="282" t="str">
        <f>IF(A228="","",VLOOKUP(C228,'Pomocné-krácení'!$D$2:$E$24,2,FALSE))</f>
        <v/>
      </c>
    </row>
    <row r="229" spans="1:10" x14ac:dyDescent="0.25">
      <c r="A229" s="285"/>
      <c r="B229" s="285"/>
      <c r="C229" s="285"/>
      <c r="D229" s="285"/>
      <c r="E229" s="285"/>
      <c r="F229" s="154" t="str">
        <f t="shared" si="15"/>
        <v/>
      </c>
      <c r="G229" s="153" t="str">
        <f t="shared" si="12"/>
        <v/>
      </c>
      <c r="H229" s="284" t="str">
        <f t="shared" si="13"/>
        <v/>
      </c>
      <c r="I229" s="282" t="str">
        <f t="shared" si="14"/>
        <v/>
      </c>
      <c r="J229" s="282" t="str">
        <f>IF(A229="","",VLOOKUP(C229,'Pomocné-krácení'!$D$2:$E$24,2,FALSE))</f>
        <v/>
      </c>
    </row>
    <row r="230" spans="1:10" x14ac:dyDescent="0.25">
      <c r="A230" s="285"/>
      <c r="B230" s="285"/>
      <c r="C230" s="285"/>
      <c r="D230" s="285"/>
      <c r="E230" s="285"/>
      <c r="F230" s="154" t="str">
        <f t="shared" si="15"/>
        <v/>
      </c>
      <c r="G230" s="153" t="str">
        <f t="shared" si="12"/>
        <v/>
      </c>
      <c r="H230" s="284" t="str">
        <f t="shared" si="13"/>
        <v/>
      </c>
      <c r="I230" s="282" t="str">
        <f t="shared" si="14"/>
        <v/>
      </c>
      <c r="J230" s="282" t="str">
        <f>IF(A230="","",VLOOKUP(C230,'Pomocné-krácení'!$D$2:$E$24,2,FALSE))</f>
        <v/>
      </c>
    </row>
    <row r="231" spans="1:10" x14ac:dyDescent="0.25">
      <c r="A231" s="285"/>
      <c r="B231" s="285"/>
      <c r="C231" s="285"/>
      <c r="D231" s="285"/>
      <c r="E231" s="285"/>
      <c r="F231" s="154" t="str">
        <f t="shared" si="15"/>
        <v/>
      </c>
      <c r="G231" s="153" t="str">
        <f t="shared" si="12"/>
        <v/>
      </c>
      <c r="H231" s="284" t="str">
        <f t="shared" si="13"/>
        <v/>
      </c>
      <c r="I231" s="282" t="str">
        <f t="shared" si="14"/>
        <v/>
      </c>
      <c r="J231" s="282" t="str">
        <f>IF(A231="","",VLOOKUP(C231,'Pomocné-krácení'!$D$2:$E$24,2,FALSE))</f>
        <v/>
      </c>
    </row>
    <row r="232" spans="1:10" x14ac:dyDescent="0.25">
      <c r="A232" s="285"/>
      <c r="B232" s="285"/>
      <c r="C232" s="285"/>
      <c r="D232" s="285"/>
      <c r="E232" s="285"/>
      <c r="F232" s="154" t="str">
        <f t="shared" si="15"/>
        <v/>
      </c>
      <c r="G232" s="153" t="str">
        <f t="shared" si="12"/>
        <v/>
      </c>
      <c r="H232" s="284" t="str">
        <f t="shared" si="13"/>
        <v/>
      </c>
      <c r="I232" s="282" t="str">
        <f t="shared" si="14"/>
        <v/>
      </c>
      <c r="J232" s="282" t="str">
        <f>IF(A232="","",VLOOKUP(C232,'Pomocné-krácení'!$D$2:$E$24,2,FALSE))</f>
        <v/>
      </c>
    </row>
    <row r="233" spans="1:10" x14ac:dyDescent="0.25">
      <c r="A233" s="285"/>
      <c r="B233" s="285"/>
      <c r="C233" s="285"/>
      <c r="D233" s="285"/>
      <c r="E233" s="285"/>
      <c r="F233" s="154" t="str">
        <f t="shared" si="15"/>
        <v/>
      </c>
      <c r="G233" s="153" t="str">
        <f t="shared" si="12"/>
        <v/>
      </c>
      <c r="H233" s="284" t="str">
        <f t="shared" si="13"/>
        <v/>
      </c>
      <c r="I233" s="282" t="str">
        <f t="shared" si="14"/>
        <v/>
      </c>
      <c r="J233" s="282" t="str">
        <f>IF(A233="","",VLOOKUP(C233,'Pomocné-krácení'!$D$2:$E$24,2,FALSE))</f>
        <v/>
      </c>
    </row>
    <row r="234" spans="1:10" x14ac:dyDescent="0.25">
      <c r="A234" s="285"/>
      <c r="B234" s="285"/>
      <c r="C234" s="285"/>
      <c r="D234" s="285"/>
      <c r="E234" s="285"/>
      <c r="F234" s="154" t="str">
        <f t="shared" si="15"/>
        <v/>
      </c>
      <c r="G234" s="153" t="str">
        <f t="shared" si="12"/>
        <v/>
      </c>
      <c r="H234" s="284" t="str">
        <f t="shared" si="13"/>
        <v/>
      </c>
      <c r="I234" s="282" t="str">
        <f t="shared" si="14"/>
        <v/>
      </c>
      <c r="J234" s="282" t="str">
        <f>IF(A234="","",VLOOKUP(C234,'Pomocné-krácení'!$D$2:$E$24,2,FALSE))</f>
        <v/>
      </c>
    </row>
    <row r="235" spans="1:10" x14ac:dyDescent="0.25">
      <c r="A235" s="285"/>
      <c r="B235" s="285"/>
      <c r="C235" s="285"/>
      <c r="D235" s="285"/>
      <c r="E235" s="285"/>
      <c r="F235" s="154" t="str">
        <f t="shared" si="15"/>
        <v/>
      </c>
      <c r="G235" s="153" t="str">
        <f t="shared" si="12"/>
        <v/>
      </c>
      <c r="H235" s="284" t="str">
        <f t="shared" si="13"/>
        <v/>
      </c>
      <c r="I235" s="282" t="str">
        <f t="shared" si="14"/>
        <v/>
      </c>
      <c r="J235" s="282" t="str">
        <f>IF(A235="","",VLOOKUP(C235,'Pomocné-krácení'!$D$2:$E$24,2,FALSE))</f>
        <v/>
      </c>
    </row>
    <row r="236" spans="1:10" x14ac:dyDescent="0.25">
      <c r="A236" s="285"/>
      <c r="B236" s="285"/>
      <c r="C236" s="285"/>
      <c r="D236" s="285"/>
      <c r="E236" s="285"/>
      <c r="F236" s="154" t="str">
        <f t="shared" si="15"/>
        <v/>
      </c>
      <c r="G236" s="153" t="str">
        <f t="shared" si="12"/>
        <v/>
      </c>
      <c r="H236" s="284" t="str">
        <f t="shared" si="13"/>
        <v/>
      </c>
      <c r="I236" s="282" t="str">
        <f t="shared" si="14"/>
        <v/>
      </c>
      <c r="J236" s="282" t="str">
        <f>IF(A236="","",VLOOKUP(C236,'Pomocné-krácení'!$D$2:$E$24,2,FALSE))</f>
        <v/>
      </c>
    </row>
    <row r="237" spans="1:10" x14ac:dyDescent="0.25">
      <c r="A237" s="285"/>
      <c r="B237" s="285"/>
      <c r="C237" s="285"/>
      <c r="D237" s="285"/>
      <c r="E237" s="285"/>
      <c r="F237" s="154" t="str">
        <f t="shared" si="15"/>
        <v/>
      </c>
      <c r="G237" s="153" t="str">
        <f t="shared" si="12"/>
        <v/>
      </c>
      <c r="H237" s="284" t="str">
        <f t="shared" si="13"/>
        <v/>
      </c>
      <c r="I237" s="282" t="str">
        <f t="shared" si="14"/>
        <v/>
      </c>
      <c r="J237" s="282" t="str">
        <f>IF(A237="","",VLOOKUP(C237,'Pomocné-krácení'!$D$2:$E$24,2,FALSE))</f>
        <v/>
      </c>
    </row>
    <row r="238" spans="1:10" x14ac:dyDescent="0.25">
      <c r="A238" s="285"/>
      <c r="B238" s="285"/>
      <c r="C238" s="285"/>
      <c r="D238" s="285"/>
      <c r="E238" s="285"/>
      <c r="F238" s="154" t="str">
        <f t="shared" si="15"/>
        <v/>
      </c>
      <c r="G238" s="153" t="str">
        <f t="shared" si="12"/>
        <v/>
      </c>
      <c r="H238" s="284" t="str">
        <f t="shared" si="13"/>
        <v/>
      </c>
      <c r="I238" s="282" t="str">
        <f t="shared" si="14"/>
        <v/>
      </c>
      <c r="J238" s="282" t="str">
        <f>IF(A238="","",VLOOKUP(C238,'Pomocné-krácení'!$D$2:$E$24,2,FALSE))</f>
        <v/>
      </c>
    </row>
    <row r="239" spans="1:10" x14ac:dyDescent="0.25">
      <c r="A239" s="285"/>
      <c r="B239" s="285"/>
      <c r="C239" s="285"/>
      <c r="D239" s="285"/>
      <c r="E239" s="285"/>
      <c r="F239" s="154" t="str">
        <f t="shared" si="15"/>
        <v/>
      </c>
      <c r="G239" s="153" t="str">
        <f t="shared" si="12"/>
        <v/>
      </c>
      <c r="H239" s="284" t="str">
        <f t="shared" si="13"/>
        <v/>
      </c>
      <c r="I239" s="282" t="str">
        <f t="shared" si="14"/>
        <v/>
      </c>
      <c r="J239" s="282" t="str">
        <f>IF(A239="","",VLOOKUP(C239,'Pomocné-krácení'!$D$2:$E$24,2,FALSE))</f>
        <v/>
      </c>
    </row>
    <row r="240" spans="1:10" x14ac:dyDescent="0.25">
      <c r="A240" s="285"/>
      <c r="B240" s="285"/>
      <c r="C240" s="285"/>
      <c r="D240" s="285"/>
      <c r="E240" s="285"/>
      <c r="F240" s="154" t="str">
        <f t="shared" si="15"/>
        <v/>
      </c>
      <c r="G240" s="153" t="str">
        <f t="shared" si="12"/>
        <v/>
      </c>
      <c r="H240" s="284" t="str">
        <f t="shared" si="13"/>
        <v/>
      </c>
      <c r="I240" s="282" t="str">
        <f t="shared" si="14"/>
        <v/>
      </c>
      <c r="J240" s="282" t="str">
        <f>IF(A240="","",VLOOKUP(C240,'Pomocné-krácení'!$D$2:$E$24,2,FALSE))</f>
        <v/>
      </c>
    </row>
    <row r="241" spans="1:10" x14ac:dyDescent="0.25">
      <c r="A241" s="285"/>
      <c r="B241" s="285"/>
      <c r="C241" s="285"/>
      <c r="D241" s="285"/>
      <c r="E241" s="285"/>
      <c r="F241" s="154" t="str">
        <f t="shared" si="15"/>
        <v/>
      </c>
      <c r="G241" s="153" t="str">
        <f t="shared" si="12"/>
        <v/>
      </c>
      <c r="H241" s="284" t="str">
        <f t="shared" si="13"/>
        <v/>
      </c>
      <c r="I241" s="282" t="str">
        <f t="shared" si="14"/>
        <v/>
      </c>
      <c r="J241" s="282" t="str">
        <f>IF(A241="","",VLOOKUP(C241,'Pomocné-krácení'!$D$2:$E$24,2,FALSE))</f>
        <v/>
      </c>
    </row>
    <row r="242" spans="1:10" x14ac:dyDescent="0.25">
      <c r="A242" s="285"/>
      <c r="B242" s="285"/>
      <c r="C242" s="285"/>
      <c r="D242" s="285"/>
      <c r="E242" s="285"/>
      <c r="F242" s="154" t="str">
        <f t="shared" si="15"/>
        <v/>
      </c>
      <c r="G242" s="153" t="str">
        <f t="shared" si="12"/>
        <v/>
      </c>
      <c r="H242" s="284" t="str">
        <f t="shared" si="13"/>
        <v/>
      </c>
      <c r="I242" s="282" t="str">
        <f t="shared" si="14"/>
        <v/>
      </c>
      <c r="J242" s="282" t="str">
        <f>IF(A242="","",VLOOKUP(C242,'Pomocné-krácení'!$D$2:$E$24,2,FALSE))</f>
        <v/>
      </c>
    </row>
    <row r="243" spans="1:10" x14ac:dyDescent="0.25">
      <c r="A243" s="285"/>
      <c r="B243" s="285"/>
      <c r="C243" s="285"/>
      <c r="D243" s="285"/>
      <c r="E243" s="285"/>
      <c r="F243" s="154" t="str">
        <f t="shared" si="15"/>
        <v/>
      </c>
      <c r="G243" s="153" t="str">
        <f t="shared" si="12"/>
        <v/>
      </c>
      <c r="H243" s="284" t="str">
        <f t="shared" si="13"/>
        <v/>
      </c>
      <c r="I243" s="282" t="str">
        <f t="shared" si="14"/>
        <v/>
      </c>
      <c r="J243" s="282" t="str">
        <f>IF(A243="","",VLOOKUP(C243,'Pomocné-krácení'!$D$2:$E$24,2,FALSE))</f>
        <v/>
      </c>
    </row>
    <row r="244" spans="1:10" x14ac:dyDescent="0.25">
      <c r="A244" s="285"/>
      <c r="B244" s="285"/>
      <c r="C244" s="285"/>
      <c r="D244" s="285"/>
      <c r="E244" s="285"/>
      <c r="F244" s="154" t="str">
        <f t="shared" si="15"/>
        <v/>
      </c>
      <c r="G244" s="153" t="str">
        <f t="shared" si="12"/>
        <v/>
      </c>
      <c r="H244" s="284" t="str">
        <f t="shared" si="13"/>
        <v/>
      </c>
      <c r="I244" s="282" t="str">
        <f t="shared" si="14"/>
        <v/>
      </c>
      <c r="J244" s="282" t="str">
        <f>IF(A244="","",VLOOKUP(C244,'Pomocné-krácení'!$D$2:$E$24,2,FALSE))</f>
        <v/>
      </c>
    </row>
    <row r="245" spans="1:10" x14ac:dyDescent="0.25">
      <c r="A245" s="285"/>
      <c r="B245" s="285"/>
      <c r="C245" s="285"/>
      <c r="D245" s="285"/>
      <c r="E245" s="285"/>
      <c r="F245" s="154" t="str">
        <f t="shared" si="15"/>
        <v/>
      </c>
      <c r="G245" s="153" t="str">
        <f t="shared" si="12"/>
        <v/>
      </c>
      <c r="H245" s="284" t="str">
        <f t="shared" si="13"/>
        <v/>
      </c>
      <c r="I245" s="282" t="str">
        <f t="shared" si="14"/>
        <v/>
      </c>
      <c r="J245" s="282" t="str">
        <f>IF(A245="","",VLOOKUP(C245,'Pomocné-krácení'!$D$2:$E$24,2,FALSE))</f>
        <v/>
      </c>
    </row>
    <row r="246" spans="1:10" x14ac:dyDescent="0.25">
      <c r="A246" s="285"/>
      <c r="B246" s="285"/>
      <c r="C246" s="285"/>
      <c r="D246" s="285"/>
      <c r="E246" s="285"/>
      <c r="F246" s="154" t="str">
        <f t="shared" si="15"/>
        <v/>
      </c>
      <c r="G246" s="153" t="str">
        <f t="shared" si="12"/>
        <v/>
      </c>
      <c r="H246" s="284" t="str">
        <f t="shared" si="13"/>
        <v/>
      </c>
      <c r="I246" s="282" t="str">
        <f t="shared" si="14"/>
        <v/>
      </c>
      <c r="J246" s="282" t="str">
        <f>IF(A246="","",VLOOKUP(C246,'Pomocné-krácení'!$D$2:$E$24,2,FALSE))</f>
        <v/>
      </c>
    </row>
    <row r="247" spans="1:10" x14ac:dyDescent="0.25">
      <c r="A247" s="285"/>
      <c r="B247" s="285"/>
      <c r="C247" s="285"/>
      <c r="D247" s="285"/>
      <c r="E247" s="285"/>
      <c r="F247" s="154" t="str">
        <f t="shared" si="15"/>
        <v/>
      </c>
      <c r="G247" s="153" t="str">
        <f t="shared" si="12"/>
        <v/>
      </c>
      <c r="H247" s="284" t="str">
        <f t="shared" si="13"/>
        <v/>
      </c>
      <c r="I247" s="282" t="str">
        <f t="shared" si="14"/>
        <v/>
      </c>
      <c r="J247" s="282" t="str">
        <f>IF(A247="","",VLOOKUP(C247,'Pomocné-krácení'!$D$2:$E$24,2,FALSE))</f>
        <v/>
      </c>
    </row>
    <row r="248" spans="1:10" x14ac:dyDescent="0.25">
      <c r="A248" s="285"/>
      <c r="B248" s="285"/>
      <c r="C248" s="285"/>
      <c r="D248" s="285"/>
      <c r="E248" s="285"/>
      <c r="F248" s="154" t="str">
        <f t="shared" si="15"/>
        <v/>
      </c>
      <c r="G248" s="153" t="str">
        <f t="shared" si="12"/>
        <v/>
      </c>
      <c r="H248" s="284" t="str">
        <f t="shared" si="13"/>
        <v/>
      </c>
      <c r="I248" s="282" t="str">
        <f t="shared" si="14"/>
        <v/>
      </c>
      <c r="J248" s="282" t="str">
        <f>IF(A248="","",VLOOKUP(C248,'Pomocné-krácení'!$D$2:$E$24,2,FALSE))</f>
        <v/>
      </c>
    </row>
    <row r="249" spans="1:10" x14ac:dyDescent="0.25">
      <c r="A249" s="285"/>
      <c r="B249" s="285"/>
      <c r="C249" s="285"/>
      <c r="D249" s="285"/>
      <c r="E249" s="285"/>
      <c r="F249" s="154" t="str">
        <f t="shared" si="15"/>
        <v/>
      </c>
      <c r="G249" s="153" t="str">
        <f t="shared" si="12"/>
        <v/>
      </c>
      <c r="H249" s="284" t="str">
        <f t="shared" si="13"/>
        <v/>
      </c>
      <c r="I249" s="282" t="str">
        <f t="shared" si="14"/>
        <v/>
      </c>
      <c r="J249" s="282" t="str">
        <f>IF(A249="","",VLOOKUP(C249,'Pomocné-krácení'!$D$2:$E$24,2,FALSE))</f>
        <v/>
      </c>
    </row>
    <row r="250" spans="1:10" x14ac:dyDescent="0.25">
      <c r="A250" s="285"/>
      <c r="B250" s="285"/>
      <c r="C250" s="285"/>
      <c r="D250" s="285"/>
      <c r="E250" s="285"/>
      <c r="F250" s="154" t="str">
        <f t="shared" si="15"/>
        <v/>
      </c>
      <c r="G250" s="153" t="str">
        <f t="shared" si="12"/>
        <v/>
      </c>
      <c r="H250" s="284" t="str">
        <f t="shared" si="13"/>
        <v/>
      </c>
      <c r="I250" s="282" t="str">
        <f t="shared" si="14"/>
        <v/>
      </c>
      <c r="J250" s="282" t="str">
        <f>IF(A250="","",VLOOKUP(C250,'Pomocné-krácení'!$D$2:$E$24,2,FALSE))</f>
        <v/>
      </c>
    </row>
    <row r="251" spans="1:10" x14ac:dyDescent="0.25">
      <c r="A251" s="285"/>
      <c r="B251" s="285"/>
      <c r="C251" s="285"/>
      <c r="D251" s="285"/>
      <c r="E251" s="285"/>
      <c r="F251" s="154" t="str">
        <f t="shared" si="15"/>
        <v/>
      </c>
      <c r="G251" s="153" t="str">
        <f t="shared" si="12"/>
        <v/>
      </c>
      <c r="H251" s="284" t="str">
        <f t="shared" si="13"/>
        <v/>
      </c>
      <c r="I251" s="282" t="str">
        <f t="shared" si="14"/>
        <v/>
      </c>
      <c r="J251" s="282" t="str">
        <f>IF(A251="","",VLOOKUP(C251,'Pomocné-krácení'!$D$2:$E$24,2,FALSE))</f>
        <v/>
      </c>
    </row>
    <row r="252" spans="1:10" x14ac:dyDescent="0.25">
      <c r="A252" s="285"/>
      <c r="B252" s="285"/>
      <c r="C252" s="285"/>
      <c r="D252" s="285"/>
      <c r="E252" s="285"/>
      <c r="F252" s="154" t="str">
        <f t="shared" si="15"/>
        <v/>
      </c>
      <c r="G252" s="153" t="str">
        <f t="shared" si="12"/>
        <v/>
      </c>
      <c r="H252" s="284" t="str">
        <f t="shared" si="13"/>
        <v/>
      </c>
      <c r="I252" s="282" t="str">
        <f t="shared" si="14"/>
        <v/>
      </c>
      <c r="J252" s="282" t="str">
        <f>IF(A252="","",VLOOKUP(C252,'Pomocné-krácení'!$D$2:$E$24,2,FALSE))</f>
        <v/>
      </c>
    </row>
    <row r="253" spans="1:10" x14ac:dyDescent="0.25">
      <c r="A253" s="285"/>
      <c r="B253" s="285"/>
      <c r="C253" s="285"/>
      <c r="D253" s="285"/>
      <c r="E253" s="285"/>
      <c r="F253" s="154" t="str">
        <f t="shared" si="15"/>
        <v/>
      </c>
      <c r="G253" s="153" t="str">
        <f t="shared" si="12"/>
        <v/>
      </c>
      <c r="H253" s="284" t="str">
        <f t="shared" si="13"/>
        <v/>
      </c>
      <c r="I253" s="282" t="str">
        <f t="shared" si="14"/>
        <v/>
      </c>
      <c r="J253" s="282" t="str">
        <f>IF(A253="","",VLOOKUP(C253,'Pomocné-krácení'!$D$2:$E$24,2,FALSE))</f>
        <v/>
      </c>
    </row>
    <row r="254" spans="1:10" x14ac:dyDescent="0.25">
      <c r="A254" s="285"/>
      <c r="B254" s="285"/>
      <c r="C254" s="285"/>
      <c r="D254" s="285"/>
      <c r="E254" s="285"/>
      <c r="F254" s="154" t="str">
        <f t="shared" si="15"/>
        <v/>
      </c>
      <c r="G254" s="153" t="str">
        <f t="shared" si="12"/>
        <v/>
      </c>
      <c r="H254" s="284" t="str">
        <f t="shared" si="13"/>
        <v/>
      </c>
      <c r="I254" s="282" t="str">
        <f t="shared" si="14"/>
        <v/>
      </c>
      <c r="J254" s="282" t="str">
        <f>IF(A254="","",VLOOKUP(C254,'Pomocné-krácení'!$D$2:$E$24,2,FALSE))</f>
        <v/>
      </c>
    </row>
    <row r="255" spans="1:10" x14ac:dyDescent="0.25">
      <c r="A255" s="285"/>
      <c r="B255" s="285"/>
      <c r="C255" s="285"/>
      <c r="D255" s="285"/>
      <c r="E255" s="285"/>
      <c r="F255" s="154" t="str">
        <f t="shared" si="15"/>
        <v/>
      </c>
      <c r="G255" s="153" t="str">
        <f t="shared" si="12"/>
        <v/>
      </c>
      <c r="H255" s="284" t="str">
        <f t="shared" si="13"/>
        <v/>
      </c>
      <c r="I255" s="282" t="str">
        <f t="shared" si="14"/>
        <v/>
      </c>
      <c r="J255" s="282" t="str">
        <f>IF(A255="","",VLOOKUP(C255,'Pomocné-krácení'!$D$2:$E$24,2,FALSE))</f>
        <v/>
      </c>
    </row>
    <row r="256" spans="1:10" x14ac:dyDescent="0.25">
      <c r="A256" s="285"/>
      <c r="B256" s="285"/>
      <c r="C256" s="285"/>
      <c r="D256" s="285"/>
      <c r="E256" s="285"/>
      <c r="F256" s="154" t="str">
        <f t="shared" si="15"/>
        <v/>
      </c>
      <c r="G256" s="153" t="str">
        <f t="shared" si="12"/>
        <v/>
      </c>
      <c r="H256" s="284" t="str">
        <f t="shared" si="13"/>
        <v/>
      </c>
      <c r="I256" s="282" t="str">
        <f t="shared" si="14"/>
        <v/>
      </c>
      <c r="J256" s="282" t="str">
        <f>IF(A256="","",VLOOKUP(C256,'Pomocné-krácení'!$D$2:$E$24,2,FALSE))</f>
        <v/>
      </c>
    </row>
    <row r="257" spans="1:10" x14ac:dyDescent="0.25">
      <c r="A257" s="285"/>
      <c r="B257" s="285"/>
      <c r="C257" s="285"/>
      <c r="D257" s="285"/>
      <c r="E257" s="285"/>
      <c r="F257" s="154" t="str">
        <f t="shared" si="15"/>
        <v/>
      </c>
      <c r="G257" s="153" t="str">
        <f t="shared" si="12"/>
        <v/>
      </c>
      <c r="H257" s="284" t="str">
        <f t="shared" si="13"/>
        <v/>
      </c>
      <c r="I257" s="282" t="str">
        <f t="shared" si="14"/>
        <v/>
      </c>
      <c r="J257" s="282" t="str">
        <f>IF(A257="","",VLOOKUP(C257,'Pomocné-krácení'!$D$2:$E$24,2,FALSE))</f>
        <v/>
      </c>
    </row>
    <row r="258" spans="1:10" x14ac:dyDescent="0.25">
      <c r="A258" s="285"/>
      <c r="B258" s="285"/>
      <c r="C258" s="285"/>
      <c r="D258" s="285"/>
      <c r="E258" s="285"/>
      <c r="F258" s="154" t="str">
        <f t="shared" si="15"/>
        <v/>
      </c>
      <c r="G258" s="153" t="str">
        <f t="shared" si="12"/>
        <v/>
      </c>
      <c r="H258" s="284" t="str">
        <f t="shared" si="13"/>
        <v/>
      </c>
      <c r="I258" s="282" t="str">
        <f t="shared" si="14"/>
        <v/>
      </c>
      <c r="J258" s="282" t="str">
        <f>IF(A258="","",VLOOKUP(C258,'Pomocné-krácení'!$D$2:$E$24,2,FALSE))</f>
        <v/>
      </c>
    </row>
    <row r="259" spans="1:10" x14ac:dyDescent="0.25">
      <c r="A259" s="285"/>
      <c r="B259" s="285"/>
      <c r="C259" s="285"/>
      <c r="D259" s="285"/>
      <c r="E259" s="285"/>
      <c r="F259" s="154" t="str">
        <f t="shared" si="15"/>
        <v/>
      </c>
      <c r="G259" s="153" t="str">
        <f t="shared" si="12"/>
        <v/>
      </c>
      <c r="H259" s="284" t="str">
        <f t="shared" si="13"/>
        <v/>
      </c>
      <c r="I259" s="282" t="str">
        <f t="shared" si="14"/>
        <v/>
      </c>
      <c r="J259" s="282" t="str">
        <f>IF(A259="","",VLOOKUP(C259,'Pomocné-krácení'!$D$2:$E$24,2,FALSE))</f>
        <v/>
      </c>
    </row>
    <row r="260" spans="1:10" x14ac:dyDescent="0.25">
      <c r="A260" s="285"/>
      <c r="B260" s="285"/>
      <c r="C260" s="285"/>
      <c r="D260" s="285"/>
      <c r="E260" s="285"/>
      <c r="F260" s="154" t="str">
        <f t="shared" si="15"/>
        <v/>
      </c>
      <c r="G260" s="153" t="str">
        <f t="shared" ref="G260:G303" si="16">IF(B260="","",IF(OR(B260="3.I/3",B260="3.II/3"),I260,H260))</f>
        <v/>
      </c>
      <c r="H260" s="284" t="str">
        <f t="shared" ref="H260:H303" si="17">IF(A260="","",(E260-F260)*10)</f>
        <v/>
      </c>
      <c r="I260" s="282" t="str">
        <f t="shared" ref="I260:I303" si="18">IF(A260="","",IF(E260=1,IF(F260&gt;0.9,0,IF(F260&gt;0.8,0.2,IF(F260&gt;0.7,0.4,IF(F260&gt;0.6,0.6,IF(F260&gt;0.5,0.8,IF(F260&gt;0.4,1,IF(F260&gt;0.3,1.2,IF(F260&gt;0.2,1.4,IF(F260&gt;0.1,1.6,IF(F260&gt;0,1.8,2)))))))))),IF(E260=0.5,IF(F260&gt;0.4,0,IF(F260&gt;0.3,0.2,IF(F260&gt;0.2,0.4,IF(F260&gt;0.1,0.6,IF(F260&gt;0,0.8,1))))),"NR")))</f>
        <v/>
      </c>
      <c r="J260" s="282" t="str">
        <f>IF(A260="","",VLOOKUP(C260,'Pomocné-krácení'!$D$2:$E$24,2,FALSE))</f>
        <v/>
      </c>
    </row>
    <row r="261" spans="1:10" x14ac:dyDescent="0.25">
      <c r="A261" s="285"/>
      <c r="B261" s="285"/>
      <c r="C261" s="285"/>
      <c r="D261" s="285"/>
      <c r="E261" s="285"/>
      <c r="F261" s="154" t="str">
        <f t="shared" ref="F261:F303" si="19">IF(A261="","",IF(D261/J261*E261&gt;0.9,1,IF(D261/J261*E261&gt;0.8,0.9,IF(D261/J261*E261&gt;0.7,0.8,IF(D261/J261*E261&gt;0.6,0.7,IF(D261/J261*E261&gt;0.5,0.6,IF(D261/J261*E261&gt;0.4,0.5,IF(D261/J261*E261&gt;0.3,0.4,IF(D261/J261*E261&gt;0.2,0.3,IF(D261/J261*E261&gt;0.1,0.2,IF(D261/J261*E261&gt;0,0.1,0)))))))))))</f>
        <v/>
      </c>
      <c r="G261" s="153" t="str">
        <f t="shared" si="16"/>
        <v/>
      </c>
      <c r="H261" s="284" t="str">
        <f t="shared" si="17"/>
        <v/>
      </c>
      <c r="I261" s="282" t="str">
        <f t="shared" si="18"/>
        <v/>
      </c>
      <c r="J261" s="282" t="str">
        <f>IF(A261="","",VLOOKUP(C261,'Pomocné-krácení'!$D$2:$E$24,2,FALSE))</f>
        <v/>
      </c>
    </row>
    <row r="262" spans="1:10" x14ac:dyDescent="0.25">
      <c r="A262" s="285"/>
      <c r="B262" s="285"/>
      <c r="C262" s="285"/>
      <c r="D262" s="285"/>
      <c r="E262" s="285"/>
      <c r="F262" s="154" t="str">
        <f t="shared" si="19"/>
        <v/>
      </c>
      <c r="G262" s="153" t="str">
        <f t="shared" si="16"/>
        <v/>
      </c>
      <c r="H262" s="284" t="str">
        <f t="shared" si="17"/>
        <v/>
      </c>
      <c r="I262" s="282" t="str">
        <f t="shared" si="18"/>
        <v/>
      </c>
      <c r="J262" s="282" t="str">
        <f>IF(A262="","",VLOOKUP(C262,'Pomocné-krácení'!$D$2:$E$24,2,FALSE))</f>
        <v/>
      </c>
    </row>
    <row r="263" spans="1:10" x14ac:dyDescent="0.25">
      <c r="A263" s="285"/>
      <c r="B263" s="285"/>
      <c r="C263" s="285"/>
      <c r="D263" s="285"/>
      <c r="E263" s="285"/>
      <c r="F263" s="154" t="str">
        <f t="shared" si="19"/>
        <v/>
      </c>
      <c r="G263" s="153" t="str">
        <f t="shared" si="16"/>
        <v/>
      </c>
      <c r="H263" s="284" t="str">
        <f t="shared" si="17"/>
        <v/>
      </c>
      <c r="I263" s="282" t="str">
        <f t="shared" si="18"/>
        <v/>
      </c>
      <c r="J263" s="282" t="str">
        <f>IF(A263="","",VLOOKUP(C263,'Pomocné-krácení'!$D$2:$E$24,2,FALSE))</f>
        <v/>
      </c>
    </row>
    <row r="264" spans="1:10" x14ac:dyDescent="0.25">
      <c r="A264" s="285"/>
      <c r="B264" s="285"/>
      <c r="C264" s="285"/>
      <c r="D264" s="285"/>
      <c r="E264" s="285"/>
      <c r="F264" s="154" t="str">
        <f t="shared" si="19"/>
        <v/>
      </c>
      <c r="G264" s="153" t="str">
        <f t="shared" si="16"/>
        <v/>
      </c>
      <c r="H264" s="284" t="str">
        <f t="shared" si="17"/>
        <v/>
      </c>
      <c r="I264" s="282" t="str">
        <f t="shared" si="18"/>
        <v/>
      </c>
      <c r="J264" s="282" t="str">
        <f>IF(A264="","",VLOOKUP(C264,'Pomocné-krácení'!$D$2:$E$24,2,FALSE))</f>
        <v/>
      </c>
    </row>
    <row r="265" spans="1:10" x14ac:dyDescent="0.25">
      <c r="A265" s="285"/>
      <c r="B265" s="285"/>
      <c r="C265" s="285"/>
      <c r="D265" s="285"/>
      <c r="E265" s="285"/>
      <c r="F265" s="154" t="str">
        <f t="shared" si="19"/>
        <v/>
      </c>
      <c r="G265" s="153" t="str">
        <f t="shared" si="16"/>
        <v/>
      </c>
      <c r="H265" s="284" t="str">
        <f t="shared" si="17"/>
        <v/>
      </c>
      <c r="I265" s="282" t="str">
        <f t="shared" si="18"/>
        <v/>
      </c>
      <c r="J265" s="282" t="str">
        <f>IF(A265="","",VLOOKUP(C265,'Pomocné-krácení'!$D$2:$E$24,2,FALSE))</f>
        <v/>
      </c>
    </row>
    <row r="266" spans="1:10" x14ac:dyDescent="0.25">
      <c r="A266" s="285"/>
      <c r="B266" s="285"/>
      <c r="C266" s="285"/>
      <c r="D266" s="285"/>
      <c r="E266" s="285"/>
      <c r="F266" s="154" t="str">
        <f t="shared" si="19"/>
        <v/>
      </c>
      <c r="G266" s="153" t="str">
        <f t="shared" si="16"/>
        <v/>
      </c>
      <c r="H266" s="284" t="str">
        <f t="shared" si="17"/>
        <v/>
      </c>
      <c r="I266" s="282" t="str">
        <f t="shared" si="18"/>
        <v/>
      </c>
      <c r="J266" s="282" t="str">
        <f>IF(A266="","",VLOOKUP(C266,'Pomocné-krácení'!$D$2:$E$24,2,FALSE))</f>
        <v/>
      </c>
    </row>
    <row r="267" spans="1:10" x14ac:dyDescent="0.25">
      <c r="A267" s="285"/>
      <c r="B267" s="285"/>
      <c r="C267" s="285"/>
      <c r="D267" s="285"/>
      <c r="E267" s="285"/>
      <c r="F267" s="154" t="str">
        <f t="shared" si="19"/>
        <v/>
      </c>
      <c r="G267" s="153" t="str">
        <f t="shared" si="16"/>
        <v/>
      </c>
      <c r="H267" s="284" t="str">
        <f t="shared" si="17"/>
        <v/>
      </c>
      <c r="I267" s="282" t="str">
        <f t="shared" si="18"/>
        <v/>
      </c>
      <c r="J267" s="282" t="str">
        <f>IF(A267="","",VLOOKUP(C267,'Pomocné-krácení'!$D$2:$E$24,2,FALSE))</f>
        <v/>
      </c>
    </row>
    <row r="268" spans="1:10" x14ac:dyDescent="0.25">
      <c r="A268" s="285"/>
      <c r="B268" s="285"/>
      <c r="C268" s="285"/>
      <c r="D268" s="285"/>
      <c r="E268" s="285"/>
      <c r="F268" s="154" t="str">
        <f t="shared" si="19"/>
        <v/>
      </c>
      <c r="G268" s="153" t="str">
        <f t="shared" si="16"/>
        <v/>
      </c>
      <c r="H268" s="284" t="str">
        <f t="shared" si="17"/>
        <v/>
      </c>
      <c r="I268" s="282" t="str">
        <f t="shared" si="18"/>
        <v/>
      </c>
      <c r="J268" s="282" t="str">
        <f>IF(A268="","",VLOOKUP(C268,'Pomocné-krácení'!$D$2:$E$24,2,FALSE))</f>
        <v/>
      </c>
    </row>
    <row r="269" spans="1:10" x14ac:dyDescent="0.25">
      <c r="A269" s="285"/>
      <c r="B269" s="285"/>
      <c r="C269" s="285"/>
      <c r="D269" s="285"/>
      <c r="E269" s="285"/>
      <c r="F269" s="154" t="str">
        <f t="shared" si="19"/>
        <v/>
      </c>
      <c r="G269" s="153" t="str">
        <f t="shared" si="16"/>
        <v/>
      </c>
      <c r="H269" s="284" t="str">
        <f t="shared" si="17"/>
        <v/>
      </c>
      <c r="I269" s="282" t="str">
        <f t="shared" si="18"/>
        <v/>
      </c>
      <c r="J269" s="282" t="str">
        <f>IF(A269="","",VLOOKUP(C269,'Pomocné-krácení'!$D$2:$E$24,2,FALSE))</f>
        <v/>
      </c>
    </row>
    <row r="270" spans="1:10" x14ac:dyDescent="0.25">
      <c r="A270" s="285"/>
      <c r="B270" s="285"/>
      <c r="C270" s="285"/>
      <c r="D270" s="285"/>
      <c r="E270" s="285"/>
      <c r="F270" s="154" t="str">
        <f t="shared" si="19"/>
        <v/>
      </c>
      <c r="G270" s="153" t="str">
        <f t="shared" si="16"/>
        <v/>
      </c>
      <c r="H270" s="284" t="str">
        <f t="shared" si="17"/>
        <v/>
      </c>
      <c r="I270" s="282" t="str">
        <f t="shared" si="18"/>
        <v/>
      </c>
      <c r="J270" s="282" t="str">
        <f>IF(A270="","",VLOOKUP(C270,'Pomocné-krácení'!$D$2:$E$24,2,FALSE))</f>
        <v/>
      </c>
    </row>
    <row r="271" spans="1:10" x14ac:dyDescent="0.25">
      <c r="A271" s="285"/>
      <c r="B271" s="285"/>
      <c r="C271" s="285"/>
      <c r="D271" s="285"/>
      <c r="E271" s="285"/>
      <c r="F271" s="154" t="str">
        <f t="shared" si="19"/>
        <v/>
      </c>
      <c r="G271" s="153" t="str">
        <f t="shared" si="16"/>
        <v/>
      </c>
      <c r="H271" s="284" t="str">
        <f t="shared" si="17"/>
        <v/>
      </c>
      <c r="I271" s="282" t="str">
        <f t="shared" si="18"/>
        <v/>
      </c>
      <c r="J271" s="282" t="str">
        <f>IF(A271="","",VLOOKUP(C271,'Pomocné-krácení'!$D$2:$E$24,2,FALSE))</f>
        <v/>
      </c>
    </row>
    <row r="272" spans="1:10" x14ac:dyDescent="0.25">
      <c r="A272" s="285"/>
      <c r="B272" s="285"/>
      <c r="C272" s="285"/>
      <c r="D272" s="285"/>
      <c r="E272" s="285"/>
      <c r="F272" s="154" t="str">
        <f t="shared" si="19"/>
        <v/>
      </c>
      <c r="G272" s="153" t="str">
        <f t="shared" si="16"/>
        <v/>
      </c>
      <c r="H272" s="284" t="str">
        <f t="shared" si="17"/>
        <v/>
      </c>
      <c r="I272" s="282" t="str">
        <f t="shared" si="18"/>
        <v/>
      </c>
      <c r="J272" s="282" t="str">
        <f>IF(A272="","",VLOOKUP(C272,'Pomocné-krácení'!$D$2:$E$24,2,FALSE))</f>
        <v/>
      </c>
    </row>
    <row r="273" spans="1:10" x14ac:dyDescent="0.25">
      <c r="A273" s="285"/>
      <c r="B273" s="285"/>
      <c r="C273" s="285"/>
      <c r="D273" s="285"/>
      <c r="E273" s="285"/>
      <c r="F273" s="154" t="str">
        <f t="shared" si="19"/>
        <v/>
      </c>
      <c r="G273" s="153" t="str">
        <f t="shared" si="16"/>
        <v/>
      </c>
      <c r="H273" s="284" t="str">
        <f t="shared" si="17"/>
        <v/>
      </c>
      <c r="I273" s="282" t="str">
        <f t="shared" si="18"/>
        <v/>
      </c>
      <c r="J273" s="282" t="str">
        <f>IF(A273="","",VLOOKUP(C273,'Pomocné-krácení'!$D$2:$E$24,2,FALSE))</f>
        <v/>
      </c>
    </row>
    <row r="274" spans="1:10" x14ac:dyDescent="0.25">
      <c r="A274" s="285"/>
      <c r="B274" s="285"/>
      <c r="C274" s="285"/>
      <c r="D274" s="285"/>
      <c r="E274" s="285"/>
      <c r="F274" s="154" t="str">
        <f t="shared" si="19"/>
        <v/>
      </c>
      <c r="G274" s="153" t="str">
        <f t="shared" si="16"/>
        <v/>
      </c>
      <c r="H274" s="284" t="str">
        <f t="shared" si="17"/>
        <v/>
      </c>
      <c r="I274" s="282" t="str">
        <f t="shared" si="18"/>
        <v/>
      </c>
      <c r="J274" s="282" t="str">
        <f>IF(A274="","",VLOOKUP(C274,'Pomocné-krácení'!$D$2:$E$24,2,FALSE))</f>
        <v/>
      </c>
    </row>
    <row r="275" spans="1:10" x14ac:dyDescent="0.25">
      <c r="A275" s="285"/>
      <c r="B275" s="285"/>
      <c r="C275" s="285"/>
      <c r="D275" s="285"/>
      <c r="E275" s="285"/>
      <c r="F275" s="154" t="str">
        <f t="shared" si="19"/>
        <v/>
      </c>
      <c r="G275" s="153" t="str">
        <f t="shared" si="16"/>
        <v/>
      </c>
      <c r="H275" s="284" t="str">
        <f t="shared" si="17"/>
        <v/>
      </c>
      <c r="I275" s="282" t="str">
        <f t="shared" si="18"/>
        <v/>
      </c>
      <c r="J275" s="282" t="str">
        <f>IF(A275="","",VLOOKUP(C275,'Pomocné-krácení'!$D$2:$E$24,2,FALSE))</f>
        <v/>
      </c>
    </row>
    <row r="276" spans="1:10" x14ac:dyDescent="0.25">
      <c r="A276" s="285"/>
      <c r="B276" s="285"/>
      <c r="C276" s="285"/>
      <c r="D276" s="285"/>
      <c r="E276" s="285"/>
      <c r="F276" s="154" t="str">
        <f t="shared" si="19"/>
        <v/>
      </c>
      <c r="G276" s="153" t="str">
        <f t="shared" si="16"/>
        <v/>
      </c>
      <c r="H276" s="284" t="str">
        <f t="shared" si="17"/>
        <v/>
      </c>
      <c r="I276" s="282" t="str">
        <f t="shared" si="18"/>
        <v/>
      </c>
      <c r="J276" s="282" t="str">
        <f>IF(A276="","",VLOOKUP(C276,'Pomocné-krácení'!$D$2:$E$24,2,FALSE))</f>
        <v/>
      </c>
    </row>
    <row r="277" spans="1:10" x14ac:dyDescent="0.25">
      <c r="A277" s="285"/>
      <c r="B277" s="285"/>
      <c r="C277" s="285"/>
      <c r="D277" s="285"/>
      <c r="E277" s="285"/>
      <c r="F277" s="154" t="str">
        <f t="shared" si="19"/>
        <v/>
      </c>
      <c r="G277" s="153" t="str">
        <f t="shared" si="16"/>
        <v/>
      </c>
      <c r="H277" s="284" t="str">
        <f t="shared" si="17"/>
        <v/>
      </c>
      <c r="I277" s="282" t="str">
        <f t="shared" si="18"/>
        <v/>
      </c>
      <c r="J277" s="282" t="str">
        <f>IF(A277="","",VLOOKUP(C277,'Pomocné-krácení'!$D$2:$E$24,2,FALSE))</f>
        <v/>
      </c>
    </row>
    <row r="278" spans="1:10" x14ac:dyDescent="0.25">
      <c r="A278" s="285"/>
      <c r="B278" s="285"/>
      <c r="C278" s="285"/>
      <c r="D278" s="285"/>
      <c r="E278" s="285"/>
      <c r="F278" s="154" t="str">
        <f t="shared" si="19"/>
        <v/>
      </c>
      <c r="G278" s="153" t="str">
        <f t="shared" si="16"/>
        <v/>
      </c>
      <c r="H278" s="284" t="str">
        <f t="shared" si="17"/>
        <v/>
      </c>
      <c r="I278" s="282" t="str">
        <f t="shared" si="18"/>
        <v/>
      </c>
      <c r="J278" s="282" t="str">
        <f>IF(A278="","",VLOOKUP(C278,'Pomocné-krácení'!$D$2:$E$24,2,FALSE))</f>
        <v/>
      </c>
    </row>
    <row r="279" spans="1:10" x14ac:dyDescent="0.25">
      <c r="A279" s="285"/>
      <c r="B279" s="285"/>
      <c r="C279" s="285"/>
      <c r="D279" s="285"/>
      <c r="E279" s="285"/>
      <c r="F279" s="154" t="str">
        <f t="shared" si="19"/>
        <v/>
      </c>
      <c r="G279" s="153" t="str">
        <f t="shared" si="16"/>
        <v/>
      </c>
      <c r="H279" s="284" t="str">
        <f t="shared" si="17"/>
        <v/>
      </c>
      <c r="I279" s="282" t="str">
        <f t="shared" si="18"/>
        <v/>
      </c>
      <c r="J279" s="282" t="str">
        <f>IF(A279="","",VLOOKUP(C279,'Pomocné-krácení'!$D$2:$E$24,2,FALSE))</f>
        <v/>
      </c>
    </row>
    <row r="280" spans="1:10" x14ac:dyDescent="0.25">
      <c r="A280" s="285"/>
      <c r="B280" s="285"/>
      <c r="C280" s="285"/>
      <c r="D280" s="285"/>
      <c r="E280" s="285"/>
      <c r="F280" s="154" t="str">
        <f t="shared" si="19"/>
        <v/>
      </c>
      <c r="G280" s="153" t="str">
        <f t="shared" si="16"/>
        <v/>
      </c>
      <c r="H280" s="284" t="str">
        <f t="shared" si="17"/>
        <v/>
      </c>
      <c r="I280" s="282" t="str">
        <f t="shared" si="18"/>
        <v/>
      </c>
      <c r="J280" s="282" t="str">
        <f>IF(A280="","",VLOOKUP(C280,'Pomocné-krácení'!$D$2:$E$24,2,FALSE))</f>
        <v/>
      </c>
    </row>
    <row r="281" spans="1:10" x14ac:dyDescent="0.25">
      <c r="A281" s="285"/>
      <c r="B281" s="285"/>
      <c r="C281" s="285"/>
      <c r="D281" s="285"/>
      <c r="E281" s="285"/>
      <c r="F281" s="154" t="str">
        <f t="shared" si="19"/>
        <v/>
      </c>
      <c r="G281" s="153" t="str">
        <f t="shared" si="16"/>
        <v/>
      </c>
      <c r="H281" s="284" t="str">
        <f t="shared" si="17"/>
        <v/>
      </c>
      <c r="I281" s="282" t="str">
        <f t="shared" si="18"/>
        <v/>
      </c>
      <c r="J281" s="282" t="str">
        <f>IF(A281="","",VLOOKUP(C281,'Pomocné-krácení'!$D$2:$E$24,2,FALSE))</f>
        <v/>
      </c>
    </row>
    <row r="282" spans="1:10" x14ac:dyDescent="0.25">
      <c r="A282" s="285"/>
      <c r="B282" s="285"/>
      <c r="C282" s="285"/>
      <c r="D282" s="285"/>
      <c r="E282" s="285"/>
      <c r="F282" s="154" t="str">
        <f t="shared" si="19"/>
        <v/>
      </c>
      <c r="G282" s="153" t="str">
        <f t="shared" si="16"/>
        <v/>
      </c>
      <c r="H282" s="284" t="str">
        <f t="shared" si="17"/>
        <v/>
      </c>
      <c r="I282" s="282" t="str">
        <f t="shared" si="18"/>
        <v/>
      </c>
      <c r="J282" s="282" t="str">
        <f>IF(A282="","",VLOOKUP(C282,'Pomocné-krácení'!$D$2:$E$24,2,FALSE))</f>
        <v/>
      </c>
    </row>
    <row r="283" spans="1:10" x14ac:dyDescent="0.25">
      <c r="A283" s="285"/>
      <c r="B283" s="285"/>
      <c r="C283" s="285"/>
      <c r="D283" s="285"/>
      <c r="E283" s="285"/>
      <c r="F283" s="154" t="str">
        <f t="shared" si="19"/>
        <v/>
      </c>
      <c r="G283" s="153" t="str">
        <f t="shared" si="16"/>
        <v/>
      </c>
      <c r="H283" s="284" t="str">
        <f t="shared" si="17"/>
        <v/>
      </c>
      <c r="I283" s="282" t="str">
        <f t="shared" si="18"/>
        <v/>
      </c>
      <c r="J283" s="282" t="str">
        <f>IF(A283="","",VLOOKUP(C283,'Pomocné-krácení'!$D$2:$E$24,2,FALSE))</f>
        <v/>
      </c>
    </row>
    <row r="284" spans="1:10" x14ac:dyDescent="0.25">
      <c r="A284" s="285"/>
      <c r="B284" s="285"/>
      <c r="C284" s="285"/>
      <c r="D284" s="285"/>
      <c r="E284" s="285"/>
      <c r="F284" s="154" t="str">
        <f t="shared" si="19"/>
        <v/>
      </c>
      <c r="G284" s="153" t="str">
        <f t="shared" si="16"/>
        <v/>
      </c>
      <c r="H284" s="284" t="str">
        <f t="shared" si="17"/>
        <v/>
      </c>
      <c r="I284" s="282" t="str">
        <f t="shared" si="18"/>
        <v/>
      </c>
      <c r="J284" s="282" t="str">
        <f>IF(A284="","",VLOOKUP(C284,'Pomocné-krácení'!$D$2:$E$24,2,FALSE))</f>
        <v/>
      </c>
    </row>
    <row r="285" spans="1:10" x14ac:dyDescent="0.25">
      <c r="A285" s="285"/>
      <c r="B285" s="285"/>
      <c r="C285" s="285"/>
      <c r="D285" s="285"/>
      <c r="E285" s="285"/>
      <c r="F285" s="154" t="str">
        <f t="shared" si="19"/>
        <v/>
      </c>
      <c r="G285" s="153" t="str">
        <f t="shared" si="16"/>
        <v/>
      </c>
      <c r="H285" s="284" t="str">
        <f t="shared" si="17"/>
        <v/>
      </c>
      <c r="I285" s="282" t="str">
        <f t="shared" si="18"/>
        <v/>
      </c>
      <c r="J285" s="282" t="str">
        <f>IF(A285="","",VLOOKUP(C285,'Pomocné-krácení'!$D$2:$E$24,2,FALSE))</f>
        <v/>
      </c>
    </row>
    <row r="286" spans="1:10" x14ac:dyDescent="0.25">
      <c r="A286" s="285"/>
      <c r="B286" s="285"/>
      <c r="C286" s="285"/>
      <c r="D286" s="285"/>
      <c r="E286" s="285"/>
      <c r="F286" s="154" t="str">
        <f t="shared" si="19"/>
        <v/>
      </c>
      <c r="G286" s="153" t="str">
        <f t="shared" si="16"/>
        <v/>
      </c>
      <c r="H286" s="284" t="str">
        <f t="shared" si="17"/>
        <v/>
      </c>
      <c r="I286" s="282" t="str">
        <f t="shared" si="18"/>
        <v/>
      </c>
      <c r="J286" s="282" t="str">
        <f>IF(A286="","",VLOOKUP(C286,'Pomocné-krácení'!$D$2:$E$24,2,FALSE))</f>
        <v/>
      </c>
    </row>
    <row r="287" spans="1:10" x14ac:dyDescent="0.25">
      <c r="A287" s="285"/>
      <c r="B287" s="285"/>
      <c r="C287" s="285"/>
      <c r="D287" s="285"/>
      <c r="E287" s="285"/>
      <c r="F287" s="154" t="str">
        <f t="shared" si="19"/>
        <v/>
      </c>
      <c r="G287" s="153" t="str">
        <f t="shared" si="16"/>
        <v/>
      </c>
      <c r="H287" s="284" t="str">
        <f t="shared" si="17"/>
        <v/>
      </c>
      <c r="I287" s="282" t="str">
        <f t="shared" si="18"/>
        <v/>
      </c>
      <c r="J287" s="282" t="str">
        <f>IF(A287="","",VLOOKUP(C287,'Pomocné-krácení'!$D$2:$E$24,2,FALSE))</f>
        <v/>
      </c>
    </row>
    <row r="288" spans="1:10" x14ac:dyDescent="0.25">
      <c r="A288" s="285"/>
      <c r="B288" s="285"/>
      <c r="C288" s="285"/>
      <c r="D288" s="285"/>
      <c r="E288" s="285"/>
      <c r="F288" s="154" t="str">
        <f t="shared" si="19"/>
        <v/>
      </c>
      <c r="G288" s="153" t="str">
        <f t="shared" si="16"/>
        <v/>
      </c>
      <c r="H288" s="284" t="str">
        <f t="shared" si="17"/>
        <v/>
      </c>
      <c r="I288" s="282" t="str">
        <f t="shared" si="18"/>
        <v/>
      </c>
      <c r="J288" s="282" t="str">
        <f>IF(A288="","",VLOOKUP(C288,'Pomocné-krácení'!$D$2:$E$24,2,FALSE))</f>
        <v/>
      </c>
    </row>
    <row r="289" spans="1:10" x14ac:dyDescent="0.25">
      <c r="A289" s="285"/>
      <c r="B289" s="285"/>
      <c r="C289" s="285"/>
      <c r="D289" s="285"/>
      <c r="E289" s="285"/>
      <c r="F289" s="154" t="str">
        <f t="shared" si="19"/>
        <v/>
      </c>
      <c r="G289" s="153" t="str">
        <f t="shared" si="16"/>
        <v/>
      </c>
      <c r="H289" s="284" t="str">
        <f t="shared" si="17"/>
        <v/>
      </c>
      <c r="I289" s="282" t="str">
        <f t="shared" si="18"/>
        <v/>
      </c>
      <c r="J289" s="282" t="str">
        <f>IF(A289="","",VLOOKUP(C289,'Pomocné-krácení'!$D$2:$E$24,2,FALSE))</f>
        <v/>
      </c>
    </row>
    <row r="290" spans="1:10" x14ac:dyDescent="0.25">
      <c r="A290" s="285"/>
      <c r="B290" s="285"/>
      <c r="C290" s="285"/>
      <c r="D290" s="285"/>
      <c r="E290" s="285"/>
      <c r="F290" s="154" t="str">
        <f t="shared" si="19"/>
        <v/>
      </c>
      <c r="G290" s="153" t="str">
        <f t="shared" si="16"/>
        <v/>
      </c>
      <c r="H290" s="284" t="str">
        <f t="shared" si="17"/>
        <v/>
      </c>
      <c r="I290" s="282" t="str">
        <f t="shared" si="18"/>
        <v/>
      </c>
      <c r="J290" s="282" t="str">
        <f>IF(A290="","",VLOOKUP(C290,'Pomocné-krácení'!$D$2:$E$24,2,FALSE))</f>
        <v/>
      </c>
    </row>
    <row r="291" spans="1:10" x14ac:dyDescent="0.25">
      <c r="A291" s="285"/>
      <c r="B291" s="285"/>
      <c r="C291" s="285"/>
      <c r="D291" s="285"/>
      <c r="E291" s="285"/>
      <c r="F291" s="154" t="str">
        <f t="shared" si="19"/>
        <v/>
      </c>
      <c r="G291" s="153" t="str">
        <f t="shared" si="16"/>
        <v/>
      </c>
      <c r="H291" s="284" t="str">
        <f t="shared" si="17"/>
        <v/>
      </c>
      <c r="I291" s="282" t="str">
        <f t="shared" si="18"/>
        <v/>
      </c>
      <c r="J291" s="282" t="str">
        <f>IF(A291="","",VLOOKUP(C291,'Pomocné-krácení'!$D$2:$E$24,2,FALSE))</f>
        <v/>
      </c>
    </row>
    <row r="292" spans="1:10" x14ac:dyDescent="0.25">
      <c r="A292" s="285"/>
      <c r="B292" s="285"/>
      <c r="C292" s="285"/>
      <c r="D292" s="285"/>
      <c r="E292" s="285"/>
      <c r="F292" s="154" t="str">
        <f t="shared" si="19"/>
        <v/>
      </c>
      <c r="G292" s="153" t="str">
        <f t="shared" si="16"/>
        <v/>
      </c>
      <c r="H292" s="284" t="str">
        <f t="shared" si="17"/>
        <v/>
      </c>
      <c r="I292" s="282" t="str">
        <f t="shared" si="18"/>
        <v/>
      </c>
      <c r="J292" s="282" t="str">
        <f>IF(A292="","",VLOOKUP(C292,'Pomocné-krácení'!$D$2:$E$24,2,FALSE))</f>
        <v/>
      </c>
    </row>
    <row r="293" spans="1:10" x14ac:dyDescent="0.25">
      <c r="A293" s="285"/>
      <c r="B293" s="285"/>
      <c r="C293" s="285"/>
      <c r="D293" s="285"/>
      <c r="E293" s="285"/>
      <c r="F293" s="154" t="str">
        <f t="shared" si="19"/>
        <v/>
      </c>
      <c r="G293" s="153" t="str">
        <f t="shared" si="16"/>
        <v/>
      </c>
      <c r="H293" s="284" t="str">
        <f t="shared" si="17"/>
        <v/>
      </c>
      <c r="I293" s="282" t="str">
        <f t="shared" si="18"/>
        <v/>
      </c>
      <c r="J293" s="282" t="str">
        <f>IF(A293="","",VLOOKUP(C293,'Pomocné-krácení'!$D$2:$E$24,2,FALSE))</f>
        <v/>
      </c>
    </row>
    <row r="294" spans="1:10" x14ac:dyDescent="0.25">
      <c r="A294" s="285"/>
      <c r="B294" s="285"/>
      <c r="C294" s="285"/>
      <c r="D294" s="285"/>
      <c r="E294" s="285"/>
      <c r="F294" s="154" t="str">
        <f t="shared" si="19"/>
        <v/>
      </c>
      <c r="G294" s="153" t="str">
        <f t="shared" si="16"/>
        <v/>
      </c>
      <c r="H294" s="284" t="str">
        <f t="shared" si="17"/>
        <v/>
      </c>
      <c r="I294" s="282" t="str">
        <f t="shared" si="18"/>
        <v/>
      </c>
      <c r="J294" s="282" t="str">
        <f>IF(A294="","",VLOOKUP(C294,'Pomocné-krácení'!$D$2:$E$24,2,FALSE))</f>
        <v/>
      </c>
    </row>
    <row r="295" spans="1:10" x14ac:dyDescent="0.25">
      <c r="A295" s="285"/>
      <c r="B295" s="285"/>
      <c r="C295" s="285"/>
      <c r="D295" s="285"/>
      <c r="E295" s="285"/>
      <c r="F295" s="154" t="str">
        <f t="shared" si="19"/>
        <v/>
      </c>
      <c r="G295" s="153" t="str">
        <f t="shared" si="16"/>
        <v/>
      </c>
      <c r="H295" s="284" t="str">
        <f t="shared" si="17"/>
        <v/>
      </c>
      <c r="I295" s="282" t="str">
        <f t="shared" si="18"/>
        <v/>
      </c>
      <c r="J295" s="282" t="str">
        <f>IF(A295="","",VLOOKUP(C295,'Pomocné-krácení'!$D$2:$E$24,2,FALSE))</f>
        <v/>
      </c>
    </row>
    <row r="296" spans="1:10" x14ac:dyDescent="0.25">
      <c r="A296" s="285"/>
      <c r="B296" s="285"/>
      <c r="C296" s="285"/>
      <c r="D296" s="285"/>
      <c r="E296" s="285"/>
      <c r="F296" s="154" t="str">
        <f t="shared" si="19"/>
        <v/>
      </c>
      <c r="G296" s="153" t="str">
        <f t="shared" si="16"/>
        <v/>
      </c>
      <c r="H296" s="284" t="str">
        <f t="shared" si="17"/>
        <v/>
      </c>
      <c r="I296" s="282" t="str">
        <f t="shared" si="18"/>
        <v/>
      </c>
      <c r="J296" s="282" t="str">
        <f>IF(A296="","",VLOOKUP(C296,'Pomocné-krácení'!$D$2:$E$24,2,FALSE))</f>
        <v/>
      </c>
    </row>
    <row r="297" spans="1:10" x14ac:dyDescent="0.25">
      <c r="A297" s="285"/>
      <c r="B297" s="285"/>
      <c r="C297" s="285"/>
      <c r="D297" s="285"/>
      <c r="E297" s="285"/>
      <c r="F297" s="154" t="str">
        <f t="shared" si="19"/>
        <v/>
      </c>
      <c r="G297" s="153" t="str">
        <f t="shared" si="16"/>
        <v/>
      </c>
      <c r="H297" s="284" t="str">
        <f t="shared" si="17"/>
        <v/>
      </c>
      <c r="I297" s="282" t="str">
        <f t="shared" si="18"/>
        <v/>
      </c>
      <c r="J297" s="282" t="str">
        <f>IF(A297="","",VLOOKUP(C297,'Pomocné-krácení'!$D$2:$E$24,2,FALSE))</f>
        <v/>
      </c>
    </row>
    <row r="298" spans="1:10" x14ac:dyDescent="0.25">
      <c r="A298" s="285"/>
      <c r="B298" s="285"/>
      <c r="C298" s="285"/>
      <c r="D298" s="285"/>
      <c r="E298" s="285"/>
      <c r="F298" s="154" t="str">
        <f t="shared" si="19"/>
        <v/>
      </c>
      <c r="G298" s="153" t="str">
        <f t="shared" si="16"/>
        <v/>
      </c>
      <c r="H298" s="284" t="str">
        <f t="shared" si="17"/>
        <v/>
      </c>
      <c r="I298" s="282" t="str">
        <f t="shared" si="18"/>
        <v/>
      </c>
      <c r="J298" s="282" t="str">
        <f>IF(A298="","",VLOOKUP(C298,'Pomocné-krácení'!$D$2:$E$24,2,FALSE))</f>
        <v/>
      </c>
    </row>
    <row r="299" spans="1:10" x14ac:dyDescent="0.25">
      <c r="A299" s="285"/>
      <c r="B299" s="285"/>
      <c r="C299" s="285"/>
      <c r="D299" s="285"/>
      <c r="E299" s="285"/>
      <c r="F299" s="154" t="str">
        <f t="shared" si="19"/>
        <v/>
      </c>
      <c r="G299" s="153" t="str">
        <f t="shared" si="16"/>
        <v/>
      </c>
      <c r="H299" s="284" t="str">
        <f t="shared" si="17"/>
        <v/>
      </c>
      <c r="I299" s="282" t="str">
        <f t="shared" si="18"/>
        <v/>
      </c>
      <c r="J299" s="282" t="str">
        <f>IF(A299="","",VLOOKUP(C299,'Pomocné-krácení'!$D$2:$E$24,2,FALSE))</f>
        <v/>
      </c>
    </row>
    <row r="300" spans="1:10" x14ac:dyDescent="0.25">
      <c r="A300" s="285"/>
      <c r="B300" s="285"/>
      <c r="C300" s="285"/>
      <c r="D300" s="285"/>
      <c r="E300" s="285"/>
      <c r="F300" s="154" t="str">
        <f t="shared" si="19"/>
        <v/>
      </c>
      <c r="G300" s="153" t="str">
        <f t="shared" si="16"/>
        <v/>
      </c>
      <c r="H300" s="284" t="str">
        <f t="shared" si="17"/>
        <v/>
      </c>
      <c r="I300" s="282" t="str">
        <f t="shared" si="18"/>
        <v/>
      </c>
      <c r="J300" s="282" t="str">
        <f>IF(A300="","",VLOOKUP(C300,'Pomocné-krácení'!$D$2:$E$24,2,FALSE))</f>
        <v/>
      </c>
    </row>
    <row r="301" spans="1:10" x14ac:dyDescent="0.25">
      <c r="A301" s="285"/>
      <c r="B301" s="285"/>
      <c r="C301" s="285"/>
      <c r="D301" s="285"/>
      <c r="E301" s="285"/>
      <c r="F301" s="154" t="str">
        <f t="shared" si="19"/>
        <v/>
      </c>
      <c r="G301" s="153" t="str">
        <f t="shared" si="16"/>
        <v/>
      </c>
      <c r="H301" s="284" t="str">
        <f t="shared" si="17"/>
        <v/>
      </c>
      <c r="I301" s="282" t="str">
        <f t="shared" si="18"/>
        <v/>
      </c>
      <c r="J301" s="282" t="str">
        <f>IF(A301="","",VLOOKUP(C301,'Pomocné-krácení'!$D$2:$E$24,2,FALSE))</f>
        <v/>
      </c>
    </row>
    <row r="302" spans="1:10" x14ac:dyDescent="0.25">
      <c r="A302" s="285"/>
      <c r="B302" s="285"/>
      <c r="C302" s="285"/>
      <c r="D302" s="285"/>
      <c r="E302" s="285"/>
      <c r="F302" s="154" t="str">
        <f t="shared" si="19"/>
        <v/>
      </c>
      <c r="G302" s="153" t="str">
        <f t="shared" si="16"/>
        <v/>
      </c>
      <c r="H302" s="284" t="str">
        <f t="shared" si="17"/>
        <v/>
      </c>
      <c r="I302" s="282" t="str">
        <f t="shared" si="18"/>
        <v/>
      </c>
      <c r="J302" s="282" t="str">
        <f>IF(A302="","",VLOOKUP(C302,'Pomocné-krácení'!$D$2:$E$24,2,FALSE))</f>
        <v/>
      </c>
    </row>
    <row r="303" spans="1:10" x14ac:dyDescent="0.25">
      <c r="A303" s="285"/>
      <c r="B303" s="285"/>
      <c r="C303" s="285"/>
      <c r="D303" s="285"/>
      <c r="E303" s="285"/>
      <c r="F303" s="154" t="str">
        <f t="shared" si="19"/>
        <v/>
      </c>
      <c r="G303" s="153" t="str">
        <f t="shared" si="16"/>
        <v/>
      </c>
      <c r="H303" s="284" t="str">
        <f t="shared" si="17"/>
        <v/>
      </c>
      <c r="I303" s="282" t="str">
        <f t="shared" si="18"/>
        <v/>
      </c>
      <c r="J303" s="282" t="str">
        <f>IF(A303="","",VLOOKUP(C303,'Pomocné-krácení'!$D$2:$E$24,2,FALSE))</f>
        <v/>
      </c>
    </row>
  </sheetData>
  <sheetProtection algorithmName="SHA-512" hashValue="6iKzfNP4lUw611FMB/McS7dRxHqmP9pkk6/aB/C0wRvfDk8V74RhGY4DPvH/YWF26XgUIf5nZMg09m6JUvxPDA==" saltValue="xKaAD2jCN6ozFpt9eJ0ytQ==" spinCount="100000" sheet="1" objects="1" scenarios="1"/>
  <mergeCells count="1">
    <mergeCell ref="A1:G1"/>
  </mergeCells>
  <dataValidations count="2">
    <dataValidation type="whole" errorStyle="warning" operator="lessThanOrEqual" allowBlank="1" showInputMessage="1" showErrorMessage="1" error="Pravděpodobně přesahuje délku jednoho měsíce!" sqref="D3:D1048576">
      <formula1>24</formula1>
    </dataValidation>
    <dataValidation type="list" allowBlank="1" showInputMessage="1" showErrorMessage="1" sqref="E3:E1048576">
      <mc:AlternateContent xmlns:x12ac="http://schemas.microsoft.com/office/spreadsheetml/2011/1/ac" xmlns:mc="http://schemas.openxmlformats.org/markup-compatibility/2006">
        <mc:Choice Requires="x12ac">
          <x12ac:list>"0,1","0,2","0,3","0,4","0,5","0,6","0,7","0,8","0,9","1,0"</x12ac:list>
        </mc:Choice>
        <mc:Fallback>
          <formula1>"0,1,0,2,0,3,0,4,0,5,0,6,0,7,0,8,0,9,1,0"</formula1>
        </mc:Fallback>
      </mc:AlternateContent>
    </dataValidation>
  </dataValidations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'[1]SKRÝT!!  Pomocné'!#REF!</xm:f>
          </x14:formula1>
          <xm:sqref>B304:B1048576</xm:sqref>
        </x14:dataValidation>
        <x14:dataValidation type="list" allowBlank="1" showInputMessage="1" showErrorMessage="1">
          <x14:formula1>
            <xm:f>'[1]SKRÝT!!  Pomocné'!#REF!</xm:f>
          </x14:formula1>
          <xm:sqref>C304:C1048576</xm:sqref>
        </x14:dataValidation>
        <x14:dataValidation type="list" allowBlank="1" showInputMessage="1" showErrorMessage="1">
          <x14:formula1>
            <xm:f>'Pomocné-krácení'!$B$2:$B$11</xm:f>
          </x14:formula1>
          <xm:sqref>B3:B303</xm:sqref>
        </x14:dataValidation>
        <x14:dataValidation type="list" allowBlank="1" showInputMessage="1" showErrorMessage="1">
          <x14:formula1>
            <xm:f>'Pomocné-krácení'!$D$2:$D$24</xm:f>
          </x14:formula1>
          <xm:sqref>C3:C303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rgb="FFFFFF00"/>
  </sheetPr>
  <dimension ref="A1:G144"/>
  <sheetViews>
    <sheetView zoomScale="80" zoomScaleNormal="80" workbookViewId="0">
      <selection activeCell="D25" sqref="D25:E42"/>
    </sheetView>
  </sheetViews>
  <sheetFormatPr defaultRowHeight="15" x14ac:dyDescent="0.25"/>
  <cols>
    <col min="1" max="1" width="11.42578125" style="156" customWidth="1"/>
    <col min="2" max="2" width="11.5703125" style="156" customWidth="1"/>
    <col min="3" max="3" width="10.28515625" style="156" customWidth="1"/>
    <col min="4" max="6" width="9.140625" style="156"/>
    <col min="7" max="7" width="71.7109375" style="156" bestFit="1" customWidth="1"/>
    <col min="8" max="16384" width="9.140625" style="156"/>
  </cols>
  <sheetData>
    <row r="1" spans="1:7" ht="45" x14ac:dyDescent="0.25">
      <c r="A1" s="155" t="s">
        <v>705</v>
      </c>
      <c r="B1" s="155" t="s">
        <v>706</v>
      </c>
      <c r="D1" s="155" t="s">
        <v>707</v>
      </c>
      <c r="E1" s="155" t="s">
        <v>708</v>
      </c>
    </row>
    <row r="2" spans="1:7" x14ac:dyDescent="0.25">
      <c r="A2" s="157" t="s">
        <v>627</v>
      </c>
      <c r="B2" s="161" t="s">
        <v>627</v>
      </c>
      <c r="C2" s="157"/>
      <c r="D2" s="156" t="s">
        <v>709</v>
      </c>
      <c r="E2" s="156">
        <v>21</v>
      </c>
      <c r="G2" s="156" t="s">
        <v>27</v>
      </c>
    </row>
    <row r="3" spans="1:7" x14ac:dyDescent="0.25">
      <c r="A3" s="157" t="s">
        <v>628</v>
      </c>
      <c r="B3" s="161" t="s">
        <v>628</v>
      </c>
      <c r="C3" s="157"/>
      <c r="D3" s="156" t="s">
        <v>710</v>
      </c>
      <c r="E3" s="156">
        <v>21</v>
      </c>
      <c r="G3" s="156" t="s">
        <v>28</v>
      </c>
    </row>
    <row r="4" spans="1:7" x14ac:dyDescent="0.25">
      <c r="A4" s="157" t="s">
        <v>629</v>
      </c>
      <c r="B4" s="160" t="s">
        <v>629</v>
      </c>
      <c r="C4" s="157"/>
      <c r="D4" s="156" t="s">
        <v>711</v>
      </c>
      <c r="E4" s="156">
        <v>21</v>
      </c>
      <c r="G4" s="156" t="s">
        <v>29</v>
      </c>
    </row>
    <row r="5" spans="1:7" x14ac:dyDescent="0.25">
      <c r="A5" s="157" t="s">
        <v>630</v>
      </c>
      <c r="B5" s="161" t="s">
        <v>630</v>
      </c>
      <c r="C5" s="157"/>
      <c r="D5" s="156" t="s">
        <v>712</v>
      </c>
      <c r="E5" s="156">
        <v>20</v>
      </c>
      <c r="G5" s="156" t="s">
        <v>30</v>
      </c>
    </row>
    <row r="6" spans="1:7" x14ac:dyDescent="0.25">
      <c r="A6" s="157" t="s">
        <v>631</v>
      </c>
      <c r="B6" s="161" t="s">
        <v>631</v>
      </c>
      <c r="C6" s="157"/>
      <c r="D6" s="156" t="s">
        <v>713</v>
      </c>
      <c r="E6" s="156">
        <v>21</v>
      </c>
      <c r="G6" s="156" t="s">
        <v>43</v>
      </c>
    </row>
    <row r="7" spans="1:7" x14ac:dyDescent="0.25">
      <c r="A7" s="157" t="s">
        <v>632</v>
      </c>
      <c r="B7" s="161" t="s">
        <v>640</v>
      </c>
      <c r="C7" s="157"/>
      <c r="D7" s="156" t="s">
        <v>714</v>
      </c>
      <c r="E7" s="156">
        <v>20</v>
      </c>
      <c r="G7" s="156" t="s">
        <v>55</v>
      </c>
    </row>
    <row r="8" spans="1:7" x14ac:dyDescent="0.25">
      <c r="A8" s="157" t="s">
        <v>634</v>
      </c>
      <c r="B8" s="161" t="s">
        <v>641</v>
      </c>
      <c r="C8" s="157"/>
      <c r="D8" s="156" t="s">
        <v>715</v>
      </c>
      <c r="E8" s="156">
        <v>20</v>
      </c>
      <c r="G8" s="156" t="s">
        <v>28</v>
      </c>
    </row>
    <row r="9" spans="1:7" x14ac:dyDescent="0.25">
      <c r="A9" s="157" t="s">
        <v>635</v>
      </c>
      <c r="B9" s="160" t="s">
        <v>642</v>
      </c>
      <c r="C9" s="157"/>
      <c r="D9" s="156" t="s">
        <v>716</v>
      </c>
      <c r="E9" s="156">
        <v>23</v>
      </c>
      <c r="G9" s="156" t="s">
        <v>29</v>
      </c>
    </row>
    <row r="10" spans="1:7" x14ac:dyDescent="0.25">
      <c r="A10" s="157" t="s">
        <v>636</v>
      </c>
      <c r="B10" s="161" t="s">
        <v>643</v>
      </c>
      <c r="C10" s="157"/>
      <c r="D10" s="156" t="s">
        <v>717</v>
      </c>
      <c r="E10" s="156">
        <v>20</v>
      </c>
      <c r="G10" s="156" t="s">
        <v>30</v>
      </c>
    </row>
    <row r="11" spans="1:7" x14ac:dyDescent="0.25">
      <c r="A11" s="157" t="s">
        <v>637</v>
      </c>
      <c r="B11" s="161" t="s">
        <v>644</v>
      </c>
      <c r="C11" s="157"/>
      <c r="D11" s="156" t="s">
        <v>718</v>
      </c>
      <c r="E11" s="156">
        <v>21</v>
      </c>
      <c r="G11" s="156" t="s">
        <v>26</v>
      </c>
    </row>
    <row r="12" spans="1:7" x14ac:dyDescent="0.25">
      <c r="A12" s="157" t="s">
        <v>638</v>
      </c>
      <c r="B12" s="157"/>
      <c r="C12" s="157"/>
      <c r="D12" s="156" t="s">
        <v>719</v>
      </c>
      <c r="E12" s="156">
        <v>22</v>
      </c>
    </row>
    <row r="13" spans="1:7" x14ac:dyDescent="0.25">
      <c r="A13" s="157" t="s">
        <v>640</v>
      </c>
      <c r="B13" s="157"/>
      <c r="C13" s="157"/>
      <c r="D13" s="156" t="s">
        <v>720</v>
      </c>
      <c r="E13" s="156">
        <v>20</v>
      </c>
    </row>
    <row r="14" spans="1:7" x14ac:dyDescent="0.25">
      <c r="A14" s="157" t="s">
        <v>641</v>
      </c>
      <c r="B14" s="157"/>
      <c r="C14" s="157"/>
      <c r="D14" s="156" t="s">
        <v>721</v>
      </c>
      <c r="E14" s="156">
        <v>22</v>
      </c>
    </row>
    <row r="15" spans="1:7" x14ac:dyDescent="0.25">
      <c r="A15" s="157" t="s">
        <v>642</v>
      </c>
      <c r="B15" s="157"/>
      <c r="C15" s="157"/>
      <c r="D15" s="156" t="s">
        <v>730</v>
      </c>
      <c r="E15" s="156">
        <v>21</v>
      </c>
    </row>
    <row r="16" spans="1:7" x14ac:dyDescent="0.25">
      <c r="A16" s="157" t="s">
        <v>643</v>
      </c>
      <c r="B16" s="157"/>
      <c r="C16" s="157"/>
      <c r="D16" s="156" t="s">
        <v>731</v>
      </c>
      <c r="E16" s="156">
        <v>20</v>
      </c>
    </row>
    <row r="17" spans="1:5" x14ac:dyDescent="0.25">
      <c r="A17" s="157" t="s">
        <v>644</v>
      </c>
      <c r="B17" s="157"/>
      <c r="C17" s="157"/>
      <c r="D17" s="156" t="s">
        <v>732</v>
      </c>
      <c r="E17" s="156">
        <v>21</v>
      </c>
    </row>
    <row r="18" spans="1:5" x14ac:dyDescent="0.25">
      <c r="A18" s="157" t="s">
        <v>645</v>
      </c>
      <c r="B18" s="157"/>
      <c r="C18" s="157"/>
      <c r="D18" s="156" t="s">
        <v>733</v>
      </c>
      <c r="E18" s="156">
        <v>22</v>
      </c>
    </row>
    <row r="19" spans="1:5" x14ac:dyDescent="0.25">
      <c r="A19" s="157" t="s">
        <v>646</v>
      </c>
      <c r="B19" s="157"/>
      <c r="C19" s="157"/>
      <c r="D19" s="156" t="s">
        <v>724</v>
      </c>
      <c r="E19" s="156">
        <v>21</v>
      </c>
    </row>
    <row r="20" spans="1:5" x14ac:dyDescent="0.25">
      <c r="A20" s="157" t="s">
        <v>648</v>
      </c>
      <c r="B20" s="157"/>
      <c r="C20" s="157"/>
      <c r="D20" s="156" t="s">
        <v>725</v>
      </c>
      <c r="E20" s="156">
        <v>20</v>
      </c>
    </row>
    <row r="21" spans="1:5" x14ac:dyDescent="0.25">
      <c r="A21" s="157" t="s">
        <v>649</v>
      </c>
      <c r="D21" s="156" t="s">
        <v>726</v>
      </c>
      <c r="E21" s="156">
        <v>23</v>
      </c>
    </row>
    <row r="22" spans="1:5" x14ac:dyDescent="0.25">
      <c r="A22" s="157" t="s">
        <v>650</v>
      </c>
      <c r="D22" s="156" t="s">
        <v>727</v>
      </c>
      <c r="E22" s="156">
        <v>19</v>
      </c>
    </row>
    <row r="23" spans="1:5" x14ac:dyDescent="0.25">
      <c r="A23" s="157" t="s">
        <v>651</v>
      </c>
      <c r="D23" s="156" t="s">
        <v>728</v>
      </c>
      <c r="E23" s="156">
        <v>22</v>
      </c>
    </row>
    <row r="24" spans="1:5" x14ac:dyDescent="0.25">
      <c r="A24" s="157" t="s">
        <v>652</v>
      </c>
      <c r="D24" s="156" t="s">
        <v>729</v>
      </c>
      <c r="E24" s="156">
        <v>22</v>
      </c>
    </row>
    <row r="25" spans="1:5" x14ac:dyDescent="0.25">
      <c r="A25" s="157" t="s">
        <v>653</v>
      </c>
    </row>
    <row r="26" spans="1:5" x14ac:dyDescent="0.25">
      <c r="A26" s="157" t="s">
        <v>654</v>
      </c>
    </row>
    <row r="28" spans="1:5" x14ac:dyDescent="0.25">
      <c r="B28" s="159" t="s">
        <v>722</v>
      </c>
    </row>
    <row r="29" spans="1:5" x14ac:dyDescent="0.25">
      <c r="B29" s="158" t="s">
        <v>723</v>
      </c>
    </row>
    <row r="32" spans="1:5" x14ac:dyDescent="0.25">
      <c r="A32" s="157"/>
    </row>
    <row r="33" spans="1:1" x14ac:dyDescent="0.25">
      <c r="A33" s="157"/>
    </row>
    <row r="34" spans="1:1" x14ac:dyDescent="0.25">
      <c r="A34" s="157"/>
    </row>
    <row r="35" spans="1:1" x14ac:dyDescent="0.25">
      <c r="A35" s="157"/>
    </row>
    <row r="36" spans="1:1" x14ac:dyDescent="0.25">
      <c r="A36" s="157"/>
    </row>
    <row r="37" spans="1:1" x14ac:dyDescent="0.25">
      <c r="A37" s="157"/>
    </row>
    <row r="38" spans="1:1" x14ac:dyDescent="0.25">
      <c r="A38" s="157"/>
    </row>
    <row r="39" spans="1:1" x14ac:dyDescent="0.25">
      <c r="A39" s="157"/>
    </row>
    <row r="40" spans="1:1" x14ac:dyDescent="0.25">
      <c r="A40" s="157"/>
    </row>
    <row r="41" spans="1:1" x14ac:dyDescent="0.25">
      <c r="A41" s="157"/>
    </row>
    <row r="42" spans="1:1" x14ac:dyDescent="0.25">
      <c r="A42" s="157"/>
    </row>
    <row r="43" spans="1:1" x14ac:dyDescent="0.25">
      <c r="A43" s="157"/>
    </row>
    <row r="44" spans="1:1" x14ac:dyDescent="0.25">
      <c r="A44" s="157"/>
    </row>
    <row r="45" spans="1:1" x14ac:dyDescent="0.25">
      <c r="A45" s="157"/>
    </row>
    <row r="46" spans="1:1" x14ac:dyDescent="0.25">
      <c r="A46" s="157"/>
    </row>
    <row r="47" spans="1:1" x14ac:dyDescent="0.25">
      <c r="A47" s="157"/>
    </row>
    <row r="48" spans="1:1" x14ac:dyDescent="0.25">
      <c r="A48" s="157"/>
    </row>
    <row r="49" spans="1:1" x14ac:dyDescent="0.25">
      <c r="A49" s="157"/>
    </row>
    <row r="50" spans="1:1" x14ac:dyDescent="0.25">
      <c r="A50" s="157"/>
    </row>
    <row r="51" spans="1:1" x14ac:dyDescent="0.25">
      <c r="A51" s="157"/>
    </row>
    <row r="52" spans="1:1" x14ac:dyDescent="0.25">
      <c r="A52" s="157"/>
    </row>
    <row r="53" spans="1:1" x14ac:dyDescent="0.25">
      <c r="A53" s="157"/>
    </row>
    <row r="54" spans="1:1" x14ac:dyDescent="0.25">
      <c r="A54" s="157"/>
    </row>
    <row r="55" spans="1:1" x14ac:dyDescent="0.25">
      <c r="A55" s="157"/>
    </row>
    <row r="56" spans="1:1" x14ac:dyDescent="0.25">
      <c r="A56" s="157"/>
    </row>
    <row r="57" spans="1:1" x14ac:dyDescent="0.25">
      <c r="A57" s="157"/>
    </row>
    <row r="58" spans="1:1" x14ac:dyDescent="0.25">
      <c r="A58" s="157"/>
    </row>
    <row r="59" spans="1:1" x14ac:dyDescent="0.25">
      <c r="A59" s="157"/>
    </row>
    <row r="60" spans="1:1" x14ac:dyDescent="0.25">
      <c r="A60" s="157"/>
    </row>
    <row r="61" spans="1:1" x14ac:dyDescent="0.25">
      <c r="A61" s="157"/>
    </row>
    <row r="62" spans="1:1" x14ac:dyDescent="0.25">
      <c r="A62" s="157"/>
    </row>
    <row r="63" spans="1:1" x14ac:dyDescent="0.25">
      <c r="A63" s="157"/>
    </row>
    <row r="64" spans="1:1" x14ac:dyDescent="0.25">
      <c r="A64" s="157"/>
    </row>
    <row r="65" spans="1:1" x14ac:dyDescent="0.25">
      <c r="A65" s="157"/>
    </row>
    <row r="66" spans="1:1" x14ac:dyDescent="0.25">
      <c r="A66" s="157"/>
    </row>
    <row r="67" spans="1:1" x14ac:dyDescent="0.25">
      <c r="A67" s="157"/>
    </row>
    <row r="68" spans="1:1" x14ac:dyDescent="0.25">
      <c r="A68" s="157"/>
    </row>
    <row r="69" spans="1:1" x14ac:dyDescent="0.25">
      <c r="A69" s="157"/>
    </row>
    <row r="70" spans="1:1" x14ac:dyDescent="0.25">
      <c r="A70" s="157"/>
    </row>
    <row r="71" spans="1:1" x14ac:dyDescent="0.25">
      <c r="A71" s="157"/>
    </row>
    <row r="72" spans="1:1" x14ac:dyDescent="0.25">
      <c r="A72" s="157"/>
    </row>
    <row r="73" spans="1:1" x14ac:dyDescent="0.25">
      <c r="A73" s="157"/>
    </row>
    <row r="74" spans="1:1" x14ac:dyDescent="0.25">
      <c r="A74" s="157"/>
    </row>
    <row r="75" spans="1:1" x14ac:dyDescent="0.25">
      <c r="A75" s="157"/>
    </row>
    <row r="76" spans="1:1" x14ac:dyDescent="0.25">
      <c r="A76" s="157"/>
    </row>
    <row r="77" spans="1:1" x14ac:dyDescent="0.25">
      <c r="A77" s="157"/>
    </row>
    <row r="78" spans="1:1" x14ac:dyDescent="0.25">
      <c r="A78" s="157"/>
    </row>
    <row r="79" spans="1:1" x14ac:dyDescent="0.25">
      <c r="A79" s="157"/>
    </row>
    <row r="80" spans="1:1" x14ac:dyDescent="0.25">
      <c r="A80" s="157"/>
    </row>
    <row r="81" spans="1:1" x14ac:dyDescent="0.25">
      <c r="A81" s="157"/>
    </row>
    <row r="82" spans="1:1" x14ac:dyDescent="0.25">
      <c r="A82" s="157"/>
    </row>
    <row r="83" spans="1:1" x14ac:dyDescent="0.25">
      <c r="A83" s="157"/>
    </row>
    <row r="84" spans="1:1" x14ac:dyDescent="0.25">
      <c r="A84" s="157"/>
    </row>
    <row r="85" spans="1:1" x14ac:dyDescent="0.25">
      <c r="A85" s="157"/>
    </row>
    <row r="86" spans="1:1" x14ac:dyDescent="0.25">
      <c r="A86" s="157"/>
    </row>
    <row r="87" spans="1:1" x14ac:dyDescent="0.25">
      <c r="A87" s="157"/>
    </row>
    <row r="88" spans="1:1" x14ac:dyDescent="0.25">
      <c r="A88" s="157"/>
    </row>
    <row r="89" spans="1:1" x14ac:dyDescent="0.25">
      <c r="A89" s="157"/>
    </row>
    <row r="90" spans="1:1" x14ac:dyDescent="0.25">
      <c r="A90" s="157"/>
    </row>
    <row r="91" spans="1:1" x14ac:dyDescent="0.25">
      <c r="A91" s="157"/>
    </row>
    <row r="92" spans="1:1" x14ac:dyDescent="0.25">
      <c r="A92" s="157"/>
    </row>
    <row r="93" spans="1:1" x14ac:dyDescent="0.25">
      <c r="A93" s="157"/>
    </row>
    <row r="94" spans="1:1" x14ac:dyDescent="0.25">
      <c r="A94" s="157"/>
    </row>
    <row r="95" spans="1:1" x14ac:dyDescent="0.25">
      <c r="A95" s="157"/>
    </row>
    <row r="96" spans="1:1" x14ac:dyDescent="0.25">
      <c r="A96" s="157"/>
    </row>
    <row r="97" spans="1:1" x14ac:dyDescent="0.25">
      <c r="A97" s="157"/>
    </row>
    <row r="98" spans="1:1" x14ac:dyDescent="0.25">
      <c r="A98" s="157"/>
    </row>
    <row r="99" spans="1:1" x14ac:dyDescent="0.25">
      <c r="A99" s="157"/>
    </row>
    <row r="100" spans="1:1" x14ac:dyDescent="0.25">
      <c r="A100" s="157"/>
    </row>
    <row r="101" spans="1:1" x14ac:dyDescent="0.25">
      <c r="A101" s="157"/>
    </row>
    <row r="102" spans="1:1" x14ac:dyDescent="0.25">
      <c r="A102" s="157"/>
    </row>
    <row r="103" spans="1:1" x14ac:dyDescent="0.25">
      <c r="A103" s="157"/>
    </row>
    <row r="104" spans="1:1" x14ac:dyDescent="0.25">
      <c r="A104" s="157"/>
    </row>
    <row r="105" spans="1:1" x14ac:dyDescent="0.25">
      <c r="A105" s="157"/>
    </row>
    <row r="106" spans="1:1" x14ac:dyDescent="0.25">
      <c r="A106" s="157"/>
    </row>
    <row r="107" spans="1:1" x14ac:dyDescent="0.25">
      <c r="A107" s="157"/>
    </row>
    <row r="108" spans="1:1" x14ac:dyDescent="0.25">
      <c r="A108" s="157"/>
    </row>
    <row r="109" spans="1:1" x14ac:dyDescent="0.25">
      <c r="A109" s="157"/>
    </row>
    <row r="110" spans="1:1" x14ac:dyDescent="0.25">
      <c r="A110" s="157"/>
    </row>
    <row r="111" spans="1:1" x14ac:dyDescent="0.25">
      <c r="A111" s="157"/>
    </row>
    <row r="112" spans="1:1" x14ac:dyDescent="0.25">
      <c r="A112" s="157"/>
    </row>
    <row r="113" spans="1:1" x14ac:dyDescent="0.25">
      <c r="A113" s="157"/>
    </row>
    <row r="114" spans="1:1" x14ac:dyDescent="0.25">
      <c r="A114" s="157"/>
    </row>
    <row r="115" spans="1:1" x14ac:dyDescent="0.25">
      <c r="A115" s="157"/>
    </row>
    <row r="116" spans="1:1" x14ac:dyDescent="0.25">
      <c r="A116" s="157"/>
    </row>
    <row r="117" spans="1:1" x14ac:dyDescent="0.25">
      <c r="A117" s="157"/>
    </row>
    <row r="118" spans="1:1" x14ac:dyDescent="0.25">
      <c r="A118" s="157"/>
    </row>
    <row r="119" spans="1:1" x14ac:dyDescent="0.25">
      <c r="A119" s="157"/>
    </row>
    <row r="120" spans="1:1" x14ac:dyDescent="0.25">
      <c r="A120" s="157"/>
    </row>
    <row r="121" spans="1:1" x14ac:dyDescent="0.25">
      <c r="A121" s="157"/>
    </row>
    <row r="122" spans="1:1" x14ac:dyDescent="0.25">
      <c r="A122" s="157"/>
    </row>
    <row r="123" spans="1:1" x14ac:dyDescent="0.25">
      <c r="A123" s="157"/>
    </row>
    <row r="124" spans="1:1" x14ac:dyDescent="0.25">
      <c r="A124" s="157"/>
    </row>
    <row r="125" spans="1:1" x14ac:dyDescent="0.25">
      <c r="A125" s="157"/>
    </row>
    <row r="126" spans="1:1" x14ac:dyDescent="0.25">
      <c r="A126" s="157"/>
    </row>
    <row r="127" spans="1:1" x14ac:dyDescent="0.25">
      <c r="A127" s="157"/>
    </row>
    <row r="128" spans="1:1" x14ac:dyDescent="0.25">
      <c r="A128" s="157"/>
    </row>
    <row r="129" spans="1:1" x14ac:dyDescent="0.25">
      <c r="A129" s="157"/>
    </row>
    <row r="130" spans="1:1" x14ac:dyDescent="0.25">
      <c r="A130" s="157"/>
    </row>
    <row r="131" spans="1:1" x14ac:dyDescent="0.25">
      <c r="A131" s="157"/>
    </row>
    <row r="132" spans="1:1" x14ac:dyDescent="0.25">
      <c r="A132" s="157"/>
    </row>
    <row r="133" spans="1:1" x14ac:dyDescent="0.25">
      <c r="A133" s="157"/>
    </row>
    <row r="134" spans="1:1" x14ac:dyDescent="0.25">
      <c r="A134" s="157"/>
    </row>
    <row r="135" spans="1:1" x14ac:dyDescent="0.25">
      <c r="A135" s="157"/>
    </row>
    <row r="136" spans="1:1" x14ac:dyDescent="0.25">
      <c r="A136" s="157"/>
    </row>
    <row r="137" spans="1:1" x14ac:dyDescent="0.25">
      <c r="A137" s="157"/>
    </row>
    <row r="138" spans="1:1" x14ac:dyDescent="0.25">
      <c r="A138" s="157"/>
    </row>
    <row r="139" spans="1:1" x14ac:dyDescent="0.25">
      <c r="A139" s="157"/>
    </row>
    <row r="140" spans="1:1" x14ac:dyDescent="0.25">
      <c r="A140" s="157"/>
    </row>
    <row r="141" spans="1:1" x14ac:dyDescent="0.25">
      <c r="A141" s="157"/>
    </row>
    <row r="142" spans="1:1" x14ac:dyDescent="0.25">
      <c r="A142" s="157"/>
    </row>
    <row r="143" spans="1:1" x14ac:dyDescent="0.25">
      <c r="A143" s="157"/>
    </row>
    <row r="144" spans="1:1" x14ac:dyDescent="0.25">
      <c r="A144" s="157"/>
    </row>
  </sheetData>
  <sheetProtection algorithmName="SHA-512" hashValue="/tx254ML8tRlX5QS0e52SJ+w5JuiubHSENryLrf4YdJdUf5o4NCQ95Ifl/wNrEHVqUue24BGKXi/vhbr6H98gA==" saltValue="ciUJy6/KKot6SKzHyWZZgw==" spinCount="100000" sheet="1" objects="1" scenarios="1"/>
  <autoFilter ref="A1:I26"/>
  <sortState ref="A2:A50">
    <sortCondition ref="A2:A50"/>
  </sortState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B1:O32"/>
  <sheetViews>
    <sheetView workbookViewId="0">
      <selection activeCell="D15" sqref="D15"/>
    </sheetView>
  </sheetViews>
  <sheetFormatPr defaultColWidth="9.28515625" defaultRowHeight="14.25" x14ac:dyDescent="0.25"/>
  <cols>
    <col min="1" max="1" width="9.28515625" style="2"/>
    <col min="2" max="2" width="7.140625" style="6" customWidth="1"/>
    <col min="3" max="3" width="10.28515625" style="3" customWidth="1"/>
    <col min="4" max="4" width="47.28515625" style="3" customWidth="1"/>
    <col min="5" max="5" width="29.42578125" style="3" customWidth="1"/>
    <col min="6" max="6" width="2.7109375" style="3" customWidth="1"/>
    <col min="7" max="7" width="16.85546875" style="3" customWidth="1"/>
    <col min="8" max="8" width="2.7109375" style="3" customWidth="1"/>
    <col min="9" max="9" width="16.85546875" style="2" customWidth="1"/>
    <col min="10" max="10" width="2.7109375" style="3" hidden="1" customWidth="1"/>
    <col min="11" max="11" width="16.85546875" style="7" hidden="1" customWidth="1"/>
    <col min="12" max="12" width="2.7109375" style="4" hidden="1" customWidth="1"/>
    <col min="13" max="13" width="16.85546875" style="7" hidden="1" customWidth="1"/>
    <col min="14" max="14" width="2.7109375" style="2" hidden="1" customWidth="1"/>
    <col min="15" max="15" width="16.85546875" style="2" hidden="1" customWidth="1"/>
    <col min="16" max="16" width="9.28515625" style="2" customWidth="1"/>
    <col min="17" max="16384" width="9.28515625" style="2"/>
  </cols>
  <sheetData>
    <row r="1" spans="2:15" ht="15" thickBot="1" x14ac:dyDescent="0.3"/>
    <row r="2" spans="2:15" ht="39.75" customHeight="1" thickBot="1" x14ac:dyDescent="0.3">
      <c r="B2" s="317" t="s">
        <v>678</v>
      </c>
      <c r="C2" s="318"/>
      <c r="D2" s="318"/>
      <c r="E2" s="497" t="str">
        <f>IF(MŠ!D7&lt;&gt;"",MŠ!D7,IF(ZŠ!D7&lt;&gt;"",ZŠ!D7,""))</f>
        <v/>
      </c>
      <c r="F2" s="497"/>
      <c r="G2" s="497"/>
      <c r="H2" s="497"/>
      <c r="I2" s="498"/>
      <c r="J2" s="499"/>
      <c r="K2" s="499"/>
      <c r="L2" s="499"/>
      <c r="M2" s="499"/>
      <c r="N2" s="499"/>
      <c r="O2" s="500"/>
    </row>
    <row r="3" spans="2:15" ht="15" thickBot="1" x14ac:dyDescent="0.3"/>
    <row r="4" spans="2:15" ht="30" customHeight="1" x14ac:dyDescent="0.25">
      <c r="B4" s="330" t="s">
        <v>752</v>
      </c>
      <c r="C4" s="331"/>
      <c r="D4" s="331"/>
      <c r="E4" s="332"/>
      <c r="G4" s="319" t="s">
        <v>753</v>
      </c>
      <c r="I4" s="319" t="s">
        <v>754</v>
      </c>
      <c r="K4" s="319" t="s">
        <v>755</v>
      </c>
      <c r="M4" s="319" t="s">
        <v>756</v>
      </c>
      <c r="O4" s="319" t="s">
        <v>757</v>
      </c>
    </row>
    <row r="5" spans="2:15" ht="22.5" customHeight="1" thickBot="1" x14ac:dyDescent="0.3">
      <c r="B5" s="248" t="s">
        <v>15</v>
      </c>
      <c r="C5" s="232" t="s">
        <v>17</v>
      </c>
      <c r="D5" s="232" t="s">
        <v>16</v>
      </c>
      <c r="E5" s="233" t="s">
        <v>18</v>
      </c>
      <c r="G5" s="320"/>
      <c r="I5" s="320"/>
      <c r="K5" s="320"/>
      <c r="M5" s="320"/>
      <c r="O5" s="320"/>
    </row>
    <row r="6" spans="2:15" ht="30" customHeight="1" x14ac:dyDescent="0.25">
      <c r="B6" s="333" t="s">
        <v>9</v>
      </c>
      <c r="C6" s="234">
        <v>54000</v>
      </c>
      <c r="D6" s="235" t="s">
        <v>8</v>
      </c>
      <c r="E6" s="336" t="s">
        <v>746</v>
      </c>
      <c r="G6" s="250">
        <f>MŠ!L37+ZŠ!L43</f>
        <v>0</v>
      </c>
      <c r="H6" s="195"/>
      <c r="I6" s="250">
        <f>MŠ!U37+ZŠ!U43</f>
        <v>0</v>
      </c>
      <c r="J6" s="195"/>
      <c r="K6" s="250">
        <f>MŠ!AD37+ZŠ!AD43</f>
        <v>0</v>
      </c>
      <c r="L6" s="251"/>
      <c r="M6" s="250">
        <f>MŠ!AM37+ZŠ!AM43</f>
        <v>0</v>
      </c>
      <c r="N6" s="194"/>
      <c r="O6" s="250">
        <f>MŠ!AV37+ZŠ!AV43</f>
        <v>0</v>
      </c>
    </row>
    <row r="7" spans="2:15" ht="30" customHeight="1" x14ac:dyDescent="0.25">
      <c r="B7" s="334"/>
      <c r="C7" s="236">
        <v>50501</v>
      </c>
      <c r="D7" s="237" t="s">
        <v>0</v>
      </c>
      <c r="E7" s="337"/>
      <c r="G7" s="254">
        <f>MŠ!M37+ZŠ!M43</f>
        <v>0</v>
      </c>
      <c r="H7" s="195"/>
      <c r="I7" s="254">
        <f>MŠ!V37+ZŠ!V43</f>
        <v>0</v>
      </c>
      <c r="J7" s="195"/>
      <c r="K7" s="254">
        <f>MŠ!AE37+ZŠ!AE43</f>
        <v>0</v>
      </c>
      <c r="L7" s="251"/>
      <c r="M7" s="254">
        <f>MŠ!AN37+ZŠ!AN43</f>
        <v>0</v>
      </c>
      <c r="N7" s="194"/>
      <c r="O7" s="254">
        <f>MŠ!AW37+ZŠ!AW43</f>
        <v>0</v>
      </c>
    </row>
    <row r="8" spans="2:15" ht="30" customHeight="1" x14ac:dyDescent="0.25">
      <c r="B8" s="334"/>
      <c r="C8" s="236">
        <v>52602</v>
      </c>
      <c r="D8" s="237" t="s">
        <v>50</v>
      </c>
      <c r="E8" s="337"/>
      <c r="G8" s="252">
        <f>MŠ!N37+ZŠ!N43</f>
        <v>0</v>
      </c>
      <c r="H8" s="195"/>
      <c r="I8" s="252">
        <f>MŠ!W37+ZŠ!W43</f>
        <v>0</v>
      </c>
      <c r="J8" s="195"/>
      <c r="K8" s="252">
        <f>MŠ!AF37+ZŠ!AF43</f>
        <v>0</v>
      </c>
      <c r="L8" s="251"/>
      <c r="M8" s="252">
        <f>MŠ!AO37+ZŠ!AO43</f>
        <v>0</v>
      </c>
      <c r="N8" s="194"/>
      <c r="O8" s="252">
        <f>MŠ!AX37+ZŠ!AX43</f>
        <v>0</v>
      </c>
    </row>
    <row r="9" spans="2:15" ht="30" customHeight="1" x14ac:dyDescent="0.25">
      <c r="B9" s="334"/>
      <c r="C9" s="236">
        <v>52106</v>
      </c>
      <c r="D9" s="237" t="s">
        <v>51</v>
      </c>
      <c r="E9" s="337"/>
      <c r="G9" s="287">
        <f>MŠ!O37+ZŠ!O43</f>
        <v>0</v>
      </c>
      <c r="H9" s="195"/>
      <c r="I9" s="287">
        <f>MŠ!X37+ZŠ!X43</f>
        <v>0</v>
      </c>
      <c r="J9" s="195"/>
      <c r="K9" s="287">
        <f>MŠ!AG37+ZŠ!AG43</f>
        <v>0</v>
      </c>
      <c r="L9" s="251"/>
      <c r="M9" s="287">
        <f>MŠ!AP37+ZŠ!AP43</f>
        <v>0</v>
      </c>
      <c r="N9" s="194"/>
      <c r="O9" s="287">
        <f>MŠ!AY37+ZŠ!AY43</f>
        <v>0</v>
      </c>
    </row>
    <row r="10" spans="2:15" ht="30" customHeight="1" thickBot="1" x14ac:dyDescent="0.3">
      <c r="B10" s="335"/>
      <c r="C10" s="238">
        <v>51212</v>
      </c>
      <c r="D10" s="239" t="s">
        <v>52</v>
      </c>
      <c r="E10" s="337"/>
      <c r="G10" s="253">
        <f>MŠ!P37+ZŠ!P43</f>
        <v>0</v>
      </c>
      <c r="H10" s="195"/>
      <c r="I10" s="253">
        <f>MŠ!Y37+ZŠ!Y43</f>
        <v>0</v>
      </c>
      <c r="J10" s="195"/>
      <c r="K10" s="253">
        <f>MŠ!AH37+ZŠ!AH43</f>
        <v>0</v>
      </c>
      <c r="L10" s="251"/>
      <c r="M10" s="253">
        <f>MŠ!AQ37+ZŠ!AQ43</f>
        <v>0</v>
      </c>
      <c r="N10" s="194"/>
      <c r="O10" s="253">
        <f>MŠ!AZ37+ZŠ!AZ43</f>
        <v>0</v>
      </c>
    </row>
    <row r="11" spans="2:15" ht="30" customHeight="1" x14ac:dyDescent="0.25">
      <c r="B11" s="334" t="s">
        <v>10</v>
      </c>
      <c r="C11" s="240">
        <v>51010</v>
      </c>
      <c r="D11" s="245" t="s">
        <v>2</v>
      </c>
      <c r="E11" s="513" t="s">
        <v>747</v>
      </c>
      <c r="F11" s="514"/>
      <c r="G11" s="514"/>
      <c r="H11" s="514"/>
      <c r="I11" s="525"/>
      <c r="J11" s="501"/>
      <c r="K11" s="501"/>
      <c r="L11" s="501"/>
      <c r="M11" s="501"/>
      <c r="N11" s="501"/>
      <c r="O11" s="502"/>
    </row>
    <row r="12" spans="2:15" ht="30" customHeight="1" x14ac:dyDescent="0.25">
      <c r="B12" s="334"/>
      <c r="C12" s="241">
        <v>51510</v>
      </c>
      <c r="D12" s="106" t="s">
        <v>14</v>
      </c>
      <c r="E12" s="515" t="s">
        <v>748</v>
      </c>
      <c r="F12" s="516"/>
      <c r="G12" s="516"/>
      <c r="H12" s="516"/>
      <c r="I12" s="526"/>
      <c r="J12" s="503"/>
      <c r="K12" s="503"/>
      <c r="L12" s="503"/>
      <c r="M12" s="503"/>
      <c r="N12" s="503"/>
      <c r="O12" s="504"/>
    </row>
    <row r="13" spans="2:15" ht="30" customHeight="1" x14ac:dyDescent="0.25">
      <c r="B13" s="334"/>
      <c r="C13" s="241">
        <v>51610</v>
      </c>
      <c r="D13" s="106" t="s">
        <v>12</v>
      </c>
      <c r="E13" s="517"/>
      <c r="F13" s="518"/>
      <c r="G13" s="518"/>
      <c r="H13" s="518"/>
      <c r="I13" s="527"/>
      <c r="J13" s="505"/>
      <c r="K13" s="505"/>
      <c r="L13" s="505"/>
      <c r="M13" s="505"/>
      <c r="N13" s="505"/>
      <c r="O13" s="506"/>
    </row>
    <row r="14" spans="2:15" ht="30" customHeight="1" x14ac:dyDescent="0.25">
      <c r="B14" s="334"/>
      <c r="C14" s="241">
        <v>51710</v>
      </c>
      <c r="D14" s="106" t="s">
        <v>13</v>
      </c>
      <c r="E14" s="519"/>
      <c r="F14" s="520"/>
      <c r="G14" s="520"/>
      <c r="H14" s="520"/>
      <c r="I14" s="528"/>
      <c r="J14" s="507"/>
      <c r="K14" s="507"/>
      <c r="L14" s="507"/>
      <c r="M14" s="507"/>
      <c r="N14" s="507"/>
      <c r="O14" s="508"/>
    </row>
    <row r="15" spans="2:15" ht="30" customHeight="1" thickBot="1" x14ac:dyDescent="0.3">
      <c r="B15" s="334"/>
      <c r="C15" s="242">
        <v>52510</v>
      </c>
      <c r="D15" s="247" t="s">
        <v>3</v>
      </c>
      <c r="E15" s="521" t="s">
        <v>749</v>
      </c>
      <c r="F15" s="522"/>
      <c r="G15" s="522"/>
      <c r="H15" s="522"/>
      <c r="I15" s="529"/>
      <c r="J15" s="509"/>
      <c r="K15" s="509"/>
      <c r="L15" s="509"/>
      <c r="M15" s="509"/>
      <c r="N15" s="509"/>
      <c r="O15" s="510"/>
    </row>
    <row r="16" spans="2:15" ht="30" customHeight="1" thickBot="1" x14ac:dyDescent="0.3">
      <c r="B16" s="243" t="s">
        <v>11</v>
      </c>
      <c r="C16" s="244">
        <v>60000</v>
      </c>
      <c r="D16" s="246" t="s">
        <v>1</v>
      </c>
      <c r="E16" s="523" t="s">
        <v>750</v>
      </c>
      <c r="F16" s="524"/>
      <c r="G16" s="524"/>
      <c r="H16" s="524"/>
      <c r="I16" s="530"/>
      <c r="J16" s="511"/>
      <c r="K16" s="511"/>
      <c r="L16" s="511"/>
      <c r="M16" s="511"/>
      <c r="N16" s="511"/>
      <c r="O16" s="512"/>
    </row>
    <row r="17" spans="2:15" ht="30" customHeight="1" x14ac:dyDescent="0.25">
      <c r="B17" s="325" t="s">
        <v>751</v>
      </c>
      <c r="C17" s="326"/>
      <c r="D17" s="326"/>
      <c r="E17" s="326"/>
      <c r="F17" s="326"/>
      <c r="G17" s="326"/>
      <c r="H17" s="326"/>
      <c r="I17" s="327"/>
      <c r="J17" s="531"/>
      <c r="K17" s="531"/>
      <c r="L17" s="531"/>
      <c r="M17" s="531"/>
      <c r="N17" s="531"/>
      <c r="O17" s="532"/>
    </row>
    <row r="18" spans="2:15" ht="65.25" customHeight="1" x14ac:dyDescent="0.25">
      <c r="B18" s="255">
        <v>51610</v>
      </c>
      <c r="C18" s="328" t="s">
        <v>25</v>
      </c>
      <c r="D18" s="328"/>
      <c r="E18" s="328"/>
      <c r="F18" s="328"/>
      <c r="G18" s="328"/>
      <c r="H18" s="328"/>
      <c r="I18" s="329"/>
      <c r="J18" s="533"/>
      <c r="K18" s="533"/>
      <c r="L18" s="533"/>
      <c r="M18" s="533"/>
      <c r="N18" s="533"/>
      <c r="O18" s="534"/>
    </row>
    <row r="19" spans="2:15" ht="119.25" customHeight="1" x14ac:dyDescent="0.25">
      <c r="B19" s="255">
        <v>51710</v>
      </c>
      <c r="C19" s="323" t="s">
        <v>24</v>
      </c>
      <c r="D19" s="323"/>
      <c r="E19" s="323"/>
      <c r="F19" s="323"/>
      <c r="G19" s="323"/>
      <c r="H19" s="323"/>
      <c r="I19" s="324"/>
      <c r="J19" s="535"/>
      <c r="K19" s="535"/>
      <c r="L19" s="535"/>
      <c r="M19" s="535"/>
      <c r="N19" s="535"/>
      <c r="O19" s="536"/>
    </row>
    <row r="20" spans="2:15" ht="30" customHeight="1" thickBot="1" x14ac:dyDescent="0.3">
      <c r="B20" s="256">
        <v>51510</v>
      </c>
      <c r="C20" s="321" t="s">
        <v>23</v>
      </c>
      <c r="D20" s="321"/>
      <c r="E20" s="321"/>
      <c r="F20" s="321"/>
      <c r="G20" s="321"/>
      <c r="H20" s="321"/>
      <c r="I20" s="322"/>
      <c r="J20" s="537"/>
      <c r="K20" s="537"/>
      <c r="L20" s="537"/>
      <c r="M20" s="537"/>
      <c r="N20" s="537"/>
      <c r="O20" s="538"/>
    </row>
    <row r="22" spans="2:15" ht="15" thickBot="1" x14ac:dyDescent="0.3"/>
    <row r="23" spans="2:15" ht="30" customHeight="1" thickBot="1" x14ac:dyDescent="0.3">
      <c r="B23" s="350" t="s">
        <v>769</v>
      </c>
      <c r="C23" s="351"/>
      <c r="D23" s="351"/>
      <c r="E23" s="352"/>
      <c r="G23" s="249" t="s">
        <v>753</v>
      </c>
      <c r="I23" s="249" t="s">
        <v>754</v>
      </c>
      <c r="K23" s="249" t="s">
        <v>755</v>
      </c>
      <c r="M23" s="249" t="s">
        <v>756</v>
      </c>
      <c r="O23" s="249" t="s">
        <v>757</v>
      </c>
    </row>
    <row r="24" spans="2:15" s="268" customFormat="1" ht="30" customHeight="1" x14ac:dyDescent="0.25">
      <c r="B24" s="347" t="s">
        <v>784</v>
      </c>
      <c r="C24" s="348"/>
      <c r="D24" s="348"/>
      <c r="E24" s="349"/>
      <c r="F24" s="263"/>
      <c r="G24" s="264">
        <f>G27+G30</f>
        <v>0</v>
      </c>
      <c r="H24" s="265"/>
      <c r="I24" s="264">
        <f>I27+I30</f>
        <v>0</v>
      </c>
      <c r="J24" s="265"/>
      <c r="K24" s="264">
        <f t="shared" ref="K24:K26" si="0">K27+K30</f>
        <v>0</v>
      </c>
      <c r="L24" s="266"/>
      <c r="M24" s="264">
        <f t="shared" ref="M24:M26" si="1">M27+M30</f>
        <v>0</v>
      </c>
      <c r="N24" s="267"/>
      <c r="O24" s="264">
        <f>O27+O30</f>
        <v>0</v>
      </c>
    </row>
    <row r="25" spans="2:15" s="268" customFormat="1" ht="30" customHeight="1" x14ac:dyDescent="0.25">
      <c r="B25" s="344" t="s">
        <v>773</v>
      </c>
      <c r="C25" s="345"/>
      <c r="D25" s="345"/>
      <c r="E25" s="346"/>
      <c r="F25" s="263"/>
      <c r="G25" s="269">
        <f>G28+G31</f>
        <v>0</v>
      </c>
      <c r="H25" s="265"/>
      <c r="I25" s="269">
        <f>I28+I31</f>
        <v>0</v>
      </c>
      <c r="J25" s="265"/>
      <c r="K25" s="269">
        <f t="shared" si="0"/>
        <v>0</v>
      </c>
      <c r="L25" s="266"/>
      <c r="M25" s="269">
        <f t="shared" si="1"/>
        <v>0</v>
      </c>
      <c r="N25" s="267"/>
      <c r="O25" s="269">
        <f>O28+O31</f>
        <v>0</v>
      </c>
    </row>
    <row r="26" spans="2:15" s="268" customFormat="1" ht="30" customHeight="1" thickBot="1" x14ac:dyDescent="0.3">
      <c r="B26" s="365" t="s">
        <v>774</v>
      </c>
      <c r="C26" s="366"/>
      <c r="D26" s="366"/>
      <c r="E26" s="367"/>
      <c r="F26" s="263"/>
      <c r="G26" s="270">
        <f>G29+G32</f>
        <v>0</v>
      </c>
      <c r="H26" s="265"/>
      <c r="I26" s="270">
        <f>I29+I32</f>
        <v>0</v>
      </c>
      <c r="J26" s="265"/>
      <c r="K26" s="270">
        <f t="shared" si="0"/>
        <v>0</v>
      </c>
      <c r="L26" s="266"/>
      <c r="M26" s="270">
        <f t="shared" si="1"/>
        <v>0</v>
      </c>
      <c r="N26" s="267"/>
      <c r="O26" s="270">
        <f>O29+O32</f>
        <v>0</v>
      </c>
    </row>
    <row r="27" spans="2:15" ht="30" customHeight="1" x14ac:dyDescent="0.25">
      <c r="B27" s="362" t="s">
        <v>770</v>
      </c>
      <c r="C27" s="363"/>
      <c r="D27" s="363"/>
      <c r="E27" s="364"/>
      <c r="G27" s="261">
        <f>MŠ!I37</f>
        <v>0</v>
      </c>
      <c r="H27" s="195"/>
      <c r="I27" s="261">
        <f>MŠ!R37</f>
        <v>0</v>
      </c>
      <c r="J27" s="195"/>
      <c r="K27" s="261">
        <f>MŠ!AA37</f>
        <v>0</v>
      </c>
      <c r="L27" s="251"/>
      <c r="M27" s="261">
        <f>MŠ!AJ37</f>
        <v>0</v>
      </c>
      <c r="N27" s="194"/>
      <c r="O27" s="261">
        <f>MŠ!AS37</f>
        <v>0</v>
      </c>
    </row>
    <row r="28" spans="2:15" ht="30" customHeight="1" x14ac:dyDescent="0.25">
      <c r="B28" s="359" t="s">
        <v>771</v>
      </c>
      <c r="C28" s="360"/>
      <c r="D28" s="360"/>
      <c r="E28" s="361"/>
      <c r="G28" s="262">
        <f>MŠ!J21</f>
        <v>0</v>
      </c>
      <c r="H28" s="195"/>
      <c r="I28" s="262">
        <f>MŠ!S21</f>
        <v>0</v>
      </c>
      <c r="J28" s="195"/>
      <c r="K28" s="262">
        <f>MŠ!AB21</f>
        <v>0</v>
      </c>
      <c r="L28" s="251"/>
      <c r="M28" s="262">
        <f>MŠ!AK21</f>
        <v>0</v>
      </c>
      <c r="N28" s="194"/>
      <c r="O28" s="262">
        <f>MŠ!AT21</f>
        <v>0</v>
      </c>
    </row>
    <row r="29" spans="2:15" ht="30" customHeight="1" thickBot="1" x14ac:dyDescent="0.3">
      <c r="B29" s="356" t="s">
        <v>772</v>
      </c>
      <c r="C29" s="357"/>
      <c r="D29" s="357"/>
      <c r="E29" s="358"/>
      <c r="G29" s="271">
        <f>'Stáže MŠ'!AA508</f>
        <v>0</v>
      </c>
      <c r="H29" s="195"/>
      <c r="I29" s="271">
        <f>'Stáže MŠ'!AN508</f>
        <v>0</v>
      </c>
      <c r="J29" s="195"/>
      <c r="K29" s="271">
        <f>'Stáže MŠ'!BA508</f>
        <v>0</v>
      </c>
      <c r="L29" s="251"/>
      <c r="M29" s="271">
        <f>'Stáže MŠ'!BN508</f>
        <v>0</v>
      </c>
      <c r="N29" s="194"/>
      <c r="O29" s="271">
        <f>'Stáže MŠ'!CA508</f>
        <v>0</v>
      </c>
    </row>
    <row r="30" spans="2:15" ht="30" customHeight="1" x14ac:dyDescent="0.25">
      <c r="B30" s="353" t="s">
        <v>775</v>
      </c>
      <c r="C30" s="354"/>
      <c r="D30" s="354"/>
      <c r="E30" s="355"/>
      <c r="G30" s="258">
        <f>ZŠ!I43</f>
        <v>0</v>
      </c>
      <c r="H30" s="195"/>
      <c r="I30" s="258">
        <f>ZŠ!R43</f>
        <v>0</v>
      </c>
      <c r="J30" s="195"/>
      <c r="K30" s="258">
        <f>ZŠ!AA43</f>
        <v>0</v>
      </c>
      <c r="L30" s="251"/>
      <c r="M30" s="258">
        <f>ZŠ!AJ43</f>
        <v>0</v>
      </c>
      <c r="N30" s="194"/>
      <c r="O30" s="258">
        <f>ZŠ!AS43</f>
        <v>0</v>
      </c>
    </row>
    <row r="31" spans="2:15" ht="30" customHeight="1" x14ac:dyDescent="0.25">
      <c r="B31" s="341" t="s">
        <v>776</v>
      </c>
      <c r="C31" s="342"/>
      <c r="D31" s="342"/>
      <c r="E31" s="343"/>
      <c r="G31" s="259">
        <f>ZŠ!J23</f>
        <v>0</v>
      </c>
      <c r="H31" s="195"/>
      <c r="I31" s="259">
        <f>ZŠ!S23</f>
        <v>0</v>
      </c>
      <c r="J31" s="195"/>
      <c r="K31" s="259">
        <f>ZŠ!AB23</f>
        <v>0</v>
      </c>
      <c r="L31" s="251"/>
      <c r="M31" s="259">
        <f>ZŠ!AK23</f>
        <v>0</v>
      </c>
      <c r="N31" s="194"/>
      <c r="O31" s="259">
        <f>ZŠ!AT23</f>
        <v>0</v>
      </c>
    </row>
    <row r="32" spans="2:15" ht="30" customHeight="1" thickBot="1" x14ac:dyDescent="0.3">
      <c r="B32" s="338" t="s">
        <v>777</v>
      </c>
      <c r="C32" s="339"/>
      <c r="D32" s="339"/>
      <c r="E32" s="340"/>
      <c r="G32" s="260">
        <f>'Stáže ZŠ'!AA508</f>
        <v>0</v>
      </c>
      <c r="H32" s="195"/>
      <c r="I32" s="260">
        <f>'Stáže ZŠ'!AN508</f>
        <v>0</v>
      </c>
      <c r="J32" s="195"/>
      <c r="K32" s="260">
        <f>'Stáže ZŠ'!BA508</f>
        <v>0</v>
      </c>
      <c r="L32" s="251"/>
      <c r="M32" s="260">
        <f>'Stáže ZŠ'!BN508</f>
        <v>0</v>
      </c>
      <c r="N32" s="194"/>
      <c r="O32" s="260">
        <f>'Stáže ZŠ'!CA508</f>
        <v>0</v>
      </c>
    </row>
  </sheetData>
  <sheetProtection algorithmName="SHA-512" hashValue="VoTiHC9slx9TCOFCic2l+1lUYPEzxzk/eGftDA7DbpGeVdDfQTeeB84pNpYlVy59FBZIoEBKfOkV+P6+E5HtHg==" saltValue="pcfQLjfrrH0g+qRfmMi7tA==" spinCount="100000" sheet="1" objects="1" scenarios="1" autoFilter="0"/>
  <mergeCells count="29">
    <mergeCell ref="C18:I18"/>
    <mergeCell ref="B2:D2"/>
    <mergeCell ref="E2:I2"/>
    <mergeCell ref="E16:I16"/>
    <mergeCell ref="E15:I15"/>
    <mergeCell ref="E12:I14"/>
    <mergeCell ref="E11:I11"/>
    <mergeCell ref="B32:E32"/>
    <mergeCell ref="B31:E31"/>
    <mergeCell ref="B11:B15"/>
    <mergeCell ref="I4:I5"/>
    <mergeCell ref="K4:K5"/>
    <mergeCell ref="B25:E25"/>
    <mergeCell ref="B24:E24"/>
    <mergeCell ref="B23:E23"/>
    <mergeCell ref="B30:E30"/>
    <mergeCell ref="B29:E29"/>
    <mergeCell ref="B28:E28"/>
    <mergeCell ref="B27:E27"/>
    <mergeCell ref="B26:E26"/>
    <mergeCell ref="B17:I17"/>
    <mergeCell ref="C20:I20"/>
    <mergeCell ref="C19:I19"/>
    <mergeCell ref="M4:M5"/>
    <mergeCell ref="O4:O5"/>
    <mergeCell ref="G4:G5"/>
    <mergeCell ref="B4:E4"/>
    <mergeCell ref="B6:B10"/>
    <mergeCell ref="E6:E10"/>
  </mergeCells>
  <pageMargins left="0.31496062992125984" right="0.31496062992125984" top="0.59055118110236227" bottom="0.19685039370078741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B1:AZ37"/>
  <sheetViews>
    <sheetView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D7" sqref="D7:E7"/>
    </sheetView>
  </sheetViews>
  <sheetFormatPr defaultColWidth="9.28515625" defaultRowHeight="15" x14ac:dyDescent="0.25"/>
  <cols>
    <col min="1" max="1" width="1.7109375" style="129" customWidth="1"/>
    <col min="2" max="2" width="7.140625" style="129" customWidth="1"/>
    <col min="3" max="3" width="25.42578125" style="129" customWidth="1"/>
    <col min="4" max="4" width="31.28515625" style="129" customWidth="1"/>
    <col min="5" max="5" width="7.85546875" style="129" customWidth="1"/>
    <col min="6" max="6" width="58.140625" style="129" customWidth="1"/>
    <col min="7" max="7" width="16" style="129" customWidth="1"/>
    <col min="8" max="8" width="7.85546875" style="129" customWidth="1"/>
    <col min="9" max="9" width="18.42578125" style="129" customWidth="1"/>
    <col min="10" max="10" width="13.42578125" style="129" customWidth="1"/>
    <col min="11" max="11" width="2.7109375" style="129" customWidth="1"/>
    <col min="12" max="16" width="9.7109375" style="129" customWidth="1"/>
    <col min="17" max="17" width="7.85546875" style="129" customWidth="1"/>
    <col min="18" max="18" width="18.42578125" style="129" customWidth="1"/>
    <col min="19" max="19" width="13.42578125" style="129" customWidth="1"/>
    <col min="20" max="20" width="2.7109375" style="129" customWidth="1"/>
    <col min="21" max="25" width="9.7109375" style="129" customWidth="1"/>
    <col min="26" max="26" width="7.85546875" style="129" hidden="1" customWidth="1"/>
    <col min="27" max="27" width="18.42578125" style="129" hidden="1" customWidth="1"/>
    <col min="28" max="28" width="13.42578125" style="129" hidden="1" customWidth="1"/>
    <col min="29" max="29" width="2.7109375" style="129" hidden="1" customWidth="1"/>
    <col min="30" max="34" width="9.7109375" style="129" hidden="1" customWidth="1"/>
    <col min="35" max="35" width="7.85546875" style="129" hidden="1" customWidth="1"/>
    <col min="36" max="36" width="18.42578125" style="129" hidden="1" customWidth="1"/>
    <col min="37" max="37" width="13.42578125" style="129" hidden="1" customWidth="1"/>
    <col min="38" max="38" width="2.7109375" style="129" hidden="1" customWidth="1"/>
    <col min="39" max="43" width="9.7109375" style="129" hidden="1" customWidth="1"/>
    <col min="44" max="44" width="7.85546875" style="129" hidden="1" customWidth="1"/>
    <col min="45" max="45" width="18.42578125" style="129" hidden="1" customWidth="1"/>
    <col min="46" max="46" width="13.42578125" style="129" hidden="1" customWidth="1"/>
    <col min="47" max="47" width="2.7109375" style="129" hidden="1" customWidth="1"/>
    <col min="48" max="52" width="9.7109375" style="129" hidden="1" customWidth="1"/>
    <col min="53" max="53" width="0" style="129" hidden="1" customWidth="1"/>
    <col min="54" max="16384" width="9.28515625" style="129"/>
  </cols>
  <sheetData>
    <row r="1" spans="2:52" s="1" customFormat="1" x14ac:dyDescent="0.25">
      <c r="B1" s="370" t="s">
        <v>37</v>
      </c>
      <c r="C1" s="370"/>
      <c r="F1" s="5"/>
      <c r="H1" s="166"/>
      <c r="I1" s="5"/>
      <c r="J1" s="167"/>
      <c r="K1" s="166"/>
      <c r="L1" s="5"/>
      <c r="M1" s="5"/>
      <c r="N1" s="5"/>
      <c r="O1" s="5"/>
      <c r="P1" s="5"/>
      <c r="Q1" s="166"/>
      <c r="R1" s="5"/>
      <c r="S1" s="167"/>
      <c r="T1" s="166"/>
      <c r="U1" s="5"/>
      <c r="V1" s="5"/>
      <c r="W1" s="5"/>
      <c r="X1" s="5"/>
      <c r="Y1" s="5"/>
      <c r="Z1" s="166"/>
      <c r="AA1" s="5"/>
      <c r="AB1" s="167"/>
      <c r="AC1" s="166"/>
      <c r="AD1" s="5"/>
      <c r="AE1" s="5"/>
      <c r="AF1" s="5"/>
      <c r="AG1" s="5"/>
      <c r="AH1" s="5"/>
      <c r="AI1" s="166"/>
      <c r="AJ1" s="5"/>
      <c r="AK1" s="167"/>
      <c r="AL1" s="166"/>
      <c r="AM1" s="5"/>
      <c r="AN1" s="5"/>
      <c r="AO1" s="5"/>
      <c r="AP1" s="5"/>
      <c r="AQ1" s="5"/>
      <c r="AR1" s="166"/>
      <c r="AS1" s="5"/>
      <c r="AT1" s="167"/>
      <c r="AU1" s="166"/>
      <c r="AV1" s="5"/>
      <c r="AW1" s="5"/>
      <c r="AX1" s="5"/>
      <c r="AY1" s="5"/>
      <c r="AZ1" s="5"/>
    </row>
    <row r="2" spans="2:52" s="1" customFormat="1" ht="12" customHeight="1" thickBot="1" x14ac:dyDescent="0.3">
      <c r="K2" s="166"/>
      <c r="L2" s="5"/>
      <c r="M2" s="5"/>
      <c r="N2" s="5"/>
      <c r="O2" s="5"/>
      <c r="P2" s="5"/>
      <c r="T2" s="166"/>
      <c r="U2" s="5"/>
      <c r="V2" s="5"/>
      <c r="W2" s="5"/>
      <c r="X2" s="5"/>
      <c r="Y2" s="5"/>
      <c r="AC2" s="166"/>
      <c r="AD2" s="5"/>
      <c r="AE2" s="5"/>
      <c r="AF2" s="5"/>
      <c r="AG2" s="5"/>
      <c r="AH2" s="5"/>
      <c r="AL2" s="166"/>
      <c r="AM2" s="5"/>
      <c r="AN2" s="5"/>
      <c r="AO2" s="5"/>
      <c r="AP2" s="5"/>
      <c r="AQ2" s="5"/>
      <c r="AU2" s="166"/>
      <c r="AV2" s="5"/>
      <c r="AW2" s="5"/>
      <c r="AX2" s="5"/>
      <c r="AY2" s="5"/>
      <c r="AZ2" s="5"/>
    </row>
    <row r="3" spans="2:52" s="1" customFormat="1" ht="37.5" customHeight="1" thickBot="1" x14ac:dyDescent="0.3">
      <c r="I3" s="371" t="s">
        <v>740</v>
      </c>
      <c r="J3" s="372"/>
      <c r="K3" s="372"/>
      <c r="L3" s="372"/>
      <c r="M3" s="372"/>
      <c r="N3" s="372"/>
      <c r="O3" s="372"/>
      <c r="P3" s="373"/>
      <c r="R3" s="371" t="s">
        <v>741</v>
      </c>
      <c r="S3" s="372"/>
      <c r="T3" s="372"/>
      <c r="U3" s="372"/>
      <c r="V3" s="372"/>
      <c r="W3" s="372"/>
      <c r="X3" s="372"/>
      <c r="Y3" s="373"/>
      <c r="AA3" s="371" t="s">
        <v>742</v>
      </c>
      <c r="AB3" s="372"/>
      <c r="AC3" s="372"/>
      <c r="AD3" s="372"/>
      <c r="AE3" s="372"/>
      <c r="AF3" s="372"/>
      <c r="AG3" s="372"/>
      <c r="AH3" s="373"/>
      <c r="AJ3" s="371" t="s">
        <v>743</v>
      </c>
      <c r="AK3" s="372"/>
      <c r="AL3" s="372"/>
      <c r="AM3" s="372"/>
      <c r="AN3" s="372"/>
      <c r="AO3" s="372"/>
      <c r="AP3" s="372"/>
      <c r="AQ3" s="373"/>
      <c r="AS3" s="371" t="s">
        <v>744</v>
      </c>
      <c r="AT3" s="372"/>
      <c r="AU3" s="372"/>
      <c r="AV3" s="372"/>
      <c r="AW3" s="372"/>
      <c r="AX3" s="372"/>
      <c r="AY3" s="372"/>
      <c r="AZ3" s="373"/>
    </row>
    <row r="4" spans="2:52" s="1" customFormat="1" ht="12" customHeight="1" thickBot="1" x14ac:dyDescent="0.3"/>
    <row r="5" spans="2:52" s="1" customFormat="1" ht="36" customHeight="1" x14ac:dyDescent="0.25">
      <c r="B5" s="396" t="s">
        <v>32</v>
      </c>
      <c r="C5" s="397"/>
      <c r="D5" s="397"/>
      <c r="E5" s="398"/>
      <c r="F5" s="386" t="s">
        <v>737</v>
      </c>
      <c r="G5" s="394" t="s">
        <v>738</v>
      </c>
      <c r="H5" s="166"/>
      <c r="I5" s="374" t="s">
        <v>735</v>
      </c>
      <c r="J5" s="377" t="s">
        <v>736</v>
      </c>
      <c r="K5" s="166"/>
      <c r="L5" s="380" t="s">
        <v>8</v>
      </c>
      <c r="M5" s="382" t="s">
        <v>0</v>
      </c>
      <c r="N5" s="382" t="s">
        <v>50</v>
      </c>
      <c r="O5" s="382" t="s">
        <v>51</v>
      </c>
      <c r="P5" s="384" t="s">
        <v>52</v>
      </c>
      <c r="Q5" s="166"/>
      <c r="R5" s="374" t="s">
        <v>735</v>
      </c>
      <c r="S5" s="377" t="s">
        <v>736</v>
      </c>
      <c r="T5" s="166"/>
      <c r="U5" s="380" t="s">
        <v>8</v>
      </c>
      <c r="V5" s="382" t="s">
        <v>0</v>
      </c>
      <c r="W5" s="382" t="s">
        <v>50</v>
      </c>
      <c r="X5" s="382" t="s">
        <v>51</v>
      </c>
      <c r="Y5" s="384" t="s">
        <v>52</v>
      </c>
      <c r="Z5" s="166"/>
      <c r="AA5" s="374" t="s">
        <v>735</v>
      </c>
      <c r="AB5" s="377" t="s">
        <v>736</v>
      </c>
      <c r="AC5" s="166"/>
      <c r="AD5" s="380" t="s">
        <v>8</v>
      </c>
      <c r="AE5" s="382" t="s">
        <v>0</v>
      </c>
      <c r="AF5" s="382" t="s">
        <v>50</v>
      </c>
      <c r="AG5" s="382" t="s">
        <v>51</v>
      </c>
      <c r="AH5" s="384" t="s">
        <v>52</v>
      </c>
      <c r="AI5" s="166"/>
      <c r="AJ5" s="374" t="s">
        <v>735</v>
      </c>
      <c r="AK5" s="377" t="s">
        <v>736</v>
      </c>
      <c r="AL5" s="166"/>
      <c r="AM5" s="380" t="s">
        <v>8</v>
      </c>
      <c r="AN5" s="382" t="s">
        <v>0</v>
      </c>
      <c r="AO5" s="382" t="s">
        <v>50</v>
      </c>
      <c r="AP5" s="382" t="s">
        <v>51</v>
      </c>
      <c r="AQ5" s="384" t="s">
        <v>52</v>
      </c>
      <c r="AR5" s="166"/>
      <c r="AS5" s="374" t="s">
        <v>735</v>
      </c>
      <c r="AT5" s="377" t="s">
        <v>736</v>
      </c>
      <c r="AU5" s="166"/>
      <c r="AV5" s="380" t="s">
        <v>8</v>
      </c>
      <c r="AW5" s="382" t="s">
        <v>0</v>
      </c>
      <c r="AX5" s="382" t="s">
        <v>50</v>
      </c>
      <c r="AY5" s="382" t="s">
        <v>51</v>
      </c>
      <c r="AZ5" s="384" t="s">
        <v>52</v>
      </c>
    </row>
    <row r="6" spans="2:52" s="5" customFormat="1" ht="24" customHeight="1" x14ac:dyDescent="0.25">
      <c r="B6" s="399"/>
      <c r="C6" s="400"/>
      <c r="D6" s="400"/>
      <c r="E6" s="401"/>
      <c r="F6" s="387"/>
      <c r="G6" s="395"/>
      <c r="H6" s="166"/>
      <c r="I6" s="375"/>
      <c r="J6" s="378"/>
      <c r="K6" s="166"/>
      <c r="L6" s="381"/>
      <c r="M6" s="383"/>
      <c r="N6" s="383"/>
      <c r="O6" s="383"/>
      <c r="P6" s="385"/>
      <c r="Q6" s="166"/>
      <c r="R6" s="375"/>
      <c r="S6" s="378"/>
      <c r="T6" s="166"/>
      <c r="U6" s="381"/>
      <c r="V6" s="383"/>
      <c r="W6" s="383"/>
      <c r="X6" s="383"/>
      <c r="Y6" s="385"/>
      <c r="Z6" s="166"/>
      <c r="AA6" s="375"/>
      <c r="AB6" s="378"/>
      <c r="AC6" s="166"/>
      <c r="AD6" s="381"/>
      <c r="AE6" s="383"/>
      <c r="AF6" s="383"/>
      <c r="AG6" s="383"/>
      <c r="AH6" s="385"/>
      <c r="AI6" s="166"/>
      <c r="AJ6" s="375"/>
      <c r="AK6" s="378"/>
      <c r="AL6" s="166"/>
      <c r="AM6" s="381"/>
      <c r="AN6" s="383"/>
      <c r="AO6" s="383"/>
      <c r="AP6" s="383"/>
      <c r="AQ6" s="385"/>
      <c r="AR6" s="166"/>
      <c r="AS6" s="375"/>
      <c r="AT6" s="378"/>
      <c r="AU6" s="166"/>
      <c r="AV6" s="381"/>
      <c r="AW6" s="383"/>
      <c r="AX6" s="383"/>
      <c r="AY6" s="383"/>
      <c r="AZ6" s="385"/>
    </row>
    <row r="7" spans="2:52" s="5" customFormat="1" ht="24" customHeight="1" x14ac:dyDescent="0.25">
      <c r="B7" s="164"/>
      <c r="C7" s="165" t="s">
        <v>734</v>
      </c>
      <c r="D7" s="495"/>
      <c r="E7" s="496"/>
      <c r="F7" s="387"/>
      <c r="G7" s="395"/>
      <c r="H7" s="166"/>
      <c r="I7" s="375"/>
      <c r="J7" s="378"/>
      <c r="K7" s="166"/>
      <c r="L7" s="381"/>
      <c r="M7" s="383"/>
      <c r="N7" s="383"/>
      <c r="O7" s="383"/>
      <c r="P7" s="385"/>
      <c r="Q7" s="166"/>
      <c r="R7" s="375"/>
      <c r="S7" s="378"/>
      <c r="T7" s="166"/>
      <c r="U7" s="381"/>
      <c r="V7" s="383"/>
      <c r="W7" s="383"/>
      <c r="X7" s="383"/>
      <c r="Y7" s="385"/>
      <c r="Z7" s="166"/>
      <c r="AA7" s="375"/>
      <c r="AB7" s="378"/>
      <c r="AC7" s="166"/>
      <c r="AD7" s="381"/>
      <c r="AE7" s="383"/>
      <c r="AF7" s="383"/>
      <c r="AG7" s="383"/>
      <c r="AH7" s="385"/>
      <c r="AI7" s="166"/>
      <c r="AJ7" s="375"/>
      <c r="AK7" s="378"/>
      <c r="AL7" s="166"/>
      <c r="AM7" s="381"/>
      <c r="AN7" s="383"/>
      <c r="AO7" s="383"/>
      <c r="AP7" s="383"/>
      <c r="AQ7" s="385"/>
      <c r="AR7" s="166"/>
      <c r="AS7" s="375"/>
      <c r="AT7" s="378"/>
      <c r="AU7" s="166"/>
      <c r="AV7" s="381"/>
      <c r="AW7" s="383"/>
      <c r="AX7" s="383"/>
      <c r="AY7" s="383"/>
      <c r="AZ7" s="385"/>
    </row>
    <row r="8" spans="2:52" s="1" customFormat="1" ht="24" customHeight="1" thickBot="1" x14ac:dyDescent="0.3">
      <c r="B8" s="388"/>
      <c r="C8" s="389"/>
      <c r="D8" s="389"/>
      <c r="E8" s="390"/>
      <c r="F8" s="387"/>
      <c r="G8" s="395"/>
      <c r="H8" s="8"/>
      <c r="I8" s="376"/>
      <c r="J8" s="379"/>
      <c r="K8" s="8"/>
      <c r="L8" s="184">
        <v>54000</v>
      </c>
      <c r="M8" s="185">
        <v>50501</v>
      </c>
      <c r="N8" s="185">
        <v>52602</v>
      </c>
      <c r="O8" s="185">
        <v>52106</v>
      </c>
      <c r="P8" s="186">
        <v>51212</v>
      </c>
      <c r="Q8" s="8"/>
      <c r="R8" s="376"/>
      <c r="S8" s="379"/>
      <c r="T8" s="8"/>
      <c r="U8" s="184">
        <v>54000</v>
      </c>
      <c r="V8" s="185">
        <v>50501</v>
      </c>
      <c r="W8" s="185">
        <v>52602</v>
      </c>
      <c r="X8" s="185">
        <v>52106</v>
      </c>
      <c r="Y8" s="186">
        <v>51212</v>
      </c>
      <c r="Z8" s="8"/>
      <c r="AA8" s="376"/>
      <c r="AB8" s="379"/>
      <c r="AC8" s="8"/>
      <c r="AD8" s="184">
        <v>54000</v>
      </c>
      <c r="AE8" s="185">
        <v>50501</v>
      </c>
      <c r="AF8" s="185">
        <v>52602</v>
      </c>
      <c r="AG8" s="185">
        <v>52106</v>
      </c>
      <c r="AH8" s="186">
        <v>51212</v>
      </c>
      <c r="AI8" s="8"/>
      <c r="AJ8" s="376"/>
      <c r="AK8" s="379"/>
      <c r="AL8" s="8"/>
      <c r="AM8" s="184">
        <v>54000</v>
      </c>
      <c r="AN8" s="185">
        <v>50501</v>
      </c>
      <c r="AO8" s="185">
        <v>52602</v>
      </c>
      <c r="AP8" s="185">
        <v>52106</v>
      </c>
      <c r="AQ8" s="186">
        <v>51212</v>
      </c>
      <c r="AR8" s="8"/>
      <c r="AS8" s="376"/>
      <c r="AT8" s="379"/>
      <c r="AU8" s="8"/>
      <c r="AV8" s="184">
        <v>54000</v>
      </c>
      <c r="AW8" s="185">
        <v>50501</v>
      </c>
      <c r="AX8" s="185">
        <v>52602</v>
      </c>
      <c r="AY8" s="185">
        <v>52106</v>
      </c>
      <c r="AZ8" s="186">
        <v>51212</v>
      </c>
    </row>
    <row r="9" spans="2:52" s="1" customFormat="1" ht="30" customHeight="1" x14ac:dyDescent="0.25">
      <c r="B9" s="9" t="s">
        <v>627</v>
      </c>
      <c r="C9" s="391" t="s">
        <v>38</v>
      </c>
      <c r="D9" s="392"/>
      <c r="E9" s="393"/>
      <c r="F9" s="171" t="s">
        <v>27</v>
      </c>
      <c r="G9" s="163">
        <v>4299</v>
      </c>
      <c r="H9" s="166"/>
      <c r="I9" s="176">
        <v>0</v>
      </c>
      <c r="J9" s="10">
        <f>I9*$G9</f>
        <v>0</v>
      </c>
      <c r="K9" s="166"/>
      <c r="L9" s="16"/>
      <c r="M9" s="82">
        <f>I9*1/120</f>
        <v>0</v>
      </c>
      <c r="N9" s="17"/>
      <c r="O9" s="18"/>
      <c r="P9" s="187"/>
      <c r="Q9" s="166"/>
      <c r="R9" s="176">
        <v>0</v>
      </c>
      <c r="S9" s="10">
        <f>R9*$G9</f>
        <v>0</v>
      </c>
      <c r="T9" s="166"/>
      <c r="U9" s="16"/>
      <c r="V9" s="82">
        <f>R9*1/120</f>
        <v>0</v>
      </c>
      <c r="W9" s="17"/>
      <c r="X9" s="18"/>
      <c r="Y9" s="187"/>
      <c r="Z9" s="166"/>
      <c r="AA9" s="176">
        <v>0</v>
      </c>
      <c r="AB9" s="10">
        <f>AA9*$G9</f>
        <v>0</v>
      </c>
      <c r="AC9" s="166"/>
      <c r="AD9" s="16"/>
      <c r="AE9" s="82">
        <f>AA9*1/120</f>
        <v>0</v>
      </c>
      <c r="AF9" s="17"/>
      <c r="AG9" s="18"/>
      <c r="AH9" s="187"/>
      <c r="AI9" s="166"/>
      <c r="AJ9" s="176">
        <v>0</v>
      </c>
      <c r="AK9" s="10">
        <f>AJ9*$G9</f>
        <v>0</v>
      </c>
      <c r="AL9" s="166"/>
      <c r="AM9" s="16"/>
      <c r="AN9" s="82">
        <f>AJ9*1/120</f>
        <v>0</v>
      </c>
      <c r="AO9" s="17"/>
      <c r="AP9" s="18"/>
      <c r="AQ9" s="187"/>
      <c r="AR9" s="166"/>
      <c r="AS9" s="176">
        <v>0</v>
      </c>
      <c r="AT9" s="10">
        <f>AS9*$G9</f>
        <v>0</v>
      </c>
      <c r="AU9" s="166"/>
      <c r="AV9" s="16"/>
      <c r="AW9" s="82">
        <f>AS9*1/120</f>
        <v>0</v>
      </c>
      <c r="AX9" s="17"/>
      <c r="AY9" s="18"/>
      <c r="AZ9" s="187"/>
    </row>
    <row r="10" spans="2:52" s="1" customFormat="1" ht="30" hidden="1" customHeight="1" x14ac:dyDescent="0.25">
      <c r="B10" s="14"/>
      <c r="C10" s="108"/>
      <c r="D10" s="107"/>
      <c r="E10" s="169"/>
      <c r="F10" s="172"/>
      <c r="G10" s="37"/>
      <c r="H10" s="166"/>
      <c r="I10" s="178"/>
      <c r="J10" s="15"/>
      <c r="K10" s="166"/>
      <c r="L10" s="19"/>
      <c r="M10" s="83"/>
      <c r="N10" s="20"/>
      <c r="O10" s="21"/>
      <c r="P10" s="188"/>
      <c r="Q10" s="166"/>
      <c r="R10" s="178"/>
      <c r="S10" s="15"/>
      <c r="T10" s="166"/>
      <c r="U10" s="19"/>
      <c r="V10" s="83"/>
      <c r="W10" s="20"/>
      <c r="X10" s="21"/>
      <c r="Y10" s="188"/>
      <c r="Z10" s="166"/>
      <c r="AA10" s="178"/>
      <c r="AB10" s="15"/>
      <c r="AC10" s="166"/>
      <c r="AD10" s="19"/>
      <c r="AE10" s="83"/>
      <c r="AF10" s="20"/>
      <c r="AG10" s="21"/>
      <c r="AH10" s="188"/>
      <c r="AI10" s="166"/>
      <c r="AJ10" s="178"/>
      <c r="AK10" s="15"/>
      <c r="AL10" s="166"/>
      <c r="AM10" s="19"/>
      <c r="AN10" s="83"/>
      <c r="AO10" s="20"/>
      <c r="AP10" s="21"/>
      <c r="AQ10" s="188"/>
      <c r="AR10" s="166"/>
      <c r="AS10" s="178"/>
      <c r="AT10" s="15"/>
      <c r="AU10" s="166"/>
      <c r="AV10" s="19"/>
      <c r="AW10" s="83"/>
      <c r="AX10" s="20"/>
      <c r="AY10" s="21"/>
      <c r="AZ10" s="188"/>
    </row>
    <row r="11" spans="2:52" s="1" customFormat="1" ht="30" customHeight="1" x14ac:dyDescent="0.25">
      <c r="B11" s="14" t="s">
        <v>628</v>
      </c>
      <c r="C11" s="405" t="s">
        <v>39</v>
      </c>
      <c r="D11" s="406"/>
      <c r="E11" s="407"/>
      <c r="F11" s="173" t="s">
        <v>28</v>
      </c>
      <c r="G11" s="37">
        <v>6887</v>
      </c>
      <c r="H11" s="166"/>
      <c r="I11" s="177">
        <v>0</v>
      </c>
      <c r="J11" s="15">
        <f>I11*$G11</f>
        <v>0</v>
      </c>
      <c r="K11" s="166"/>
      <c r="L11" s="19"/>
      <c r="M11" s="83">
        <f>I11*1/120</f>
        <v>0</v>
      </c>
      <c r="N11" s="20"/>
      <c r="O11" s="21"/>
      <c r="P11" s="188"/>
      <c r="Q11" s="166"/>
      <c r="R11" s="177">
        <v>0</v>
      </c>
      <c r="S11" s="15">
        <f>R11*$G11</f>
        <v>0</v>
      </c>
      <c r="T11" s="166"/>
      <c r="U11" s="19"/>
      <c r="V11" s="83">
        <f>R11*1/120</f>
        <v>0</v>
      </c>
      <c r="W11" s="20"/>
      <c r="X11" s="21"/>
      <c r="Y11" s="188"/>
      <c r="Z11" s="166"/>
      <c r="AA11" s="177">
        <v>0</v>
      </c>
      <c r="AB11" s="15">
        <f>AA11*$G11</f>
        <v>0</v>
      </c>
      <c r="AC11" s="166"/>
      <c r="AD11" s="19"/>
      <c r="AE11" s="83">
        <f>AA11*1/120</f>
        <v>0</v>
      </c>
      <c r="AF11" s="20"/>
      <c r="AG11" s="21"/>
      <c r="AH11" s="188"/>
      <c r="AI11" s="166"/>
      <c r="AJ11" s="177">
        <v>0</v>
      </c>
      <c r="AK11" s="15">
        <f>AJ11*$G11</f>
        <v>0</v>
      </c>
      <c r="AL11" s="166"/>
      <c r="AM11" s="19"/>
      <c r="AN11" s="83">
        <f>AJ11*1/120</f>
        <v>0</v>
      </c>
      <c r="AO11" s="20"/>
      <c r="AP11" s="21"/>
      <c r="AQ11" s="188"/>
      <c r="AR11" s="166"/>
      <c r="AS11" s="177">
        <v>0</v>
      </c>
      <c r="AT11" s="15">
        <f>AS11*$G11</f>
        <v>0</v>
      </c>
      <c r="AU11" s="166"/>
      <c r="AV11" s="19"/>
      <c r="AW11" s="83">
        <f>AS11*1/120</f>
        <v>0</v>
      </c>
      <c r="AX11" s="20"/>
      <c r="AY11" s="21"/>
      <c r="AZ11" s="188"/>
    </row>
    <row r="12" spans="2:52" s="1" customFormat="1" ht="30" hidden="1" customHeight="1" x14ac:dyDescent="0.25">
      <c r="B12" s="14"/>
      <c r="C12" s="108"/>
      <c r="D12" s="107"/>
      <c r="E12" s="169"/>
      <c r="F12" s="172"/>
      <c r="G12" s="37"/>
      <c r="H12" s="166"/>
      <c r="I12" s="178"/>
      <c r="J12" s="15"/>
      <c r="K12" s="166"/>
      <c r="L12" s="19"/>
      <c r="M12" s="83"/>
      <c r="N12" s="20"/>
      <c r="O12" s="21"/>
      <c r="P12" s="188"/>
      <c r="Q12" s="166"/>
      <c r="R12" s="178"/>
      <c r="S12" s="15"/>
      <c r="T12" s="166"/>
      <c r="U12" s="19"/>
      <c r="V12" s="83"/>
      <c r="W12" s="20"/>
      <c r="X12" s="21"/>
      <c r="Y12" s="188"/>
      <c r="Z12" s="166"/>
      <c r="AA12" s="178"/>
      <c r="AB12" s="15"/>
      <c r="AC12" s="166"/>
      <c r="AD12" s="19"/>
      <c r="AE12" s="83"/>
      <c r="AF12" s="20"/>
      <c r="AG12" s="21"/>
      <c r="AH12" s="188"/>
      <c r="AI12" s="166"/>
      <c r="AJ12" s="178"/>
      <c r="AK12" s="15"/>
      <c r="AL12" s="166"/>
      <c r="AM12" s="19"/>
      <c r="AN12" s="83"/>
      <c r="AO12" s="20"/>
      <c r="AP12" s="21"/>
      <c r="AQ12" s="188"/>
      <c r="AR12" s="166"/>
      <c r="AS12" s="178"/>
      <c r="AT12" s="15"/>
      <c r="AU12" s="166"/>
      <c r="AV12" s="19"/>
      <c r="AW12" s="83"/>
      <c r="AX12" s="20"/>
      <c r="AY12" s="21"/>
      <c r="AZ12" s="188"/>
    </row>
    <row r="13" spans="2:52" s="1" customFormat="1" ht="30" customHeight="1" x14ac:dyDescent="0.25">
      <c r="B13" s="14" t="s">
        <v>629</v>
      </c>
      <c r="C13" s="405" t="s">
        <v>40</v>
      </c>
      <c r="D13" s="406"/>
      <c r="E13" s="407"/>
      <c r="F13" s="173" t="s">
        <v>29</v>
      </c>
      <c r="G13" s="37">
        <v>34435</v>
      </c>
      <c r="H13" s="166"/>
      <c r="I13" s="177">
        <v>0</v>
      </c>
      <c r="J13" s="15">
        <f>I13*$G13</f>
        <v>0</v>
      </c>
      <c r="K13" s="166"/>
      <c r="L13" s="19"/>
      <c r="M13" s="83">
        <f>I13*1/24</f>
        <v>0</v>
      </c>
      <c r="N13" s="20"/>
      <c r="O13" s="21"/>
      <c r="P13" s="188"/>
      <c r="Q13" s="166"/>
      <c r="R13" s="177">
        <v>0</v>
      </c>
      <c r="S13" s="15">
        <f>R13*$G13</f>
        <v>0</v>
      </c>
      <c r="T13" s="166"/>
      <c r="U13" s="19"/>
      <c r="V13" s="83">
        <f>R13*1/24</f>
        <v>0</v>
      </c>
      <c r="W13" s="20"/>
      <c r="X13" s="21"/>
      <c r="Y13" s="188"/>
      <c r="Z13" s="166"/>
      <c r="AA13" s="177">
        <v>0</v>
      </c>
      <c r="AB13" s="15">
        <f>AA13*$G13</f>
        <v>0</v>
      </c>
      <c r="AC13" s="166"/>
      <c r="AD13" s="19"/>
      <c r="AE13" s="83">
        <f>AA13*1/24</f>
        <v>0</v>
      </c>
      <c r="AF13" s="20"/>
      <c r="AG13" s="21"/>
      <c r="AH13" s="188"/>
      <c r="AI13" s="166"/>
      <c r="AJ13" s="177">
        <v>0</v>
      </c>
      <c r="AK13" s="15">
        <f>AJ13*$G13</f>
        <v>0</v>
      </c>
      <c r="AL13" s="166"/>
      <c r="AM13" s="19"/>
      <c r="AN13" s="83">
        <f>AJ13*1/24</f>
        <v>0</v>
      </c>
      <c r="AO13" s="20"/>
      <c r="AP13" s="21"/>
      <c r="AQ13" s="188"/>
      <c r="AR13" s="166"/>
      <c r="AS13" s="177">
        <v>0</v>
      </c>
      <c r="AT13" s="15">
        <f>AS13*$G13</f>
        <v>0</v>
      </c>
      <c r="AU13" s="166"/>
      <c r="AV13" s="19"/>
      <c r="AW13" s="83">
        <f>AS13*1/24</f>
        <v>0</v>
      </c>
      <c r="AX13" s="20"/>
      <c r="AY13" s="21"/>
      <c r="AZ13" s="188"/>
    </row>
    <row r="14" spans="2:52" s="1" customFormat="1" ht="30" hidden="1" customHeight="1" x14ac:dyDescent="0.25">
      <c r="B14" s="14"/>
      <c r="C14" s="108"/>
      <c r="D14" s="107"/>
      <c r="E14" s="169"/>
      <c r="F14" s="172"/>
      <c r="G14" s="37"/>
      <c r="H14" s="166"/>
      <c r="I14" s="178"/>
      <c r="J14" s="15"/>
      <c r="K14" s="166"/>
      <c r="L14" s="19"/>
      <c r="M14" s="83"/>
      <c r="N14" s="20"/>
      <c r="O14" s="21"/>
      <c r="P14" s="188"/>
      <c r="Q14" s="166"/>
      <c r="R14" s="178"/>
      <c r="S14" s="15"/>
      <c r="T14" s="166"/>
      <c r="U14" s="19"/>
      <c r="V14" s="83"/>
      <c r="W14" s="20"/>
      <c r="X14" s="21"/>
      <c r="Y14" s="188"/>
      <c r="Z14" s="166"/>
      <c r="AA14" s="178"/>
      <c r="AB14" s="15"/>
      <c r="AC14" s="166"/>
      <c r="AD14" s="19"/>
      <c r="AE14" s="83"/>
      <c r="AF14" s="20"/>
      <c r="AG14" s="21"/>
      <c r="AH14" s="188"/>
      <c r="AI14" s="166"/>
      <c r="AJ14" s="178"/>
      <c r="AK14" s="15"/>
      <c r="AL14" s="166"/>
      <c r="AM14" s="19"/>
      <c r="AN14" s="83"/>
      <c r="AO14" s="20"/>
      <c r="AP14" s="21"/>
      <c r="AQ14" s="188"/>
      <c r="AR14" s="166"/>
      <c r="AS14" s="178"/>
      <c r="AT14" s="15"/>
      <c r="AU14" s="166"/>
      <c r="AV14" s="19"/>
      <c r="AW14" s="83"/>
      <c r="AX14" s="20"/>
      <c r="AY14" s="21"/>
      <c r="AZ14" s="188"/>
    </row>
    <row r="15" spans="2:52" s="1" customFormat="1" ht="30" customHeight="1" x14ac:dyDescent="0.25">
      <c r="B15" s="14" t="s">
        <v>630</v>
      </c>
      <c r="C15" s="405" t="s">
        <v>41</v>
      </c>
      <c r="D15" s="406"/>
      <c r="E15" s="407"/>
      <c r="F15" s="173" t="s">
        <v>30</v>
      </c>
      <c r="G15" s="37">
        <v>5947</v>
      </c>
      <c r="H15" s="166"/>
      <c r="I15" s="177">
        <v>0</v>
      </c>
      <c r="J15" s="15">
        <f>I15*$G15</f>
        <v>0</v>
      </c>
      <c r="K15" s="166"/>
      <c r="L15" s="19"/>
      <c r="M15" s="83">
        <f>I15*1/24</f>
        <v>0</v>
      </c>
      <c r="N15" s="20"/>
      <c r="O15" s="21"/>
      <c r="P15" s="188"/>
      <c r="Q15" s="166"/>
      <c r="R15" s="177">
        <v>0</v>
      </c>
      <c r="S15" s="15">
        <f>R15*$G15</f>
        <v>0</v>
      </c>
      <c r="T15" s="166"/>
      <c r="U15" s="19"/>
      <c r="V15" s="83">
        <f>R15*1/24</f>
        <v>0</v>
      </c>
      <c r="W15" s="20"/>
      <c r="X15" s="21"/>
      <c r="Y15" s="188"/>
      <c r="Z15" s="166"/>
      <c r="AA15" s="177">
        <v>0</v>
      </c>
      <c r="AB15" s="15">
        <f>AA15*$G15</f>
        <v>0</v>
      </c>
      <c r="AC15" s="166"/>
      <c r="AD15" s="19"/>
      <c r="AE15" s="83">
        <f>AA15*1/24</f>
        <v>0</v>
      </c>
      <c r="AF15" s="20"/>
      <c r="AG15" s="21"/>
      <c r="AH15" s="188"/>
      <c r="AI15" s="166"/>
      <c r="AJ15" s="177">
        <v>0</v>
      </c>
      <c r="AK15" s="15">
        <f>AJ15*$G15</f>
        <v>0</v>
      </c>
      <c r="AL15" s="166"/>
      <c r="AM15" s="19"/>
      <c r="AN15" s="83">
        <f>AJ15*1/24</f>
        <v>0</v>
      </c>
      <c r="AO15" s="20"/>
      <c r="AP15" s="21"/>
      <c r="AQ15" s="188"/>
      <c r="AR15" s="166"/>
      <c r="AS15" s="177">
        <v>0</v>
      </c>
      <c r="AT15" s="15">
        <f>AS15*$G15</f>
        <v>0</v>
      </c>
      <c r="AU15" s="166"/>
      <c r="AV15" s="19"/>
      <c r="AW15" s="83">
        <f>AS15*1/24</f>
        <v>0</v>
      </c>
      <c r="AX15" s="20"/>
      <c r="AY15" s="21"/>
      <c r="AZ15" s="188"/>
    </row>
    <row r="16" spans="2:52" s="1" customFormat="1" ht="30" hidden="1" customHeight="1" x14ac:dyDescent="0.25">
      <c r="B16" s="14"/>
      <c r="C16" s="108"/>
      <c r="D16" s="107"/>
      <c r="E16" s="169"/>
      <c r="F16" s="172"/>
      <c r="G16" s="37"/>
      <c r="H16" s="166"/>
      <c r="I16" s="178"/>
      <c r="J16" s="15"/>
      <c r="K16" s="166"/>
      <c r="L16" s="19"/>
      <c r="M16" s="83"/>
      <c r="N16" s="20"/>
      <c r="O16" s="21"/>
      <c r="P16" s="188"/>
      <c r="Q16" s="166"/>
      <c r="R16" s="178"/>
      <c r="S16" s="15"/>
      <c r="T16" s="166"/>
      <c r="U16" s="19"/>
      <c r="V16" s="83"/>
      <c r="W16" s="20"/>
      <c r="X16" s="21"/>
      <c r="Y16" s="188"/>
      <c r="Z16" s="166"/>
      <c r="AA16" s="178"/>
      <c r="AB16" s="15"/>
      <c r="AC16" s="166"/>
      <c r="AD16" s="19"/>
      <c r="AE16" s="83"/>
      <c r="AF16" s="20"/>
      <c r="AG16" s="21"/>
      <c r="AH16" s="188"/>
      <c r="AI16" s="166"/>
      <c r="AJ16" s="178"/>
      <c r="AK16" s="15"/>
      <c r="AL16" s="166"/>
      <c r="AM16" s="19"/>
      <c r="AN16" s="83"/>
      <c r="AO16" s="20"/>
      <c r="AP16" s="21"/>
      <c r="AQ16" s="188"/>
      <c r="AR16" s="166"/>
      <c r="AS16" s="178"/>
      <c r="AT16" s="15"/>
      <c r="AU16" s="166"/>
      <c r="AV16" s="19"/>
      <c r="AW16" s="83"/>
      <c r="AX16" s="20"/>
      <c r="AY16" s="21"/>
      <c r="AZ16" s="188"/>
    </row>
    <row r="17" spans="2:52" s="1" customFormat="1" ht="30" customHeight="1" x14ac:dyDescent="0.25">
      <c r="B17" s="14" t="s">
        <v>631</v>
      </c>
      <c r="C17" s="405" t="s">
        <v>42</v>
      </c>
      <c r="D17" s="406"/>
      <c r="E17" s="407"/>
      <c r="F17" s="173" t="s">
        <v>43</v>
      </c>
      <c r="G17" s="37">
        <v>3896</v>
      </c>
      <c r="H17" s="166"/>
      <c r="I17" s="177">
        <v>0</v>
      </c>
      <c r="J17" s="15">
        <f>I17*$G17</f>
        <v>0</v>
      </c>
      <c r="K17" s="166"/>
      <c r="L17" s="19"/>
      <c r="M17" s="83">
        <f>I17*1/120</f>
        <v>0</v>
      </c>
      <c r="N17" s="20"/>
      <c r="O17" s="21"/>
      <c r="P17" s="188"/>
      <c r="Q17" s="166"/>
      <c r="R17" s="177">
        <v>0</v>
      </c>
      <c r="S17" s="15">
        <f>R17*$G17</f>
        <v>0</v>
      </c>
      <c r="T17" s="166"/>
      <c r="U17" s="19"/>
      <c r="V17" s="83">
        <f>R17*1/120</f>
        <v>0</v>
      </c>
      <c r="W17" s="20"/>
      <c r="X17" s="21"/>
      <c r="Y17" s="188"/>
      <c r="Z17" s="166"/>
      <c r="AA17" s="177">
        <v>0</v>
      </c>
      <c r="AB17" s="15">
        <f>AA17*$G17</f>
        <v>0</v>
      </c>
      <c r="AC17" s="166"/>
      <c r="AD17" s="19"/>
      <c r="AE17" s="83">
        <f>AA17*1/120</f>
        <v>0</v>
      </c>
      <c r="AF17" s="20"/>
      <c r="AG17" s="21"/>
      <c r="AH17" s="188"/>
      <c r="AI17" s="166"/>
      <c r="AJ17" s="177">
        <v>0</v>
      </c>
      <c r="AK17" s="15">
        <f>AJ17*$G17</f>
        <v>0</v>
      </c>
      <c r="AL17" s="166"/>
      <c r="AM17" s="19"/>
      <c r="AN17" s="83">
        <f>AJ17*1/120</f>
        <v>0</v>
      </c>
      <c r="AO17" s="20"/>
      <c r="AP17" s="21"/>
      <c r="AQ17" s="188"/>
      <c r="AR17" s="166"/>
      <c r="AS17" s="177">
        <v>0</v>
      </c>
      <c r="AT17" s="15">
        <f>AS17*$G17</f>
        <v>0</v>
      </c>
      <c r="AU17" s="166"/>
      <c r="AV17" s="19"/>
      <c r="AW17" s="83">
        <f>AS17*1/120</f>
        <v>0</v>
      </c>
      <c r="AX17" s="20"/>
      <c r="AY17" s="21"/>
      <c r="AZ17" s="188"/>
    </row>
    <row r="18" spans="2:52" s="1" customFormat="1" ht="31.5" hidden="1" customHeight="1" x14ac:dyDescent="0.25">
      <c r="B18" s="14"/>
      <c r="C18" s="108"/>
      <c r="D18" s="107"/>
      <c r="E18" s="169"/>
      <c r="F18" s="172"/>
      <c r="G18" s="37"/>
      <c r="H18" s="166"/>
      <c r="I18" s="178"/>
      <c r="J18" s="15"/>
      <c r="K18" s="166"/>
      <c r="L18" s="19"/>
      <c r="M18" s="20"/>
      <c r="N18" s="20"/>
      <c r="O18" s="21"/>
      <c r="P18" s="188"/>
      <c r="Q18" s="166"/>
      <c r="R18" s="178"/>
      <c r="S18" s="15"/>
      <c r="T18" s="166"/>
      <c r="U18" s="19"/>
      <c r="V18" s="20"/>
      <c r="W18" s="20"/>
      <c r="X18" s="21"/>
      <c r="Y18" s="188"/>
      <c r="Z18" s="166"/>
      <c r="AA18" s="178"/>
      <c r="AB18" s="15"/>
      <c r="AC18" s="166"/>
      <c r="AD18" s="19"/>
      <c r="AE18" s="20"/>
      <c r="AF18" s="20"/>
      <c r="AG18" s="21"/>
      <c r="AH18" s="188"/>
      <c r="AI18" s="166"/>
      <c r="AJ18" s="178"/>
      <c r="AK18" s="15"/>
      <c r="AL18" s="166"/>
      <c r="AM18" s="19"/>
      <c r="AN18" s="20"/>
      <c r="AO18" s="20"/>
      <c r="AP18" s="21"/>
      <c r="AQ18" s="188"/>
      <c r="AR18" s="166"/>
      <c r="AS18" s="178"/>
      <c r="AT18" s="15"/>
      <c r="AU18" s="166"/>
      <c r="AV18" s="19"/>
      <c r="AW18" s="20"/>
      <c r="AX18" s="20"/>
      <c r="AY18" s="21"/>
      <c r="AZ18" s="188"/>
    </row>
    <row r="19" spans="2:52" s="1" customFormat="1" ht="30" customHeight="1" x14ac:dyDescent="0.25">
      <c r="B19" s="14" t="s">
        <v>632</v>
      </c>
      <c r="C19" s="405" t="s">
        <v>53</v>
      </c>
      <c r="D19" s="406"/>
      <c r="E19" s="407"/>
      <c r="F19" s="173" t="s">
        <v>656</v>
      </c>
      <c r="G19" s="37">
        <v>5290</v>
      </c>
      <c r="H19" s="166"/>
      <c r="I19" s="177">
        <v>0</v>
      </c>
      <c r="J19" s="15">
        <f>I19*$G19</f>
        <v>0</v>
      </c>
      <c r="K19" s="166"/>
      <c r="L19" s="19">
        <f>2*I19</f>
        <v>0</v>
      </c>
      <c r="M19" s="20"/>
      <c r="N19" s="20"/>
      <c r="O19" s="21"/>
      <c r="P19" s="188"/>
      <c r="Q19" s="166"/>
      <c r="R19" s="177">
        <v>0</v>
      </c>
      <c r="S19" s="15">
        <f>R19*$G19</f>
        <v>0</v>
      </c>
      <c r="T19" s="166"/>
      <c r="U19" s="19">
        <f>2*R19</f>
        <v>0</v>
      </c>
      <c r="V19" s="20"/>
      <c r="W19" s="20"/>
      <c r="X19" s="21"/>
      <c r="Y19" s="188"/>
      <c r="Z19" s="166"/>
      <c r="AA19" s="177">
        <v>0</v>
      </c>
      <c r="AB19" s="15">
        <f>AA19*$G19</f>
        <v>0</v>
      </c>
      <c r="AC19" s="166"/>
      <c r="AD19" s="19">
        <f>2*AA19</f>
        <v>0</v>
      </c>
      <c r="AE19" s="20"/>
      <c r="AF19" s="20"/>
      <c r="AG19" s="21"/>
      <c r="AH19" s="188"/>
      <c r="AI19" s="166"/>
      <c r="AJ19" s="177">
        <v>0</v>
      </c>
      <c r="AK19" s="15">
        <f>AJ19*$G19</f>
        <v>0</v>
      </c>
      <c r="AL19" s="166"/>
      <c r="AM19" s="19">
        <f>2*AJ19</f>
        <v>0</v>
      </c>
      <c r="AN19" s="20"/>
      <c r="AO19" s="20"/>
      <c r="AP19" s="21"/>
      <c r="AQ19" s="188"/>
      <c r="AR19" s="166"/>
      <c r="AS19" s="177">
        <v>0</v>
      </c>
      <c r="AT19" s="15">
        <f>AS19*$G19</f>
        <v>0</v>
      </c>
      <c r="AU19" s="166"/>
      <c r="AV19" s="19">
        <f>2*AS19</f>
        <v>0</v>
      </c>
      <c r="AW19" s="20"/>
      <c r="AX19" s="20"/>
      <c r="AY19" s="21"/>
      <c r="AZ19" s="188"/>
    </row>
    <row r="20" spans="2:52" s="1" customFormat="1" ht="30" hidden="1" customHeight="1" x14ac:dyDescent="0.25">
      <c r="B20" s="14"/>
      <c r="C20" s="108"/>
      <c r="D20" s="107"/>
      <c r="E20" s="169"/>
      <c r="F20" s="172"/>
      <c r="G20" s="37"/>
      <c r="H20" s="166"/>
      <c r="I20" s="178"/>
      <c r="J20" s="15"/>
      <c r="K20" s="166"/>
      <c r="L20" s="19"/>
      <c r="M20" s="20"/>
      <c r="N20" s="20"/>
      <c r="O20" s="21"/>
      <c r="P20" s="188"/>
      <c r="Q20" s="166"/>
      <c r="R20" s="178"/>
      <c r="S20" s="15"/>
      <c r="T20" s="166"/>
      <c r="U20" s="19"/>
      <c r="V20" s="20"/>
      <c r="W20" s="20"/>
      <c r="X20" s="21"/>
      <c r="Y20" s="188"/>
      <c r="Z20" s="166"/>
      <c r="AA20" s="178"/>
      <c r="AB20" s="15"/>
      <c r="AC20" s="166"/>
      <c r="AD20" s="19"/>
      <c r="AE20" s="20"/>
      <c r="AF20" s="20"/>
      <c r="AG20" s="21"/>
      <c r="AH20" s="188"/>
      <c r="AI20" s="166"/>
      <c r="AJ20" s="178"/>
      <c r="AK20" s="15"/>
      <c r="AL20" s="166"/>
      <c r="AM20" s="19"/>
      <c r="AN20" s="20"/>
      <c r="AO20" s="20"/>
      <c r="AP20" s="21"/>
      <c r="AQ20" s="188"/>
      <c r="AR20" s="166"/>
      <c r="AS20" s="178"/>
      <c r="AT20" s="15"/>
      <c r="AU20" s="166"/>
      <c r="AV20" s="19"/>
      <c r="AW20" s="20"/>
      <c r="AX20" s="20"/>
      <c r="AY20" s="21"/>
      <c r="AZ20" s="188"/>
    </row>
    <row r="21" spans="2:52" s="1" customFormat="1" ht="30" customHeight="1" x14ac:dyDescent="0.25">
      <c r="B21" s="14" t="s">
        <v>634</v>
      </c>
      <c r="C21" s="405" t="s">
        <v>633</v>
      </c>
      <c r="D21" s="406"/>
      <c r="E21" s="407"/>
      <c r="F21" s="173" t="s">
        <v>639</v>
      </c>
      <c r="G21" s="37"/>
      <c r="H21" s="166"/>
      <c r="I21" s="178">
        <f>'Stáže MŠ'!AB507</f>
        <v>0</v>
      </c>
      <c r="J21" s="15">
        <f>'Stáže MŠ'!AA507</f>
        <v>0</v>
      </c>
      <c r="K21" s="166"/>
      <c r="L21" s="19">
        <f>I21</f>
        <v>0</v>
      </c>
      <c r="M21" s="20"/>
      <c r="N21" s="20"/>
      <c r="O21" s="21"/>
      <c r="P21" s="188"/>
      <c r="Q21" s="166"/>
      <c r="R21" s="178">
        <f>'Stáže MŠ'!AO507</f>
        <v>0</v>
      </c>
      <c r="S21" s="15">
        <f>'Stáže MŠ'!AN507</f>
        <v>0</v>
      </c>
      <c r="T21" s="166"/>
      <c r="U21" s="19">
        <f>R21</f>
        <v>0</v>
      </c>
      <c r="V21" s="20"/>
      <c r="W21" s="20"/>
      <c r="X21" s="21"/>
      <c r="Y21" s="188"/>
      <c r="Z21" s="166"/>
      <c r="AA21" s="178">
        <f>'Stáže MŠ'!BB507</f>
        <v>0</v>
      </c>
      <c r="AB21" s="15">
        <f>'Stáže MŠ'!BA507</f>
        <v>0</v>
      </c>
      <c r="AC21" s="166"/>
      <c r="AD21" s="19">
        <f>AA21</f>
        <v>0</v>
      </c>
      <c r="AE21" s="20"/>
      <c r="AF21" s="20"/>
      <c r="AG21" s="21"/>
      <c r="AH21" s="188"/>
      <c r="AI21" s="166"/>
      <c r="AJ21" s="178">
        <f>'Stáže MŠ'!BO507</f>
        <v>0</v>
      </c>
      <c r="AK21" s="15">
        <f>'Stáže MŠ'!BN507</f>
        <v>0</v>
      </c>
      <c r="AL21" s="166"/>
      <c r="AM21" s="19">
        <f>AJ21</f>
        <v>0</v>
      </c>
      <c r="AN21" s="20"/>
      <c r="AO21" s="20"/>
      <c r="AP21" s="21"/>
      <c r="AQ21" s="188"/>
      <c r="AR21" s="166"/>
      <c r="AS21" s="178">
        <f>'Stáže MŠ'!CB507</f>
        <v>0</v>
      </c>
      <c r="AT21" s="15">
        <f>'Stáže MŠ'!CA507</f>
        <v>0</v>
      </c>
      <c r="AU21" s="166"/>
      <c r="AV21" s="19">
        <f>AS21</f>
        <v>0</v>
      </c>
      <c r="AW21" s="20"/>
      <c r="AX21" s="20"/>
      <c r="AY21" s="21"/>
      <c r="AZ21" s="188"/>
    </row>
    <row r="22" spans="2:52" s="1" customFormat="1" ht="30" hidden="1" customHeight="1" x14ac:dyDescent="0.25">
      <c r="B22" s="14"/>
      <c r="C22" s="108"/>
      <c r="D22" s="107"/>
      <c r="E22" s="169"/>
      <c r="F22" s="172"/>
      <c r="G22" s="37"/>
      <c r="H22" s="166"/>
      <c r="I22" s="178"/>
      <c r="J22" s="15"/>
      <c r="K22" s="166"/>
      <c r="L22" s="19"/>
      <c r="M22" s="20"/>
      <c r="N22" s="20"/>
      <c r="O22" s="21"/>
      <c r="P22" s="188"/>
      <c r="Q22" s="166"/>
      <c r="R22" s="178"/>
      <c r="S22" s="15"/>
      <c r="T22" s="166"/>
      <c r="U22" s="19"/>
      <c r="V22" s="20"/>
      <c r="W22" s="20"/>
      <c r="X22" s="21"/>
      <c r="Y22" s="188"/>
      <c r="Z22" s="166"/>
      <c r="AA22" s="178"/>
      <c r="AB22" s="15"/>
      <c r="AC22" s="166"/>
      <c r="AD22" s="19"/>
      <c r="AE22" s="20"/>
      <c r="AF22" s="20"/>
      <c r="AG22" s="21"/>
      <c r="AH22" s="188"/>
      <c r="AI22" s="166"/>
      <c r="AJ22" s="178"/>
      <c r="AK22" s="15"/>
      <c r="AL22" s="166"/>
      <c r="AM22" s="19"/>
      <c r="AN22" s="20"/>
      <c r="AO22" s="20"/>
      <c r="AP22" s="21"/>
      <c r="AQ22" s="188"/>
      <c r="AR22" s="166"/>
      <c r="AS22" s="178"/>
      <c r="AT22" s="15"/>
      <c r="AU22" s="166"/>
      <c r="AV22" s="19"/>
      <c r="AW22" s="20"/>
      <c r="AX22" s="20"/>
      <c r="AY22" s="21"/>
      <c r="AZ22" s="188"/>
    </row>
    <row r="23" spans="2:52" s="1" customFormat="1" ht="30" customHeight="1" x14ac:dyDescent="0.25">
      <c r="B23" s="14" t="s">
        <v>635</v>
      </c>
      <c r="C23" s="408" t="s">
        <v>69</v>
      </c>
      <c r="D23" s="409"/>
      <c r="E23" s="410"/>
      <c r="F23" s="173" t="s">
        <v>44</v>
      </c>
      <c r="G23" s="37">
        <v>128000</v>
      </c>
      <c r="H23" s="166"/>
      <c r="I23" s="177">
        <v>0</v>
      </c>
      <c r="J23" s="15">
        <f>I23*$G23</f>
        <v>0</v>
      </c>
      <c r="K23" s="166"/>
      <c r="L23" s="19"/>
      <c r="M23" s="20"/>
      <c r="N23" s="20"/>
      <c r="O23" s="20">
        <f>J23/128000</f>
        <v>0</v>
      </c>
      <c r="P23" s="188"/>
      <c r="Q23" s="166"/>
      <c r="R23" s="177">
        <v>0</v>
      </c>
      <c r="S23" s="15">
        <f>R23*$G23</f>
        <v>0</v>
      </c>
      <c r="T23" s="166"/>
      <c r="U23" s="19"/>
      <c r="V23" s="20"/>
      <c r="W23" s="20"/>
      <c r="X23" s="20">
        <f>S23/128000</f>
        <v>0</v>
      </c>
      <c r="Y23" s="188"/>
      <c r="Z23" s="166"/>
      <c r="AA23" s="177">
        <v>0</v>
      </c>
      <c r="AB23" s="15">
        <f>AA23*$G23</f>
        <v>0</v>
      </c>
      <c r="AC23" s="166"/>
      <c r="AD23" s="19"/>
      <c r="AE23" s="20"/>
      <c r="AF23" s="20"/>
      <c r="AG23" s="20">
        <f>AB23/128000</f>
        <v>0</v>
      </c>
      <c r="AH23" s="188"/>
      <c r="AI23" s="166"/>
      <c r="AJ23" s="177">
        <v>0</v>
      </c>
      <c r="AK23" s="15">
        <f>AJ23*$G23</f>
        <v>0</v>
      </c>
      <c r="AL23" s="166"/>
      <c r="AM23" s="19"/>
      <c r="AN23" s="20"/>
      <c r="AO23" s="20"/>
      <c r="AP23" s="20">
        <f>AK23/128000</f>
        <v>0</v>
      </c>
      <c r="AQ23" s="188"/>
      <c r="AR23" s="166"/>
      <c r="AS23" s="177">
        <v>0</v>
      </c>
      <c r="AT23" s="15">
        <f>AS23*$G23</f>
        <v>0</v>
      </c>
      <c r="AU23" s="166"/>
      <c r="AV23" s="19"/>
      <c r="AW23" s="20"/>
      <c r="AX23" s="20"/>
      <c r="AY23" s="20">
        <f>AT23/128000</f>
        <v>0</v>
      </c>
      <c r="AZ23" s="188"/>
    </row>
    <row r="24" spans="2:52" s="1" customFormat="1" ht="28.5" hidden="1" customHeight="1" x14ac:dyDescent="0.25">
      <c r="B24" s="14"/>
      <c r="C24" s="272"/>
      <c r="D24" s="273"/>
      <c r="E24" s="274"/>
      <c r="F24" s="172"/>
      <c r="G24" s="37"/>
      <c r="H24" s="166"/>
      <c r="I24" s="178"/>
      <c r="J24" s="15"/>
      <c r="K24" s="166"/>
      <c r="L24" s="19"/>
      <c r="M24" s="20"/>
      <c r="N24" s="20"/>
      <c r="O24" s="20"/>
      <c r="P24" s="188"/>
      <c r="Q24" s="166"/>
      <c r="R24" s="178"/>
      <c r="S24" s="15"/>
      <c r="T24" s="166"/>
      <c r="U24" s="19"/>
      <c r="V24" s="20"/>
      <c r="W24" s="20"/>
      <c r="X24" s="20"/>
      <c r="Y24" s="188"/>
      <c r="Z24" s="166"/>
      <c r="AA24" s="178"/>
      <c r="AB24" s="15"/>
      <c r="AC24" s="166"/>
      <c r="AD24" s="19"/>
      <c r="AE24" s="20"/>
      <c r="AF24" s="20"/>
      <c r="AG24" s="20"/>
      <c r="AH24" s="188"/>
      <c r="AI24" s="166"/>
      <c r="AJ24" s="178"/>
      <c r="AK24" s="15"/>
      <c r="AL24" s="166"/>
      <c r="AM24" s="19"/>
      <c r="AN24" s="20"/>
      <c r="AO24" s="20"/>
      <c r="AP24" s="20"/>
      <c r="AQ24" s="188"/>
      <c r="AR24" s="166"/>
      <c r="AS24" s="178"/>
      <c r="AT24" s="15"/>
      <c r="AU24" s="166"/>
      <c r="AV24" s="19"/>
      <c r="AW24" s="20"/>
      <c r="AX24" s="20"/>
      <c r="AY24" s="20"/>
      <c r="AZ24" s="188"/>
    </row>
    <row r="25" spans="2:52" s="1" customFormat="1" ht="30" customHeight="1" x14ac:dyDescent="0.25">
      <c r="B25" s="162" t="s">
        <v>635</v>
      </c>
      <c r="C25" s="408" t="s">
        <v>70</v>
      </c>
      <c r="D25" s="409"/>
      <c r="E25" s="410"/>
      <c r="F25" s="173" t="s">
        <v>44</v>
      </c>
      <c r="G25" s="37">
        <v>96000</v>
      </c>
      <c r="H25" s="166"/>
      <c r="I25" s="177">
        <v>0</v>
      </c>
      <c r="J25" s="15">
        <f>I25*$G25</f>
        <v>0</v>
      </c>
      <c r="K25" s="166"/>
      <c r="L25" s="19"/>
      <c r="M25" s="20"/>
      <c r="N25" s="20"/>
      <c r="O25" s="20">
        <f>J25/128000</f>
        <v>0</v>
      </c>
      <c r="P25" s="188"/>
      <c r="Q25" s="166"/>
      <c r="R25" s="177">
        <v>0</v>
      </c>
      <c r="S25" s="15">
        <f>R25*$G25</f>
        <v>0</v>
      </c>
      <c r="T25" s="166"/>
      <c r="U25" s="19"/>
      <c r="V25" s="20"/>
      <c r="W25" s="20"/>
      <c r="X25" s="20">
        <f>S25/128000</f>
        <v>0</v>
      </c>
      <c r="Y25" s="188"/>
      <c r="Z25" s="166"/>
      <c r="AA25" s="177">
        <v>0</v>
      </c>
      <c r="AB25" s="15">
        <f>AA25*$G25</f>
        <v>0</v>
      </c>
      <c r="AC25" s="166"/>
      <c r="AD25" s="19"/>
      <c r="AE25" s="20"/>
      <c r="AF25" s="20"/>
      <c r="AG25" s="20">
        <f>AB25/128000</f>
        <v>0</v>
      </c>
      <c r="AH25" s="188"/>
      <c r="AI25" s="166"/>
      <c r="AJ25" s="177">
        <v>0</v>
      </c>
      <c r="AK25" s="15">
        <f>AJ25*$G25</f>
        <v>0</v>
      </c>
      <c r="AL25" s="166"/>
      <c r="AM25" s="19"/>
      <c r="AN25" s="20"/>
      <c r="AO25" s="20"/>
      <c r="AP25" s="20">
        <f>AK25/128000</f>
        <v>0</v>
      </c>
      <c r="AQ25" s="188"/>
      <c r="AR25" s="166"/>
      <c r="AS25" s="177">
        <v>0</v>
      </c>
      <c r="AT25" s="15">
        <f>AS25*$G25</f>
        <v>0</v>
      </c>
      <c r="AU25" s="166"/>
      <c r="AV25" s="19"/>
      <c r="AW25" s="20"/>
      <c r="AX25" s="20"/>
      <c r="AY25" s="20">
        <f>AT25/128000</f>
        <v>0</v>
      </c>
      <c r="AZ25" s="188"/>
    </row>
    <row r="26" spans="2:52" s="1" customFormat="1" ht="28.5" hidden="1" customHeight="1" x14ac:dyDescent="0.25">
      <c r="B26" s="14"/>
      <c r="C26" s="272"/>
      <c r="D26" s="273"/>
      <c r="E26" s="274"/>
      <c r="F26" s="172"/>
      <c r="G26" s="37"/>
      <c r="H26" s="166"/>
      <c r="I26" s="178"/>
      <c r="J26" s="15"/>
      <c r="K26" s="166"/>
      <c r="L26" s="19"/>
      <c r="M26" s="20"/>
      <c r="N26" s="20"/>
      <c r="O26" s="20"/>
      <c r="P26" s="188"/>
      <c r="Q26" s="166"/>
      <c r="R26" s="178"/>
      <c r="S26" s="15"/>
      <c r="T26" s="166"/>
      <c r="U26" s="19"/>
      <c r="V26" s="20"/>
      <c r="W26" s="20"/>
      <c r="X26" s="20"/>
      <c r="Y26" s="188"/>
      <c r="Z26" s="166"/>
      <c r="AA26" s="178"/>
      <c r="AB26" s="15"/>
      <c r="AC26" s="166"/>
      <c r="AD26" s="19"/>
      <c r="AE26" s="20"/>
      <c r="AF26" s="20"/>
      <c r="AG26" s="20"/>
      <c r="AH26" s="188"/>
      <c r="AI26" s="166"/>
      <c r="AJ26" s="178"/>
      <c r="AK26" s="15"/>
      <c r="AL26" s="166"/>
      <c r="AM26" s="19"/>
      <c r="AN26" s="20"/>
      <c r="AO26" s="20"/>
      <c r="AP26" s="20"/>
      <c r="AQ26" s="188"/>
      <c r="AR26" s="166"/>
      <c r="AS26" s="178"/>
      <c r="AT26" s="15"/>
      <c r="AU26" s="166"/>
      <c r="AV26" s="19"/>
      <c r="AW26" s="20"/>
      <c r="AX26" s="20"/>
      <c r="AY26" s="20"/>
      <c r="AZ26" s="188"/>
    </row>
    <row r="27" spans="2:52" s="1" customFormat="1" ht="30" customHeight="1" x14ac:dyDescent="0.25">
      <c r="B27" s="162" t="s">
        <v>635</v>
      </c>
      <c r="C27" s="408" t="s">
        <v>71</v>
      </c>
      <c r="D27" s="409"/>
      <c r="E27" s="410"/>
      <c r="F27" s="173" t="s">
        <v>44</v>
      </c>
      <c r="G27" s="37">
        <v>64000</v>
      </c>
      <c r="H27" s="166"/>
      <c r="I27" s="177">
        <v>0</v>
      </c>
      <c r="J27" s="15">
        <f>I27*$G27</f>
        <v>0</v>
      </c>
      <c r="K27" s="166"/>
      <c r="L27" s="19"/>
      <c r="M27" s="20"/>
      <c r="N27" s="20"/>
      <c r="O27" s="20">
        <f>J27/128000</f>
        <v>0</v>
      </c>
      <c r="P27" s="188"/>
      <c r="Q27" s="166"/>
      <c r="R27" s="177">
        <v>0</v>
      </c>
      <c r="S27" s="15">
        <f>R27*$G27</f>
        <v>0</v>
      </c>
      <c r="T27" s="166"/>
      <c r="U27" s="19"/>
      <c r="V27" s="20"/>
      <c r="W27" s="20"/>
      <c r="X27" s="20">
        <f>S27/128000</f>
        <v>0</v>
      </c>
      <c r="Y27" s="188"/>
      <c r="Z27" s="166"/>
      <c r="AA27" s="177">
        <v>0</v>
      </c>
      <c r="AB27" s="15">
        <f>AA27*$G27</f>
        <v>0</v>
      </c>
      <c r="AC27" s="166"/>
      <c r="AD27" s="19"/>
      <c r="AE27" s="20"/>
      <c r="AF27" s="20"/>
      <c r="AG27" s="20">
        <f>AB27/128000</f>
        <v>0</v>
      </c>
      <c r="AH27" s="188"/>
      <c r="AI27" s="166"/>
      <c r="AJ27" s="177">
        <v>0</v>
      </c>
      <c r="AK27" s="15">
        <f>AJ27*$G27</f>
        <v>0</v>
      </c>
      <c r="AL27" s="166"/>
      <c r="AM27" s="19"/>
      <c r="AN27" s="20"/>
      <c r="AO27" s="20"/>
      <c r="AP27" s="20">
        <f>AK27/128000</f>
        <v>0</v>
      </c>
      <c r="AQ27" s="188"/>
      <c r="AR27" s="166"/>
      <c r="AS27" s="177">
        <v>0</v>
      </c>
      <c r="AT27" s="15">
        <f>AS27*$G27</f>
        <v>0</v>
      </c>
      <c r="AU27" s="166"/>
      <c r="AV27" s="19"/>
      <c r="AW27" s="20"/>
      <c r="AX27" s="20"/>
      <c r="AY27" s="20">
        <f>AT27/128000</f>
        <v>0</v>
      </c>
      <c r="AZ27" s="188"/>
    </row>
    <row r="28" spans="2:52" s="1" customFormat="1" ht="28.5" hidden="1" customHeight="1" x14ac:dyDescent="0.25">
      <c r="B28" s="14"/>
      <c r="C28" s="272"/>
      <c r="D28" s="273"/>
      <c r="E28" s="274"/>
      <c r="F28" s="172"/>
      <c r="G28" s="37"/>
      <c r="H28" s="166"/>
      <c r="I28" s="178"/>
      <c r="J28" s="15"/>
      <c r="K28" s="166"/>
      <c r="L28" s="19"/>
      <c r="M28" s="20"/>
      <c r="N28" s="20"/>
      <c r="O28" s="20"/>
      <c r="P28" s="188"/>
      <c r="Q28" s="166"/>
      <c r="R28" s="178"/>
      <c r="S28" s="15"/>
      <c r="T28" s="166"/>
      <c r="U28" s="19"/>
      <c r="V28" s="20"/>
      <c r="W28" s="20"/>
      <c r="X28" s="20"/>
      <c r="Y28" s="188"/>
      <c r="Z28" s="166"/>
      <c r="AA28" s="178"/>
      <c r="AB28" s="15"/>
      <c r="AC28" s="166"/>
      <c r="AD28" s="19"/>
      <c r="AE28" s="20"/>
      <c r="AF28" s="20"/>
      <c r="AG28" s="20"/>
      <c r="AH28" s="188"/>
      <c r="AI28" s="166"/>
      <c r="AJ28" s="178"/>
      <c r="AK28" s="15"/>
      <c r="AL28" s="166"/>
      <c r="AM28" s="19"/>
      <c r="AN28" s="20"/>
      <c r="AO28" s="20"/>
      <c r="AP28" s="20"/>
      <c r="AQ28" s="188"/>
      <c r="AR28" s="166"/>
      <c r="AS28" s="178"/>
      <c r="AT28" s="15"/>
      <c r="AU28" s="166"/>
      <c r="AV28" s="19"/>
      <c r="AW28" s="20"/>
      <c r="AX28" s="20"/>
      <c r="AY28" s="20"/>
      <c r="AZ28" s="188"/>
    </row>
    <row r="29" spans="2:52" s="1" customFormat="1" ht="30" customHeight="1" x14ac:dyDescent="0.25">
      <c r="B29" s="162" t="s">
        <v>635</v>
      </c>
      <c r="C29" s="408" t="s">
        <v>72</v>
      </c>
      <c r="D29" s="409"/>
      <c r="E29" s="410"/>
      <c r="F29" s="173" t="s">
        <v>44</v>
      </c>
      <c r="G29" s="37">
        <v>32000</v>
      </c>
      <c r="H29" s="166"/>
      <c r="I29" s="177">
        <v>0</v>
      </c>
      <c r="J29" s="15">
        <f>I29*$G29</f>
        <v>0</v>
      </c>
      <c r="K29" s="166"/>
      <c r="L29" s="19"/>
      <c r="M29" s="20"/>
      <c r="N29" s="20"/>
      <c r="O29" s="20">
        <f>J29/128000</f>
        <v>0</v>
      </c>
      <c r="P29" s="188"/>
      <c r="Q29" s="166"/>
      <c r="R29" s="177">
        <v>0</v>
      </c>
      <c r="S29" s="15">
        <f>R29*$G29</f>
        <v>0</v>
      </c>
      <c r="T29" s="166"/>
      <c r="U29" s="19"/>
      <c r="V29" s="20"/>
      <c r="W29" s="20"/>
      <c r="X29" s="20">
        <f>S29/128000</f>
        <v>0</v>
      </c>
      <c r="Y29" s="188"/>
      <c r="Z29" s="166"/>
      <c r="AA29" s="177">
        <v>0</v>
      </c>
      <c r="AB29" s="15">
        <f>AA29*$G29</f>
        <v>0</v>
      </c>
      <c r="AC29" s="166"/>
      <c r="AD29" s="19"/>
      <c r="AE29" s="20"/>
      <c r="AF29" s="20"/>
      <c r="AG29" s="20">
        <f>AB29/128000</f>
        <v>0</v>
      </c>
      <c r="AH29" s="188"/>
      <c r="AI29" s="166"/>
      <c r="AJ29" s="177">
        <v>0</v>
      </c>
      <c r="AK29" s="15">
        <f>AJ29*$G29</f>
        <v>0</v>
      </c>
      <c r="AL29" s="166"/>
      <c r="AM29" s="19"/>
      <c r="AN29" s="20"/>
      <c r="AO29" s="20"/>
      <c r="AP29" s="20">
        <f>AK29/128000</f>
        <v>0</v>
      </c>
      <c r="AQ29" s="188"/>
      <c r="AR29" s="166"/>
      <c r="AS29" s="177">
        <v>0</v>
      </c>
      <c r="AT29" s="15">
        <f>AS29*$G29</f>
        <v>0</v>
      </c>
      <c r="AU29" s="166"/>
      <c r="AV29" s="19"/>
      <c r="AW29" s="20"/>
      <c r="AX29" s="20"/>
      <c r="AY29" s="20">
        <f>AT29/128000</f>
        <v>0</v>
      </c>
      <c r="AZ29" s="188"/>
    </row>
    <row r="30" spans="2:52" s="1" customFormat="1" ht="28.5" hidden="1" customHeight="1" x14ac:dyDescent="0.25">
      <c r="B30" s="14"/>
      <c r="C30" s="108"/>
      <c r="D30" s="107"/>
      <c r="E30" s="169"/>
      <c r="F30" s="172"/>
      <c r="G30" s="37"/>
      <c r="H30" s="166"/>
      <c r="I30" s="178"/>
      <c r="J30" s="15"/>
      <c r="K30" s="166"/>
      <c r="L30" s="19"/>
      <c r="M30" s="20"/>
      <c r="N30" s="20"/>
      <c r="O30" s="20"/>
      <c r="P30" s="188"/>
      <c r="Q30" s="166"/>
      <c r="R30" s="178"/>
      <c r="S30" s="15"/>
      <c r="T30" s="166"/>
      <c r="U30" s="19"/>
      <c r="V30" s="20"/>
      <c r="W30" s="20"/>
      <c r="X30" s="20"/>
      <c r="Y30" s="188"/>
      <c r="Z30" s="166"/>
      <c r="AA30" s="178"/>
      <c r="AB30" s="15"/>
      <c r="AC30" s="166"/>
      <c r="AD30" s="19"/>
      <c r="AE30" s="20"/>
      <c r="AF30" s="20"/>
      <c r="AG30" s="20"/>
      <c r="AH30" s="188"/>
      <c r="AI30" s="166"/>
      <c r="AJ30" s="178"/>
      <c r="AK30" s="15"/>
      <c r="AL30" s="166"/>
      <c r="AM30" s="19"/>
      <c r="AN30" s="20"/>
      <c r="AO30" s="20"/>
      <c r="AP30" s="20"/>
      <c r="AQ30" s="188"/>
      <c r="AR30" s="166"/>
      <c r="AS30" s="178"/>
      <c r="AT30" s="15"/>
      <c r="AU30" s="166"/>
      <c r="AV30" s="19"/>
      <c r="AW30" s="20"/>
      <c r="AX30" s="20"/>
      <c r="AY30" s="20"/>
      <c r="AZ30" s="188"/>
    </row>
    <row r="31" spans="2:52" s="1" customFormat="1" ht="30" customHeight="1" x14ac:dyDescent="0.25">
      <c r="B31" s="14" t="s">
        <v>636</v>
      </c>
      <c r="C31" s="405" t="s">
        <v>666</v>
      </c>
      <c r="D31" s="406"/>
      <c r="E31" s="407"/>
      <c r="F31" s="173" t="s">
        <v>45</v>
      </c>
      <c r="G31" s="37">
        <v>5256</v>
      </c>
      <c r="H31" s="166"/>
      <c r="I31" s="177">
        <v>0</v>
      </c>
      <c r="J31" s="15">
        <f>I31*$G31</f>
        <v>0</v>
      </c>
      <c r="K31" s="166"/>
      <c r="L31" s="19"/>
      <c r="M31" s="20"/>
      <c r="N31" s="20"/>
      <c r="O31" s="21"/>
      <c r="P31" s="188">
        <f>I31</f>
        <v>0</v>
      </c>
      <c r="Q31" s="166"/>
      <c r="R31" s="177">
        <v>0</v>
      </c>
      <c r="S31" s="15">
        <f>R31*$G31</f>
        <v>0</v>
      </c>
      <c r="T31" s="166"/>
      <c r="U31" s="19"/>
      <c r="V31" s="20"/>
      <c r="W31" s="20"/>
      <c r="X31" s="21"/>
      <c r="Y31" s="188">
        <f>R31</f>
        <v>0</v>
      </c>
      <c r="Z31" s="166"/>
      <c r="AA31" s="177">
        <v>0</v>
      </c>
      <c r="AB31" s="15">
        <f>AA31*$G31</f>
        <v>0</v>
      </c>
      <c r="AC31" s="166"/>
      <c r="AD31" s="19"/>
      <c r="AE31" s="20"/>
      <c r="AF31" s="20"/>
      <c r="AG31" s="21"/>
      <c r="AH31" s="188">
        <f>AA31</f>
        <v>0</v>
      </c>
      <c r="AI31" s="166"/>
      <c r="AJ31" s="177">
        <v>0</v>
      </c>
      <c r="AK31" s="15">
        <f>AJ31*$G31</f>
        <v>0</v>
      </c>
      <c r="AL31" s="166"/>
      <c r="AM31" s="19"/>
      <c r="AN31" s="20"/>
      <c r="AO31" s="20"/>
      <c r="AP31" s="21"/>
      <c r="AQ31" s="188">
        <f>AJ31</f>
        <v>0</v>
      </c>
      <c r="AR31" s="166"/>
      <c r="AS31" s="177">
        <v>0</v>
      </c>
      <c r="AT31" s="15">
        <f>AS31*$G31</f>
        <v>0</v>
      </c>
      <c r="AU31" s="166"/>
      <c r="AV31" s="19"/>
      <c r="AW31" s="20"/>
      <c r="AX31" s="20"/>
      <c r="AY31" s="21"/>
      <c r="AZ31" s="188">
        <f>AS31</f>
        <v>0</v>
      </c>
    </row>
    <row r="32" spans="2:52" s="1" customFormat="1" ht="28.5" hidden="1" customHeight="1" x14ac:dyDescent="0.25">
      <c r="B32" s="14"/>
      <c r="C32" s="108"/>
      <c r="D32" s="107"/>
      <c r="E32" s="169"/>
      <c r="F32" s="172"/>
      <c r="G32" s="37"/>
      <c r="H32" s="166"/>
      <c r="I32" s="178"/>
      <c r="J32" s="15"/>
      <c r="K32" s="166"/>
      <c r="L32" s="19"/>
      <c r="M32" s="20"/>
      <c r="N32" s="20"/>
      <c r="O32" s="21"/>
      <c r="P32" s="188"/>
      <c r="Q32" s="166"/>
      <c r="R32" s="178"/>
      <c r="S32" s="15"/>
      <c r="T32" s="166"/>
      <c r="U32" s="19"/>
      <c r="V32" s="20"/>
      <c r="W32" s="20"/>
      <c r="X32" s="21"/>
      <c r="Y32" s="188"/>
      <c r="Z32" s="166"/>
      <c r="AA32" s="178"/>
      <c r="AB32" s="15"/>
      <c r="AC32" s="166"/>
      <c r="AD32" s="19"/>
      <c r="AE32" s="20"/>
      <c r="AF32" s="20"/>
      <c r="AG32" s="21"/>
      <c r="AH32" s="188"/>
      <c r="AI32" s="166"/>
      <c r="AJ32" s="178"/>
      <c r="AK32" s="15"/>
      <c r="AL32" s="166"/>
      <c r="AM32" s="19"/>
      <c r="AN32" s="20"/>
      <c r="AO32" s="20"/>
      <c r="AP32" s="21"/>
      <c r="AQ32" s="188"/>
      <c r="AR32" s="166"/>
      <c r="AS32" s="178"/>
      <c r="AT32" s="15"/>
      <c r="AU32" s="166"/>
      <c r="AV32" s="19"/>
      <c r="AW32" s="20"/>
      <c r="AX32" s="20"/>
      <c r="AY32" s="21"/>
      <c r="AZ32" s="188"/>
    </row>
    <row r="33" spans="2:52" s="1" customFormat="1" ht="30" customHeight="1" x14ac:dyDescent="0.25">
      <c r="B33" s="14" t="s">
        <v>637</v>
      </c>
      <c r="C33" s="405" t="s">
        <v>46</v>
      </c>
      <c r="D33" s="406"/>
      <c r="E33" s="407"/>
      <c r="F33" s="173" t="s">
        <v>47</v>
      </c>
      <c r="G33" s="37">
        <v>6279</v>
      </c>
      <c r="H33" s="166"/>
      <c r="I33" s="177">
        <v>0</v>
      </c>
      <c r="J33" s="15">
        <f>I33*$G33</f>
        <v>0</v>
      </c>
      <c r="K33" s="166"/>
      <c r="L33" s="19"/>
      <c r="M33" s="20"/>
      <c r="N33" s="20"/>
      <c r="O33" s="21"/>
      <c r="P33" s="188">
        <f>I33</f>
        <v>0</v>
      </c>
      <c r="Q33" s="166"/>
      <c r="R33" s="177">
        <v>0</v>
      </c>
      <c r="S33" s="15">
        <f>R33*$G33</f>
        <v>0</v>
      </c>
      <c r="T33" s="166"/>
      <c r="U33" s="19"/>
      <c r="V33" s="20"/>
      <c r="W33" s="20"/>
      <c r="X33" s="21"/>
      <c r="Y33" s="188">
        <f>R33</f>
        <v>0</v>
      </c>
      <c r="Z33" s="166"/>
      <c r="AA33" s="177">
        <v>0</v>
      </c>
      <c r="AB33" s="15">
        <f>AA33*$G33</f>
        <v>0</v>
      </c>
      <c r="AC33" s="166"/>
      <c r="AD33" s="19"/>
      <c r="AE33" s="20"/>
      <c r="AF33" s="20"/>
      <c r="AG33" s="21"/>
      <c r="AH33" s="188">
        <f>AA33</f>
        <v>0</v>
      </c>
      <c r="AI33" s="166"/>
      <c r="AJ33" s="177">
        <v>0</v>
      </c>
      <c r="AK33" s="15">
        <f>AJ33*$G33</f>
        <v>0</v>
      </c>
      <c r="AL33" s="166"/>
      <c r="AM33" s="19"/>
      <c r="AN33" s="20"/>
      <c r="AO33" s="20"/>
      <c r="AP33" s="21"/>
      <c r="AQ33" s="188">
        <f>AJ33</f>
        <v>0</v>
      </c>
      <c r="AR33" s="166"/>
      <c r="AS33" s="177">
        <v>0</v>
      </c>
      <c r="AT33" s="15">
        <f>AS33*$G33</f>
        <v>0</v>
      </c>
      <c r="AU33" s="166"/>
      <c r="AV33" s="19"/>
      <c r="AW33" s="20"/>
      <c r="AX33" s="20"/>
      <c r="AY33" s="21"/>
      <c r="AZ33" s="188">
        <f>AS33</f>
        <v>0</v>
      </c>
    </row>
    <row r="34" spans="2:52" s="1" customFormat="1" ht="30" hidden="1" customHeight="1" x14ac:dyDescent="0.25">
      <c r="B34" s="14"/>
      <c r="C34" s="108"/>
      <c r="D34" s="107"/>
      <c r="E34" s="169"/>
      <c r="F34" s="172"/>
      <c r="G34" s="37"/>
      <c r="H34" s="166"/>
      <c r="I34" s="178"/>
      <c r="J34" s="15"/>
      <c r="K34" s="166"/>
      <c r="L34" s="19"/>
      <c r="M34" s="20"/>
      <c r="N34" s="20"/>
      <c r="O34" s="21"/>
      <c r="P34" s="188"/>
      <c r="Q34" s="166"/>
      <c r="R34" s="178"/>
      <c r="S34" s="15"/>
      <c r="T34" s="166"/>
      <c r="U34" s="19"/>
      <c r="V34" s="20"/>
      <c r="W34" s="20"/>
      <c r="X34" s="21"/>
      <c r="Y34" s="188"/>
      <c r="Z34" s="166"/>
      <c r="AA34" s="178"/>
      <c r="AB34" s="15"/>
      <c r="AC34" s="166"/>
      <c r="AD34" s="19"/>
      <c r="AE34" s="20"/>
      <c r="AF34" s="20"/>
      <c r="AG34" s="21"/>
      <c r="AH34" s="188"/>
      <c r="AI34" s="166"/>
      <c r="AJ34" s="178"/>
      <c r="AK34" s="15"/>
      <c r="AL34" s="166"/>
      <c r="AM34" s="19"/>
      <c r="AN34" s="20"/>
      <c r="AO34" s="20"/>
      <c r="AP34" s="21"/>
      <c r="AQ34" s="188"/>
      <c r="AR34" s="166"/>
      <c r="AS34" s="178"/>
      <c r="AT34" s="15"/>
      <c r="AU34" s="166"/>
      <c r="AV34" s="19"/>
      <c r="AW34" s="20"/>
      <c r="AX34" s="20"/>
      <c r="AY34" s="21"/>
      <c r="AZ34" s="188"/>
    </row>
    <row r="35" spans="2:52" s="1" customFormat="1" ht="30" customHeight="1" thickBot="1" x14ac:dyDescent="0.3">
      <c r="B35" s="207" t="s">
        <v>638</v>
      </c>
      <c r="C35" s="411" t="s">
        <v>48</v>
      </c>
      <c r="D35" s="412"/>
      <c r="E35" s="413"/>
      <c r="F35" s="174" t="s">
        <v>49</v>
      </c>
      <c r="G35" s="170">
        <v>26868</v>
      </c>
      <c r="H35" s="166"/>
      <c r="I35" s="179">
        <v>0</v>
      </c>
      <c r="J35" s="168">
        <f>I35*$G35</f>
        <v>0</v>
      </c>
      <c r="K35" s="166"/>
      <c r="L35" s="189"/>
      <c r="M35" s="190"/>
      <c r="N35" s="191">
        <f>I35</f>
        <v>0</v>
      </c>
      <c r="O35" s="192"/>
      <c r="P35" s="193"/>
      <c r="Q35" s="166"/>
      <c r="R35" s="179">
        <v>0</v>
      </c>
      <c r="S35" s="168">
        <f>R35*$G35</f>
        <v>0</v>
      </c>
      <c r="T35" s="166"/>
      <c r="U35" s="189"/>
      <c r="V35" s="190"/>
      <c r="W35" s="191">
        <f>R35</f>
        <v>0</v>
      </c>
      <c r="X35" s="192"/>
      <c r="Y35" s="193"/>
      <c r="Z35" s="166"/>
      <c r="AA35" s="179">
        <v>0</v>
      </c>
      <c r="AB35" s="168">
        <f>AA35*$G35</f>
        <v>0</v>
      </c>
      <c r="AC35" s="166"/>
      <c r="AD35" s="189"/>
      <c r="AE35" s="190"/>
      <c r="AF35" s="191">
        <f>AA35</f>
        <v>0</v>
      </c>
      <c r="AG35" s="192"/>
      <c r="AH35" s="193"/>
      <c r="AI35" s="166"/>
      <c r="AJ35" s="179">
        <v>0</v>
      </c>
      <c r="AK35" s="168">
        <f>AJ35*$G35</f>
        <v>0</v>
      </c>
      <c r="AL35" s="166"/>
      <c r="AM35" s="189"/>
      <c r="AN35" s="190"/>
      <c r="AO35" s="191">
        <f>AJ35</f>
        <v>0</v>
      </c>
      <c r="AP35" s="192"/>
      <c r="AQ35" s="193"/>
      <c r="AR35" s="166"/>
      <c r="AS35" s="179">
        <v>0</v>
      </c>
      <c r="AT35" s="168">
        <f>AS35*$G35</f>
        <v>0</v>
      </c>
      <c r="AU35" s="166"/>
      <c r="AV35" s="189"/>
      <c r="AW35" s="190"/>
      <c r="AX35" s="191">
        <f>AS35</f>
        <v>0</v>
      </c>
      <c r="AY35" s="192"/>
      <c r="AZ35" s="193"/>
    </row>
    <row r="36" spans="2:52" s="1" customFormat="1" ht="30" hidden="1" customHeight="1" thickBot="1" x14ac:dyDescent="0.3">
      <c r="B36" s="11"/>
      <c r="C36" s="12"/>
      <c r="D36" s="12"/>
      <c r="E36" s="12"/>
      <c r="F36" s="40"/>
      <c r="G36" s="13"/>
      <c r="H36" s="166"/>
      <c r="I36" s="196"/>
      <c r="J36" s="175"/>
      <c r="K36" s="166"/>
      <c r="L36" s="180"/>
      <c r="M36" s="181"/>
      <c r="N36" s="181"/>
      <c r="O36" s="182"/>
      <c r="P36" s="183"/>
      <c r="Q36" s="166"/>
      <c r="R36" s="196"/>
      <c r="S36" s="175"/>
      <c r="T36" s="166"/>
      <c r="U36" s="180"/>
      <c r="V36" s="181"/>
      <c r="W36" s="181"/>
      <c r="X36" s="182"/>
      <c r="Y36" s="183"/>
      <c r="Z36" s="166"/>
      <c r="AA36" s="196"/>
      <c r="AB36" s="175"/>
      <c r="AC36" s="166"/>
      <c r="AD36" s="180"/>
      <c r="AE36" s="181"/>
      <c r="AF36" s="181"/>
      <c r="AG36" s="182"/>
      <c r="AH36" s="183"/>
      <c r="AI36" s="166"/>
      <c r="AJ36" s="196"/>
      <c r="AK36" s="175"/>
      <c r="AL36" s="166"/>
      <c r="AM36" s="180"/>
      <c r="AN36" s="181"/>
      <c r="AO36" s="181"/>
      <c r="AP36" s="182"/>
      <c r="AQ36" s="183"/>
      <c r="AR36" s="166"/>
      <c r="AS36" s="196"/>
      <c r="AT36" s="175"/>
      <c r="AU36" s="166"/>
      <c r="AV36" s="180"/>
      <c r="AW36" s="181"/>
      <c r="AX36" s="181"/>
      <c r="AY36" s="182"/>
      <c r="AZ36" s="183"/>
    </row>
    <row r="37" spans="2:52" s="1" customFormat="1" ht="30" customHeight="1" thickBot="1" x14ac:dyDescent="0.3">
      <c r="B37" s="402" t="s">
        <v>739</v>
      </c>
      <c r="C37" s="403"/>
      <c r="D37" s="403"/>
      <c r="E37" s="403"/>
      <c r="F37" s="403"/>
      <c r="G37" s="404"/>
      <c r="I37" s="368">
        <f>SUM(J9:J36)</f>
        <v>0</v>
      </c>
      <c r="J37" s="369"/>
      <c r="L37" s="228">
        <f>SUM(L9:L36)</f>
        <v>0</v>
      </c>
      <c r="M37" s="229">
        <f>ROUND(SUM(M9:M36),3)</f>
        <v>0</v>
      </c>
      <c r="N37" s="230">
        <f>SUM(N9:N36)</f>
        <v>0</v>
      </c>
      <c r="O37" s="288">
        <f>SUM(O9:O36)</f>
        <v>0</v>
      </c>
      <c r="P37" s="231">
        <f>SUM(P9:P36)</f>
        <v>0</v>
      </c>
      <c r="R37" s="368">
        <f>SUM(S9:S36)</f>
        <v>0</v>
      </c>
      <c r="S37" s="369"/>
      <c r="U37" s="228">
        <f>SUM(U9:U36)</f>
        <v>0</v>
      </c>
      <c r="V37" s="229">
        <f>ROUND(SUM(V9:V36),3)</f>
        <v>0</v>
      </c>
      <c r="W37" s="230">
        <f>SUM(W9:W36)</f>
        <v>0</v>
      </c>
      <c r="X37" s="288">
        <f>SUM(X9:X36)</f>
        <v>0</v>
      </c>
      <c r="Y37" s="231">
        <f>SUM(Y9:Y36)</f>
        <v>0</v>
      </c>
      <c r="AA37" s="368">
        <f>SUM(AB9:AB36)</f>
        <v>0</v>
      </c>
      <c r="AB37" s="369"/>
      <c r="AD37" s="228">
        <f>SUM(AD9:AD36)</f>
        <v>0</v>
      </c>
      <c r="AE37" s="229">
        <f>ROUND(SUM(AE9:AE36),3)</f>
        <v>0</v>
      </c>
      <c r="AF37" s="230">
        <f>SUM(AF9:AF36)</f>
        <v>0</v>
      </c>
      <c r="AG37" s="288">
        <f>SUM(AG9:AG36)</f>
        <v>0</v>
      </c>
      <c r="AH37" s="231">
        <f>SUM(AH9:AH36)</f>
        <v>0</v>
      </c>
      <c r="AJ37" s="368">
        <f>SUM(AK9:AK36)</f>
        <v>0</v>
      </c>
      <c r="AK37" s="369"/>
      <c r="AM37" s="228">
        <f>SUM(AM9:AM36)</f>
        <v>0</v>
      </c>
      <c r="AN37" s="229">
        <f>ROUND(SUM(AN9:AN36),3)</f>
        <v>0</v>
      </c>
      <c r="AO37" s="230">
        <f>SUM(AO9:AO36)</f>
        <v>0</v>
      </c>
      <c r="AP37" s="288">
        <f>SUM(AP9:AP36)</f>
        <v>0</v>
      </c>
      <c r="AQ37" s="231">
        <f>SUM(AQ9:AQ36)</f>
        <v>0</v>
      </c>
      <c r="AS37" s="368">
        <f>SUM(AT9:AT36)</f>
        <v>0</v>
      </c>
      <c r="AT37" s="369"/>
      <c r="AV37" s="228">
        <f>SUM(AV9:AV36)</f>
        <v>0</v>
      </c>
      <c r="AW37" s="229">
        <f>ROUND(SUM(AW9:AW36),3)</f>
        <v>0</v>
      </c>
      <c r="AX37" s="230">
        <f>SUM(AX9:AX36)</f>
        <v>0</v>
      </c>
      <c r="AY37" s="288">
        <f>SUM(AY9:AY36)</f>
        <v>0</v>
      </c>
      <c r="AZ37" s="231">
        <f>SUM(AZ9:AZ36)</f>
        <v>0</v>
      </c>
    </row>
  </sheetData>
  <sheetProtection algorithmName="SHA-512" hashValue="W+i3XdfuFmM1FQ+o8jN+i/nv4hUI7v7DzEWkmNnMCqqeqJUcbcul5H7ydKbt/fI+ij5i5OdrtcL81KJcoWCVVw==" saltValue="ylOUgjhvQrxAKXF97mCZbQ==" spinCount="100000" sheet="1" objects="1" scenarios="1" autoFilter="0"/>
  <mergeCells count="66">
    <mergeCell ref="B37:G37"/>
    <mergeCell ref="C17:E17"/>
    <mergeCell ref="C19:E19"/>
    <mergeCell ref="C21:E21"/>
    <mergeCell ref="C11:E11"/>
    <mergeCell ref="C13:E13"/>
    <mergeCell ref="C15:E15"/>
    <mergeCell ref="C23:E23"/>
    <mergeCell ref="C35:E35"/>
    <mergeCell ref="C31:E31"/>
    <mergeCell ref="C33:E33"/>
    <mergeCell ref="C25:E25"/>
    <mergeCell ref="C27:E27"/>
    <mergeCell ref="C29:E29"/>
    <mergeCell ref="F5:F8"/>
    <mergeCell ref="B8:E8"/>
    <mergeCell ref="C9:E9"/>
    <mergeCell ref="G5:G8"/>
    <mergeCell ref="I5:I8"/>
    <mergeCell ref="B5:E6"/>
    <mergeCell ref="D7:E7"/>
    <mergeCell ref="X5:X7"/>
    <mergeCell ref="Y5:Y7"/>
    <mergeCell ref="R3:Y3"/>
    <mergeCell ref="R5:R8"/>
    <mergeCell ref="U5:U7"/>
    <mergeCell ref="I37:J37"/>
    <mergeCell ref="I3:P3"/>
    <mergeCell ref="S5:S8"/>
    <mergeCell ref="V5:V7"/>
    <mergeCell ref="W5:W7"/>
    <mergeCell ref="R37:S37"/>
    <mergeCell ref="J5:J8"/>
    <mergeCell ref="P5:P7"/>
    <mergeCell ref="O5:O7"/>
    <mergeCell ref="N5:N7"/>
    <mergeCell ref="M5:M7"/>
    <mergeCell ref="L5:L7"/>
    <mergeCell ref="AO5:AO7"/>
    <mergeCell ref="AP5:AP7"/>
    <mergeCell ref="AQ5:AQ7"/>
    <mergeCell ref="AJ37:AK37"/>
    <mergeCell ref="AA3:AH3"/>
    <mergeCell ref="AA5:AA8"/>
    <mergeCell ref="AB5:AB8"/>
    <mergeCell ref="AD5:AD7"/>
    <mergeCell ref="AE5:AE7"/>
    <mergeCell ref="AF5:AF7"/>
    <mergeCell ref="AG5:AG7"/>
    <mergeCell ref="AH5:AH7"/>
    <mergeCell ref="AS37:AT37"/>
    <mergeCell ref="B1:C1"/>
    <mergeCell ref="AS3:AZ3"/>
    <mergeCell ref="AS5:AS8"/>
    <mergeCell ref="AT5:AT8"/>
    <mergeCell ref="AV5:AV7"/>
    <mergeCell ref="AW5:AW7"/>
    <mergeCell ref="AX5:AX7"/>
    <mergeCell ref="AY5:AY7"/>
    <mergeCell ref="AZ5:AZ7"/>
    <mergeCell ref="AA37:AB37"/>
    <mergeCell ref="AJ3:AQ3"/>
    <mergeCell ref="AJ5:AJ8"/>
    <mergeCell ref="AK5:AK8"/>
    <mergeCell ref="AM5:AM7"/>
    <mergeCell ref="AN5:AN7"/>
  </mergeCells>
  <dataValidations count="4">
    <dataValidation type="whole" allowBlank="1" showInputMessage="1" showErrorMessage="1" prompt="Vyplňte do listu &quot;stáž MŠ&quot;" sqref="I21 R21 AA21 AJ21 AS21">
      <formula1>0</formula1>
      <formula2>999999</formula2>
    </dataValidation>
    <dataValidation type="whole" allowBlank="1" showInputMessage="1" showErrorMessage="1" prompt="V názvu aktivity vyberte z nabídky jednu z variant aktivity. _x000a_Aktivitu je možné zvolit nejvýš v hodnotě dosahující poloviny maximální výše dotace pro daný subjekt." sqref="I23:I30 R23:R30 AA23:AA30 AJ23:AJ30 AS23:AS30">
      <formula1>0</formula1>
      <formula2>999999</formula2>
    </dataValidation>
    <dataValidation type="whole" allowBlank="1" showInputMessage="1" showErrorMessage="1" sqref="I10 I12 I14 I22 I31:I36 I16:I20 R10 R12 R14 R22 R31:R36 R16:R20 AA10 AA12 AA14 AA22 AA31:AA36 AA16:AA20 AJ10 AJ12 AJ14 AJ22 AJ31:AJ36 AJ16:AJ20 AS10 AS12 AS14 AS22 AS31:AS36 AS16:AS20">
      <formula1>0</formula1>
      <formula2>999999</formula2>
    </dataValidation>
    <dataValidation type="whole" allowBlank="1" showInputMessage="1" showErrorMessage="1" sqref="I15 I9 I11 I13 R15 R9 R11 R13 AA15 AA9 AA11 AA13 AJ15 AJ9 AJ11 AJ13 AS15 AS9 AS11 AS13">
      <formula1>0</formula1>
      <formula2>1000</formula2>
    </dataValidation>
  </dataValidations>
  <hyperlinks>
    <hyperlink ref="B1" location="'Úvodní strana'!A1" display="zpět na úvodní stranu"/>
  </hyperlink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B1:AZ43"/>
  <sheetViews>
    <sheetView zoomScaleNormal="100"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D7" sqref="D7:E7"/>
    </sheetView>
  </sheetViews>
  <sheetFormatPr defaultColWidth="9.28515625" defaultRowHeight="14.25" x14ac:dyDescent="0.25"/>
  <cols>
    <col min="1" max="1" width="1.7109375" style="1" customWidth="1"/>
    <col min="2" max="2" width="7.140625" style="6" customWidth="1"/>
    <col min="3" max="3" width="25.42578125" style="5" customWidth="1"/>
    <col min="4" max="4" width="31.28515625" style="5" customWidth="1"/>
    <col min="5" max="5" width="7.85546875" style="5" customWidth="1"/>
    <col min="6" max="6" width="58.140625" style="5" customWidth="1"/>
    <col min="7" max="7" width="16" style="1" customWidth="1"/>
    <col min="8" max="8" width="7.85546875" style="166" customWidth="1"/>
    <col min="9" max="9" width="18.42578125" style="5" customWidth="1"/>
    <col min="10" max="10" width="13.42578125" style="167" customWidth="1"/>
    <col min="11" max="11" width="2.7109375" style="166" customWidth="1"/>
    <col min="12" max="16" width="9.7109375" style="5" customWidth="1"/>
    <col min="17" max="17" width="7.85546875" style="1" customWidth="1"/>
    <col min="18" max="18" width="18.42578125" style="1" customWidth="1"/>
    <col min="19" max="19" width="13.42578125" style="1" customWidth="1"/>
    <col min="20" max="20" width="2.7109375" style="1" customWidth="1"/>
    <col min="21" max="25" width="9.7109375" style="1" customWidth="1"/>
    <col min="26" max="26" width="7.85546875" style="1" hidden="1" customWidth="1"/>
    <col min="27" max="27" width="18.42578125" style="1" hidden="1" customWidth="1"/>
    <col min="28" max="28" width="13.42578125" style="1" hidden="1" customWidth="1"/>
    <col min="29" max="29" width="2.7109375" style="1" hidden="1" customWidth="1"/>
    <col min="30" max="34" width="9.7109375" style="1" hidden="1" customWidth="1"/>
    <col min="35" max="35" width="7.85546875" style="1" hidden="1" customWidth="1"/>
    <col min="36" max="36" width="18.42578125" style="1" hidden="1" customWidth="1"/>
    <col min="37" max="37" width="13.42578125" style="1" hidden="1" customWidth="1"/>
    <col min="38" max="38" width="2.7109375" style="1" hidden="1" customWidth="1"/>
    <col min="39" max="43" width="9.7109375" style="1" hidden="1" customWidth="1"/>
    <col min="44" max="44" width="7.85546875" style="1" hidden="1" customWidth="1"/>
    <col min="45" max="45" width="18.42578125" style="1" hidden="1" customWidth="1"/>
    <col min="46" max="46" width="13.42578125" style="1" hidden="1" customWidth="1"/>
    <col min="47" max="47" width="2.7109375" style="1" hidden="1" customWidth="1"/>
    <col min="48" max="52" width="9.7109375" style="1" hidden="1" customWidth="1"/>
    <col min="53" max="53" width="0" style="1" hidden="1" customWidth="1"/>
    <col min="54" max="16384" width="9.28515625" style="1"/>
  </cols>
  <sheetData>
    <row r="1" spans="2:52" ht="15" x14ac:dyDescent="0.25">
      <c r="B1" s="370" t="s">
        <v>37</v>
      </c>
      <c r="C1" s="370"/>
      <c r="D1" s="1"/>
      <c r="E1" s="1"/>
    </row>
    <row r="2" spans="2:52" ht="12" customHeight="1" thickBot="1" x14ac:dyDescent="0.3">
      <c r="B2" s="1"/>
      <c r="C2" s="1"/>
      <c r="D2" s="1"/>
      <c r="E2" s="1"/>
      <c r="F2" s="1"/>
      <c r="H2" s="1"/>
      <c r="I2" s="1"/>
      <c r="J2" s="1"/>
      <c r="T2" s="166"/>
      <c r="U2" s="5"/>
      <c r="V2" s="5"/>
      <c r="W2" s="5"/>
      <c r="X2" s="5"/>
      <c r="Y2" s="5"/>
      <c r="AC2" s="166"/>
      <c r="AD2" s="5"/>
      <c r="AE2" s="5"/>
      <c r="AF2" s="5"/>
      <c r="AG2" s="5"/>
      <c r="AH2" s="5"/>
      <c r="AL2" s="166"/>
      <c r="AM2" s="5"/>
      <c r="AN2" s="5"/>
      <c r="AO2" s="5"/>
      <c r="AP2" s="5"/>
      <c r="AQ2" s="5"/>
      <c r="AU2" s="166"/>
      <c r="AV2" s="5"/>
      <c r="AW2" s="5"/>
      <c r="AX2" s="5"/>
      <c r="AY2" s="5"/>
      <c r="AZ2" s="5"/>
    </row>
    <row r="3" spans="2:52" ht="37.5" customHeight="1" thickBot="1" x14ac:dyDescent="0.3">
      <c r="B3" s="1"/>
      <c r="C3" s="1"/>
      <c r="D3" s="1"/>
      <c r="E3" s="1"/>
      <c r="F3" s="1"/>
      <c r="H3" s="1"/>
      <c r="I3" s="440" t="s">
        <v>740</v>
      </c>
      <c r="J3" s="441"/>
      <c r="K3" s="441"/>
      <c r="L3" s="441"/>
      <c r="M3" s="441"/>
      <c r="N3" s="441"/>
      <c r="O3" s="441"/>
      <c r="P3" s="442"/>
      <c r="R3" s="440" t="s">
        <v>741</v>
      </c>
      <c r="S3" s="441"/>
      <c r="T3" s="441"/>
      <c r="U3" s="441"/>
      <c r="V3" s="441"/>
      <c r="W3" s="441"/>
      <c r="X3" s="441"/>
      <c r="Y3" s="442"/>
      <c r="AA3" s="440" t="s">
        <v>742</v>
      </c>
      <c r="AB3" s="441"/>
      <c r="AC3" s="441"/>
      <c r="AD3" s="441"/>
      <c r="AE3" s="441"/>
      <c r="AF3" s="441"/>
      <c r="AG3" s="441"/>
      <c r="AH3" s="442"/>
      <c r="AJ3" s="440" t="s">
        <v>743</v>
      </c>
      <c r="AK3" s="441"/>
      <c r="AL3" s="441"/>
      <c r="AM3" s="441"/>
      <c r="AN3" s="441"/>
      <c r="AO3" s="441"/>
      <c r="AP3" s="441"/>
      <c r="AQ3" s="442"/>
      <c r="AS3" s="440" t="s">
        <v>744</v>
      </c>
      <c r="AT3" s="441"/>
      <c r="AU3" s="441"/>
      <c r="AV3" s="441"/>
      <c r="AW3" s="441"/>
      <c r="AX3" s="441"/>
      <c r="AY3" s="441"/>
      <c r="AZ3" s="442"/>
    </row>
    <row r="4" spans="2:52" ht="12" customHeight="1" thickBot="1" x14ac:dyDescent="0.3">
      <c r="B4" s="1"/>
      <c r="C4" s="1"/>
      <c r="D4" s="1"/>
      <c r="E4" s="1"/>
      <c r="F4" s="1"/>
      <c r="H4" s="1"/>
      <c r="I4" s="1"/>
      <c r="J4" s="1"/>
      <c r="K4" s="1"/>
      <c r="L4" s="1"/>
      <c r="M4" s="1"/>
      <c r="N4" s="1"/>
      <c r="O4" s="1"/>
      <c r="P4" s="1"/>
    </row>
    <row r="5" spans="2:52" ht="36" customHeight="1" x14ac:dyDescent="0.25">
      <c r="B5" s="443" t="s">
        <v>31</v>
      </c>
      <c r="C5" s="444"/>
      <c r="D5" s="444"/>
      <c r="E5" s="445"/>
      <c r="F5" s="449" t="s">
        <v>737</v>
      </c>
      <c r="G5" s="451" t="s">
        <v>738</v>
      </c>
      <c r="I5" s="435" t="s">
        <v>735</v>
      </c>
      <c r="J5" s="427" t="s">
        <v>736</v>
      </c>
      <c r="L5" s="430" t="s">
        <v>8</v>
      </c>
      <c r="M5" s="418" t="s">
        <v>0</v>
      </c>
      <c r="N5" s="418" t="s">
        <v>50</v>
      </c>
      <c r="O5" s="418" t="s">
        <v>51</v>
      </c>
      <c r="P5" s="420" t="s">
        <v>52</v>
      </c>
      <c r="Q5" s="166"/>
      <c r="R5" s="435" t="s">
        <v>735</v>
      </c>
      <c r="S5" s="427" t="s">
        <v>736</v>
      </c>
      <c r="T5" s="166"/>
      <c r="U5" s="430" t="s">
        <v>8</v>
      </c>
      <c r="V5" s="418" t="s">
        <v>0</v>
      </c>
      <c r="W5" s="418" t="s">
        <v>50</v>
      </c>
      <c r="X5" s="418" t="s">
        <v>51</v>
      </c>
      <c r="Y5" s="420" t="s">
        <v>52</v>
      </c>
      <c r="Z5" s="166"/>
      <c r="AA5" s="435" t="s">
        <v>735</v>
      </c>
      <c r="AB5" s="427" t="s">
        <v>736</v>
      </c>
      <c r="AC5" s="166"/>
      <c r="AD5" s="430" t="s">
        <v>8</v>
      </c>
      <c r="AE5" s="418" t="s">
        <v>0</v>
      </c>
      <c r="AF5" s="418" t="s">
        <v>50</v>
      </c>
      <c r="AG5" s="418" t="s">
        <v>51</v>
      </c>
      <c r="AH5" s="420" t="s">
        <v>52</v>
      </c>
      <c r="AI5" s="166"/>
      <c r="AJ5" s="435" t="s">
        <v>735</v>
      </c>
      <c r="AK5" s="427" t="s">
        <v>736</v>
      </c>
      <c r="AL5" s="166"/>
      <c r="AM5" s="430" t="s">
        <v>8</v>
      </c>
      <c r="AN5" s="418" t="s">
        <v>0</v>
      </c>
      <c r="AO5" s="418" t="s">
        <v>50</v>
      </c>
      <c r="AP5" s="418" t="s">
        <v>51</v>
      </c>
      <c r="AQ5" s="420" t="s">
        <v>52</v>
      </c>
      <c r="AR5" s="166"/>
      <c r="AS5" s="435" t="s">
        <v>735</v>
      </c>
      <c r="AT5" s="427" t="s">
        <v>736</v>
      </c>
      <c r="AU5" s="166"/>
      <c r="AV5" s="430" t="s">
        <v>8</v>
      </c>
      <c r="AW5" s="418" t="s">
        <v>0</v>
      </c>
      <c r="AX5" s="418" t="s">
        <v>50</v>
      </c>
      <c r="AY5" s="418" t="s">
        <v>51</v>
      </c>
      <c r="AZ5" s="420" t="s">
        <v>52</v>
      </c>
    </row>
    <row r="6" spans="2:52" s="5" customFormat="1" ht="24" customHeight="1" x14ac:dyDescent="0.25">
      <c r="B6" s="446"/>
      <c r="C6" s="447"/>
      <c r="D6" s="447"/>
      <c r="E6" s="448"/>
      <c r="F6" s="450"/>
      <c r="G6" s="452"/>
      <c r="H6" s="166"/>
      <c r="I6" s="436"/>
      <c r="J6" s="428"/>
      <c r="K6" s="166"/>
      <c r="L6" s="431"/>
      <c r="M6" s="419"/>
      <c r="N6" s="419"/>
      <c r="O6" s="419"/>
      <c r="P6" s="421"/>
      <c r="Q6" s="166"/>
      <c r="R6" s="436"/>
      <c r="S6" s="428"/>
      <c r="T6" s="166"/>
      <c r="U6" s="431"/>
      <c r="V6" s="419"/>
      <c r="W6" s="419"/>
      <c r="X6" s="419"/>
      <c r="Y6" s="421"/>
      <c r="Z6" s="166"/>
      <c r="AA6" s="436"/>
      <c r="AB6" s="428"/>
      <c r="AC6" s="166"/>
      <c r="AD6" s="431"/>
      <c r="AE6" s="419"/>
      <c r="AF6" s="419"/>
      <c r="AG6" s="419"/>
      <c r="AH6" s="421"/>
      <c r="AI6" s="166"/>
      <c r="AJ6" s="436"/>
      <c r="AK6" s="428"/>
      <c r="AL6" s="166"/>
      <c r="AM6" s="431"/>
      <c r="AN6" s="419"/>
      <c r="AO6" s="419"/>
      <c r="AP6" s="419"/>
      <c r="AQ6" s="421"/>
      <c r="AR6" s="166"/>
      <c r="AS6" s="436"/>
      <c r="AT6" s="428"/>
      <c r="AU6" s="166"/>
      <c r="AV6" s="431"/>
      <c r="AW6" s="419"/>
      <c r="AX6" s="419"/>
      <c r="AY6" s="419"/>
      <c r="AZ6" s="421"/>
    </row>
    <row r="7" spans="2:52" s="5" customFormat="1" ht="24" customHeight="1" x14ac:dyDescent="0.25">
      <c r="B7" s="202"/>
      <c r="C7" s="203" t="s">
        <v>734</v>
      </c>
      <c r="D7" s="495"/>
      <c r="E7" s="496"/>
      <c r="F7" s="450"/>
      <c r="G7" s="452"/>
      <c r="H7" s="166"/>
      <c r="I7" s="436"/>
      <c r="J7" s="428"/>
      <c r="K7" s="166"/>
      <c r="L7" s="431"/>
      <c r="M7" s="419"/>
      <c r="N7" s="419"/>
      <c r="O7" s="419"/>
      <c r="P7" s="421"/>
      <c r="Q7" s="166"/>
      <c r="R7" s="436"/>
      <c r="S7" s="428"/>
      <c r="T7" s="166"/>
      <c r="U7" s="431"/>
      <c r="V7" s="419"/>
      <c r="W7" s="419"/>
      <c r="X7" s="419"/>
      <c r="Y7" s="421"/>
      <c r="Z7" s="166"/>
      <c r="AA7" s="436"/>
      <c r="AB7" s="428"/>
      <c r="AC7" s="166"/>
      <c r="AD7" s="431"/>
      <c r="AE7" s="419"/>
      <c r="AF7" s="419"/>
      <c r="AG7" s="419"/>
      <c r="AH7" s="421"/>
      <c r="AI7" s="166"/>
      <c r="AJ7" s="436"/>
      <c r="AK7" s="428"/>
      <c r="AL7" s="166"/>
      <c r="AM7" s="431"/>
      <c r="AN7" s="419"/>
      <c r="AO7" s="419"/>
      <c r="AP7" s="419"/>
      <c r="AQ7" s="421"/>
      <c r="AR7" s="166"/>
      <c r="AS7" s="436"/>
      <c r="AT7" s="428"/>
      <c r="AU7" s="166"/>
      <c r="AV7" s="431"/>
      <c r="AW7" s="419"/>
      <c r="AX7" s="419"/>
      <c r="AY7" s="419"/>
      <c r="AZ7" s="421"/>
    </row>
    <row r="8" spans="2:52" ht="24" customHeight="1" thickBot="1" x14ac:dyDescent="0.3">
      <c r="B8" s="422"/>
      <c r="C8" s="423"/>
      <c r="D8" s="423"/>
      <c r="E8" s="424"/>
      <c r="F8" s="450"/>
      <c r="G8" s="452"/>
      <c r="H8" s="8"/>
      <c r="I8" s="437"/>
      <c r="J8" s="429"/>
      <c r="K8" s="8"/>
      <c r="L8" s="204">
        <v>54000</v>
      </c>
      <c r="M8" s="205">
        <v>50501</v>
      </c>
      <c r="N8" s="205">
        <v>52602</v>
      </c>
      <c r="O8" s="205">
        <v>52106</v>
      </c>
      <c r="P8" s="206">
        <v>51212</v>
      </c>
      <c r="Q8" s="8"/>
      <c r="R8" s="437"/>
      <c r="S8" s="429"/>
      <c r="T8" s="8"/>
      <c r="U8" s="204">
        <v>54000</v>
      </c>
      <c r="V8" s="205">
        <v>50501</v>
      </c>
      <c r="W8" s="205">
        <v>52602</v>
      </c>
      <c r="X8" s="205">
        <v>52106</v>
      </c>
      <c r="Y8" s="206">
        <v>51212</v>
      </c>
      <c r="Z8" s="8"/>
      <c r="AA8" s="437"/>
      <c r="AB8" s="429"/>
      <c r="AC8" s="8"/>
      <c r="AD8" s="204">
        <v>54000</v>
      </c>
      <c r="AE8" s="205">
        <v>50501</v>
      </c>
      <c r="AF8" s="205">
        <v>52602</v>
      </c>
      <c r="AG8" s="205">
        <v>52106</v>
      </c>
      <c r="AH8" s="206">
        <v>51212</v>
      </c>
      <c r="AI8" s="8"/>
      <c r="AJ8" s="437"/>
      <c r="AK8" s="429"/>
      <c r="AL8" s="8"/>
      <c r="AM8" s="204">
        <v>54000</v>
      </c>
      <c r="AN8" s="205">
        <v>50501</v>
      </c>
      <c r="AO8" s="205">
        <v>52602</v>
      </c>
      <c r="AP8" s="205">
        <v>52106</v>
      </c>
      <c r="AQ8" s="206">
        <v>51212</v>
      </c>
      <c r="AR8" s="8"/>
      <c r="AS8" s="437"/>
      <c r="AT8" s="429"/>
      <c r="AU8" s="8"/>
      <c r="AV8" s="204">
        <v>54000</v>
      </c>
      <c r="AW8" s="205">
        <v>50501</v>
      </c>
      <c r="AX8" s="205">
        <v>52602</v>
      </c>
      <c r="AY8" s="205">
        <v>52106</v>
      </c>
      <c r="AZ8" s="206">
        <v>51212</v>
      </c>
    </row>
    <row r="9" spans="2:52" ht="30" customHeight="1" x14ac:dyDescent="0.25">
      <c r="B9" s="31" t="s">
        <v>640</v>
      </c>
      <c r="C9" s="416" t="s">
        <v>54</v>
      </c>
      <c r="D9" s="416"/>
      <c r="E9" s="417"/>
      <c r="F9" s="197" t="s">
        <v>55</v>
      </c>
      <c r="G9" s="30">
        <v>4299</v>
      </c>
      <c r="I9" s="176">
        <v>0</v>
      </c>
      <c r="J9" s="30">
        <f>$G9*I9</f>
        <v>0</v>
      </c>
      <c r="L9" s="22"/>
      <c r="M9" s="84">
        <f>I9*1/120</f>
        <v>0</v>
      </c>
      <c r="N9" s="23"/>
      <c r="O9" s="24"/>
      <c r="P9" s="216"/>
      <c r="R9" s="176">
        <v>0</v>
      </c>
      <c r="S9" s="30">
        <f>$G9*R9</f>
        <v>0</v>
      </c>
      <c r="T9" s="166"/>
      <c r="U9" s="22"/>
      <c r="V9" s="84">
        <f>R9*1/120</f>
        <v>0</v>
      </c>
      <c r="W9" s="23"/>
      <c r="X9" s="24"/>
      <c r="Y9" s="216"/>
      <c r="AA9" s="176">
        <v>0</v>
      </c>
      <c r="AB9" s="30">
        <f>$G9*AA9</f>
        <v>0</v>
      </c>
      <c r="AC9" s="166"/>
      <c r="AD9" s="22"/>
      <c r="AE9" s="84">
        <f>AA9*1/120</f>
        <v>0</v>
      </c>
      <c r="AF9" s="23"/>
      <c r="AG9" s="24"/>
      <c r="AH9" s="216"/>
      <c r="AJ9" s="176">
        <v>0</v>
      </c>
      <c r="AK9" s="30">
        <f>$G9*AJ9</f>
        <v>0</v>
      </c>
      <c r="AL9" s="166"/>
      <c r="AM9" s="22"/>
      <c r="AN9" s="84">
        <f>AJ9*1/120</f>
        <v>0</v>
      </c>
      <c r="AO9" s="23"/>
      <c r="AP9" s="24"/>
      <c r="AQ9" s="216"/>
      <c r="AS9" s="176">
        <v>0</v>
      </c>
      <c r="AT9" s="30">
        <f>$G9*AS9</f>
        <v>0</v>
      </c>
      <c r="AU9" s="166"/>
      <c r="AV9" s="22"/>
      <c r="AW9" s="84">
        <f>AS9*1/120</f>
        <v>0</v>
      </c>
      <c r="AX9" s="23"/>
      <c r="AY9" s="24"/>
      <c r="AZ9" s="216"/>
    </row>
    <row r="10" spans="2:52" ht="30" hidden="1" customHeight="1" x14ac:dyDescent="0.25">
      <c r="B10" s="31"/>
      <c r="C10" s="32"/>
      <c r="D10" s="32"/>
      <c r="E10" s="32"/>
      <c r="F10" s="33"/>
      <c r="G10" s="34"/>
      <c r="I10" s="210"/>
      <c r="J10" s="36"/>
      <c r="L10" s="25"/>
      <c r="M10" s="85"/>
      <c r="N10" s="26"/>
      <c r="O10" s="27"/>
      <c r="P10" s="217"/>
      <c r="R10" s="210"/>
      <c r="S10" s="36"/>
      <c r="T10" s="166"/>
      <c r="U10" s="25"/>
      <c r="V10" s="85"/>
      <c r="W10" s="26"/>
      <c r="X10" s="27"/>
      <c r="Y10" s="217"/>
      <c r="AA10" s="210"/>
      <c r="AB10" s="36"/>
      <c r="AC10" s="166"/>
      <c r="AD10" s="25"/>
      <c r="AE10" s="85"/>
      <c r="AF10" s="26"/>
      <c r="AG10" s="27"/>
      <c r="AH10" s="217"/>
      <c r="AJ10" s="210"/>
      <c r="AK10" s="36"/>
      <c r="AL10" s="166"/>
      <c r="AM10" s="25"/>
      <c r="AN10" s="85"/>
      <c r="AO10" s="26"/>
      <c r="AP10" s="27"/>
      <c r="AQ10" s="217"/>
      <c r="AS10" s="210"/>
      <c r="AT10" s="36"/>
      <c r="AU10" s="166"/>
      <c r="AV10" s="25"/>
      <c r="AW10" s="85"/>
      <c r="AX10" s="26"/>
      <c r="AY10" s="27"/>
      <c r="AZ10" s="217"/>
    </row>
    <row r="11" spans="2:52" ht="30" customHeight="1" x14ac:dyDescent="0.25">
      <c r="B11" s="35" t="s">
        <v>641</v>
      </c>
      <c r="C11" s="414" t="s">
        <v>56</v>
      </c>
      <c r="D11" s="414"/>
      <c r="E11" s="415"/>
      <c r="F11" s="198" t="s">
        <v>28</v>
      </c>
      <c r="G11" s="36">
        <v>6887</v>
      </c>
      <c r="I11" s="177">
        <v>0</v>
      </c>
      <c r="J11" s="36">
        <f>$G11*I11</f>
        <v>0</v>
      </c>
      <c r="L11" s="25"/>
      <c r="M11" s="85">
        <f>I11*1/120</f>
        <v>0</v>
      </c>
      <c r="N11" s="26"/>
      <c r="O11" s="27"/>
      <c r="P11" s="217"/>
      <c r="R11" s="177">
        <v>0</v>
      </c>
      <c r="S11" s="36">
        <f>$G11*R11</f>
        <v>0</v>
      </c>
      <c r="T11" s="166"/>
      <c r="U11" s="25"/>
      <c r="V11" s="85">
        <f>R11*1/120</f>
        <v>0</v>
      </c>
      <c r="W11" s="26"/>
      <c r="X11" s="27"/>
      <c r="Y11" s="217"/>
      <c r="AA11" s="177">
        <v>0</v>
      </c>
      <c r="AB11" s="36">
        <f>$G11*AA11</f>
        <v>0</v>
      </c>
      <c r="AC11" s="166"/>
      <c r="AD11" s="25"/>
      <c r="AE11" s="85">
        <f>AA11*1/120</f>
        <v>0</v>
      </c>
      <c r="AF11" s="26"/>
      <c r="AG11" s="27"/>
      <c r="AH11" s="217"/>
      <c r="AJ11" s="177">
        <v>0</v>
      </c>
      <c r="AK11" s="36">
        <f>$G11*AJ11</f>
        <v>0</v>
      </c>
      <c r="AL11" s="166"/>
      <c r="AM11" s="25"/>
      <c r="AN11" s="85">
        <f>AJ11*1/120</f>
        <v>0</v>
      </c>
      <c r="AO11" s="26"/>
      <c r="AP11" s="27"/>
      <c r="AQ11" s="217"/>
      <c r="AS11" s="177">
        <v>0</v>
      </c>
      <c r="AT11" s="36">
        <f>$G11*AS11</f>
        <v>0</v>
      </c>
      <c r="AU11" s="166"/>
      <c r="AV11" s="25"/>
      <c r="AW11" s="85">
        <f>AS11*1/120</f>
        <v>0</v>
      </c>
      <c r="AX11" s="26"/>
      <c r="AY11" s="27"/>
      <c r="AZ11" s="217"/>
    </row>
    <row r="12" spans="2:52" ht="30" hidden="1" customHeight="1" x14ac:dyDescent="0.25">
      <c r="B12" s="35"/>
      <c r="C12" s="109"/>
      <c r="D12" s="109"/>
      <c r="E12" s="109"/>
      <c r="F12" s="33"/>
      <c r="G12" s="36"/>
      <c r="I12" s="210"/>
      <c r="J12" s="36"/>
      <c r="L12" s="25"/>
      <c r="M12" s="85"/>
      <c r="N12" s="26"/>
      <c r="O12" s="27"/>
      <c r="P12" s="217"/>
      <c r="R12" s="210"/>
      <c r="S12" s="36"/>
      <c r="T12" s="166"/>
      <c r="U12" s="25"/>
      <c r="V12" s="85"/>
      <c r="W12" s="26"/>
      <c r="X12" s="27"/>
      <c r="Y12" s="217"/>
      <c r="AA12" s="210"/>
      <c r="AB12" s="36"/>
      <c r="AC12" s="166"/>
      <c r="AD12" s="25"/>
      <c r="AE12" s="85"/>
      <c r="AF12" s="26"/>
      <c r="AG12" s="27"/>
      <c r="AH12" s="217"/>
      <c r="AJ12" s="210"/>
      <c r="AK12" s="36"/>
      <c r="AL12" s="166"/>
      <c r="AM12" s="25"/>
      <c r="AN12" s="85"/>
      <c r="AO12" s="26"/>
      <c r="AP12" s="27"/>
      <c r="AQ12" s="217"/>
      <c r="AS12" s="210"/>
      <c r="AT12" s="36"/>
      <c r="AU12" s="166"/>
      <c r="AV12" s="25"/>
      <c r="AW12" s="85"/>
      <c r="AX12" s="26"/>
      <c r="AY12" s="27"/>
      <c r="AZ12" s="217"/>
    </row>
    <row r="13" spans="2:52" ht="30" customHeight="1" x14ac:dyDescent="0.25">
      <c r="B13" s="35" t="s">
        <v>642</v>
      </c>
      <c r="C13" s="414" t="s">
        <v>57</v>
      </c>
      <c r="D13" s="414"/>
      <c r="E13" s="415"/>
      <c r="F13" s="198" t="s">
        <v>29</v>
      </c>
      <c r="G13" s="36">
        <v>34435</v>
      </c>
      <c r="I13" s="177">
        <v>0</v>
      </c>
      <c r="J13" s="36">
        <f>$G13*I13</f>
        <v>0</v>
      </c>
      <c r="L13" s="25"/>
      <c r="M13" s="85">
        <f>I13*1/24</f>
        <v>0</v>
      </c>
      <c r="N13" s="26"/>
      <c r="O13" s="27"/>
      <c r="P13" s="217"/>
      <c r="R13" s="177">
        <v>0</v>
      </c>
      <c r="S13" s="36">
        <f>$G13*R13</f>
        <v>0</v>
      </c>
      <c r="T13" s="166"/>
      <c r="U13" s="25"/>
      <c r="V13" s="85">
        <f>R13*1/24</f>
        <v>0</v>
      </c>
      <c r="W13" s="26"/>
      <c r="X13" s="27"/>
      <c r="Y13" s="217"/>
      <c r="AA13" s="177">
        <v>0</v>
      </c>
      <c r="AB13" s="36">
        <f>$G13*AA13</f>
        <v>0</v>
      </c>
      <c r="AC13" s="166"/>
      <c r="AD13" s="25"/>
      <c r="AE13" s="85">
        <f>AA13*1/24</f>
        <v>0</v>
      </c>
      <c r="AF13" s="26"/>
      <c r="AG13" s="27"/>
      <c r="AH13" s="217"/>
      <c r="AJ13" s="177">
        <v>0</v>
      </c>
      <c r="AK13" s="36">
        <f>$G13*AJ13</f>
        <v>0</v>
      </c>
      <c r="AL13" s="166"/>
      <c r="AM13" s="25"/>
      <c r="AN13" s="85">
        <f>AJ13*1/24</f>
        <v>0</v>
      </c>
      <c r="AO13" s="26"/>
      <c r="AP13" s="27"/>
      <c r="AQ13" s="217"/>
      <c r="AS13" s="177">
        <v>0</v>
      </c>
      <c r="AT13" s="36">
        <f>$G13*AS13</f>
        <v>0</v>
      </c>
      <c r="AU13" s="166"/>
      <c r="AV13" s="25"/>
      <c r="AW13" s="85">
        <f>AS13*1/24</f>
        <v>0</v>
      </c>
      <c r="AX13" s="26"/>
      <c r="AY13" s="27"/>
      <c r="AZ13" s="217"/>
    </row>
    <row r="14" spans="2:52" ht="30" hidden="1" customHeight="1" x14ac:dyDescent="0.25">
      <c r="B14" s="35"/>
      <c r="C14" s="109"/>
      <c r="D14" s="109"/>
      <c r="E14" s="109"/>
      <c r="F14" s="33"/>
      <c r="G14" s="36"/>
      <c r="I14" s="210"/>
      <c r="J14" s="36"/>
      <c r="L14" s="25"/>
      <c r="M14" s="85"/>
      <c r="N14" s="26"/>
      <c r="O14" s="27"/>
      <c r="P14" s="217"/>
      <c r="R14" s="210"/>
      <c r="S14" s="36"/>
      <c r="T14" s="166"/>
      <c r="U14" s="25"/>
      <c r="V14" s="85"/>
      <c r="W14" s="26"/>
      <c r="X14" s="27"/>
      <c r="Y14" s="217"/>
      <c r="AA14" s="210"/>
      <c r="AB14" s="36"/>
      <c r="AC14" s="166"/>
      <c r="AD14" s="25"/>
      <c r="AE14" s="85"/>
      <c r="AF14" s="26"/>
      <c r="AG14" s="27"/>
      <c r="AH14" s="217"/>
      <c r="AJ14" s="210"/>
      <c r="AK14" s="36"/>
      <c r="AL14" s="166"/>
      <c r="AM14" s="25"/>
      <c r="AN14" s="85"/>
      <c r="AO14" s="26"/>
      <c r="AP14" s="27"/>
      <c r="AQ14" s="217"/>
      <c r="AS14" s="210"/>
      <c r="AT14" s="36"/>
      <c r="AU14" s="166"/>
      <c r="AV14" s="25"/>
      <c r="AW14" s="85"/>
      <c r="AX14" s="26"/>
      <c r="AY14" s="27"/>
      <c r="AZ14" s="217"/>
    </row>
    <row r="15" spans="2:52" ht="30" customHeight="1" x14ac:dyDescent="0.25">
      <c r="B15" s="35" t="s">
        <v>643</v>
      </c>
      <c r="C15" s="414" t="s">
        <v>58</v>
      </c>
      <c r="D15" s="414"/>
      <c r="E15" s="415"/>
      <c r="F15" s="198" t="s">
        <v>30</v>
      </c>
      <c r="G15" s="36">
        <v>5947</v>
      </c>
      <c r="I15" s="177">
        <v>0</v>
      </c>
      <c r="J15" s="36">
        <f>$G15*I15</f>
        <v>0</v>
      </c>
      <c r="L15" s="25"/>
      <c r="M15" s="85">
        <f>I15*1/24</f>
        <v>0</v>
      </c>
      <c r="N15" s="26"/>
      <c r="O15" s="27"/>
      <c r="P15" s="217"/>
      <c r="R15" s="177">
        <v>0</v>
      </c>
      <c r="S15" s="36">
        <f>$G15*R15</f>
        <v>0</v>
      </c>
      <c r="T15" s="166"/>
      <c r="U15" s="25"/>
      <c r="V15" s="85">
        <f>R15*1/24</f>
        <v>0</v>
      </c>
      <c r="W15" s="26"/>
      <c r="X15" s="27"/>
      <c r="Y15" s="217"/>
      <c r="AA15" s="177">
        <v>0</v>
      </c>
      <c r="AB15" s="36">
        <f>$G15*AA15</f>
        <v>0</v>
      </c>
      <c r="AC15" s="166"/>
      <c r="AD15" s="25"/>
      <c r="AE15" s="85">
        <f>AA15*1/24</f>
        <v>0</v>
      </c>
      <c r="AF15" s="26"/>
      <c r="AG15" s="27"/>
      <c r="AH15" s="217"/>
      <c r="AJ15" s="177">
        <v>0</v>
      </c>
      <c r="AK15" s="36">
        <f>$G15*AJ15</f>
        <v>0</v>
      </c>
      <c r="AL15" s="166"/>
      <c r="AM15" s="25"/>
      <c r="AN15" s="85">
        <f>AJ15*1/24</f>
        <v>0</v>
      </c>
      <c r="AO15" s="26"/>
      <c r="AP15" s="27"/>
      <c r="AQ15" s="217"/>
      <c r="AS15" s="177">
        <v>0</v>
      </c>
      <c r="AT15" s="36">
        <f>$G15*AS15</f>
        <v>0</v>
      </c>
      <c r="AU15" s="166"/>
      <c r="AV15" s="25"/>
      <c r="AW15" s="85">
        <f>AS15*1/24</f>
        <v>0</v>
      </c>
      <c r="AX15" s="26"/>
      <c r="AY15" s="27"/>
      <c r="AZ15" s="217"/>
    </row>
    <row r="16" spans="2:52" ht="30" hidden="1" customHeight="1" x14ac:dyDescent="0.25">
      <c r="B16" s="35"/>
      <c r="C16" s="109"/>
      <c r="D16" s="109"/>
      <c r="E16" s="109"/>
      <c r="F16" s="33"/>
      <c r="G16" s="36"/>
      <c r="I16" s="210"/>
      <c r="J16" s="36"/>
      <c r="L16" s="25"/>
      <c r="M16" s="85"/>
      <c r="N16" s="26"/>
      <c r="O16" s="27"/>
      <c r="P16" s="217"/>
      <c r="R16" s="210"/>
      <c r="S16" s="36"/>
      <c r="T16" s="166"/>
      <c r="U16" s="25"/>
      <c r="V16" s="85"/>
      <c r="W16" s="26"/>
      <c r="X16" s="27"/>
      <c r="Y16" s="217"/>
      <c r="AA16" s="210"/>
      <c r="AB16" s="36"/>
      <c r="AC16" s="166"/>
      <c r="AD16" s="25"/>
      <c r="AE16" s="85"/>
      <c r="AF16" s="26"/>
      <c r="AG16" s="27"/>
      <c r="AH16" s="217"/>
      <c r="AJ16" s="210"/>
      <c r="AK16" s="36"/>
      <c r="AL16" s="166"/>
      <c r="AM16" s="25"/>
      <c r="AN16" s="85"/>
      <c r="AO16" s="26"/>
      <c r="AP16" s="27"/>
      <c r="AQ16" s="217"/>
      <c r="AS16" s="210"/>
      <c r="AT16" s="36"/>
      <c r="AU16" s="166"/>
      <c r="AV16" s="25"/>
      <c r="AW16" s="85"/>
      <c r="AX16" s="26"/>
      <c r="AY16" s="27"/>
      <c r="AZ16" s="217"/>
    </row>
    <row r="17" spans="2:52" ht="30" customHeight="1" x14ac:dyDescent="0.25">
      <c r="B17" s="35" t="s">
        <v>644</v>
      </c>
      <c r="C17" s="414" t="s">
        <v>59</v>
      </c>
      <c r="D17" s="414"/>
      <c r="E17" s="415"/>
      <c r="F17" s="198" t="s">
        <v>26</v>
      </c>
      <c r="G17" s="36">
        <v>6297</v>
      </c>
      <c r="I17" s="177">
        <v>0</v>
      </c>
      <c r="J17" s="36">
        <f>$G17*I17</f>
        <v>0</v>
      </c>
      <c r="L17" s="25"/>
      <c r="M17" s="85">
        <f>I17*1/24</f>
        <v>0</v>
      </c>
      <c r="N17" s="26"/>
      <c r="O17" s="27"/>
      <c r="P17" s="217"/>
      <c r="R17" s="177">
        <v>0</v>
      </c>
      <c r="S17" s="36">
        <f>$G17*R17</f>
        <v>0</v>
      </c>
      <c r="T17" s="166"/>
      <c r="U17" s="25"/>
      <c r="V17" s="85">
        <f>R17*1/24</f>
        <v>0</v>
      </c>
      <c r="W17" s="26"/>
      <c r="X17" s="27"/>
      <c r="Y17" s="217"/>
      <c r="AA17" s="177">
        <v>0</v>
      </c>
      <c r="AB17" s="36">
        <f>$G17*AA17</f>
        <v>0</v>
      </c>
      <c r="AC17" s="166"/>
      <c r="AD17" s="25"/>
      <c r="AE17" s="85">
        <f>AA17*1/24</f>
        <v>0</v>
      </c>
      <c r="AF17" s="26"/>
      <c r="AG17" s="27"/>
      <c r="AH17" s="217"/>
      <c r="AJ17" s="177">
        <v>0</v>
      </c>
      <c r="AK17" s="36">
        <f>$G17*AJ17</f>
        <v>0</v>
      </c>
      <c r="AL17" s="166"/>
      <c r="AM17" s="25"/>
      <c r="AN17" s="85">
        <f>AJ17*1/24</f>
        <v>0</v>
      </c>
      <c r="AO17" s="26"/>
      <c r="AP17" s="27"/>
      <c r="AQ17" s="217"/>
      <c r="AS17" s="177">
        <v>0</v>
      </c>
      <c r="AT17" s="36">
        <f>$G17*AS17</f>
        <v>0</v>
      </c>
      <c r="AU17" s="166"/>
      <c r="AV17" s="25"/>
      <c r="AW17" s="85">
        <f>AS17*1/24</f>
        <v>0</v>
      </c>
      <c r="AX17" s="26"/>
      <c r="AY17" s="27"/>
      <c r="AZ17" s="217"/>
    </row>
    <row r="18" spans="2:52" ht="35.25" hidden="1" customHeight="1" x14ac:dyDescent="0.25">
      <c r="B18" s="35"/>
      <c r="C18" s="109"/>
      <c r="D18" s="109"/>
      <c r="E18" s="109"/>
      <c r="F18" s="33"/>
      <c r="G18" s="36"/>
      <c r="I18" s="210"/>
      <c r="J18" s="36"/>
      <c r="L18" s="25"/>
      <c r="M18" s="26"/>
      <c r="N18" s="26"/>
      <c r="O18" s="27"/>
      <c r="P18" s="217"/>
      <c r="R18" s="210"/>
      <c r="S18" s="36"/>
      <c r="T18" s="166"/>
      <c r="U18" s="25"/>
      <c r="V18" s="26"/>
      <c r="W18" s="26"/>
      <c r="X18" s="27"/>
      <c r="Y18" s="217"/>
      <c r="AA18" s="210"/>
      <c r="AB18" s="36"/>
      <c r="AC18" s="166"/>
      <c r="AD18" s="25"/>
      <c r="AE18" s="26"/>
      <c r="AF18" s="26"/>
      <c r="AG18" s="27"/>
      <c r="AH18" s="217"/>
      <c r="AJ18" s="210"/>
      <c r="AK18" s="36"/>
      <c r="AL18" s="166"/>
      <c r="AM18" s="25"/>
      <c r="AN18" s="26"/>
      <c r="AO18" s="26"/>
      <c r="AP18" s="27"/>
      <c r="AQ18" s="217"/>
      <c r="AS18" s="210"/>
      <c r="AT18" s="36"/>
      <c r="AU18" s="166"/>
      <c r="AV18" s="25"/>
      <c r="AW18" s="26"/>
      <c r="AX18" s="26"/>
      <c r="AY18" s="27"/>
      <c r="AZ18" s="217"/>
    </row>
    <row r="19" spans="2:52" ht="30" customHeight="1" x14ac:dyDescent="0.25">
      <c r="B19" s="35" t="s">
        <v>645</v>
      </c>
      <c r="C19" s="414" t="s">
        <v>60</v>
      </c>
      <c r="D19" s="414"/>
      <c r="E19" s="415"/>
      <c r="F19" s="198" t="s">
        <v>655</v>
      </c>
      <c r="G19" s="36">
        <v>5290</v>
      </c>
      <c r="I19" s="177">
        <v>0</v>
      </c>
      <c r="J19" s="36">
        <f>$G19*I19</f>
        <v>0</v>
      </c>
      <c r="L19" s="25">
        <f>2*I19</f>
        <v>0</v>
      </c>
      <c r="M19" s="26"/>
      <c r="N19" s="26"/>
      <c r="O19" s="27"/>
      <c r="P19" s="217"/>
      <c r="R19" s="177">
        <v>0</v>
      </c>
      <c r="S19" s="36">
        <f>$G19*R19</f>
        <v>0</v>
      </c>
      <c r="T19" s="166"/>
      <c r="U19" s="25">
        <f>2*R19</f>
        <v>0</v>
      </c>
      <c r="V19" s="26"/>
      <c r="W19" s="26"/>
      <c r="X19" s="27"/>
      <c r="Y19" s="217"/>
      <c r="AA19" s="177">
        <v>0</v>
      </c>
      <c r="AB19" s="36">
        <f>$G19*AA19</f>
        <v>0</v>
      </c>
      <c r="AC19" s="166"/>
      <c r="AD19" s="25">
        <f>2*AA19</f>
        <v>0</v>
      </c>
      <c r="AE19" s="26"/>
      <c r="AF19" s="26"/>
      <c r="AG19" s="27"/>
      <c r="AH19" s="217"/>
      <c r="AJ19" s="177">
        <v>0</v>
      </c>
      <c r="AK19" s="36">
        <f>$G19*AJ19</f>
        <v>0</v>
      </c>
      <c r="AL19" s="166"/>
      <c r="AM19" s="25">
        <f>2*AJ19</f>
        <v>0</v>
      </c>
      <c r="AN19" s="26"/>
      <c r="AO19" s="26"/>
      <c r="AP19" s="27"/>
      <c r="AQ19" s="217"/>
      <c r="AS19" s="177">
        <v>0</v>
      </c>
      <c r="AT19" s="36">
        <f>$G19*AS19</f>
        <v>0</v>
      </c>
      <c r="AU19" s="166"/>
      <c r="AV19" s="25">
        <f>2*AS19</f>
        <v>0</v>
      </c>
      <c r="AW19" s="26"/>
      <c r="AX19" s="26"/>
      <c r="AY19" s="27"/>
      <c r="AZ19" s="217"/>
    </row>
    <row r="20" spans="2:52" ht="30" hidden="1" customHeight="1" x14ac:dyDescent="0.25">
      <c r="B20" s="35"/>
      <c r="C20" s="109"/>
      <c r="D20" s="109"/>
      <c r="E20" s="109"/>
      <c r="F20" s="33"/>
      <c r="G20" s="36"/>
      <c r="I20" s="210"/>
      <c r="J20" s="36"/>
      <c r="L20" s="25"/>
      <c r="M20" s="26"/>
      <c r="N20" s="26"/>
      <c r="O20" s="27"/>
      <c r="P20" s="217"/>
      <c r="R20" s="210"/>
      <c r="S20" s="36"/>
      <c r="T20" s="166"/>
      <c r="U20" s="25"/>
      <c r="V20" s="26"/>
      <c r="W20" s="26"/>
      <c r="X20" s="27"/>
      <c r="Y20" s="217"/>
      <c r="AA20" s="210"/>
      <c r="AB20" s="36"/>
      <c r="AC20" s="166"/>
      <c r="AD20" s="25"/>
      <c r="AE20" s="26"/>
      <c r="AF20" s="26"/>
      <c r="AG20" s="27"/>
      <c r="AH20" s="217"/>
      <c r="AJ20" s="210"/>
      <c r="AK20" s="36"/>
      <c r="AL20" s="166"/>
      <c r="AM20" s="25"/>
      <c r="AN20" s="26"/>
      <c r="AO20" s="26"/>
      <c r="AP20" s="27"/>
      <c r="AQ20" s="217"/>
      <c r="AS20" s="210"/>
      <c r="AT20" s="36"/>
      <c r="AU20" s="166"/>
      <c r="AV20" s="25"/>
      <c r="AW20" s="26"/>
      <c r="AX20" s="26"/>
      <c r="AY20" s="27"/>
      <c r="AZ20" s="217"/>
    </row>
    <row r="21" spans="2:52" ht="30" customHeight="1" x14ac:dyDescent="0.25">
      <c r="B21" s="35" t="s">
        <v>646</v>
      </c>
      <c r="C21" s="414" t="s">
        <v>61</v>
      </c>
      <c r="D21" s="414"/>
      <c r="E21" s="415"/>
      <c r="F21" s="198" t="s">
        <v>665</v>
      </c>
      <c r="G21" s="36">
        <v>9690</v>
      </c>
      <c r="I21" s="177">
        <v>0</v>
      </c>
      <c r="J21" s="36">
        <f>$G21*I21</f>
        <v>0</v>
      </c>
      <c r="L21" s="25">
        <f>2*I21</f>
        <v>0</v>
      </c>
      <c r="M21" s="26"/>
      <c r="N21" s="26"/>
      <c r="O21" s="27"/>
      <c r="P21" s="217"/>
      <c r="R21" s="177">
        <v>0</v>
      </c>
      <c r="S21" s="36">
        <f>$G21*R21</f>
        <v>0</v>
      </c>
      <c r="T21" s="166"/>
      <c r="U21" s="25">
        <f>2*R21</f>
        <v>0</v>
      </c>
      <c r="V21" s="26"/>
      <c r="W21" s="26"/>
      <c r="X21" s="27"/>
      <c r="Y21" s="217"/>
      <c r="AA21" s="177">
        <v>0</v>
      </c>
      <c r="AB21" s="36">
        <f>$G21*AA21</f>
        <v>0</v>
      </c>
      <c r="AC21" s="166"/>
      <c r="AD21" s="25">
        <f>2*AA21</f>
        <v>0</v>
      </c>
      <c r="AE21" s="26"/>
      <c r="AF21" s="26"/>
      <c r="AG21" s="27"/>
      <c r="AH21" s="217"/>
      <c r="AJ21" s="177">
        <v>0</v>
      </c>
      <c r="AK21" s="36">
        <f>$G21*AJ21</f>
        <v>0</v>
      </c>
      <c r="AL21" s="166"/>
      <c r="AM21" s="25">
        <f>2*AJ21</f>
        <v>0</v>
      </c>
      <c r="AN21" s="26"/>
      <c r="AO21" s="26"/>
      <c r="AP21" s="27"/>
      <c r="AQ21" s="217"/>
      <c r="AS21" s="177">
        <v>0</v>
      </c>
      <c r="AT21" s="36">
        <f>$G21*AS21</f>
        <v>0</v>
      </c>
      <c r="AU21" s="166"/>
      <c r="AV21" s="25">
        <f>2*AS21</f>
        <v>0</v>
      </c>
      <c r="AW21" s="26"/>
      <c r="AX21" s="26"/>
      <c r="AY21" s="27"/>
      <c r="AZ21" s="217"/>
    </row>
    <row r="22" spans="2:52" ht="30" hidden="1" customHeight="1" x14ac:dyDescent="0.25">
      <c r="B22" s="35"/>
      <c r="C22" s="109"/>
      <c r="D22" s="109"/>
      <c r="E22" s="109"/>
      <c r="F22" s="33"/>
      <c r="G22" s="36"/>
      <c r="I22" s="210"/>
      <c r="J22" s="36"/>
      <c r="L22" s="25"/>
      <c r="M22" s="26"/>
      <c r="N22" s="26"/>
      <c r="O22" s="27"/>
      <c r="P22" s="217"/>
      <c r="R22" s="210"/>
      <c r="S22" s="36"/>
      <c r="T22" s="166"/>
      <c r="U22" s="25"/>
      <c r="V22" s="26"/>
      <c r="W22" s="26"/>
      <c r="X22" s="27"/>
      <c r="Y22" s="217"/>
      <c r="AA22" s="210"/>
      <c r="AB22" s="36"/>
      <c r="AC22" s="166"/>
      <c r="AD22" s="25"/>
      <c r="AE22" s="26"/>
      <c r="AF22" s="26"/>
      <c r="AG22" s="27"/>
      <c r="AH22" s="217"/>
      <c r="AJ22" s="210"/>
      <c r="AK22" s="36"/>
      <c r="AL22" s="166"/>
      <c r="AM22" s="25"/>
      <c r="AN22" s="26"/>
      <c r="AO22" s="26"/>
      <c r="AP22" s="27"/>
      <c r="AQ22" s="217"/>
      <c r="AS22" s="210"/>
      <c r="AT22" s="36"/>
      <c r="AU22" s="166"/>
      <c r="AV22" s="25"/>
      <c r="AW22" s="26"/>
      <c r="AX22" s="26"/>
      <c r="AY22" s="27"/>
      <c r="AZ22" s="217"/>
    </row>
    <row r="23" spans="2:52" ht="30" customHeight="1" x14ac:dyDescent="0.25">
      <c r="B23" s="35" t="s">
        <v>648</v>
      </c>
      <c r="C23" s="110" t="s">
        <v>647</v>
      </c>
      <c r="D23" s="110"/>
      <c r="E23" s="111"/>
      <c r="F23" s="198" t="s">
        <v>639</v>
      </c>
      <c r="G23" s="36"/>
      <c r="I23" s="210">
        <f>'Stáže ZŠ'!AB507</f>
        <v>0</v>
      </c>
      <c r="J23" s="36">
        <f>'Stáže ZŠ'!AA507</f>
        <v>0</v>
      </c>
      <c r="L23" s="25">
        <f>I23</f>
        <v>0</v>
      </c>
      <c r="M23" s="26"/>
      <c r="N23" s="26"/>
      <c r="O23" s="27"/>
      <c r="P23" s="217"/>
      <c r="R23" s="210">
        <f>'Stáže ZŠ'!AO507</f>
        <v>0</v>
      </c>
      <c r="S23" s="36">
        <f>'Stáže ZŠ'!AN507</f>
        <v>0</v>
      </c>
      <c r="T23" s="166"/>
      <c r="U23" s="25">
        <f>R23</f>
        <v>0</v>
      </c>
      <c r="V23" s="26"/>
      <c r="W23" s="26"/>
      <c r="X23" s="27"/>
      <c r="Y23" s="217"/>
      <c r="AA23" s="210">
        <f>'Stáže ZŠ'!BB507</f>
        <v>0</v>
      </c>
      <c r="AB23" s="36">
        <f>'Stáže ZŠ'!BA507</f>
        <v>0</v>
      </c>
      <c r="AC23" s="166"/>
      <c r="AD23" s="25">
        <f>AA23</f>
        <v>0</v>
      </c>
      <c r="AE23" s="26"/>
      <c r="AF23" s="26"/>
      <c r="AG23" s="27"/>
      <c r="AH23" s="217"/>
      <c r="AJ23" s="210">
        <f>'Stáže ZŠ'!BO507</f>
        <v>0</v>
      </c>
      <c r="AK23" s="36">
        <f>'Stáže ZŠ'!BN507</f>
        <v>0</v>
      </c>
      <c r="AL23" s="166"/>
      <c r="AM23" s="25">
        <f>AJ23</f>
        <v>0</v>
      </c>
      <c r="AN23" s="26"/>
      <c r="AO23" s="26"/>
      <c r="AP23" s="27"/>
      <c r="AQ23" s="217"/>
      <c r="AS23" s="210">
        <f>'Stáže ZŠ'!CB507</f>
        <v>0</v>
      </c>
      <c r="AT23" s="36">
        <f>'Stáže ZŠ'!CA507</f>
        <v>0</v>
      </c>
      <c r="AU23" s="166"/>
      <c r="AV23" s="25">
        <f>AS23</f>
        <v>0</v>
      </c>
      <c r="AW23" s="26"/>
      <c r="AX23" s="26"/>
      <c r="AY23" s="27"/>
      <c r="AZ23" s="217"/>
    </row>
    <row r="24" spans="2:52" ht="30" hidden="1" customHeight="1" x14ac:dyDescent="0.25">
      <c r="B24" s="35"/>
      <c r="C24" s="109"/>
      <c r="D24" s="109"/>
      <c r="E24" s="109"/>
      <c r="F24" s="33"/>
      <c r="G24" s="36"/>
      <c r="I24" s="210"/>
      <c r="J24" s="36"/>
      <c r="L24" s="25"/>
      <c r="M24" s="28"/>
      <c r="N24" s="28"/>
      <c r="O24" s="27"/>
      <c r="P24" s="217"/>
      <c r="R24" s="210"/>
      <c r="S24" s="36"/>
      <c r="T24" s="166"/>
      <c r="U24" s="25"/>
      <c r="V24" s="28"/>
      <c r="W24" s="28"/>
      <c r="X24" s="27"/>
      <c r="Y24" s="217"/>
      <c r="AA24" s="210"/>
      <c r="AB24" s="36"/>
      <c r="AC24" s="166"/>
      <c r="AD24" s="25"/>
      <c r="AE24" s="28"/>
      <c r="AF24" s="28"/>
      <c r="AG24" s="27"/>
      <c r="AH24" s="217"/>
      <c r="AJ24" s="210"/>
      <c r="AK24" s="36"/>
      <c r="AL24" s="166"/>
      <c r="AM24" s="25"/>
      <c r="AN24" s="28"/>
      <c r="AO24" s="28"/>
      <c r="AP24" s="27"/>
      <c r="AQ24" s="217"/>
      <c r="AS24" s="210"/>
      <c r="AT24" s="36"/>
      <c r="AU24" s="166"/>
      <c r="AV24" s="25"/>
      <c r="AW24" s="28"/>
      <c r="AX24" s="28"/>
      <c r="AY24" s="27"/>
      <c r="AZ24" s="217"/>
    </row>
    <row r="25" spans="2:52" ht="30" customHeight="1" x14ac:dyDescent="0.25">
      <c r="B25" s="35" t="s">
        <v>649</v>
      </c>
      <c r="C25" s="425" t="s">
        <v>69</v>
      </c>
      <c r="D25" s="425"/>
      <c r="E25" s="426"/>
      <c r="F25" s="198" t="s">
        <v>44</v>
      </c>
      <c r="G25" s="36">
        <v>128000</v>
      </c>
      <c r="I25" s="177">
        <v>0</v>
      </c>
      <c r="J25" s="36">
        <f>$G25*I25</f>
        <v>0</v>
      </c>
      <c r="L25" s="25"/>
      <c r="M25" s="26"/>
      <c r="N25" s="26"/>
      <c r="O25" s="26">
        <f>J25/128000</f>
        <v>0</v>
      </c>
      <c r="P25" s="217"/>
      <c r="R25" s="177">
        <v>0</v>
      </c>
      <c r="S25" s="36">
        <f>$G25*R25</f>
        <v>0</v>
      </c>
      <c r="T25" s="166"/>
      <c r="U25" s="25"/>
      <c r="V25" s="26"/>
      <c r="W25" s="26"/>
      <c r="X25" s="26">
        <f>S25/128000</f>
        <v>0</v>
      </c>
      <c r="Y25" s="217"/>
      <c r="AA25" s="177">
        <v>0</v>
      </c>
      <c r="AB25" s="36">
        <f>$G25*AA25</f>
        <v>0</v>
      </c>
      <c r="AC25" s="166"/>
      <c r="AD25" s="25"/>
      <c r="AE25" s="26"/>
      <c r="AF25" s="26"/>
      <c r="AG25" s="26">
        <f>AB25/128000</f>
        <v>0</v>
      </c>
      <c r="AH25" s="217"/>
      <c r="AJ25" s="177">
        <v>0</v>
      </c>
      <c r="AK25" s="36">
        <f>$G25*AJ25</f>
        <v>0</v>
      </c>
      <c r="AL25" s="166"/>
      <c r="AM25" s="25"/>
      <c r="AN25" s="26"/>
      <c r="AO25" s="26"/>
      <c r="AP25" s="26">
        <f>AK25/128000</f>
        <v>0</v>
      </c>
      <c r="AQ25" s="217"/>
      <c r="AS25" s="177">
        <v>0</v>
      </c>
      <c r="AT25" s="36">
        <f>$G25*AS25</f>
        <v>0</v>
      </c>
      <c r="AU25" s="166"/>
      <c r="AV25" s="25"/>
      <c r="AW25" s="26"/>
      <c r="AX25" s="26"/>
      <c r="AY25" s="26">
        <f>AT25/128000</f>
        <v>0</v>
      </c>
      <c r="AZ25" s="217"/>
    </row>
    <row r="26" spans="2:52" ht="30" hidden="1" customHeight="1" x14ac:dyDescent="0.25">
      <c r="B26" s="35"/>
      <c r="C26" s="200"/>
      <c r="D26" s="200"/>
      <c r="E26" s="200"/>
      <c r="F26" s="33"/>
      <c r="G26" s="36"/>
      <c r="I26" s="210"/>
      <c r="J26" s="36"/>
      <c r="L26" s="25"/>
      <c r="M26" s="28"/>
      <c r="N26" s="28"/>
      <c r="O26" s="27"/>
      <c r="P26" s="217"/>
      <c r="R26" s="210"/>
      <c r="S26" s="36"/>
      <c r="T26" s="166"/>
      <c r="U26" s="25"/>
      <c r="V26" s="28"/>
      <c r="W26" s="28"/>
      <c r="X26" s="27"/>
      <c r="Y26" s="217"/>
      <c r="AA26" s="210"/>
      <c r="AB26" s="36"/>
      <c r="AC26" s="166"/>
      <c r="AD26" s="25"/>
      <c r="AE26" s="28"/>
      <c r="AF26" s="28"/>
      <c r="AG26" s="27"/>
      <c r="AH26" s="217"/>
      <c r="AJ26" s="210"/>
      <c r="AK26" s="36"/>
      <c r="AL26" s="166"/>
      <c r="AM26" s="25"/>
      <c r="AN26" s="28"/>
      <c r="AO26" s="28"/>
      <c r="AP26" s="27"/>
      <c r="AQ26" s="217"/>
      <c r="AS26" s="210"/>
      <c r="AT26" s="36"/>
      <c r="AU26" s="166"/>
      <c r="AV26" s="25"/>
      <c r="AW26" s="28"/>
      <c r="AX26" s="28"/>
      <c r="AY26" s="27"/>
      <c r="AZ26" s="217"/>
    </row>
    <row r="27" spans="2:52" ht="30" customHeight="1" x14ac:dyDescent="0.25">
      <c r="B27" s="201" t="s">
        <v>649</v>
      </c>
      <c r="C27" s="425" t="s">
        <v>70</v>
      </c>
      <c r="D27" s="425"/>
      <c r="E27" s="426"/>
      <c r="F27" s="198" t="s">
        <v>44</v>
      </c>
      <c r="G27" s="36">
        <v>96000</v>
      </c>
      <c r="I27" s="177">
        <v>0</v>
      </c>
      <c r="J27" s="36">
        <f>$G27*I27</f>
        <v>0</v>
      </c>
      <c r="L27" s="25"/>
      <c r="M27" s="26"/>
      <c r="N27" s="26"/>
      <c r="O27" s="26">
        <f>J27/128000</f>
        <v>0</v>
      </c>
      <c r="P27" s="217"/>
      <c r="R27" s="177">
        <v>0</v>
      </c>
      <c r="S27" s="36">
        <f>$G27*R27</f>
        <v>0</v>
      </c>
      <c r="T27" s="166"/>
      <c r="U27" s="25"/>
      <c r="V27" s="26"/>
      <c r="W27" s="26"/>
      <c r="X27" s="26">
        <f>S27/128000</f>
        <v>0</v>
      </c>
      <c r="Y27" s="217"/>
      <c r="AA27" s="177">
        <v>0</v>
      </c>
      <c r="AB27" s="36">
        <f>$G27*AA27</f>
        <v>0</v>
      </c>
      <c r="AC27" s="166"/>
      <c r="AD27" s="25"/>
      <c r="AE27" s="26"/>
      <c r="AF27" s="26"/>
      <c r="AG27" s="26">
        <f>AB27/128000</f>
        <v>0</v>
      </c>
      <c r="AH27" s="217"/>
      <c r="AJ27" s="177">
        <v>0</v>
      </c>
      <c r="AK27" s="36">
        <f>$G27*AJ27</f>
        <v>0</v>
      </c>
      <c r="AL27" s="166"/>
      <c r="AM27" s="25"/>
      <c r="AN27" s="26"/>
      <c r="AO27" s="26"/>
      <c r="AP27" s="26">
        <f>AK27/128000</f>
        <v>0</v>
      </c>
      <c r="AQ27" s="217"/>
      <c r="AS27" s="177">
        <v>0</v>
      </c>
      <c r="AT27" s="36">
        <f>$G27*AS27</f>
        <v>0</v>
      </c>
      <c r="AU27" s="166"/>
      <c r="AV27" s="25"/>
      <c r="AW27" s="26"/>
      <c r="AX27" s="26"/>
      <c r="AY27" s="26">
        <f>AT27/128000</f>
        <v>0</v>
      </c>
      <c r="AZ27" s="217"/>
    </row>
    <row r="28" spans="2:52" ht="30" hidden="1" customHeight="1" x14ac:dyDescent="0.25">
      <c r="B28" s="201"/>
      <c r="C28" s="200"/>
      <c r="D28" s="200"/>
      <c r="E28" s="200"/>
      <c r="F28" s="33"/>
      <c r="G28" s="36"/>
      <c r="I28" s="210"/>
      <c r="J28" s="36"/>
      <c r="L28" s="25"/>
      <c r="M28" s="28"/>
      <c r="N28" s="28"/>
      <c r="O28" s="27"/>
      <c r="P28" s="217"/>
      <c r="R28" s="210"/>
      <c r="S28" s="36"/>
      <c r="T28" s="166"/>
      <c r="U28" s="25"/>
      <c r="V28" s="28"/>
      <c r="W28" s="28"/>
      <c r="X28" s="27"/>
      <c r="Y28" s="217"/>
      <c r="AA28" s="210"/>
      <c r="AB28" s="36"/>
      <c r="AC28" s="166"/>
      <c r="AD28" s="25"/>
      <c r="AE28" s="28"/>
      <c r="AF28" s="28"/>
      <c r="AG28" s="27"/>
      <c r="AH28" s="217"/>
      <c r="AJ28" s="210"/>
      <c r="AK28" s="36"/>
      <c r="AL28" s="166"/>
      <c r="AM28" s="25"/>
      <c r="AN28" s="28"/>
      <c r="AO28" s="28"/>
      <c r="AP28" s="27"/>
      <c r="AQ28" s="217"/>
      <c r="AS28" s="210"/>
      <c r="AT28" s="36"/>
      <c r="AU28" s="166"/>
      <c r="AV28" s="25"/>
      <c r="AW28" s="28"/>
      <c r="AX28" s="28"/>
      <c r="AY28" s="27"/>
      <c r="AZ28" s="217"/>
    </row>
    <row r="29" spans="2:52" ht="30" customHeight="1" x14ac:dyDescent="0.25">
      <c r="B29" s="201" t="s">
        <v>649</v>
      </c>
      <c r="C29" s="425" t="s">
        <v>71</v>
      </c>
      <c r="D29" s="425"/>
      <c r="E29" s="426"/>
      <c r="F29" s="198" t="s">
        <v>44</v>
      </c>
      <c r="G29" s="36">
        <v>64000</v>
      </c>
      <c r="I29" s="177">
        <v>0</v>
      </c>
      <c r="J29" s="36">
        <f>$G29*I29</f>
        <v>0</v>
      </c>
      <c r="L29" s="25"/>
      <c r="M29" s="26"/>
      <c r="N29" s="26"/>
      <c r="O29" s="26">
        <f>J29/128000</f>
        <v>0</v>
      </c>
      <c r="P29" s="217"/>
      <c r="R29" s="177">
        <v>0</v>
      </c>
      <c r="S29" s="36">
        <f>$G29*R29</f>
        <v>0</v>
      </c>
      <c r="T29" s="166"/>
      <c r="U29" s="25"/>
      <c r="V29" s="26"/>
      <c r="W29" s="26"/>
      <c r="X29" s="26">
        <f>S29/128000</f>
        <v>0</v>
      </c>
      <c r="Y29" s="217"/>
      <c r="AA29" s="177">
        <v>0</v>
      </c>
      <c r="AB29" s="36">
        <f>$G29*AA29</f>
        <v>0</v>
      </c>
      <c r="AC29" s="166"/>
      <c r="AD29" s="25"/>
      <c r="AE29" s="26"/>
      <c r="AF29" s="26"/>
      <c r="AG29" s="26">
        <f>AB29/128000</f>
        <v>0</v>
      </c>
      <c r="AH29" s="217"/>
      <c r="AJ29" s="177">
        <v>0</v>
      </c>
      <c r="AK29" s="36">
        <f>$G29*AJ29</f>
        <v>0</v>
      </c>
      <c r="AL29" s="166"/>
      <c r="AM29" s="25"/>
      <c r="AN29" s="26"/>
      <c r="AO29" s="26"/>
      <c r="AP29" s="26">
        <f>AK29/128000</f>
        <v>0</v>
      </c>
      <c r="AQ29" s="217"/>
      <c r="AS29" s="177">
        <v>0</v>
      </c>
      <c r="AT29" s="36">
        <f>$G29*AS29</f>
        <v>0</v>
      </c>
      <c r="AU29" s="166"/>
      <c r="AV29" s="25"/>
      <c r="AW29" s="26"/>
      <c r="AX29" s="26"/>
      <c r="AY29" s="26">
        <f>AT29/128000</f>
        <v>0</v>
      </c>
      <c r="AZ29" s="217"/>
    </row>
    <row r="30" spans="2:52" ht="30" hidden="1" customHeight="1" x14ac:dyDescent="0.25">
      <c r="B30" s="201"/>
      <c r="C30" s="200"/>
      <c r="D30" s="200"/>
      <c r="E30" s="200"/>
      <c r="F30" s="33"/>
      <c r="G30" s="36"/>
      <c r="I30" s="210"/>
      <c r="J30" s="36"/>
      <c r="L30" s="25"/>
      <c r="M30" s="28"/>
      <c r="N30" s="28"/>
      <c r="O30" s="27"/>
      <c r="P30" s="217"/>
      <c r="R30" s="210"/>
      <c r="S30" s="36"/>
      <c r="T30" s="166"/>
      <c r="U30" s="25"/>
      <c r="V30" s="28"/>
      <c r="W30" s="28"/>
      <c r="X30" s="27"/>
      <c r="Y30" s="217"/>
      <c r="AA30" s="210"/>
      <c r="AB30" s="36"/>
      <c r="AC30" s="166"/>
      <c r="AD30" s="25"/>
      <c r="AE30" s="28"/>
      <c r="AF30" s="28"/>
      <c r="AG30" s="27"/>
      <c r="AH30" s="217"/>
      <c r="AJ30" s="210"/>
      <c r="AK30" s="36"/>
      <c r="AL30" s="166"/>
      <c r="AM30" s="25"/>
      <c r="AN30" s="28"/>
      <c r="AO30" s="28"/>
      <c r="AP30" s="27"/>
      <c r="AQ30" s="217"/>
      <c r="AS30" s="210"/>
      <c r="AT30" s="36"/>
      <c r="AU30" s="166"/>
      <c r="AV30" s="25"/>
      <c r="AW30" s="28"/>
      <c r="AX30" s="28"/>
      <c r="AY30" s="27"/>
      <c r="AZ30" s="217"/>
    </row>
    <row r="31" spans="2:52" ht="30" customHeight="1" x14ac:dyDescent="0.25">
      <c r="B31" s="201" t="s">
        <v>649</v>
      </c>
      <c r="C31" s="425" t="s">
        <v>72</v>
      </c>
      <c r="D31" s="425"/>
      <c r="E31" s="426"/>
      <c r="F31" s="198" t="s">
        <v>44</v>
      </c>
      <c r="G31" s="36">
        <v>32000</v>
      </c>
      <c r="I31" s="177">
        <v>0</v>
      </c>
      <c r="J31" s="36">
        <f>$G31*I31</f>
        <v>0</v>
      </c>
      <c r="L31" s="25"/>
      <c r="M31" s="26"/>
      <c r="N31" s="26"/>
      <c r="O31" s="26">
        <f>J31/128000</f>
        <v>0</v>
      </c>
      <c r="P31" s="217"/>
      <c r="R31" s="177">
        <v>0</v>
      </c>
      <c r="S31" s="36">
        <f>$G31*R31</f>
        <v>0</v>
      </c>
      <c r="T31" s="166"/>
      <c r="U31" s="25"/>
      <c r="V31" s="26"/>
      <c r="W31" s="26"/>
      <c r="X31" s="26">
        <f>S31/128000</f>
        <v>0</v>
      </c>
      <c r="Y31" s="217"/>
      <c r="AA31" s="177">
        <v>0</v>
      </c>
      <c r="AB31" s="36">
        <f>$G31*AA31</f>
        <v>0</v>
      </c>
      <c r="AC31" s="166"/>
      <c r="AD31" s="25"/>
      <c r="AE31" s="26"/>
      <c r="AF31" s="26"/>
      <c r="AG31" s="26">
        <f>AB31/128000</f>
        <v>0</v>
      </c>
      <c r="AH31" s="217"/>
      <c r="AJ31" s="177">
        <v>0</v>
      </c>
      <c r="AK31" s="36">
        <f>$G31*AJ31</f>
        <v>0</v>
      </c>
      <c r="AL31" s="166"/>
      <c r="AM31" s="25"/>
      <c r="AN31" s="26"/>
      <c r="AO31" s="26"/>
      <c r="AP31" s="26">
        <f>AK31/128000</f>
        <v>0</v>
      </c>
      <c r="AQ31" s="217"/>
      <c r="AS31" s="177">
        <v>0</v>
      </c>
      <c r="AT31" s="36">
        <f>$G31*AS31</f>
        <v>0</v>
      </c>
      <c r="AU31" s="166"/>
      <c r="AV31" s="25"/>
      <c r="AW31" s="26"/>
      <c r="AX31" s="26"/>
      <c r="AY31" s="26">
        <f>AT31/128000</f>
        <v>0</v>
      </c>
      <c r="AZ31" s="217"/>
    </row>
    <row r="32" spans="2:52" ht="30" hidden="1" customHeight="1" x14ac:dyDescent="0.25">
      <c r="B32" s="35"/>
      <c r="C32" s="109"/>
      <c r="D32" s="109"/>
      <c r="E32" s="109"/>
      <c r="F32" s="33"/>
      <c r="G32" s="36"/>
      <c r="I32" s="210"/>
      <c r="J32" s="36"/>
      <c r="L32" s="25"/>
      <c r="M32" s="28"/>
      <c r="N32" s="28"/>
      <c r="O32" s="27"/>
      <c r="P32" s="217"/>
      <c r="R32" s="210"/>
      <c r="S32" s="36"/>
      <c r="T32" s="166"/>
      <c r="U32" s="25"/>
      <c r="V32" s="28"/>
      <c r="W32" s="28"/>
      <c r="X32" s="27"/>
      <c r="Y32" s="217"/>
      <c r="AA32" s="210"/>
      <c r="AB32" s="36"/>
      <c r="AC32" s="166"/>
      <c r="AD32" s="25"/>
      <c r="AE32" s="28"/>
      <c r="AF32" s="28"/>
      <c r="AG32" s="27"/>
      <c r="AH32" s="217"/>
      <c r="AJ32" s="210"/>
      <c r="AK32" s="36"/>
      <c r="AL32" s="166"/>
      <c r="AM32" s="25"/>
      <c r="AN32" s="28"/>
      <c r="AO32" s="28"/>
      <c r="AP32" s="27"/>
      <c r="AQ32" s="217"/>
      <c r="AS32" s="210"/>
      <c r="AT32" s="36"/>
      <c r="AU32" s="166"/>
      <c r="AV32" s="25"/>
      <c r="AW32" s="28"/>
      <c r="AX32" s="28"/>
      <c r="AY32" s="27"/>
      <c r="AZ32" s="217"/>
    </row>
    <row r="33" spans="2:52" ht="30" customHeight="1" x14ac:dyDescent="0.25">
      <c r="B33" s="35" t="s">
        <v>650</v>
      </c>
      <c r="C33" s="414" t="s">
        <v>62</v>
      </c>
      <c r="D33" s="414"/>
      <c r="E33" s="415"/>
      <c r="F33" s="198" t="s">
        <v>63</v>
      </c>
      <c r="G33" s="36">
        <v>21164</v>
      </c>
      <c r="I33" s="177">
        <v>0</v>
      </c>
      <c r="J33" s="36">
        <f>$G33*I33</f>
        <v>0</v>
      </c>
      <c r="L33" s="25"/>
      <c r="M33" s="28"/>
      <c r="N33" s="28"/>
      <c r="O33" s="27"/>
      <c r="P33" s="217">
        <f>I33</f>
        <v>0</v>
      </c>
      <c r="R33" s="177">
        <v>0</v>
      </c>
      <c r="S33" s="36">
        <f>$G33*R33</f>
        <v>0</v>
      </c>
      <c r="T33" s="166"/>
      <c r="U33" s="25"/>
      <c r="V33" s="28"/>
      <c r="W33" s="28"/>
      <c r="X33" s="27"/>
      <c r="Y33" s="217">
        <f>R33</f>
        <v>0</v>
      </c>
      <c r="AA33" s="177">
        <v>0</v>
      </c>
      <c r="AB33" s="36">
        <f>$G33*AA33</f>
        <v>0</v>
      </c>
      <c r="AC33" s="166"/>
      <c r="AD33" s="25"/>
      <c r="AE33" s="28"/>
      <c r="AF33" s="28"/>
      <c r="AG33" s="27"/>
      <c r="AH33" s="217">
        <f>AA33</f>
        <v>0</v>
      </c>
      <c r="AJ33" s="177">
        <v>0</v>
      </c>
      <c r="AK33" s="36">
        <f>$G33*AJ33</f>
        <v>0</v>
      </c>
      <c r="AL33" s="166"/>
      <c r="AM33" s="25"/>
      <c r="AN33" s="28"/>
      <c r="AO33" s="28"/>
      <c r="AP33" s="27"/>
      <c r="AQ33" s="217">
        <f>AJ33</f>
        <v>0</v>
      </c>
      <c r="AS33" s="177">
        <v>0</v>
      </c>
      <c r="AT33" s="36">
        <f>$G33*AS33</f>
        <v>0</v>
      </c>
      <c r="AU33" s="166"/>
      <c r="AV33" s="25"/>
      <c r="AW33" s="28"/>
      <c r="AX33" s="28"/>
      <c r="AY33" s="27"/>
      <c r="AZ33" s="217">
        <f>AS33</f>
        <v>0</v>
      </c>
    </row>
    <row r="34" spans="2:52" ht="30" hidden="1" customHeight="1" x14ac:dyDescent="0.25">
      <c r="B34" s="35"/>
      <c r="C34" s="109"/>
      <c r="D34" s="109"/>
      <c r="E34" s="109"/>
      <c r="F34" s="33"/>
      <c r="G34" s="36"/>
      <c r="I34" s="210"/>
      <c r="J34" s="36"/>
      <c r="L34" s="25"/>
      <c r="M34" s="28"/>
      <c r="N34" s="28"/>
      <c r="O34" s="27"/>
      <c r="P34" s="217"/>
      <c r="R34" s="210"/>
      <c r="S34" s="36"/>
      <c r="T34" s="166"/>
      <c r="U34" s="25"/>
      <c r="V34" s="28"/>
      <c r="W34" s="28"/>
      <c r="X34" s="27"/>
      <c r="Y34" s="217"/>
      <c r="AA34" s="210"/>
      <c r="AB34" s="36"/>
      <c r="AC34" s="166"/>
      <c r="AD34" s="25"/>
      <c r="AE34" s="28"/>
      <c r="AF34" s="28"/>
      <c r="AG34" s="27"/>
      <c r="AH34" s="217"/>
      <c r="AJ34" s="210"/>
      <c r="AK34" s="36"/>
      <c r="AL34" s="166"/>
      <c r="AM34" s="25"/>
      <c r="AN34" s="28"/>
      <c r="AO34" s="28"/>
      <c r="AP34" s="27"/>
      <c r="AQ34" s="217"/>
      <c r="AS34" s="210"/>
      <c r="AT34" s="36"/>
      <c r="AU34" s="166"/>
      <c r="AV34" s="25"/>
      <c r="AW34" s="28"/>
      <c r="AX34" s="28"/>
      <c r="AY34" s="27"/>
      <c r="AZ34" s="217"/>
    </row>
    <row r="35" spans="2:52" ht="30" customHeight="1" x14ac:dyDescent="0.25">
      <c r="B35" s="35" t="s">
        <v>651</v>
      </c>
      <c r="C35" s="414" t="s">
        <v>64</v>
      </c>
      <c r="D35" s="414"/>
      <c r="E35" s="415"/>
      <c r="F35" s="198" t="s">
        <v>65</v>
      </c>
      <c r="G35" s="36">
        <v>10582</v>
      </c>
      <c r="I35" s="177">
        <v>0</v>
      </c>
      <c r="J35" s="36">
        <f>$G35*I35</f>
        <v>0</v>
      </c>
      <c r="L35" s="25"/>
      <c r="M35" s="26"/>
      <c r="N35" s="26"/>
      <c r="O35" s="27"/>
      <c r="P35" s="217">
        <f>I35</f>
        <v>0</v>
      </c>
      <c r="R35" s="177">
        <v>0</v>
      </c>
      <c r="S35" s="36">
        <f>$G35*R35</f>
        <v>0</v>
      </c>
      <c r="T35" s="166"/>
      <c r="U35" s="25"/>
      <c r="V35" s="26"/>
      <c r="W35" s="26"/>
      <c r="X35" s="27"/>
      <c r="Y35" s="217">
        <f>R35</f>
        <v>0</v>
      </c>
      <c r="AA35" s="177">
        <v>0</v>
      </c>
      <c r="AB35" s="36">
        <f>$G35*AA35</f>
        <v>0</v>
      </c>
      <c r="AC35" s="166"/>
      <c r="AD35" s="25"/>
      <c r="AE35" s="26"/>
      <c r="AF35" s="26"/>
      <c r="AG35" s="27"/>
      <c r="AH35" s="217">
        <f>AA35</f>
        <v>0</v>
      </c>
      <c r="AJ35" s="177">
        <v>0</v>
      </c>
      <c r="AK35" s="36">
        <f>$G35*AJ35</f>
        <v>0</v>
      </c>
      <c r="AL35" s="166"/>
      <c r="AM35" s="25"/>
      <c r="AN35" s="26"/>
      <c r="AO35" s="26"/>
      <c r="AP35" s="27"/>
      <c r="AQ35" s="217">
        <f>AJ35</f>
        <v>0</v>
      </c>
      <c r="AS35" s="177">
        <v>0</v>
      </c>
      <c r="AT35" s="36">
        <f>$G35*AS35</f>
        <v>0</v>
      </c>
      <c r="AU35" s="166"/>
      <c r="AV35" s="25"/>
      <c r="AW35" s="26"/>
      <c r="AX35" s="26"/>
      <c r="AY35" s="27"/>
      <c r="AZ35" s="217">
        <f>AS35</f>
        <v>0</v>
      </c>
    </row>
    <row r="36" spans="2:52" ht="30" hidden="1" customHeight="1" x14ac:dyDescent="0.25">
      <c r="B36" s="35"/>
      <c r="C36" s="109"/>
      <c r="D36" s="109"/>
      <c r="E36" s="109"/>
      <c r="F36" s="33"/>
      <c r="G36" s="36"/>
      <c r="I36" s="210"/>
      <c r="J36" s="36"/>
      <c r="L36" s="25"/>
      <c r="M36" s="28"/>
      <c r="N36" s="28"/>
      <c r="O36" s="27"/>
      <c r="P36" s="217"/>
      <c r="R36" s="210"/>
      <c r="S36" s="36"/>
      <c r="T36" s="166"/>
      <c r="U36" s="25"/>
      <c r="V36" s="28"/>
      <c r="W36" s="28"/>
      <c r="X36" s="27"/>
      <c r="Y36" s="217"/>
      <c r="AA36" s="210"/>
      <c r="AB36" s="36"/>
      <c r="AC36" s="166"/>
      <c r="AD36" s="25"/>
      <c r="AE36" s="28"/>
      <c r="AF36" s="28"/>
      <c r="AG36" s="27"/>
      <c r="AH36" s="217"/>
      <c r="AJ36" s="210"/>
      <c r="AK36" s="36"/>
      <c r="AL36" s="166"/>
      <c r="AM36" s="25"/>
      <c r="AN36" s="28"/>
      <c r="AO36" s="28"/>
      <c r="AP36" s="27"/>
      <c r="AQ36" s="217"/>
      <c r="AS36" s="210"/>
      <c r="AT36" s="36"/>
      <c r="AU36" s="166"/>
      <c r="AV36" s="25"/>
      <c r="AW36" s="28"/>
      <c r="AX36" s="28"/>
      <c r="AY36" s="27"/>
      <c r="AZ36" s="217"/>
    </row>
    <row r="37" spans="2:52" ht="30" customHeight="1" x14ac:dyDescent="0.25">
      <c r="B37" s="35" t="s">
        <v>652</v>
      </c>
      <c r="C37" s="414" t="s">
        <v>666</v>
      </c>
      <c r="D37" s="414"/>
      <c r="E37" s="415"/>
      <c r="F37" s="198" t="s">
        <v>45</v>
      </c>
      <c r="G37" s="36">
        <v>5256</v>
      </c>
      <c r="H37" s="199" t="e">
        <f>IF(AND(#REF!=0,A6&gt;0),1,0)</f>
        <v>#REF!</v>
      </c>
      <c r="I37" s="177">
        <v>0</v>
      </c>
      <c r="J37" s="36">
        <f>$G37*I37</f>
        <v>0</v>
      </c>
      <c r="K37" s="199" t="e">
        <f>IF(AND(#REF!=0,C6&gt;0),1,0)</f>
        <v>#REF!</v>
      </c>
      <c r="L37" s="25"/>
      <c r="M37" s="26"/>
      <c r="N37" s="26"/>
      <c r="O37" s="27"/>
      <c r="P37" s="217">
        <f>I37</f>
        <v>0</v>
      </c>
      <c r="R37" s="177">
        <v>0</v>
      </c>
      <c r="S37" s="36">
        <f>$G37*R37</f>
        <v>0</v>
      </c>
      <c r="T37" s="199" t="e">
        <f>IF(AND(#REF!=0,L6&gt;0),1,0)</f>
        <v>#REF!</v>
      </c>
      <c r="U37" s="25"/>
      <c r="V37" s="26"/>
      <c r="W37" s="26"/>
      <c r="X37" s="27"/>
      <c r="Y37" s="217">
        <f>R37</f>
        <v>0</v>
      </c>
      <c r="AA37" s="177">
        <v>0</v>
      </c>
      <c r="AB37" s="36">
        <f>$G37*AA37</f>
        <v>0</v>
      </c>
      <c r="AC37" s="199" t="e">
        <f>IF(AND(#REF!=0,U6&gt;0),1,0)</f>
        <v>#REF!</v>
      </c>
      <c r="AD37" s="25"/>
      <c r="AE37" s="26"/>
      <c r="AF37" s="26"/>
      <c r="AG37" s="27"/>
      <c r="AH37" s="217">
        <f>AA37</f>
        <v>0</v>
      </c>
      <c r="AJ37" s="177">
        <v>0</v>
      </c>
      <c r="AK37" s="36">
        <f>$G37*AJ37</f>
        <v>0</v>
      </c>
      <c r="AL37" s="199" t="e">
        <f>IF(AND(#REF!=0,AD6&gt;0),1,0)</f>
        <v>#REF!</v>
      </c>
      <c r="AM37" s="25"/>
      <c r="AN37" s="26"/>
      <c r="AO37" s="26"/>
      <c r="AP37" s="27"/>
      <c r="AQ37" s="217">
        <f>AJ37</f>
        <v>0</v>
      </c>
      <c r="AS37" s="177">
        <v>0</v>
      </c>
      <c r="AT37" s="36">
        <f>$G37*AS37</f>
        <v>0</v>
      </c>
      <c r="AU37" s="199" t="e">
        <f>IF(AND(#REF!=0,AM6&gt;0),1,0)</f>
        <v>#REF!</v>
      </c>
      <c r="AV37" s="25"/>
      <c r="AW37" s="26"/>
      <c r="AX37" s="26"/>
      <c r="AY37" s="27"/>
      <c r="AZ37" s="217">
        <f>AS37</f>
        <v>0</v>
      </c>
    </row>
    <row r="38" spans="2:52" ht="30" hidden="1" customHeight="1" x14ac:dyDescent="0.25">
      <c r="B38" s="35"/>
      <c r="C38" s="109"/>
      <c r="D38" s="109"/>
      <c r="E38" s="109"/>
      <c r="F38" s="33"/>
      <c r="G38" s="36"/>
      <c r="I38" s="210"/>
      <c r="J38" s="36"/>
      <c r="L38" s="25"/>
      <c r="M38" s="28"/>
      <c r="N38" s="28"/>
      <c r="O38" s="27"/>
      <c r="P38" s="217"/>
      <c r="R38" s="210"/>
      <c r="S38" s="36"/>
      <c r="T38" s="166"/>
      <c r="U38" s="25"/>
      <c r="V38" s="28"/>
      <c r="W38" s="28"/>
      <c r="X38" s="27"/>
      <c r="Y38" s="217"/>
      <c r="AA38" s="210"/>
      <c r="AB38" s="36"/>
      <c r="AC38" s="166"/>
      <c r="AD38" s="25"/>
      <c r="AE38" s="28"/>
      <c r="AF38" s="28"/>
      <c r="AG38" s="27"/>
      <c r="AH38" s="217"/>
      <c r="AJ38" s="210"/>
      <c r="AK38" s="36"/>
      <c r="AL38" s="166"/>
      <c r="AM38" s="25"/>
      <c r="AN38" s="28"/>
      <c r="AO38" s="28"/>
      <c r="AP38" s="27"/>
      <c r="AQ38" s="217"/>
      <c r="AS38" s="210"/>
      <c r="AT38" s="36"/>
      <c r="AU38" s="166"/>
      <c r="AV38" s="25"/>
      <c r="AW38" s="28"/>
      <c r="AX38" s="28"/>
      <c r="AY38" s="27"/>
      <c r="AZ38" s="217"/>
    </row>
    <row r="39" spans="2:52" ht="30" customHeight="1" x14ac:dyDescent="0.25">
      <c r="B39" s="35" t="s">
        <v>653</v>
      </c>
      <c r="C39" s="414" t="s">
        <v>46</v>
      </c>
      <c r="D39" s="414"/>
      <c r="E39" s="415"/>
      <c r="F39" s="198" t="s">
        <v>47</v>
      </c>
      <c r="G39" s="36">
        <v>6279</v>
      </c>
      <c r="I39" s="177">
        <v>0</v>
      </c>
      <c r="J39" s="36">
        <f>$G39*I39</f>
        <v>0</v>
      </c>
      <c r="L39" s="25"/>
      <c r="M39" s="26"/>
      <c r="N39" s="26"/>
      <c r="O39" s="27"/>
      <c r="P39" s="217">
        <f>I39</f>
        <v>0</v>
      </c>
      <c r="R39" s="177">
        <v>0</v>
      </c>
      <c r="S39" s="36">
        <f>$G39*R39</f>
        <v>0</v>
      </c>
      <c r="T39" s="166"/>
      <c r="U39" s="25"/>
      <c r="V39" s="26"/>
      <c r="W39" s="26"/>
      <c r="X39" s="27"/>
      <c r="Y39" s="217">
        <f>R39</f>
        <v>0</v>
      </c>
      <c r="AA39" s="177">
        <v>0</v>
      </c>
      <c r="AB39" s="36">
        <f>$G39*AA39</f>
        <v>0</v>
      </c>
      <c r="AC39" s="166"/>
      <c r="AD39" s="25"/>
      <c r="AE39" s="26"/>
      <c r="AF39" s="26"/>
      <c r="AG39" s="27"/>
      <c r="AH39" s="217">
        <f>AA39</f>
        <v>0</v>
      </c>
      <c r="AJ39" s="177">
        <v>0</v>
      </c>
      <c r="AK39" s="36">
        <f>$G39*AJ39</f>
        <v>0</v>
      </c>
      <c r="AL39" s="166"/>
      <c r="AM39" s="25"/>
      <c r="AN39" s="26"/>
      <c r="AO39" s="26"/>
      <c r="AP39" s="27"/>
      <c r="AQ39" s="217">
        <f>AJ39</f>
        <v>0</v>
      </c>
      <c r="AS39" s="177">
        <v>0</v>
      </c>
      <c r="AT39" s="36">
        <f>$G39*AS39</f>
        <v>0</v>
      </c>
      <c r="AU39" s="166"/>
      <c r="AV39" s="25"/>
      <c r="AW39" s="26"/>
      <c r="AX39" s="26"/>
      <c r="AY39" s="27"/>
      <c r="AZ39" s="217">
        <f>AS39</f>
        <v>0</v>
      </c>
    </row>
    <row r="40" spans="2:52" ht="30" hidden="1" customHeight="1" x14ac:dyDescent="0.25">
      <c r="B40" s="35"/>
      <c r="C40" s="109"/>
      <c r="D40" s="109"/>
      <c r="E40" s="109"/>
      <c r="F40" s="33"/>
      <c r="G40" s="36"/>
      <c r="I40" s="210"/>
      <c r="J40" s="36"/>
      <c r="L40" s="29"/>
      <c r="M40" s="28"/>
      <c r="N40" s="28"/>
      <c r="O40" s="27"/>
      <c r="P40" s="218"/>
      <c r="R40" s="210"/>
      <c r="S40" s="36"/>
      <c r="T40" s="166"/>
      <c r="U40" s="29"/>
      <c r="V40" s="28"/>
      <c r="W40" s="28"/>
      <c r="X40" s="27"/>
      <c r="Y40" s="218"/>
      <c r="AA40" s="210"/>
      <c r="AB40" s="36"/>
      <c r="AC40" s="166"/>
      <c r="AD40" s="29"/>
      <c r="AE40" s="28"/>
      <c r="AF40" s="28"/>
      <c r="AG40" s="27"/>
      <c r="AH40" s="218"/>
      <c r="AJ40" s="210"/>
      <c r="AK40" s="36"/>
      <c r="AL40" s="166"/>
      <c r="AM40" s="29"/>
      <c r="AN40" s="28"/>
      <c r="AO40" s="28"/>
      <c r="AP40" s="27"/>
      <c r="AQ40" s="218"/>
      <c r="AS40" s="210"/>
      <c r="AT40" s="36"/>
      <c r="AU40" s="166"/>
      <c r="AV40" s="29"/>
      <c r="AW40" s="28"/>
      <c r="AX40" s="28"/>
      <c r="AY40" s="27"/>
      <c r="AZ40" s="218"/>
    </row>
    <row r="41" spans="2:52" ht="30" customHeight="1" thickBot="1" x14ac:dyDescent="0.3">
      <c r="B41" s="35" t="s">
        <v>654</v>
      </c>
      <c r="C41" s="414" t="s">
        <v>66</v>
      </c>
      <c r="D41" s="414"/>
      <c r="E41" s="415"/>
      <c r="F41" s="198" t="s">
        <v>67</v>
      </c>
      <c r="G41" s="36">
        <v>26868</v>
      </c>
      <c r="I41" s="179">
        <v>0</v>
      </c>
      <c r="J41" s="211">
        <f>$G41*I41</f>
        <v>0</v>
      </c>
      <c r="L41" s="219"/>
      <c r="M41" s="220"/>
      <c r="N41" s="221">
        <f>I41</f>
        <v>0</v>
      </c>
      <c r="O41" s="222"/>
      <c r="P41" s="223"/>
      <c r="R41" s="179">
        <v>0</v>
      </c>
      <c r="S41" s="211">
        <f>$G41*R41</f>
        <v>0</v>
      </c>
      <c r="T41" s="166"/>
      <c r="U41" s="219"/>
      <c r="V41" s="220"/>
      <c r="W41" s="221">
        <f>R41</f>
        <v>0</v>
      </c>
      <c r="X41" s="222"/>
      <c r="Y41" s="223"/>
      <c r="AA41" s="179">
        <v>0</v>
      </c>
      <c r="AB41" s="211">
        <f>$G41*AA41</f>
        <v>0</v>
      </c>
      <c r="AC41" s="166"/>
      <c r="AD41" s="219"/>
      <c r="AE41" s="220"/>
      <c r="AF41" s="221">
        <f>AA41</f>
        <v>0</v>
      </c>
      <c r="AG41" s="222"/>
      <c r="AH41" s="223"/>
      <c r="AJ41" s="179">
        <v>0</v>
      </c>
      <c r="AK41" s="211">
        <f>$G41*AJ41</f>
        <v>0</v>
      </c>
      <c r="AL41" s="166"/>
      <c r="AM41" s="219"/>
      <c r="AN41" s="220"/>
      <c r="AO41" s="221">
        <f>AJ41</f>
        <v>0</v>
      </c>
      <c r="AP41" s="222"/>
      <c r="AQ41" s="223"/>
      <c r="AS41" s="179">
        <v>0</v>
      </c>
      <c r="AT41" s="211">
        <f>$G41*AS41</f>
        <v>0</v>
      </c>
      <c r="AU41" s="166"/>
      <c r="AV41" s="219"/>
      <c r="AW41" s="220"/>
      <c r="AX41" s="221">
        <f>AS41</f>
        <v>0</v>
      </c>
      <c r="AY41" s="222"/>
      <c r="AZ41" s="223"/>
    </row>
    <row r="42" spans="2:52" ht="30" hidden="1" customHeight="1" thickBot="1" x14ac:dyDescent="0.3">
      <c r="B42" s="35"/>
      <c r="C42" s="109"/>
      <c r="D42" s="109"/>
      <c r="E42" s="109"/>
      <c r="F42" s="33"/>
      <c r="G42" s="36"/>
      <c r="I42" s="208"/>
      <c r="J42" s="209"/>
      <c r="L42" s="212"/>
      <c r="M42" s="213"/>
      <c r="N42" s="213"/>
      <c r="O42" s="214"/>
      <c r="P42" s="215"/>
      <c r="R42" s="208"/>
      <c r="S42" s="209"/>
      <c r="T42" s="166"/>
      <c r="U42" s="212"/>
      <c r="V42" s="213"/>
      <c r="W42" s="213"/>
      <c r="X42" s="214"/>
      <c r="Y42" s="215"/>
      <c r="AA42" s="208"/>
      <c r="AB42" s="209"/>
      <c r="AC42" s="166"/>
      <c r="AD42" s="212"/>
      <c r="AE42" s="213"/>
      <c r="AF42" s="213"/>
      <c r="AG42" s="214"/>
      <c r="AH42" s="215"/>
      <c r="AJ42" s="208"/>
      <c r="AK42" s="209"/>
      <c r="AL42" s="166"/>
      <c r="AM42" s="212"/>
      <c r="AN42" s="213"/>
      <c r="AO42" s="213"/>
      <c r="AP42" s="214"/>
      <c r="AQ42" s="215"/>
      <c r="AS42" s="208"/>
      <c r="AT42" s="209"/>
      <c r="AU42" s="166"/>
      <c r="AV42" s="212"/>
      <c r="AW42" s="213"/>
      <c r="AX42" s="213"/>
      <c r="AY42" s="214"/>
      <c r="AZ42" s="215"/>
    </row>
    <row r="43" spans="2:52" ht="30" customHeight="1" thickBot="1" x14ac:dyDescent="0.3">
      <c r="B43" s="432" t="s">
        <v>745</v>
      </c>
      <c r="C43" s="433"/>
      <c r="D43" s="433"/>
      <c r="E43" s="433"/>
      <c r="F43" s="433"/>
      <c r="G43" s="434"/>
      <c r="H43" s="1"/>
      <c r="I43" s="438">
        <f>SUM(J9:J42)</f>
        <v>0</v>
      </c>
      <c r="J43" s="439"/>
      <c r="K43" s="1"/>
      <c r="L43" s="224">
        <f>SUM(L9:L42)</f>
        <v>0</v>
      </c>
      <c r="M43" s="225">
        <f>ROUND(SUM(M9:M42),3)</f>
        <v>0</v>
      </c>
      <c r="N43" s="226">
        <f>SUM(N9:N42)</f>
        <v>0</v>
      </c>
      <c r="O43" s="289">
        <f>SUM(O9:O42)</f>
        <v>0</v>
      </c>
      <c r="P43" s="227">
        <f>SUM(P9:P42)</f>
        <v>0</v>
      </c>
      <c r="R43" s="438">
        <f>SUM(S9:S42)</f>
        <v>0</v>
      </c>
      <c r="S43" s="439"/>
      <c r="U43" s="224">
        <f>SUM(U9:U42)</f>
        <v>0</v>
      </c>
      <c r="V43" s="225">
        <f>ROUND(SUM(V9:V42),3)</f>
        <v>0</v>
      </c>
      <c r="W43" s="226">
        <f>SUM(W9:W42)</f>
        <v>0</v>
      </c>
      <c r="X43" s="289">
        <f>SUM(X9:X42)</f>
        <v>0</v>
      </c>
      <c r="Y43" s="227">
        <f>SUM(Y9:Y42)</f>
        <v>0</v>
      </c>
      <c r="AA43" s="438">
        <f>SUM(AB9:AB42)</f>
        <v>0</v>
      </c>
      <c r="AB43" s="439"/>
      <c r="AD43" s="224">
        <f>SUM(AD9:AD42)</f>
        <v>0</v>
      </c>
      <c r="AE43" s="225">
        <f>ROUND(SUM(AE9:AE42),3)</f>
        <v>0</v>
      </c>
      <c r="AF43" s="226">
        <f>SUM(AF9:AF42)</f>
        <v>0</v>
      </c>
      <c r="AG43" s="289">
        <f>SUM(AG9:AG42)</f>
        <v>0</v>
      </c>
      <c r="AH43" s="227">
        <f>SUM(AH9:AH42)</f>
        <v>0</v>
      </c>
      <c r="AJ43" s="438">
        <f>SUM(AK9:AK42)</f>
        <v>0</v>
      </c>
      <c r="AK43" s="439"/>
      <c r="AM43" s="224">
        <f>SUM(AM9:AM42)</f>
        <v>0</v>
      </c>
      <c r="AN43" s="225">
        <f>ROUND(SUM(AN9:AN42),3)</f>
        <v>0</v>
      </c>
      <c r="AO43" s="226">
        <f>SUM(AO9:AO42)</f>
        <v>0</v>
      </c>
      <c r="AP43" s="289">
        <f>SUM(AP9:AP42)</f>
        <v>0</v>
      </c>
      <c r="AQ43" s="227">
        <f>SUM(AQ9:AQ42)</f>
        <v>0</v>
      </c>
      <c r="AS43" s="438">
        <f>SUM(AT9:AT42)</f>
        <v>0</v>
      </c>
      <c r="AT43" s="439"/>
      <c r="AV43" s="224">
        <f>SUM(AV9:AV42)</f>
        <v>0</v>
      </c>
      <c r="AW43" s="225">
        <f>ROUND(SUM(AW9:AW42),3)</f>
        <v>0</v>
      </c>
      <c r="AX43" s="226">
        <f>SUM(AX9:AX42)</f>
        <v>0</v>
      </c>
      <c r="AY43" s="289">
        <f>SUM(AY9:AY42)</f>
        <v>0</v>
      </c>
      <c r="AZ43" s="227">
        <f>SUM(AZ9:AZ42)</f>
        <v>0</v>
      </c>
    </row>
  </sheetData>
  <sheetProtection algorithmName="SHA-512" hashValue="3+FqXX3R3ti/ytrYFvbS8PPoEEF7kbDxU5x68AOolDT6Gk3o8KGIYK68sFAdyd8zSHrnbXbCsPZFy1ZEgpVnww==" saltValue="Hah/40dwmP1t2KdL0KdTtQ==" spinCount="100000" sheet="1" objects="1" scenarios="1" autoFilter="0"/>
  <mergeCells count="68">
    <mergeCell ref="I3:P3"/>
    <mergeCell ref="R3:Y3"/>
    <mergeCell ref="AA3:AH3"/>
    <mergeCell ref="AJ3:AQ3"/>
    <mergeCell ref="X5:X7"/>
    <mergeCell ref="Y5:Y7"/>
    <mergeCell ref="AA5:AA8"/>
    <mergeCell ref="AB5:AB8"/>
    <mergeCell ref="AD5:AD7"/>
    <mergeCell ref="AE5:AE7"/>
    <mergeCell ref="AF5:AF7"/>
    <mergeCell ref="AG5:AG7"/>
    <mergeCell ref="AH5:AH7"/>
    <mergeCell ref="AJ5:AJ8"/>
    <mergeCell ref="AK5:AK8"/>
    <mergeCell ref="AM5:AM7"/>
    <mergeCell ref="AS3:AZ3"/>
    <mergeCell ref="B5:E6"/>
    <mergeCell ref="F5:F8"/>
    <mergeCell ref="G5:G8"/>
    <mergeCell ref="I5:I8"/>
    <mergeCell ref="J5:J8"/>
    <mergeCell ref="L5:L7"/>
    <mergeCell ref="M5:M7"/>
    <mergeCell ref="N5:N7"/>
    <mergeCell ref="O5:O7"/>
    <mergeCell ref="P5:P7"/>
    <mergeCell ref="R5:R8"/>
    <mergeCell ref="S5:S8"/>
    <mergeCell ref="U5:U7"/>
    <mergeCell ref="V5:V7"/>
    <mergeCell ref="W5:W7"/>
    <mergeCell ref="AV5:AV7"/>
    <mergeCell ref="AW5:AW7"/>
    <mergeCell ref="AX5:AX7"/>
    <mergeCell ref="B43:G43"/>
    <mergeCell ref="AN5:AN7"/>
    <mergeCell ref="AO5:AO7"/>
    <mergeCell ref="AP5:AP7"/>
    <mergeCell ref="AQ5:AQ7"/>
    <mergeCell ref="AS5:AS8"/>
    <mergeCell ref="I43:J43"/>
    <mergeCell ref="R43:S43"/>
    <mergeCell ref="AA43:AB43"/>
    <mergeCell ref="AJ43:AK43"/>
    <mergeCell ref="AS43:AT43"/>
    <mergeCell ref="AY5:AY7"/>
    <mergeCell ref="AZ5:AZ7"/>
    <mergeCell ref="B8:E8"/>
    <mergeCell ref="C41:E41"/>
    <mergeCell ref="C39:E39"/>
    <mergeCell ref="C37:E37"/>
    <mergeCell ref="C35:E35"/>
    <mergeCell ref="C33:E33"/>
    <mergeCell ref="C31:E31"/>
    <mergeCell ref="C29:E29"/>
    <mergeCell ref="C27:E27"/>
    <mergeCell ref="C25:E25"/>
    <mergeCell ref="C21:E21"/>
    <mergeCell ref="C19:E19"/>
    <mergeCell ref="C17:E17"/>
    <mergeCell ref="AT5:AT8"/>
    <mergeCell ref="B1:C1"/>
    <mergeCell ref="C15:E15"/>
    <mergeCell ref="C13:E13"/>
    <mergeCell ref="C11:E11"/>
    <mergeCell ref="C9:E9"/>
    <mergeCell ref="D7:E7"/>
  </mergeCells>
  <dataValidations count="4">
    <dataValidation type="whole" allowBlank="1" showInputMessage="1" showErrorMessage="1" sqref="I10 I12 I14 I24 I16:I22 I26 I28 I30 I32:I42 R10 R12 R14 R24 R16:R22 R26 R28 R30 R32:R42 AA10 AA12 AA14 AA24 AA16:AA22 AA26 AA28 AA30 AA32:AA42 AJ10 AJ12 AJ14 AJ24 AJ16:AJ22 AJ26 AJ28 AJ30 AJ32:AJ42 AS10 AS12 AS14 AS24 AS16:AS22 AS26 AS28 AS30 AS32:AS42">
      <formula1>0</formula1>
      <formula2>999999</formula2>
    </dataValidation>
    <dataValidation type="whole" allowBlank="1" showInputMessage="1" showErrorMessage="1" sqref="I9 I15 I13 I11 R9 R15 R13 R11 AA9 AA15 AA13 AA11 AJ9 AJ15 AJ13 AJ11 AS9 AS15 AS13 AS11">
      <formula1>0</formula1>
      <formula2>1000</formula2>
    </dataValidation>
    <dataValidation type="whole" allowBlank="1" showInputMessage="1" showErrorMessage="1" prompt="V názvu aktivity vyberte z nabídky jednu z variant aktivity. _x000a_Aktivitu je možné zvolit nejvýš v hodnotě dosahující poloviny maximální výše dotace pro daný subjekt." sqref="I25 I27 I29 I31 R25 R27 R29 R31 AA25 AA27 AA29 AA31 AJ25 AJ27 AJ29 AJ31 AS25 AS27 AS29 AS31">
      <formula1>0</formula1>
      <formula2>999999</formula2>
    </dataValidation>
    <dataValidation type="whole" allowBlank="1" showInputMessage="1" showErrorMessage="1" prompt="Vyplňte do listu &quot;stáž ZŠ&quot;" sqref="I23 R23 AA23 AJ23 AS23">
      <formula1>0</formula1>
      <formula2>999999</formula2>
    </dataValidation>
  </dataValidations>
  <hyperlinks>
    <hyperlink ref="B1" location="'Úvodní strana'!A1" display="zpět na úvodní stranu"/>
  </hyperlink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CD514"/>
  <sheetViews>
    <sheetView workbookViewId="0">
      <pane xSplit="4" ySplit="6" topLeftCell="E7" activePane="bottomRight" state="frozen"/>
      <selection pane="topRight" activeCell="D1" sqref="D1"/>
      <selection pane="bottomLeft" activeCell="A7" sqref="A7"/>
      <selection pane="bottomRight" activeCell="G19" sqref="G19"/>
    </sheetView>
  </sheetViews>
  <sheetFormatPr defaultColWidth="9.28515625" defaultRowHeight="15" x14ac:dyDescent="0.25"/>
  <cols>
    <col min="1" max="1" width="1.7109375" style="129" customWidth="1"/>
    <col min="2" max="2" width="13.7109375" style="129" customWidth="1"/>
    <col min="3" max="3" width="16.28515625" style="129" customWidth="1"/>
    <col min="4" max="4" width="8.7109375" style="129" hidden="1" customWidth="1"/>
    <col min="5" max="5" width="17.5703125" style="129" customWidth="1"/>
    <col min="6" max="6" width="9.28515625" style="129" hidden="1" customWidth="1"/>
    <col min="7" max="7" width="14.140625" style="129" customWidth="1"/>
    <col min="8" max="8" width="17.5703125" style="129" customWidth="1"/>
    <col min="9" max="9" width="14.140625" style="129" customWidth="1"/>
    <col min="10" max="10" width="17.5703125" style="129" customWidth="1"/>
    <col min="11" max="12" width="14.140625" style="129" customWidth="1"/>
    <col min="13" max="13" width="18.42578125" style="129" customWidth="1"/>
    <col min="14" max="14" width="9.28515625" style="129" hidden="1" customWidth="1"/>
    <col min="15" max="15" width="5.5703125" style="129" hidden="1" customWidth="1"/>
    <col min="16" max="17" width="7.28515625" style="129" hidden="1" customWidth="1"/>
    <col min="18" max="18" width="9.28515625" style="129"/>
    <col min="19" max="19" width="17.5703125" style="129" customWidth="1"/>
    <col min="20" max="20" width="9.28515625" style="129" hidden="1" customWidth="1"/>
    <col min="21" max="21" width="14.140625" style="129" customWidth="1"/>
    <col min="22" max="22" width="17.5703125" style="129" customWidth="1"/>
    <col min="23" max="23" width="14.140625" style="129" customWidth="1"/>
    <col min="24" max="24" width="17.5703125" style="129" customWidth="1"/>
    <col min="25" max="26" width="14.140625" style="129" customWidth="1"/>
    <col min="27" max="27" width="18.42578125" style="129" customWidth="1"/>
    <col min="28" max="28" width="9.28515625" style="129" hidden="1" customWidth="1"/>
    <col min="29" max="29" width="5.5703125" style="129" hidden="1" customWidth="1"/>
    <col min="30" max="30" width="7.28515625" style="129" hidden="1" customWidth="1"/>
    <col min="31" max="31" width="9.28515625" style="129"/>
    <col min="32" max="32" width="17.5703125" style="129" customWidth="1"/>
    <col min="33" max="33" width="9.28515625" style="129" hidden="1" customWidth="1"/>
    <col min="34" max="34" width="14.140625" style="129" customWidth="1"/>
    <col min="35" max="35" width="17.5703125" style="129" customWidth="1"/>
    <col min="36" max="36" width="14.140625" style="129" customWidth="1"/>
    <col min="37" max="37" width="17.5703125" style="129" customWidth="1"/>
    <col min="38" max="39" width="14.140625" style="129" customWidth="1"/>
    <col min="40" max="40" width="18.42578125" style="129" customWidth="1"/>
    <col min="41" max="41" width="9.28515625" style="129" hidden="1" customWidth="1"/>
    <col min="42" max="42" width="5.5703125" style="129" hidden="1" customWidth="1"/>
    <col min="43" max="43" width="7.28515625" style="129" hidden="1" customWidth="1"/>
    <col min="44" max="44" width="0" style="129" hidden="1" customWidth="1"/>
    <col min="45" max="45" width="17.5703125" style="129" hidden="1" customWidth="1"/>
    <col min="46" max="46" width="9.28515625" style="129" hidden="1" customWidth="1"/>
    <col min="47" max="47" width="14.140625" style="129" hidden="1" customWidth="1"/>
    <col min="48" max="48" width="17.5703125" style="129" hidden="1" customWidth="1"/>
    <col min="49" max="49" width="14.140625" style="129" hidden="1" customWidth="1"/>
    <col min="50" max="50" width="17.5703125" style="129" hidden="1" customWidth="1"/>
    <col min="51" max="52" width="14.140625" style="129" hidden="1" customWidth="1"/>
    <col min="53" max="53" width="18.42578125" style="129" hidden="1" customWidth="1"/>
    <col min="54" max="54" width="9.28515625" style="129" hidden="1" customWidth="1"/>
    <col min="55" max="55" width="5.5703125" style="129" hidden="1" customWidth="1"/>
    <col min="56" max="56" width="7.28515625" style="129" hidden="1" customWidth="1"/>
    <col min="57" max="57" width="0" style="129" hidden="1" customWidth="1"/>
    <col min="58" max="58" width="17.5703125" style="129" hidden="1" customWidth="1"/>
    <col min="59" max="59" width="9.28515625" style="129" hidden="1" customWidth="1"/>
    <col min="60" max="60" width="14.140625" style="129" hidden="1" customWidth="1"/>
    <col min="61" max="61" width="17.5703125" style="129" hidden="1" customWidth="1"/>
    <col min="62" max="62" width="14.140625" style="129" hidden="1" customWidth="1"/>
    <col min="63" max="63" width="17.5703125" style="129" hidden="1" customWidth="1"/>
    <col min="64" max="65" width="14.140625" style="129" hidden="1" customWidth="1"/>
    <col min="66" max="66" width="18.42578125" style="129" hidden="1" customWidth="1"/>
    <col min="67" max="67" width="9.28515625" style="129" hidden="1" customWidth="1"/>
    <col min="68" max="68" width="5.5703125" style="129" hidden="1" customWidth="1"/>
    <col min="69" max="69" width="7.28515625" style="129" hidden="1" customWidth="1"/>
    <col min="70" max="70" width="0" style="129" hidden="1" customWidth="1"/>
    <col min="71" max="71" width="17.5703125" style="129" hidden="1" customWidth="1"/>
    <col min="72" max="72" width="9.28515625" style="129" hidden="1" customWidth="1"/>
    <col min="73" max="73" width="14.140625" style="129" hidden="1" customWidth="1"/>
    <col min="74" max="74" width="17.5703125" style="129" hidden="1" customWidth="1"/>
    <col min="75" max="75" width="14.140625" style="129" hidden="1" customWidth="1"/>
    <col min="76" max="76" width="17.5703125" style="129" hidden="1" customWidth="1"/>
    <col min="77" max="78" width="14.140625" style="129" hidden="1" customWidth="1"/>
    <col min="79" max="79" width="18.42578125" style="129" hidden="1" customWidth="1"/>
    <col min="80" max="80" width="9.28515625" style="129" hidden="1" customWidth="1"/>
    <col min="81" max="81" width="5.5703125" style="129" hidden="1" customWidth="1"/>
    <col min="82" max="82" width="7.28515625" style="129" hidden="1" customWidth="1"/>
    <col min="83" max="83" width="0" style="129" hidden="1" customWidth="1"/>
    <col min="84" max="16384" width="9.28515625" style="129"/>
  </cols>
  <sheetData>
    <row r="1" spans="1:82" s="55" customFormat="1" ht="15.75" thickBot="1" x14ac:dyDescent="0.3">
      <c r="A1" s="125"/>
      <c r="B1" s="125"/>
      <c r="C1" s="125"/>
      <c r="D1" s="126"/>
      <c r="E1" s="125"/>
      <c r="F1" s="127"/>
      <c r="G1" s="125"/>
      <c r="H1" s="125"/>
      <c r="I1" s="125"/>
      <c r="K1" s="125"/>
      <c r="L1" s="125"/>
      <c r="M1" s="125"/>
      <c r="N1" s="128"/>
      <c r="O1" s="128"/>
      <c r="P1" s="128"/>
      <c r="Q1" s="128"/>
      <c r="S1" s="125"/>
      <c r="T1" s="127"/>
      <c r="U1" s="125"/>
      <c r="V1" s="125"/>
      <c r="W1" s="125"/>
      <c r="Y1" s="125"/>
      <c r="Z1" s="125"/>
      <c r="AA1" s="125"/>
      <c r="AB1" s="128"/>
      <c r="AC1" s="128"/>
      <c r="AD1" s="128"/>
      <c r="AF1" s="125"/>
      <c r="AG1" s="127"/>
      <c r="AH1" s="125"/>
      <c r="AI1" s="125"/>
      <c r="AJ1" s="125"/>
      <c r="AL1" s="125"/>
      <c r="AM1" s="125"/>
      <c r="AN1" s="125"/>
      <c r="AO1" s="128"/>
      <c r="AP1" s="128"/>
      <c r="AQ1" s="128"/>
      <c r="AS1" s="125"/>
      <c r="AT1" s="127"/>
      <c r="AU1" s="125"/>
      <c r="AV1" s="125"/>
      <c r="AW1" s="125"/>
      <c r="AY1" s="125"/>
      <c r="AZ1" s="125"/>
      <c r="BA1" s="125"/>
      <c r="BB1" s="128"/>
      <c r="BC1" s="128"/>
      <c r="BD1" s="128"/>
      <c r="BF1" s="125"/>
      <c r="BG1" s="127"/>
      <c r="BH1" s="125"/>
      <c r="BI1" s="125"/>
      <c r="BJ1" s="125"/>
      <c r="BL1" s="125"/>
      <c r="BM1" s="125"/>
      <c r="BN1" s="125"/>
      <c r="BO1" s="128"/>
      <c r="BP1" s="128"/>
      <c r="BQ1" s="128"/>
      <c r="BS1" s="125"/>
      <c r="BT1" s="127"/>
      <c r="BU1" s="125"/>
      <c r="BV1" s="125"/>
      <c r="BW1" s="125"/>
      <c r="BY1" s="125"/>
      <c r="BZ1" s="125"/>
      <c r="CA1" s="125"/>
      <c r="CB1" s="128"/>
      <c r="CC1" s="128"/>
      <c r="CD1" s="128"/>
    </row>
    <row r="2" spans="1:82" s="55" customFormat="1" ht="6.75" customHeight="1" x14ac:dyDescent="0.25">
      <c r="A2" s="1"/>
      <c r="B2" s="130"/>
      <c r="C2" s="131"/>
      <c r="D2" s="132"/>
      <c r="E2" s="131"/>
      <c r="F2" s="131"/>
      <c r="G2" s="133"/>
      <c r="H2" s="134"/>
      <c r="I2" s="134"/>
      <c r="J2" s="134"/>
      <c r="K2" s="134"/>
      <c r="L2" s="134"/>
      <c r="M2" s="135"/>
      <c r="N2" s="453" t="s">
        <v>75</v>
      </c>
      <c r="O2" s="472" t="s">
        <v>76</v>
      </c>
      <c r="P2" s="472" t="s">
        <v>658</v>
      </c>
      <c r="Q2" s="472" t="s">
        <v>671</v>
      </c>
      <c r="S2" s="130"/>
      <c r="T2" s="131"/>
      <c r="U2" s="133"/>
      <c r="V2" s="134"/>
      <c r="W2" s="134"/>
      <c r="X2" s="134"/>
      <c r="Y2" s="134"/>
      <c r="Z2" s="134"/>
      <c r="AA2" s="135"/>
      <c r="AB2" s="472" t="s">
        <v>75</v>
      </c>
      <c r="AC2" s="472" t="s">
        <v>76</v>
      </c>
      <c r="AD2" s="472" t="s">
        <v>658</v>
      </c>
      <c r="AF2" s="130"/>
      <c r="AG2" s="131"/>
      <c r="AH2" s="133"/>
      <c r="AI2" s="134"/>
      <c r="AJ2" s="134"/>
      <c r="AK2" s="134"/>
      <c r="AL2" s="134"/>
      <c r="AM2" s="134"/>
      <c r="AN2" s="135"/>
      <c r="AO2" s="472" t="s">
        <v>75</v>
      </c>
      <c r="AP2" s="472" t="s">
        <v>76</v>
      </c>
      <c r="AQ2" s="472" t="s">
        <v>658</v>
      </c>
      <c r="AS2" s="130"/>
      <c r="AT2" s="131"/>
      <c r="AU2" s="133"/>
      <c r="AV2" s="134"/>
      <c r="AW2" s="134"/>
      <c r="AX2" s="134"/>
      <c r="AY2" s="134"/>
      <c r="AZ2" s="134"/>
      <c r="BA2" s="135"/>
      <c r="BB2" s="472" t="s">
        <v>75</v>
      </c>
      <c r="BC2" s="472" t="s">
        <v>76</v>
      </c>
      <c r="BD2" s="472" t="s">
        <v>658</v>
      </c>
      <c r="BF2" s="130"/>
      <c r="BG2" s="131"/>
      <c r="BH2" s="133"/>
      <c r="BI2" s="134"/>
      <c r="BJ2" s="134"/>
      <c r="BK2" s="134"/>
      <c r="BL2" s="134"/>
      <c r="BM2" s="134"/>
      <c r="BN2" s="135"/>
      <c r="BO2" s="472" t="s">
        <v>75</v>
      </c>
      <c r="BP2" s="472" t="s">
        <v>76</v>
      </c>
      <c r="BQ2" s="472" t="s">
        <v>658</v>
      </c>
      <c r="BS2" s="130"/>
      <c r="BT2" s="131"/>
      <c r="BU2" s="133"/>
      <c r="BV2" s="134"/>
      <c r="BW2" s="134"/>
      <c r="BX2" s="134"/>
      <c r="BY2" s="134"/>
      <c r="BZ2" s="134"/>
      <c r="CA2" s="135"/>
      <c r="CB2" s="472" t="s">
        <v>75</v>
      </c>
      <c r="CC2" s="472" t="s">
        <v>76</v>
      </c>
      <c r="CD2" s="472" t="s">
        <v>658</v>
      </c>
    </row>
    <row r="3" spans="1:82" s="55" customFormat="1" ht="48.75" customHeight="1" x14ac:dyDescent="0.25">
      <c r="A3" s="1"/>
      <c r="B3" s="457" t="s">
        <v>669</v>
      </c>
      <c r="C3" s="458"/>
      <c r="D3" s="458"/>
      <c r="E3" s="458"/>
      <c r="F3" s="458"/>
      <c r="G3" s="458"/>
      <c r="H3" s="458"/>
      <c r="I3" s="458"/>
      <c r="J3" s="458"/>
      <c r="K3" s="458"/>
      <c r="L3" s="458"/>
      <c r="M3" s="459"/>
      <c r="N3" s="453"/>
      <c r="O3" s="472"/>
      <c r="P3" s="472"/>
      <c r="Q3" s="472"/>
      <c r="S3" s="477" t="s">
        <v>670</v>
      </c>
      <c r="T3" s="478"/>
      <c r="U3" s="478"/>
      <c r="V3" s="478"/>
      <c r="W3" s="478"/>
      <c r="X3" s="478"/>
      <c r="Y3" s="478"/>
      <c r="Z3" s="478"/>
      <c r="AA3" s="479"/>
      <c r="AB3" s="472"/>
      <c r="AC3" s="472"/>
      <c r="AD3" s="472"/>
      <c r="AF3" s="477" t="s">
        <v>675</v>
      </c>
      <c r="AG3" s="478"/>
      <c r="AH3" s="478"/>
      <c r="AI3" s="478"/>
      <c r="AJ3" s="478"/>
      <c r="AK3" s="478"/>
      <c r="AL3" s="478"/>
      <c r="AM3" s="478"/>
      <c r="AN3" s="479"/>
      <c r="AO3" s="472"/>
      <c r="AP3" s="472"/>
      <c r="AQ3" s="472"/>
      <c r="AS3" s="477" t="s">
        <v>674</v>
      </c>
      <c r="AT3" s="478"/>
      <c r="AU3" s="478"/>
      <c r="AV3" s="478"/>
      <c r="AW3" s="478"/>
      <c r="AX3" s="478"/>
      <c r="AY3" s="478"/>
      <c r="AZ3" s="478"/>
      <c r="BA3" s="479"/>
      <c r="BB3" s="472"/>
      <c r="BC3" s="472"/>
      <c r="BD3" s="472"/>
      <c r="BF3" s="477" t="s">
        <v>673</v>
      </c>
      <c r="BG3" s="478"/>
      <c r="BH3" s="478"/>
      <c r="BI3" s="478"/>
      <c r="BJ3" s="478"/>
      <c r="BK3" s="478"/>
      <c r="BL3" s="478"/>
      <c r="BM3" s="478"/>
      <c r="BN3" s="479"/>
      <c r="BO3" s="472"/>
      <c r="BP3" s="472"/>
      <c r="BQ3" s="472"/>
      <c r="BS3" s="477" t="s">
        <v>672</v>
      </c>
      <c r="BT3" s="478"/>
      <c r="BU3" s="478"/>
      <c r="BV3" s="478"/>
      <c r="BW3" s="478"/>
      <c r="BX3" s="478"/>
      <c r="BY3" s="478"/>
      <c r="BZ3" s="478"/>
      <c r="CA3" s="479"/>
      <c r="CB3" s="472"/>
      <c r="CC3" s="472"/>
      <c r="CD3" s="472"/>
    </row>
    <row r="4" spans="1:82" s="55" customFormat="1" ht="6.75" customHeight="1" thickBot="1" x14ac:dyDescent="0.3">
      <c r="A4" s="1"/>
      <c r="B4" s="460"/>
      <c r="C4" s="461"/>
      <c r="D4" s="461"/>
      <c r="E4" s="461"/>
      <c r="F4" s="461"/>
      <c r="G4" s="461"/>
      <c r="H4" s="461"/>
      <c r="I4" s="461"/>
      <c r="J4" s="461"/>
      <c r="K4" s="461"/>
      <c r="L4" s="461"/>
      <c r="M4" s="462"/>
      <c r="N4" s="453"/>
      <c r="O4" s="472"/>
      <c r="P4" s="472"/>
      <c r="Q4" s="472"/>
      <c r="S4" s="474"/>
      <c r="T4" s="475"/>
      <c r="U4" s="475"/>
      <c r="V4" s="475"/>
      <c r="W4" s="475"/>
      <c r="X4" s="475"/>
      <c r="Y4" s="475"/>
      <c r="Z4" s="475"/>
      <c r="AA4" s="476"/>
      <c r="AB4" s="472"/>
      <c r="AC4" s="472"/>
      <c r="AD4" s="472"/>
      <c r="AF4" s="474"/>
      <c r="AG4" s="475"/>
      <c r="AH4" s="475"/>
      <c r="AI4" s="475"/>
      <c r="AJ4" s="475"/>
      <c r="AK4" s="475"/>
      <c r="AL4" s="475"/>
      <c r="AM4" s="475"/>
      <c r="AN4" s="476"/>
      <c r="AO4" s="472"/>
      <c r="AP4" s="472"/>
      <c r="AQ4" s="472"/>
      <c r="AS4" s="474"/>
      <c r="AT4" s="475"/>
      <c r="AU4" s="475"/>
      <c r="AV4" s="475"/>
      <c r="AW4" s="475"/>
      <c r="AX4" s="475"/>
      <c r="AY4" s="475"/>
      <c r="AZ4" s="475"/>
      <c r="BA4" s="476"/>
      <c r="BB4" s="472"/>
      <c r="BC4" s="472"/>
      <c r="BD4" s="472"/>
      <c r="BF4" s="474"/>
      <c r="BG4" s="475"/>
      <c r="BH4" s="475"/>
      <c r="BI4" s="475"/>
      <c r="BJ4" s="475"/>
      <c r="BK4" s="475"/>
      <c r="BL4" s="475"/>
      <c r="BM4" s="475"/>
      <c r="BN4" s="476"/>
      <c r="BO4" s="472"/>
      <c r="BP4" s="472"/>
      <c r="BQ4" s="472"/>
      <c r="BS4" s="474"/>
      <c r="BT4" s="475"/>
      <c r="BU4" s="475"/>
      <c r="BV4" s="475"/>
      <c r="BW4" s="475"/>
      <c r="BX4" s="475"/>
      <c r="BY4" s="475"/>
      <c r="BZ4" s="475"/>
      <c r="CA4" s="476"/>
      <c r="CB4" s="472"/>
      <c r="CC4" s="472"/>
      <c r="CD4" s="472"/>
    </row>
    <row r="5" spans="1:82" s="55" customFormat="1" ht="38.25" customHeight="1" thickBot="1" x14ac:dyDescent="0.3">
      <c r="A5" s="5"/>
      <c r="B5" s="455" t="s">
        <v>661</v>
      </c>
      <c r="C5" s="455" t="s">
        <v>783</v>
      </c>
      <c r="D5" s="455" t="s">
        <v>657</v>
      </c>
      <c r="E5" s="104" t="s">
        <v>77</v>
      </c>
      <c r="F5" s="56"/>
      <c r="G5" s="105" t="s">
        <v>78</v>
      </c>
      <c r="H5" s="463" t="s">
        <v>79</v>
      </c>
      <c r="I5" s="464"/>
      <c r="J5" s="463" t="s">
        <v>80</v>
      </c>
      <c r="K5" s="464"/>
      <c r="L5" s="455" t="s">
        <v>662</v>
      </c>
      <c r="M5" s="465" t="s">
        <v>663</v>
      </c>
      <c r="N5" s="453"/>
      <c r="O5" s="472"/>
      <c r="P5" s="472"/>
      <c r="Q5" s="472"/>
      <c r="S5" s="105" t="s">
        <v>77</v>
      </c>
      <c r="T5" s="56"/>
      <c r="U5" s="105" t="s">
        <v>78</v>
      </c>
      <c r="V5" s="480" t="s">
        <v>79</v>
      </c>
      <c r="W5" s="481"/>
      <c r="X5" s="480" t="s">
        <v>80</v>
      </c>
      <c r="Y5" s="481"/>
      <c r="Z5" s="455" t="s">
        <v>662</v>
      </c>
      <c r="AA5" s="470" t="s">
        <v>663</v>
      </c>
      <c r="AB5" s="472"/>
      <c r="AC5" s="472"/>
      <c r="AD5" s="472"/>
      <c r="AF5" s="105" t="s">
        <v>77</v>
      </c>
      <c r="AG5" s="56"/>
      <c r="AH5" s="105" t="s">
        <v>78</v>
      </c>
      <c r="AI5" s="480" t="s">
        <v>79</v>
      </c>
      <c r="AJ5" s="481"/>
      <c r="AK5" s="480" t="s">
        <v>80</v>
      </c>
      <c r="AL5" s="481"/>
      <c r="AM5" s="455" t="s">
        <v>662</v>
      </c>
      <c r="AN5" s="470" t="s">
        <v>663</v>
      </c>
      <c r="AO5" s="472"/>
      <c r="AP5" s="472"/>
      <c r="AQ5" s="472"/>
      <c r="AS5" s="105" t="s">
        <v>77</v>
      </c>
      <c r="AT5" s="56"/>
      <c r="AU5" s="105" t="s">
        <v>78</v>
      </c>
      <c r="AV5" s="480" t="s">
        <v>79</v>
      </c>
      <c r="AW5" s="481"/>
      <c r="AX5" s="480" t="s">
        <v>80</v>
      </c>
      <c r="AY5" s="481"/>
      <c r="AZ5" s="455" t="s">
        <v>662</v>
      </c>
      <c r="BA5" s="470" t="s">
        <v>663</v>
      </c>
      <c r="BB5" s="472"/>
      <c r="BC5" s="472"/>
      <c r="BD5" s="472"/>
      <c r="BF5" s="105" t="s">
        <v>77</v>
      </c>
      <c r="BG5" s="56"/>
      <c r="BH5" s="105" t="s">
        <v>78</v>
      </c>
      <c r="BI5" s="480" t="s">
        <v>79</v>
      </c>
      <c r="BJ5" s="481"/>
      <c r="BK5" s="480" t="s">
        <v>80</v>
      </c>
      <c r="BL5" s="481"/>
      <c r="BM5" s="455" t="s">
        <v>662</v>
      </c>
      <c r="BN5" s="470" t="s">
        <v>663</v>
      </c>
      <c r="BO5" s="472"/>
      <c r="BP5" s="472"/>
      <c r="BQ5" s="472"/>
      <c r="BS5" s="105" t="s">
        <v>77</v>
      </c>
      <c r="BT5" s="56"/>
      <c r="BU5" s="105" t="s">
        <v>78</v>
      </c>
      <c r="BV5" s="480" t="s">
        <v>79</v>
      </c>
      <c r="BW5" s="481"/>
      <c r="BX5" s="480" t="s">
        <v>80</v>
      </c>
      <c r="BY5" s="481"/>
      <c r="BZ5" s="455" t="s">
        <v>662</v>
      </c>
      <c r="CA5" s="470" t="s">
        <v>663</v>
      </c>
      <c r="CB5" s="472"/>
      <c r="CC5" s="472"/>
      <c r="CD5" s="472"/>
    </row>
    <row r="6" spans="1:82" s="55" customFormat="1" ht="33" customHeight="1" thickBot="1" x14ac:dyDescent="0.3">
      <c r="A6" s="5"/>
      <c r="B6" s="456"/>
      <c r="C6" s="456"/>
      <c r="D6" s="456"/>
      <c r="E6" s="467" t="s">
        <v>664</v>
      </c>
      <c r="F6" s="468"/>
      <c r="G6" s="469"/>
      <c r="H6" s="467" t="s">
        <v>81</v>
      </c>
      <c r="I6" s="469"/>
      <c r="J6" s="467" t="s">
        <v>82</v>
      </c>
      <c r="K6" s="469"/>
      <c r="L6" s="456"/>
      <c r="M6" s="466"/>
      <c r="N6" s="454"/>
      <c r="O6" s="473"/>
      <c r="P6" s="473"/>
      <c r="Q6" s="473"/>
      <c r="S6" s="467" t="s">
        <v>664</v>
      </c>
      <c r="T6" s="468"/>
      <c r="U6" s="469"/>
      <c r="V6" s="467" t="s">
        <v>81</v>
      </c>
      <c r="W6" s="469"/>
      <c r="X6" s="467" t="s">
        <v>82</v>
      </c>
      <c r="Y6" s="469"/>
      <c r="Z6" s="456"/>
      <c r="AA6" s="471"/>
      <c r="AB6" s="473"/>
      <c r="AC6" s="473"/>
      <c r="AD6" s="473"/>
      <c r="AF6" s="467" t="s">
        <v>664</v>
      </c>
      <c r="AG6" s="468"/>
      <c r="AH6" s="469"/>
      <c r="AI6" s="467" t="s">
        <v>81</v>
      </c>
      <c r="AJ6" s="469"/>
      <c r="AK6" s="467" t="s">
        <v>82</v>
      </c>
      <c r="AL6" s="469"/>
      <c r="AM6" s="456"/>
      <c r="AN6" s="471"/>
      <c r="AO6" s="473"/>
      <c r="AP6" s="473"/>
      <c r="AQ6" s="473"/>
      <c r="AS6" s="467" t="s">
        <v>664</v>
      </c>
      <c r="AT6" s="468"/>
      <c r="AU6" s="469"/>
      <c r="AV6" s="467" t="s">
        <v>81</v>
      </c>
      <c r="AW6" s="469"/>
      <c r="AX6" s="467" t="s">
        <v>82</v>
      </c>
      <c r="AY6" s="469"/>
      <c r="AZ6" s="456"/>
      <c r="BA6" s="471"/>
      <c r="BB6" s="473"/>
      <c r="BC6" s="473"/>
      <c r="BD6" s="473"/>
      <c r="BF6" s="467" t="s">
        <v>664</v>
      </c>
      <c r="BG6" s="468"/>
      <c r="BH6" s="469"/>
      <c r="BI6" s="467" t="s">
        <v>81</v>
      </c>
      <c r="BJ6" s="469"/>
      <c r="BK6" s="467" t="s">
        <v>82</v>
      </c>
      <c r="BL6" s="469"/>
      <c r="BM6" s="456"/>
      <c r="BN6" s="471"/>
      <c r="BO6" s="473"/>
      <c r="BP6" s="473"/>
      <c r="BQ6" s="473"/>
      <c r="BS6" s="467" t="s">
        <v>664</v>
      </c>
      <c r="BT6" s="468"/>
      <c r="BU6" s="469"/>
      <c r="BV6" s="467" t="s">
        <v>81</v>
      </c>
      <c r="BW6" s="469"/>
      <c r="BX6" s="467" t="s">
        <v>82</v>
      </c>
      <c r="BY6" s="469"/>
      <c r="BZ6" s="456"/>
      <c r="CA6" s="471"/>
      <c r="CB6" s="473"/>
      <c r="CC6" s="473"/>
      <c r="CD6" s="473"/>
    </row>
    <row r="7" spans="1:82" ht="25.15" customHeight="1" x14ac:dyDescent="0.25">
      <c r="A7" s="57"/>
      <c r="B7" s="116" t="s">
        <v>83</v>
      </c>
      <c r="C7" s="117"/>
      <c r="D7" s="118" t="s">
        <v>659</v>
      </c>
      <c r="E7" s="60"/>
      <c r="F7" s="93">
        <f>IF(D7&gt;0,IF(E7&gt;0,1,0),0)</f>
        <v>0</v>
      </c>
      <c r="G7" s="62">
        <f>IF(F7=1,data!$C$41*E7,0)</f>
        <v>0</v>
      </c>
      <c r="H7" s="86" t="s">
        <v>87</v>
      </c>
      <c r="I7" s="63">
        <f>IF($F7=1,IF($E7&lt;15,VLOOKUP(H7,data!$B$3:$E$32,2,0)*$E7,(VLOOKUP(H7,data!$B$3:$E$32,2,0)*14)+(VLOOKUP(H7,data!$B$3:$E$32,3,0))*($E7-14)),0)</f>
        <v>0</v>
      </c>
      <c r="J7" s="86" t="s">
        <v>87</v>
      </c>
      <c r="K7" s="63">
        <f>IF($F7=1,VLOOKUP(J7,data!$B$35:$D$39,2,0),0)</f>
        <v>0</v>
      </c>
      <c r="L7" s="89">
        <f>IF(AND(I7&lt;&gt;0,K7&lt;&gt;0)=FALSE,0,data!$C$43)</f>
        <v>0</v>
      </c>
      <c r="M7" s="90">
        <f>IF(AND(I7&lt;&gt;0,K7&lt;&gt;0)=FALSE,0,INT(G7+I7+K7+L7))</f>
        <v>0</v>
      </c>
      <c r="N7" s="61">
        <f>IF(M7&gt;0,1,0)</f>
        <v>0</v>
      </c>
      <c r="O7" s="61">
        <f>IF(N7=1,E7,0)</f>
        <v>0</v>
      </c>
      <c r="P7" s="61">
        <f>IF(OR(H7="Spojené Království",H7="Norsko",H7="Island"),M7,0)</f>
        <v>0</v>
      </c>
      <c r="Q7" s="137">
        <f>AC7+AP7+BC7+BP7+CC7</f>
        <v>0</v>
      </c>
      <c r="S7" s="60"/>
      <c r="T7" s="93">
        <f>IF($D7&gt;0,IF(S7&gt;0,1,0),0)</f>
        <v>0</v>
      </c>
      <c r="U7" s="62">
        <f>IF(T7=1,data!$C$41*S7,0)</f>
        <v>0</v>
      </c>
      <c r="V7" s="86" t="s">
        <v>87</v>
      </c>
      <c r="W7" s="63">
        <f>IF(T7=1,IF(S7&lt;15,VLOOKUP(V7,data!$B$3:$E$32,2,0)*S7,(VLOOKUP(V7,data!$B$3:$E$32,2,0)*14)+(VLOOKUP(V7,data!$B$3:$E$32,3,0))*(S7-14)),0)</f>
        <v>0</v>
      </c>
      <c r="X7" s="86" t="s">
        <v>87</v>
      </c>
      <c r="Y7" s="63">
        <f>IF(T7=1,VLOOKUP(X7,data!$B$35:$D$39,2,0),0)</f>
        <v>0</v>
      </c>
      <c r="Z7" s="89">
        <f>IF(AND(W7&lt;&gt;0,Y7&lt;&gt;0)=FALSE,0,data!$C$43)</f>
        <v>0</v>
      </c>
      <c r="AA7" s="90">
        <f>IF(AND(W7&lt;&gt;0,Y7&lt;&gt;0)=FALSE,0,INT(U7+W7+Y7+Z7))</f>
        <v>0</v>
      </c>
      <c r="AB7" s="121">
        <f>IF(AA7&gt;0,1,0)</f>
        <v>0</v>
      </c>
      <c r="AC7" s="61">
        <f>IF(AB7=1,S7,0)</f>
        <v>0</v>
      </c>
      <c r="AD7" s="61">
        <f>IF(OR(V7="Spojené Království",V7="Norsko",V7="Island"),AA7,0)</f>
        <v>0</v>
      </c>
      <c r="AF7" s="60"/>
      <c r="AG7" s="93">
        <f>IF($D7&gt;0,IF(AF7&gt;0,1,0),0)</f>
        <v>0</v>
      </c>
      <c r="AH7" s="62">
        <f>IF(AG7=1,data!$C$41*AF7,0)</f>
        <v>0</v>
      </c>
      <c r="AI7" s="86" t="s">
        <v>87</v>
      </c>
      <c r="AJ7" s="63">
        <f>IF(AG7=1,IF(AF7&lt;15,VLOOKUP(AI7,data!$B$3:$E$32,2,0)*AF7,(VLOOKUP(AI7,data!$B$3:$E$32,2,0)*14)+(VLOOKUP(AI7,data!$B$3:$E$32,3,0))*(AF7-14)),0)</f>
        <v>0</v>
      </c>
      <c r="AK7" s="86" t="s">
        <v>87</v>
      </c>
      <c r="AL7" s="63">
        <f>IF(AG7=1,VLOOKUP(AK7,data!$B$35:$D$39,2,0),0)</f>
        <v>0</v>
      </c>
      <c r="AM7" s="89">
        <f>IF(AND(AJ7&lt;&gt;0,AL7&lt;&gt;0)=FALSE,0,data!$C$43)</f>
        <v>0</v>
      </c>
      <c r="AN7" s="90">
        <f>IF(AND(AJ7&lt;&gt;0,AL7&lt;&gt;0)=FALSE,0,INT(AH7+AJ7+AL7+AM7))</f>
        <v>0</v>
      </c>
      <c r="AO7" s="121">
        <f>IF(AN7&gt;0,1,0)</f>
        <v>0</v>
      </c>
      <c r="AP7" s="61">
        <f>IF(AO7=1,AF7,0)</f>
        <v>0</v>
      </c>
      <c r="AQ7" s="61">
        <f>IF(OR(AI7="Spojené Království",AI7="Norsko",AI7="Island"),AN7,0)</f>
        <v>0</v>
      </c>
      <c r="AS7" s="60"/>
      <c r="AT7" s="93">
        <f>IF($D7&gt;0,IF(AS7&gt;0,1,0),0)</f>
        <v>0</v>
      </c>
      <c r="AU7" s="62">
        <f>IF(AT7=1,data!$C$41*AS7,0)</f>
        <v>0</v>
      </c>
      <c r="AV7" s="86" t="s">
        <v>87</v>
      </c>
      <c r="AW7" s="63">
        <f>IF(AT7=1,IF(AS7&lt;15,VLOOKUP(AV7,data!$B$3:$E$32,2,0)*AS7,(VLOOKUP(AV7,data!$B$3:$E$32,2,0)*14)+(VLOOKUP(AV7,data!$B$3:$E$32,3,0))*(AS7-14)),0)</f>
        <v>0</v>
      </c>
      <c r="AX7" s="86" t="s">
        <v>87</v>
      </c>
      <c r="AY7" s="63">
        <f>IF(AT7=1,VLOOKUP(AX7,data!$B$35:$D$39,2,0),0)</f>
        <v>0</v>
      </c>
      <c r="AZ7" s="89">
        <f>IF(AND(AW7&lt;&gt;0,AY7&lt;&gt;0)=FALSE,0,data!$C$43)</f>
        <v>0</v>
      </c>
      <c r="BA7" s="90">
        <f>IF(AND(AW7&lt;&gt;0,AY7&lt;&gt;0)=FALSE,0,INT(AU7+AW7+AY7+AZ7))</f>
        <v>0</v>
      </c>
      <c r="BB7" s="121">
        <f>IF(BA7&gt;0,1,0)</f>
        <v>0</v>
      </c>
      <c r="BC7" s="61">
        <f>IF(BB7=1,AS7,0)</f>
        <v>0</v>
      </c>
      <c r="BD7" s="61">
        <f>IF(OR(AV7="Spojené Království",AV7="Norsko",AV7="Island"),BA7,0)</f>
        <v>0</v>
      </c>
      <c r="BF7" s="60"/>
      <c r="BG7" s="93">
        <f>IF($D7&gt;0,IF(BF7&gt;0,1,0),0)</f>
        <v>0</v>
      </c>
      <c r="BH7" s="62">
        <f>IF(BG7=1,data!$C$41*BF7,0)</f>
        <v>0</v>
      </c>
      <c r="BI7" s="86" t="s">
        <v>87</v>
      </c>
      <c r="BJ7" s="63">
        <f>IF(BG7=1,IF(BF7&lt;15,VLOOKUP(BI7,data!$B$3:$E$32,2,0)*BF7,(VLOOKUP(BI7,data!$B$3:$E$32,2,0)*14)+(VLOOKUP(BI7,data!$B$3:$E$32,3,0))*(BF7-14)),0)</f>
        <v>0</v>
      </c>
      <c r="BK7" s="86" t="s">
        <v>87</v>
      </c>
      <c r="BL7" s="63">
        <f>IF(BG7=1,VLOOKUP(BK7,data!$B$35:$D$39,2,0),0)</f>
        <v>0</v>
      </c>
      <c r="BM7" s="89">
        <f>IF(AND(BJ7&lt;&gt;0,BL7&lt;&gt;0)=FALSE,0,data!$C$43)</f>
        <v>0</v>
      </c>
      <c r="BN7" s="90">
        <f>IF(AND(BJ7&lt;&gt;0,BL7&lt;&gt;0)=FALSE,0,INT(BH7+BJ7+BL7+BM7))</f>
        <v>0</v>
      </c>
      <c r="BO7" s="121">
        <f>IF(BN7&gt;0,1,0)</f>
        <v>0</v>
      </c>
      <c r="BP7" s="61">
        <f>IF(BO7=1,BF7,0)</f>
        <v>0</v>
      </c>
      <c r="BQ7" s="61">
        <f>IF(OR(BI7="Spojené Království",BI7="Norsko",BI7="Island"),BN7,0)</f>
        <v>0</v>
      </c>
      <c r="BS7" s="60"/>
      <c r="BT7" s="93">
        <f>IF($D7&gt;0,IF(BS7&gt;0,1,0),0)</f>
        <v>0</v>
      </c>
      <c r="BU7" s="62">
        <f>IF(BT7=1,data!$C$41*BS7,0)</f>
        <v>0</v>
      </c>
      <c r="BV7" s="86" t="s">
        <v>87</v>
      </c>
      <c r="BW7" s="63">
        <f>IF(BT7=1,IF(BS7&lt;15,VLOOKUP(BV7,data!$B$3:$E$32,2,0)*BS7,(VLOOKUP(BV7,data!$B$3:$E$32,2,0)*14)+(VLOOKUP(BV7,data!$B$3:$E$32,3,0))*(BS7-14)),0)</f>
        <v>0</v>
      </c>
      <c r="BX7" s="86" t="s">
        <v>87</v>
      </c>
      <c r="BY7" s="63">
        <f>IF(BT7=1,VLOOKUP(BX7,data!$B$35:$D$39,2,0),0)</f>
        <v>0</v>
      </c>
      <c r="BZ7" s="89">
        <f>IF(AND(BW7&lt;&gt;0,BY7&lt;&gt;0)=FALSE,0,data!$C$43)</f>
        <v>0</v>
      </c>
      <c r="CA7" s="90">
        <f>IF(AND(BW7&lt;&gt;0,BY7&lt;&gt;0)=FALSE,0,INT(BU7+BW7+BY7+BZ7))</f>
        <v>0</v>
      </c>
      <c r="CB7" s="121">
        <f>IF(CA7&gt;0,1,0)</f>
        <v>0</v>
      </c>
      <c r="CC7" s="61">
        <f>IF(CB7=1,BS7,0)</f>
        <v>0</v>
      </c>
      <c r="CD7" s="61">
        <f>IF(OR(BV7="Spojené Království",BV7="Norsko",BV7="Island"),CA7,0)</f>
        <v>0</v>
      </c>
    </row>
    <row r="8" spans="1:82" ht="25.15" customHeight="1" x14ac:dyDescent="0.25">
      <c r="A8" s="57"/>
      <c r="B8" s="58" t="s">
        <v>86</v>
      </c>
      <c r="C8" s="113"/>
      <c r="D8" s="59" t="s">
        <v>659</v>
      </c>
      <c r="E8" s="64"/>
      <c r="F8" s="61">
        <f t="shared" ref="F8:F71" si="0">IF(D8&gt;0,IF(E8&gt;0,1,0),0)</f>
        <v>0</v>
      </c>
      <c r="G8" s="65">
        <f>IF(F8=1,data!$C$41*E8,0)</f>
        <v>0</v>
      </c>
      <c r="H8" s="87" t="s">
        <v>87</v>
      </c>
      <c r="I8" s="66">
        <f>IF($F8=1,IF($E8&lt;15,VLOOKUP(H8,data!$B$3:$E$32,2,0)*$E8,(VLOOKUP(H8,data!$B$3:$E$32,2,0)*14)+(VLOOKUP(H8,data!$B$3:$E$32,3,0))*($E8-14)),0)</f>
        <v>0</v>
      </c>
      <c r="J8" s="87" t="s">
        <v>87</v>
      </c>
      <c r="K8" s="66">
        <f>IF($F8=1,VLOOKUP(J8,data!$B$35:$D$39,2,0),0)</f>
        <v>0</v>
      </c>
      <c r="L8" s="67">
        <f>IF(AND(I8&lt;&gt;0,K8&lt;&gt;0)=FALSE,0,data!$C$43)</f>
        <v>0</v>
      </c>
      <c r="M8" s="91">
        <f>IF(AND(I8&lt;&gt;0,K8&lt;&gt;0)=FALSE,0,INT(G8+I8+K8+L8))</f>
        <v>0</v>
      </c>
      <c r="N8" s="61">
        <f>IF(M8&gt;0,1,0)</f>
        <v>0</v>
      </c>
      <c r="O8" s="61">
        <f t="shared" ref="O8:O71" si="1">IF(N8=1,E8,0)</f>
        <v>0</v>
      </c>
      <c r="P8" s="61">
        <f t="shared" ref="P8:P71" si="2">IF(OR(H8="Spojené Království",H8="Norsko",H8="Island"),M8,0)</f>
        <v>0</v>
      </c>
      <c r="Q8" s="137">
        <f t="shared" ref="Q8:Q71" si="3">AC8+AP8+BC8+BP8+CC8</f>
        <v>0</v>
      </c>
      <c r="S8" s="64"/>
      <c r="T8" s="61">
        <f t="shared" ref="T8:T71" si="4">IF($D8&gt;0,IF(S8&gt;0,1,0),0)</f>
        <v>0</v>
      </c>
      <c r="U8" s="65">
        <f>IF(T8=1,data!$C$41*S8,0)</f>
        <v>0</v>
      </c>
      <c r="V8" s="87" t="s">
        <v>87</v>
      </c>
      <c r="W8" s="66">
        <f>IF(T8=1,IF(S8&lt;15,VLOOKUP(V8,data!$B$3:$E$32,2,0)*S8,(VLOOKUP(V8,data!$B$3:$E$32,2,0)*14)+(VLOOKUP(V8,data!$B$3:$E$32,3,0))*(S8-14)),0)</f>
        <v>0</v>
      </c>
      <c r="X8" s="87" t="s">
        <v>87</v>
      </c>
      <c r="Y8" s="66">
        <f>IF(T8=1,VLOOKUP(X8,data!$B$35:$D$39,2,0),0)</f>
        <v>0</v>
      </c>
      <c r="Z8" s="67">
        <f>IF(AND(W8&lt;&gt;0,Y8&lt;&gt;0)=FALSE,0,data!$C$43)</f>
        <v>0</v>
      </c>
      <c r="AA8" s="91">
        <f t="shared" ref="AA8:AA71" si="5">IF(AND(W8&lt;&gt;0,Y8&lt;&gt;0)=FALSE,0,INT(U8+W8+Y8+Z8))</f>
        <v>0</v>
      </c>
      <c r="AB8" s="121">
        <f t="shared" ref="AB8:AB71" si="6">IF(AA8&gt;0,1,0)</f>
        <v>0</v>
      </c>
      <c r="AC8" s="61">
        <f t="shared" ref="AC8:AC71" si="7">IF(AB8=1,S8,0)</f>
        <v>0</v>
      </c>
      <c r="AD8" s="61">
        <f t="shared" ref="AD8:AD71" si="8">IF(OR(V8="Spojené Království",V8="Norsko",V8="Island"),AA8,0)</f>
        <v>0</v>
      </c>
      <c r="AF8" s="64"/>
      <c r="AG8" s="61">
        <f t="shared" ref="AG8:AG71" si="9">IF($D8&gt;0,IF(AF8&gt;0,1,0),0)</f>
        <v>0</v>
      </c>
      <c r="AH8" s="65">
        <f>IF(AG8=1,data!$C$41*AF8,0)</f>
        <v>0</v>
      </c>
      <c r="AI8" s="87" t="s">
        <v>87</v>
      </c>
      <c r="AJ8" s="66">
        <f>IF(AG8=1,IF(AF8&lt;15,VLOOKUP(AI8,data!$B$3:$E$32,2,0)*AF8,(VLOOKUP(AI8,data!$B$3:$E$32,2,0)*14)+(VLOOKUP(AI8,data!$B$3:$E$32,3,0))*(AF8-14)),0)</f>
        <v>0</v>
      </c>
      <c r="AK8" s="87" t="s">
        <v>87</v>
      </c>
      <c r="AL8" s="66">
        <f>IF(AG8=1,VLOOKUP(AK8,data!$B$35:$D$39,2,0),0)</f>
        <v>0</v>
      </c>
      <c r="AM8" s="67">
        <f>IF(AND(AJ8&lt;&gt;0,AL8&lt;&gt;0)=FALSE,0,data!$C$43)</f>
        <v>0</v>
      </c>
      <c r="AN8" s="91">
        <f t="shared" ref="AN8:AN71" si="10">IF(AND(AJ8&lt;&gt;0,AL8&lt;&gt;0)=FALSE,0,INT(AH8+AJ8+AL8+AM8))</f>
        <v>0</v>
      </c>
      <c r="AO8" s="121">
        <f t="shared" ref="AO8:AO71" si="11">IF(AN8&gt;0,1,0)</f>
        <v>0</v>
      </c>
      <c r="AP8" s="61">
        <f t="shared" ref="AP8:AP71" si="12">IF(AO8=1,AF8,0)</f>
        <v>0</v>
      </c>
      <c r="AQ8" s="61">
        <f t="shared" ref="AQ8:AQ71" si="13">IF(OR(AI8="Spojené Království",AI8="Norsko",AI8="Island"),AN8,0)</f>
        <v>0</v>
      </c>
      <c r="AS8" s="64"/>
      <c r="AT8" s="61">
        <f t="shared" ref="AT8:AT71" si="14">IF($D8&gt;0,IF(AS8&gt;0,1,0),0)</f>
        <v>0</v>
      </c>
      <c r="AU8" s="65">
        <f>IF(AT8=1,data!$C$41*AS8,0)</f>
        <v>0</v>
      </c>
      <c r="AV8" s="87" t="s">
        <v>87</v>
      </c>
      <c r="AW8" s="66">
        <f>IF(AT8=1,IF(AS8&lt;15,VLOOKUP(AV8,data!$B$3:$E$32,2,0)*AS8,(VLOOKUP(AV8,data!$B$3:$E$32,2,0)*14)+(VLOOKUP(AV8,data!$B$3:$E$32,3,0))*(AS8-14)),0)</f>
        <v>0</v>
      </c>
      <c r="AX8" s="87" t="s">
        <v>87</v>
      </c>
      <c r="AY8" s="66">
        <f>IF(AT8=1,VLOOKUP(AX8,data!$B$35:$D$39,2,0),0)</f>
        <v>0</v>
      </c>
      <c r="AZ8" s="67">
        <f>IF(AND(AW8&lt;&gt;0,AY8&lt;&gt;0)=FALSE,0,data!$C$43)</f>
        <v>0</v>
      </c>
      <c r="BA8" s="91">
        <f t="shared" ref="BA8:BA71" si="15">IF(AND(AW8&lt;&gt;0,AY8&lt;&gt;0)=FALSE,0,INT(AU8+AW8+AY8+AZ8))</f>
        <v>0</v>
      </c>
      <c r="BB8" s="121">
        <f t="shared" ref="BB8:BB71" si="16">IF(BA8&gt;0,1,0)</f>
        <v>0</v>
      </c>
      <c r="BC8" s="61">
        <f t="shared" ref="BC8:BC71" si="17">IF(BB8=1,AS8,0)</f>
        <v>0</v>
      </c>
      <c r="BD8" s="61">
        <f t="shared" ref="BD8:BD71" si="18">IF(OR(AV8="Spojené Království",AV8="Norsko",AV8="Island"),BA8,0)</f>
        <v>0</v>
      </c>
      <c r="BF8" s="64"/>
      <c r="BG8" s="61">
        <f t="shared" ref="BG8:BG71" si="19">IF($D8&gt;0,IF(BF8&gt;0,1,0),0)</f>
        <v>0</v>
      </c>
      <c r="BH8" s="65">
        <f>IF(BG8=1,data!$C$41*BF8,0)</f>
        <v>0</v>
      </c>
      <c r="BI8" s="87" t="s">
        <v>87</v>
      </c>
      <c r="BJ8" s="66">
        <f>IF(BG8=1,IF(BF8&lt;15,VLOOKUP(BI8,data!$B$3:$E$32,2,0)*BF8,(VLOOKUP(BI8,data!$B$3:$E$32,2,0)*14)+(VLOOKUP(BI8,data!$B$3:$E$32,3,0))*(BF8-14)),0)</f>
        <v>0</v>
      </c>
      <c r="BK8" s="87" t="s">
        <v>87</v>
      </c>
      <c r="BL8" s="66">
        <f>IF(BG8=1,VLOOKUP(BK8,data!$B$35:$D$39,2,0),0)</f>
        <v>0</v>
      </c>
      <c r="BM8" s="67">
        <f>IF(AND(BJ8&lt;&gt;0,BL8&lt;&gt;0)=FALSE,0,data!$C$43)</f>
        <v>0</v>
      </c>
      <c r="BN8" s="91">
        <f t="shared" ref="BN8:BN71" si="20">IF(AND(BJ8&lt;&gt;0,BL8&lt;&gt;0)=FALSE,0,INT(BH8+BJ8+BL8+BM8))</f>
        <v>0</v>
      </c>
      <c r="BO8" s="121">
        <f t="shared" ref="BO8:BO71" si="21">IF(BN8&gt;0,1,0)</f>
        <v>0</v>
      </c>
      <c r="BP8" s="61">
        <f t="shared" ref="BP8:BP71" si="22">IF(BO8=1,BF8,0)</f>
        <v>0</v>
      </c>
      <c r="BQ8" s="61">
        <f t="shared" ref="BQ8:BQ71" si="23">IF(OR(BI8="Spojené Království",BI8="Norsko",BI8="Island"),BN8,0)</f>
        <v>0</v>
      </c>
      <c r="BS8" s="64"/>
      <c r="BT8" s="61">
        <f t="shared" ref="BT8:BT71" si="24">IF($D8&gt;0,IF(BS8&gt;0,1,0),0)</f>
        <v>0</v>
      </c>
      <c r="BU8" s="65">
        <f>IF(BT8=1,data!$C$41*BS8,0)</f>
        <v>0</v>
      </c>
      <c r="BV8" s="87" t="s">
        <v>87</v>
      </c>
      <c r="BW8" s="66">
        <f>IF(BT8=1,IF(BS8&lt;15,VLOOKUP(BV8,data!$B$3:$E$32,2,0)*BS8,(VLOOKUP(BV8,data!$B$3:$E$32,2,0)*14)+(VLOOKUP(BV8,data!$B$3:$E$32,3,0))*(BS8-14)),0)</f>
        <v>0</v>
      </c>
      <c r="BX8" s="87" t="s">
        <v>87</v>
      </c>
      <c r="BY8" s="66">
        <f>IF(BT8=1,VLOOKUP(BX8,data!$B$35:$D$39,2,0),0)</f>
        <v>0</v>
      </c>
      <c r="BZ8" s="67">
        <f>IF(AND(BW8&lt;&gt;0,BY8&lt;&gt;0)=FALSE,0,data!$C$43)</f>
        <v>0</v>
      </c>
      <c r="CA8" s="91">
        <f t="shared" ref="CA8:CA71" si="25">IF(AND(BW8&lt;&gt;0,BY8&lt;&gt;0)=FALSE,0,INT(BU8+BW8+BY8+BZ8))</f>
        <v>0</v>
      </c>
      <c r="CB8" s="121">
        <f t="shared" ref="CB8:CB71" si="26">IF(CA8&gt;0,1,0)</f>
        <v>0</v>
      </c>
      <c r="CC8" s="61">
        <f t="shared" ref="CC8:CC71" si="27">IF(CB8=1,BS8,0)</f>
        <v>0</v>
      </c>
      <c r="CD8" s="61">
        <f t="shared" ref="CD8:CD71" si="28">IF(OR(BV8="Spojené Království",BV8="Norsko",BV8="Island"),CA8,0)</f>
        <v>0</v>
      </c>
    </row>
    <row r="9" spans="1:82" ht="25.15" customHeight="1" x14ac:dyDescent="0.25">
      <c r="A9" s="57"/>
      <c r="B9" s="58" t="s">
        <v>88</v>
      </c>
      <c r="C9" s="113"/>
      <c r="D9" s="59" t="s">
        <v>659</v>
      </c>
      <c r="E9" s="64"/>
      <c r="F9" s="61">
        <f t="shared" si="0"/>
        <v>0</v>
      </c>
      <c r="G9" s="65">
        <f>IF(F9=1,data!$C$41*E9,0)</f>
        <v>0</v>
      </c>
      <c r="H9" s="87" t="s">
        <v>87</v>
      </c>
      <c r="I9" s="66">
        <f>IF($F9=1,IF($E9&lt;15,VLOOKUP(H9,data!$B$3:$E$32,2,0)*$E9,(VLOOKUP(H9,data!$B$3:$E$32,2,0)*14)+(VLOOKUP(H9,data!$B$3:$E$32,3,0))*($E9-14)),0)</f>
        <v>0</v>
      </c>
      <c r="J9" s="87" t="s">
        <v>87</v>
      </c>
      <c r="K9" s="66">
        <f>IF($F9=1,VLOOKUP(J9,data!$B$35:$D$39,2,0),0)</f>
        <v>0</v>
      </c>
      <c r="L9" s="67">
        <f>IF(AND(I9&lt;&gt;0,K9&lt;&gt;0)=FALSE,0,data!$C$43)</f>
        <v>0</v>
      </c>
      <c r="M9" s="91">
        <f t="shared" ref="M9:M71" si="29">IF(AND(I9&lt;&gt;0,K9&lt;&gt;0)=FALSE,0,INT(G9+I9+K9+L9))</f>
        <v>0</v>
      </c>
      <c r="N9" s="61">
        <f t="shared" ref="N9:N13" si="30">IF(M9&gt;0,1,0)</f>
        <v>0</v>
      </c>
      <c r="O9" s="61">
        <f t="shared" si="1"/>
        <v>0</v>
      </c>
      <c r="P9" s="61">
        <f t="shared" si="2"/>
        <v>0</v>
      </c>
      <c r="Q9" s="137">
        <f t="shared" si="3"/>
        <v>0</v>
      </c>
      <c r="S9" s="64"/>
      <c r="T9" s="61">
        <f t="shared" si="4"/>
        <v>0</v>
      </c>
      <c r="U9" s="65">
        <f>IF(T9=1,data!$C$41*S9,0)</f>
        <v>0</v>
      </c>
      <c r="V9" s="87" t="s">
        <v>87</v>
      </c>
      <c r="W9" s="66">
        <f>IF(T9=1,IF(S9&lt;15,VLOOKUP(V9,data!$B$3:$E$32,2,0)*S9,(VLOOKUP(V9,data!$B$3:$E$32,2,0)*14)+(VLOOKUP(V9,data!$B$3:$E$32,3,0))*(S9-14)),0)</f>
        <v>0</v>
      </c>
      <c r="X9" s="87" t="s">
        <v>87</v>
      </c>
      <c r="Y9" s="66">
        <f>IF(T9=1,VLOOKUP(X9,data!$B$35:$D$39,2,0),0)</f>
        <v>0</v>
      </c>
      <c r="Z9" s="67">
        <f>IF(AND(W9&lt;&gt;0,Y9&lt;&gt;0)=FALSE,0,data!$C$43)</f>
        <v>0</v>
      </c>
      <c r="AA9" s="91">
        <f t="shared" si="5"/>
        <v>0</v>
      </c>
      <c r="AB9" s="121">
        <f t="shared" si="6"/>
        <v>0</v>
      </c>
      <c r="AC9" s="61">
        <f t="shared" si="7"/>
        <v>0</v>
      </c>
      <c r="AD9" s="61">
        <f t="shared" si="8"/>
        <v>0</v>
      </c>
      <c r="AF9" s="64"/>
      <c r="AG9" s="61">
        <f t="shared" si="9"/>
        <v>0</v>
      </c>
      <c r="AH9" s="65">
        <f>IF(AG9=1,data!$C$41*AF9,0)</f>
        <v>0</v>
      </c>
      <c r="AI9" s="87" t="s">
        <v>87</v>
      </c>
      <c r="AJ9" s="66">
        <f>IF(AG9=1,IF(AF9&lt;15,VLOOKUP(AI9,data!$B$3:$E$32,2,0)*AF9,(VLOOKUP(AI9,data!$B$3:$E$32,2,0)*14)+(VLOOKUP(AI9,data!$B$3:$E$32,3,0))*(AF9-14)),0)</f>
        <v>0</v>
      </c>
      <c r="AK9" s="87" t="s">
        <v>87</v>
      </c>
      <c r="AL9" s="66">
        <f>IF(AG9=1,VLOOKUP(AK9,data!$B$35:$D$39,2,0),0)</f>
        <v>0</v>
      </c>
      <c r="AM9" s="67">
        <f>IF(AND(AJ9&lt;&gt;0,AL9&lt;&gt;0)=FALSE,0,data!$C$43)</f>
        <v>0</v>
      </c>
      <c r="AN9" s="91">
        <f t="shared" si="10"/>
        <v>0</v>
      </c>
      <c r="AO9" s="121">
        <f t="shared" si="11"/>
        <v>0</v>
      </c>
      <c r="AP9" s="61">
        <f t="shared" si="12"/>
        <v>0</v>
      </c>
      <c r="AQ9" s="61">
        <f t="shared" si="13"/>
        <v>0</v>
      </c>
      <c r="AS9" s="64"/>
      <c r="AT9" s="61">
        <f t="shared" si="14"/>
        <v>0</v>
      </c>
      <c r="AU9" s="65">
        <f>IF(AT9=1,data!$C$41*AS9,0)</f>
        <v>0</v>
      </c>
      <c r="AV9" s="87" t="s">
        <v>87</v>
      </c>
      <c r="AW9" s="66">
        <f>IF(AT9=1,IF(AS9&lt;15,VLOOKUP(AV9,data!$B$3:$E$32,2,0)*AS9,(VLOOKUP(AV9,data!$B$3:$E$32,2,0)*14)+(VLOOKUP(AV9,data!$B$3:$E$32,3,0))*(AS9-14)),0)</f>
        <v>0</v>
      </c>
      <c r="AX9" s="87" t="s">
        <v>87</v>
      </c>
      <c r="AY9" s="66">
        <f>IF(AT9=1,VLOOKUP(AX9,data!$B$35:$D$39,2,0),0)</f>
        <v>0</v>
      </c>
      <c r="AZ9" s="67">
        <f>IF(AND(AW9&lt;&gt;0,AY9&lt;&gt;0)=FALSE,0,data!$C$43)</f>
        <v>0</v>
      </c>
      <c r="BA9" s="91">
        <f t="shared" si="15"/>
        <v>0</v>
      </c>
      <c r="BB9" s="121">
        <f t="shared" si="16"/>
        <v>0</v>
      </c>
      <c r="BC9" s="61">
        <f t="shared" si="17"/>
        <v>0</v>
      </c>
      <c r="BD9" s="61">
        <f t="shared" si="18"/>
        <v>0</v>
      </c>
      <c r="BF9" s="64"/>
      <c r="BG9" s="61">
        <f t="shared" si="19"/>
        <v>0</v>
      </c>
      <c r="BH9" s="65">
        <f>IF(BG9=1,data!$C$41*BF9,0)</f>
        <v>0</v>
      </c>
      <c r="BI9" s="87" t="s">
        <v>87</v>
      </c>
      <c r="BJ9" s="66">
        <f>IF(BG9=1,IF(BF9&lt;15,VLOOKUP(BI9,data!$B$3:$E$32,2,0)*BF9,(VLOOKUP(BI9,data!$B$3:$E$32,2,0)*14)+(VLOOKUP(BI9,data!$B$3:$E$32,3,0))*(BF9-14)),0)</f>
        <v>0</v>
      </c>
      <c r="BK9" s="87" t="s">
        <v>87</v>
      </c>
      <c r="BL9" s="66">
        <f>IF(BG9=1,VLOOKUP(BK9,data!$B$35:$D$39,2,0),0)</f>
        <v>0</v>
      </c>
      <c r="BM9" s="67">
        <f>IF(AND(BJ9&lt;&gt;0,BL9&lt;&gt;0)=FALSE,0,data!$C$43)</f>
        <v>0</v>
      </c>
      <c r="BN9" s="91">
        <f t="shared" si="20"/>
        <v>0</v>
      </c>
      <c r="BO9" s="121">
        <f t="shared" si="21"/>
        <v>0</v>
      </c>
      <c r="BP9" s="61">
        <f t="shared" si="22"/>
        <v>0</v>
      </c>
      <c r="BQ9" s="61">
        <f t="shared" si="23"/>
        <v>0</v>
      </c>
      <c r="BS9" s="64"/>
      <c r="BT9" s="61">
        <f t="shared" si="24"/>
        <v>0</v>
      </c>
      <c r="BU9" s="65">
        <f>IF(BT9=1,data!$C$41*BS9,0)</f>
        <v>0</v>
      </c>
      <c r="BV9" s="87" t="s">
        <v>87</v>
      </c>
      <c r="BW9" s="66">
        <f>IF(BT9=1,IF(BS9&lt;15,VLOOKUP(BV9,data!$B$3:$E$32,2,0)*BS9,(VLOOKUP(BV9,data!$B$3:$E$32,2,0)*14)+(VLOOKUP(BV9,data!$B$3:$E$32,3,0))*(BS9-14)),0)</f>
        <v>0</v>
      </c>
      <c r="BX9" s="87" t="s">
        <v>87</v>
      </c>
      <c r="BY9" s="66">
        <f>IF(BT9=1,VLOOKUP(BX9,data!$B$35:$D$39,2,0),0)</f>
        <v>0</v>
      </c>
      <c r="BZ9" s="67">
        <f>IF(AND(BW9&lt;&gt;0,BY9&lt;&gt;0)=FALSE,0,data!$C$43)</f>
        <v>0</v>
      </c>
      <c r="CA9" s="91">
        <f t="shared" si="25"/>
        <v>0</v>
      </c>
      <c r="CB9" s="121">
        <f t="shared" si="26"/>
        <v>0</v>
      </c>
      <c r="CC9" s="61">
        <f t="shared" si="27"/>
        <v>0</v>
      </c>
      <c r="CD9" s="61">
        <f t="shared" si="28"/>
        <v>0</v>
      </c>
    </row>
    <row r="10" spans="1:82" ht="25.15" customHeight="1" x14ac:dyDescent="0.25">
      <c r="A10" s="68"/>
      <c r="B10" s="58" t="s">
        <v>89</v>
      </c>
      <c r="C10" s="113"/>
      <c r="D10" s="59" t="s">
        <v>659</v>
      </c>
      <c r="E10" s="64"/>
      <c r="F10" s="61">
        <f t="shared" si="0"/>
        <v>0</v>
      </c>
      <c r="G10" s="65">
        <f>IF(F10=1,data!$C$41*E10,0)</f>
        <v>0</v>
      </c>
      <c r="H10" s="87" t="s">
        <v>87</v>
      </c>
      <c r="I10" s="66">
        <f>IF($F10=1,IF($E10&lt;15,VLOOKUP(H10,data!$B$3:$E$32,2,0)*$E10,(VLOOKUP(H10,data!$B$3:$E$32,2,0)*14)+(VLOOKUP(H10,data!$B$3:$E$32,3,0))*($E10-14)),0)</f>
        <v>0</v>
      </c>
      <c r="J10" s="87" t="s">
        <v>87</v>
      </c>
      <c r="K10" s="66">
        <f>IF($F10=1,VLOOKUP(J10,data!$B$35:$D$39,2,0),0)</f>
        <v>0</v>
      </c>
      <c r="L10" s="67">
        <f>IF(AND(I10&lt;&gt;0,K10&lt;&gt;0)=FALSE,0,data!$C$43)</f>
        <v>0</v>
      </c>
      <c r="M10" s="91">
        <f t="shared" si="29"/>
        <v>0</v>
      </c>
      <c r="N10" s="61">
        <f t="shared" si="30"/>
        <v>0</v>
      </c>
      <c r="O10" s="61">
        <f t="shared" si="1"/>
        <v>0</v>
      </c>
      <c r="P10" s="61">
        <f t="shared" si="2"/>
        <v>0</v>
      </c>
      <c r="Q10" s="137">
        <f t="shared" si="3"/>
        <v>0</v>
      </c>
      <c r="S10" s="64"/>
      <c r="T10" s="61">
        <f t="shared" si="4"/>
        <v>0</v>
      </c>
      <c r="U10" s="65">
        <f>IF(T10=1,data!$C$41*S10,0)</f>
        <v>0</v>
      </c>
      <c r="V10" s="87" t="s">
        <v>87</v>
      </c>
      <c r="W10" s="66">
        <f>IF(T10=1,IF(S10&lt;15,VLOOKUP(V10,data!$B$3:$E$32,2,0)*S10,(VLOOKUP(V10,data!$B$3:$E$32,2,0)*14)+(VLOOKUP(V10,data!$B$3:$E$32,3,0))*(S10-14)),0)</f>
        <v>0</v>
      </c>
      <c r="X10" s="87" t="s">
        <v>87</v>
      </c>
      <c r="Y10" s="66">
        <f>IF(T10=1,VLOOKUP(X10,data!$B$35:$D$39,2,0),0)</f>
        <v>0</v>
      </c>
      <c r="Z10" s="67">
        <f>IF(AND(W10&lt;&gt;0,Y10&lt;&gt;0)=FALSE,0,data!$C$43)</f>
        <v>0</v>
      </c>
      <c r="AA10" s="91">
        <f t="shared" si="5"/>
        <v>0</v>
      </c>
      <c r="AB10" s="121">
        <f t="shared" si="6"/>
        <v>0</v>
      </c>
      <c r="AC10" s="61">
        <f t="shared" si="7"/>
        <v>0</v>
      </c>
      <c r="AD10" s="61">
        <f t="shared" si="8"/>
        <v>0</v>
      </c>
      <c r="AF10" s="64"/>
      <c r="AG10" s="61">
        <f t="shared" si="9"/>
        <v>0</v>
      </c>
      <c r="AH10" s="65">
        <f>IF(AG10=1,data!$C$41*AF10,0)</f>
        <v>0</v>
      </c>
      <c r="AI10" s="87" t="s">
        <v>87</v>
      </c>
      <c r="AJ10" s="66">
        <f>IF(AG10=1,IF(AF10&lt;15,VLOOKUP(AI10,data!$B$3:$E$32,2,0)*AF10,(VLOOKUP(AI10,data!$B$3:$E$32,2,0)*14)+(VLOOKUP(AI10,data!$B$3:$E$32,3,0))*(AF10-14)),0)</f>
        <v>0</v>
      </c>
      <c r="AK10" s="87" t="s">
        <v>87</v>
      </c>
      <c r="AL10" s="66">
        <f>IF(AG10=1,VLOOKUP(AK10,data!$B$35:$D$39,2,0),0)</f>
        <v>0</v>
      </c>
      <c r="AM10" s="67">
        <f>IF(AND(AJ10&lt;&gt;0,AL10&lt;&gt;0)=FALSE,0,data!$C$43)</f>
        <v>0</v>
      </c>
      <c r="AN10" s="91">
        <f t="shared" si="10"/>
        <v>0</v>
      </c>
      <c r="AO10" s="121">
        <f t="shared" si="11"/>
        <v>0</v>
      </c>
      <c r="AP10" s="61">
        <f t="shared" si="12"/>
        <v>0</v>
      </c>
      <c r="AQ10" s="61">
        <f t="shared" si="13"/>
        <v>0</v>
      </c>
      <c r="AS10" s="64"/>
      <c r="AT10" s="61">
        <f t="shared" si="14"/>
        <v>0</v>
      </c>
      <c r="AU10" s="65">
        <f>IF(AT10=1,data!$C$41*AS10,0)</f>
        <v>0</v>
      </c>
      <c r="AV10" s="87" t="s">
        <v>87</v>
      </c>
      <c r="AW10" s="66">
        <f>IF(AT10=1,IF(AS10&lt;15,VLOOKUP(AV10,data!$B$3:$E$32,2,0)*AS10,(VLOOKUP(AV10,data!$B$3:$E$32,2,0)*14)+(VLOOKUP(AV10,data!$B$3:$E$32,3,0))*(AS10-14)),0)</f>
        <v>0</v>
      </c>
      <c r="AX10" s="87" t="s">
        <v>87</v>
      </c>
      <c r="AY10" s="66">
        <f>IF(AT10=1,VLOOKUP(AX10,data!$B$35:$D$39,2,0),0)</f>
        <v>0</v>
      </c>
      <c r="AZ10" s="67">
        <f>IF(AND(AW10&lt;&gt;0,AY10&lt;&gt;0)=FALSE,0,data!$C$43)</f>
        <v>0</v>
      </c>
      <c r="BA10" s="91">
        <f t="shared" si="15"/>
        <v>0</v>
      </c>
      <c r="BB10" s="121">
        <f t="shared" si="16"/>
        <v>0</v>
      </c>
      <c r="BC10" s="61">
        <f t="shared" si="17"/>
        <v>0</v>
      </c>
      <c r="BD10" s="61">
        <f t="shared" si="18"/>
        <v>0</v>
      </c>
      <c r="BF10" s="64"/>
      <c r="BG10" s="61">
        <f t="shared" si="19"/>
        <v>0</v>
      </c>
      <c r="BH10" s="65">
        <f>IF(BG10=1,data!$C$41*BF10,0)</f>
        <v>0</v>
      </c>
      <c r="BI10" s="87" t="s">
        <v>87</v>
      </c>
      <c r="BJ10" s="66">
        <f>IF(BG10=1,IF(BF10&lt;15,VLOOKUP(BI10,data!$B$3:$E$32,2,0)*BF10,(VLOOKUP(BI10,data!$B$3:$E$32,2,0)*14)+(VLOOKUP(BI10,data!$B$3:$E$32,3,0))*(BF10-14)),0)</f>
        <v>0</v>
      </c>
      <c r="BK10" s="87" t="s">
        <v>87</v>
      </c>
      <c r="BL10" s="66">
        <f>IF(BG10=1,VLOOKUP(BK10,data!$B$35:$D$39,2,0),0)</f>
        <v>0</v>
      </c>
      <c r="BM10" s="67">
        <f>IF(AND(BJ10&lt;&gt;0,BL10&lt;&gt;0)=FALSE,0,data!$C$43)</f>
        <v>0</v>
      </c>
      <c r="BN10" s="91">
        <f t="shared" si="20"/>
        <v>0</v>
      </c>
      <c r="BO10" s="121">
        <f t="shared" si="21"/>
        <v>0</v>
      </c>
      <c r="BP10" s="61">
        <f t="shared" si="22"/>
        <v>0</v>
      </c>
      <c r="BQ10" s="61">
        <f t="shared" si="23"/>
        <v>0</v>
      </c>
      <c r="BS10" s="64"/>
      <c r="BT10" s="61">
        <f t="shared" si="24"/>
        <v>0</v>
      </c>
      <c r="BU10" s="65">
        <f>IF(BT10=1,data!$C$41*BS10,0)</f>
        <v>0</v>
      </c>
      <c r="BV10" s="87" t="s">
        <v>87</v>
      </c>
      <c r="BW10" s="66">
        <f>IF(BT10=1,IF(BS10&lt;15,VLOOKUP(BV10,data!$B$3:$E$32,2,0)*BS10,(VLOOKUP(BV10,data!$B$3:$E$32,2,0)*14)+(VLOOKUP(BV10,data!$B$3:$E$32,3,0))*(BS10-14)),0)</f>
        <v>0</v>
      </c>
      <c r="BX10" s="87" t="s">
        <v>87</v>
      </c>
      <c r="BY10" s="66">
        <f>IF(BT10=1,VLOOKUP(BX10,data!$B$35:$D$39,2,0),0)</f>
        <v>0</v>
      </c>
      <c r="BZ10" s="67">
        <f>IF(AND(BW10&lt;&gt;0,BY10&lt;&gt;0)=FALSE,0,data!$C$43)</f>
        <v>0</v>
      </c>
      <c r="CA10" s="91">
        <f t="shared" si="25"/>
        <v>0</v>
      </c>
      <c r="CB10" s="121">
        <f t="shared" si="26"/>
        <v>0</v>
      </c>
      <c r="CC10" s="61">
        <f t="shared" si="27"/>
        <v>0</v>
      </c>
      <c r="CD10" s="61">
        <f t="shared" si="28"/>
        <v>0</v>
      </c>
    </row>
    <row r="11" spans="1:82" ht="25.15" customHeight="1" x14ac:dyDescent="0.25">
      <c r="A11" s="68"/>
      <c r="B11" s="58" t="s">
        <v>92</v>
      </c>
      <c r="C11" s="113"/>
      <c r="D11" s="59" t="s">
        <v>659</v>
      </c>
      <c r="E11" s="64"/>
      <c r="F11" s="61">
        <f t="shared" si="0"/>
        <v>0</v>
      </c>
      <c r="G11" s="65">
        <f>IF(F11=1,data!$C$41*E11,0)</f>
        <v>0</v>
      </c>
      <c r="H11" s="87" t="s">
        <v>87</v>
      </c>
      <c r="I11" s="66">
        <f>IF($F11=1,IF($E11&lt;15,VLOOKUP(H11,data!$B$3:$E$32,2,0)*$E11,(VLOOKUP(H11,data!$B$3:$E$32,2,0)*14)+(VLOOKUP(H11,data!$B$3:$E$32,3,0))*($E11-14)),0)</f>
        <v>0</v>
      </c>
      <c r="J11" s="87" t="s">
        <v>87</v>
      </c>
      <c r="K11" s="66">
        <f>IF($F11=1,VLOOKUP(J11,data!$B$35:$D$39,2,0),0)</f>
        <v>0</v>
      </c>
      <c r="L11" s="67">
        <f>IF(AND(I11&lt;&gt;0,K11&lt;&gt;0)=FALSE,0,data!$C$43)</f>
        <v>0</v>
      </c>
      <c r="M11" s="91">
        <f t="shared" si="29"/>
        <v>0</v>
      </c>
      <c r="N11" s="61">
        <f t="shared" si="30"/>
        <v>0</v>
      </c>
      <c r="O11" s="61">
        <f t="shared" si="1"/>
        <v>0</v>
      </c>
      <c r="P11" s="61">
        <f t="shared" si="2"/>
        <v>0</v>
      </c>
      <c r="Q11" s="137">
        <f t="shared" si="3"/>
        <v>0</v>
      </c>
      <c r="S11" s="64"/>
      <c r="T11" s="61">
        <f t="shared" si="4"/>
        <v>0</v>
      </c>
      <c r="U11" s="65">
        <f>IF(T11=1,data!$C$41*S11,0)</f>
        <v>0</v>
      </c>
      <c r="V11" s="87" t="s">
        <v>87</v>
      </c>
      <c r="W11" s="66">
        <f>IF(T11=1,IF(S11&lt;15,VLOOKUP(V11,data!$B$3:$E$32,2,0)*S11,(VLOOKUP(V11,data!$B$3:$E$32,2,0)*14)+(VLOOKUP(V11,data!$B$3:$E$32,3,0))*(S11-14)),0)</f>
        <v>0</v>
      </c>
      <c r="X11" s="87" t="s">
        <v>87</v>
      </c>
      <c r="Y11" s="66">
        <f>IF(T11=1,VLOOKUP(X11,data!$B$35:$D$39,2,0),0)</f>
        <v>0</v>
      </c>
      <c r="Z11" s="67">
        <f>IF(AND(W11&lt;&gt;0,Y11&lt;&gt;0)=FALSE,0,data!$C$43)</f>
        <v>0</v>
      </c>
      <c r="AA11" s="91">
        <f t="shared" si="5"/>
        <v>0</v>
      </c>
      <c r="AB11" s="121">
        <f t="shared" si="6"/>
        <v>0</v>
      </c>
      <c r="AC11" s="61">
        <f t="shared" si="7"/>
        <v>0</v>
      </c>
      <c r="AD11" s="61">
        <f t="shared" si="8"/>
        <v>0</v>
      </c>
      <c r="AF11" s="64"/>
      <c r="AG11" s="61">
        <f t="shared" si="9"/>
        <v>0</v>
      </c>
      <c r="AH11" s="65">
        <f>IF(AG11=1,data!$C$41*AF11,0)</f>
        <v>0</v>
      </c>
      <c r="AI11" s="87" t="s">
        <v>87</v>
      </c>
      <c r="AJ11" s="66">
        <f>IF(AG11=1,IF(AF11&lt;15,VLOOKUP(AI11,data!$B$3:$E$32,2,0)*AF11,(VLOOKUP(AI11,data!$B$3:$E$32,2,0)*14)+(VLOOKUP(AI11,data!$B$3:$E$32,3,0))*(AF11-14)),0)</f>
        <v>0</v>
      </c>
      <c r="AK11" s="87" t="s">
        <v>87</v>
      </c>
      <c r="AL11" s="66">
        <f>IF(AG11=1,VLOOKUP(AK11,data!$B$35:$D$39,2,0),0)</f>
        <v>0</v>
      </c>
      <c r="AM11" s="67">
        <f>IF(AND(AJ11&lt;&gt;0,AL11&lt;&gt;0)=FALSE,0,data!$C$43)</f>
        <v>0</v>
      </c>
      <c r="AN11" s="91">
        <f t="shared" si="10"/>
        <v>0</v>
      </c>
      <c r="AO11" s="121">
        <f t="shared" si="11"/>
        <v>0</v>
      </c>
      <c r="AP11" s="61">
        <f t="shared" si="12"/>
        <v>0</v>
      </c>
      <c r="AQ11" s="61">
        <f t="shared" si="13"/>
        <v>0</v>
      </c>
      <c r="AS11" s="64"/>
      <c r="AT11" s="61">
        <f t="shared" si="14"/>
        <v>0</v>
      </c>
      <c r="AU11" s="65">
        <f>IF(AT11=1,data!$C$41*AS11,0)</f>
        <v>0</v>
      </c>
      <c r="AV11" s="87" t="s">
        <v>87</v>
      </c>
      <c r="AW11" s="66">
        <f>IF(AT11=1,IF(AS11&lt;15,VLOOKUP(AV11,data!$B$3:$E$32,2,0)*AS11,(VLOOKUP(AV11,data!$B$3:$E$32,2,0)*14)+(VLOOKUP(AV11,data!$B$3:$E$32,3,0))*(AS11-14)),0)</f>
        <v>0</v>
      </c>
      <c r="AX11" s="87" t="s">
        <v>87</v>
      </c>
      <c r="AY11" s="66">
        <f>IF(AT11=1,VLOOKUP(AX11,data!$B$35:$D$39,2,0),0)</f>
        <v>0</v>
      </c>
      <c r="AZ11" s="67">
        <f>IF(AND(AW11&lt;&gt;0,AY11&lt;&gt;0)=FALSE,0,data!$C$43)</f>
        <v>0</v>
      </c>
      <c r="BA11" s="91">
        <f t="shared" si="15"/>
        <v>0</v>
      </c>
      <c r="BB11" s="121">
        <f t="shared" si="16"/>
        <v>0</v>
      </c>
      <c r="BC11" s="61">
        <f t="shared" si="17"/>
        <v>0</v>
      </c>
      <c r="BD11" s="61">
        <f t="shared" si="18"/>
        <v>0</v>
      </c>
      <c r="BF11" s="64"/>
      <c r="BG11" s="61">
        <f t="shared" si="19"/>
        <v>0</v>
      </c>
      <c r="BH11" s="65">
        <f>IF(BG11=1,data!$C$41*BF11,0)</f>
        <v>0</v>
      </c>
      <c r="BI11" s="87" t="s">
        <v>87</v>
      </c>
      <c r="BJ11" s="66">
        <f>IF(BG11=1,IF(BF11&lt;15,VLOOKUP(BI11,data!$B$3:$E$32,2,0)*BF11,(VLOOKUP(BI11,data!$B$3:$E$32,2,0)*14)+(VLOOKUP(BI11,data!$B$3:$E$32,3,0))*(BF11-14)),0)</f>
        <v>0</v>
      </c>
      <c r="BK11" s="87" t="s">
        <v>87</v>
      </c>
      <c r="BL11" s="66">
        <f>IF(BG11=1,VLOOKUP(BK11,data!$B$35:$D$39,2,0),0)</f>
        <v>0</v>
      </c>
      <c r="BM11" s="67">
        <f>IF(AND(BJ11&lt;&gt;0,BL11&lt;&gt;0)=FALSE,0,data!$C$43)</f>
        <v>0</v>
      </c>
      <c r="BN11" s="91">
        <f t="shared" si="20"/>
        <v>0</v>
      </c>
      <c r="BO11" s="121">
        <f t="shared" si="21"/>
        <v>0</v>
      </c>
      <c r="BP11" s="61">
        <f t="shared" si="22"/>
        <v>0</v>
      </c>
      <c r="BQ11" s="61">
        <f t="shared" si="23"/>
        <v>0</v>
      </c>
      <c r="BS11" s="64"/>
      <c r="BT11" s="61">
        <f t="shared" si="24"/>
        <v>0</v>
      </c>
      <c r="BU11" s="65">
        <f>IF(BT11=1,data!$C$41*BS11,0)</f>
        <v>0</v>
      </c>
      <c r="BV11" s="87" t="s">
        <v>87</v>
      </c>
      <c r="BW11" s="66">
        <f>IF(BT11=1,IF(BS11&lt;15,VLOOKUP(BV11,data!$B$3:$E$32,2,0)*BS11,(VLOOKUP(BV11,data!$B$3:$E$32,2,0)*14)+(VLOOKUP(BV11,data!$B$3:$E$32,3,0))*(BS11-14)),0)</f>
        <v>0</v>
      </c>
      <c r="BX11" s="87" t="s">
        <v>87</v>
      </c>
      <c r="BY11" s="66">
        <f>IF(BT11=1,VLOOKUP(BX11,data!$B$35:$D$39,2,0),0)</f>
        <v>0</v>
      </c>
      <c r="BZ11" s="67">
        <f>IF(AND(BW11&lt;&gt;0,BY11&lt;&gt;0)=FALSE,0,data!$C$43)</f>
        <v>0</v>
      </c>
      <c r="CA11" s="91">
        <f t="shared" si="25"/>
        <v>0</v>
      </c>
      <c r="CB11" s="121">
        <f t="shared" si="26"/>
        <v>0</v>
      </c>
      <c r="CC11" s="61">
        <f t="shared" si="27"/>
        <v>0</v>
      </c>
      <c r="CD11" s="61">
        <f t="shared" si="28"/>
        <v>0</v>
      </c>
    </row>
    <row r="12" spans="1:82" ht="25.15" customHeight="1" x14ac:dyDescent="0.25">
      <c r="A12" s="68"/>
      <c r="B12" s="58" t="s">
        <v>94</v>
      </c>
      <c r="C12" s="113"/>
      <c r="D12" s="59" t="s">
        <v>659</v>
      </c>
      <c r="E12" s="64"/>
      <c r="F12" s="61">
        <f t="shared" si="0"/>
        <v>0</v>
      </c>
      <c r="G12" s="65">
        <f>IF(F12=1,data!$C$41*E12,0)</f>
        <v>0</v>
      </c>
      <c r="H12" s="87" t="s">
        <v>87</v>
      </c>
      <c r="I12" s="66">
        <f>IF($F12=1,IF($E12&lt;15,VLOOKUP(H12,data!$B$3:$E$32,2,0)*$E12,(VLOOKUP(H12,data!$B$3:$E$32,2,0)*14)+(VLOOKUP(H12,data!$B$3:$E$32,3,0))*($E12-14)),0)</f>
        <v>0</v>
      </c>
      <c r="J12" s="87" t="s">
        <v>87</v>
      </c>
      <c r="K12" s="66">
        <f>IF($F12=1,VLOOKUP(J12,data!$B$35:$D$39,2,0),0)</f>
        <v>0</v>
      </c>
      <c r="L12" s="67">
        <f>IF(AND(I12&lt;&gt;0,K12&lt;&gt;0)=FALSE,0,data!$C$43)</f>
        <v>0</v>
      </c>
      <c r="M12" s="91">
        <f t="shared" si="29"/>
        <v>0</v>
      </c>
      <c r="N12" s="61">
        <f t="shared" si="30"/>
        <v>0</v>
      </c>
      <c r="O12" s="61">
        <f t="shared" si="1"/>
        <v>0</v>
      </c>
      <c r="P12" s="61">
        <f t="shared" si="2"/>
        <v>0</v>
      </c>
      <c r="Q12" s="137">
        <f t="shared" si="3"/>
        <v>0</v>
      </c>
      <c r="S12" s="64"/>
      <c r="T12" s="61">
        <f t="shared" si="4"/>
        <v>0</v>
      </c>
      <c r="U12" s="65">
        <f>IF(T12=1,data!$C$41*S12,0)</f>
        <v>0</v>
      </c>
      <c r="V12" s="87" t="s">
        <v>87</v>
      </c>
      <c r="W12" s="66">
        <f>IF(T12=1,IF(S12&lt;15,VLOOKUP(V12,data!$B$3:$E$32,2,0)*S12,(VLOOKUP(V12,data!$B$3:$E$32,2,0)*14)+(VLOOKUP(V12,data!$B$3:$E$32,3,0))*(S12-14)),0)</f>
        <v>0</v>
      </c>
      <c r="X12" s="87" t="s">
        <v>87</v>
      </c>
      <c r="Y12" s="66">
        <f>IF(T12=1,VLOOKUP(X12,data!$B$35:$D$39,2,0),0)</f>
        <v>0</v>
      </c>
      <c r="Z12" s="67">
        <f>IF(AND(W12&lt;&gt;0,Y12&lt;&gt;0)=FALSE,0,data!$C$43)</f>
        <v>0</v>
      </c>
      <c r="AA12" s="91">
        <f t="shared" si="5"/>
        <v>0</v>
      </c>
      <c r="AB12" s="121">
        <f t="shared" si="6"/>
        <v>0</v>
      </c>
      <c r="AC12" s="61">
        <f t="shared" si="7"/>
        <v>0</v>
      </c>
      <c r="AD12" s="61">
        <f t="shared" si="8"/>
        <v>0</v>
      </c>
      <c r="AF12" s="64"/>
      <c r="AG12" s="61">
        <f t="shared" si="9"/>
        <v>0</v>
      </c>
      <c r="AH12" s="65">
        <f>IF(AG12=1,data!$C$41*AF12,0)</f>
        <v>0</v>
      </c>
      <c r="AI12" s="87" t="s">
        <v>87</v>
      </c>
      <c r="AJ12" s="66">
        <f>IF(AG12=1,IF(AF12&lt;15,VLOOKUP(AI12,data!$B$3:$E$32,2,0)*AF12,(VLOOKUP(AI12,data!$B$3:$E$32,2,0)*14)+(VLOOKUP(AI12,data!$B$3:$E$32,3,0))*(AF12-14)),0)</f>
        <v>0</v>
      </c>
      <c r="AK12" s="87" t="s">
        <v>87</v>
      </c>
      <c r="AL12" s="66">
        <f>IF(AG12=1,VLOOKUP(AK12,data!$B$35:$D$39,2,0),0)</f>
        <v>0</v>
      </c>
      <c r="AM12" s="67">
        <f>IF(AND(AJ12&lt;&gt;0,AL12&lt;&gt;0)=FALSE,0,data!$C$43)</f>
        <v>0</v>
      </c>
      <c r="AN12" s="91">
        <f t="shared" si="10"/>
        <v>0</v>
      </c>
      <c r="AO12" s="121">
        <f t="shared" si="11"/>
        <v>0</v>
      </c>
      <c r="AP12" s="61">
        <f t="shared" si="12"/>
        <v>0</v>
      </c>
      <c r="AQ12" s="61">
        <f t="shared" si="13"/>
        <v>0</v>
      </c>
      <c r="AS12" s="64"/>
      <c r="AT12" s="61">
        <f t="shared" si="14"/>
        <v>0</v>
      </c>
      <c r="AU12" s="65">
        <f>IF(AT12=1,data!$C$41*AS12,0)</f>
        <v>0</v>
      </c>
      <c r="AV12" s="87" t="s">
        <v>87</v>
      </c>
      <c r="AW12" s="66">
        <f>IF(AT12=1,IF(AS12&lt;15,VLOOKUP(AV12,data!$B$3:$E$32,2,0)*AS12,(VLOOKUP(AV12,data!$B$3:$E$32,2,0)*14)+(VLOOKUP(AV12,data!$B$3:$E$32,3,0))*(AS12-14)),0)</f>
        <v>0</v>
      </c>
      <c r="AX12" s="87" t="s">
        <v>87</v>
      </c>
      <c r="AY12" s="66">
        <f>IF(AT12=1,VLOOKUP(AX12,data!$B$35:$D$39,2,0),0)</f>
        <v>0</v>
      </c>
      <c r="AZ12" s="67">
        <f>IF(AND(AW12&lt;&gt;0,AY12&lt;&gt;0)=FALSE,0,data!$C$43)</f>
        <v>0</v>
      </c>
      <c r="BA12" s="91">
        <f t="shared" si="15"/>
        <v>0</v>
      </c>
      <c r="BB12" s="121">
        <f t="shared" si="16"/>
        <v>0</v>
      </c>
      <c r="BC12" s="61">
        <f t="shared" si="17"/>
        <v>0</v>
      </c>
      <c r="BD12" s="61">
        <f t="shared" si="18"/>
        <v>0</v>
      </c>
      <c r="BF12" s="64"/>
      <c r="BG12" s="61">
        <f t="shared" si="19"/>
        <v>0</v>
      </c>
      <c r="BH12" s="65">
        <f>IF(BG12=1,data!$C$41*BF12,0)</f>
        <v>0</v>
      </c>
      <c r="BI12" s="87" t="s">
        <v>87</v>
      </c>
      <c r="BJ12" s="66">
        <f>IF(BG12=1,IF(BF12&lt;15,VLOOKUP(BI12,data!$B$3:$E$32,2,0)*BF12,(VLOOKUP(BI12,data!$B$3:$E$32,2,0)*14)+(VLOOKUP(BI12,data!$B$3:$E$32,3,0))*(BF12-14)),0)</f>
        <v>0</v>
      </c>
      <c r="BK12" s="87" t="s">
        <v>87</v>
      </c>
      <c r="BL12" s="66">
        <f>IF(BG12=1,VLOOKUP(BK12,data!$B$35:$D$39,2,0),0)</f>
        <v>0</v>
      </c>
      <c r="BM12" s="67">
        <f>IF(AND(BJ12&lt;&gt;0,BL12&lt;&gt;0)=FALSE,0,data!$C$43)</f>
        <v>0</v>
      </c>
      <c r="BN12" s="91">
        <f t="shared" si="20"/>
        <v>0</v>
      </c>
      <c r="BO12" s="121">
        <f t="shared" si="21"/>
        <v>0</v>
      </c>
      <c r="BP12" s="61">
        <f t="shared" si="22"/>
        <v>0</v>
      </c>
      <c r="BQ12" s="61">
        <f t="shared" si="23"/>
        <v>0</v>
      </c>
      <c r="BS12" s="64"/>
      <c r="BT12" s="61">
        <f t="shared" si="24"/>
        <v>0</v>
      </c>
      <c r="BU12" s="65">
        <f>IF(BT12=1,data!$C$41*BS12,0)</f>
        <v>0</v>
      </c>
      <c r="BV12" s="87" t="s">
        <v>87</v>
      </c>
      <c r="BW12" s="66">
        <f>IF(BT12=1,IF(BS12&lt;15,VLOOKUP(BV12,data!$B$3:$E$32,2,0)*BS12,(VLOOKUP(BV12,data!$B$3:$E$32,2,0)*14)+(VLOOKUP(BV12,data!$B$3:$E$32,3,0))*(BS12-14)),0)</f>
        <v>0</v>
      </c>
      <c r="BX12" s="87" t="s">
        <v>87</v>
      </c>
      <c r="BY12" s="66">
        <f>IF(BT12=1,VLOOKUP(BX12,data!$B$35:$D$39,2,0),0)</f>
        <v>0</v>
      </c>
      <c r="BZ12" s="67">
        <f>IF(AND(BW12&lt;&gt;0,BY12&lt;&gt;0)=FALSE,0,data!$C$43)</f>
        <v>0</v>
      </c>
      <c r="CA12" s="91">
        <f t="shared" si="25"/>
        <v>0</v>
      </c>
      <c r="CB12" s="121">
        <f t="shared" si="26"/>
        <v>0</v>
      </c>
      <c r="CC12" s="61">
        <f t="shared" si="27"/>
        <v>0</v>
      </c>
      <c r="CD12" s="61">
        <f t="shared" si="28"/>
        <v>0</v>
      </c>
    </row>
    <row r="13" spans="1:82" ht="25.15" customHeight="1" x14ac:dyDescent="0.25">
      <c r="A13" s="68"/>
      <c r="B13" s="58" t="s">
        <v>95</v>
      </c>
      <c r="C13" s="113"/>
      <c r="D13" s="59" t="s">
        <v>659</v>
      </c>
      <c r="E13" s="64"/>
      <c r="F13" s="61">
        <f t="shared" si="0"/>
        <v>0</v>
      </c>
      <c r="G13" s="65">
        <f>IF(F13=1,data!$C$41*E13,0)</f>
        <v>0</v>
      </c>
      <c r="H13" s="87" t="s">
        <v>87</v>
      </c>
      <c r="I13" s="66">
        <f>IF($F13=1,IF($E13&lt;15,VLOOKUP(H13,data!$B$3:$E$32,2,0)*$E13,(VLOOKUP(H13,data!$B$3:$E$32,2,0)*14)+(VLOOKUP(H13,data!$B$3:$E$32,3,0))*($E13-14)),0)</f>
        <v>0</v>
      </c>
      <c r="J13" s="87" t="s">
        <v>87</v>
      </c>
      <c r="K13" s="66">
        <f>IF($F13=1,VLOOKUP(J13,data!$B$35:$D$39,2,0),0)</f>
        <v>0</v>
      </c>
      <c r="L13" s="67">
        <f>IF(AND(I13&lt;&gt;0,K13&lt;&gt;0)=FALSE,0,data!$C$43)</f>
        <v>0</v>
      </c>
      <c r="M13" s="91">
        <f t="shared" si="29"/>
        <v>0</v>
      </c>
      <c r="N13" s="61">
        <f t="shared" si="30"/>
        <v>0</v>
      </c>
      <c r="O13" s="61">
        <f t="shared" si="1"/>
        <v>0</v>
      </c>
      <c r="P13" s="61">
        <f t="shared" si="2"/>
        <v>0</v>
      </c>
      <c r="Q13" s="137">
        <f t="shared" si="3"/>
        <v>0</v>
      </c>
      <c r="S13" s="64"/>
      <c r="T13" s="61">
        <f t="shared" si="4"/>
        <v>0</v>
      </c>
      <c r="U13" s="65">
        <f>IF(T13=1,data!$C$41*S13,0)</f>
        <v>0</v>
      </c>
      <c r="V13" s="87" t="s">
        <v>87</v>
      </c>
      <c r="W13" s="66">
        <f>IF(T13=1,IF(S13&lt;15,VLOOKUP(V13,data!$B$3:$E$32,2,0)*S13,(VLOOKUP(V13,data!$B$3:$E$32,2,0)*14)+(VLOOKUP(V13,data!$B$3:$E$32,3,0))*(S13-14)),0)</f>
        <v>0</v>
      </c>
      <c r="X13" s="87" t="s">
        <v>87</v>
      </c>
      <c r="Y13" s="66">
        <f>IF(T13=1,VLOOKUP(X13,data!$B$35:$D$39,2,0),0)</f>
        <v>0</v>
      </c>
      <c r="Z13" s="67">
        <f>IF(AND(W13&lt;&gt;0,Y13&lt;&gt;0)=FALSE,0,data!$C$43)</f>
        <v>0</v>
      </c>
      <c r="AA13" s="91">
        <f t="shared" si="5"/>
        <v>0</v>
      </c>
      <c r="AB13" s="121">
        <f t="shared" si="6"/>
        <v>0</v>
      </c>
      <c r="AC13" s="61">
        <f t="shared" si="7"/>
        <v>0</v>
      </c>
      <c r="AD13" s="61">
        <f t="shared" si="8"/>
        <v>0</v>
      </c>
      <c r="AF13" s="64"/>
      <c r="AG13" s="61">
        <f t="shared" si="9"/>
        <v>0</v>
      </c>
      <c r="AH13" s="65">
        <f>IF(AG13=1,data!$C$41*AF13,0)</f>
        <v>0</v>
      </c>
      <c r="AI13" s="87" t="s">
        <v>87</v>
      </c>
      <c r="AJ13" s="66">
        <f>IF(AG13=1,IF(AF13&lt;15,VLOOKUP(AI13,data!$B$3:$E$32,2,0)*AF13,(VLOOKUP(AI13,data!$B$3:$E$32,2,0)*14)+(VLOOKUP(AI13,data!$B$3:$E$32,3,0))*(AF13-14)),0)</f>
        <v>0</v>
      </c>
      <c r="AK13" s="87" t="s">
        <v>87</v>
      </c>
      <c r="AL13" s="66">
        <f>IF(AG13=1,VLOOKUP(AK13,data!$B$35:$D$39,2,0),0)</f>
        <v>0</v>
      </c>
      <c r="AM13" s="67">
        <f>IF(AND(AJ13&lt;&gt;0,AL13&lt;&gt;0)=FALSE,0,data!$C$43)</f>
        <v>0</v>
      </c>
      <c r="AN13" s="91">
        <f t="shared" si="10"/>
        <v>0</v>
      </c>
      <c r="AO13" s="121">
        <f t="shared" si="11"/>
        <v>0</v>
      </c>
      <c r="AP13" s="61">
        <f t="shared" si="12"/>
        <v>0</v>
      </c>
      <c r="AQ13" s="61">
        <f t="shared" si="13"/>
        <v>0</v>
      </c>
      <c r="AS13" s="64"/>
      <c r="AT13" s="61">
        <f t="shared" si="14"/>
        <v>0</v>
      </c>
      <c r="AU13" s="65">
        <f>IF(AT13=1,data!$C$41*AS13,0)</f>
        <v>0</v>
      </c>
      <c r="AV13" s="87" t="s">
        <v>87</v>
      </c>
      <c r="AW13" s="66">
        <f>IF(AT13=1,IF(AS13&lt;15,VLOOKUP(AV13,data!$B$3:$E$32,2,0)*AS13,(VLOOKUP(AV13,data!$B$3:$E$32,2,0)*14)+(VLOOKUP(AV13,data!$B$3:$E$32,3,0))*(AS13-14)),0)</f>
        <v>0</v>
      </c>
      <c r="AX13" s="87" t="s">
        <v>87</v>
      </c>
      <c r="AY13" s="66">
        <f>IF(AT13=1,VLOOKUP(AX13,data!$B$35:$D$39,2,0),0)</f>
        <v>0</v>
      </c>
      <c r="AZ13" s="67">
        <f>IF(AND(AW13&lt;&gt;0,AY13&lt;&gt;0)=FALSE,0,data!$C$43)</f>
        <v>0</v>
      </c>
      <c r="BA13" s="91">
        <f t="shared" si="15"/>
        <v>0</v>
      </c>
      <c r="BB13" s="121">
        <f t="shared" si="16"/>
        <v>0</v>
      </c>
      <c r="BC13" s="61">
        <f t="shared" si="17"/>
        <v>0</v>
      </c>
      <c r="BD13" s="61">
        <f t="shared" si="18"/>
        <v>0</v>
      </c>
      <c r="BF13" s="64"/>
      <c r="BG13" s="61">
        <f t="shared" si="19"/>
        <v>0</v>
      </c>
      <c r="BH13" s="65">
        <f>IF(BG13=1,data!$C$41*BF13,0)</f>
        <v>0</v>
      </c>
      <c r="BI13" s="87" t="s">
        <v>87</v>
      </c>
      <c r="BJ13" s="66">
        <f>IF(BG13=1,IF(BF13&lt;15,VLOOKUP(BI13,data!$B$3:$E$32,2,0)*BF13,(VLOOKUP(BI13,data!$B$3:$E$32,2,0)*14)+(VLOOKUP(BI13,data!$B$3:$E$32,3,0))*(BF13-14)),0)</f>
        <v>0</v>
      </c>
      <c r="BK13" s="87" t="s">
        <v>87</v>
      </c>
      <c r="BL13" s="66">
        <f>IF(BG13=1,VLOOKUP(BK13,data!$B$35:$D$39,2,0),0)</f>
        <v>0</v>
      </c>
      <c r="BM13" s="67">
        <f>IF(AND(BJ13&lt;&gt;0,BL13&lt;&gt;0)=FALSE,0,data!$C$43)</f>
        <v>0</v>
      </c>
      <c r="BN13" s="91">
        <f t="shared" si="20"/>
        <v>0</v>
      </c>
      <c r="BO13" s="121">
        <f t="shared" si="21"/>
        <v>0</v>
      </c>
      <c r="BP13" s="61">
        <f t="shared" si="22"/>
        <v>0</v>
      </c>
      <c r="BQ13" s="61">
        <f t="shared" si="23"/>
        <v>0</v>
      </c>
      <c r="BS13" s="64"/>
      <c r="BT13" s="61">
        <f t="shared" si="24"/>
        <v>0</v>
      </c>
      <c r="BU13" s="65">
        <f>IF(BT13=1,data!$C$41*BS13,0)</f>
        <v>0</v>
      </c>
      <c r="BV13" s="87" t="s">
        <v>87</v>
      </c>
      <c r="BW13" s="66">
        <f>IF(BT13=1,IF(BS13&lt;15,VLOOKUP(BV13,data!$B$3:$E$32,2,0)*BS13,(VLOOKUP(BV13,data!$B$3:$E$32,2,0)*14)+(VLOOKUP(BV13,data!$B$3:$E$32,3,0))*(BS13-14)),0)</f>
        <v>0</v>
      </c>
      <c r="BX13" s="87" t="s">
        <v>87</v>
      </c>
      <c r="BY13" s="66">
        <f>IF(BT13=1,VLOOKUP(BX13,data!$B$35:$D$39,2,0),0)</f>
        <v>0</v>
      </c>
      <c r="BZ13" s="67">
        <f>IF(AND(BW13&lt;&gt;0,BY13&lt;&gt;0)=FALSE,0,data!$C$43)</f>
        <v>0</v>
      </c>
      <c r="CA13" s="91">
        <f t="shared" si="25"/>
        <v>0</v>
      </c>
      <c r="CB13" s="121">
        <f t="shared" si="26"/>
        <v>0</v>
      </c>
      <c r="CC13" s="61">
        <f t="shared" si="27"/>
        <v>0</v>
      </c>
      <c r="CD13" s="61">
        <f t="shared" si="28"/>
        <v>0</v>
      </c>
    </row>
    <row r="14" spans="1:82" ht="25.15" customHeight="1" x14ac:dyDescent="0.25">
      <c r="A14" s="68"/>
      <c r="B14" s="58" t="s">
        <v>96</v>
      </c>
      <c r="C14" s="113"/>
      <c r="D14" s="59" t="s">
        <v>659</v>
      </c>
      <c r="E14" s="64"/>
      <c r="F14" s="61">
        <f t="shared" si="0"/>
        <v>0</v>
      </c>
      <c r="G14" s="65">
        <f>IF(F14=1,data!$C$41*E14,0)</f>
        <v>0</v>
      </c>
      <c r="H14" s="87" t="s">
        <v>87</v>
      </c>
      <c r="I14" s="66">
        <f>IF($F14=1,IF($E14&lt;15,VLOOKUP(H14,data!$B$3:$E$32,2,0)*$E14,(VLOOKUP(H14,data!$B$3:$E$32,2,0)*14)+(VLOOKUP(H14,data!$B$3:$E$32,3,0))*($E14-14)),0)</f>
        <v>0</v>
      </c>
      <c r="J14" s="87" t="s">
        <v>87</v>
      </c>
      <c r="K14" s="66">
        <f>IF($F14=1,VLOOKUP(J14,data!$B$35:$D$39,2,0),0)</f>
        <v>0</v>
      </c>
      <c r="L14" s="67">
        <f>IF(AND(I14&lt;&gt;0,K14&lt;&gt;0)=FALSE,0,data!$C$43)</f>
        <v>0</v>
      </c>
      <c r="M14" s="91">
        <f t="shared" si="29"/>
        <v>0</v>
      </c>
      <c r="N14" s="61">
        <f>IF(M14&gt;0,1,0)</f>
        <v>0</v>
      </c>
      <c r="O14" s="61">
        <f t="shared" si="1"/>
        <v>0</v>
      </c>
      <c r="P14" s="61">
        <f t="shared" si="2"/>
        <v>0</v>
      </c>
      <c r="Q14" s="137">
        <f t="shared" si="3"/>
        <v>0</v>
      </c>
      <c r="S14" s="64"/>
      <c r="T14" s="61">
        <f t="shared" si="4"/>
        <v>0</v>
      </c>
      <c r="U14" s="65">
        <f>IF(T14=1,data!$C$41*S14,0)</f>
        <v>0</v>
      </c>
      <c r="V14" s="87" t="s">
        <v>87</v>
      </c>
      <c r="W14" s="66">
        <f>IF(T14=1,IF(S14&lt;15,VLOOKUP(V14,data!$B$3:$E$32,2,0)*S14,(VLOOKUP(V14,data!$B$3:$E$32,2,0)*14)+(VLOOKUP(V14,data!$B$3:$E$32,3,0))*(S14-14)),0)</f>
        <v>0</v>
      </c>
      <c r="X14" s="87" t="s">
        <v>87</v>
      </c>
      <c r="Y14" s="66">
        <f>IF(T14=1,VLOOKUP(X14,data!$B$35:$D$39,2,0),0)</f>
        <v>0</v>
      </c>
      <c r="Z14" s="67">
        <f>IF(AND(W14&lt;&gt;0,Y14&lt;&gt;0)=FALSE,0,data!$C$43)</f>
        <v>0</v>
      </c>
      <c r="AA14" s="91">
        <f t="shared" si="5"/>
        <v>0</v>
      </c>
      <c r="AB14" s="121">
        <f t="shared" si="6"/>
        <v>0</v>
      </c>
      <c r="AC14" s="61">
        <f t="shared" si="7"/>
        <v>0</v>
      </c>
      <c r="AD14" s="61">
        <f t="shared" si="8"/>
        <v>0</v>
      </c>
      <c r="AF14" s="64"/>
      <c r="AG14" s="61">
        <f t="shared" si="9"/>
        <v>0</v>
      </c>
      <c r="AH14" s="65">
        <f>IF(AG14=1,data!$C$41*AF14,0)</f>
        <v>0</v>
      </c>
      <c r="AI14" s="87" t="s">
        <v>87</v>
      </c>
      <c r="AJ14" s="66">
        <f>IF(AG14=1,IF(AF14&lt;15,VLOOKUP(AI14,data!$B$3:$E$32,2,0)*AF14,(VLOOKUP(AI14,data!$B$3:$E$32,2,0)*14)+(VLOOKUP(AI14,data!$B$3:$E$32,3,0))*(AF14-14)),0)</f>
        <v>0</v>
      </c>
      <c r="AK14" s="87" t="s">
        <v>87</v>
      </c>
      <c r="AL14" s="66">
        <f>IF(AG14=1,VLOOKUP(AK14,data!$B$35:$D$39,2,0),0)</f>
        <v>0</v>
      </c>
      <c r="AM14" s="67">
        <f>IF(AND(AJ14&lt;&gt;0,AL14&lt;&gt;0)=FALSE,0,data!$C$43)</f>
        <v>0</v>
      </c>
      <c r="AN14" s="91">
        <f t="shared" si="10"/>
        <v>0</v>
      </c>
      <c r="AO14" s="121">
        <f t="shared" si="11"/>
        <v>0</v>
      </c>
      <c r="AP14" s="61">
        <f t="shared" si="12"/>
        <v>0</v>
      </c>
      <c r="AQ14" s="61">
        <f t="shared" si="13"/>
        <v>0</v>
      </c>
      <c r="AS14" s="64"/>
      <c r="AT14" s="61">
        <f t="shared" si="14"/>
        <v>0</v>
      </c>
      <c r="AU14" s="65">
        <f>IF(AT14=1,data!$C$41*AS14,0)</f>
        <v>0</v>
      </c>
      <c r="AV14" s="87" t="s">
        <v>87</v>
      </c>
      <c r="AW14" s="66">
        <f>IF(AT14=1,IF(AS14&lt;15,VLOOKUP(AV14,data!$B$3:$E$32,2,0)*AS14,(VLOOKUP(AV14,data!$B$3:$E$32,2,0)*14)+(VLOOKUP(AV14,data!$B$3:$E$32,3,0))*(AS14-14)),0)</f>
        <v>0</v>
      </c>
      <c r="AX14" s="87" t="s">
        <v>87</v>
      </c>
      <c r="AY14" s="66">
        <f>IF(AT14=1,VLOOKUP(AX14,data!$B$35:$D$39,2,0),0)</f>
        <v>0</v>
      </c>
      <c r="AZ14" s="67">
        <f>IF(AND(AW14&lt;&gt;0,AY14&lt;&gt;0)=FALSE,0,data!$C$43)</f>
        <v>0</v>
      </c>
      <c r="BA14" s="91">
        <f t="shared" si="15"/>
        <v>0</v>
      </c>
      <c r="BB14" s="121">
        <f t="shared" si="16"/>
        <v>0</v>
      </c>
      <c r="BC14" s="61">
        <f t="shared" si="17"/>
        <v>0</v>
      </c>
      <c r="BD14" s="61">
        <f t="shared" si="18"/>
        <v>0</v>
      </c>
      <c r="BF14" s="64"/>
      <c r="BG14" s="61">
        <f t="shared" si="19"/>
        <v>0</v>
      </c>
      <c r="BH14" s="65">
        <f>IF(BG14=1,data!$C$41*BF14,0)</f>
        <v>0</v>
      </c>
      <c r="BI14" s="87" t="s">
        <v>87</v>
      </c>
      <c r="BJ14" s="66">
        <f>IF(BG14=1,IF(BF14&lt;15,VLOOKUP(BI14,data!$B$3:$E$32,2,0)*BF14,(VLOOKUP(BI14,data!$B$3:$E$32,2,0)*14)+(VLOOKUP(BI14,data!$B$3:$E$32,3,0))*(BF14-14)),0)</f>
        <v>0</v>
      </c>
      <c r="BK14" s="87" t="s">
        <v>87</v>
      </c>
      <c r="BL14" s="66">
        <f>IF(BG14=1,VLOOKUP(BK14,data!$B$35:$D$39,2,0),0)</f>
        <v>0</v>
      </c>
      <c r="BM14" s="67">
        <f>IF(AND(BJ14&lt;&gt;0,BL14&lt;&gt;0)=FALSE,0,data!$C$43)</f>
        <v>0</v>
      </c>
      <c r="BN14" s="91">
        <f t="shared" si="20"/>
        <v>0</v>
      </c>
      <c r="BO14" s="121">
        <f t="shared" si="21"/>
        <v>0</v>
      </c>
      <c r="BP14" s="61">
        <f t="shared" si="22"/>
        <v>0</v>
      </c>
      <c r="BQ14" s="61">
        <f t="shared" si="23"/>
        <v>0</v>
      </c>
      <c r="BS14" s="64"/>
      <c r="BT14" s="61">
        <f t="shared" si="24"/>
        <v>0</v>
      </c>
      <c r="BU14" s="65">
        <f>IF(BT14=1,data!$C$41*BS14,0)</f>
        <v>0</v>
      </c>
      <c r="BV14" s="87" t="s">
        <v>87</v>
      </c>
      <c r="BW14" s="66">
        <f>IF(BT14=1,IF(BS14&lt;15,VLOOKUP(BV14,data!$B$3:$E$32,2,0)*BS14,(VLOOKUP(BV14,data!$B$3:$E$32,2,0)*14)+(VLOOKUP(BV14,data!$B$3:$E$32,3,0))*(BS14-14)),0)</f>
        <v>0</v>
      </c>
      <c r="BX14" s="87" t="s">
        <v>87</v>
      </c>
      <c r="BY14" s="66">
        <f>IF(BT14=1,VLOOKUP(BX14,data!$B$35:$D$39,2,0),0)</f>
        <v>0</v>
      </c>
      <c r="BZ14" s="67">
        <f>IF(AND(BW14&lt;&gt;0,BY14&lt;&gt;0)=FALSE,0,data!$C$43)</f>
        <v>0</v>
      </c>
      <c r="CA14" s="91">
        <f t="shared" si="25"/>
        <v>0</v>
      </c>
      <c r="CB14" s="121">
        <f t="shared" si="26"/>
        <v>0</v>
      </c>
      <c r="CC14" s="61">
        <f t="shared" si="27"/>
        <v>0</v>
      </c>
      <c r="CD14" s="61">
        <f t="shared" si="28"/>
        <v>0</v>
      </c>
    </row>
    <row r="15" spans="1:82" ht="25.15" customHeight="1" x14ac:dyDescent="0.25">
      <c r="A15" s="68"/>
      <c r="B15" s="58" t="s">
        <v>97</v>
      </c>
      <c r="C15" s="113"/>
      <c r="D15" s="59" t="s">
        <v>659</v>
      </c>
      <c r="E15" s="64"/>
      <c r="F15" s="61">
        <f t="shared" si="0"/>
        <v>0</v>
      </c>
      <c r="G15" s="65">
        <f>IF(F15=1,data!$C$41*E15,0)</f>
        <v>0</v>
      </c>
      <c r="H15" s="87" t="s">
        <v>87</v>
      </c>
      <c r="I15" s="66">
        <f>IF($F15=1,IF($E15&lt;15,VLOOKUP(H15,data!$B$3:$E$32,2,0)*$E15,(VLOOKUP(H15,data!$B$3:$E$32,2,0)*14)+(VLOOKUP(H15,data!$B$3:$E$32,3,0))*($E15-14)),0)</f>
        <v>0</v>
      </c>
      <c r="J15" s="87" t="s">
        <v>87</v>
      </c>
      <c r="K15" s="66">
        <f>IF($F15=1,VLOOKUP(J15,data!$B$35:$D$39,2,0),0)</f>
        <v>0</v>
      </c>
      <c r="L15" s="67">
        <f>IF(AND(I15&lt;&gt;0,K15&lt;&gt;0)=FALSE,0,data!$C$43)</f>
        <v>0</v>
      </c>
      <c r="M15" s="91">
        <f t="shared" si="29"/>
        <v>0</v>
      </c>
      <c r="N15" s="61">
        <f>IF(M15&gt;0,1,0)</f>
        <v>0</v>
      </c>
      <c r="O15" s="61">
        <f t="shared" si="1"/>
        <v>0</v>
      </c>
      <c r="P15" s="61">
        <f t="shared" si="2"/>
        <v>0</v>
      </c>
      <c r="Q15" s="137">
        <f t="shared" si="3"/>
        <v>0</v>
      </c>
      <c r="S15" s="64"/>
      <c r="T15" s="61">
        <f t="shared" si="4"/>
        <v>0</v>
      </c>
      <c r="U15" s="65">
        <f>IF(T15=1,data!$C$41*S15,0)</f>
        <v>0</v>
      </c>
      <c r="V15" s="87" t="s">
        <v>87</v>
      </c>
      <c r="W15" s="66">
        <f>IF(T15=1,IF(S15&lt;15,VLOOKUP(V15,data!$B$3:$E$32,2,0)*S15,(VLOOKUP(V15,data!$B$3:$E$32,2,0)*14)+(VLOOKUP(V15,data!$B$3:$E$32,3,0))*(S15-14)),0)</f>
        <v>0</v>
      </c>
      <c r="X15" s="87" t="s">
        <v>87</v>
      </c>
      <c r="Y15" s="66">
        <f>IF(T15=1,VLOOKUP(X15,data!$B$35:$D$39,2,0),0)</f>
        <v>0</v>
      </c>
      <c r="Z15" s="67">
        <f>IF(AND(W15&lt;&gt;0,Y15&lt;&gt;0)=FALSE,0,data!$C$43)</f>
        <v>0</v>
      </c>
      <c r="AA15" s="91">
        <f t="shared" si="5"/>
        <v>0</v>
      </c>
      <c r="AB15" s="121">
        <f t="shared" si="6"/>
        <v>0</v>
      </c>
      <c r="AC15" s="61">
        <f t="shared" si="7"/>
        <v>0</v>
      </c>
      <c r="AD15" s="61">
        <f t="shared" si="8"/>
        <v>0</v>
      </c>
      <c r="AF15" s="64"/>
      <c r="AG15" s="61">
        <f t="shared" si="9"/>
        <v>0</v>
      </c>
      <c r="AH15" s="65">
        <f>IF(AG15=1,data!$C$41*AF15,0)</f>
        <v>0</v>
      </c>
      <c r="AI15" s="87" t="s">
        <v>87</v>
      </c>
      <c r="AJ15" s="66">
        <f>IF(AG15=1,IF(AF15&lt;15,VLOOKUP(AI15,data!$B$3:$E$32,2,0)*AF15,(VLOOKUP(AI15,data!$B$3:$E$32,2,0)*14)+(VLOOKUP(AI15,data!$B$3:$E$32,3,0))*(AF15-14)),0)</f>
        <v>0</v>
      </c>
      <c r="AK15" s="87" t="s">
        <v>87</v>
      </c>
      <c r="AL15" s="66">
        <f>IF(AG15=1,VLOOKUP(AK15,data!$B$35:$D$39,2,0),0)</f>
        <v>0</v>
      </c>
      <c r="AM15" s="67">
        <f>IF(AND(AJ15&lt;&gt;0,AL15&lt;&gt;0)=FALSE,0,data!$C$43)</f>
        <v>0</v>
      </c>
      <c r="AN15" s="91">
        <f t="shared" si="10"/>
        <v>0</v>
      </c>
      <c r="AO15" s="121">
        <f t="shared" si="11"/>
        <v>0</v>
      </c>
      <c r="AP15" s="61">
        <f t="shared" si="12"/>
        <v>0</v>
      </c>
      <c r="AQ15" s="61">
        <f t="shared" si="13"/>
        <v>0</v>
      </c>
      <c r="AS15" s="64"/>
      <c r="AT15" s="61">
        <f t="shared" si="14"/>
        <v>0</v>
      </c>
      <c r="AU15" s="65">
        <f>IF(AT15=1,data!$C$41*AS15,0)</f>
        <v>0</v>
      </c>
      <c r="AV15" s="87" t="s">
        <v>87</v>
      </c>
      <c r="AW15" s="66">
        <f>IF(AT15=1,IF(AS15&lt;15,VLOOKUP(AV15,data!$B$3:$E$32,2,0)*AS15,(VLOOKUP(AV15,data!$B$3:$E$32,2,0)*14)+(VLOOKUP(AV15,data!$B$3:$E$32,3,0))*(AS15-14)),0)</f>
        <v>0</v>
      </c>
      <c r="AX15" s="87" t="s">
        <v>87</v>
      </c>
      <c r="AY15" s="66">
        <f>IF(AT15=1,VLOOKUP(AX15,data!$B$35:$D$39,2,0),0)</f>
        <v>0</v>
      </c>
      <c r="AZ15" s="67">
        <f>IF(AND(AW15&lt;&gt;0,AY15&lt;&gt;0)=FALSE,0,data!$C$43)</f>
        <v>0</v>
      </c>
      <c r="BA15" s="91">
        <f t="shared" si="15"/>
        <v>0</v>
      </c>
      <c r="BB15" s="121">
        <f t="shared" si="16"/>
        <v>0</v>
      </c>
      <c r="BC15" s="61">
        <f t="shared" si="17"/>
        <v>0</v>
      </c>
      <c r="BD15" s="61">
        <f t="shared" si="18"/>
        <v>0</v>
      </c>
      <c r="BF15" s="64"/>
      <c r="BG15" s="61">
        <f t="shared" si="19"/>
        <v>0</v>
      </c>
      <c r="BH15" s="65">
        <f>IF(BG15=1,data!$C$41*BF15,0)</f>
        <v>0</v>
      </c>
      <c r="BI15" s="87" t="s">
        <v>87</v>
      </c>
      <c r="BJ15" s="66">
        <f>IF(BG15=1,IF(BF15&lt;15,VLOOKUP(BI15,data!$B$3:$E$32,2,0)*BF15,(VLOOKUP(BI15,data!$B$3:$E$32,2,0)*14)+(VLOOKUP(BI15,data!$B$3:$E$32,3,0))*(BF15-14)),0)</f>
        <v>0</v>
      </c>
      <c r="BK15" s="87" t="s">
        <v>87</v>
      </c>
      <c r="BL15" s="66">
        <f>IF(BG15=1,VLOOKUP(BK15,data!$B$35:$D$39,2,0),0)</f>
        <v>0</v>
      </c>
      <c r="BM15" s="67">
        <f>IF(AND(BJ15&lt;&gt;0,BL15&lt;&gt;0)=FALSE,0,data!$C$43)</f>
        <v>0</v>
      </c>
      <c r="BN15" s="91">
        <f t="shared" si="20"/>
        <v>0</v>
      </c>
      <c r="BO15" s="121">
        <f t="shared" si="21"/>
        <v>0</v>
      </c>
      <c r="BP15" s="61">
        <f t="shared" si="22"/>
        <v>0</v>
      </c>
      <c r="BQ15" s="61">
        <f t="shared" si="23"/>
        <v>0</v>
      </c>
      <c r="BS15" s="64"/>
      <c r="BT15" s="61">
        <f t="shared" si="24"/>
        <v>0</v>
      </c>
      <c r="BU15" s="65">
        <f>IF(BT15=1,data!$C$41*BS15,0)</f>
        <v>0</v>
      </c>
      <c r="BV15" s="87" t="s">
        <v>87</v>
      </c>
      <c r="BW15" s="66">
        <f>IF(BT15=1,IF(BS15&lt;15,VLOOKUP(BV15,data!$B$3:$E$32,2,0)*BS15,(VLOOKUP(BV15,data!$B$3:$E$32,2,0)*14)+(VLOOKUP(BV15,data!$B$3:$E$32,3,0))*(BS15-14)),0)</f>
        <v>0</v>
      </c>
      <c r="BX15" s="87" t="s">
        <v>87</v>
      </c>
      <c r="BY15" s="66">
        <f>IF(BT15=1,VLOOKUP(BX15,data!$B$35:$D$39,2,0),0)</f>
        <v>0</v>
      </c>
      <c r="BZ15" s="67">
        <f>IF(AND(BW15&lt;&gt;0,BY15&lt;&gt;0)=FALSE,0,data!$C$43)</f>
        <v>0</v>
      </c>
      <c r="CA15" s="91">
        <f t="shared" si="25"/>
        <v>0</v>
      </c>
      <c r="CB15" s="121">
        <f t="shared" si="26"/>
        <v>0</v>
      </c>
      <c r="CC15" s="61">
        <f t="shared" si="27"/>
        <v>0</v>
      </c>
      <c r="CD15" s="61">
        <f t="shared" si="28"/>
        <v>0</v>
      </c>
    </row>
    <row r="16" spans="1:82" ht="25.15" customHeight="1" x14ac:dyDescent="0.25">
      <c r="A16" s="57"/>
      <c r="B16" s="58" t="s">
        <v>98</v>
      </c>
      <c r="C16" s="113"/>
      <c r="D16" s="59" t="s">
        <v>659</v>
      </c>
      <c r="E16" s="64"/>
      <c r="F16" s="61">
        <f t="shared" si="0"/>
        <v>0</v>
      </c>
      <c r="G16" s="65">
        <f>IF(F16=1,data!$C$41*E16,0)</f>
        <v>0</v>
      </c>
      <c r="H16" s="87" t="s">
        <v>87</v>
      </c>
      <c r="I16" s="66">
        <f>IF($F16=1,IF($E16&lt;15,VLOOKUP(H16,data!$B$3:$E$32,2,0)*$E16,(VLOOKUP(H16,data!$B$3:$E$32,2,0)*14)+(VLOOKUP(H16,data!$B$3:$E$32,3,0))*($E16-14)),0)</f>
        <v>0</v>
      </c>
      <c r="J16" s="87" t="s">
        <v>87</v>
      </c>
      <c r="K16" s="66">
        <f>IF($F16=1,VLOOKUP(J16,data!$B$35:$D$39,2,0),0)</f>
        <v>0</v>
      </c>
      <c r="L16" s="67">
        <f>IF(AND(I16&lt;&gt;0,K16&lt;&gt;0)=FALSE,0,data!$C$43)</f>
        <v>0</v>
      </c>
      <c r="M16" s="91">
        <f t="shared" si="29"/>
        <v>0</v>
      </c>
      <c r="N16" s="61">
        <f t="shared" ref="N16:N79" si="31">IF(M16&gt;0,1,0)</f>
        <v>0</v>
      </c>
      <c r="O16" s="61">
        <f t="shared" si="1"/>
        <v>0</v>
      </c>
      <c r="P16" s="61">
        <f t="shared" si="2"/>
        <v>0</v>
      </c>
      <c r="Q16" s="137">
        <f t="shared" si="3"/>
        <v>0</v>
      </c>
      <c r="S16" s="64"/>
      <c r="T16" s="61">
        <f t="shared" si="4"/>
        <v>0</v>
      </c>
      <c r="U16" s="65">
        <f>IF(T16=1,data!$C$41*S16,0)</f>
        <v>0</v>
      </c>
      <c r="V16" s="87" t="s">
        <v>87</v>
      </c>
      <c r="W16" s="66">
        <f>IF(T16=1,IF(S16&lt;15,VLOOKUP(V16,data!$B$3:$E$32,2,0)*S16,(VLOOKUP(V16,data!$B$3:$E$32,2,0)*14)+(VLOOKUP(V16,data!$B$3:$E$32,3,0))*(S16-14)),0)</f>
        <v>0</v>
      </c>
      <c r="X16" s="87" t="s">
        <v>87</v>
      </c>
      <c r="Y16" s="66">
        <f>IF(T16=1,VLOOKUP(X16,data!$B$35:$D$39,2,0),0)</f>
        <v>0</v>
      </c>
      <c r="Z16" s="67">
        <f>IF(AND(W16&lt;&gt;0,Y16&lt;&gt;0)=FALSE,0,data!$C$43)</f>
        <v>0</v>
      </c>
      <c r="AA16" s="91">
        <f t="shared" si="5"/>
        <v>0</v>
      </c>
      <c r="AB16" s="121">
        <f t="shared" si="6"/>
        <v>0</v>
      </c>
      <c r="AC16" s="61">
        <f t="shared" si="7"/>
        <v>0</v>
      </c>
      <c r="AD16" s="61">
        <f t="shared" si="8"/>
        <v>0</v>
      </c>
      <c r="AF16" s="64"/>
      <c r="AG16" s="61">
        <f t="shared" si="9"/>
        <v>0</v>
      </c>
      <c r="AH16" s="65">
        <f>IF(AG16=1,data!$C$41*AF16,0)</f>
        <v>0</v>
      </c>
      <c r="AI16" s="87" t="s">
        <v>87</v>
      </c>
      <c r="AJ16" s="66">
        <f>IF(AG16=1,IF(AF16&lt;15,VLOOKUP(AI16,data!$B$3:$E$32,2,0)*AF16,(VLOOKUP(AI16,data!$B$3:$E$32,2,0)*14)+(VLOOKUP(AI16,data!$B$3:$E$32,3,0))*(AF16-14)),0)</f>
        <v>0</v>
      </c>
      <c r="AK16" s="87" t="s">
        <v>87</v>
      </c>
      <c r="AL16" s="66">
        <f>IF(AG16=1,VLOOKUP(AK16,data!$B$35:$D$39,2,0),0)</f>
        <v>0</v>
      </c>
      <c r="AM16" s="67">
        <f>IF(AND(AJ16&lt;&gt;0,AL16&lt;&gt;0)=FALSE,0,data!$C$43)</f>
        <v>0</v>
      </c>
      <c r="AN16" s="91">
        <f t="shared" si="10"/>
        <v>0</v>
      </c>
      <c r="AO16" s="121">
        <f t="shared" si="11"/>
        <v>0</v>
      </c>
      <c r="AP16" s="61">
        <f t="shared" si="12"/>
        <v>0</v>
      </c>
      <c r="AQ16" s="61">
        <f t="shared" si="13"/>
        <v>0</v>
      </c>
      <c r="AS16" s="64"/>
      <c r="AT16" s="61">
        <f t="shared" si="14"/>
        <v>0</v>
      </c>
      <c r="AU16" s="65">
        <f>IF(AT16=1,data!$C$41*AS16,0)</f>
        <v>0</v>
      </c>
      <c r="AV16" s="87" t="s">
        <v>87</v>
      </c>
      <c r="AW16" s="66">
        <f>IF(AT16=1,IF(AS16&lt;15,VLOOKUP(AV16,data!$B$3:$E$32,2,0)*AS16,(VLOOKUP(AV16,data!$B$3:$E$32,2,0)*14)+(VLOOKUP(AV16,data!$B$3:$E$32,3,0))*(AS16-14)),0)</f>
        <v>0</v>
      </c>
      <c r="AX16" s="87" t="s">
        <v>87</v>
      </c>
      <c r="AY16" s="66">
        <f>IF(AT16=1,VLOOKUP(AX16,data!$B$35:$D$39,2,0),0)</f>
        <v>0</v>
      </c>
      <c r="AZ16" s="67">
        <f>IF(AND(AW16&lt;&gt;0,AY16&lt;&gt;0)=FALSE,0,data!$C$43)</f>
        <v>0</v>
      </c>
      <c r="BA16" s="91">
        <f t="shared" si="15"/>
        <v>0</v>
      </c>
      <c r="BB16" s="121">
        <f t="shared" si="16"/>
        <v>0</v>
      </c>
      <c r="BC16" s="61">
        <f t="shared" si="17"/>
        <v>0</v>
      </c>
      <c r="BD16" s="61">
        <f t="shared" si="18"/>
        <v>0</v>
      </c>
      <c r="BF16" s="64"/>
      <c r="BG16" s="61">
        <f t="shared" si="19"/>
        <v>0</v>
      </c>
      <c r="BH16" s="65">
        <f>IF(BG16=1,data!$C$41*BF16,0)</f>
        <v>0</v>
      </c>
      <c r="BI16" s="87" t="s">
        <v>87</v>
      </c>
      <c r="BJ16" s="66">
        <f>IF(BG16=1,IF(BF16&lt;15,VLOOKUP(BI16,data!$B$3:$E$32,2,0)*BF16,(VLOOKUP(BI16,data!$B$3:$E$32,2,0)*14)+(VLOOKUP(BI16,data!$B$3:$E$32,3,0))*(BF16-14)),0)</f>
        <v>0</v>
      </c>
      <c r="BK16" s="87" t="s">
        <v>87</v>
      </c>
      <c r="BL16" s="66">
        <f>IF(BG16=1,VLOOKUP(BK16,data!$B$35:$D$39,2,0),0)</f>
        <v>0</v>
      </c>
      <c r="BM16" s="67">
        <f>IF(AND(BJ16&lt;&gt;0,BL16&lt;&gt;0)=FALSE,0,data!$C$43)</f>
        <v>0</v>
      </c>
      <c r="BN16" s="91">
        <f t="shared" si="20"/>
        <v>0</v>
      </c>
      <c r="BO16" s="121">
        <f t="shared" si="21"/>
        <v>0</v>
      </c>
      <c r="BP16" s="61">
        <f t="shared" si="22"/>
        <v>0</v>
      </c>
      <c r="BQ16" s="61">
        <f t="shared" si="23"/>
        <v>0</v>
      </c>
      <c r="BS16" s="64"/>
      <c r="BT16" s="61">
        <f t="shared" si="24"/>
        <v>0</v>
      </c>
      <c r="BU16" s="65">
        <f>IF(BT16=1,data!$C$41*BS16,0)</f>
        <v>0</v>
      </c>
      <c r="BV16" s="87" t="s">
        <v>87</v>
      </c>
      <c r="BW16" s="66">
        <f>IF(BT16=1,IF(BS16&lt;15,VLOOKUP(BV16,data!$B$3:$E$32,2,0)*BS16,(VLOOKUP(BV16,data!$B$3:$E$32,2,0)*14)+(VLOOKUP(BV16,data!$B$3:$E$32,3,0))*(BS16-14)),0)</f>
        <v>0</v>
      </c>
      <c r="BX16" s="87" t="s">
        <v>87</v>
      </c>
      <c r="BY16" s="66">
        <f>IF(BT16=1,VLOOKUP(BX16,data!$B$35:$D$39,2,0),0)</f>
        <v>0</v>
      </c>
      <c r="BZ16" s="67">
        <f>IF(AND(BW16&lt;&gt;0,BY16&lt;&gt;0)=FALSE,0,data!$C$43)</f>
        <v>0</v>
      </c>
      <c r="CA16" s="91">
        <f t="shared" si="25"/>
        <v>0</v>
      </c>
      <c r="CB16" s="121">
        <f t="shared" si="26"/>
        <v>0</v>
      </c>
      <c r="CC16" s="61">
        <f t="shared" si="27"/>
        <v>0</v>
      </c>
      <c r="CD16" s="61">
        <f t="shared" si="28"/>
        <v>0</v>
      </c>
    </row>
    <row r="17" spans="1:82" ht="25.15" customHeight="1" x14ac:dyDescent="0.25">
      <c r="A17" s="57"/>
      <c r="B17" s="58" t="s">
        <v>99</v>
      </c>
      <c r="C17" s="113"/>
      <c r="D17" s="59" t="s">
        <v>659</v>
      </c>
      <c r="E17" s="64"/>
      <c r="F17" s="61">
        <f t="shared" si="0"/>
        <v>0</v>
      </c>
      <c r="G17" s="65">
        <f>IF(F17=1,data!$C$41*E17,0)</f>
        <v>0</v>
      </c>
      <c r="H17" s="87" t="s">
        <v>87</v>
      </c>
      <c r="I17" s="66">
        <f>IF($F17=1,IF($E17&lt;15,VLOOKUP(H17,data!$B$3:$E$32,2,0)*$E17,(VLOOKUP(H17,data!$B$3:$E$32,2,0)*14)+(VLOOKUP(H17,data!$B$3:$E$32,3,0))*($E17-14)),0)</f>
        <v>0</v>
      </c>
      <c r="J17" s="87" t="s">
        <v>87</v>
      </c>
      <c r="K17" s="66">
        <f>IF($F17=1,VLOOKUP(J17,data!$B$35:$D$39,2,0),0)</f>
        <v>0</v>
      </c>
      <c r="L17" s="67">
        <f>IF(AND(I17&lt;&gt;0,K17&lt;&gt;0)=FALSE,0,data!$C$43)</f>
        <v>0</v>
      </c>
      <c r="M17" s="91">
        <f t="shared" si="29"/>
        <v>0</v>
      </c>
      <c r="N17" s="61">
        <f t="shared" si="31"/>
        <v>0</v>
      </c>
      <c r="O17" s="61">
        <f t="shared" si="1"/>
        <v>0</v>
      </c>
      <c r="P17" s="61">
        <f t="shared" si="2"/>
        <v>0</v>
      </c>
      <c r="Q17" s="137">
        <f t="shared" si="3"/>
        <v>0</v>
      </c>
      <c r="S17" s="64"/>
      <c r="T17" s="61">
        <f t="shared" si="4"/>
        <v>0</v>
      </c>
      <c r="U17" s="65">
        <f>IF(T17=1,data!$C$41*S17,0)</f>
        <v>0</v>
      </c>
      <c r="V17" s="87" t="s">
        <v>87</v>
      </c>
      <c r="W17" s="66">
        <f>IF(T17=1,IF(S17&lt;15,VLOOKUP(V17,data!$B$3:$E$32,2,0)*S17,(VLOOKUP(V17,data!$B$3:$E$32,2,0)*14)+(VLOOKUP(V17,data!$B$3:$E$32,3,0))*(S17-14)),0)</f>
        <v>0</v>
      </c>
      <c r="X17" s="87" t="s">
        <v>87</v>
      </c>
      <c r="Y17" s="66">
        <f>IF(T17=1,VLOOKUP(X17,data!$B$35:$D$39,2,0),0)</f>
        <v>0</v>
      </c>
      <c r="Z17" s="67">
        <f>IF(AND(W17&lt;&gt;0,Y17&lt;&gt;0)=FALSE,0,data!$C$43)</f>
        <v>0</v>
      </c>
      <c r="AA17" s="91">
        <f t="shared" si="5"/>
        <v>0</v>
      </c>
      <c r="AB17" s="121">
        <f t="shared" si="6"/>
        <v>0</v>
      </c>
      <c r="AC17" s="61">
        <f t="shared" si="7"/>
        <v>0</v>
      </c>
      <c r="AD17" s="61">
        <f t="shared" si="8"/>
        <v>0</v>
      </c>
      <c r="AF17" s="64"/>
      <c r="AG17" s="61">
        <f t="shared" si="9"/>
        <v>0</v>
      </c>
      <c r="AH17" s="65">
        <f>IF(AG17=1,data!$C$41*AF17,0)</f>
        <v>0</v>
      </c>
      <c r="AI17" s="87" t="s">
        <v>87</v>
      </c>
      <c r="AJ17" s="66">
        <f>IF(AG17=1,IF(AF17&lt;15,VLOOKUP(AI17,data!$B$3:$E$32,2,0)*AF17,(VLOOKUP(AI17,data!$B$3:$E$32,2,0)*14)+(VLOOKUP(AI17,data!$B$3:$E$32,3,0))*(AF17-14)),0)</f>
        <v>0</v>
      </c>
      <c r="AK17" s="87" t="s">
        <v>87</v>
      </c>
      <c r="AL17" s="66">
        <f>IF(AG17=1,VLOOKUP(AK17,data!$B$35:$D$39,2,0),0)</f>
        <v>0</v>
      </c>
      <c r="AM17" s="67">
        <f>IF(AND(AJ17&lt;&gt;0,AL17&lt;&gt;0)=FALSE,0,data!$C$43)</f>
        <v>0</v>
      </c>
      <c r="AN17" s="91">
        <f t="shared" si="10"/>
        <v>0</v>
      </c>
      <c r="AO17" s="121">
        <f t="shared" si="11"/>
        <v>0</v>
      </c>
      <c r="AP17" s="61">
        <f t="shared" si="12"/>
        <v>0</v>
      </c>
      <c r="AQ17" s="61">
        <f t="shared" si="13"/>
        <v>0</v>
      </c>
      <c r="AS17" s="64"/>
      <c r="AT17" s="61">
        <f t="shared" si="14"/>
        <v>0</v>
      </c>
      <c r="AU17" s="65">
        <f>IF(AT17=1,data!$C$41*AS17,0)</f>
        <v>0</v>
      </c>
      <c r="AV17" s="87" t="s">
        <v>87</v>
      </c>
      <c r="AW17" s="66">
        <f>IF(AT17=1,IF(AS17&lt;15,VLOOKUP(AV17,data!$B$3:$E$32,2,0)*AS17,(VLOOKUP(AV17,data!$B$3:$E$32,2,0)*14)+(VLOOKUP(AV17,data!$B$3:$E$32,3,0))*(AS17-14)),0)</f>
        <v>0</v>
      </c>
      <c r="AX17" s="87" t="s">
        <v>87</v>
      </c>
      <c r="AY17" s="66">
        <f>IF(AT17=1,VLOOKUP(AX17,data!$B$35:$D$39,2,0),0)</f>
        <v>0</v>
      </c>
      <c r="AZ17" s="67">
        <f>IF(AND(AW17&lt;&gt;0,AY17&lt;&gt;0)=FALSE,0,data!$C$43)</f>
        <v>0</v>
      </c>
      <c r="BA17" s="91">
        <f t="shared" si="15"/>
        <v>0</v>
      </c>
      <c r="BB17" s="121">
        <f t="shared" si="16"/>
        <v>0</v>
      </c>
      <c r="BC17" s="61">
        <f t="shared" si="17"/>
        <v>0</v>
      </c>
      <c r="BD17" s="61">
        <f t="shared" si="18"/>
        <v>0</v>
      </c>
      <c r="BF17" s="64"/>
      <c r="BG17" s="61">
        <f t="shared" si="19"/>
        <v>0</v>
      </c>
      <c r="BH17" s="65">
        <f>IF(BG17=1,data!$C$41*BF17,0)</f>
        <v>0</v>
      </c>
      <c r="BI17" s="87" t="s">
        <v>87</v>
      </c>
      <c r="BJ17" s="66">
        <f>IF(BG17=1,IF(BF17&lt;15,VLOOKUP(BI17,data!$B$3:$E$32,2,0)*BF17,(VLOOKUP(BI17,data!$B$3:$E$32,2,0)*14)+(VLOOKUP(BI17,data!$B$3:$E$32,3,0))*(BF17-14)),0)</f>
        <v>0</v>
      </c>
      <c r="BK17" s="87" t="s">
        <v>87</v>
      </c>
      <c r="BL17" s="66">
        <f>IF(BG17=1,VLOOKUP(BK17,data!$B$35:$D$39,2,0),0)</f>
        <v>0</v>
      </c>
      <c r="BM17" s="67">
        <f>IF(AND(BJ17&lt;&gt;0,BL17&lt;&gt;0)=FALSE,0,data!$C$43)</f>
        <v>0</v>
      </c>
      <c r="BN17" s="91">
        <f t="shared" si="20"/>
        <v>0</v>
      </c>
      <c r="BO17" s="121">
        <f t="shared" si="21"/>
        <v>0</v>
      </c>
      <c r="BP17" s="61">
        <f t="shared" si="22"/>
        <v>0</v>
      </c>
      <c r="BQ17" s="61">
        <f t="shared" si="23"/>
        <v>0</v>
      </c>
      <c r="BS17" s="64"/>
      <c r="BT17" s="61">
        <f t="shared" si="24"/>
        <v>0</v>
      </c>
      <c r="BU17" s="65">
        <f>IF(BT17=1,data!$C$41*BS17,0)</f>
        <v>0</v>
      </c>
      <c r="BV17" s="87" t="s">
        <v>87</v>
      </c>
      <c r="BW17" s="66">
        <f>IF(BT17=1,IF(BS17&lt;15,VLOOKUP(BV17,data!$B$3:$E$32,2,0)*BS17,(VLOOKUP(BV17,data!$B$3:$E$32,2,0)*14)+(VLOOKUP(BV17,data!$B$3:$E$32,3,0))*(BS17-14)),0)</f>
        <v>0</v>
      </c>
      <c r="BX17" s="87" t="s">
        <v>87</v>
      </c>
      <c r="BY17" s="66">
        <f>IF(BT17=1,VLOOKUP(BX17,data!$B$35:$D$39,2,0),0)</f>
        <v>0</v>
      </c>
      <c r="BZ17" s="67">
        <f>IF(AND(BW17&lt;&gt;0,BY17&lt;&gt;0)=FALSE,0,data!$C$43)</f>
        <v>0</v>
      </c>
      <c r="CA17" s="91">
        <f t="shared" si="25"/>
        <v>0</v>
      </c>
      <c r="CB17" s="121">
        <f t="shared" si="26"/>
        <v>0</v>
      </c>
      <c r="CC17" s="61">
        <f t="shared" si="27"/>
        <v>0</v>
      </c>
      <c r="CD17" s="61">
        <f t="shared" si="28"/>
        <v>0</v>
      </c>
    </row>
    <row r="18" spans="1:82" ht="25.15" customHeight="1" x14ac:dyDescent="0.25">
      <c r="A18" s="68"/>
      <c r="B18" s="58" t="s">
        <v>100</v>
      </c>
      <c r="C18" s="113"/>
      <c r="D18" s="59" t="s">
        <v>659</v>
      </c>
      <c r="E18" s="64"/>
      <c r="F18" s="61">
        <f t="shared" si="0"/>
        <v>0</v>
      </c>
      <c r="G18" s="65">
        <f>IF(F18=1,data!$C$41*E18,0)</f>
        <v>0</v>
      </c>
      <c r="H18" s="87" t="s">
        <v>87</v>
      </c>
      <c r="I18" s="66">
        <f>IF($F18=1,IF($E18&lt;15,VLOOKUP(H18,data!$B$3:$E$32,2,0)*$E18,(VLOOKUP(H18,data!$B$3:$E$32,2,0)*14)+(VLOOKUP(H18,data!$B$3:$E$32,3,0))*($E18-14)),0)</f>
        <v>0</v>
      </c>
      <c r="J18" s="87" t="s">
        <v>87</v>
      </c>
      <c r="K18" s="66">
        <f>IF($F18=1,VLOOKUP(J18,data!$B$35:$D$39,2,0),0)</f>
        <v>0</v>
      </c>
      <c r="L18" s="67">
        <f>IF(AND(I18&lt;&gt;0,K18&lt;&gt;0)=FALSE,0,data!$C$43)</f>
        <v>0</v>
      </c>
      <c r="M18" s="91">
        <f t="shared" si="29"/>
        <v>0</v>
      </c>
      <c r="N18" s="61">
        <f t="shared" si="31"/>
        <v>0</v>
      </c>
      <c r="O18" s="61">
        <f t="shared" si="1"/>
        <v>0</v>
      </c>
      <c r="P18" s="61">
        <f t="shared" si="2"/>
        <v>0</v>
      </c>
      <c r="Q18" s="137">
        <f t="shared" si="3"/>
        <v>0</v>
      </c>
      <c r="S18" s="64"/>
      <c r="T18" s="61">
        <f t="shared" si="4"/>
        <v>0</v>
      </c>
      <c r="U18" s="65">
        <f>IF(T18=1,data!$C$41*S18,0)</f>
        <v>0</v>
      </c>
      <c r="V18" s="87" t="s">
        <v>87</v>
      </c>
      <c r="W18" s="66">
        <f>IF(T18=1,IF(S18&lt;15,VLOOKUP(V18,data!$B$3:$E$32,2,0)*S18,(VLOOKUP(V18,data!$B$3:$E$32,2,0)*14)+(VLOOKUP(V18,data!$B$3:$E$32,3,0))*(S18-14)),0)</f>
        <v>0</v>
      </c>
      <c r="X18" s="87" t="s">
        <v>87</v>
      </c>
      <c r="Y18" s="66">
        <f>IF(T18=1,VLOOKUP(X18,data!$B$35:$D$39,2,0),0)</f>
        <v>0</v>
      </c>
      <c r="Z18" s="67">
        <f>IF(AND(W18&lt;&gt;0,Y18&lt;&gt;0)=FALSE,0,data!$C$43)</f>
        <v>0</v>
      </c>
      <c r="AA18" s="91">
        <f t="shared" si="5"/>
        <v>0</v>
      </c>
      <c r="AB18" s="121">
        <f t="shared" si="6"/>
        <v>0</v>
      </c>
      <c r="AC18" s="61">
        <f t="shared" si="7"/>
        <v>0</v>
      </c>
      <c r="AD18" s="61">
        <f t="shared" si="8"/>
        <v>0</v>
      </c>
      <c r="AF18" s="64"/>
      <c r="AG18" s="61">
        <f t="shared" si="9"/>
        <v>0</v>
      </c>
      <c r="AH18" s="65">
        <f>IF(AG18=1,data!$C$41*AF18,0)</f>
        <v>0</v>
      </c>
      <c r="AI18" s="87" t="s">
        <v>87</v>
      </c>
      <c r="AJ18" s="66">
        <f>IF(AG18=1,IF(AF18&lt;15,VLOOKUP(AI18,data!$B$3:$E$32,2,0)*AF18,(VLOOKUP(AI18,data!$B$3:$E$32,2,0)*14)+(VLOOKUP(AI18,data!$B$3:$E$32,3,0))*(AF18-14)),0)</f>
        <v>0</v>
      </c>
      <c r="AK18" s="87" t="s">
        <v>87</v>
      </c>
      <c r="AL18" s="66">
        <f>IF(AG18=1,VLOOKUP(AK18,data!$B$35:$D$39,2,0),0)</f>
        <v>0</v>
      </c>
      <c r="AM18" s="67">
        <f>IF(AND(AJ18&lt;&gt;0,AL18&lt;&gt;0)=FALSE,0,data!$C$43)</f>
        <v>0</v>
      </c>
      <c r="AN18" s="91">
        <f t="shared" si="10"/>
        <v>0</v>
      </c>
      <c r="AO18" s="121">
        <f t="shared" si="11"/>
        <v>0</v>
      </c>
      <c r="AP18" s="61">
        <f t="shared" si="12"/>
        <v>0</v>
      </c>
      <c r="AQ18" s="61">
        <f t="shared" si="13"/>
        <v>0</v>
      </c>
      <c r="AS18" s="64"/>
      <c r="AT18" s="61">
        <f t="shared" si="14"/>
        <v>0</v>
      </c>
      <c r="AU18" s="65">
        <f>IF(AT18=1,data!$C$41*AS18,0)</f>
        <v>0</v>
      </c>
      <c r="AV18" s="87" t="s">
        <v>87</v>
      </c>
      <c r="AW18" s="66">
        <f>IF(AT18=1,IF(AS18&lt;15,VLOOKUP(AV18,data!$B$3:$E$32,2,0)*AS18,(VLOOKUP(AV18,data!$B$3:$E$32,2,0)*14)+(VLOOKUP(AV18,data!$B$3:$E$32,3,0))*(AS18-14)),0)</f>
        <v>0</v>
      </c>
      <c r="AX18" s="87" t="s">
        <v>87</v>
      </c>
      <c r="AY18" s="66">
        <f>IF(AT18=1,VLOOKUP(AX18,data!$B$35:$D$39,2,0),0)</f>
        <v>0</v>
      </c>
      <c r="AZ18" s="67">
        <f>IF(AND(AW18&lt;&gt;0,AY18&lt;&gt;0)=FALSE,0,data!$C$43)</f>
        <v>0</v>
      </c>
      <c r="BA18" s="91">
        <f t="shared" si="15"/>
        <v>0</v>
      </c>
      <c r="BB18" s="121">
        <f t="shared" si="16"/>
        <v>0</v>
      </c>
      <c r="BC18" s="61">
        <f t="shared" si="17"/>
        <v>0</v>
      </c>
      <c r="BD18" s="61">
        <f t="shared" si="18"/>
        <v>0</v>
      </c>
      <c r="BF18" s="64"/>
      <c r="BG18" s="61">
        <f t="shared" si="19"/>
        <v>0</v>
      </c>
      <c r="BH18" s="65">
        <f>IF(BG18=1,data!$C$41*BF18,0)</f>
        <v>0</v>
      </c>
      <c r="BI18" s="87" t="s">
        <v>87</v>
      </c>
      <c r="BJ18" s="66">
        <f>IF(BG18=1,IF(BF18&lt;15,VLOOKUP(BI18,data!$B$3:$E$32,2,0)*BF18,(VLOOKUP(BI18,data!$B$3:$E$32,2,0)*14)+(VLOOKUP(BI18,data!$B$3:$E$32,3,0))*(BF18-14)),0)</f>
        <v>0</v>
      </c>
      <c r="BK18" s="87" t="s">
        <v>87</v>
      </c>
      <c r="BL18" s="66">
        <f>IF(BG18=1,VLOOKUP(BK18,data!$B$35:$D$39,2,0),0)</f>
        <v>0</v>
      </c>
      <c r="BM18" s="67">
        <f>IF(AND(BJ18&lt;&gt;0,BL18&lt;&gt;0)=FALSE,0,data!$C$43)</f>
        <v>0</v>
      </c>
      <c r="BN18" s="91">
        <f t="shared" si="20"/>
        <v>0</v>
      </c>
      <c r="BO18" s="121">
        <f t="shared" si="21"/>
        <v>0</v>
      </c>
      <c r="BP18" s="61">
        <f t="shared" si="22"/>
        <v>0</v>
      </c>
      <c r="BQ18" s="61">
        <f t="shared" si="23"/>
        <v>0</v>
      </c>
      <c r="BS18" s="64"/>
      <c r="BT18" s="61">
        <f t="shared" si="24"/>
        <v>0</v>
      </c>
      <c r="BU18" s="65">
        <f>IF(BT18=1,data!$C$41*BS18,0)</f>
        <v>0</v>
      </c>
      <c r="BV18" s="87" t="s">
        <v>87</v>
      </c>
      <c r="BW18" s="66">
        <f>IF(BT18=1,IF(BS18&lt;15,VLOOKUP(BV18,data!$B$3:$E$32,2,0)*BS18,(VLOOKUP(BV18,data!$B$3:$E$32,2,0)*14)+(VLOOKUP(BV18,data!$B$3:$E$32,3,0))*(BS18-14)),0)</f>
        <v>0</v>
      </c>
      <c r="BX18" s="87" t="s">
        <v>87</v>
      </c>
      <c r="BY18" s="66">
        <f>IF(BT18=1,VLOOKUP(BX18,data!$B$35:$D$39,2,0),0)</f>
        <v>0</v>
      </c>
      <c r="BZ18" s="67">
        <f>IF(AND(BW18&lt;&gt;0,BY18&lt;&gt;0)=FALSE,0,data!$C$43)</f>
        <v>0</v>
      </c>
      <c r="CA18" s="91">
        <f t="shared" si="25"/>
        <v>0</v>
      </c>
      <c r="CB18" s="121">
        <f t="shared" si="26"/>
        <v>0</v>
      </c>
      <c r="CC18" s="61">
        <f t="shared" si="27"/>
        <v>0</v>
      </c>
      <c r="CD18" s="61">
        <f t="shared" si="28"/>
        <v>0</v>
      </c>
    </row>
    <row r="19" spans="1:82" ht="25.15" customHeight="1" x14ac:dyDescent="0.25">
      <c r="A19" s="68"/>
      <c r="B19" s="58" t="s">
        <v>101</v>
      </c>
      <c r="C19" s="113"/>
      <c r="D19" s="59" t="s">
        <v>659</v>
      </c>
      <c r="E19" s="64"/>
      <c r="F19" s="61">
        <f t="shared" si="0"/>
        <v>0</v>
      </c>
      <c r="G19" s="65">
        <f>IF(F19=1,data!$C$41*E19,0)</f>
        <v>0</v>
      </c>
      <c r="H19" s="87" t="s">
        <v>87</v>
      </c>
      <c r="I19" s="66">
        <f>IF($F19=1,IF($E19&lt;15,VLOOKUP(H19,data!$B$3:$E$32,2,0)*$E19,(VLOOKUP(H19,data!$B$3:$E$32,2,0)*14)+(VLOOKUP(H19,data!$B$3:$E$32,3,0))*($E19-14)),0)</f>
        <v>0</v>
      </c>
      <c r="J19" s="87" t="s">
        <v>87</v>
      </c>
      <c r="K19" s="66">
        <f>IF($F19=1,VLOOKUP(J19,data!$B$35:$D$39,2,0),0)</f>
        <v>0</v>
      </c>
      <c r="L19" s="67">
        <f>IF(AND(I19&lt;&gt;0,K19&lt;&gt;0)=FALSE,0,data!$C$43)</f>
        <v>0</v>
      </c>
      <c r="M19" s="91">
        <f t="shared" si="29"/>
        <v>0</v>
      </c>
      <c r="N19" s="61">
        <f t="shared" si="31"/>
        <v>0</v>
      </c>
      <c r="O19" s="61">
        <f t="shared" si="1"/>
        <v>0</v>
      </c>
      <c r="P19" s="61">
        <f t="shared" si="2"/>
        <v>0</v>
      </c>
      <c r="Q19" s="137">
        <f t="shared" si="3"/>
        <v>0</v>
      </c>
      <c r="S19" s="64"/>
      <c r="T19" s="61">
        <f t="shared" si="4"/>
        <v>0</v>
      </c>
      <c r="U19" s="65">
        <f>IF(T19=1,data!$C$41*S19,0)</f>
        <v>0</v>
      </c>
      <c r="V19" s="87" t="s">
        <v>87</v>
      </c>
      <c r="W19" s="66">
        <f>IF(T19=1,IF(S19&lt;15,VLOOKUP(V19,data!$B$3:$E$32,2,0)*S19,(VLOOKUP(V19,data!$B$3:$E$32,2,0)*14)+(VLOOKUP(V19,data!$B$3:$E$32,3,0))*(S19-14)),0)</f>
        <v>0</v>
      </c>
      <c r="X19" s="87" t="s">
        <v>87</v>
      </c>
      <c r="Y19" s="66">
        <f>IF(T19=1,VLOOKUP(X19,data!$B$35:$D$39,2,0),0)</f>
        <v>0</v>
      </c>
      <c r="Z19" s="67">
        <f>IF(AND(W19&lt;&gt;0,Y19&lt;&gt;0)=FALSE,0,data!$C$43)</f>
        <v>0</v>
      </c>
      <c r="AA19" s="91">
        <f t="shared" si="5"/>
        <v>0</v>
      </c>
      <c r="AB19" s="121">
        <f t="shared" si="6"/>
        <v>0</v>
      </c>
      <c r="AC19" s="61">
        <f t="shared" si="7"/>
        <v>0</v>
      </c>
      <c r="AD19" s="61">
        <f t="shared" si="8"/>
        <v>0</v>
      </c>
      <c r="AF19" s="64"/>
      <c r="AG19" s="61">
        <f t="shared" si="9"/>
        <v>0</v>
      </c>
      <c r="AH19" s="65">
        <f>IF(AG19=1,data!$C$41*AF19,0)</f>
        <v>0</v>
      </c>
      <c r="AI19" s="87" t="s">
        <v>87</v>
      </c>
      <c r="AJ19" s="66">
        <f>IF(AG19=1,IF(AF19&lt;15,VLOOKUP(AI19,data!$B$3:$E$32,2,0)*AF19,(VLOOKUP(AI19,data!$B$3:$E$32,2,0)*14)+(VLOOKUP(AI19,data!$B$3:$E$32,3,0))*(AF19-14)),0)</f>
        <v>0</v>
      </c>
      <c r="AK19" s="87" t="s">
        <v>87</v>
      </c>
      <c r="AL19" s="66">
        <f>IF(AG19=1,VLOOKUP(AK19,data!$B$35:$D$39,2,0),0)</f>
        <v>0</v>
      </c>
      <c r="AM19" s="67">
        <f>IF(AND(AJ19&lt;&gt;0,AL19&lt;&gt;0)=FALSE,0,data!$C$43)</f>
        <v>0</v>
      </c>
      <c r="AN19" s="91">
        <f t="shared" si="10"/>
        <v>0</v>
      </c>
      <c r="AO19" s="121">
        <f t="shared" si="11"/>
        <v>0</v>
      </c>
      <c r="AP19" s="61">
        <f t="shared" si="12"/>
        <v>0</v>
      </c>
      <c r="AQ19" s="61">
        <f t="shared" si="13"/>
        <v>0</v>
      </c>
      <c r="AS19" s="64"/>
      <c r="AT19" s="61">
        <f t="shared" si="14"/>
        <v>0</v>
      </c>
      <c r="AU19" s="65">
        <f>IF(AT19=1,data!$C$41*AS19,0)</f>
        <v>0</v>
      </c>
      <c r="AV19" s="87" t="s">
        <v>87</v>
      </c>
      <c r="AW19" s="66">
        <f>IF(AT19=1,IF(AS19&lt;15,VLOOKUP(AV19,data!$B$3:$E$32,2,0)*AS19,(VLOOKUP(AV19,data!$B$3:$E$32,2,0)*14)+(VLOOKUP(AV19,data!$B$3:$E$32,3,0))*(AS19-14)),0)</f>
        <v>0</v>
      </c>
      <c r="AX19" s="87" t="s">
        <v>87</v>
      </c>
      <c r="AY19" s="66">
        <f>IF(AT19=1,VLOOKUP(AX19,data!$B$35:$D$39,2,0),0)</f>
        <v>0</v>
      </c>
      <c r="AZ19" s="67">
        <f>IF(AND(AW19&lt;&gt;0,AY19&lt;&gt;0)=FALSE,0,data!$C$43)</f>
        <v>0</v>
      </c>
      <c r="BA19" s="91">
        <f t="shared" si="15"/>
        <v>0</v>
      </c>
      <c r="BB19" s="121">
        <f t="shared" si="16"/>
        <v>0</v>
      </c>
      <c r="BC19" s="61">
        <f t="shared" si="17"/>
        <v>0</v>
      </c>
      <c r="BD19" s="61">
        <f t="shared" si="18"/>
        <v>0</v>
      </c>
      <c r="BF19" s="64"/>
      <c r="BG19" s="61">
        <f t="shared" si="19"/>
        <v>0</v>
      </c>
      <c r="BH19" s="65">
        <f>IF(BG19=1,data!$C$41*BF19,0)</f>
        <v>0</v>
      </c>
      <c r="BI19" s="87" t="s">
        <v>87</v>
      </c>
      <c r="BJ19" s="66">
        <f>IF(BG19=1,IF(BF19&lt;15,VLOOKUP(BI19,data!$B$3:$E$32,2,0)*BF19,(VLOOKUP(BI19,data!$B$3:$E$32,2,0)*14)+(VLOOKUP(BI19,data!$B$3:$E$32,3,0))*(BF19-14)),0)</f>
        <v>0</v>
      </c>
      <c r="BK19" s="87" t="s">
        <v>87</v>
      </c>
      <c r="BL19" s="66">
        <f>IF(BG19=1,VLOOKUP(BK19,data!$B$35:$D$39,2,0),0)</f>
        <v>0</v>
      </c>
      <c r="BM19" s="67">
        <f>IF(AND(BJ19&lt;&gt;0,BL19&lt;&gt;0)=FALSE,0,data!$C$43)</f>
        <v>0</v>
      </c>
      <c r="BN19" s="91">
        <f t="shared" si="20"/>
        <v>0</v>
      </c>
      <c r="BO19" s="121">
        <f t="shared" si="21"/>
        <v>0</v>
      </c>
      <c r="BP19" s="61">
        <f t="shared" si="22"/>
        <v>0</v>
      </c>
      <c r="BQ19" s="61">
        <f t="shared" si="23"/>
        <v>0</v>
      </c>
      <c r="BS19" s="64"/>
      <c r="BT19" s="61">
        <f t="shared" si="24"/>
        <v>0</v>
      </c>
      <c r="BU19" s="65">
        <f>IF(BT19=1,data!$C$41*BS19,0)</f>
        <v>0</v>
      </c>
      <c r="BV19" s="87" t="s">
        <v>87</v>
      </c>
      <c r="BW19" s="66">
        <f>IF(BT19=1,IF(BS19&lt;15,VLOOKUP(BV19,data!$B$3:$E$32,2,0)*BS19,(VLOOKUP(BV19,data!$B$3:$E$32,2,0)*14)+(VLOOKUP(BV19,data!$B$3:$E$32,3,0))*(BS19-14)),0)</f>
        <v>0</v>
      </c>
      <c r="BX19" s="87" t="s">
        <v>87</v>
      </c>
      <c r="BY19" s="66">
        <f>IF(BT19=1,VLOOKUP(BX19,data!$B$35:$D$39,2,0),0)</f>
        <v>0</v>
      </c>
      <c r="BZ19" s="67">
        <f>IF(AND(BW19&lt;&gt;0,BY19&lt;&gt;0)=FALSE,0,data!$C$43)</f>
        <v>0</v>
      </c>
      <c r="CA19" s="91">
        <f t="shared" si="25"/>
        <v>0</v>
      </c>
      <c r="CB19" s="121">
        <f t="shared" si="26"/>
        <v>0</v>
      </c>
      <c r="CC19" s="61">
        <f t="shared" si="27"/>
        <v>0</v>
      </c>
      <c r="CD19" s="61">
        <f t="shared" si="28"/>
        <v>0</v>
      </c>
    </row>
    <row r="20" spans="1:82" ht="25.15" customHeight="1" x14ac:dyDescent="0.25">
      <c r="A20" s="68"/>
      <c r="B20" s="58" t="s">
        <v>102</v>
      </c>
      <c r="C20" s="113"/>
      <c r="D20" s="59" t="s">
        <v>659</v>
      </c>
      <c r="E20" s="64"/>
      <c r="F20" s="61">
        <f t="shared" si="0"/>
        <v>0</v>
      </c>
      <c r="G20" s="65">
        <f>IF(F20=1,data!$C$41*E20,0)</f>
        <v>0</v>
      </c>
      <c r="H20" s="87" t="s">
        <v>87</v>
      </c>
      <c r="I20" s="66">
        <f>IF($F20=1,IF($E20&lt;15,VLOOKUP(H20,data!$B$3:$E$32,2,0)*$E20,(VLOOKUP(H20,data!$B$3:$E$32,2,0)*14)+(VLOOKUP(H20,data!$B$3:$E$32,3,0))*($E20-14)),0)</f>
        <v>0</v>
      </c>
      <c r="J20" s="87" t="s">
        <v>87</v>
      </c>
      <c r="K20" s="66">
        <f>IF($F20=1,VLOOKUP(J20,data!$B$35:$D$39,2,0),0)</f>
        <v>0</v>
      </c>
      <c r="L20" s="67">
        <f>IF(AND(I20&lt;&gt;0,K20&lt;&gt;0)=FALSE,0,data!$C$43)</f>
        <v>0</v>
      </c>
      <c r="M20" s="91">
        <f t="shared" si="29"/>
        <v>0</v>
      </c>
      <c r="N20" s="61">
        <f t="shared" si="31"/>
        <v>0</v>
      </c>
      <c r="O20" s="61">
        <f t="shared" si="1"/>
        <v>0</v>
      </c>
      <c r="P20" s="61">
        <f t="shared" si="2"/>
        <v>0</v>
      </c>
      <c r="Q20" s="137">
        <f t="shared" si="3"/>
        <v>0</v>
      </c>
      <c r="S20" s="64"/>
      <c r="T20" s="61">
        <f t="shared" si="4"/>
        <v>0</v>
      </c>
      <c r="U20" s="65">
        <f>IF(T20=1,data!$C$41*S20,0)</f>
        <v>0</v>
      </c>
      <c r="V20" s="87" t="s">
        <v>87</v>
      </c>
      <c r="W20" s="66">
        <f>IF(T20=1,IF(S20&lt;15,VLOOKUP(V20,data!$B$3:$E$32,2,0)*S20,(VLOOKUP(V20,data!$B$3:$E$32,2,0)*14)+(VLOOKUP(V20,data!$B$3:$E$32,3,0))*(S20-14)),0)</f>
        <v>0</v>
      </c>
      <c r="X20" s="87" t="s">
        <v>87</v>
      </c>
      <c r="Y20" s="66">
        <f>IF(T20=1,VLOOKUP(X20,data!$B$35:$D$39,2,0),0)</f>
        <v>0</v>
      </c>
      <c r="Z20" s="67">
        <f>IF(AND(W20&lt;&gt;0,Y20&lt;&gt;0)=FALSE,0,data!$C$43)</f>
        <v>0</v>
      </c>
      <c r="AA20" s="91">
        <f t="shared" si="5"/>
        <v>0</v>
      </c>
      <c r="AB20" s="121">
        <f t="shared" si="6"/>
        <v>0</v>
      </c>
      <c r="AC20" s="61">
        <f t="shared" si="7"/>
        <v>0</v>
      </c>
      <c r="AD20" s="61">
        <f t="shared" si="8"/>
        <v>0</v>
      </c>
      <c r="AF20" s="64"/>
      <c r="AG20" s="61">
        <f t="shared" si="9"/>
        <v>0</v>
      </c>
      <c r="AH20" s="65">
        <f>IF(AG20=1,data!$C$41*AF20,0)</f>
        <v>0</v>
      </c>
      <c r="AI20" s="87" t="s">
        <v>87</v>
      </c>
      <c r="AJ20" s="66">
        <f>IF(AG20=1,IF(AF20&lt;15,VLOOKUP(AI20,data!$B$3:$E$32,2,0)*AF20,(VLOOKUP(AI20,data!$B$3:$E$32,2,0)*14)+(VLOOKUP(AI20,data!$B$3:$E$32,3,0))*(AF20-14)),0)</f>
        <v>0</v>
      </c>
      <c r="AK20" s="87" t="s">
        <v>87</v>
      </c>
      <c r="AL20" s="66">
        <f>IF(AG20=1,VLOOKUP(AK20,data!$B$35:$D$39,2,0),0)</f>
        <v>0</v>
      </c>
      <c r="AM20" s="67">
        <f>IF(AND(AJ20&lt;&gt;0,AL20&lt;&gt;0)=FALSE,0,data!$C$43)</f>
        <v>0</v>
      </c>
      <c r="AN20" s="91">
        <f t="shared" si="10"/>
        <v>0</v>
      </c>
      <c r="AO20" s="121">
        <f t="shared" si="11"/>
        <v>0</v>
      </c>
      <c r="AP20" s="61">
        <f t="shared" si="12"/>
        <v>0</v>
      </c>
      <c r="AQ20" s="61">
        <f t="shared" si="13"/>
        <v>0</v>
      </c>
      <c r="AS20" s="64"/>
      <c r="AT20" s="61">
        <f t="shared" si="14"/>
        <v>0</v>
      </c>
      <c r="AU20" s="65">
        <f>IF(AT20=1,data!$C$41*AS20,0)</f>
        <v>0</v>
      </c>
      <c r="AV20" s="87" t="s">
        <v>87</v>
      </c>
      <c r="AW20" s="66">
        <f>IF(AT20=1,IF(AS20&lt;15,VLOOKUP(AV20,data!$B$3:$E$32,2,0)*AS20,(VLOOKUP(AV20,data!$B$3:$E$32,2,0)*14)+(VLOOKUP(AV20,data!$B$3:$E$32,3,0))*(AS20-14)),0)</f>
        <v>0</v>
      </c>
      <c r="AX20" s="87" t="s">
        <v>87</v>
      </c>
      <c r="AY20" s="66">
        <f>IF(AT20=1,VLOOKUP(AX20,data!$B$35:$D$39,2,0),0)</f>
        <v>0</v>
      </c>
      <c r="AZ20" s="67">
        <f>IF(AND(AW20&lt;&gt;0,AY20&lt;&gt;0)=FALSE,0,data!$C$43)</f>
        <v>0</v>
      </c>
      <c r="BA20" s="91">
        <f t="shared" si="15"/>
        <v>0</v>
      </c>
      <c r="BB20" s="121">
        <f t="shared" si="16"/>
        <v>0</v>
      </c>
      <c r="BC20" s="61">
        <f t="shared" si="17"/>
        <v>0</v>
      </c>
      <c r="BD20" s="61">
        <f t="shared" si="18"/>
        <v>0</v>
      </c>
      <c r="BF20" s="64"/>
      <c r="BG20" s="61">
        <f t="shared" si="19"/>
        <v>0</v>
      </c>
      <c r="BH20" s="65">
        <f>IF(BG20=1,data!$C$41*BF20,0)</f>
        <v>0</v>
      </c>
      <c r="BI20" s="87" t="s">
        <v>87</v>
      </c>
      <c r="BJ20" s="66">
        <f>IF(BG20=1,IF(BF20&lt;15,VLOOKUP(BI20,data!$B$3:$E$32,2,0)*BF20,(VLOOKUP(BI20,data!$B$3:$E$32,2,0)*14)+(VLOOKUP(BI20,data!$B$3:$E$32,3,0))*(BF20-14)),0)</f>
        <v>0</v>
      </c>
      <c r="BK20" s="87" t="s">
        <v>87</v>
      </c>
      <c r="BL20" s="66">
        <f>IF(BG20=1,VLOOKUP(BK20,data!$B$35:$D$39,2,0),0)</f>
        <v>0</v>
      </c>
      <c r="BM20" s="67">
        <f>IF(AND(BJ20&lt;&gt;0,BL20&lt;&gt;0)=FALSE,0,data!$C$43)</f>
        <v>0</v>
      </c>
      <c r="BN20" s="91">
        <f t="shared" si="20"/>
        <v>0</v>
      </c>
      <c r="BO20" s="121">
        <f t="shared" si="21"/>
        <v>0</v>
      </c>
      <c r="BP20" s="61">
        <f t="shared" si="22"/>
        <v>0</v>
      </c>
      <c r="BQ20" s="61">
        <f t="shared" si="23"/>
        <v>0</v>
      </c>
      <c r="BS20" s="64"/>
      <c r="BT20" s="61">
        <f t="shared" si="24"/>
        <v>0</v>
      </c>
      <c r="BU20" s="65">
        <f>IF(BT20=1,data!$C$41*BS20,0)</f>
        <v>0</v>
      </c>
      <c r="BV20" s="87" t="s">
        <v>87</v>
      </c>
      <c r="BW20" s="66">
        <f>IF(BT20=1,IF(BS20&lt;15,VLOOKUP(BV20,data!$B$3:$E$32,2,0)*BS20,(VLOOKUP(BV20,data!$B$3:$E$32,2,0)*14)+(VLOOKUP(BV20,data!$B$3:$E$32,3,0))*(BS20-14)),0)</f>
        <v>0</v>
      </c>
      <c r="BX20" s="87" t="s">
        <v>87</v>
      </c>
      <c r="BY20" s="66">
        <f>IF(BT20=1,VLOOKUP(BX20,data!$B$35:$D$39,2,0),0)</f>
        <v>0</v>
      </c>
      <c r="BZ20" s="67">
        <f>IF(AND(BW20&lt;&gt;0,BY20&lt;&gt;0)=FALSE,0,data!$C$43)</f>
        <v>0</v>
      </c>
      <c r="CA20" s="91">
        <f t="shared" si="25"/>
        <v>0</v>
      </c>
      <c r="CB20" s="121">
        <f t="shared" si="26"/>
        <v>0</v>
      </c>
      <c r="CC20" s="61">
        <f t="shared" si="27"/>
        <v>0</v>
      </c>
      <c r="CD20" s="61">
        <f t="shared" si="28"/>
        <v>0</v>
      </c>
    </row>
    <row r="21" spans="1:82" ht="25.15" customHeight="1" x14ac:dyDescent="0.25">
      <c r="A21" s="68"/>
      <c r="B21" s="58" t="s">
        <v>103</v>
      </c>
      <c r="C21" s="113"/>
      <c r="D21" s="59" t="s">
        <v>659</v>
      </c>
      <c r="E21" s="64"/>
      <c r="F21" s="61">
        <f t="shared" si="0"/>
        <v>0</v>
      </c>
      <c r="G21" s="65">
        <f>IF(F21=1,data!$C$41*E21,0)</f>
        <v>0</v>
      </c>
      <c r="H21" s="87" t="s">
        <v>87</v>
      </c>
      <c r="I21" s="66">
        <f>IF($F21=1,IF($E21&lt;15,VLOOKUP(H21,data!$B$3:$E$32,2,0)*$E21,(VLOOKUP(H21,data!$B$3:$E$32,2,0)*14)+(VLOOKUP(H21,data!$B$3:$E$32,3,0))*($E21-14)),0)</f>
        <v>0</v>
      </c>
      <c r="J21" s="87" t="s">
        <v>87</v>
      </c>
      <c r="K21" s="66">
        <f>IF($F21=1,VLOOKUP(J21,data!$B$35:$D$39,2,0),0)</f>
        <v>0</v>
      </c>
      <c r="L21" s="67">
        <f>IF(AND(I21&lt;&gt;0,K21&lt;&gt;0)=FALSE,0,data!$C$43)</f>
        <v>0</v>
      </c>
      <c r="M21" s="91">
        <f t="shared" si="29"/>
        <v>0</v>
      </c>
      <c r="N21" s="61">
        <f t="shared" si="31"/>
        <v>0</v>
      </c>
      <c r="O21" s="61">
        <f t="shared" si="1"/>
        <v>0</v>
      </c>
      <c r="P21" s="61">
        <f t="shared" si="2"/>
        <v>0</v>
      </c>
      <c r="Q21" s="137">
        <f t="shared" si="3"/>
        <v>0</v>
      </c>
      <c r="S21" s="64"/>
      <c r="T21" s="61">
        <f t="shared" si="4"/>
        <v>0</v>
      </c>
      <c r="U21" s="65">
        <f>IF(T21=1,data!$C$41*S21,0)</f>
        <v>0</v>
      </c>
      <c r="V21" s="87" t="s">
        <v>87</v>
      </c>
      <c r="W21" s="66">
        <f>IF(T21=1,IF(S21&lt;15,VLOOKUP(V21,data!$B$3:$E$32,2,0)*S21,(VLOOKUP(V21,data!$B$3:$E$32,2,0)*14)+(VLOOKUP(V21,data!$B$3:$E$32,3,0))*(S21-14)),0)</f>
        <v>0</v>
      </c>
      <c r="X21" s="87" t="s">
        <v>87</v>
      </c>
      <c r="Y21" s="66">
        <f>IF(T21=1,VLOOKUP(X21,data!$B$35:$D$39,2,0),0)</f>
        <v>0</v>
      </c>
      <c r="Z21" s="67">
        <f>IF(AND(W21&lt;&gt;0,Y21&lt;&gt;0)=FALSE,0,data!$C$43)</f>
        <v>0</v>
      </c>
      <c r="AA21" s="91">
        <f t="shared" si="5"/>
        <v>0</v>
      </c>
      <c r="AB21" s="121">
        <f t="shared" si="6"/>
        <v>0</v>
      </c>
      <c r="AC21" s="61">
        <f t="shared" si="7"/>
        <v>0</v>
      </c>
      <c r="AD21" s="61">
        <f t="shared" si="8"/>
        <v>0</v>
      </c>
      <c r="AF21" s="64"/>
      <c r="AG21" s="61">
        <f t="shared" si="9"/>
        <v>0</v>
      </c>
      <c r="AH21" s="65">
        <f>IF(AG21=1,data!$C$41*AF21,0)</f>
        <v>0</v>
      </c>
      <c r="AI21" s="87" t="s">
        <v>87</v>
      </c>
      <c r="AJ21" s="66">
        <f>IF(AG21=1,IF(AF21&lt;15,VLOOKUP(AI21,data!$B$3:$E$32,2,0)*AF21,(VLOOKUP(AI21,data!$B$3:$E$32,2,0)*14)+(VLOOKUP(AI21,data!$B$3:$E$32,3,0))*(AF21-14)),0)</f>
        <v>0</v>
      </c>
      <c r="AK21" s="87" t="s">
        <v>87</v>
      </c>
      <c r="AL21" s="66">
        <f>IF(AG21=1,VLOOKUP(AK21,data!$B$35:$D$39,2,0),0)</f>
        <v>0</v>
      </c>
      <c r="AM21" s="67">
        <f>IF(AND(AJ21&lt;&gt;0,AL21&lt;&gt;0)=FALSE,0,data!$C$43)</f>
        <v>0</v>
      </c>
      <c r="AN21" s="91">
        <f t="shared" si="10"/>
        <v>0</v>
      </c>
      <c r="AO21" s="121">
        <f t="shared" si="11"/>
        <v>0</v>
      </c>
      <c r="AP21" s="61">
        <f t="shared" si="12"/>
        <v>0</v>
      </c>
      <c r="AQ21" s="61">
        <f t="shared" si="13"/>
        <v>0</v>
      </c>
      <c r="AS21" s="64"/>
      <c r="AT21" s="61">
        <f t="shared" si="14"/>
        <v>0</v>
      </c>
      <c r="AU21" s="65">
        <f>IF(AT21=1,data!$C$41*AS21,0)</f>
        <v>0</v>
      </c>
      <c r="AV21" s="87" t="s">
        <v>87</v>
      </c>
      <c r="AW21" s="66">
        <f>IF(AT21=1,IF(AS21&lt;15,VLOOKUP(AV21,data!$B$3:$E$32,2,0)*AS21,(VLOOKUP(AV21,data!$B$3:$E$32,2,0)*14)+(VLOOKUP(AV21,data!$B$3:$E$32,3,0))*(AS21-14)),0)</f>
        <v>0</v>
      </c>
      <c r="AX21" s="87" t="s">
        <v>87</v>
      </c>
      <c r="AY21" s="66">
        <f>IF(AT21=1,VLOOKUP(AX21,data!$B$35:$D$39,2,0),0)</f>
        <v>0</v>
      </c>
      <c r="AZ21" s="67">
        <f>IF(AND(AW21&lt;&gt;0,AY21&lt;&gt;0)=FALSE,0,data!$C$43)</f>
        <v>0</v>
      </c>
      <c r="BA21" s="91">
        <f t="shared" si="15"/>
        <v>0</v>
      </c>
      <c r="BB21" s="121">
        <f t="shared" si="16"/>
        <v>0</v>
      </c>
      <c r="BC21" s="61">
        <f t="shared" si="17"/>
        <v>0</v>
      </c>
      <c r="BD21" s="61">
        <f t="shared" si="18"/>
        <v>0</v>
      </c>
      <c r="BF21" s="64"/>
      <c r="BG21" s="61">
        <f t="shared" si="19"/>
        <v>0</v>
      </c>
      <c r="BH21" s="65">
        <f>IF(BG21=1,data!$C$41*BF21,0)</f>
        <v>0</v>
      </c>
      <c r="BI21" s="87" t="s">
        <v>87</v>
      </c>
      <c r="BJ21" s="66">
        <f>IF(BG21=1,IF(BF21&lt;15,VLOOKUP(BI21,data!$B$3:$E$32,2,0)*BF21,(VLOOKUP(BI21,data!$B$3:$E$32,2,0)*14)+(VLOOKUP(BI21,data!$B$3:$E$32,3,0))*(BF21-14)),0)</f>
        <v>0</v>
      </c>
      <c r="BK21" s="87" t="s">
        <v>87</v>
      </c>
      <c r="BL21" s="66">
        <f>IF(BG21=1,VLOOKUP(BK21,data!$B$35:$D$39,2,0),0)</f>
        <v>0</v>
      </c>
      <c r="BM21" s="67">
        <f>IF(AND(BJ21&lt;&gt;0,BL21&lt;&gt;0)=FALSE,0,data!$C$43)</f>
        <v>0</v>
      </c>
      <c r="BN21" s="91">
        <f t="shared" si="20"/>
        <v>0</v>
      </c>
      <c r="BO21" s="121">
        <f t="shared" si="21"/>
        <v>0</v>
      </c>
      <c r="BP21" s="61">
        <f t="shared" si="22"/>
        <v>0</v>
      </c>
      <c r="BQ21" s="61">
        <f t="shared" si="23"/>
        <v>0</v>
      </c>
      <c r="BS21" s="64"/>
      <c r="BT21" s="61">
        <f t="shared" si="24"/>
        <v>0</v>
      </c>
      <c r="BU21" s="65">
        <f>IF(BT21=1,data!$C$41*BS21,0)</f>
        <v>0</v>
      </c>
      <c r="BV21" s="87" t="s">
        <v>87</v>
      </c>
      <c r="BW21" s="66">
        <f>IF(BT21=1,IF(BS21&lt;15,VLOOKUP(BV21,data!$B$3:$E$32,2,0)*BS21,(VLOOKUP(BV21,data!$B$3:$E$32,2,0)*14)+(VLOOKUP(BV21,data!$B$3:$E$32,3,0))*(BS21-14)),0)</f>
        <v>0</v>
      </c>
      <c r="BX21" s="87" t="s">
        <v>87</v>
      </c>
      <c r="BY21" s="66">
        <f>IF(BT21=1,VLOOKUP(BX21,data!$B$35:$D$39,2,0),0)</f>
        <v>0</v>
      </c>
      <c r="BZ21" s="67">
        <f>IF(AND(BW21&lt;&gt;0,BY21&lt;&gt;0)=FALSE,0,data!$C$43)</f>
        <v>0</v>
      </c>
      <c r="CA21" s="91">
        <f t="shared" si="25"/>
        <v>0</v>
      </c>
      <c r="CB21" s="121">
        <f t="shared" si="26"/>
        <v>0</v>
      </c>
      <c r="CC21" s="61">
        <f t="shared" si="27"/>
        <v>0</v>
      </c>
      <c r="CD21" s="61">
        <f t="shared" si="28"/>
        <v>0</v>
      </c>
    </row>
    <row r="22" spans="1:82" ht="25.15" customHeight="1" x14ac:dyDescent="0.25">
      <c r="A22" s="68"/>
      <c r="B22" s="58" t="s">
        <v>104</v>
      </c>
      <c r="C22" s="113"/>
      <c r="D22" s="59" t="s">
        <v>659</v>
      </c>
      <c r="E22" s="64"/>
      <c r="F22" s="61">
        <f t="shared" si="0"/>
        <v>0</v>
      </c>
      <c r="G22" s="65">
        <f>IF(F22=1,data!$C$41*E22,0)</f>
        <v>0</v>
      </c>
      <c r="H22" s="87" t="s">
        <v>87</v>
      </c>
      <c r="I22" s="66">
        <f>IF($F22=1,IF($E22&lt;15,VLOOKUP(H22,data!$B$3:$E$32,2,0)*$E22,(VLOOKUP(H22,data!$B$3:$E$32,2,0)*14)+(VLOOKUP(H22,data!$B$3:$E$32,3,0))*($E22-14)),0)</f>
        <v>0</v>
      </c>
      <c r="J22" s="87" t="s">
        <v>87</v>
      </c>
      <c r="K22" s="66">
        <f>IF($F22=1,VLOOKUP(J22,data!$B$35:$D$39,2,0),0)</f>
        <v>0</v>
      </c>
      <c r="L22" s="67">
        <f>IF(AND(I22&lt;&gt;0,K22&lt;&gt;0)=FALSE,0,data!$C$43)</f>
        <v>0</v>
      </c>
      <c r="M22" s="91">
        <f t="shared" si="29"/>
        <v>0</v>
      </c>
      <c r="N22" s="61">
        <f t="shared" si="31"/>
        <v>0</v>
      </c>
      <c r="O22" s="61">
        <f t="shared" si="1"/>
        <v>0</v>
      </c>
      <c r="P22" s="61">
        <f t="shared" si="2"/>
        <v>0</v>
      </c>
      <c r="Q22" s="137">
        <f t="shared" si="3"/>
        <v>0</v>
      </c>
      <c r="S22" s="64"/>
      <c r="T22" s="61">
        <f t="shared" si="4"/>
        <v>0</v>
      </c>
      <c r="U22" s="65">
        <f>IF(T22=1,data!$C$41*S22,0)</f>
        <v>0</v>
      </c>
      <c r="V22" s="87" t="s">
        <v>87</v>
      </c>
      <c r="W22" s="66">
        <f>IF(T22=1,IF(S22&lt;15,VLOOKUP(V22,data!$B$3:$E$32,2,0)*S22,(VLOOKUP(V22,data!$B$3:$E$32,2,0)*14)+(VLOOKUP(V22,data!$B$3:$E$32,3,0))*(S22-14)),0)</f>
        <v>0</v>
      </c>
      <c r="X22" s="87" t="s">
        <v>87</v>
      </c>
      <c r="Y22" s="66">
        <f>IF(T22=1,VLOOKUP(X22,data!$B$35:$D$39,2,0),0)</f>
        <v>0</v>
      </c>
      <c r="Z22" s="67">
        <f>IF(AND(W22&lt;&gt;0,Y22&lt;&gt;0)=FALSE,0,data!$C$43)</f>
        <v>0</v>
      </c>
      <c r="AA22" s="91">
        <f t="shared" si="5"/>
        <v>0</v>
      </c>
      <c r="AB22" s="121">
        <f t="shared" si="6"/>
        <v>0</v>
      </c>
      <c r="AC22" s="61">
        <f t="shared" si="7"/>
        <v>0</v>
      </c>
      <c r="AD22" s="61">
        <f t="shared" si="8"/>
        <v>0</v>
      </c>
      <c r="AF22" s="64"/>
      <c r="AG22" s="61">
        <f t="shared" si="9"/>
        <v>0</v>
      </c>
      <c r="AH22" s="65">
        <f>IF(AG22=1,data!$C$41*AF22,0)</f>
        <v>0</v>
      </c>
      <c r="AI22" s="87" t="s">
        <v>87</v>
      </c>
      <c r="AJ22" s="66">
        <f>IF(AG22=1,IF(AF22&lt;15,VLOOKUP(AI22,data!$B$3:$E$32,2,0)*AF22,(VLOOKUP(AI22,data!$B$3:$E$32,2,0)*14)+(VLOOKUP(AI22,data!$B$3:$E$32,3,0))*(AF22-14)),0)</f>
        <v>0</v>
      </c>
      <c r="AK22" s="87" t="s">
        <v>87</v>
      </c>
      <c r="AL22" s="66">
        <f>IF(AG22=1,VLOOKUP(AK22,data!$B$35:$D$39,2,0),0)</f>
        <v>0</v>
      </c>
      <c r="AM22" s="67">
        <f>IF(AND(AJ22&lt;&gt;0,AL22&lt;&gt;0)=FALSE,0,data!$C$43)</f>
        <v>0</v>
      </c>
      <c r="AN22" s="91">
        <f t="shared" si="10"/>
        <v>0</v>
      </c>
      <c r="AO22" s="121">
        <f t="shared" si="11"/>
        <v>0</v>
      </c>
      <c r="AP22" s="61">
        <f t="shared" si="12"/>
        <v>0</v>
      </c>
      <c r="AQ22" s="61">
        <f t="shared" si="13"/>
        <v>0</v>
      </c>
      <c r="AS22" s="64"/>
      <c r="AT22" s="61">
        <f t="shared" si="14"/>
        <v>0</v>
      </c>
      <c r="AU22" s="65">
        <f>IF(AT22=1,data!$C$41*AS22,0)</f>
        <v>0</v>
      </c>
      <c r="AV22" s="87" t="s">
        <v>87</v>
      </c>
      <c r="AW22" s="66">
        <f>IF(AT22=1,IF(AS22&lt;15,VLOOKUP(AV22,data!$B$3:$E$32,2,0)*AS22,(VLOOKUP(AV22,data!$B$3:$E$32,2,0)*14)+(VLOOKUP(AV22,data!$B$3:$E$32,3,0))*(AS22-14)),0)</f>
        <v>0</v>
      </c>
      <c r="AX22" s="87" t="s">
        <v>87</v>
      </c>
      <c r="AY22" s="66">
        <f>IF(AT22=1,VLOOKUP(AX22,data!$B$35:$D$39,2,0),0)</f>
        <v>0</v>
      </c>
      <c r="AZ22" s="67">
        <f>IF(AND(AW22&lt;&gt;0,AY22&lt;&gt;0)=FALSE,0,data!$C$43)</f>
        <v>0</v>
      </c>
      <c r="BA22" s="91">
        <f t="shared" si="15"/>
        <v>0</v>
      </c>
      <c r="BB22" s="121">
        <f t="shared" si="16"/>
        <v>0</v>
      </c>
      <c r="BC22" s="61">
        <f t="shared" si="17"/>
        <v>0</v>
      </c>
      <c r="BD22" s="61">
        <f t="shared" si="18"/>
        <v>0</v>
      </c>
      <c r="BF22" s="64"/>
      <c r="BG22" s="61">
        <f t="shared" si="19"/>
        <v>0</v>
      </c>
      <c r="BH22" s="65">
        <f>IF(BG22=1,data!$C$41*BF22,0)</f>
        <v>0</v>
      </c>
      <c r="BI22" s="87" t="s">
        <v>87</v>
      </c>
      <c r="BJ22" s="66">
        <f>IF(BG22=1,IF(BF22&lt;15,VLOOKUP(BI22,data!$B$3:$E$32,2,0)*BF22,(VLOOKUP(BI22,data!$B$3:$E$32,2,0)*14)+(VLOOKUP(BI22,data!$B$3:$E$32,3,0))*(BF22-14)),0)</f>
        <v>0</v>
      </c>
      <c r="BK22" s="87" t="s">
        <v>87</v>
      </c>
      <c r="BL22" s="66">
        <f>IF(BG22=1,VLOOKUP(BK22,data!$B$35:$D$39,2,0),0)</f>
        <v>0</v>
      </c>
      <c r="BM22" s="67">
        <f>IF(AND(BJ22&lt;&gt;0,BL22&lt;&gt;0)=FALSE,0,data!$C$43)</f>
        <v>0</v>
      </c>
      <c r="BN22" s="91">
        <f t="shared" si="20"/>
        <v>0</v>
      </c>
      <c r="BO22" s="121">
        <f t="shared" si="21"/>
        <v>0</v>
      </c>
      <c r="BP22" s="61">
        <f t="shared" si="22"/>
        <v>0</v>
      </c>
      <c r="BQ22" s="61">
        <f t="shared" si="23"/>
        <v>0</v>
      </c>
      <c r="BS22" s="64"/>
      <c r="BT22" s="61">
        <f t="shared" si="24"/>
        <v>0</v>
      </c>
      <c r="BU22" s="65">
        <f>IF(BT22=1,data!$C$41*BS22,0)</f>
        <v>0</v>
      </c>
      <c r="BV22" s="87" t="s">
        <v>87</v>
      </c>
      <c r="BW22" s="66">
        <f>IF(BT22=1,IF(BS22&lt;15,VLOOKUP(BV22,data!$B$3:$E$32,2,0)*BS22,(VLOOKUP(BV22,data!$B$3:$E$32,2,0)*14)+(VLOOKUP(BV22,data!$B$3:$E$32,3,0))*(BS22-14)),0)</f>
        <v>0</v>
      </c>
      <c r="BX22" s="87" t="s">
        <v>87</v>
      </c>
      <c r="BY22" s="66">
        <f>IF(BT22=1,VLOOKUP(BX22,data!$B$35:$D$39,2,0),0)</f>
        <v>0</v>
      </c>
      <c r="BZ22" s="67">
        <f>IF(AND(BW22&lt;&gt;0,BY22&lt;&gt;0)=FALSE,0,data!$C$43)</f>
        <v>0</v>
      </c>
      <c r="CA22" s="91">
        <f t="shared" si="25"/>
        <v>0</v>
      </c>
      <c r="CB22" s="121">
        <f t="shared" si="26"/>
        <v>0</v>
      </c>
      <c r="CC22" s="61">
        <f t="shared" si="27"/>
        <v>0</v>
      </c>
      <c r="CD22" s="61">
        <f t="shared" si="28"/>
        <v>0</v>
      </c>
    </row>
    <row r="23" spans="1:82" ht="25.15" customHeight="1" x14ac:dyDescent="0.25">
      <c r="A23" s="68"/>
      <c r="B23" s="58" t="s">
        <v>105</v>
      </c>
      <c r="C23" s="113"/>
      <c r="D23" s="59" t="s">
        <v>659</v>
      </c>
      <c r="E23" s="64"/>
      <c r="F23" s="61">
        <f t="shared" si="0"/>
        <v>0</v>
      </c>
      <c r="G23" s="65">
        <f>IF(F23=1,data!$C$41*E23,0)</f>
        <v>0</v>
      </c>
      <c r="H23" s="87" t="s">
        <v>87</v>
      </c>
      <c r="I23" s="66">
        <f>IF($F23=1,IF($E23&lt;15,VLOOKUP(H23,data!$B$3:$E$32,2,0)*$E23,(VLOOKUP(H23,data!$B$3:$E$32,2,0)*14)+(VLOOKUP(H23,data!$B$3:$E$32,3,0))*($E23-14)),0)</f>
        <v>0</v>
      </c>
      <c r="J23" s="87" t="s">
        <v>87</v>
      </c>
      <c r="K23" s="66">
        <f>IF($F23=1,VLOOKUP(J23,data!$B$35:$D$39,2,0),0)</f>
        <v>0</v>
      </c>
      <c r="L23" s="67">
        <f>IF(AND(I23&lt;&gt;0,K23&lt;&gt;0)=FALSE,0,data!$C$43)</f>
        <v>0</v>
      </c>
      <c r="M23" s="91">
        <f t="shared" si="29"/>
        <v>0</v>
      </c>
      <c r="N23" s="61">
        <f t="shared" si="31"/>
        <v>0</v>
      </c>
      <c r="O23" s="61">
        <f t="shared" si="1"/>
        <v>0</v>
      </c>
      <c r="P23" s="61">
        <f t="shared" si="2"/>
        <v>0</v>
      </c>
      <c r="Q23" s="137">
        <f t="shared" si="3"/>
        <v>0</v>
      </c>
      <c r="S23" s="64"/>
      <c r="T23" s="61">
        <f t="shared" si="4"/>
        <v>0</v>
      </c>
      <c r="U23" s="65">
        <f>IF(T23=1,data!$C$41*S23,0)</f>
        <v>0</v>
      </c>
      <c r="V23" s="87" t="s">
        <v>87</v>
      </c>
      <c r="W23" s="66">
        <f>IF(T23=1,IF(S23&lt;15,VLOOKUP(V23,data!$B$3:$E$32,2,0)*S23,(VLOOKUP(V23,data!$B$3:$E$32,2,0)*14)+(VLOOKUP(V23,data!$B$3:$E$32,3,0))*(S23-14)),0)</f>
        <v>0</v>
      </c>
      <c r="X23" s="87" t="s">
        <v>87</v>
      </c>
      <c r="Y23" s="66">
        <f>IF(T23=1,VLOOKUP(X23,data!$B$35:$D$39,2,0),0)</f>
        <v>0</v>
      </c>
      <c r="Z23" s="67">
        <f>IF(AND(W23&lt;&gt;0,Y23&lt;&gt;0)=FALSE,0,data!$C$43)</f>
        <v>0</v>
      </c>
      <c r="AA23" s="91">
        <f t="shared" si="5"/>
        <v>0</v>
      </c>
      <c r="AB23" s="121">
        <f t="shared" si="6"/>
        <v>0</v>
      </c>
      <c r="AC23" s="61">
        <f t="shared" si="7"/>
        <v>0</v>
      </c>
      <c r="AD23" s="61">
        <f t="shared" si="8"/>
        <v>0</v>
      </c>
      <c r="AF23" s="64"/>
      <c r="AG23" s="61">
        <f t="shared" si="9"/>
        <v>0</v>
      </c>
      <c r="AH23" s="65">
        <f>IF(AG23=1,data!$C$41*AF23,0)</f>
        <v>0</v>
      </c>
      <c r="AI23" s="87" t="s">
        <v>87</v>
      </c>
      <c r="AJ23" s="66">
        <f>IF(AG23=1,IF(AF23&lt;15,VLOOKUP(AI23,data!$B$3:$E$32,2,0)*AF23,(VLOOKUP(AI23,data!$B$3:$E$32,2,0)*14)+(VLOOKUP(AI23,data!$B$3:$E$32,3,0))*(AF23-14)),0)</f>
        <v>0</v>
      </c>
      <c r="AK23" s="87" t="s">
        <v>87</v>
      </c>
      <c r="AL23" s="66">
        <f>IF(AG23=1,VLOOKUP(AK23,data!$B$35:$D$39,2,0),0)</f>
        <v>0</v>
      </c>
      <c r="AM23" s="67">
        <f>IF(AND(AJ23&lt;&gt;0,AL23&lt;&gt;0)=FALSE,0,data!$C$43)</f>
        <v>0</v>
      </c>
      <c r="AN23" s="91">
        <f t="shared" si="10"/>
        <v>0</v>
      </c>
      <c r="AO23" s="121">
        <f t="shared" si="11"/>
        <v>0</v>
      </c>
      <c r="AP23" s="61">
        <f t="shared" si="12"/>
        <v>0</v>
      </c>
      <c r="AQ23" s="61">
        <f t="shared" si="13"/>
        <v>0</v>
      </c>
      <c r="AS23" s="64"/>
      <c r="AT23" s="61">
        <f t="shared" si="14"/>
        <v>0</v>
      </c>
      <c r="AU23" s="65">
        <f>IF(AT23=1,data!$C$41*AS23,0)</f>
        <v>0</v>
      </c>
      <c r="AV23" s="87" t="s">
        <v>87</v>
      </c>
      <c r="AW23" s="66">
        <f>IF(AT23=1,IF(AS23&lt;15,VLOOKUP(AV23,data!$B$3:$E$32,2,0)*AS23,(VLOOKUP(AV23,data!$B$3:$E$32,2,0)*14)+(VLOOKUP(AV23,data!$B$3:$E$32,3,0))*(AS23-14)),0)</f>
        <v>0</v>
      </c>
      <c r="AX23" s="87" t="s">
        <v>87</v>
      </c>
      <c r="AY23" s="66">
        <f>IF(AT23=1,VLOOKUP(AX23,data!$B$35:$D$39,2,0),0)</f>
        <v>0</v>
      </c>
      <c r="AZ23" s="67">
        <f>IF(AND(AW23&lt;&gt;0,AY23&lt;&gt;0)=FALSE,0,data!$C$43)</f>
        <v>0</v>
      </c>
      <c r="BA23" s="91">
        <f t="shared" si="15"/>
        <v>0</v>
      </c>
      <c r="BB23" s="121">
        <f t="shared" si="16"/>
        <v>0</v>
      </c>
      <c r="BC23" s="61">
        <f t="shared" si="17"/>
        <v>0</v>
      </c>
      <c r="BD23" s="61">
        <f t="shared" si="18"/>
        <v>0</v>
      </c>
      <c r="BF23" s="64"/>
      <c r="BG23" s="61">
        <f t="shared" si="19"/>
        <v>0</v>
      </c>
      <c r="BH23" s="65">
        <f>IF(BG23=1,data!$C$41*BF23,0)</f>
        <v>0</v>
      </c>
      <c r="BI23" s="87" t="s">
        <v>87</v>
      </c>
      <c r="BJ23" s="66">
        <f>IF(BG23=1,IF(BF23&lt;15,VLOOKUP(BI23,data!$B$3:$E$32,2,0)*BF23,(VLOOKUP(BI23,data!$B$3:$E$32,2,0)*14)+(VLOOKUP(BI23,data!$B$3:$E$32,3,0))*(BF23-14)),0)</f>
        <v>0</v>
      </c>
      <c r="BK23" s="87" t="s">
        <v>87</v>
      </c>
      <c r="BL23" s="66">
        <f>IF(BG23=1,VLOOKUP(BK23,data!$B$35:$D$39,2,0),0)</f>
        <v>0</v>
      </c>
      <c r="BM23" s="67">
        <f>IF(AND(BJ23&lt;&gt;0,BL23&lt;&gt;0)=FALSE,0,data!$C$43)</f>
        <v>0</v>
      </c>
      <c r="BN23" s="91">
        <f t="shared" si="20"/>
        <v>0</v>
      </c>
      <c r="BO23" s="121">
        <f t="shared" si="21"/>
        <v>0</v>
      </c>
      <c r="BP23" s="61">
        <f t="shared" si="22"/>
        <v>0</v>
      </c>
      <c r="BQ23" s="61">
        <f t="shared" si="23"/>
        <v>0</v>
      </c>
      <c r="BS23" s="64"/>
      <c r="BT23" s="61">
        <f t="shared" si="24"/>
        <v>0</v>
      </c>
      <c r="BU23" s="65">
        <f>IF(BT23=1,data!$C$41*BS23,0)</f>
        <v>0</v>
      </c>
      <c r="BV23" s="87" t="s">
        <v>87</v>
      </c>
      <c r="BW23" s="66">
        <f>IF(BT23=1,IF(BS23&lt;15,VLOOKUP(BV23,data!$B$3:$E$32,2,0)*BS23,(VLOOKUP(BV23,data!$B$3:$E$32,2,0)*14)+(VLOOKUP(BV23,data!$B$3:$E$32,3,0))*(BS23-14)),0)</f>
        <v>0</v>
      </c>
      <c r="BX23" s="87" t="s">
        <v>87</v>
      </c>
      <c r="BY23" s="66">
        <f>IF(BT23=1,VLOOKUP(BX23,data!$B$35:$D$39,2,0),0)</f>
        <v>0</v>
      </c>
      <c r="BZ23" s="67">
        <f>IF(AND(BW23&lt;&gt;0,BY23&lt;&gt;0)=FALSE,0,data!$C$43)</f>
        <v>0</v>
      </c>
      <c r="CA23" s="91">
        <f t="shared" si="25"/>
        <v>0</v>
      </c>
      <c r="CB23" s="121">
        <f t="shared" si="26"/>
        <v>0</v>
      </c>
      <c r="CC23" s="61">
        <f t="shared" si="27"/>
        <v>0</v>
      </c>
      <c r="CD23" s="61">
        <f t="shared" si="28"/>
        <v>0</v>
      </c>
    </row>
    <row r="24" spans="1:82" ht="25.15" customHeight="1" x14ac:dyDescent="0.25">
      <c r="A24" s="57"/>
      <c r="B24" s="58" t="s">
        <v>106</v>
      </c>
      <c r="C24" s="113"/>
      <c r="D24" s="59" t="s">
        <v>659</v>
      </c>
      <c r="E24" s="64"/>
      <c r="F24" s="61">
        <f t="shared" si="0"/>
        <v>0</v>
      </c>
      <c r="G24" s="65">
        <f>IF(F24=1,data!$C$41*E24,0)</f>
        <v>0</v>
      </c>
      <c r="H24" s="87" t="s">
        <v>87</v>
      </c>
      <c r="I24" s="66">
        <f>IF($F24=1,IF($E24&lt;15,VLOOKUP(H24,data!$B$3:$E$32,2,0)*$E24,(VLOOKUP(H24,data!$B$3:$E$32,2,0)*14)+(VLOOKUP(H24,data!$B$3:$E$32,3,0))*($E24-14)),0)</f>
        <v>0</v>
      </c>
      <c r="J24" s="87" t="s">
        <v>87</v>
      </c>
      <c r="K24" s="66">
        <f>IF($F24=1,VLOOKUP(J24,data!$B$35:$D$39,2,0),0)</f>
        <v>0</v>
      </c>
      <c r="L24" s="67">
        <f>IF(AND(I24&lt;&gt;0,K24&lt;&gt;0)=FALSE,0,data!$C$43)</f>
        <v>0</v>
      </c>
      <c r="M24" s="91">
        <f t="shared" si="29"/>
        <v>0</v>
      </c>
      <c r="N24" s="61">
        <f t="shared" si="31"/>
        <v>0</v>
      </c>
      <c r="O24" s="61">
        <f t="shared" si="1"/>
        <v>0</v>
      </c>
      <c r="P24" s="61">
        <f t="shared" si="2"/>
        <v>0</v>
      </c>
      <c r="Q24" s="137">
        <f t="shared" si="3"/>
        <v>0</v>
      </c>
      <c r="S24" s="64"/>
      <c r="T24" s="61">
        <f t="shared" si="4"/>
        <v>0</v>
      </c>
      <c r="U24" s="65">
        <f>IF(T24=1,data!$C$41*S24,0)</f>
        <v>0</v>
      </c>
      <c r="V24" s="87" t="s">
        <v>87</v>
      </c>
      <c r="W24" s="66">
        <f>IF(T24=1,IF(S24&lt;15,VLOOKUP(V24,data!$B$3:$E$32,2,0)*S24,(VLOOKUP(V24,data!$B$3:$E$32,2,0)*14)+(VLOOKUP(V24,data!$B$3:$E$32,3,0))*(S24-14)),0)</f>
        <v>0</v>
      </c>
      <c r="X24" s="87" t="s">
        <v>87</v>
      </c>
      <c r="Y24" s="66">
        <f>IF(T24=1,VLOOKUP(X24,data!$B$35:$D$39,2,0),0)</f>
        <v>0</v>
      </c>
      <c r="Z24" s="67">
        <f>IF(AND(W24&lt;&gt;0,Y24&lt;&gt;0)=FALSE,0,data!$C$43)</f>
        <v>0</v>
      </c>
      <c r="AA24" s="91">
        <f t="shared" si="5"/>
        <v>0</v>
      </c>
      <c r="AB24" s="121">
        <f t="shared" si="6"/>
        <v>0</v>
      </c>
      <c r="AC24" s="61">
        <f t="shared" si="7"/>
        <v>0</v>
      </c>
      <c r="AD24" s="61">
        <f t="shared" si="8"/>
        <v>0</v>
      </c>
      <c r="AF24" s="64"/>
      <c r="AG24" s="61">
        <f t="shared" si="9"/>
        <v>0</v>
      </c>
      <c r="AH24" s="65">
        <f>IF(AG24=1,data!$C$41*AF24,0)</f>
        <v>0</v>
      </c>
      <c r="AI24" s="87" t="s">
        <v>87</v>
      </c>
      <c r="AJ24" s="66">
        <f>IF(AG24=1,IF(AF24&lt;15,VLOOKUP(AI24,data!$B$3:$E$32,2,0)*AF24,(VLOOKUP(AI24,data!$B$3:$E$32,2,0)*14)+(VLOOKUP(AI24,data!$B$3:$E$32,3,0))*(AF24-14)),0)</f>
        <v>0</v>
      </c>
      <c r="AK24" s="87" t="s">
        <v>87</v>
      </c>
      <c r="AL24" s="66">
        <f>IF(AG24=1,VLOOKUP(AK24,data!$B$35:$D$39,2,0),0)</f>
        <v>0</v>
      </c>
      <c r="AM24" s="67">
        <f>IF(AND(AJ24&lt;&gt;0,AL24&lt;&gt;0)=FALSE,0,data!$C$43)</f>
        <v>0</v>
      </c>
      <c r="AN24" s="91">
        <f t="shared" si="10"/>
        <v>0</v>
      </c>
      <c r="AO24" s="121">
        <f t="shared" si="11"/>
        <v>0</v>
      </c>
      <c r="AP24" s="61">
        <f t="shared" si="12"/>
        <v>0</v>
      </c>
      <c r="AQ24" s="61">
        <f t="shared" si="13"/>
        <v>0</v>
      </c>
      <c r="AS24" s="64"/>
      <c r="AT24" s="61">
        <f t="shared" si="14"/>
        <v>0</v>
      </c>
      <c r="AU24" s="65">
        <f>IF(AT24=1,data!$C$41*AS24,0)</f>
        <v>0</v>
      </c>
      <c r="AV24" s="87" t="s">
        <v>87</v>
      </c>
      <c r="AW24" s="66">
        <f>IF(AT24=1,IF(AS24&lt;15,VLOOKUP(AV24,data!$B$3:$E$32,2,0)*AS24,(VLOOKUP(AV24,data!$B$3:$E$32,2,0)*14)+(VLOOKUP(AV24,data!$B$3:$E$32,3,0))*(AS24-14)),0)</f>
        <v>0</v>
      </c>
      <c r="AX24" s="87" t="s">
        <v>87</v>
      </c>
      <c r="AY24" s="66">
        <f>IF(AT24=1,VLOOKUP(AX24,data!$B$35:$D$39,2,0),0)</f>
        <v>0</v>
      </c>
      <c r="AZ24" s="67">
        <f>IF(AND(AW24&lt;&gt;0,AY24&lt;&gt;0)=FALSE,0,data!$C$43)</f>
        <v>0</v>
      </c>
      <c r="BA24" s="91">
        <f t="shared" si="15"/>
        <v>0</v>
      </c>
      <c r="BB24" s="121">
        <f t="shared" si="16"/>
        <v>0</v>
      </c>
      <c r="BC24" s="61">
        <f t="shared" si="17"/>
        <v>0</v>
      </c>
      <c r="BD24" s="61">
        <f t="shared" si="18"/>
        <v>0</v>
      </c>
      <c r="BF24" s="64"/>
      <c r="BG24" s="61">
        <f t="shared" si="19"/>
        <v>0</v>
      </c>
      <c r="BH24" s="65">
        <f>IF(BG24=1,data!$C$41*BF24,0)</f>
        <v>0</v>
      </c>
      <c r="BI24" s="87" t="s">
        <v>87</v>
      </c>
      <c r="BJ24" s="66">
        <f>IF(BG24=1,IF(BF24&lt;15,VLOOKUP(BI24,data!$B$3:$E$32,2,0)*BF24,(VLOOKUP(BI24,data!$B$3:$E$32,2,0)*14)+(VLOOKUP(BI24,data!$B$3:$E$32,3,0))*(BF24-14)),0)</f>
        <v>0</v>
      </c>
      <c r="BK24" s="87" t="s">
        <v>87</v>
      </c>
      <c r="BL24" s="66">
        <f>IF(BG24=1,VLOOKUP(BK24,data!$B$35:$D$39,2,0),0)</f>
        <v>0</v>
      </c>
      <c r="BM24" s="67">
        <f>IF(AND(BJ24&lt;&gt;0,BL24&lt;&gt;0)=FALSE,0,data!$C$43)</f>
        <v>0</v>
      </c>
      <c r="BN24" s="91">
        <f t="shared" si="20"/>
        <v>0</v>
      </c>
      <c r="BO24" s="121">
        <f t="shared" si="21"/>
        <v>0</v>
      </c>
      <c r="BP24" s="61">
        <f t="shared" si="22"/>
        <v>0</v>
      </c>
      <c r="BQ24" s="61">
        <f t="shared" si="23"/>
        <v>0</v>
      </c>
      <c r="BS24" s="64"/>
      <c r="BT24" s="61">
        <f t="shared" si="24"/>
        <v>0</v>
      </c>
      <c r="BU24" s="65">
        <f>IF(BT24=1,data!$C$41*BS24,0)</f>
        <v>0</v>
      </c>
      <c r="BV24" s="87" t="s">
        <v>87</v>
      </c>
      <c r="BW24" s="66">
        <f>IF(BT24=1,IF(BS24&lt;15,VLOOKUP(BV24,data!$B$3:$E$32,2,0)*BS24,(VLOOKUP(BV24,data!$B$3:$E$32,2,0)*14)+(VLOOKUP(BV24,data!$B$3:$E$32,3,0))*(BS24-14)),0)</f>
        <v>0</v>
      </c>
      <c r="BX24" s="87" t="s">
        <v>87</v>
      </c>
      <c r="BY24" s="66">
        <f>IF(BT24=1,VLOOKUP(BX24,data!$B$35:$D$39,2,0),0)</f>
        <v>0</v>
      </c>
      <c r="BZ24" s="67">
        <f>IF(AND(BW24&lt;&gt;0,BY24&lt;&gt;0)=FALSE,0,data!$C$43)</f>
        <v>0</v>
      </c>
      <c r="CA24" s="91">
        <f t="shared" si="25"/>
        <v>0</v>
      </c>
      <c r="CB24" s="121">
        <f t="shared" si="26"/>
        <v>0</v>
      </c>
      <c r="CC24" s="61">
        <f t="shared" si="27"/>
        <v>0</v>
      </c>
      <c r="CD24" s="61">
        <f t="shared" si="28"/>
        <v>0</v>
      </c>
    </row>
    <row r="25" spans="1:82" ht="25.15" customHeight="1" x14ac:dyDescent="0.25">
      <c r="A25" s="57"/>
      <c r="B25" s="58" t="s">
        <v>107</v>
      </c>
      <c r="C25" s="113"/>
      <c r="D25" s="59" t="s">
        <v>659</v>
      </c>
      <c r="E25" s="64"/>
      <c r="F25" s="61">
        <f t="shared" si="0"/>
        <v>0</v>
      </c>
      <c r="G25" s="65">
        <f>IF(F25=1,data!$C$41*E25,0)</f>
        <v>0</v>
      </c>
      <c r="H25" s="87" t="s">
        <v>87</v>
      </c>
      <c r="I25" s="66">
        <f>IF($F25=1,IF($E25&lt;15,VLOOKUP(H25,data!$B$3:$E$32,2,0)*$E25,(VLOOKUP(H25,data!$B$3:$E$32,2,0)*14)+(VLOOKUP(H25,data!$B$3:$E$32,3,0))*($E25-14)),0)</f>
        <v>0</v>
      </c>
      <c r="J25" s="87" t="s">
        <v>87</v>
      </c>
      <c r="K25" s="66">
        <f>IF($F25=1,VLOOKUP(J25,data!$B$35:$D$39,2,0),0)</f>
        <v>0</v>
      </c>
      <c r="L25" s="67">
        <f>IF(AND(I25&lt;&gt;0,K25&lt;&gt;0)=FALSE,0,data!$C$43)</f>
        <v>0</v>
      </c>
      <c r="M25" s="91">
        <f t="shared" si="29"/>
        <v>0</v>
      </c>
      <c r="N25" s="61">
        <f t="shared" si="31"/>
        <v>0</v>
      </c>
      <c r="O25" s="61">
        <f t="shared" si="1"/>
        <v>0</v>
      </c>
      <c r="P25" s="61">
        <f t="shared" si="2"/>
        <v>0</v>
      </c>
      <c r="Q25" s="137">
        <f t="shared" si="3"/>
        <v>0</v>
      </c>
      <c r="S25" s="64"/>
      <c r="T25" s="61">
        <f t="shared" si="4"/>
        <v>0</v>
      </c>
      <c r="U25" s="65">
        <f>IF(T25=1,data!$C$41*S25,0)</f>
        <v>0</v>
      </c>
      <c r="V25" s="87" t="s">
        <v>87</v>
      </c>
      <c r="W25" s="66">
        <f>IF(T25=1,IF(S25&lt;15,VLOOKUP(V25,data!$B$3:$E$32,2,0)*S25,(VLOOKUP(V25,data!$B$3:$E$32,2,0)*14)+(VLOOKUP(V25,data!$B$3:$E$32,3,0))*(S25-14)),0)</f>
        <v>0</v>
      </c>
      <c r="X25" s="87" t="s">
        <v>87</v>
      </c>
      <c r="Y25" s="66">
        <f>IF(T25=1,VLOOKUP(X25,data!$B$35:$D$39,2,0),0)</f>
        <v>0</v>
      </c>
      <c r="Z25" s="67">
        <f>IF(AND(W25&lt;&gt;0,Y25&lt;&gt;0)=FALSE,0,data!$C$43)</f>
        <v>0</v>
      </c>
      <c r="AA25" s="91">
        <f t="shared" si="5"/>
        <v>0</v>
      </c>
      <c r="AB25" s="121">
        <f t="shared" si="6"/>
        <v>0</v>
      </c>
      <c r="AC25" s="61">
        <f t="shared" si="7"/>
        <v>0</v>
      </c>
      <c r="AD25" s="61">
        <f t="shared" si="8"/>
        <v>0</v>
      </c>
      <c r="AF25" s="64"/>
      <c r="AG25" s="61">
        <f t="shared" si="9"/>
        <v>0</v>
      </c>
      <c r="AH25" s="65">
        <f>IF(AG25=1,data!$C$41*AF25,0)</f>
        <v>0</v>
      </c>
      <c r="AI25" s="87" t="s">
        <v>87</v>
      </c>
      <c r="AJ25" s="66">
        <f>IF(AG25=1,IF(AF25&lt;15,VLOOKUP(AI25,data!$B$3:$E$32,2,0)*AF25,(VLOOKUP(AI25,data!$B$3:$E$32,2,0)*14)+(VLOOKUP(AI25,data!$B$3:$E$32,3,0))*(AF25-14)),0)</f>
        <v>0</v>
      </c>
      <c r="AK25" s="87" t="s">
        <v>87</v>
      </c>
      <c r="AL25" s="66">
        <f>IF(AG25=1,VLOOKUP(AK25,data!$B$35:$D$39,2,0),0)</f>
        <v>0</v>
      </c>
      <c r="AM25" s="67">
        <f>IF(AND(AJ25&lt;&gt;0,AL25&lt;&gt;0)=FALSE,0,data!$C$43)</f>
        <v>0</v>
      </c>
      <c r="AN25" s="91">
        <f t="shared" si="10"/>
        <v>0</v>
      </c>
      <c r="AO25" s="121">
        <f t="shared" si="11"/>
        <v>0</v>
      </c>
      <c r="AP25" s="61">
        <f t="shared" si="12"/>
        <v>0</v>
      </c>
      <c r="AQ25" s="61">
        <f t="shared" si="13"/>
        <v>0</v>
      </c>
      <c r="AS25" s="64"/>
      <c r="AT25" s="61">
        <f t="shared" si="14"/>
        <v>0</v>
      </c>
      <c r="AU25" s="65">
        <f>IF(AT25=1,data!$C$41*AS25,0)</f>
        <v>0</v>
      </c>
      <c r="AV25" s="87" t="s">
        <v>87</v>
      </c>
      <c r="AW25" s="66">
        <f>IF(AT25=1,IF(AS25&lt;15,VLOOKUP(AV25,data!$B$3:$E$32,2,0)*AS25,(VLOOKUP(AV25,data!$B$3:$E$32,2,0)*14)+(VLOOKUP(AV25,data!$B$3:$E$32,3,0))*(AS25-14)),0)</f>
        <v>0</v>
      </c>
      <c r="AX25" s="87" t="s">
        <v>87</v>
      </c>
      <c r="AY25" s="66">
        <f>IF(AT25=1,VLOOKUP(AX25,data!$B$35:$D$39,2,0),0)</f>
        <v>0</v>
      </c>
      <c r="AZ25" s="67">
        <f>IF(AND(AW25&lt;&gt;0,AY25&lt;&gt;0)=FALSE,0,data!$C$43)</f>
        <v>0</v>
      </c>
      <c r="BA25" s="91">
        <f t="shared" si="15"/>
        <v>0</v>
      </c>
      <c r="BB25" s="121">
        <f t="shared" si="16"/>
        <v>0</v>
      </c>
      <c r="BC25" s="61">
        <f t="shared" si="17"/>
        <v>0</v>
      </c>
      <c r="BD25" s="61">
        <f t="shared" si="18"/>
        <v>0</v>
      </c>
      <c r="BF25" s="64"/>
      <c r="BG25" s="61">
        <f t="shared" si="19"/>
        <v>0</v>
      </c>
      <c r="BH25" s="65">
        <f>IF(BG25=1,data!$C$41*BF25,0)</f>
        <v>0</v>
      </c>
      <c r="BI25" s="87" t="s">
        <v>87</v>
      </c>
      <c r="BJ25" s="66">
        <f>IF(BG25=1,IF(BF25&lt;15,VLOOKUP(BI25,data!$B$3:$E$32,2,0)*BF25,(VLOOKUP(BI25,data!$B$3:$E$32,2,0)*14)+(VLOOKUP(BI25,data!$B$3:$E$32,3,0))*(BF25-14)),0)</f>
        <v>0</v>
      </c>
      <c r="BK25" s="87" t="s">
        <v>87</v>
      </c>
      <c r="BL25" s="66">
        <f>IF(BG25=1,VLOOKUP(BK25,data!$B$35:$D$39,2,0),0)</f>
        <v>0</v>
      </c>
      <c r="BM25" s="67">
        <f>IF(AND(BJ25&lt;&gt;0,BL25&lt;&gt;0)=FALSE,0,data!$C$43)</f>
        <v>0</v>
      </c>
      <c r="BN25" s="91">
        <f t="shared" si="20"/>
        <v>0</v>
      </c>
      <c r="BO25" s="121">
        <f t="shared" si="21"/>
        <v>0</v>
      </c>
      <c r="BP25" s="61">
        <f t="shared" si="22"/>
        <v>0</v>
      </c>
      <c r="BQ25" s="61">
        <f t="shared" si="23"/>
        <v>0</v>
      </c>
      <c r="BS25" s="64"/>
      <c r="BT25" s="61">
        <f t="shared" si="24"/>
        <v>0</v>
      </c>
      <c r="BU25" s="65">
        <f>IF(BT25=1,data!$C$41*BS25,0)</f>
        <v>0</v>
      </c>
      <c r="BV25" s="87" t="s">
        <v>87</v>
      </c>
      <c r="BW25" s="66">
        <f>IF(BT25=1,IF(BS25&lt;15,VLOOKUP(BV25,data!$B$3:$E$32,2,0)*BS25,(VLOOKUP(BV25,data!$B$3:$E$32,2,0)*14)+(VLOOKUP(BV25,data!$B$3:$E$32,3,0))*(BS25-14)),0)</f>
        <v>0</v>
      </c>
      <c r="BX25" s="87" t="s">
        <v>87</v>
      </c>
      <c r="BY25" s="66">
        <f>IF(BT25=1,VLOOKUP(BX25,data!$B$35:$D$39,2,0),0)</f>
        <v>0</v>
      </c>
      <c r="BZ25" s="67">
        <f>IF(AND(BW25&lt;&gt;0,BY25&lt;&gt;0)=FALSE,0,data!$C$43)</f>
        <v>0</v>
      </c>
      <c r="CA25" s="91">
        <f t="shared" si="25"/>
        <v>0</v>
      </c>
      <c r="CB25" s="121">
        <f t="shared" si="26"/>
        <v>0</v>
      </c>
      <c r="CC25" s="61">
        <f t="shared" si="27"/>
        <v>0</v>
      </c>
      <c r="CD25" s="61">
        <f t="shared" si="28"/>
        <v>0</v>
      </c>
    </row>
    <row r="26" spans="1:82" ht="25.15" customHeight="1" x14ac:dyDescent="0.25">
      <c r="A26" s="68"/>
      <c r="B26" s="58" t="s">
        <v>108</v>
      </c>
      <c r="C26" s="113"/>
      <c r="D26" s="59" t="s">
        <v>659</v>
      </c>
      <c r="E26" s="64"/>
      <c r="F26" s="61">
        <f t="shared" si="0"/>
        <v>0</v>
      </c>
      <c r="G26" s="65">
        <f>IF(F26=1,data!$C$41*E26,0)</f>
        <v>0</v>
      </c>
      <c r="H26" s="87" t="s">
        <v>87</v>
      </c>
      <c r="I26" s="66">
        <f>IF($F26=1,IF($E26&lt;15,VLOOKUP(H26,data!$B$3:$E$32,2,0)*$E26,(VLOOKUP(H26,data!$B$3:$E$32,2,0)*14)+(VLOOKUP(H26,data!$B$3:$E$32,3,0))*($E26-14)),0)</f>
        <v>0</v>
      </c>
      <c r="J26" s="87" t="s">
        <v>87</v>
      </c>
      <c r="K26" s="66">
        <f>IF($F26=1,VLOOKUP(J26,data!$B$35:$D$39,2,0),0)</f>
        <v>0</v>
      </c>
      <c r="L26" s="67">
        <f>IF(AND(I26&lt;&gt;0,K26&lt;&gt;0)=FALSE,0,data!$C$43)</f>
        <v>0</v>
      </c>
      <c r="M26" s="91">
        <f t="shared" si="29"/>
        <v>0</v>
      </c>
      <c r="N26" s="61">
        <f t="shared" si="31"/>
        <v>0</v>
      </c>
      <c r="O26" s="61">
        <f t="shared" si="1"/>
        <v>0</v>
      </c>
      <c r="P26" s="61">
        <f t="shared" si="2"/>
        <v>0</v>
      </c>
      <c r="Q26" s="137">
        <f t="shared" si="3"/>
        <v>0</v>
      </c>
      <c r="S26" s="64"/>
      <c r="T26" s="61">
        <f t="shared" si="4"/>
        <v>0</v>
      </c>
      <c r="U26" s="65">
        <f>IF(T26=1,data!$C$41*S26,0)</f>
        <v>0</v>
      </c>
      <c r="V26" s="87" t="s">
        <v>87</v>
      </c>
      <c r="W26" s="66">
        <f>IF(T26=1,IF(S26&lt;15,VLOOKUP(V26,data!$B$3:$E$32,2,0)*S26,(VLOOKUP(V26,data!$B$3:$E$32,2,0)*14)+(VLOOKUP(V26,data!$B$3:$E$32,3,0))*(S26-14)),0)</f>
        <v>0</v>
      </c>
      <c r="X26" s="87" t="s">
        <v>87</v>
      </c>
      <c r="Y26" s="66">
        <f>IF(T26=1,VLOOKUP(X26,data!$B$35:$D$39,2,0),0)</f>
        <v>0</v>
      </c>
      <c r="Z26" s="67">
        <f>IF(AND(W26&lt;&gt;0,Y26&lt;&gt;0)=FALSE,0,data!$C$43)</f>
        <v>0</v>
      </c>
      <c r="AA26" s="91">
        <f t="shared" si="5"/>
        <v>0</v>
      </c>
      <c r="AB26" s="121">
        <f t="shared" si="6"/>
        <v>0</v>
      </c>
      <c r="AC26" s="61">
        <f t="shared" si="7"/>
        <v>0</v>
      </c>
      <c r="AD26" s="61">
        <f t="shared" si="8"/>
        <v>0</v>
      </c>
      <c r="AF26" s="64"/>
      <c r="AG26" s="61">
        <f t="shared" si="9"/>
        <v>0</v>
      </c>
      <c r="AH26" s="65">
        <f>IF(AG26=1,data!$C$41*AF26,0)</f>
        <v>0</v>
      </c>
      <c r="AI26" s="87" t="s">
        <v>87</v>
      </c>
      <c r="AJ26" s="66">
        <f>IF(AG26=1,IF(AF26&lt;15,VLOOKUP(AI26,data!$B$3:$E$32,2,0)*AF26,(VLOOKUP(AI26,data!$B$3:$E$32,2,0)*14)+(VLOOKUP(AI26,data!$B$3:$E$32,3,0))*(AF26-14)),0)</f>
        <v>0</v>
      </c>
      <c r="AK26" s="87" t="s">
        <v>87</v>
      </c>
      <c r="AL26" s="66">
        <f>IF(AG26=1,VLOOKUP(AK26,data!$B$35:$D$39,2,0),0)</f>
        <v>0</v>
      </c>
      <c r="AM26" s="67">
        <f>IF(AND(AJ26&lt;&gt;0,AL26&lt;&gt;0)=FALSE,0,data!$C$43)</f>
        <v>0</v>
      </c>
      <c r="AN26" s="91">
        <f t="shared" si="10"/>
        <v>0</v>
      </c>
      <c r="AO26" s="121">
        <f t="shared" si="11"/>
        <v>0</v>
      </c>
      <c r="AP26" s="61">
        <f t="shared" si="12"/>
        <v>0</v>
      </c>
      <c r="AQ26" s="61">
        <f t="shared" si="13"/>
        <v>0</v>
      </c>
      <c r="AS26" s="64"/>
      <c r="AT26" s="61">
        <f t="shared" si="14"/>
        <v>0</v>
      </c>
      <c r="AU26" s="65">
        <f>IF(AT26=1,data!$C$41*AS26,0)</f>
        <v>0</v>
      </c>
      <c r="AV26" s="87" t="s">
        <v>87</v>
      </c>
      <c r="AW26" s="66">
        <f>IF(AT26=1,IF(AS26&lt;15,VLOOKUP(AV26,data!$B$3:$E$32,2,0)*AS26,(VLOOKUP(AV26,data!$B$3:$E$32,2,0)*14)+(VLOOKUP(AV26,data!$B$3:$E$32,3,0))*(AS26-14)),0)</f>
        <v>0</v>
      </c>
      <c r="AX26" s="87" t="s">
        <v>87</v>
      </c>
      <c r="AY26" s="66">
        <f>IF(AT26=1,VLOOKUP(AX26,data!$B$35:$D$39,2,0),0)</f>
        <v>0</v>
      </c>
      <c r="AZ26" s="67">
        <f>IF(AND(AW26&lt;&gt;0,AY26&lt;&gt;0)=FALSE,0,data!$C$43)</f>
        <v>0</v>
      </c>
      <c r="BA26" s="91">
        <f t="shared" si="15"/>
        <v>0</v>
      </c>
      <c r="BB26" s="121">
        <f t="shared" si="16"/>
        <v>0</v>
      </c>
      <c r="BC26" s="61">
        <f t="shared" si="17"/>
        <v>0</v>
      </c>
      <c r="BD26" s="61">
        <f t="shared" si="18"/>
        <v>0</v>
      </c>
      <c r="BF26" s="64"/>
      <c r="BG26" s="61">
        <f t="shared" si="19"/>
        <v>0</v>
      </c>
      <c r="BH26" s="65">
        <f>IF(BG26=1,data!$C$41*BF26,0)</f>
        <v>0</v>
      </c>
      <c r="BI26" s="87" t="s">
        <v>87</v>
      </c>
      <c r="BJ26" s="66">
        <f>IF(BG26=1,IF(BF26&lt;15,VLOOKUP(BI26,data!$B$3:$E$32,2,0)*BF26,(VLOOKUP(BI26,data!$B$3:$E$32,2,0)*14)+(VLOOKUP(BI26,data!$B$3:$E$32,3,0))*(BF26-14)),0)</f>
        <v>0</v>
      </c>
      <c r="BK26" s="87" t="s">
        <v>87</v>
      </c>
      <c r="BL26" s="66">
        <f>IF(BG26=1,VLOOKUP(BK26,data!$B$35:$D$39,2,0),0)</f>
        <v>0</v>
      </c>
      <c r="BM26" s="67">
        <f>IF(AND(BJ26&lt;&gt;0,BL26&lt;&gt;0)=FALSE,0,data!$C$43)</f>
        <v>0</v>
      </c>
      <c r="BN26" s="91">
        <f t="shared" si="20"/>
        <v>0</v>
      </c>
      <c r="BO26" s="121">
        <f t="shared" si="21"/>
        <v>0</v>
      </c>
      <c r="BP26" s="61">
        <f t="shared" si="22"/>
        <v>0</v>
      </c>
      <c r="BQ26" s="61">
        <f t="shared" si="23"/>
        <v>0</v>
      </c>
      <c r="BS26" s="64"/>
      <c r="BT26" s="61">
        <f t="shared" si="24"/>
        <v>0</v>
      </c>
      <c r="BU26" s="65">
        <f>IF(BT26=1,data!$C$41*BS26,0)</f>
        <v>0</v>
      </c>
      <c r="BV26" s="87" t="s">
        <v>87</v>
      </c>
      <c r="BW26" s="66">
        <f>IF(BT26=1,IF(BS26&lt;15,VLOOKUP(BV26,data!$B$3:$E$32,2,0)*BS26,(VLOOKUP(BV26,data!$B$3:$E$32,2,0)*14)+(VLOOKUP(BV26,data!$B$3:$E$32,3,0))*(BS26-14)),0)</f>
        <v>0</v>
      </c>
      <c r="BX26" s="87" t="s">
        <v>87</v>
      </c>
      <c r="BY26" s="66">
        <f>IF(BT26=1,VLOOKUP(BX26,data!$B$35:$D$39,2,0),0)</f>
        <v>0</v>
      </c>
      <c r="BZ26" s="67">
        <f>IF(AND(BW26&lt;&gt;0,BY26&lt;&gt;0)=FALSE,0,data!$C$43)</f>
        <v>0</v>
      </c>
      <c r="CA26" s="91">
        <f t="shared" si="25"/>
        <v>0</v>
      </c>
      <c r="CB26" s="121">
        <f t="shared" si="26"/>
        <v>0</v>
      </c>
      <c r="CC26" s="61">
        <f t="shared" si="27"/>
        <v>0</v>
      </c>
      <c r="CD26" s="61">
        <f t="shared" si="28"/>
        <v>0</v>
      </c>
    </row>
    <row r="27" spans="1:82" ht="25.15" customHeight="1" x14ac:dyDescent="0.25">
      <c r="A27" s="68"/>
      <c r="B27" s="58" t="s">
        <v>109</v>
      </c>
      <c r="C27" s="113"/>
      <c r="D27" s="59" t="s">
        <v>659</v>
      </c>
      <c r="E27" s="64"/>
      <c r="F27" s="61">
        <f t="shared" si="0"/>
        <v>0</v>
      </c>
      <c r="G27" s="65">
        <f>IF(F27=1,data!$C$41*E27,0)</f>
        <v>0</v>
      </c>
      <c r="H27" s="87" t="s">
        <v>87</v>
      </c>
      <c r="I27" s="66">
        <f>IF($F27=1,IF($E27&lt;15,VLOOKUP(H27,data!$B$3:$E$32,2,0)*$E27,(VLOOKUP(H27,data!$B$3:$E$32,2,0)*14)+(VLOOKUP(H27,data!$B$3:$E$32,3,0))*($E27-14)),0)</f>
        <v>0</v>
      </c>
      <c r="J27" s="87" t="s">
        <v>87</v>
      </c>
      <c r="K27" s="66">
        <f>IF($F27=1,VLOOKUP(J27,data!$B$35:$D$39,2,0),0)</f>
        <v>0</v>
      </c>
      <c r="L27" s="67">
        <f>IF(AND(I27&lt;&gt;0,K27&lt;&gt;0)=FALSE,0,data!$C$43)</f>
        <v>0</v>
      </c>
      <c r="M27" s="91">
        <f t="shared" si="29"/>
        <v>0</v>
      </c>
      <c r="N27" s="61">
        <f t="shared" si="31"/>
        <v>0</v>
      </c>
      <c r="O27" s="61">
        <f t="shared" si="1"/>
        <v>0</v>
      </c>
      <c r="P27" s="61">
        <f t="shared" si="2"/>
        <v>0</v>
      </c>
      <c r="Q27" s="137">
        <f t="shared" si="3"/>
        <v>0</v>
      </c>
      <c r="S27" s="64"/>
      <c r="T27" s="61">
        <f t="shared" si="4"/>
        <v>0</v>
      </c>
      <c r="U27" s="65">
        <f>IF(T27=1,data!$C$41*S27,0)</f>
        <v>0</v>
      </c>
      <c r="V27" s="87" t="s">
        <v>87</v>
      </c>
      <c r="W27" s="66">
        <f>IF(T27=1,IF(S27&lt;15,VLOOKUP(V27,data!$B$3:$E$32,2,0)*S27,(VLOOKUP(V27,data!$B$3:$E$32,2,0)*14)+(VLOOKUP(V27,data!$B$3:$E$32,3,0))*(S27-14)),0)</f>
        <v>0</v>
      </c>
      <c r="X27" s="87" t="s">
        <v>87</v>
      </c>
      <c r="Y27" s="66">
        <f>IF(T27=1,VLOOKUP(X27,data!$B$35:$D$39,2,0),0)</f>
        <v>0</v>
      </c>
      <c r="Z27" s="67">
        <f>IF(AND(W27&lt;&gt;0,Y27&lt;&gt;0)=FALSE,0,data!$C$43)</f>
        <v>0</v>
      </c>
      <c r="AA27" s="91">
        <f t="shared" si="5"/>
        <v>0</v>
      </c>
      <c r="AB27" s="121">
        <f t="shared" si="6"/>
        <v>0</v>
      </c>
      <c r="AC27" s="61">
        <f t="shared" si="7"/>
        <v>0</v>
      </c>
      <c r="AD27" s="61">
        <f t="shared" si="8"/>
        <v>0</v>
      </c>
      <c r="AF27" s="64"/>
      <c r="AG27" s="61">
        <f t="shared" si="9"/>
        <v>0</v>
      </c>
      <c r="AH27" s="65">
        <f>IF(AG27=1,data!$C$41*AF27,0)</f>
        <v>0</v>
      </c>
      <c r="AI27" s="87" t="s">
        <v>87</v>
      </c>
      <c r="AJ27" s="66">
        <f>IF(AG27=1,IF(AF27&lt;15,VLOOKUP(AI27,data!$B$3:$E$32,2,0)*AF27,(VLOOKUP(AI27,data!$B$3:$E$32,2,0)*14)+(VLOOKUP(AI27,data!$B$3:$E$32,3,0))*(AF27-14)),0)</f>
        <v>0</v>
      </c>
      <c r="AK27" s="87" t="s">
        <v>87</v>
      </c>
      <c r="AL27" s="66">
        <f>IF(AG27=1,VLOOKUP(AK27,data!$B$35:$D$39,2,0),0)</f>
        <v>0</v>
      </c>
      <c r="AM27" s="67">
        <f>IF(AND(AJ27&lt;&gt;0,AL27&lt;&gt;0)=FALSE,0,data!$C$43)</f>
        <v>0</v>
      </c>
      <c r="AN27" s="91">
        <f t="shared" si="10"/>
        <v>0</v>
      </c>
      <c r="AO27" s="121">
        <f t="shared" si="11"/>
        <v>0</v>
      </c>
      <c r="AP27" s="61">
        <f t="shared" si="12"/>
        <v>0</v>
      </c>
      <c r="AQ27" s="61">
        <f t="shared" si="13"/>
        <v>0</v>
      </c>
      <c r="AS27" s="64"/>
      <c r="AT27" s="61">
        <f t="shared" si="14"/>
        <v>0</v>
      </c>
      <c r="AU27" s="65">
        <f>IF(AT27=1,data!$C$41*AS27,0)</f>
        <v>0</v>
      </c>
      <c r="AV27" s="87" t="s">
        <v>87</v>
      </c>
      <c r="AW27" s="66">
        <f>IF(AT27=1,IF(AS27&lt;15,VLOOKUP(AV27,data!$B$3:$E$32,2,0)*AS27,(VLOOKUP(AV27,data!$B$3:$E$32,2,0)*14)+(VLOOKUP(AV27,data!$B$3:$E$32,3,0))*(AS27-14)),0)</f>
        <v>0</v>
      </c>
      <c r="AX27" s="87" t="s">
        <v>87</v>
      </c>
      <c r="AY27" s="66">
        <f>IF(AT27=1,VLOOKUP(AX27,data!$B$35:$D$39,2,0),0)</f>
        <v>0</v>
      </c>
      <c r="AZ27" s="67">
        <f>IF(AND(AW27&lt;&gt;0,AY27&lt;&gt;0)=FALSE,0,data!$C$43)</f>
        <v>0</v>
      </c>
      <c r="BA27" s="91">
        <f t="shared" si="15"/>
        <v>0</v>
      </c>
      <c r="BB27" s="121">
        <f t="shared" si="16"/>
        <v>0</v>
      </c>
      <c r="BC27" s="61">
        <f t="shared" si="17"/>
        <v>0</v>
      </c>
      <c r="BD27" s="61">
        <f t="shared" si="18"/>
        <v>0</v>
      </c>
      <c r="BF27" s="64"/>
      <c r="BG27" s="61">
        <f t="shared" si="19"/>
        <v>0</v>
      </c>
      <c r="BH27" s="65">
        <f>IF(BG27=1,data!$C$41*BF27,0)</f>
        <v>0</v>
      </c>
      <c r="BI27" s="87" t="s">
        <v>87</v>
      </c>
      <c r="BJ27" s="66">
        <f>IF(BG27=1,IF(BF27&lt;15,VLOOKUP(BI27,data!$B$3:$E$32,2,0)*BF27,(VLOOKUP(BI27,data!$B$3:$E$32,2,0)*14)+(VLOOKUP(BI27,data!$B$3:$E$32,3,0))*(BF27-14)),0)</f>
        <v>0</v>
      </c>
      <c r="BK27" s="87" t="s">
        <v>87</v>
      </c>
      <c r="BL27" s="66">
        <f>IF(BG27=1,VLOOKUP(BK27,data!$B$35:$D$39,2,0),0)</f>
        <v>0</v>
      </c>
      <c r="BM27" s="67">
        <f>IF(AND(BJ27&lt;&gt;0,BL27&lt;&gt;0)=FALSE,0,data!$C$43)</f>
        <v>0</v>
      </c>
      <c r="BN27" s="91">
        <f t="shared" si="20"/>
        <v>0</v>
      </c>
      <c r="BO27" s="121">
        <f t="shared" si="21"/>
        <v>0</v>
      </c>
      <c r="BP27" s="61">
        <f t="shared" si="22"/>
        <v>0</v>
      </c>
      <c r="BQ27" s="61">
        <f t="shared" si="23"/>
        <v>0</v>
      </c>
      <c r="BS27" s="64"/>
      <c r="BT27" s="61">
        <f t="shared" si="24"/>
        <v>0</v>
      </c>
      <c r="BU27" s="65">
        <f>IF(BT27=1,data!$C$41*BS27,0)</f>
        <v>0</v>
      </c>
      <c r="BV27" s="87" t="s">
        <v>87</v>
      </c>
      <c r="BW27" s="66">
        <f>IF(BT27=1,IF(BS27&lt;15,VLOOKUP(BV27,data!$B$3:$E$32,2,0)*BS27,(VLOOKUP(BV27,data!$B$3:$E$32,2,0)*14)+(VLOOKUP(BV27,data!$B$3:$E$32,3,0))*(BS27-14)),0)</f>
        <v>0</v>
      </c>
      <c r="BX27" s="87" t="s">
        <v>87</v>
      </c>
      <c r="BY27" s="66">
        <f>IF(BT27=1,VLOOKUP(BX27,data!$B$35:$D$39,2,0),0)</f>
        <v>0</v>
      </c>
      <c r="BZ27" s="67">
        <f>IF(AND(BW27&lt;&gt;0,BY27&lt;&gt;0)=FALSE,0,data!$C$43)</f>
        <v>0</v>
      </c>
      <c r="CA27" s="91">
        <f t="shared" si="25"/>
        <v>0</v>
      </c>
      <c r="CB27" s="121">
        <f t="shared" si="26"/>
        <v>0</v>
      </c>
      <c r="CC27" s="61">
        <f t="shared" si="27"/>
        <v>0</v>
      </c>
      <c r="CD27" s="61">
        <f t="shared" si="28"/>
        <v>0</v>
      </c>
    </row>
    <row r="28" spans="1:82" ht="25.15" customHeight="1" x14ac:dyDescent="0.25">
      <c r="A28" s="68"/>
      <c r="B28" s="58" t="s">
        <v>110</v>
      </c>
      <c r="C28" s="113"/>
      <c r="D28" s="59" t="s">
        <v>659</v>
      </c>
      <c r="E28" s="64"/>
      <c r="F28" s="61">
        <f t="shared" si="0"/>
        <v>0</v>
      </c>
      <c r="G28" s="65">
        <f>IF(F28=1,data!$C$41*E28,0)</f>
        <v>0</v>
      </c>
      <c r="H28" s="87" t="s">
        <v>87</v>
      </c>
      <c r="I28" s="66">
        <f>IF($F28=1,IF($E28&lt;15,VLOOKUP(H28,data!$B$3:$E$32,2,0)*$E28,(VLOOKUP(H28,data!$B$3:$E$32,2,0)*14)+(VLOOKUP(H28,data!$B$3:$E$32,3,0))*($E28-14)),0)</f>
        <v>0</v>
      </c>
      <c r="J28" s="87" t="s">
        <v>87</v>
      </c>
      <c r="K28" s="66">
        <f>IF($F28=1,VLOOKUP(J28,data!$B$35:$D$39,2,0),0)</f>
        <v>0</v>
      </c>
      <c r="L28" s="67">
        <f>IF(AND(I28&lt;&gt;0,K28&lt;&gt;0)=FALSE,0,data!$C$43)</f>
        <v>0</v>
      </c>
      <c r="M28" s="91">
        <f t="shared" si="29"/>
        <v>0</v>
      </c>
      <c r="N28" s="61">
        <f t="shared" si="31"/>
        <v>0</v>
      </c>
      <c r="O28" s="61">
        <f t="shared" si="1"/>
        <v>0</v>
      </c>
      <c r="P28" s="61">
        <f t="shared" si="2"/>
        <v>0</v>
      </c>
      <c r="Q28" s="137">
        <f t="shared" si="3"/>
        <v>0</v>
      </c>
      <c r="S28" s="64"/>
      <c r="T28" s="61">
        <f t="shared" si="4"/>
        <v>0</v>
      </c>
      <c r="U28" s="65">
        <f>IF(T28=1,data!$C$41*S28,0)</f>
        <v>0</v>
      </c>
      <c r="V28" s="87" t="s">
        <v>87</v>
      </c>
      <c r="W28" s="66">
        <f>IF(T28=1,IF(S28&lt;15,VLOOKUP(V28,data!$B$3:$E$32,2,0)*S28,(VLOOKUP(V28,data!$B$3:$E$32,2,0)*14)+(VLOOKUP(V28,data!$B$3:$E$32,3,0))*(S28-14)),0)</f>
        <v>0</v>
      </c>
      <c r="X28" s="87" t="s">
        <v>87</v>
      </c>
      <c r="Y28" s="66">
        <f>IF(T28=1,VLOOKUP(X28,data!$B$35:$D$39,2,0),0)</f>
        <v>0</v>
      </c>
      <c r="Z28" s="67">
        <f>IF(AND(W28&lt;&gt;0,Y28&lt;&gt;0)=FALSE,0,data!$C$43)</f>
        <v>0</v>
      </c>
      <c r="AA28" s="91">
        <f t="shared" si="5"/>
        <v>0</v>
      </c>
      <c r="AB28" s="121">
        <f t="shared" si="6"/>
        <v>0</v>
      </c>
      <c r="AC28" s="61">
        <f t="shared" si="7"/>
        <v>0</v>
      </c>
      <c r="AD28" s="61">
        <f t="shared" si="8"/>
        <v>0</v>
      </c>
      <c r="AF28" s="64"/>
      <c r="AG28" s="61">
        <f t="shared" si="9"/>
        <v>0</v>
      </c>
      <c r="AH28" s="65">
        <f>IF(AG28=1,data!$C$41*AF28,0)</f>
        <v>0</v>
      </c>
      <c r="AI28" s="87" t="s">
        <v>87</v>
      </c>
      <c r="AJ28" s="66">
        <f>IF(AG28=1,IF(AF28&lt;15,VLOOKUP(AI28,data!$B$3:$E$32,2,0)*AF28,(VLOOKUP(AI28,data!$B$3:$E$32,2,0)*14)+(VLOOKUP(AI28,data!$B$3:$E$32,3,0))*(AF28-14)),0)</f>
        <v>0</v>
      </c>
      <c r="AK28" s="87" t="s">
        <v>87</v>
      </c>
      <c r="AL28" s="66">
        <f>IF(AG28=1,VLOOKUP(AK28,data!$B$35:$D$39,2,0),0)</f>
        <v>0</v>
      </c>
      <c r="AM28" s="67">
        <f>IF(AND(AJ28&lt;&gt;0,AL28&lt;&gt;0)=FALSE,0,data!$C$43)</f>
        <v>0</v>
      </c>
      <c r="AN28" s="91">
        <f t="shared" si="10"/>
        <v>0</v>
      </c>
      <c r="AO28" s="121">
        <f t="shared" si="11"/>
        <v>0</v>
      </c>
      <c r="AP28" s="61">
        <f t="shared" si="12"/>
        <v>0</v>
      </c>
      <c r="AQ28" s="61">
        <f t="shared" si="13"/>
        <v>0</v>
      </c>
      <c r="AS28" s="64"/>
      <c r="AT28" s="61">
        <f t="shared" si="14"/>
        <v>0</v>
      </c>
      <c r="AU28" s="65">
        <f>IF(AT28=1,data!$C$41*AS28,0)</f>
        <v>0</v>
      </c>
      <c r="AV28" s="87" t="s">
        <v>87</v>
      </c>
      <c r="AW28" s="66">
        <f>IF(AT28=1,IF(AS28&lt;15,VLOOKUP(AV28,data!$B$3:$E$32,2,0)*AS28,(VLOOKUP(AV28,data!$B$3:$E$32,2,0)*14)+(VLOOKUP(AV28,data!$B$3:$E$32,3,0))*(AS28-14)),0)</f>
        <v>0</v>
      </c>
      <c r="AX28" s="87" t="s">
        <v>87</v>
      </c>
      <c r="AY28" s="66">
        <f>IF(AT28=1,VLOOKUP(AX28,data!$B$35:$D$39,2,0),0)</f>
        <v>0</v>
      </c>
      <c r="AZ28" s="67">
        <f>IF(AND(AW28&lt;&gt;0,AY28&lt;&gt;0)=FALSE,0,data!$C$43)</f>
        <v>0</v>
      </c>
      <c r="BA28" s="91">
        <f t="shared" si="15"/>
        <v>0</v>
      </c>
      <c r="BB28" s="121">
        <f t="shared" si="16"/>
        <v>0</v>
      </c>
      <c r="BC28" s="61">
        <f t="shared" si="17"/>
        <v>0</v>
      </c>
      <c r="BD28" s="61">
        <f t="shared" si="18"/>
        <v>0</v>
      </c>
      <c r="BF28" s="64"/>
      <c r="BG28" s="61">
        <f t="shared" si="19"/>
        <v>0</v>
      </c>
      <c r="BH28" s="65">
        <f>IF(BG28=1,data!$C$41*BF28,0)</f>
        <v>0</v>
      </c>
      <c r="BI28" s="87" t="s">
        <v>87</v>
      </c>
      <c r="BJ28" s="66">
        <f>IF(BG28=1,IF(BF28&lt;15,VLOOKUP(BI28,data!$B$3:$E$32,2,0)*BF28,(VLOOKUP(BI28,data!$B$3:$E$32,2,0)*14)+(VLOOKUP(BI28,data!$B$3:$E$32,3,0))*(BF28-14)),0)</f>
        <v>0</v>
      </c>
      <c r="BK28" s="87" t="s">
        <v>87</v>
      </c>
      <c r="BL28" s="66">
        <f>IF(BG28=1,VLOOKUP(BK28,data!$B$35:$D$39,2,0),0)</f>
        <v>0</v>
      </c>
      <c r="BM28" s="67">
        <f>IF(AND(BJ28&lt;&gt;0,BL28&lt;&gt;0)=FALSE,0,data!$C$43)</f>
        <v>0</v>
      </c>
      <c r="BN28" s="91">
        <f t="shared" si="20"/>
        <v>0</v>
      </c>
      <c r="BO28" s="121">
        <f t="shared" si="21"/>
        <v>0</v>
      </c>
      <c r="BP28" s="61">
        <f t="shared" si="22"/>
        <v>0</v>
      </c>
      <c r="BQ28" s="61">
        <f t="shared" si="23"/>
        <v>0</v>
      </c>
      <c r="BS28" s="64"/>
      <c r="BT28" s="61">
        <f t="shared" si="24"/>
        <v>0</v>
      </c>
      <c r="BU28" s="65">
        <f>IF(BT28=1,data!$C$41*BS28,0)</f>
        <v>0</v>
      </c>
      <c r="BV28" s="87" t="s">
        <v>87</v>
      </c>
      <c r="BW28" s="66">
        <f>IF(BT28=1,IF(BS28&lt;15,VLOOKUP(BV28,data!$B$3:$E$32,2,0)*BS28,(VLOOKUP(BV28,data!$B$3:$E$32,2,0)*14)+(VLOOKUP(BV28,data!$B$3:$E$32,3,0))*(BS28-14)),0)</f>
        <v>0</v>
      </c>
      <c r="BX28" s="87" t="s">
        <v>87</v>
      </c>
      <c r="BY28" s="66">
        <f>IF(BT28=1,VLOOKUP(BX28,data!$B$35:$D$39,2,0),0)</f>
        <v>0</v>
      </c>
      <c r="BZ28" s="67">
        <f>IF(AND(BW28&lt;&gt;0,BY28&lt;&gt;0)=FALSE,0,data!$C$43)</f>
        <v>0</v>
      </c>
      <c r="CA28" s="91">
        <f t="shared" si="25"/>
        <v>0</v>
      </c>
      <c r="CB28" s="121">
        <f t="shared" si="26"/>
        <v>0</v>
      </c>
      <c r="CC28" s="61">
        <f t="shared" si="27"/>
        <v>0</v>
      </c>
      <c r="CD28" s="61">
        <f t="shared" si="28"/>
        <v>0</v>
      </c>
    </row>
    <row r="29" spans="1:82" ht="25.15" customHeight="1" x14ac:dyDescent="0.25">
      <c r="A29" s="68"/>
      <c r="B29" s="58" t="s">
        <v>111</v>
      </c>
      <c r="C29" s="113"/>
      <c r="D29" s="59" t="s">
        <v>659</v>
      </c>
      <c r="E29" s="64"/>
      <c r="F29" s="61">
        <f t="shared" si="0"/>
        <v>0</v>
      </c>
      <c r="G29" s="65">
        <f>IF(F29=1,data!$C$41*E29,0)</f>
        <v>0</v>
      </c>
      <c r="H29" s="87" t="s">
        <v>87</v>
      </c>
      <c r="I29" s="66">
        <f>IF($F29=1,IF($E29&lt;15,VLOOKUP(H29,data!$B$3:$E$32,2,0)*$E29,(VLOOKUP(H29,data!$B$3:$E$32,2,0)*14)+(VLOOKUP(H29,data!$B$3:$E$32,3,0))*($E29-14)),0)</f>
        <v>0</v>
      </c>
      <c r="J29" s="87" t="s">
        <v>87</v>
      </c>
      <c r="K29" s="66">
        <f>IF($F29=1,VLOOKUP(J29,data!$B$35:$D$39,2,0),0)</f>
        <v>0</v>
      </c>
      <c r="L29" s="67">
        <f>IF(AND(I29&lt;&gt;0,K29&lt;&gt;0)=FALSE,0,data!$C$43)</f>
        <v>0</v>
      </c>
      <c r="M29" s="91">
        <f t="shared" si="29"/>
        <v>0</v>
      </c>
      <c r="N29" s="61">
        <f t="shared" si="31"/>
        <v>0</v>
      </c>
      <c r="O29" s="61">
        <f t="shared" si="1"/>
        <v>0</v>
      </c>
      <c r="P29" s="61">
        <f t="shared" si="2"/>
        <v>0</v>
      </c>
      <c r="Q29" s="137">
        <f t="shared" si="3"/>
        <v>0</v>
      </c>
      <c r="S29" s="64"/>
      <c r="T29" s="61">
        <f t="shared" si="4"/>
        <v>0</v>
      </c>
      <c r="U29" s="65">
        <f>IF(T29=1,data!$C$41*S29,0)</f>
        <v>0</v>
      </c>
      <c r="V29" s="87" t="s">
        <v>87</v>
      </c>
      <c r="W29" s="66">
        <f>IF(T29=1,IF(S29&lt;15,VLOOKUP(V29,data!$B$3:$E$32,2,0)*S29,(VLOOKUP(V29,data!$B$3:$E$32,2,0)*14)+(VLOOKUP(V29,data!$B$3:$E$32,3,0))*(S29-14)),0)</f>
        <v>0</v>
      </c>
      <c r="X29" s="87" t="s">
        <v>87</v>
      </c>
      <c r="Y29" s="66">
        <f>IF(T29=1,VLOOKUP(X29,data!$B$35:$D$39,2,0),0)</f>
        <v>0</v>
      </c>
      <c r="Z29" s="67">
        <f>IF(AND(W29&lt;&gt;0,Y29&lt;&gt;0)=FALSE,0,data!$C$43)</f>
        <v>0</v>
      </c>
      <c r="AA29" s="91">
        <f t="shared" si="5"/>
        <v>0</v>
      </c>
      <c r="AB29" s="121">
        <f t="shared" si="6"/>
        <v>0</v>
      </c>
      <c r="AC29" s="61">
        <f t="shared" si="7"/>
        <v>0</v>
      </c>
      <c r="AD29" s="61">
        <f t="shared" si="8"/>
        <v>0</v>
      </c>
      <c r="AF29" s="64"/>
      <c r="AG29" s="61">
        <f t="shared" si="9"/>
        <v>0</v>
      </c>
      <c r="AH29" s="65">
        <f>IF(AG29=1,data!$C$41*AF29,0)</f>
        <v>0</v>
      </c>
      <c r="AI29" s="87" t="s">
        <v>87</v>
      </c>
      <c r="AJ29" s="66">
        <f>IF(AG29=1,IF(AF29&lt;15,VLOOKUP(AI29,data!$B$3:$E$32,2,0)*AF29,(VLOOKUP(AI29,data!$B$3:$E$32,2,0)*14)+(VLOOKUP(AI29,data!$B$3:$E$32,3,0))*(AF29-14)),0)</f>
        <v>0</v>
      </c>
      <c r="AK29" s="87" t="s">
        <v>87</v>
      </c>
      <c r="AL29" s="66">
        <f>IF(AG29=1,VLOOKUP(AK29,data!$B$35:$D$39,2,0),0)</f>
        <v>0</v>
      </c>
      <c r="AM29" s="67">
        <f>IF(AND(AJ29&lt;&gt;0,AL29&lt;&gt;0)=FALSE,0,data!$C$43)</f>
        <v>0</v>
      </c>
      <c r="AN29" s="91">
        <f t="shared" si="10"/>
        <v>0</v>
      </c>
      <c r="AO29" s="121">
        <f t="shared" si="11"/>
        <v>0</v>
      </c>
      <c r="AP29" s="61">
        <f t="shared" si="12"/>
        <v>0</v>
      </c>
      <c r="AQ29" s="61">
        <f t="shared" si="13"/>
        <v>0</v>
      </c>
      <c r="AS29" s="64"/>
      <c r="AT29" s="61">
        <f t="shared" si="14"/>
        <v>0</v>
      </c>
      <c r="AU29" s="65">
        <f>IF(AT29=1,data!$C$41*AS29,0)</f>
        <v>0</v>
      </c>
      <c r="AV29" s="87" t="s">
        <v>87</v>
      </c>
      <c r="AW29" s="66">
        <f>IF(AT29=1,IF(AS29&lt;15,VLOOKUP(AV29,data!$B$3:$E$32,2,0)*AS29,(VLOOKUP(AV29,data!$B$3:$E$32,2,0)*14)+(VLOOKUP(AV29,data!$B$3:$E$32,3,0))*(AS29-14)),0)</f>
        <v>0</v>
      </c>
      <c r="AX29" s="87" t="s">
        <v>87</v>
      </c>
      <c r="AY29" s="66">
        <f>IF(AT29=1,VLOOKUP(AX29,data!$B$35:$D$39,2,0),0)</f>
        <v>0</v>
      </c>
      <c r="AZ29" s="67">
        <f>IF(AND(AW29&lt;&gt;0,AY29&lt;&gt;0)=FALSE,0,data!$C$43)</f>
        <v>0</v>
      </c>
      <c r="BA29" s="91">
        <f t="shared" si="15"/>
        <v>0</v>
      </c>
      <c r="BB29" s="121">
        <f t="shared" si="16"/>
        <v>0</v>
      </c>
      <c r="BC29" s="61">
        <f t="shared" si="17"/>
        <v>0</v>
      </c>
      <c r="BD29" s="61">
        <f t="shared" si="18"/>
        <v>0</v>
      </c>
      <c r="BF29" s="64"/>
      <c r="BG29" s="61">
        <f t="shared" si="19"/>
        <v>0</v>
      </c>
      <c r="BH29" s="65">
        <f>IF(BG29=1,data!$C$41*BF29,0)</f>
        <v>0</v>
      </c>
      <c r="BI29" s="87" t="s">
        <v>87</v>
      </c>
      <c r="BJ29" s="66">
        <f>IF(BG29=1,IF(BF29&lt;15,VLOOKUP(BI29,data!$B$3:$E$32,2,0)*BF29,(VLOOKUP(BI29,data!$B$3:$E$32,2,0)*14)+(VLOOKUP(BI29,data!$B$3:$E$32,3,0))*(BF29-14)),0)</f>
        <v>0</v>
      </c>
      <c r="BK29" s="87" t="s">
        <v>87</v>
      </c>
      <c r="BL29" s="66">
        <f>IF(BG29=1,VLOOKUP(BK29,data!$B$35:$D$39,2,0),0)</f>
        <v>0</v>
      </c>
      <c r="BM29" s="67">
        <f>IF(AND(BJ29&lt;&gt;0,BL29&lt;&gt;0)=FALSE,0,data!$C$43)</f>
        <v>0</v>
      </c>
      <c r="BN29" s="91">
        <f t="shared" si="20"/>
        <v>0</v>
      </c>
      <c r="BO29" s="121">
        <f t="shared" si="21"/>
        <v>0</v>
      </c>
      <c r="BP29" s="61">
        <f t="shared" si="22"/>
        <v>0</v>
      </c>
      <c r="BQ29" s="61">
        <f t="shared" si="23"/>
        <v>0</v>
      </c>
      <c r="BS29" s="64"/>
      <c r="BT29" s="61">
        <f t="shared" si="24"/>
        <v>0</v>
      </c>
      <c r="BU29" s="65">
        <f>IF(BT29=1,data!$C$41*BS29,0)</f>
        <v>0</v>
      </c>
      <c r="BV29" s="87" t="s">
        <v>87</v>
      </c>
      <c r="BW29" s="66">
        <f>IF(BT29=1,IF(BS29&lt;15,VLOOKUP(BV29,data!$B$3:$E$32,2,0)*BS29,(VLOOKUP(BV29,data!$B$3:$E$32,2,0)*14)+(VLOOKUP(BV29,data!$B$3:$E$32,3,0))*(BS29-14)),0)</f>
        <v>0</v>
      </c>
      <c r="BX29" s="87" t="s">
        <v>87</v>
      </c>
      <c r="BY29" s="66">
        <f>IF(BT29=1,VLOOKUP(BX29,data!$B$35:$D$39,2,0),0)</f>
        <v>0</v>
      </c>
      <c r="BZ29" s="67">
        <f>IF(AND(BW29&lt;&gt;0,BY29&lt;&gt;0)=FALSE,0,data!$C$43)</f>
        <v>0</v>
      </c>
      <c r="CA29" s="91">
        <f t="shared" si="25"/>
        <v>0</v>
      </c>
      <c r="CB29" s="121">
        <f t="shared" si="26"/>
        <v>0</v>
      </c>
      <c r="CC29" s="61">
        <f t="shared" si="27"/>
        <v>0</v>
      </c>
      <c r="CD29" s="61">
        <f t="shared" si="28"/>
        <v>0</v>
      </c>
    </row>
    <row r="30" spans="1:82" ht="25.15" customHeight="1" x14ac:dyDescent="0.25">
      <c r="A30" s="68"/>
      <c r="B30" s="58" t="s">
        <v>112</v>
      </c>
      <c r="C30" s="113"/>
      <c r="D30" s="59" t="s">
        <v>659</v>
      </c>
      <c r="E30" s="64"/>
      <c r="F30" s="61">
        <f t="shared" si="0"/>
        <v>0</v>
      </c>
      <c r="G30" s="65">
        <f>IF(F30=1,data!$C$41*E30,0)</f>
        <v>0</v>
      </c>
      <c r="H30" s="87" t="s">
        <v>87</v>
      </c>
      <c r="I30" s="66">
        <f>IF($F30=1,IF($E30&lt;15,VLOOKUP(H30,data!$B$3:$E$32,2,0)*$E30,(VLOOKUP(H30,data!$B$3:$E$32,2,0)*14)+(VLOOKUP(H30,data!$B$3:$E$32,3,0))*($E30-14)),0)</f>
        <v>0</v>
      </c>
      <c r="J30" s="87" t="s">
        <v>87</v>
      </c>
      <c r="K30" s="66">
        <f>IF($F30=1,VLOOKUP(J30,data!$B$35:$D$39,2,0),0)</f>
        <v>0</v>
      </c>
      <c r="L30" s="67">
        <f>IF(AND(I30&lt;&gt;0,K30&lt;&gt;0)=FALSE,0,data!$C$43)</f>
        <v>0</v>
      </c>
      <c r="M30" s="91">
        <f t="shared" si="29"/>
        <v>0</v>
      </c>
      <c r="N30" s="61">
        <f t="shared" si="31"/>
        <v>0</v>
      </c>
      <c r="O30" s="61">
        <f t="shared" si="1"/>
        <v>0</v>
      </c>
      <c r="P30" s="61">
        <f t="shared" si="2"/>
        <v>0</v>
      </c>
      <c r="Q30" s="137">
        <f t="shared" si="3"/>
        <v>0</v>
      </c>
      <c r="S30" s="64"/>
      <c r="T30" s="61">
        <f t="shared" si="4"/>
        <v>0</v>
      </c>
      <c r="U30" s="65">
        <f>IF(T30=1,data!$C$41*S30,0)</f>
        <v>0</v>
      </c>
      <c r="V30" s="87" t="s">
        <v>87</v>
      </c>
      <c r="W30" s="66">
        <f>IF(T30=1,IF(S30&lt;15,VLOOKUP(V30,data!$B$3:$E$32,2,0)*S30,(VLOOKUP(V30,data!$B$3:$E$32,2,0)*14)+(VLOOKUP(V30,data!$B$3:$E$32,3,0))*(S30-14)),0)</f>
        <v>0</v>
      </c>
      <c r="X30" s="87" t="s">
        <v>87</v>
      </c>
      <c r="Y30" s="66">
        <f>IF(T30=1,VLOOKUP(X30,data!$B$35:$D$39,2,0),0)</f>
        <v>0</v>
      </c>
      <c r="Z30" s="67">
        <f>IF(AND(W30&lt;&gt;0,Y30&lt;&gt;0)=FALSE,0,data!$C$43)</f>
        <v>0</v>
      </c>
      <c r="AA30" s="91">
        <f t="shared" si="5"/>
        <v>0</v>
      </c>
      <c r="AB30" s="121">
        <f t="shared" si="6"/>
        <v>0</v>
      </c>
      <c r="AC30" s="61">
        <f t="shared" si="7"/>
        <v>0</v>
      </c>
      <c r="AD30" s="61">
        <f t="shared" si="8"/>
        <v>0</v>
      </c>
      <c r="AF30" s="64"/>
      <c r="AG30" s="61">
        <f t="shared" si="9"/>
        <v>0</v>
      </c>
      <c r="AH30" s="65">
        <f>IF(AG30=1,data!$C$41*AF30,0)</f>
        <v>0</v>
      </c>
      <c r="AI30" s="87" t="s">
        <v>87</v>
      </c>
      <c r="AJ30" s="66">
        <f>IF(AG30=1,IF(AF30&lt;15,VLOOKUP(AI30,data!$B$3:$E$32,2,0)*AF30,(VLOOKUP(AI30,data!$B$3:$E$32,2,0)*14)+(VLOOKUP(AI30,data!$B$3:$E$32,3,0))*(AF30-14)),0)</f>
        <v>0</v>
      </c>
      <c r="AK30" s="87" t="s">
        <v>87</v>
      </c>
      <c r="AL30" s="66">
        <f>IF(AG30=1,VLOOKUP(AK30,data!$B$35:$D$39,2,0),0)</f>
        <v>0</v>
      </c>
      <c r="AM30" s="67">
        <f>IF(AND(AJ30&lt;&gt;0,AL30&lt;&gt;0)=FALSE,0,data!$C$43)</f>
        <v>0</v>
      </c>
      <c r="AN30" s="91">
        <f t="shared" si="10"/>
        <v>0</v>
      </c>
      <c r="AO30" s="121">
        <f t="shared" si="11"/>
        <v>0</v>
      </c>
      <c r="AP30" s="61">
        <f t="shared" si="12"/>
        <v>0</v>
      </c>
      <c r="AQ30" s="61">
        <f t="shared" si="13"/>
        <v>0</v>
      </c>
      <c r="AS30" s="64"/>
      <c r="AT30" s="61">
        <f t="shared" si="14"/>
        <v>0</v>
      </c>
      <c r="AU30" s="65">
        <f>IF(AT30=1,data!$C$41*AS30,0)</f>
        <v>0</v>
      </c>
      <c r="AV30" s="87" t="s">
        <v>87</v>
      </c>
      <c r="AW30" s="66">
        <f>IF(AT30=1,IF(AS30&lt;15,VLOOKUP(AV30,data!$B$3:$E$32,2,0)*AS30,(VLOOKUP(AV30,data!$B$3:$E$32,2,0)*14)+(VLOOKUP(AV30,data!$B$3:$E$32,3,0))*(AS30-14)),0)</f>
        <v>0</v>
      </c>
      <c r="AX30" s="87" t="s">
        <v>87</v>
      </c>
      <c r="AY30" s="66">
        <f>IF(AT30=1,VLOOKUP(AX30,data!$B$35:$D$39,2,0),0)</f>
        <v>0</v>
      </c>
      <c r="AZ30" s="67">
        <f>IF(AND(AW30&lt;&gt;0,AY30&lt;&gt;0)=FALSE,0,data!$C$43)</f>
        <v>0</v>
      </c>
      <c r="BA30" s="91">
        <f t="shared" si="15"/>
        <v>0</v>
      </c>
      <c r="BB30" s="121">
        <f t="shared" si="16"/>
        <v>0</v>
      </c>
      <c r="BC30" s="61">
        <f t="shared" si="17"/>
        <v>0</v>
      </c>
      <c r="BD30" s="61">
        <f t="shared" si="18"/>
        <v>0</v>
      </c>
      <c r="BF30" s="64"/>
      <c r="BG30" s="61">
        <f t="shared" si="19"/>
        <v>0</v>
      </c>
      <c r="BH30" s="65">
        <f>IF(BG30=1,data!$C$41*BF30,0)</f>
        <v>0</v>
      </c>
      <c r="BI30" s="87" t="s">
        <v>87</v>
      </c>
      <c r="BJ30" s="66">
        <f>IF(BG30=1,IF(BF30&lt;15,VLOOKUP(BI30,data!$B$3:$E$32,2,0)*BF30,(VLOOKUP(BI30,data!$B$3:$E$32,2,0)*14)+(VLOOKUP(BI30,data!$B$3:$E$32,3,0))*(BF30-14)),0)</f>
        <v>0</v>
      </c>
      <c r="BK30" s="87" t="s">
        <v>87</v>
      </c>
      <c r="BL30" s="66">
        <f>IF(BG30=1,VLOOKUP(BK30,data!$B$35:$D$39,2,0),0)</f>
        <v>0</v>
      </c>
      <c r="BM30" s="67">
        <f>IF(AND(BJ30&lt;&gt;0,BL30&lt;&gt;0)=FALSE,0,data!$C$43)</f>
        <v>0</v>
      </c>
      <c r="BN30" s="91">
        <f t="shared" si="20"/>
        <v>0</v>
      </c>
      <c r="BO30" s="121">
        <f t="shared" si="21"/>
        <v>0</v>
      </c>
      <c r="BP30" s="61">
        <f t="shared" si="22"/>
        <v>0</v>
      </c>
      <c r="BQ30" s="61">
        <f t="shared" si="23"/>
        <v>0</v>
      </c>
      <c r="BS30" s="64"/>
      <c r="BT30" s="61">
        <f t="shared" si="24"/>
        <v>0</v>
      </c>
      <c r="BU30" s="65">
        <f>IF(BT30=1,data!$C$41*BS30,0)</f>
        <v>0</v>
      </c>
      <c r="BV30" s="87" t="s">
        <v>87</v>
      </c>
      <c r="BW30" s="66">
        <f>IF(BT30=1,IF(BS30&lt;15,VLOOKUP(BV30,data!$B$3:$E$32,2,0)*BS30,(VLOOKUP(BV30,data!$B$3:$E$32,2,0)*14)+(VLOOKUP(BV30,data!$B$3:$E$32,3,0))*(BS30-14)),0)</f>
        <v>0</v>
      </c>
      <c r="BX30" s="87" t="s">
        <v>87</v>
      </c>
      <c r="BY30" s="66">
        <f>IF(BT30=1,VLOOKUP(BX30,data!$B$35:$D$39,2,0),0)</f>
        <v>0</v>
      </c>
      <c r="BZ30" s="67">
        <f>IF(AND(BW30&lt;&gt;0,BY30&lt;&gt;0)=FALSE,0,data!$C$43)</f>
        <v>0</v>
      </c>
      <c r="CA30" s="91">
        <f t="shared" si="25"/>
        <v>0</v>
      </c>
      <c r="CB30" s="121">
        <f t="shared" si="26"/>
        <v>0</v>
      </c>
      <c r="CC30" s="61">
        <f t="shared" si="27"/>
        <v>0</v>
      </c>
      <c r="CD30" s="61">
        <f t="shared" si="28"/>
        <v>0</v>
      </c>
    </row>
    <row r="31" spans="1:82" ht="25.15" customHeight="1" x14ac:dyDescent="0.25">
      <c r="A31" s="68"/>
      <c r="B31" s="58" t="s">
        <v>113</v>
      </c>
      <c r="C31" s="113"/>
      <c r="D31" s="59" t="s">
        <v>659</v>
      </c>
      <c r="E31" s="64"/>
      <c r="F31" s="61">
        <f t="shared" si="0"/>
        <v>0</v>
      </c>
      <c r="G31" s="65">
        <f>IF(F31=1,data!$C$41*E31,0)</f>
        <v>0</v>
      </c>
      <c r="H31" s="87" t="s">
        <v>87</v>
      </c>
      <c r="I31" s="66">
        <f>IF($F31=1,IF($E31&lt;15,VLOOKUP(H31,data!$B$3:$E$32,2,0)*$E31,(VLOOKUP(H31,data!$B$3:$E$32,2,0)*14)+(VLOOKUP(H31,data!$B$3:$E$32,3,0))*($E31-14)),0)</f>
        <v>0</v>
      </c>
      <c r="J31" s="87" t="s">
        <v>87</v>
      </c>
      <c r="K31" s="66">
        <f>IF($F31=1,VLOOKUP(J31,data!$B$35:$D$39,2,0),0)</f>
        <v>0</v>
      </c>
      <c r="L31" s="67">
        <f>IF(AND(I31&lt;&gt;0,K31&lt;&gt;0)=FALSE,0,data!$C$43)</f>
        <v>0</v>
      </c>
      <c r="M31" s="91">
        <f t="shared" si="29"/>
        <v>0</v>
      </c>
      <c r="N31" s="61">
        <f t="shared" si="31"/>
        <v>0</v>
      </c>
      <c r="O31" s="61">
        <f t="shared" si="1"/>
        <v>0</v>
      </c>
      <c r="P31" s="61">
        <f t="shared" si="2"/>
        <v>0</v>
      </c>
      <c r="Q31" s="137">
        <f t="shared" si="3"/>
        <v>0</v>
      </c>
      <c r="S31" s="64"/>
      <c r="T31" s="61">
        <f t="shared" si="4"/>
        <v>0</v>
      </c>
      <c r="U31" s="65">
        <f>IF(T31=1,data!$C$41*S31,0)</f>
        <v>0</v>
      </c>
      <c r="V31" s="87" t="s">
        <v>87</v>
      </c>
      <c r="W31" s="66">
        <f>IF(T31=1,IF(S31&lt;15,VLOOKUP(V31,data!$B$3:$E$32,2,0)*S31,(VLOOKUP(V31,data!$B$3:$E$32,2,0)*14)+(VLOOKUP(V31,data!$B$3:$E$32,3,0))*(S31-14)),0)</f>
        <v>0</v>
      </c>
      <c r="X31" s="87" t="s">
        <v>87</v>
      </c>
      <c r="Y31" s="66">
        <f>IF(T31=1,VLOOKUP(X31,data!$B$35:$D$39,2,0),0)</f>
        <v>0</v>
      </c>
      <c r="Z31" s="67">
        <f>IF(AND(W31&lt;&gt;0,Y31&lt;&gt;0)=FALSE,0,data!$C$43)</f>
        <v>0</v>
      </c>
      <c r="AA31" s="91">
        <f t="shared" si="5"/>
        <v>0</v>
      </c>
      <c r="AB31" s="121">
        <f t="shared" si="6"/>
        <v>0</v>
      </c>
      <c r="AC31" s="61">
        <f t="shared" si="7"/>
        <v>0</v>
      </c>
      <c r="AD31" s="61">
        <f t="shared" si="8"/>
        <v>0</v>
      </c>
      <c r="AF31" s="64"/>
      <c r="AG31" s="61">
        <f t="shared" si="9"/>
        <v>0</v>
      </c>
      <c r="AH31" s="65">
        <f>IF(AG31=1,data!$C$41*AF31,0)</f>
        <v>0</v>
      </c>
      <c r="AI31" s="87" t="s">
        <v>87</v>
      </c>
      <c r="AJ31" s="66">
        <f>IF(AG31=1,IF(AF31&lt;15,VLOOKUP(AI31,data!$B$3:$E$32,2,0)*AF31,(VLOOKUP(AI31,data!$B$3:$E$32,2,0)*14)+(VLOOKUP(AI31,data!$B$3:$E$32,3,0))*(AF31-14)),0)</f>
        <v>0</v>
      </c>
      <c r="AK31" s="87" t="s">
        <v>87</v>
      </c>
      <c r="AL31" s="66">
        <f>IF(AG31=1,VLOOKUP(AK31,data!$B$35:$D$39,2,0),0)</f>
        <v>0</v>
      </c>
      <c r="AM31" s="67">
        <f>IF(AND(AJ31&lt;&gt;0,AL31&lt;&gt;0)=FALSE,0,data!$C$43)</f>
        <v>0</v>
      </c>
      <c r="AN31" s="91">
        <f t="shared" si="10"/>
        <v>0</v>
      </c>
      <c r="AO31" s="121">
        <f t="shared" si="11"/>
        <v>0</v>
      </c>
      <c r="AP31" s="61">
        <f t="shared" si="12"/>
        <v>0</v>
      </c>
      <c r="AQ31" s="61">
        <f t="shared" si="13"/>
        <v>0</v>
      </c>
      <c r="AS31" s="64"/>
      <c r="AT31" s="61">
        <f t="shared" si="14"/>
        <v>0</v>
      </c>
      <c r="AU31" s="65">
        <f>IF(AT31=1,data!$C$41*AS31,0)</f>
        <v>0</v>
      </c>
      <c r="AV31" s="87" t="s">
        <v>87</v>
      </c>
      <c r="AW31" s="66">
        <f>IF(AT31=1,IF(AS31&lt;15,VLOOKUP(AV31,data!$B$3:$E$32,2,0)*AS31,(VLOOKUP(AV31,data!$B$3:$E$32,2,0)*14)+(VLOOKUP(AV31,data!$B$3:$E$32,3,0))*(AS31-14)),0)</f>
        <v>0</v>
      </c>
      <c r="AX31" s="87" t="s">
        <v>87</v>
      </c>
      <c r="AY31" s="66">
        <f>IF(AT31=1,VLOOKUP(AX31,data!$B$35:$D$39,2,0),0)</f>
        <v>0</v>
      </c>
      <c r="AZ31" s="67">
        <f>IF(AND(AW31&lt;&gt;0,AY31&lt;&gt;0)=FALSE,0,data!$C$43)</f>
        <v>0</v>
      </c>
      <c r="BA31" s="91">
        <f t="shared" si="15"/>
        <v>0</v>
      </c>
      <c r="BB31" s="121">
        <f t="shared" si="16"/>
        <v>0</v>
      </c>
      <c r="BC31" s="61">
        <f t="shared" si="17"/>
        <v>0</v>
      </c>
      <c r="BD31" s="61">
        <f t="shared" si="18"/>
        <v>0</v>
      </c>
      <c r="BF31" s="64"/>
      <c r="BG31" s="61">
        <f t="shared" si="19"/>
        <v>0</v>
      </c>
      <c r="BH31" s="65">
        <f>IF(BG31=1,data!$C$41*BF31,0)</f>
        <v>0</v>
      </c>
      <c r="BI31" s="87" t="s">
        <v>87</v>
      </c>
      <c r="BJ31" s="66">
        <f>IF(BG31=1,IF(BF31&lt;15,VLOOKUP(BI31,data!$B$3:$E$32,2,0)*BF31,(VLOOKUP(BI31,data!$B$3:$E$32,2,0)*14)+(VLOOKUP(BI31,data!$B$3:$E$32,3,0))*(BF31-14)),0)</f>
        <v>0</v>
      </c>
      <c r="BK31" s="87" t="s">
        <v>87</v>
      </c>
      <c r="BL31" s="66">
        <f>IF(BG31=1,VLOOKUP(BK31,data!$B$35:$D$39,2,0),0)</f>
        <v>0</v>
      </c>
      <c r="BM31" s="67">
        <f>IF(AND(BJ31&lt;&gt;0,BL31&lt;&gt;0)=FALSE,0,data!$C$43)</f>
        <v>0</v>
      </c>
      <c r="BN31" s="91">
        <f t="shared" si="20"/>
        <v>0</v>
      </c>
      <c r="BO31" s="121">
        <f t="shared" si="21"/>
        <v>0</v>
      </c>
      <c r="BP31" s="61">
        <f t="shared" si="22"/>
        <v>0</v>
      </c>
      <c r="BQ31" s="61">
        <f t="shared" si="23"/>
        <v>0</v>
      </c>
      <c r="BS31" s="64"/>
      <c r="BT31" s="61">
        <f t="shared" si="24"/>
        <v>0</v>
      </c>
      <c r="BU31" s="65">
        <f>IF(BT31=1,data!$C$41*BS31,0)</f>
        <v>0</v>
      </c>
      <c r="BV31" s="87" t="s">
        <v>87</v>
      </c>
      <c r="BW31" s="66">
        <f>IF(BT31=1,IF(BS31&lt;15,VLOOKUP(BV31,data!$B$3:$E$32,2,0)*BS31,(VLOOKUP(BV31,data!$B$3:$E$32,2,0)*14)+(VLOOKUP(BV31,data!$B$3:$E$32,3,0))*(BS31-14)),0)</f>
        <v>0</v>
      </c>
      <c r="BX31" s="87" t="s">
        <v>87</v>
      </c>
      <c r="BY31" s="66">
        <f>IF(BT31=1,VLOOKUP(BX31,data!$B$35:$D$39,2,0),0)</f>
        <v>0</v>
      </c>
      <c r="BZ31" s="67">
        <f>IF(AND(BW31&lt;&gt;0,BY31&lt;&gt;0)=FALSE,0,data!$C$43)</f>
        <v>0</v>
      </c>
      <c r="CA31" s="91">
        <f t="shared" si="25"/>
        <v>0</v>
      </c>
      <c r="CB31" s="121">
        <f t="shared" si="26"/>
        <v>0</v>
      </c>
      <c r="CC31" s="61">
        <f t="shared" si="27"/>
        <v>0</v>
      </c>
      <c r="CD31" s="61">
        <f t="shared" si="28"/>
        <v>0</v>
      </c>
    </row>
    <row r="32" spans="1:82" ht="25.15" customHeight="1" x14ac:dyDescent="0.25">
      <c r="A32" s="57"/>
      <c r="B32" s="58" t="s">
        <v>114</v>
      </c>
      <c r="C32" s="113"/>
      <c r="D32" s="59" t="s">
        <v>659</v>
      </c>
      <c r="E32" s="64"/>
      <c r="F32" s="61">
        <f t="shared" si="0"/>
        <v>0</v>
      </c>
      <c r="G32" s="65">
        <f>IF(F32=1,data!$C$41*E32,0)</f>
        <v>0</v>
      </c>
      <c r="H32" s="87" t="s">
        <v>87</v>
      </c>
      <c r="I32" s="66">
        <f>IF($F32=1,IF($E32&lt;15,VLOOKUP(H32,data!$B$3:$E$32,2,0)*$E32,(VLOOKUP(H32,data!$B$3:$E$32,2,0)*14)+(VLOOKUP(H32,data!$B$3:$E$32,3,0))*($E32-14)),0)</f>
        <v>0</v>
      </c>
      <c r="J32" s="87" t="s">
        <v>87</v>
      </c>
      <c r="K32" s="66">
        <f>IF($F32=1,VLOOKUP(J32,data!$B$35:$D$39,2,0),0)</f>
        <v>0</v>
      </c>
      <c r="L32" s="67">
        <f>IF(AND(I32&lt;&gt;0,K32&lt;&gt;0)=FALSE,0,data!$C$43)</f>
        <v>0</v>
      </c>
      <c r="M32" s="91">
        <f t="shared" si="29"/>
        <v>0</v>
      </c>
      <c r="N32" s="61">
        <f t="shared" si="31"/>
        <v>0</v>
      </c>
      <c r="O32" s="61">
        <f t="shared" si="1"/>
        <v>0</v>
      </c>
      <c r="P32" s="61">
        <f t="shared" si="2"/>
        <v>0</v>
      </c>
      <c r="Q32" s="137">
        <f t="shared" si="3"/>
        <v>0</v>
      </c>
      <c r="S32" s="64"/>
      <c r="T32" s="61">
        <f t="shared" si="4"/>
        <v>0</v>
      </c>
      <c r="U32" s="65">
        <f>IF(T32=1,data!$C$41*S32,0)</f>
        <v>0</v>
      </c>
      <c r="V32" s="87" t="s">
        <v>87</v>
      </c>
      <c r="W32" s="66">
        <f>IF(T32=1,IF(S32&lt;15,VLOOKUP(V32,data!$B$3:$E$32,2,0)*S32,(VLOOKUP(V32,data!$B$3:$E$32,2,0)*14)+(VLOOKUP(V32,data!$B$3:$E$32,3,0))*(S32-14)),0)</f>
        <v>0</v>
      </c>
      <c r="X32" s="87" t="s">
        <v>87</v>
      </c>
      <c r="Y32" s="66">
        <f>IF(T32=1,VLOOKUP(X32,data!$B$35:$D$39,2,0),0)</f>
        <v>0</v>
      </c>
      <c r="Z32" s="67">
        <f>IF(AND(W32&lt;&gt;0,Y32&lt;&gt;0)=FALSE,0,data!$C$43)</f>
        <v>0</v>
      </c>
      <c r="AA32" s="91">
        <f t="shared" si="5"/>
        <v>0</v>
      </c>
      <c r="AB32" s="121">
        <f t="shared" si="6"/>
        <v>0</v>
      </c>
      <c r="AC32" s="61">
        <f t="shared" si="7"/>
        <v>0</v>
      </c>
      <c r="AD32" s="61">
        <f t="shared" si="8"/>
        <v>0</v>
      </c>
      <c r="AF32" s="64"/>
      <c r="AG32" s="61">
        <f t="shared" si="9"/>
        <v>0</v>
      </c>
      <c r="AH32" s="65">
        <f>IF(AG32=1,data!$C$41*AF32,0)</f>
        <v>0</v>
      </c>
      <c r="AI32" s="87" t="s">
        <v>87</v>
      </c>
      <c r="AJ32" s="66">
        <f>IF(AG32=1,IF(AF32&lt;15,VLOOKUP(AI32,data!$B$3:$E$32,2,0)*AF32,(VLOOKUP(AI32,data!$B$3:$E$32,2,0)*14)+(VLOOKUP(AI32,data!$B$3:$E$32,3,0))*(AF32-14)),0)</f>
        <v>0</v>
      </c>
      <c r="AK32" s="87" t="s">
        <v>87</v>
      </c>
      <c r="AL32" s="66">
        <f>IF(AG32=1,VLOOKUP(AK32,data!$B$35:$D$39,2,0),0)</f>
        <v>0</v>
      </c>
      <c r="AM32" s="67">
        <f>IF(AND(AJ32&lt;&gt;0,AL32&lt;&gt;0)=FALSE,0,data!$C$43)</f>
        <v>0</v>
      </c>
      <c r="AN32" s="91">
        <f t="shared" si="10"/>
        <v>0</v>
      </c>
      <c r="AO32" s="121">
        <f t="shared" si="11"/>
        <v>0</v>
      </c>
      <c r="AP32" s="61">
        <f t="shared" si="12"/>
        <v>0</v>
      </c>
      <c r="AQ32" s="61">
        <f t="shared" si="13"/>
        <v>0</v>
      </c>
      <c r="AS32" s="64"/>
      <c r="AT32" s="61">
        <f t="shared" si="14"/>
        <v>0</v>
      </c>
      <c r="AU32" s="65">
        <f>IF(AT32=1,data!$C$41*AS32,0)</f>
        <v>0</v>
      </c>
      <c r="AV32" s="87" t="s">
        <v>87</v>
      </c>
      <c r="AW32" s="66">
        <f>IF(AT32=1,IF(AS32&lt;15,VLOOKUP(AV32,data!$B$3:$E$32,2,0)*AS32,(VLOOKUP(AV32,data!$B$3:$E$32,2,0)*14)+(VLOOKUP(AV32,data!$B$3:$E$32,3,0))*(AS32-14)),0)</f>
        <v>0</v>
      </c>
      <c r="AX32" s="87" t="s">
        <v>87</v>
      </c>
      <c r="AY32" s="66">
        <f>IF(AT32=1,VLOOKUP(AX32,data!$B$35:$D$39,2,0),0)</f>
        <v>0</v>
      </c>
      <c r="AZ32" s="67">
        <f>IF(AND(AW32&lt;&gt;0,AY32&lt;&gt;0)=FALSE,0,data!$C$43)</f>
        <v>0</v>
      </c>
      <c r="BA32" s="91">
        <f t="shared" si="15"/>
        <v>0</v>
      </c>
      <c r="BB32" s="121">
        <f t="shared" si="16"/>
        <v>0</v>
      </c>
      <c r="BC32" s="61">
        <f t="shared" si="17"/>
        <v>0</v>
      </c>
      <c r="BD32" s="61">
        <f t="shared" si="18"/>
        <v>0</v>
      </c>
      <c r="BF32" s="64"/>
      <c r="BG32" s="61">
        <f t="shared" si="19"/>
        <v>0</v>
      </c>
      <c r="BH32" s="65">
        <f>IF(BG32=1,data!$C$41*BF32,0)</f>
        <v>0</v>
      </c>
      <c r="BI32" s="87" t="s">
        <v>87</v>
      </c>
      <c r="BJ32" s="66">
        <f>IF(BG32=1,IF(BF32&lt;15,VLOOKUP(BI32,data!$B$3:$E$32,2,0)*BF32,(VLOOKUP(BI32,data!$B$3:$E$32,2,0)*14)+(VLOOKUP(BI32,data!$B$3:$E$32,3,0))*(BF32-14)),0)</f>
        <v>0</v>
      </c>
      <c r="BK32" s="87" t="s">
        <v>87</v>
      </c>
      <c r="BL32" s="66">
        <f>IF(BG32=1,VLOOKUP(BK32,data!$B$35:$D$39,2,0),0)</f>
        <v>0</v>
      </c>
      <c r="BM32" s="67">
        <f>IF(AND(BJ32&lt;&gt;0,BL32&lt;&gt;0)=FALSE,0,data!$C$43)</f>
        <v>0</v>
      </c>
      <c r="BN32" s="91">
        <f t="shared" si="20"/>
        <v>0</v>
      </c>
      <c r="BO32" s="121">
        <f t="shared" si="21"/>
        <v>0</v>
      </c>
      <c r="BP32" s="61">
        <f t="shared" si="22"/>
        <v>0</v>
      </c>
      <c r="BQ32" s="61">
        <f t="shared" si="23"/>
        <v>0</v>
      </c>
      <c r="BS32" s="64"/>
      <c r="BT32" s="61">
        <f t="shared" si="24"/>
        <v>0</v>
      </c>
      <c r="BU32" s="65">
        <f>IF(BT32=1,data!$C$41*BS32,0)</f>
        <v>0</v>
      </c>
      <c r="BV32" s="87" t="s">
        <v>87</v>
      </c>
      <c r="BW32" s="66">
        <f>IF(BT32=1,IF(BS32&lt;15,VLOOKUP(BV32,data!$B$3:$E$32,2,0)*BS32,(VLOOKUP(BV32,data!$B$3:$E$32,2,0)*14)+(VLOOKUP(BV32,data!$B$3:$E$32,3,0))*(BS32-14)),0)</f>
        <v>0</v>
      </c>
      <c r="BX32" s="87" t="s">
        <v>87</v>
      </c>
      <c r="BY32" s="66">
        <f>IF(BT32=1,VLOOKUP(BX32,data!$B$35:$D$39,2,0),0)</f>
        <v>0</v>
      </c>
      <c r="BZ32" s="67">
        <f>IF(AND(BW32&lt;&gt;0,BY32&lt;&gt;0)=FALSE,0,data!$C$43)</f>
        <v>0</v>
      </c>
      <c r="CA32" s="91">
        <f t="shared" si="25"/>
        <v>0</v>
      </c>
      <c r="CB32" s="121">
        <f t="shared" si="26"/>
        <v>0</v>
      </c>
      <c r="CC32" s="61">
        <f t="shared" si="27"/>
        <v>0</v>
      </c>
      <c r="CD32" s="61">
        <f t="shared" si="28"/>
        <v>0</v>
      </c>
    </row>
    <row r="33" spans="1:82" ht="25.15" customHeight="1" x14ac:dyDescent="0.25">
      <c r="A33" s="57"/>
      <c r="B33" s="58" t="s">
        <v>115</v>
      </c>
      <c r="C33" s="113"/>
      <c r="D33" s="59" t="s">
        <v>659</v>
      </c>
      <c r="E33" s="64"/>
      <c r="F33" s="61">
        <f t="shared" si="0"/>
        <v>0</v>
      </c>
      <c r="G33" s="65">
        <f>IF(F33=1,data!$C$41*E33,0)</f>
        <v>0</v>
      </c>
      <c r="H33" s="87" t="s">
        <v>87</v>
      </c>
      <c r="I33" s="66">
        <f>IF($F33=1,IF($E33&lt;15,VLOOKUP(H33,data!$B$3:$E$32,2,0)*$E33,(VLOOKUP(H33,data!$B$3:$E$32,2,0)*14)+(VLOOKUP(H33,data!$B$3:$E$32,3,0))*($E33-14)),0)</f>
        <v>0</v>
      </c>
      <c r="J33" s="87" t="s">
        <v>87</v>
      </c>
      <c r="K33" s="66">
        <f>IF($F33=1,VLOOKUP(J33,data!$B$35:$D$39,2,0),0)</f>
        <v>0</v>
      </c>
      <c r="L33" s="67">
        <f>IF(AND(I33&lt;&gt;0,K33&lt;&gt;0)=FALSE,0,data!$C$43)</f>
        <v>0</v>
      </c>
      <c r="M33" s="91">
        <f t="shared" si="29"/>
        <v>0</v>
      </c>
      <c r="N33" s="61">
        <f t="shared" si="31"/>
        <v>0</v>
      </c>
      <c r="O33" s="61">
        <f t="shared" si="1"/>
        <v>0</v>
      </c>
      <c r="P33" s="61">
        <f t="shared" si="2"/>
        <v>0</v>
      </c>
      <c r="Q33" s="137">
        <f t="shared" si="3"/>
        <v>0</v>
      </c>
      <c r="S33" s="64"/>
      <c r="T33" s="61">
        <f t="shared" si="4"/>
        <v>0</v>
      </c>
      <c r="U33" s="65">
        <f>IF(T33=1,data!$C$41*S33,0)</f>
        <v>0</v>
      </c>
      <c r="V33" s="87" t="s">
        <v>87</v>
      </c>
      <c r="W33" s="66">
        <f>IF(T33=1,IF(S33&lt;15,VLOOKUP(V33,data!$B$3:$E$32,2,0)*S33,(VLOOKUP(V33,data!$B$3:$E$32,2,0)*14)+(VLOOKUP(V33,data!$B$3:$E$32,3,0))*(S33-14)),0)</f>
        <v>0</v>
      </c>
      <c r="X33" s="87" t="s">
        <v>87</v>
      </c>
      <c r="Y33" s="66">
        <f>IF(T33=1,VLOOKUP(X33,data!$B$35:$D$39,2,0),0)</f>
        <v>0</v>
      </c>
      <c r="Z33" s="67">
        <f>IF(AND(W33&lt;&gt;0,Y33&lt;&gt;0)=FALSE,0,data!$C$43)</f>
        <v>0</v>
      </c>
      <c r="AA33" s="91">
        <f t="shared" si="5"/>
        <v>0</v>
      </c>
      <c r="AB33" s="121">
        <f t="shared" si="6"/>
        <v>0</v>
      </c>
      <c r="AC33" s="61">
        <f t="shared" si="7"/>
        <v>0</v>
      </c>
      <c r="AD33" s="61">
        <f t="shared" si="8"/>
        <v>0</v>
      </c>
      <c r="AF33" s="64"/>
      <c r="AG33" s="61">
        <f t="shared" si="9"/>
        <v>0</v>
      </c>
      <c r="AH33" s="65">
        <f>IF(AG33=1,data!$C$41*AF33,0)</f>
        <v>0</v>
      </c>
      <c r="AI33" s="87" t="s">
        <v>87</v>
      </c>
      <c r="AJ33" s="66">
        <f>IF(AG33=1,IF(AF33&lt;15,VLOOKUP(AI33,data!$B$3:$E$32,2,0)*AF33,(VLOOKUP(AI33,data!$B$3:$E$32,2,0)*14)+(VLOOKUP(AI33,data!$B$3:$E$32,3,0))*(AF33-14)),0)</f>
        <v>0</v>
      </c>
      <c r="AK33" s="87" t="s">
        <v>87</v>
      </c>
      <c r="AL33" s="66">
        <f>IF(AG33=1,VLOOKUP(AK33,data!$B$35:$D$39,2,0),0)</f>
        <v>0</v>
      </c>
      <c r="AM33" s="67">
        <f>IF(AND(AJ33&lt;&gt;0,AL33&lt;&gt;0)=FALSE,0,data!$C$43)</f>
        <v>0</v>
      </c>
      <c r="AN33" s="91">
        <f t="shared" si="10"/>
        <v>0</v>
      </c>
      <c r="AO33" s="121">
        <f t="shared" si="11"/>
        <v>0</v>
      </c>
      <c r="AP33" s="61">
        <f t="shared" si="12"/>
        <v>0</v>
      </c>
      <c r="AQ33" s="61">
        <f t="shared" si="13"/>
        <v>0</v>
      </c>
      <c r="AS33" s="64"/>
      <c r="AT33" s="61">
        <f t="shared" si="14"/>
        <v>0</v>
      </c>
      <c r="AU33" s="65">
        <f>IF(AT33=1,data!$C$41*AS33,0)</f>
        <v>0</v>
      </c>
      <c r="AV33" s="87" t="s">
        <v>87</v>
      </c>
      <c r="AW33" s="66">
        <f>IF(AT33=1,IF(AS33&lt;15,VLOOKUP(AV33,data!$B$3:$E$32,2,0)*AS33,(VLOOKUP(AV33,data!$B$3:$E$32,2,0)*14)+(VLOOKUP(AV33,data!$B$3:$E$32,3,0))*(AS33-14)),0)</f>
        <v>0</v>
      </c>
      <c r="AX33" s="87" t="s">
        <v>87</v>
      </c>
      <c r="AY33" s="66">
        <f>IF(AT33=1,VLOOKUP(AX33,data!$B$35:$D$39,2,0),0)</f>
        <v>0</v>
      </c>
      <c r="AZ33" s="67">
        <f>IF(AND(AW33&lt;&gt;0,AY33&lt;&gt;0)=FALSE,0,data!$C$43)</f>
        <v>0</v>
      </c>
      <c r="BA33" s="91">
        <f t="shared" si="15"/>
        <v>0</v>
      </c>
      <c r="BB33" s="121">
        <f t="shared" si="16"/>
        <v>0</v>
      </c>
      <c r="BC33" s="61">
        <f t="shared" si="17"/>
        <v>0</v>
      </c>
      <c r="BD33" s="61">
        <f t="shared" si="18"/>
        <v>0</v>
      </c>
      <c r="BF33" s="64"/>
      <c r="BG33" s="61">
        <f t="shared" si="19"/>
        <v>0</v>
      </c>
      <c r="BH33" s="65">
        <f>IF(BG33=1,data!$C$41*BF33,0)</f>
        <v>0</v>
      </c>
      <c r="BI33" s="87" t="s">
        <v>87</v>
      </c>
      <c r="BJ33" s="66">
        <f>IF(BG33=1,IF(BF33&lt;15,VLOOKUP(BI33,data!$B$3:$E$32,2,0)*BF33,(VLOOKUP(BI33,data!$B$3:$E$32,2,0)*14)+(VLOOKUP(BI33,data!$B$3:$E$32,3,0))*(BF33-14)),0)</f>
        <v>0</v>
      </c>
      <c r="BK33" s="87" t="s">
        <v>87</v>
      </c>
      <c r="BL33" s="66">
        <f>IF(BG33=1,VLOOKUP(BK33,data!$B$35:$D$39,2,0),0)</f>
        <v>0</v>
      </c>
      <c r="BM33" s="67">
        <f>IF(AND(BJ33&lt;&gt;0,BL33&lt;&gt;0)=FALSE,0,data!$C$43)</f>
        <v>0</v>
      </c>
      <c r="BN33" s="91">
        <f t="shared" si="20"/>
        <v>0</v>
      </c>
      <c r="BO33" s="121">
        <f t="shared" si="21"/>
        <v>0</v>
      </c>
      <c r="BP33" s="61">
        <f t="shared" si="22"/>
        <v>0</v>
      </c>
      <c r="BQ33" s="61">
        <f t="shared" si="23"/>
        <v>0</v>
      </c>
      <c r="BS33" s="64"/>
      <c r="BT33" s="61">
        <f t="shared" si="24"/>
        <v>0</v>
      </c>
      <c r="BU33" s="65">
        <f>IF(BT33=1,data!$C$41*BS33,0)</f>
        <v>0</v>
      </c>
      <c r="BV33" s="87" t="s">
        <v>87</v>
      </c>
      <c r="BW33" s="66">
        <f>IF(BT33=1,IF(BS33&lt;15,VLOOKUP(BV33,data!$B$3:$E$32,2,0)*BS33,(VLOOKUP(BV33,data!$B$3:$E$32,2,0)*14)+(VLOOKUP(BV33,data!$B$3:$E$32,3,0))*(BS33-14)),0)</f>
        <v>0</v>
      </c>
      <c r="BX33" s="87" t="s">
        <v>87</v>
      </c>
      <c r="BY33" s="66">
        <f>IF(BT33=1,VLOOKUP(BX33,data!$B$35:$D$39,2,0),0)</f>
        <v>0</v>
      </c>
      <c r="BZ33" s="67">
        <f>IF(AND(BW33&lt;&gt;0,BY33&lt;&gt;0)=FALSE,0,data!$C$43)</f>
        <v>0</v>
      </c>
      <c r="CA33" s="91">
        <f t="shared" si="25"/>
        <v>0</v>
      </c>
      <c r="CB33" s="121">
        <f t="shared" si="26"/>
        <v>0</v>
      </c>
      <c r="CC33" s="61">
        <f t="shared" si="27"/>
        <v>0</v>
      </c>
      <c r="CD33" s="61">
        <f t="shared" si="28"/>
        <v>0</v>
      </c>
    </row>
    <row r="34" spans="1:82" ht="25.15" customHeight="1" x14ac:dyDescent="0.25">
      <c r="A34" s="68"/>
      <c r="B34" s="58" t="s">
        <v>116</v>
      </c>
      <c r="C34" s="113"/>
      <c r="D34" s="59" t="s">
        <v>659</v>
      </c>
      <c r="E34" s="64"/>
      <c r="F34" s="61">
        <f t="shared" si="0"/>
        <v>0</v>
      </c>
      <c r="G34" s="65">
        <f>IF(F34=1,data!$C$41*E34,0)</f>
        <v>0</v>
      </c>
      <c r="H34" s="87" t="s">
        <v>87</v>
      </c>
      <c r="I34" s="66">
        <f>IF($F34=1,IF($E34&lt;15,VLOOKUP(H34,data!$B$3:$E$32,2,0)*$E34,(VLOOKUP(H34,data!$B$3:$E$32,2,0)*14)+(VLOOKUP(H34,data!$B$3:$E$32,3,0))*($E34-14)),0)</f>
        <v>0</v>
      </c>
      <c r="J34" s="87" t="s">
        <v>87</v>
      </c>
      <c r="K34" s="66">
        <f>IF($F34=1,VLOOKUP(J34,data!$B$35:$D$39,2,0),0)</f>
        <v>0</v>
      </c>
      <c r="L34" s="67">
        <f>IF(AND(I34&lt;&gt;0,K34&lt;&gt;0)=FALSE,0,data!$C$43)</f>
        <v>0</v>
      </c>
      <c r="M34" s="91">
        <f t="shared" si="29"/>
        <v>0</v>
      </c>
      <c r="N34" s="61">
        <f t="shared" si="31"/>
        <v>0</v>
      </c>
      <c r="O34" s="61">
        <f t="shared" si="1"/>
        <v>0</v>
      </c>
      <c r="P34" s="61">
        <f t="shared" si="2"/>
        <v>0</v>
      </c>
      <c r="Q34" s="137">
        <f t="shared" si="3"/>
        <v>0</v>
      </c>
      <c r="S34" s="64"/>
      <c r="T34" s="61">
        <f t="shared" si="4"/>
        <v>0</v>
      </c>
      <c r="U34" s="65">
        <f>IF(T34=1,data!$C$41*S34,0)</f>
        <v>0</v>
      </c>
      <c r="V34" s="87" t="s">
        <v>87</v>
      </c>
      <c r="W34" s="66">
        <f>IF(T34=1,IF(S34&lt;15,VLOOKUP(V34,data!$B$3:$E$32,2,0)*S34,(VLOOKUP(V34,data!$B$3:$E$32,2,0)*14)+(VLOOKUP(V34,data!$B$3:$E$32,3,0))*(S34-14)),0)</f>
        <v>0</v>
      </c>
      <c r="X34" s="87" t="s">
        <v>87</v>
      </c>
      <c r="Y34" s="66">
        <f>IF(T34=1,VLOOKUP(X34,data!$B$35:$D$39,2,0),0)</f>
        <v>0</v>
      </c>
      <c r="Z34" s="67">
        <f>IF(AND(W34&lt;&gt;0,Y34&lt;&gt;0)=FALSE,0,data!$C$43)</f>
        <v>0</v>
      </c>
      <c r="AA34" s="91">
        <f t="shared" si="5"/>
        <v>0</v>
      </c>
      <c r="AB34" s="121">
        <f t="shared" si="6"/>
        <v>0</v>
      </c>
      <c r="AC34" s="61">
        <f t="shared" si="7"/>
        <v>0</v>
      </c>
      <c r="AD34" s="61">
        <f t="shared" si="8"/>
        <v>0</v>
      </c>
      <c r="AF34" s="64"/>
      <c r="AG34" s="61">
        <f t="shared" si="9"/>
        <v>0</v>
      </c>
      <c r="AH34" s="65">
        <f>IF(AG34=1,data!$C$41*AF34,0)</f>
        <v>0</v>
      </c>
      <c r="AI34" s="87" t="s">
        <v>87</v>
      </c>
      <c r="AJ34" s="66">
        <f>IF(AG34=1,IF(AF34&lt;15,VLOOKUP(AI34,data!$B$3:$E$32,2,0)*AF34,(VLOOKUP(AI34,data!$B$3:$E$32,2,0)*14)+(VLOOKUP(AI34,data!$B$3:$E$32,3,0))*(AF34-14)),0)</f>
        <v>0</v>
      </c>
      <c r="AK34" s="87" t="s">
        <v>87</v>
      </c>
      <c r="AL34" s="66">
        <f>IF(AG34=1,VLOOKUP(AK34,data!$B$35:$D$39,2,0),0)</f>
        <v>0</v>
      </c>
      <c r="AM34" s="67">
        <f>IF(AND(AJ34&lt;&gt;0,AL34&lt;&gt;0)=FALSE,0,data!$C$43)</f>
        <v>0</v>
      </c>
      <c r="AN34" s="91">
        <f t="shared" si="10"/>
        <v>0</v>
      </c>
      <c r="AO34" s="121">
        <f t="shared" si="11"/>
        <v>0</v>
      </c>
      <c r="AP34" s="61">
        <f t="shared" si="12"/>
        <v>0</v>
      </c>
      <c r="AQ34" s="61">
        <f t="shared" si="13"/>
        <v>0</v>
      </c>
      <c r="AS34" s="64"/>
      <c r="AT34" s="61">
        <f t="shared" si="14"/>
        <v>0</v>
      </c>
      <c r="AU34" s="65">
        <f>IF(AT34=1,data!$C$41*AS34,0)</f>
        <v>0</v>
      </c>
      <c r="AV34" s="87" t="s">
        <v>87</v>
      </c>
      <c r="AW34" s="66">
        <f>IF(AT34=1,IF(AS34&lt;15,VLOOKUP(AV34,data!$B$3:$E$32,2,0)*AS34,(VLOOKUP(AV34,data!$B$3:$E$32,2,0)*14)+(VLOOKUP(AV34,data!$B$3:$E$32,3,0))*(AS34-14)),0)</f>
        <v>0</v>
      </c>
      <c r="AX34" s="87" t="s">
        <v>87</v>
      </c>
      <c r="AY34" s="66">
        <f>IF(AT34=1,VLOOKUP(AX34,data!$B$35:$D$39,2,0),0)</f>
        <v>0</v>
      </c>
      <c r="AZ34" s="67">
        <f>IF(AND(AW34&lt;&gt;0,AY34&lt;&gt;0)=FALSE,0,data!$C$43)</f>
        <v>0</v>
      </c>
      <c r="BA34" s="91">
        <f t="shared" si="15"/>
        <v>0</v>
      </c>
      <c r="BB34" s="121">
        <f t="shared" si="16"/>
        <v>0</v>
      </c>
      <c r="BC34" s="61">
        <f t="shared" si="17"/>
        <v>0</v>
      </c>
      <c r="BD34" s="61">
        <f t="shared" si="18"/>
        <v>0</v>
      </c>
      <c r="BF34" s="64"/>
      <c r="BG34" s="61">
        <f t="shared" si="19"/>
        <v>0</v>
      </c>
      <c r="BH34" s="65">
        <f>IF(BG34=1,data!$C$41*BF34,0)</f>
        <v>0</v>
      </c>
      <c r="BI34" s="87" t="s">
        <v>87</v>
      </c>
      <c r="BJ34" s="66">
        <f>IF(BG34=1,IF(BF34&lt;15,VLOOKUP(BI34,data!$B$3:$E$32,2,0)*BF34,(VLOOKUP(BI34,data!$B$3:$E$32,2,0)*14)+(VLOOKUP(BI34,data!$B$3:$E$32,3,0))*(BF34-14)),0)</f>
        <v>0</v>
      </c>
      <c r="BK34" s="87" t="s">
        <v>87</v>
      </c>
      <c r="BL34" s="66">
        <f>IF(BG34=1,VLOOKUP(BK34,data!$B$35:$D$39,2,0),0)</f>
        <v>0</v>
      </c>
      <c r="BM34" s="67">
        <f>IF(AND(BJ34&lt;&gt;0,BL34&lt;&gt;0)=FALSE,0,data!$C$43)</f>
        <v>0</v>
      </c>
      <c r="BN34" s="91">
        <f t="shared" si="20"/>
        <v>0</v>
      </c>
      <c r="BO34" s="121">
        <f t="shared" si="21"/>
        <v>0</v>
      </c>
      <c r="BP34" s="61">
        <f t="shared" si="22"/>
        <v>0</v>
      </c>
      <c r="BQ34" s="61">
        <f t="shared" si="23"/>
        <v>0</v>
      </c>
      <c r="BS34" s="64"/>
      <c r="BT34" s="61">
        <f t="shared" si="24"/>
        <v>0</v>
      </c>
      <c r="BU34" s="65">
        <f>IF(BT34=1,data!$C$41*BS34,0)</f>
        <v>0</v>
      </c>
      <c r="BV34" s="87" t="s">
        <v>87</v>
      </c>
      <c r="BW34" s="66">
        <f>IF(BT34=1,IF(BS34&lt;15,VLOOKUP(BV34,data!$B$3:$E$32,2,0)*BS34,(VLOOKUP(BV34,data!$B$3:$E$32,2,0)*14)+(VLOOKUP(BV34,data!$B$3:$E$32,3,0))*(BS34-14)),0)</f>
        <v>0</v>
      </c>
      <c r="BX34" s="87" t="s">
        <v>87</v>
      </c>
      <c r="BY34" s="66">
        <f>IF(BT34=1,VLOOKUP(BX34,data!$B$35:$D$39,2,0),0)</f>
        <v>0</v>
      </c>
      <c r="BZ34" s="67">
        <f>IF(AND(BW34&lt;&gt;0,BY34&lt;&gt;0)=FALSE,0,data!$C$43)</f>
        <v>0</v>
      </c>
      <c r="CA34" s="91">
        <f t="shared" si="25"/>
        <v>0</v>
      </c>
      <c r="CB34" s="121">
        <f t="shared" si="26"/>
        <v>0</v>
      </c>
      <c r="CC34" s="61">
        <f t="shared" si="27"/>
        <v>0</v>
      </c>
      <c r="CD34" s="61">
        <f t="shared" si="28"/>
        <v>0</v>
      </c>
    </row>
    <row r="35" spans="1:82" ht="25.15" customHeight="1" x14ac:dyDescent="0.25">
      <c r="A35" s="68"/>
      <c r="B35" s="58" t="s">
        <v>117</v>
      </c>
      <c r="C35" s="113"/>
      <c r="D35" s="59" t="s">
        <v>659</v>
      </c>
      <c r="E35" s="64"/>
      <c r="F35" s="61">
        <f t="shared" si="0"/>
        <v>0</v>
      </c>
      <c r="G35" s="65">
        <f>IF(F35=1,data!$C$41*E35,0)</f>
        <v>0</v>
      </c>
      <c r="H35" s="87" t="s">
        <v>87</v>
      </c>
      <c r="I35" s="66">
        <f>IF($F35=1,IF($E35&lt;15,VLOOKUP(H35,data!$B$3:$E$32,2,0)*$E35,(VLOOKUP(H35,data!$B$3:$E$32,2,0)*14)+(VLOOKUP(H35,data!$B$3:$E$32,3,0))*($E35-14)),0)</f>
        <v>0</v>
      </c>
      <c r="J35" s="87" t="s">
        <v>87</v>
      </c>
      <c r="K35" s="66">
        <f>IF($F35=1,VLOOKUP(J35,data!$B$35:$D$39,2,0),0)</f>
        <v>0</v>
      </c>
      <c r="L35" s="67">
        <f>IF(AND(I35&lt;&gt;0,K35&lt;&gt;0)=FALSE,0,data!$C$43)</f>
        <v>0</v>
      </c>
      <c r="M35" s="91">
        <f t="shared" si="29"/>
        <v>0</v>
      </c>
      <c r="N35" s="61">
        <f t="shared" si="31"/>
        <v>0</v>
      </c>
      <c r="O35" s="61">
        <f t="shared" si="1"/>
        <v>0</v>
      </c>
      <c r="P35" s="61">
        <f t="shared" si="2"/>
        <v>0</v>
      </c>
      <c r="Q35" s="137">
        <f t="shared" si="3"/>
        <v>0</v>
      </c>
      <c r="S35" s="64"/>
      <c r="T35" s="61">
        <f t="shared" si="4"/>
        <v>0</v>
      </c>
      <c r="U35" s="65">
        <f>IF(T35=1,data!$C$41*S35,0)</f>
        <v>0</v>
      </c>
      <c r="V35" s="87" t="s">
        <v>87</v>
      </c>
      <c r="W35" s="66">
        <f>IF(T35=1,IF(S35&lt;15,VLOOKUP(V35,data!$B$3:$E$32,2,0)*S35,(VLOOKUP(V35,data!$B$3:$E$32,2,0)*14)+(VLOOKUP(V35,data!$B$3:$E$32,3,0))*(S35-14)),0)</f>
        <v>0</v>
      </c>
      <c r="X35" s="87" t="s">
        <v>87</v>
      </c>
      <c r="Y35" s="66">
        <f>IF(T35=1,VLOOKUP(X35,data!$B$35:$D$39,2,0),0)</f>
        <v>0</v>
      </c>
      <c r="Z35" s="67">
        <f>IF(AND(W35&lt;&gt;0,Y35&lt;&gt;0)=FALSE,0,data!$C$43)</f>
        <v>0</v>
      </c>
      <c r="AA35" s="91">
        <f t="shared" si="5"/>
        <v>0</v>
      </c>
      <c r="AB35" s="121">
        <f t="shared" si="6"/>
        <v>0</v>
      </c>
      <c r="AC35" s="61">
        <f t="shared" si="7"/>
        <v>0</v>
      </c>
      <c r="AD35" s="61">
        <f t="shared" si="8"/>
        <v>0</v>
      </c>
      <c r="AF35" s="64"/>
      <c r="AG35" s="61">
        <f t="shared" si="9"/>
        <v>0</v>
      </c>
      <c r="AH35" s="65">
        <f>IF(AG35=1,data!$C$41*AF35,0)</f>
        <v>0</v>
      </c>
      <c r="AI35" s="87" t="s">
        <v>87</v>
      </c>
      <c r="AJ35" s="66">
        <f>IF(AG35=1,IF(AF35&lt;15,VLOOKUP(AI35,data!$B$3:$E$32,2,0)*AF35,(VLOOKUP(AI35,data!$B$3:$E$32,2,0)*14)+(VLOOKUP(AI35,data!$B$3:$E$32,3,0))*(AF35-14)),0)</f>
        <v>0</v>
      </c>
      <c r="AK35" s="87" t="s">
        <v>87</v>
      </c>
      <c r="AL35" s="66">
        <f>IF(AG35=1,VLOOKUP(AK35,data!$B$35:$D$39,2,0),0)</f>
        <v>0</v>
      </c>
      <c r="AM35" s="67">
        <f>IF(AND(AJ35&lt;&gt;0,AL35&lt;&gt;0)=FALSE,0,data!$C$43)</f>
        <v>0</v>
      </c>
      <c r="AN35" s="91">
        <f t="shared" si="10"/>
        <v>0</v>
      </c>
      <c r="AO35" s="121">
        <f t="shared" si="11"/>
        <v>0</v>
      </c>
      <c r="AP35" s="61">
        <f t="shared" si="12"/>
        <v>0</v>
      </c>
      <c r="AQ35" s="61">
        <f t="shared" si="13"/>
        <v>0</v>
      </c>
      <c r="AS35" s="64"/>
      <c r="AT35" s="61">
        <f t="shared" si="14"/>
        <v>0</v>
      </c>
      <c r="AU35" s="65">
        <f>IF(AT35=1,data!$C$41*AS35,0)</f>
        <v>0</v>
      </c>
      <c r="AV35" s="87" t="s">
        <v>87</v>
      </c>
      <c r="AW35" s="66">
        <f>IF(AT35=1,IF(AS35&lt;15,VLOOKUP(AV35,data!$B$3:$E$32,2,0)*AS35,(VLOOKUP(AV35,data!$B$3:$E$32,2,0)*14)+(VLOOKUP(AV35,data!$B$3:$E$32,3,0))*(AS35-14)),0)</f>
        <v>0</v>
      </c>
      <c r="AX35" s="87" t="s">
        <v>87</v>
      </c>
      <c r="AY35" s="66">
        <f>IF(AT35=1,VLOOKUP(AX35,data!$B$35:$D$39,2,0),0)</f>
        <v>0</v>
      </c>
      <c r="AZ35" s="67">
        <f>IF(AND(AW35&lt;&gt;0,AY35&lt;&gt;0)=FALSE,0,data!$C$43)</f>
        <v>0</v>
      </c>
      <c r="BA35" s="91">
        <f t="shared" si="15"/>
        <v>0</v>
      </c>
      <c r="BB35" s="121">
        <f t="shared" si="16"/>
        <v>0</v>
      </c>
      <c r="BC35" s="61">
        <f t="shared" si="17"/>
        <v>0</v>
      </c>
      <c r="BD35" s="61">
        <f t="shared" si="18"/>
        <v>0</v>
      </c>
      <c r="BF35" s="64"/>
      <c r="BG35" s="61">
        <f t="shared" si="19"/>
        <v>0</v>
      </c>
      <c r="BH35" s="65">
        <f>IF(BG35=1,data!$C$41*BF35,0)</f>
        <v>0</v>
      </c>
      <c r="BI35" s="87" t="s">
        <v>87</v>
      </c>
      <c r="BJ35" s="66">
        <f>IF(BG35=1,IF(BF35&lt;15,VLOOKUP(BI35,data!$B$3:$E$32,2,0)*BF35,(VLOOKUP(BI35,data!$B$3:$E$32,2,0)*14)+(VLOOKUP(BI35,data!$B$3:$E$32,3,0))*(BF35-14)),0)</f>
        <v>0</v>
      </c>
      <c r="BK35" s="87" t="s">
        <v>87</v>
      </c>
      <c r="BL35" s="66">
        <f>IF(BG35=1,VLOOKUP(BK35,data!$B$35:$D$39,2,0),0)</f>
        <v>0</v>
      </c>
      <c r="BM35" s="67">
        <f>IF(AND(BJ35&lt;&gt;0,BL35&lt;&gt;0)=FALSE,0,data!$C$43)</f>
        <v>0</v>
      </c>
      <c r="BN35" s="91">
        <f t="shared" si="20"/>
        <v>0</v>
      </c>
      <c r="BO35" s="121">
        <f t="shared" si="21"/>
        <v>0</v>
      </c>
      <c r="BP35" s="61">
        <f t="shared" si="22"/>
        <v>0</v>
      </c>
      <c r="BQ35" s="61">
        <f t="shared" si="23"/>
        <v>0</v>
      </c>
      <c r="BS35" s="64"/>
      <c r="BT35" s="61">
        <f t="shared" si="24"/>
        <v>0</v>
      </c>
      <c r="BU35" s="65">
        <f>IF(BT35=1,data!$C$41*BS35,0)</f>
        <v>0</v>
      </c>
      <c r="BV35" s="87" t="s">
        <v>87</v>
      </c>
      <c r="BW35" s="66">
        <f>IF(BT35=1,IF(BS35&lt;15,VLOOKUP(BV35,data!$B$3:$E$32,2,0)*BS35,(VLOOKUP(BV35,data!$B$3:$E$32,2,0)*14)+(VLOOKUP(BV35,data!$B$3:$E$32,3,0))*(BS35-14)),0)</f>
        <v>0</v>
      </c>
      <c r="BX35" s="87" t="s">
        <v>87</v>
      </c>
      <c r="BY35" s="66">
        <f>IF(BT35=1,VLOOKUP(BX35,data!$B$35:$D$39,2,0),0)</f>
        <v>0</v>
      </c>
      <c r="BZ35" s="67">
        <f>IF(AND(BW35&lt;&gt;0,BY35&lt;&gt;0)=FALSE,0,data!$C$43)</f>
        <v>0</v>
      </c>
      <c r="CA35" s="91">
        <f t="shared" si="25"/>
        <v>0</v>
      </c>
      <c r="CB35" s="121">
        <f t="shared" si="26"/>
        <v>0</v>
      </c>
      <c r="CC35" s="61">
        <f t="shared" si="27"/>
        <v>0</v>
      </c>
      <c r="CD35" s="61">
        <f t="shared" si="28"/>
        <v>0</v>
      </c>
    </row>
    <row r="36" spans="1:82" ht="25.15" customHeight="1" x14ac:dyDescent="0.25">
      <c r="A36" s="68"/>
      <c r="B36" s="58" t="s">
        <v>118</v>
      </c>
      <c r="C36" s="113"/>
      <c r="D36" s="59" t="s">
        <v>659</v>
      </c>
      <c r="E36" s="64"/>
      <c r="F36" s="61">
        <f t="shared" si="0"/>
        <v>0</v>
      </c>
      <c r="G36" s="65">
        <f>IF(F36=1,data!$C$41*E36,0)</f>
        <v>0</v>
      </c>
      <c r="H36" s="87" t="s">
        <v>87</v>
      </c>
      <c r="I36" s="66">
        <f>IF($F36=1,IF($E36&lt;15,VLOOKUP(H36,data!$B$3:$E$32,2,0)*$E36,(VLOOKUP(H36,data!$B$3:$E$32,2,0)*14)+(VLOOKUP(H36,data!$B$3:$E$32,3,0))*($E36-14)),0)</f>
        <v>0</v>
      </c>
      <c r="J36" s="87" t="s">
        <v>87</v>
      </c>
      <c r="K36" s="66">
        <f>IF($F36=1,VLOOKUP(J36,data!$B$35:$D$39,2,0),0)</f>
        <v>0</v>
      </c>
      <c r="L36" s="67">
        <f>IF(AND(I36&lt;&gt;0,K36&lt;&gt;0)=FALSE,0,data!$C$43)</f>
        <v>0</v>
      </c>
      <c r="M36" s="91">
        <f t="shared" si="29"/>
        <v>0</v>
      </c>
      <c r="N36" s="61">
        <f t="shared" si="31"/>
        <v>0</v>
      </c>
      <c r="O36" s="61">
        <f t="shared" si="1"/>
        <v>0</v>
      </c>
      <c r="P36" s="61">
        <f t="shared" si="2"/>
        <v>0</v>
      </c>
      <c r="Q36" s="137">
        <f t="shared" si="3"/>
        <v>0</v>
      </c>
      <c r="S36" s="64"/>
      <c r="T36" s="61">
        <f t="shared" si="4"/>
        <v>0</v>
      </c>
      <c r="U36" s="65">
        <f>IF(T36=1,data!$C$41*S36,0)</f>
        <v>0</v>
      </c>
      <c r="V36" s="87" t="s">
        <v>87</v>
      </c>
      <c r="W36" s="66">
        <f>IF(T36=1,IF(S36&lt;15,VLOOKUP(V36,data!$B$3:$E$32,2,0)*S36,(VLOOKUP(V36,data!$B$3:$E$32,2,0)*14)+(VLOOKUP(V36,data!$B$3:$E$32,3,0))*(S36-14)),0)</f>
        <v>0</v>
      </c>
      <c r="X36" s="87" t="s">
        <v>87</v>
      </c>
      <c r="Y36" s="66">
        <f>IF(T36=1,VLOOKUP(X36,data!$B$35:$D$39,2,0),0)</f>
        <v>0</v>
      </c>
      <c r="Z36" s="67">
        <f>IF(AND(W36&lt;&gt;0,Y36&lt;&gt;0)=FALSE,0,data!$C$43)</f>
        <v>0</v>
      </c>
      <c r="AA36" s="91">
        <f t="shared" si="5"/>
        <v>0</v>
      </c>
      <c r="AB36" s="121">
        <f t="shared" si="6"/>
        <v>0</v>
      </c>
      <c r="AC36" s="61">
        <f t="shared" si="7"/>
        <v>0</v>
      </c>
      <c r="AD36" s="61">
        <f t="shared" si="8"/>
        <v>0</v>
      </c>
      <c r="AF36" s="64"/>
      <c r="AG36" s="61">
        <f t="shared" si="9"/>
        <v>0</v>
      </c>
      <c r="AH36" s="65">
        <f>IF(AG36=1,data!$C$41*AF36,0)</f>
        <v>0</v>
      </c>
      <c r="AI36" s="87" t="s">
        <v>87</v>
      </c>
      <c r="AJ36" s="66">
        <f>IF(AG36=1,IF(AF36&lt;15,VLOOKUP(AI36,data!$B$3:$E$32,2,0)*AF36,(VLOOKUP(AI36,data!$B$3:$E$32,2,0)*14)+(VLOOKUP(AI36,data!$B$3:$E$32,3,0))*(AF36-14)),0)</f>
        <v>0</v>
      </c>
      <c r="AK36" s="87" t="s">
        <v>87</v>
      </c>
      <c r="AL36" s="66">
        <f>IF(AG36=1,VLOOKUP(AK36,data!$B$35:$D$39,2,0),0)</f>
        <v>0</v>
      </c>
      <c r="AM36" s="67">
        <f>IF(AND(AJ36&lt;&gt;0,AL36&lt;&gt;0)=FALSE,0,data!$C$43)</f>
        <v>0</v>
      </c>
      <c r="AN36" s="91">
        <f t="shared" si="10"/>
        <v>0</v>
      </c>
      <c r="AO36" s="121">
        <f t="shared" si="11"/>
        <v>0</v>
      </c>
      <c r="AP36" s="61">
        <f t="shared" si="12"/>
        <v>0</v>
      </c>
      <c r="AQ36" s="61">
        <f t="shared" si="13"/>
        <v>0</v>
      </c>
      <c r="AS36" s="64"/>
      <c r="AT36" s="61">
        <f t="shared" si="14"/>
        <v>0</v>
      </c>
      <c r="AU36" s="65">
        <f>IF(AT36=1,data!$C$41*AS36,0)</f>
        <v>0</v>
      </c>
      <c r="AV36" s="87" t="s">
        <v>87</v>
      </c>
      <c r="AW36" s="66">
        <f>IF(AT36=1,IF(AS36&lt;15,VLOOKUP(AV36,data!$B$3:$E$32,2,0)*AS36,(VLOOKUP(AV36,data!$B$3:$E$32,2,0)*14)+(VLOOKUP(AV36,data!$B$3:$E$32,3,0))*(AS36-14)),0)</f>
        <v>0</v>
      </c>
      <c r="AX36" s="87" t="s">
        <v>87</v>
      </c>
      <c r="AY36" s="66">
        <f>IF(AT36=1,VLOOKUP(AX36,data!$B$35:$D$39,2,0),0)</f>
        <v>0</v>
      </c>
      <c r="AZ36" s="67">
        <f>IF(AND(AW36&lt;&gt;0,AY36&lt;&gt;0)=FALSE,0,data!$C$43)</f>
        <v>0</v>
      </c>
      <c r="BA36" s="91">
        <f t="shared" si="15"/>
        <v>0</v>
      </c>
      <c r="BB36" s="121">
        <f t="shared" si="16"/>
        <v>0</v>
      </c>
      <c r="BC36" s="61">
        <f t="shared" si="17"/>
        <v>0</v>
      </c>
      <c r="BD36" s="61">
        <f t="shared" si="18"/>
        <v>0</v>
      </c>
      <c r="BF36" s="64"/>
      <c r="BG36" s="61">
        <f t="shared" si="19"/>
        <v>0</v>
      </c>
      <c r="BH36" s="65">
        <f>IF(BG36=1,data!$C$41*BF36,0)</f>
        <v>0</v>
      </c>
      <c r="BI36" s="87" t="s">
        <v>87</v>
      </c>
      <c r="BJ36" s="66">
        <f>IF(BG36=1,IF(BF36&lt;15,VLOOKUP(BI36,data!$B$3:$E$32,2,0)*BF36,(VLOOKUP(BI36,data!$B$3:$E$32,2,0)*14)+(VLOOKUP(BI36,data!$B$3:$E$32,3,0))*(BF36-14)),0)</f>
        <v>0</v>
      </c>
      <c r="BK36" s="87" t="s">
        <v>87</v>
      </c>
      <c r="BL36" s="66">
        <f>IF(BG36=1,VLOOKUP(BK36,data!$B$35:$D$39,2,0),0)</f>
        <v>0</v>
      </c>
      <c r="BM36" s="67">
        <f>IF(AND(BJ36&lt;&gt;0,BL36&lt;&gt;0)=FALSE,0,data!$C$43)</f>
        <v>0</v>
      </c>
      <c r="BN36" s="91">
        <f t="shared" si="20"/>
        <v>0</v>
      </c>
      <c r="BO36" s="121">
        <f t="shared" si="21"/>
        <v>0</v>
      </c>
      <c r="BP36" s="61">
        <f t="shared" si="22"/>
        <v>0</v>
      </c>
      <c r="BQ36" s="61">
        <f t="shared" si="23"/>
        <v>0</v>
      </c>
      <c r="BS36" s="64"/>
      <c r="BT36" s="61">
        <f t="shared" si="24"/>
        <v>0</v>
      </c>
      <c r="BU36" s="65">
        <f>IF(BT36=1,data!$C$41*BS36,0)</f>
        <v>0</v>
      </c>
      <c r="BV36" s="87" t="s">
        <v>87</v>
      </c>
      <c r="BW36" s="66">
        <f>IF(BT36=1,IF(BS36&lt;15,VLOOKUP(BV36,data!$B$3:$E$32,2,0)*BS36,(VLOOKUP(BV36,data!$B$3:$E$32,2,0)*14)+(VLOOKUP(BV36,data!$B$3:$E$32,3,0))*(BS36-14)),0)</f>
        <v>0</v>
      </c>
      <c r="BX36" s="87" t="s">
        <v>87</v>
      </c>
      <c r="BY36" s="66">
        <f>IF(BT36=1,VLOOKUP(BX36,data!$B$35:$D$39,2,0),0)</f>
        <v>0</v>
      </c>
      <c r="BZ36" s="67">
        <f>IF(AND(BW36&lt;&gt;0,BY36&lt;&gt;0)=FALSE,0,data!$C$43)</f>
        <v>0</v>
      </c>
      <c r="CA36" s="91">
        <f t="shared" si="25"/>
        <v>0</v>
      </c>
      <c r="CB36" s="121">
        <f t="shared" si="26"/>
        <v>0</v>
      </c>
      <c r="CC36" s="61">
        <f t="shared" si="27"/>
        <v>0</v>
      </c>
      <c r="CD36" s="61">
        <f t="shared" si="28"/>
        <v>0</v>
      </c>
    </row>
    <row r="37" spans="1:82" ht="25.15" customHeight="1" x14ac:dyDescent="0.25">
      <c r="A37" s="68"/>
      <c r="B37" s="58" t="s">
        <v>119</v>
      </c>
      <c r="C37" s="113"/>
      <c r="D37" s="59" t="s">
        <v>659</v>
      </c>
      <c r="E37" s="64"/>
      <c r="F37" s="61">
        <f t="shared" si="0"/>
        <v>0</v>
      </c>
      <c r="G37" s="65">
        <f>IF(F37=1,data!$C$41*E37,0)</f>
        <v>0</v>
      </c>
      <c r="H37" s="87" t="s">
        <v>87</v>
      </c>
      <c r="I37" s="66">
        <f>IF($F37=1,IF($E37&lt;15,VLOOKUP(H37,data!$B$3:$E$32,2,0)*$E37,(VLOOKUP(H37,data!$B$3:$E$32,2,0)*14)+(VLOOKUP(H37,data!$B$3:$E$32,3,0))*($E37-14)),0)</f>
        <v>0</v>
      </c>
      <c r="J37" s="87" t="s">
        <v>87</v>
      </c>
      <c r="K37" s="66">
        <f>IF($F37=1,VLOOKUP(J37,data!$B$35:$D$39,2,0),0)</f>
        <v>0</v>
      </c>
      <c r="L37" s="67">
        <f>IF(AND(I37&lt;&gt;0,K37&lt;&gt;0)=FALSE,0,data!$C$43)</f>
        <v>0</v>
      </c>
      <c r="M37" s="91">
        <f t="shared" si="29"/>
        <v>0</v>
      </c>
      <c r="N37" s="61">
        <f t="shared" si="31"/>
        <v>0</v>
      </c>
      <c r="O37" s="61">
        <f t="shared" si="1"/>
        <v>0</v>
      </c>
      <c r="P37" s="61">
        <f t="shared" si="2"/>
        <v>0</v>
      </c>
      <c r="Q37" s="137">
        <f t="shared" si="3"/>
        <v>0</v>
      </c>
      <c r="S37" s="64"/>
      <c r="T37" s="61">
        <f t="shared" si="4"/>
        <v>0</v>
      </c>
      <c r="U37" s="65">
        <f>IF(T37=1,data!$C$41*S37,0)</f>
        <v>0</v>
      </c>
      <c r="V37" s="87" t="s">
        <v>87</v>
      </c>
      <c r="W37" s="66">
        <f>IF(T37=1,IF(S37&lt;15,VLOOKUP(V37,data!$B$3:$E$32,2,0)*S37,(VLOOKUP(V37,data!$B$3:$E$32,2,0)*14)+(VLOOKUP(V37,data!$B$3:$E$32,3,0))*(S37-14)),0)</f>
        <v>0</v>
      </c>
      <c r="X37" s="87" t="s">
        <v>87</v>
      </c>
      <c r="Y37" s="66">
        <f>IF(T37=1,VLOOKUP(X37,data!$B$35:$D$39,2,0),0)</f>
        <v>0</v>
      </c>
      <c r="Z37" s="67">
        <f>IF(AND(W37&lt;&gt;0,Y37&lt;&gt;0)=FALSE,0,data!$C$43)</f>
        <v>0</v>
      </c>
      <c r="AA37" s="91">
        <f t="shared" si="5"/>
        <v>0</v>
      </c>
      <c r="AB37" s="121">
        <f t="shared" si="6"/>
        <v>0</v>
      </c>
      <c r="AC37" s="61">
        <f t="shared" si="7"/>
        <v>0</v>
      </c>
      <c r="AD37" s="61">
        <f t="shared" si="8"/>
        <v>0</v>
      </c>
      <c r="AF37" s="64"/>
      <c r="AG37" s="61">
        <f t="shared" si="9"/>
        <v>0</v>
      </c>
      <c r="AH37" s="65">
        <f>IF(AG37=1,data!$C$41*AF37,0)</f>
        <v>0</v>
      </c>
      <c r="AI37" s="87" t="s">
        <v>87</v>
      </c>
      <c r="AJ37" s="66">
        <f>IF(AG37=1,IF(AF37&lt;15,VLOOKUP(AI37,data!$B$3:$E$32,2,0)*AF37,(VLOOKUP(AI37,data!$B$3:$E$32,2,0)*14)+(VLOOKUP(AI37,data!$B$3:$E$32,3,0))*(AF37-14)),0)</f>
        <v>0</v>
      </c>
      <c r="AK37" s="87" t="s">
        <v>87</v>
      </c>
      <c r="AL37" s="66">
        <f>IF(AG37=1,VLOOKUP(AK37,data!$B$35:$D$39,2,0),0)</f>
        <v>0</v>
      </c>
      <c r="AM37" s="67">
        <f>IF(AND(AJ37&lt;&gt;0,AL37&lt;&gt;0)=FALSE,0,data!$C$43)</f>
        <v>0</v>
      </c>
      <c r="AN37" s="91">
        <f t="shared" si="10"/>
        <v>0</v>
      </c>
      <c r="AO37" s="121">
        <f t="shared" si="11"/>
        <v>0</v>
      </c>
      <c r="AP37" s="61">
        <f t="shared" si="12"/>
        <v>0</v>
      </c>
      <c r="AQ37" s="61">
        <f t="shared" si="13"/>
        <v>0</v>
      </c>
      <c r="AS37" s="64"/>
      <c r="AT37" s="61">
        <f t="shared" si="14"/>
        <v>0</v>
      </c>
      <c r="AU37" s="65">
        <f>IF(AT37=1,data!$C$41*AS37,0)</f>
        <v>0</v>
      </c>
      <c r="AV37" s="87" t="s">
        <v>87</v>
      </c>
      <c r="AW37" s="66">
        <f>IF(AT37=1,IF(AS37&lt;15,VLOOKUP(AV37,data!$B$3:$E$32,2,0)*AS37,(VLOOKUP(AV37,data!$B$3:$E$32,2,0)*14)+(VLOOKUP(AV37,data!$B$3:$E$32,3,0))*(AS37-14)),0)</f>
        <v>0</v>
      </c>
      <c r="AX37" s="87" t="s">
        <v>87</v>
      </c>
      <c r="AY37" s="66">
        <f>IF(AT37=1,VLOOKUP(AX37,data!$B$35:$D$39,2,0),0)</f>
        <v>0</v>
      </c>
      <c r="AZ37" s="67">
        <f>IF(AND(AW37&lt;&gt;0,AY37&lt;&gt;0)=FALSE,0,data!$C$43)</f>
        <v>0</v>
      </c>
      <c r="BA37" s="91">
        <f t="shared" si="15"/>
        <v>0</v>
      </c>
      <c r="BB37" s="121">
        <f t="shared" si="16"/>
        <v>0</v>
      </c>
      <c r="BC37" s="61">
        <f t="shared" si="17"/>
        <v>0</v>
      </c>
      <c r="BD37" s="61">
        <f t="shared" si="18"/>
        <v>0</v>
      </c>
      <c r="BF37" s="64"/>
      <c r="BG37" s="61">
        <f t="shared" si="19"/>
        <v>0</v>
      </c>
      <c r="BH37" s="65">
        <f>IF(BG37=1,data!$C$41*BF37,0)</f>
        <v>0</v>
      </c>
      <c r="BI37" s="87" t="s">
        <v>87</v>
      </c>
      <c r="BJ37" s="66">
        <f>IF(BG37=1,IF(BF37&lt;15,VLOOKUP(BI37,data!$B$3:$E$32,2,0)*BF37,(VLOOKUP(BI37,data!$B$3:$E$32,2,0)*14)+(VLOOKUP(BI37,data!$B$3:$E$32,3,0))*(BF37-14)),0)</f>
        <v>0</v>
      </c>
      <c r="BK37" s="87" t="s">
        <v>87</v>
      </c>
      <c r="BL37" s="66">
        <f>IF(BG37=1,VLOOKUP(BK37,data!$B$35:$D$39,2,0),0)</f>
        <v>0</v>
      </c>
      <c r="BM37" s="67">
        <f>IF(AND(BJ37&lt;&gt;0,BL37&lt;&gt;0)=FALSE,0,data!$C$43)</f>
        <v>0</v>
      </c>
      <c r="BN37" s="91">
        <f t="shared" si="20"/>
        <v>0</v>
      </c>
      <c r="BO37" s="121">
        <f t="shared" si="21"/>
        <v>0</v>
      </c>
      <c r="BP37" s="61">
        <f t="shared" si="22"/>
        <v>0</v>
      </c>
      <c r="BQ37" s="61">
        <f t="shared" si="23"/>
        <v>0</v>
      </c>
      <c r="BS37" s="64"/>
      <c r="BT37" s="61">
        <f t="shared" si="24"/>
        <v>0</v>
      </c>
      <c r="BU37" s="65">
        <f>IF(BT37=1,data!$C$41*BS37,0)</f>
        <v>0</v>
      </c>
      <c r="BV37" s="87" t="s">
        <v>87</v>
      </c>
      <c r="BW37" s="66">
        <f>IF(BT37=1,IF(BS37&lt;15,VLOOKUP(BV37,data!$B$3:$E$32,2,0)*BS37,(VLOOKUP(BV37,data!$B$3:$E$32,2,0)*14)+(VLOOKUP(BV37,data!$B$3:$E$32,3,0))*(BS37-14)),0)</f>
        <v>0</v>
      </c>
      <c r="BX37" s="87" t="s">
        <v>87</v>
      </c>
      <c r="BY37" s="66">
        <f>IF(BT37=1,VLOOKUP(BX37,data!$B$35:$D$39,2,0),0)</f>
        <v>0</v>
      </c>
      <c r="BZ37" s="67">
        <f>IF(AND(BW37&lt;&gt;0,BY37&lt;&gt;0)=FALSE,0,data!$C$43)</f>
        <v>0</v>
      </c>
      <c r="CA37" s="91">
        <f t="shared" si="25"/>
        <v>0</v>
      </c>
      <c r="CB37" s="121">
        <f t="shared" si="26"/>
        <v>0</v>
      </c>
      <c r="CC37" s="61">
        <f t="shared" si="27"/>
        <v>0</v>
      </c>
      <c r="CD37" s="61">
        <f t="shared" si="28"/>
        <v>0</v>
      </c>
    </row>
    <row r="38" spans="1:82" ht="25.15" customHeight="1" x14ac:dyDescent="0.25">
      <c r="A38" s="68"/>
      <c r="B38" s="58" t="s">
        <v>120</v>
      </c>
      <c r="C38" s="113"/>
      <c r="D38" s="59" t="s">
        <v>659</v>
      </c>
      <c r="E38" s="64"/>
      <c r="F38" s="61">
        <f t="shared" si="0"/>
        <v>0</v>
      </c>
      <c r="G38" s="65">
        <f>IF(F38=1,data!$C$41*E38,0)</f>
        <v>0</v>
      </c>
      <c r="H38" s="87" t="s">
        <v>87</v>
      </c>
      <c r="I38" s="66">
        <f>IF($F38=1,IF($E38&lt;15,VLOOKUP(H38,data!$B$3:$E$32,2,0)*$E38,(VLOOKUP(H38,data!$B$3:$E$32,2,0)*14)+(VLOOKUP(H38,data!$B$3:$E$32,3,0))*($E38-14)),0)</f>
        <v>0</v>
      </c>
      <c r="J38" s="87" t="s">
        <v>87</v>
      </c>
      <c r="K38" s="66">
        <f>IF($F38=1,VLOOKUP(J38,data!$B$35:$D$39,2,0),0)</f>
        <v>0</v>
      </c>
      <c r="L38" s="67">
        <f>IF(AND(I38&lt;&gt;0,K38&lt;&gt;0)=FALSE,0,data!$C$43)</f>
        <v>0</v>
      </c>
      <c r="M38" s="91">
        <f t="shared" si="29"/>
        <v>0</v>
      </c>
      <c r="N38" s="61">
        <f t="shared" si="31"/>
        <v>0</v>
      </c>
      <c r="O38" s="61">
        <f t="shared" si="1"/>
        <v>0</v>
      </c>
      <c r="P38" s="61">
        <f t="shared" si="2"/>
        <v>0</v>
      </c>
      <c r="Q38" s="137">
        <f t="shared" si="3"/>
        <v>0</v>
      </c>
      <c r="S38" s="64"/>
      <c r="T38" s="61">
        <f t="shared" si="4"/>
        <v>0</v>
      </c>
      <c r="U38" s="65">
        <f>IF(T38=1,data!$C$41*S38,0)</f>
        <v>0</v>
      </c>
      <c r="V38" s="87" t="s">
        <v>87</v>
      </c>
      <c r="W38" s="66">
        <f>IF(T38=1,IF(S38&lt;15,VLOOKUP(V38,data!$B$3:$E$32,2,0)*S38,(VLOOKUP(V38,data!$B$3:$E$32,2,0)*14)+(VLOOKUP(V38,data!$B$3:$E$32,3,0))*(S38-14)),0)</f>
        <v>0</v>
      </c>
      <c r="X38" s="87" t="s">
        <v>87</v>
      </c>
      <c r="Y38" s="66">
        <f>IF(T38=1,VLOOKUP(X38,data!$B$35:$D$39,2,0),0)</f>
        <v>0</v>
      </c>
      <c r="Z38" s="67">
        <f>IF(AND(W38&lt;&gt;0,Y38&lt;&gt;0)=FALSE,0,data!$C$43)</f>
        <v>0</v>
      </c>
      <c r="AA38" s="91">
        <f t="shared" si="5"/>
        <v>0</v>
      </c>
      <c r="AB38" s="121">
        <f t="shared" si="6"/>
        <v>0</v>
      </c>
      <c r="AC38" s="61">
        <f t="shared" si="7"/>
        <v>0</v>
      </c>
      <c r="AD38" s="61">
        <f t="shared" si="8"/>
        <v>0</v>
      </c>
      <c r="AF38" s="64"/>
      <c r="AG38" s="61">
        <f t="shared" si="9"/>
        <v>0</v>
      </c>
      <c r="AH38" s="65">
        <f>IF(AG38=1,data!$C$41*AF38,0)</f>
        <v>0</v>
      </c>
      <c r="AI38" s="87" t="s">
        <v>87</v>
      </c>
      <c r="AJ38" s="66">
        <f>IF(AG38=1,IF(AF38&lt;15,VLOOKUP(AI38,data!$B$3:$E$32,2,0)*AF38,(VLOOKUP(AI38,data!$B$3:$E$32,2,0)*14)+(VLOOKUP(AI38,data!$B$3:$E$32,3,0))*(AF38-14)),0)</f>
        <v>0</v>
      </c>
      <c r="AK38" s="87" t="s">
        <v>87</v>
      </c>
      <c r="AL38" s="66">
        <f>IF(AG38=1,VLOOKUP(AK38,data!$B$35:$D$39,2,0),0)</f>
        <v>0</v>
      </c>
      <c r="AM38" s="67">
        <f>IF(AND(AJ38&lt;&gt;0,AL38&lt;&gt;0)=FALSE,0,data!$C$43)</f>
        <v>0</v>
      </c>
      <c r="AN38" s="91">
        <f t="shared" si="10"/>
        <v>0</v>
      </c>
      <c r="AO38" s="121">
        <f t="shared" si="11"/>
        <v>0</v>
      </c>
      <c r="AP38" s="61">
        <f t="shared" si="12"/>
        <v>0</v>
      </c>
      <c r="AQ38" s="61">
        <f t="shared" si="13"/>
        <v>0</v>
      </c>
      <c r="AS38" s="64"/>
      <c r="AT38" s="61">
        <f t="shared" si="14"/>
        <v>0</v>
      </c>
      <c r="AU38" s="65">
        <f>IF(AT38=1,data!$C$41*AS38,0)</f>
        <v>0</v>
      </c>
      <c r="AV38" s="87" t="s">
        <v>87</v>
      </c>
      <c r="AW38" s="66">
        <f>IF(AT38=1,IF(AS38&lt;15,VLOOKUP(AV38,data!$B$3:$E$32,2,0)*AS38,(VLOOKUP(AV38,data!$B$3:$E$32,2,0)*14)+(VLOOKUP(AV38,data!$B$3:$E$32,3,0))*(AS38-14)),0)</f>
        <v>0</v>
      </c>
      <c r="AX38" s="87" t="s">
        <v>87</v>
      </c>
      <c r="AY38" s="66">
        <f>IF(AT38=1,VLOOKUP(AX38,data!$B$35:$D$39,2,0),0)</f>
        <v>0</v>
      </c>
      <c r="AZ38" s="67">
        <f>IF(AND(AW38&lt;&gt;0,AY38&lt;&gt;0)=FALSE,0,data!$C$43)</f>
        <v>0</v>
      </c>
      <c r="BA38" s="91">
        <f t="shared" si="15"/>
        <v>0</v>
      </c>
      <c r="BB38" s="121">
        <f t="shared" si="16"/>
        <v>0</v>
      </c>
      <c r="BC38" s="61">
        <f t="shared" si="17"/>
        <v>0</v>
      </c>
      <c r="BD38" s="61">
        <f t="shared" si="18"/>
        <v>0</v>
      </c>
      <c r="BF38" s="64"/>
      <c r="BG38" s="61">
        <f t="shared" si="19"/>
        <v>0</v>
      </c>
      <c r="BH38" s="65">
        <f>IF(BG38=1,data!$C$41*BF38,0)</f>
        <v>0</v>
      </c>
      <c r="BI38" s="87" t="s">
        <v>87</v>
      </c>
      <c r="BJ38" s="66">
        <f>IF(BG38=1,IF(BF38&lt;15,VLOOKUP(BI38,data!$B$3:$E$32,2,0)*BF38,(VLOOKUP(BI38,data!$B$3:$E$32,2,0)*14)+(VLOOKUP(BI38,data!$B$3:$E$32,3,0))*(BF38-14)),0)</f>
        <v>0</v>
      </c>
      <c r="BK38" s="87" t="s">
        <v>87</v>
      </c>
      <c r="BL38" s="66">
        <f>IF(BG38=1,VLOOKUP(BK38,data!$B$35:$D$39,2,0),0)</f>
        <v>0</v>
      </c>
      <c r="BM38" s="67">
        <f>IF(AND(BJ38&lt;&gt;0,BL38&lt;&gt;0)=FALSE,0,data!$C$43)</f>
        <v>0</v>
      </c>
      <c r="BN38" s="91">
        <f t="shared" si="20"/>
        <v>0</v>
      </c>
      <c r="BO38" s="121">
        <f t="shared" si="21"/>
        <v>0</v>
      </c>
      <c r="BP38" s="61">
        <f t="shared" si="22"/>
        <v>0</v>
      </c>
      <c r="BQ38" s="61">
        <f t="shared" si="23"/>
        <v>0</v>
      </c>
      <c r="BS38" s="64"/>
      <c r="BT38" s="61">
        <f t="shared" si="24"/>
        <v>0</v>
      </c>
      <c r="BU38" s="65">
        <f>IF(BT38=1,data!$C$41*BS38,0)</f>
        <v>0</v>
      </c>
      <c r="BV38" s="87" t="s">
        <v>87</v>
      </c>
      <c r="BW38" s="66">
        <f>IF(BT38=1,IF(BS38&lt;15,VLOOKUP(BV38,data!$B$3:$E$32,2,0)*BS38,(VLOOKUP(BV38,data!$B$3:$E$32,2,0)*14)+(VLOOKUP(BV38,data!$B$3:$E$32,3,0))*(BS38-14)),0)</f>
        <v>0</v>
      </c>
      <c r="BX38" s="87" t="s">
        <v>87</v>
      </c>
      <c r="BY38" s="66">
        <f>IF(BT38=1,VLOOKUP(BX38,data!$B$35:$D$39,2,0),0)</f>
        <v>0</v>
      </c>
      <c r="BZ38" s="67">
        <f>IF(AND(BW38&lt;&gt;0,BY38&lt;&gt;0)=FALSE,0,data!$C$43)</f>
        <v>0</v>
      </c>
      <c r="CA38" s="91">
        <f t="shared" si="25"/>
        <v>0</v>
      </c>
      <c r="CB38" s="121">
        <f t="shared" si="26"/>
        <v>0</v>
      </c>
      <c r="CC38" s="61">
        <f t="shared" si="27"/>
        <v>0</v>
      </c>
      <c r="CD38" s="61">
        <f t="shared" si="28"/>
        <v>0</v>
      </c>
    </row>
    <row r="39" spans="1:82" ht="25.15" customHeight="1" x14ac:dyDescent="0.25">
      <c r="A39" s="57"/>
      <c r="B39" s="58" t="s">
        <v>121</v>
      </c>
      <c r="C39" s="113"/>
      <c r="D39" s="59" t="s">
        <v>659</v>
      </c>
      <c r="E39" s="64"/>
      <c r="F39" s="61">
        <f t="shared" si="0"/>
        <v>0</v>
      </c>
      <c r="G39" s="65">
        <f>IF(F39=1,data!$C$41*E39,0)</f>
        <v>0</v>
      </c>
      <c r="H39" s="87" t="s">
        <v>87</v>
      </c>
      <c r="I39" s="66">
        <f>IF($F39=1,IF($E39&lt;15,VLOOKUP(H39,data!$B$3:$E$32,2,0)*$E39,(VLOOKUP(H39,data!$B$3:$E$32,2,0)*14)+(VLOOKUP(H39,data!$B$3:$E$32,3,0))*($E39-14)),0)</f>
        <v>0</v>
      </c>
      <c r="J39" s="87" t="s">
        <v>87</v>
      </c>
      <c r="K39" s="66">
        <f>IF($F39=1,VLOOKUP(J39,data!$B$35:$D$39,2,0),0)</f>
        <v>0</v>
      </c>
      <c r="L39" s="67">
        <f>IF(AND(I39&lt;&gt;0,K39&lt;&gt;0)=FALSE,0,data!$C$43)</f>
        <v>0</v>
      </c>
      <c r="M39" s="91">
        <f t="shared" si="29"/>
        <v>0</v>
      </c>
      <c r="N39" s="61">
        <f t="shared" si="31"/>
        <v>0</v>
      </c>
      <c r="O39" s="61">
        <f t="shared" si="1"/>
        <v>0</v>
      </c>
      <c r="P39" s="61">
        <f t="shared" si="2"/>
        <v>0</v>
      </c>
      <c r="Q39" s="137">
        <f t="shared" si="3"/>
        <v>0</v>
      </c>
      <c r="S39" s="64"/>
      <c r="T39" s="61">
        <f t="shared" si="4"/>
        <v>0</v>
      </c>
      <c r="U39" s="65">
        <f>IF(T39=1,data!$C$41*S39,0)</f>
        <v>0</v>
      </c>
      <c r="V39" s="87" t="s">
        <v>87</v>
      </c>
      <c r="W39" s="66">
        <f>IF(T39=1,IF(S39&lt;15,VLOOKUP(V39,data!$B$3:$E$32,2,0)*S39,(VLOOKUP(V39,data!$B$3:$E$32,2,0)*14)+(VLOOKUP(V39,data!$B$3:$E$32,3,0))*(S39-14)),0)</f>
        <v>0</v>
      </c>
      <c r="X39" s="87" t="s">
        <v>87</v>
      </c>
      <c r="Y39" s="66">
        <f>IF(T39=1,VLOOKUP(X39,data!$B$35:$D$39,2,0),0)</f>
        <v>0</v>
      </c>
      <c r="Z39" s="67">
        <f>IF(AND(W39&lt;&gt;0,Y39&lt;&gt;0)=FALSE,0,data!$C$43)</f>
        <v>0</v>
      </c>
      <c r="AA39" s="91">
        <f t="shared" si="5"/>
        <v>0</v>
      </c>
      <c r="AB39" s="121">
        <f t="shared" si="6"/>
        <v>0</v>
      </c>
      <c r="AC39" s="61">
        <f t="shared" si="7"/>
        <v>0</v>
      </c>
      <c r="AD39" s="61">
        <f t="shared" si="8"/>
        <v>0</v>
      </c>
      <c r="AF39" s="64"/>
      <c r="AG39" s="61">
        <f t="shared" si="9"/>
        <v>0</v>
      </c>
      <c r="AH39" s="65">
        <f>IF(AG39=1,data!$C$41*AF39,0)</f>
        <v>0</v>
      </c>
      <c r="AI39" s="87" t="s">
        <v>87</v>
      </c>
      <c r="AJ39" s="66">
        <f>IF(AG39=1,IF(AF39&lt;15,VLOOKUP(AI39,data!$B$3:$E$32,2,0)*AF39,(VLOOKUP(AI39,data!$B$3:$E$32,2,0)*14)+(VLOOKUP(AI39,data!$B$3:$E$32,3,0))*(AF39-14)),0)</f>
        <v>0</v>
      </c>
      <c r="AK39" s="87" t="s">
        <v>87</v>
      </c>
      <c r="AL39" s="66">
        <f>IF(AG39=1,VLOOKUP(AK39,data!$B$35:$D$39,2,0),0)</f>
        <v>0</v>
      </c>
      <c r="AM39" s="67">
        <f>IF(AND(AJ39&lt;&gt;0,AL39&lt;&gt;0)=FALSE,0,data!$C$43)</f>
        <v>0</v>
      </c>
      <c r="AN39" s="91">
        <f t="shared" si="10"/>
        <v>0</v>
      </c>
      <c r="AO39" s="121">
        <f t="shared" si="11"/>
        <v>0</v>
      </c>
      <c r="AP39" s="61">
        <f t="shared" si="12"/>
        <v>0</v>
      </c>
      <c r="AQ39" s="61">
        <f t="shared" si="13"/>
        <v>0</v>
      </c>
      <c r="AS39" s="64"/>
      <c r="AT39" s="61">
        <f t="shared" si="14"/>
        <v>0</v>
      </c>
      <c r="AU39" s="65">
        <f>IF(AT39=1,data!$C$41*AS39,0)</f>
        <v>0</v>
      </c>
      <c r="AV39" s="87" t="s">
        <v>87</v>
      </c>
      <c r="AW39" s="66">
        <f>IF(AT39=1,IF(AS39&lt;15,VLOOKUP(AV39,data!$B$3:$E$32,2,0)*AS39,(VLOOKUP(AV39,data!$B$3:$E$32,2,0)*14)+(VLOOKUP(AV39,data!$B$3:$E$32,3,0))*(AS39-14)),0)</f>
        <v>0</v>
      </c>
      <c r="AX39" s="87" t="s">
        <v>87</v>
      </c>
      <c r="AY39" s="66">
        <f>IF(AT39=1,VLOOKUP(AX39,data!$B$35:$D$39,2,0),0)</f>
        <v>0</v>
      </c>
      <c r="AZ39" s="67">
        <f>IF(AND(AW39&lt;&gt;0,AY39&lt;&gt;0)=FALSE,0,data!$C$43)</f>
        <v>0</v>
      </c>
      <c r="BA39" s="91">
        <f t="shared" si="15"/>
        <v>0</v>
      </c>
      <c r="BB39" s="121">
        <f t="shared" si="16"/>
        <v>0</v>
      </c>
      <c r="BC39" s="61">
        <f t="shared" si="17"/>
        <v>0</v>
      </c>
      <c r="BD39" s="61">
        <f t="shared" si="18"/>
        <v>0</v>
      </c>
      <c r="BF39" s="64"/>
      <c r="BG39" s="61">
        <f t="shared" si="19"/>
        <v>0</v>
      </c>
      <c r="BH39" s="65">
        <f>IF(BG39=1,data!$C$41*BF39,0)</f>
        <v>0</v>
      </c>
      <c r="BI39" s="87" t="s">
        <v>87</v>
      </c>
      <c r="BJ39" s="66">
        <f>IF(BG39=1,IF(BF39&lt;15,VLOOKUP(BI39,data!$B$3:$E$32,2,0)*BF39,(VLOOKUP(BI39,data!$B$3:$E$32,2,0)*14)+(VLOOKUP(BI39,data!$B$3:$E$32,3,0))*(BF39-14)),0)</f>
        <v>0</v>
      </c>
      <c r="BK39" s="87" t="s">
        <v>87</v>
      </c>
      <c r="BL39" s="66">
        <f>IF(BG39=1,VLOOKUP(BK39,data!$B$35:$D$39,2,0),0)</f>
        <v>0</v>
      </c>
      <c r="BM39" s="67">
        <f>IF(AND(BJ39&lt;&gt;0,BL39&lt;&gt;0)=FALSE,0,data!$C$43)</f>
        <v>0</v>
      </c>
      <c r="BN39" s="91">
        <f t="shared" si="20"/>
        <v>0</v>
      </c>
      <c r="BO39" s="121">
        <f t="shared" si="21"/>
        <v>0</v>
      </c>
      <c r="BP39" s="61">
        <f t="shared" si="22"/>
        <v>0</v>
      </c>
      <c r="BQ39" s="61">
        <f t="shared" si="23"/>
        <v>0</v>
      </c>
      <c r="BS39" s="64"/>
      <c r="BT39" s="61">
        <f t="shared" si="24"/>
        <v>0</v>
      </c>
      <c r="BU39" s="65">
        <f>IF(BT39=1,data!$C$41*BS39,0)</f>
        <v>0</v>
      </c>
      <c r="BV39" s="87" t="s">
        <v>87</v>
      </c>
      <c r="BW39" s="66">
        <f>IF(BT39=1,IF(BS39&lt;15,VLOOKUP(BV39,data!$B$3:$E$32,2,0)*BS39,(VLOOKUP(BV39,data!$B$3:$E$32,2,0)*14)+(VLOOKUP(BV39,data!$B$3:$E$32,3,0))*(BS39-14)),0)</f>
        <v>0</v>
      </c>
      <c r="BX39" s="87" t="s">
        <v>87</v>
      </c>
      <c r="BY39" s="66">
        <f>IF(BT39=1,VLOOKUP(BX39,data!$B$35:$D$39,2,0),0)</f>
        <v>0</v>
      </c>
      <c r="BZ39" s="67">
        <f>IF(AND(BW39&lt;&gt;0,BY39&lt;&gt;0)=FALSE,0,data!$C$43)</f>
        <v>0</v>
      </c>
      <c r="CA39" s="91">
        <f t="shared" si="25"/>
        <v>0</v>
      </c>
      <c r="CB39" s="121">
        <f t="shared" si="26"/>
        <v>0</v>
      </c>
      <c r="CC39" s="61">
        <f t="shared" si="27"/>
        <v>0</v>
      </c>
      <c r="CD39" s="61">
        <f t="shared" si="28"/>
        <v>0</v>
      </c>
    </row>
    <row r="40" spans="1:82" ht="25.15" customHeight="1" x14ac:dyDescent="0.25">
      <c r="A40" s="57"/>
      <c r="B40" s="58" t="s">
        <v>122</v>
      </c>
      <c r="C40" s="113"/>
      <c r="D40" s="59" t="s">
        <v>659</v>
      </c>
      <c r="E40" s="64"/>
      <c r="F40" s="61">
        <f t="shared" si="0"/>
        <v>0</v>
      </c>
      <c r="G40" s="65">
        <f>IF(F40=1,data!$C$41*E40,0)</f>
        <v>0</v>
      </c>
      <c r="H40" s="87" t="s">
        <v>87</v>
      </c>
      <c r="I40" s="66">
        <f>IF($F40=1,IF($E40&lt;15,VLOOKUP(H40,data!$B$3:$E$32,2,0)*$E40,(VLOOKUP(H40,data!$B$3:$E$32,2,0)*14)+(VLOOKUP(H40,data!$B$3:$E$32,3,0))*($E40-14)),0)</f>
        <v>0</v>
      </c>
      <c r="J40" s="87" t="s">
        <v>87</v>
      </c>
      <c r="K40" s="66">
        <f>IF($F40=1,VLOOKUP(J40,data!$B$35:$D$39,2,0),0)</f>
        <v>0</v>
      </c>
      <c r="L40" s="67">
        <f>IF(AND(I40&lt;&gt;0,K40&lt;&gt;0)=FALSE,0,data!$C$43)</f>
        <v>0</v>
      </c>
      <c r="M40" s="91">
        <f t="shared" si="29"/>
        <v>0</v>
      </c>
      <c r="N40" s="61">
        <f t="shared" si="31"/>
        <v>0</v>
      </c>
      <c r="O40" s="61">
        <f t="shared" si="1"/>
        <v>0</v>
      </c>
      <c r="P40" s="61">
        <f t="shared" si="2"/>
        <v>0</v>
      </c>
      <c r="Q40" s="137">
        <f t="shared" si="3"/>
        <v>0</v>
      </c>
      <c r="S40" s="64"/>
      <c r="T40" s="61">
        <f t="shared" si="4"/>
        <v>0</v>
      </c>
      <c r="U40" s="65">
        <f>IF(T40=1,data!$C$41*S40,0)</f>
        <v>0</v>
      </c>
      <c r="V40" s="87" t="s">
        <v>87</v>
      </c>
      <c r="W40" s="66">
        <f>IF(T40=1,IF(S40&lt;15,VLOOKUP(V40,data!$B$3:$E$32,2,0)*S40,(VLOOKUP(V40,data!$B$3:$E$32,2,0)*14)+(VLOOKUP(V40,data!$B$3:$E$32,3,0))*(S40-14)),0)</f>
        <v>0</v>
      </c>
      <c r="X40" s="87" t="s">
        <v>87</v>
      </c>
      <c r="Y40" s="66">
        <f>IF(T40=1,VLOOKUP(X40,data!$B$35:$D$39,2,0),0)</f>
        <v>0</v>
      </c>
      <c r="Z40" s="67">
        <f>IF(AND(W40&lt;&gt;0,Y40&lt;&gt;0)=FALSE,0,data!$C$43)</f>
        <v>0</v>
      </c>
      <c r="AA40" s="91">
        <f t="shared" si="5"/>
        <v>0</v>
      </c>
      <c r="AB40" s="121">
        <f t="shared" si="6"/>
        <v>0</v>
      </c>
      <c r="AC40" s="61">
        <f t="shared" si="7"/>
        <v>0</v>
      </c>
      <c r="AD40" s="61">
        <f t="shared" si="8"/>
        <v>0</v>
      </c>
      <c r="AF40" s="64"/>
      <c r="AG40" s="61">
        <f t="shared" si="9"/>
        <v>0</v>
      </c>
      <c r="AH40" s="65">
        <f>IF(AG40=1,data!$C$41*AF40,0)</f>
        <v>0</v>
      </c>
      <c r="AI40" s="87" t="s">
        <v>87</v>
      </c>
      <c r="AJ40" s="66">
        <f>IF(AG40=1,IF(AF40&lt;15,VLOOKUP(AI40,data!$B$3:$E$32,2,0)*AF40,(VLOOKUP(AI40,data!$B$3:$E$32,2,0)*14)+(VLOOKUP(AI40,data!$B$3:$E$32,3,0))*(AF40-14)),0)</f>
        <v>0</v>
      </c>
      <c r="AK40" s="87" t="s">
        <v>87</v>
      </c>
      <c r="AL40" s="66">
        <f>IF(AG40=1,VLOOKUP(AK40,data!$B$35:$D$39,2,0),0)</f>
        <v>0</v>
      </c>
      <c r="AM40" s="67">
        <f>IF(AND(AJ40&lt;&gt;0,AL40&lt;&gt;0)=FALSE,0,data!$C$43)</f>
        <v>0</v>
      </c>
      <c r="AN40" s="91">
        <f t="shared" si="10"/>
        <v>0</v>
      </c>
      <c r="AO40" s="121">
        <f t="shared" si="11"/>
        <v>0</v>
      </c>
      <c r="AP40" s="61">
        <f t="shared" si="12"/>
        <v>0</v>
      </c>
      <c r="AQ40" s="61">
        <f t="shared" si="13"/>
        <v>0</v>
      </c>
      <c r="AS40" s="64"/>
      <c r="AT40" s="61">
        <f t="shared" si="14"/>
        <v>0</v>
      </c>
      <c r="AU40" s="65">
        <f>IF(AT40=1,data!$C$41*AS40,0)</f>
        <v>0</v>
      </c>
      <c r="AV40" s="87" t="s">
        <v>87</v>
      </c>
      <c r="AW40" s="66">
        <f>IF(AT40=1,IF(AS40&lt;15,VLOOKUP(AV40,data!$B$3:$E$32,2,0)*AS40,(VLOOKUP(AV40,data!$B$3:$E$32,2,0)*14)+(VLOOKUP(AV40,data!$B$3:$E$32,3,0))*(AS40-14)),0)</f>
        <v>0</v>
      </c>
      <c r="AX40" s="87" t="s">
        <v>87</v>
      </c>
      <c r="AY40" s="66">
        <f>IF(AT40=1,VLOOKUP(AX40,data!$B$35:$D$39,2,0),0)</f>
        <v>0</v>
      </c>
      <c r="AZ40" s="67">
        <f>IF(AND(AW40&lt;&gt;0,AY40&lt;&gt;0)=FALSE,0,data!$C$43)</f>
        <v>0</v>
      </c>
      <c r="BA40" s="91">
        <f t="shared" si="15"/>
        <v>0</v>
      </c>
      <c r="BB40" s="121">
        <f t="shared" si="16"/>
        <v>0</v>
      </c>
      <c r="BC40" s="61">
        <f t="shared" si="17"/>
        <v>0</v>
      </c>
      <c r="BD40" s="61">
        <f t="shared" si="18"/>
        <v>0</v>
      </c>
      <c r="BF40" s="64"/>
      <c r="BG40" s="61">
        <f t="shared" si="19"/>
        <v>0</v>
      </c>
      <c r="BH40" s="65">
        <f>IF(BG40=1,data!$C$41*BF40,0)</f>
        <v>0</v>
      </c>
      <c r="BI40" s="87" t="s">
        <v>87</v>
      </c>
      <c r="BJ40" s="66">
        <f>IF(BG40=1,IF(BF40&lt;15,VLOOKUP(BI40,data!$B$3:$E$32,2,0)*BF40,(VLOOKUP(BI40,data!$B$3:$E$32,2,0)*14)+(VLOOKUP(BI40,data!$B$3:$E$32,3,0))*(BF40-14)),0)</f>
        <v>0</v>
      </c>
      <c r="BK40" s="87" t="s">
        <v>87</v>
      </c>
      <c r="BL40" s="66">
        <f>IF(BG40=1,VLOOKUP(BK40,data!$B$35:$D$39,2,0),0)</f>
        <v>0</v>
      </c>
      <c r="BM40" s="67">
        <f>IF(AND(BJ40&lt;&gt;0,BL40&lt;&gt;0)=FALSE,0,data!$C$43)</f>
        <v>0</v>
      </c>
      <c r="BN40" s="91">
        <f t="shared" si="20"/>
        <v>0</v>
      </c>
      <c r="BO40" s="121">
        <f t="shared" si="21"/>
        <v>0</v>
      </c>
      <c r="BP40" s="61">
        <f t="shared" si="22"/>
        <v>0</v>
      </c>
      <c r="BQ40" s="61">
        <f t="shared" si="23"/>
        <v>0</v>
      </c>
      <c r="BS40" s="64"/>
      <c r="BT40" s="61">
        <f t="shared" si="24"/>
        <v>0</v>
      </c>
      <c r="BU40" s="65">
        <f>IF(BT40=1,data!$C$41*BS40,0)</f>
        <v>0</v>
      </c>
      <c r="BV40" s="87" t="s">
        <v>87</v>
      </c>
      <c r="BW40" s="66">
        <f>IF(BT40=1,IF(BS40&lt;15,VLOOKUP(BV40,data!$B$3:$E$32,2,0)*BS40,(VLOOKUP(BV40,data!$B$3:$E$32,2,0)*14)+(VLOOKUP(BV40,data!$B$3:$E$32,3,0))*(BS40-14)),0)</f>
        <v>0</v>
      </c>
      <c r="BX40" s="87" t="s">
        <v>87</v>
      </c>
      <c r="BY40" s="66">
        <f>IF(BT40=1,VLOOKUP(BX40,data!$B$35:$D$39,2,0),0)</f>
        <v>0</v>
      </c>
      <c r="BZ40" s="67">
        <f>IF(AND(BW40&lt;&gt;0,BY40&lt;&gt;0)=FALSE,0,data!$C$43)</f>
        <v>0</v>
      </c>
      <c r="CA40" s="91">
        <f t="shared" si="25"/>
        <v>0</v>
      </c>
      <c r="CB40" s="121">
        <f t="shared" si="26"/>
        <v>0</v>
      </c>
      <c r="CC40" s="61">
        <f t="shared" si="27"/>
        <v>0</v>
      </c>
      <c r="CD40" s="61">
        <f t="shared" si="28"/>
        <v>0</v>
      </c>
    </row>
    <row r="41" spans="1:82" ht="25.15" customHeight="1" x14ac:dyDescent="0.25">
      <c r="A41" s="68"/>
      <c r="B41" s="58" t="s">
        <v>123</v>
      </c>
      <c r="C41" s="113"/>
      <c r="D41" s="59" t="s">
        <v>659</v>
      </c>
      <c r="E41" s="64"/>
      <c r="F41" s="61">
        <f t="shared" si="0"/>
        <v>0</v>
      </c>
      <c r="G41" s="65">
        <f>IF(F41=1,data!$C$41*E41,0)</f>
        <v>0</v>
      </c>
      <c r="H41" s="87" t="s">
        <v>87</v>
      </c>
      <c r="I41" s="66">
        <f>IF($F41=1,IF($E41&lt;15,VLOOKUP(H41,data!$B$3:$E$32,2,0)*$E41,(VLOOKUP(H41,data!$B$3:$E$32,2,0)*14)+(VLOOKUP(H41,data!$B$3:$E$32,3,0))*($E41-14)),0)</f>
        <v>0</v>
      </c>
      <c r="J41" s="87" t="s">
        <v>87</v>
      </c>
      <c r="K41" s="66">
        <f>IF($F41=1,VLOOKUP(J41,data!$B$35:$D$39,2,0),0)</f>
        <v>0</v>
      </c>
      <c r="L41" s="67">
        <f>IF(AND(I41&lt;&gt;0,K41&lt;&gt;0)=FALSE,0,data!$C$43)</f>
        <v>0</v>
      </c>
      <c r="M41" s="91">
        <f t="shared" si="29"/>
        <v>0</v>
      </c>
      <c r="N41" s="61">
        <f t="shared" si="31"/>
        <v>0</v>
      </c>
      <c r="O41" s="61">
        <f t="shared" si="1"/>
        <v>0</v>
      </c>
      <c r="P41" s="61">
        <f t="shared" si="2"/>
        <v>0</v>
      </c>
      <c r="Q41" s="137">
        <f t="shared" si="3"/>
        <v>0</v>
      </c>
      <c r="S41" s="64"/>
      <c r="T41" s="61">
        <f t="shared" si="4"/>
        <v>0</v>
      </c>
      <c r="U41" s="65">
        <f>IF(T41=1,data!$C$41*S41,0)</f>
        <v>0</v>
      </c>
      <c r="V41" s="87" t="s">
        <v>87</v>
      </c>
      <c r="W41" s="66">
        <f>IF(T41=1,IF(S41&lt;15,VLOOKUP(V41,data!$B$3:$E$32,2,0)*S41,(VLOOKUP(V41,data!$B$3:$E$32,2,0)*14)+(VLOOKUP(V41,data!$B$3:$E$32,3,0))*(S41-14)),0)</f>
        <v>0</v>
      </c>
      <c r="X41" s="87" t="s">
        <v>87</v>
      </c>
      <c r="Y41" s="66">
        <f>IF(T41=1,VLOOKUP(X41,data!$B$35:$D$39,2,0),0)</f>
        <v>0</v>
      </c>
      <c r="Z41" s="67">
        <f>IF(AND(W41&lt;&gt;0,Y41&lt;&gt;0)=FALSE,0,data!$C$43)</f>
        <v>0</v>
      </c>
      <c r="AA41" s="91">
        <f t="shared" si="5"/>
        <v>0</v>
      </c>
      <c r="AB41" s="121">
        <f t="shared" si="6"/>
        <v>0</v>
      </c>
      <c r="AC41" s="61">
        <f t="shared" si="7"/>
        <v>0</v>
      </c>
      <c r="AD41" s="61">
        <f t="shared" si="8"/>
        <v>0</v>
      </c>
      <c r="AF41" s="64"/>
      <c r="AG41" s="61">
        <f t="shared" si="9"/>
        <v>0</v>
      </c>
      <c r="AH41" s="65">
        <f>IF(AG41=1,data!$C$41*AF41,0)</f>
        <v>0</v>
      </c>
      <c r="AI41" s="87" t="s">
        <v>87</v>
      </c>
      <c r="AJ41" s="66">
        <f>IF(AG41=1,IF(AF41&lt;15,VLOOKUP(AI41,data!$B$3:$E$32,2,0)*AF41,(VLOOKUP(AI41,data!$B$3:$E$32,2,0)*14)+(VLOOKUP(AI41,data!$B$3:$E$32,3,0))*(AF41-14)),0)</f>
        <v>0</v>
      </c>
      <c r="AK41" s="87" t="s">
        <v>87</v>
      </c>
      <c r="AL41" s="66">
        <f>IF(AG41=1,VLOOKUP(AK41,data!$B$35:$D$39,2,0),0)</f>
        <v>0</v>
      </c>
      <c r="AM41" s="67">
        <f>IF(AND(AJ41&lt;&gt;0,AL41&lt;&gt;0)=FALSE,0,data!$C$43)</f>
        <v>0</v>
      </c>
      <c r="AN41" s="91">
        <f t="shared" si="10"/>
        <v>0</v>
      </c>
      <c r="AO41" s="121">
        <f t="shared" si="11"/>
        <v>0</v>
      </c>
      <c r="AP41" s="61">
        <f t="shared" si="12"/>
        <v>0</v>
      </c>
      <c r="AQ41" s="61">
        <f t="shared" si="13"/>
        <v>0</v>
      </c>
      <c r="AS41" s="64"/>
      <c r="AT41" s="61">
        <f t="shared" si="14"/>
        <v>0</v>
      </c>
      <c r="AU41" s="65">
        <f>IF(AT41=1,data!$C$41*AS41,0)</f>
        <v>0</v>
      </c>
      <c r="AV41" s="87" t="s">
        <v>87</v>
      </c>
      <c r="AW41" s="66">
        <f>IF(AT41=1,IF(AS41&lt;15,VLOOKUP(AV41,data!$B$3:$E$32,2,0)*AS41,(VLOOKUP(AV41,data!$B$3:$E$32,2,0)*14)+(VLOOKUP(AV41,data!$B$3:$E$32,3,0))*(AS41-14)),0)</f>
        <v>0</v>
      </c>
      <c r="AX41" s="87" t="s">
        <v>87</v>
      </c>
      <c r="AY41" s="66">
        <f>IF(AT41=1,VLOOKUP(AX41,data!$B$35:$D$39,2,0),0)</f>
        <v>0</v>
      </c>
      <c r="AZ41" s="67">
        <f>IF(AND(AW41&lt;&gt;0,AY41&lt;&gt;0)=FALSE,0,data!$C$43)</f>
        <v>0</v>
      </c>
      <c r="BA41" s="91">
        <f t="shared" si="15"/>
        <v>0</v>
      </c>
      <c r="BB41" s="121">
        <f t="shared" si="16"/>
        <v>0</v>
      </c>
      <c r="BC41" s="61">
        <f t="shared" si="17"/>
        <v>0</v>
      </c>
      <c r="BD41" s="61">
        <f t="shared" si="18"/>
        <v>0</v>
      </c>
      <c r="BF41" s="64"/>
      <c r="BG41" s="61">
        <f t="shared" si="19"/>
        <v>0</v>
      </c>
      <c r="BH41" s="65">
        <f>IF(BG41=1,data!$C$41*BF41,0)</f>
        <v>0</v>
      </c>
      <c r="BI41" s="87" t="s">
        <v>87</v>
      </c>
      <c r="BJ41" s="66">
        <f>IF(BG41=1,IF(BF41&lt;15,VLOOKUP(BI41,data!$B$3:$E$32,2,0)*BF41,(VLOOKUP(BI41,data!$B$3:$E$32,2,0)*14)+(VLOOKUP(BI41,data!$B$3:$E$32,3,0))*(BF41-14)),0)</f>
        <v>0</v>
      </c>
      <c r="BK41" s="87" t="s">
        <v>87</v>
      </c>
      <c r="BL41" s="66">
        <f>IF(BG41=1,VLOOKUP(BK41,data!$B$35:$D$39,2,0),0)</f>
        <v>0</v>
      </c>
      <c r="BM41" s="67">
        <f>IF(AND(BJ41&lt;&gt;0,BL41&lt;&gt;0)=FALSE,0,data!$C$43)</f>
        <v>0</v>
      </c>
      <c r="BN41" s="91">
        <f t="shared" si="20"/>
        <v>0</v>
      </c>
      <c r="BO41" s="121">
        <f t="shared" si="21"/>
        <v>0</v>
      </c>
      <c r="BP41" s="61">
        <f t="shared" si="22"/>
        <v>0</v>
      </c>
      <c r="BQ41" s="61">
        <f t="shared" si="23"/>
        <v>0</v>
      </c>
      <c r="BS41" s="64"/>
      <c r="BT41" s="61">
        <f t="shared" si="24"/>
        <v>0</v>
      </c>
      <c r="BU41" s="65">
        <f>IF(BT41=1,data!$C$41*BS41,0)</f>
        <v>0</v>
      </c>
      <c r="BV41" s="87" t="s">
        <v>87</v>
      </c>
      <c r="BW41" s="66">
        <f>IF(BT41=1,IF(BS41&lt;15,VLOOKUP(BV41,data!$B$3:$E$32,2,0)*BS41,(VLOOKUP(BV41,data!$B$3:$E$32,2,0)*14)+(VLOOKUP(BV41,data!$B$3:$E$32,3,0))*(BS41-14)),0)</f>
        <v>0</v>
      </c>
      <c r="BX41" s="87" t="s">
        <v>87</v>
      </c>
      <c r="BY41" s="66">
        <f>IF(BT41=1,VLOOKUP(BX41,data!$B$35:$D$39,2,0),0)</f>
        <v>0</v>
      </c>
      <c r="BZ41" s="67">
        <f>IF(AND(BW41&lt;&gt;0,BY41&lt;&gt;0)=FALSE,0,data!$C$43)</f>
        <v>0</v>
      </c>
      <c r="CA41" s="91">
        <f t="shared" si="25"/>
        <v>0</v>
      </c>
      <c r="CB41" s="121">
        <f t="shared" si="26"/>
        <v>0</v>
      </c>
      <c r="CC41" s="61">
        <f t="shared" si="27"/>
        <v>0</v>
      </c>
      <c r="CD41" s="61">
        <f t="shared" si="28"/>
        <v>0</v>
      </c>
    </row>
    <row r="42" spans="1:82" ht="25.15" customHeight="1" x14ac:dyDescent="0.25">
      <c r="A42" s="68"/>
      <c r="B42" s="58" t="s">
        <v>124</v>
      </c>
      <c r="C42" s="113"/>
      <c r="D42" s="59" t="s">
        <v>659</v>
      </c>
      <c r="E42" s="64"/>
      <c r="F42" s="61">
        <f t="shared" si="0"/>
        <v>0</v>
      </c>
      <c r="G42" s="65">
        <f>IF(F42=1,data!$C$41*E42,0)</f>
        <v>0</v>
      </c>
      <c r="H42" s="87" t="s">
        <v>87</v>
      </c>
      <c r="I42" s="66">
        <f>IF($F42=1,IF($E42&lt;15,VLOOKUP(H42,data!$B$3:$E$32,2,0)*$E42,(VLOOKUP(H42,data!$B$3:$E$32,2,0)*14)+(VLOOKUP(H42,data!$B$3:$E$32,3,0))*($E42-14)),0)</f>
        <v>0</v>
      </c>
      <c r="J42" s="87" t="s">
        <v>87</v>
      </c>
      <c r="K42" s="66">
        <f>IF($F42=1,VLOOKUP(J42,data!$B$35:$D$39,2,0),0)</f>
        <v>0</v>
      </c>
      <c r="L42" s="67">
        <f>IF(AND(I42&lt;&gt;0,K42&lt;&gt;0)=FALSE,0,data!$C$43)</f>
        <v>0</v>
      </c>
      <c r="M42" s="91">
        <f t="shared" si="29"/>
        <v>0</v>
      </c>
      <c r="N42" s="61">
        <f t="shared" si="31"/>
        <v>0</v>
      </c>
      <c r="O42" s="61">
        <f t="shared" si="1"/>
        <v>0</v>
      </c>
      <c r="P42" s="61">
        <f t="shared" si="2"/>
        <v>0</v>
      </c>
      <c r="Q42" s="137">
        <f t="shared" si="3"/>
        <v>0</v>
      </c>
      <c r="S42" s="64"/>
      <c r="T42" s="61">
        <f t="shared" si="4"/>
        <v>0</v>
      </c>
      <c r="U42" s="65">
        <f>IF(T42=1,data!$C$41*S42,0)</f>
        <v>0</v>
      </c>
      <c r="V42" s="87" t="s">
        <v>87</v>
      </c>
      <c r="W42" s="66">
        <f>IF(T42=1,IF(S42&lt;15,VLOOKUP(V42,data!$B$3:$E$32,2,0)*S42,(VLOOKUP(V42,data!$B$3:$E$32,2,0)*14)+(VLOOKUP(V42,data!$B$3:$E$32,3,0))*(S42-14)),0)</f>
        <v>0</v>
      </c>
      <c r="X42" s="87" t="s">
        <v>87</v>
      </c>
      <c r="Y42" s="66">
        <f>IF(T42=1,VLOOKUP(X42,data!$B$35:$D$39,2,0),0)</f>
        <v>0</v>
      </c>
      <c r="Z42" s="67">
        <f>IF(AND(W42&lt;&gt;0,Y42&lt;&gt;0)=FALSE,0,data!$C$43)</f>
        <v>0</v>
      </c>
      <c r="AA42" s="91">
        <f t="shared" si="5"/>
        <v>0</v>
      </c>
      <c r="AB42" s="121">
        <f t="shared" si="6"/>
        <v>0</v>
      </c>
      <c r="AC42" s="61">
        <f t="shared" si="7"/>
        <v>0</v>
      </c>
      <c r="AD42" s="61">
        <f t="shared" si="8"/>
        <v>0</v>
      </c>
      <c r="AF42" s="64"/>
      <c r="AG42" s="61">
        <f t="shared" si="9"/>
        <v>0</v>
      </c>
      <c r="AH42" s="65">
        <f>IF(AG42=1,data!$C$41*AF42,0)</f>
        <v>0</v>
      </c>
      <c r="AI42" s="87" t="s">
        <v>87</v>
      </c>
      <c r="AJ42" s="66">
        <f>IF(AG42=1,IF(AF42&lt;15,VLOOKUP(AI42,data!$B$3:$E$32,2,0)*AF42,(VLOOKUP(AI42,data!$B$3:$E$32,2,0)*14)+(VLOOKUP(AI42,data!$B$3:$E$32,3,0))*(AF42-14)),0)</f>
        <v>0</v>
      </c>
      <c r="AK42" s="87" t="s">
        <v>87</v>
      </c>
      <c r="AL42" s="66">
        <f>IF(AG42=1,VLOOKUP(AK42,data!$B$35:$D$39,2,0),0)</f>
        <v>0</v>
      </c>
      <c r="AM42" s="67">
        <f>IF(AND(AJ42&lt;&gt;0,AL42&lt;&gt;0)=FALSE,0,data!$C$43)</f>
        <v>0</v>
      </c>
      <c r="AN42" s="91">
        <f t="shared" si="10"/>
        <v>0</v>
      </c>
      <c r="AO42" s="121">
        <f t="shared" si="11"/>
        <v>0</v>
      </c>
      <c r="AP42" s="61">
        <f t="shared" si="12"/>
        <v>0</v>
      </c>
      <c r="AQ42" s="61">
        <f t="shared" si="13"/>
        <v>0</v>
      </c>
      <c r="AS42" s="64"/>
      <c r="AT42" s="61">
        <f t="shared" si="14"/>
        <v>0</v>
      </c>
      <c r="AU42" s="65">
        <f>IF(AT42=1,data!$C$41*AS42,0)</f>
        <v>0</v>
      </c>
      <c r="AV42" s="87" t="s">
        <v>87</v>
      </c>
      <c r="AW42" s="66">
        <f>IF(AT42=1,IF(AS42&lt;15,VLOOKUP(AV42,data!$B$3:$E$32,2,0)*AS42,(VLOOKUP(AV42,data!$B$3:$E$32,2,0)*14)+(VLOOKUP(AV42,data!$B$3:$E$32,3,0))*(AS42-14)),0)</f>
        <v>0</v>
      </c>
      <c r="AX42" s="87" t="s">
        <v>87</v>
      </c>
      <c r="AY42" s="66">
        <f>IF(AT42=1,VLOOKUP(AX42,data!$B$35:$D$39,2,0),0)</f>
        <v>0</v>
      </c>
      <c r="AZ42" s="67">
        <f>IF(AND(AW42&lt;&gt;0,AY42&lt;&gt;0)=FALSE,0,data!$C$43)</f>
        <v>0</v>
      </c>
      <c r="BA42" s="91">
        <f t="shared" si="15"/>
        <v>0</v>
      </c>
      <c r="BB42" s="121">
        <f t="shared" si="16"/>
        <v>0</v>
      </c>
      <c r="BC42" s="61">
        <f t="shared" si="17"/>
        <v>0</v>
      </c>
      <c r="BD42" s="61">
        <f t="shared" si="18"/>
        <v>0</v>
      </c>
      <c r="BF42" s="64"/>
      <c r="BG42" s="61">
        <f t="shared" si="19"/>
        <v>0</v>
      </c>
      <c r="BH42" s="65">
        <f>IF(BG42=1,data!$C$41*BF42,0)</f>
        <v>0</v>
      </c>
      <c r="BI42" s="87" t="s">
        <v>87</v>
      </c>
      <c r="BJ42" s="66">
        <f>IF(BG42=1,IF(BF42&lt;15,VLOOKUP(BI42,data!$B$3:$E$32,2,0)*BF42,(VLOOKUP(BI42,data!$B$3:$E$32,2,0)*14)+(VLOOKUP(BI42,data!$B$3:$E$32,3,0))*(BF42-14)),0)</f>
        <v>0</v>
      </c>
      <c r="BK42" s="87" t="s">
        <v>87</v>
      </c>
      <c r="BL42" s="66">
        <f>IF(BG42=1,VLOOKUP(BK42,data!$B$35:$D$39,2,0),0)</f>
        <v>0</v>
      </c>
      <c r="BM42" s="67">
        <f>IF(AND(BJ42&lt;&gt;0,BL42&lt;&gt;0)=FALSE,0,data!$C$43)</f>
        <v>0</v>
      </c>
      <c r="BN42" s="91">
        <f t="shared" si="20"/>
        <v>0</v>
      </c>
      <c r="BO42" s="121">
        <f t="shared" si="21"/>
        <v>0</v>
      </c>
      <c r="BP42" s="61">
        <f t="shared" si="22"/>
        <v>0</v>
      </c>
      <c r="BQ42" s="61">
        <f t="shared" si="23"/>
        <v>0</v>
      </c>
      <c r="BS42" s="64"/>
      <c r="BT42" s="61">
        <f t="shared" si="24"/>
        <v>0</v>
      </c>
      <c r="BU42" s="65">
        <f>IF(BT42=1,data!$C$41*BS42,0)</f>
        <v>0</v>
      </c>
      <c r="BV42" s="87" t="s">
        <v>87</v>
      </c>
      <c r="BW42" s="66">
        <f>IF(BT42=1,IF(BS42&lt;15,VLOOKUP(BV42,data!$B$3:$E$32,2,0)*BS42,(VLOOKUP(BV42,data!$B$3:$E$32,2,0)*14)+(VLOOKUP(BV42,data!$B$3:$E$32,3,0))*(BS42-14)),0)</f>
        <v>0</v>
      </c>
      <c r="BX42" s="87" t="s">
        <v>87</v>
      </c>
      <c r="BY42" s="66">
        <f>IF(BT42=1,VLOOKUP(BX42,data!$B$35:$D$39,2,0),0)</f>
        <v>0</v>
      </c>
      <c r="BZ42" s="67">
        <f>IF(AND(BW42&lt;&gt;0,BY42&lt;&gt;0)=FALSE,0,data!$C$43)</f>
        <v>0</v>
      </c>
      <c r="CA42" s="91">
        <f t="shared" si="25"/>
        <v>0</v>
      </c>
      <c r="CB42" s="121">
        <f t="shared" si="26"/>
        <v>0</v>
      </c>
      <c r="CC42" s="61">
        <f t="shared" si="27"/>
        <v>0</v>
      </c>
      <c r="CD42" s="61">
        <f t="shared" si="28"/>
        <v>0</v>
      </c>
    </row>
    <row r="43" spans="1:82" ht="25.15" customHeight="1" x14ac:dyDescent="0.25">
      <c r="A43" s="68"/>
      <c r="B43" s="58" t="s">
        <v>125</v>
      </c>
      <c r="C43" s="113"/>
      <c r="D43" s="59" t="s">
        <v>659</v>
      </c>
      <c r="E43" s="64"/>
      <c r="F43" s="61">
        <f>IF(D43&gt;0,IF(E43&gt;0,1,0),0)</f>
        <v>0</v>
      </c>
      <c r="G43" s="65">
        <f>IF(F43=1,data!$C$41*E43,0)</f>
        <v>0</v>
      </c>
      <c r="H43" s="87" t="s">
        <v>87</v>
      </c>
      <c r="I43" s="66">
        <f>IF($F43=1,IF($E43&lt;15,VLOOKUP(H43,data!$B$3:$E$32,2,0)*$E43,(VLOOKUP(H43,data!$B$3:$E$32,2,0)*14)+(VLOOKUP(H43,data!$B$3:$E$32,3,0))*($E43-14)),0)</f>
        <v>0</v>
      </c>
      <c r="J43" s="87" t="s">
        <v>87</v>
      </c>
      <c r="K43" s="66">
        <f>IF($F43=1,VLOOKUP(J43,data!$B$35:$D$39,2,0),0)</f>
        <v>0</v>
      </c>
      <c r="L43" s="67">
        <f>IF(AND(I43&lt;&gt;0,K43&lt;&gt;0)=FALSE,0,data!$C$43)</f>
        <v>0</v>
      </c>
      <c r="M43" s="91">
        <f t="shared" si="29"/>
        <v>0</v>
      </c>
      <c r="N43" s="61">
        <f t="shared" si="31"/>
        <v>0</v>
      </c>
      <c r="O43" s="61">
        <f t="shared" si="1"/>
        <v>0</v>
      </c>
      <c r="P43" s="61">
        <f t="shared" si="2"/>
        <v>0</v>
      </c>
      <c r="Q43" s="137">
        <f t="shared" si="3"/>
        <v>0</v>
      </c>
      <c r="S43" s="64"/>
      <c r="T43" s="61">
        <f t="shared" si="4"/>
        <v>0</v>
      </c>
      <c r="U43" s="65">
        <f>IF(T43=1,data!$C$41*S43,0)</f>
        <v>0</v>
      </c>
      <c r="V43" s="87" t="s">
        <v>87</v>
      </c>
      <c r="W43" s="66">
        <f>IF(T43=1,IF(S43&lt;15,VLOOKUP(V43,data!$B$3:$E$32,2,0)*S43,(VLOOKUP(V43,data!$B$3:$E$32,2,0)*14)+(VLOOKUP(V43,data!$B$3:$E$32,3,0))*(S43-14)),0)</f>
        <v>0</v>
      </c>
      <c r="X43" s="87" t="s">
        <v>87</v>
      </c>
      <c r="Y43" s="66">
        <f>IF(T43=1,VLOOKUP(X43,data!$B$35:$D$39,2,0),0)</f>
        <v>0</v>
      </c>
      <c r="Z43" s="67">
        <f>IF(AND(W43&lt;&gt;0,Y43&lt;&gt;0)=FALSE,0,data!$C$43)</f>
        <v>0</v>
      </c>
      <c r="AA43" s="91">
        <f t="shared" si="5"/>
        <v>0</v>
      </c>
      <c r="AB43" s="121">
        <f t="shared" si="6"/>
        <v>0</v>
      </c>
      <c r="AC43" s="61">
        <f t="shared" si="7"/>
        <v>0</v>
      </c>
      <c r="AD43" s="61">
        <f t="shared" si="8"/>
        <v>0</v>
      </c>
      <c r="AF43" s="64"/>
      <c r="AG43" s="61">
        <f t="shared" si="9"/>
        <v>0</v>
      </c>
      <c r="AH43" s="65">
        <f>IF(AG43=1,data!$C$41*AF43,0)</f>
        <v>0</v>
      </c>
      <c r="AI43" s="87" t="s">
        <v>87</v>
      </c>
      <c r="AJ43" s="66">
        <f>IF(AG43=1,IF(AF43&lt;15,VLOOKUP(AI43,data!$B$3:$E$32,2,0)*AF43,(VLOOKUP(AI43,data!$B$3:$E$32,2,0)*14)+(VLOOKUP(AI43,data!$B$3:$E$32,3,0))*(AF43-14)),0)</f>
        <v>0</v>
      </c>
      <c r="AK43" s="87" t="s">
        <v>87</v>
      </c>
      <c r="AL43" s="66">
        <f>IF(AG43=1,VLOOKUP(AK43,data!$B$35:$D$39,2,0),0)</f>
        <v>0</v>
      </c>
      <c r="AM43" s="67">
        <f>IF(AND(AJ43&lt;&gt;0,AL43&lt;&gt;0)=FALSE,0,data!$C$43)</f>
        <v>0</v>
      </c>
      <c r="AN43" s="91">
        <f t="shared" si="10"/>
        <v>0</v>
      </c>
      <c r="AO43" s="121">
        <f t="shared" si="11"/>
        <v>0</v>
      </c>
      <c r="AP43" s="61">
        <f t="shared" si="12"/>
        <v>0</v>
      </c>
      <c r="AQ43" s="61">
        <f t="shared" si="13"/>
        <v>0</v>
      </c>
      <c r="AS43" s="64"/>
      <c r="AT43" s="61">
        <f t="shared" si="14"/>
        <v>0</v>
      </c>
      <c r="AU43" s="65">
        <f>IF(AT43=1,data!$C$41*AS43,0)</f>
        <v>0</v>
      </c>
      <c r="AV43" s="87" t="s">
        <v>87</v>
      </c>
      <c r="AW43" s="66">
        <f>IF(AT43=1,IF(AS43&lt;15,VLOOKUP(AV43,data!$B$3:$E$32,2,0)*AS43,(VLOOKUP(AV43,data!$B$3:$E$32,2,0)*14)+(VLOOKUP(AV43,data!$B$3:$E$32,3,0))*(AS43-14)),0)</f>
        <v>0</v>
      </c>
      <c r="AX43" s="87" t="s">
        <v>87</v>
      </c>
      <c r="AY43" s="66">
        <f>IF(AT43=1,VLOOKUP(AX43,data!$B$35:$D$39,2,0),0)</f>
        <v>0</v>
      </c>
      <c r="AZ43" s="67">
        <f>IF(AND(AW43&lt;&gt;0,AY43&lt;&gt;0)=FALSE,0,data!$C$43)</f>
        <v>0</v>
      </c>
      <c r="BA43" s="91">
        <f t="shared" si="15"/>
        <v>0</v>
      </c>
      <c r="BB43" s="121">
        <f t="shared" si="16"/>
        <v>0</v>
      </c>
      <c r="BC43" s="61">
        <f t="shared" si="17"/>
        <v>0</v>
      </c>
      <c r="BD43" s="61">
        <f t="shared" si="18"/>
        <v>0</v>
      </c>
      <c r="BF43" s="64"/>
      <c r="BG43" s="61">
        <f t="shared" si="19"/>
        <v>0</v>
      </c>
      <c r="BH43" s="65">
        <f>IF(BG43=1,data!$C$41*BF43,0)</f>
        <v>0</v>
      </c>
      <c r="BI43" s="87" t="s">
        <v>87</v>
      </c>
      <c r="BJ43" s="66">
        <f>IF(BG43=1,IF(BF43&lt;15,VLOOKUP(BI43,data!$B$3:$E$32,2,0)*BF43,(VLOOKUP(BI43,data!$B$3:$E$32,2,0)*14)+(VLOOKUP(BI43,data!$B$3:$E$32,3,0))*(BF43-14)),0)</f>
        <v>0</v>
      </c>
      <c r="BK43" s="87" t="s">
        <v>87</v>
      </c>
      <c r="BL43" s="66">
        <f>IF(BG43=1,VLOOKUP(BK43,data!$B$35:$D$39,2,0),0)</f>
        <v>0</v>
      </c>
      <c r="BM43" s="67">
        <f>IF(AND(BJ43&lt;&gt;0,BL43&lt;&gt;0)=FALSE,0,data!$C$43)</f>
        <v>0</v>
      </c>
      <c r="BN43" s="91">
        <f t="shared" si="20"/>
        <v>0</v>
      </c>
      <c r="BO43" s="121">
        <f t="shared" si="21"/>
        <v>0</v>
      </c>
      <c r="BP43" s="61">
        <f t="shared" si="22"/>
        <v>0</v>
      </c>
      <c r="BQ43" s="61">
        <f t="shared" si="23"/>
        <v>0</v>
      </c>
      <c r="BS43" s="64"/>
      <c r="BT43" s="61">
        <f t="shared" si="24"/>
        <v>0</v>
      </c>
      <c r="BU43" s="65">
        <f>IF(BT43=1,data!$C$41*BS43,0)</f>
        <v>0</v>
      </c>
      <c r="BV43" s="87" t="s">
        <v>87</v>
      </c>
      <c r="BW43" s="66">
        <f>IF(BT43=1,IF(BS43&lt;15,VLOOKUP(BV43,data!$B$3:$E$32,2,0)*BS43,(VLOOKUP(BV43,data!$B$3:$E$32,2,0)*14)+(VLOOKUP(BV43,data!$B$3:$E$32,3,0))*(BS43-14)),0)</f>
        <v>0</v>
      </c>
      <c r="BX43" s="87" t="s">
        <v>87</v>
      </c>
      <c r="BY43" s="66">
        <f>IF(BT43=1,VLOOKUP(BX43,data!$B$35:$D$39,2,0),0)</f>
        <v>0</v>
      </c>
      <c r="BZ43" s="67">
        <f>IF(AND(BW43&lt;&gt;0,BY43&lt;&gt;0)=FALSE,0,data!$C$43)</f>
        <v>0</v>
      </c>
      <c r="CA43" s="91">
        <f t="shared" si="25"/>
        <v>0</v>
      </c>
      <c r="CB43" s="121">
        <f t="shared" si="26"/>
        <v>0</v>
      </c>
      <c r="CC43" s="61">
        <f t="shared" si="27"/>
        <v>0</v>
      </c>
      <c r="CD43" s="61">
        <f t="shared" si="28"/>
        <v>0</v>
      </c>
    </row>
    <row r="44" spans="1:82" ht="25.15" customHeight="1" x14ac:dyDescent="0.25">
      <c r="A44" s="68"/>
      <c r="B44" s="58" t="s">
        <v>126</v>
      </c>
      <c r="C44" s="113"/>
      <c r="D44" s="59" t="s">
        <v>659</v>
      </c>
      <c r="E44" s="64"/>
      <c r="F44" s="61">
        <f t="shared" si="0"/>
        <v>0</v>
      </c>
      <c r="G44" s="65">
        <f>IF(F44=1,data!$C$41*E44,0)</f>
        <v>0</v>
      </c>
      <c r="H44" s="87" t="s">
        <v>87</v>
      </c>
      <c r="I44" s="66">
        <f>IF($F44=1,IF($E44&lt;15,VLOOKUP(H44,data!$B$3:$E$32,2,0)*$E44,(VLOOKUP(H44,data!$B$3:$E$32,2,0)*14)+(VLOOKUP(H44,data!$B$3:$E$32,3,0))*($E44-14)),0)</f>
        <v>0</v>
      </c>
      <c r="J44" s="87" t="s">
        <v>87</v>
      </c>
      <c r="K44" s="66">
        <f>IF($F44=1,VLOOKUP(J44,data!$B$35:$D$39,2,0),0)</f>
        <v>0</v>
      </c>
      <c r="L44" s="67">
        <f>IF(AND(I44&lt;&gt;0,K44&lt;&gt;0)=FALSE,0,data!$C$43)</f>
        <v>0</v>
      </c>
      <c r="M44" s="91">
        <f t="shared" si="29"/>
        <v>0</v>
      </c>
      <c r="N44" s="61">
        <f t="shared" si="31"/>
        <v>0</v>
      </c>
      <c r="O44" s="61">
        <f t="shared" si="1"/>
        <v>0</v>
      </c>
      <c r="P44" s="61">
        <f t="shared" si="2"/>
        <v>0</v>
      </c>
      <c r="Q44" s="137">
        <f t="shared" si="3"/>
        <v>0</v>
      </c>
      <c r="S44" s="64"/>
      <c r="T44" s="61">
        <f t="shared" si="4"/>
        <v>0</v>
      </c>
      <c r="U44" s="65">
        <f>IF(T44=1,data!$C$41*S44,0)</f>
        <v>0</v>
      </c>
      <c r="V44" s="87" t="s">
        <v>87</v>
      </c>
      <c r="W44" s="66">
        <f>IF(T44=1,IF(S44&lt;15,VLOOKUP(V44,data!$B$3:$E$32,2,0)*S44,(VLOOKUP(V44,data!$B$3:$E$32,2,0)*14)+(VLOOKUP(V44,data!$B$3:$E$32,3,0))*(S44-14)),0)</f>
        <v>0</v>
      </c>
      <c r="X44" s="87" t="s">
        <v>87</v>
      </c>
      <c r="Y44" s="66">
        <f>IF(T44=1,VLOOKUP(X44,data!$B$35:$D$39,2,0),0)</f>
        <v>0</v>
      </c>
      <c r="Z44" s="67">
        <f>IF(AND(W44&lt;&gt;0,Y44&lt;&gt;0)=FALSE,0,data!$C$43)</f>
        <v>0</v>
      </c>
      <c r="AA44" s="91">
        <f t="shared" si="5"/>
        <v>0</v>
      </c>
      <c r="AB44" s="121">
        <f t="shared" si="6"/>
        <v>0</v>
      </c>
      <c r="AC44" s="61">
        <f t="shared" si="7"/>
        <v>0</v>
      </c>
      <c r="AD44" s="61">
        <f t="shared" si="8"/>
        <v>0</v>
      </c>
      <c r="AF44" s="64"/>
      <c r="AG44" s="61">
        <f t="shared" si="9"/>
        <v>0</v>
      </c>
      <c r="AH44" s="65">
        <f>IF(AG44=1,data!$C$41*AF44,0)</f>
        <v>0</v>
      </c>
      <c r="AI44" s="87" t="s">
        <v>87</v>
      </c>
      <c r="AJ44" s="66">
        <f>IF(AG44=1,IF(AF44&lt;15,VLOOKUP(AI44,data!$B$3:$E$32,2,0)*AF44,(VLOOKUP(AI44,data!$B$3:$E$32,2,0)*14)+(VLOOKUP(AI44,data!$B$3:$E$32,3,0))*(AF44-14)),0)</f>
        <v>0</v>
      </c>
      <c r="AK44" s="87" t="s">
        <v>87</v>
      </c>
      <c r="AL44" s="66">
        <f>IF(AG44=1,VLOOKUP(AK44,data!$B$35:$D$39,2,0),0)</f>
        <v>0</v>
      </c>
      <c r="AM44" s="67">
        <f>IF(AND(AJ44&lt;&gt;0,AL44&lt;&gt;0)=FALSE,0,data!$C$43)</f>
        <v>0</v>
      </c>
      <c r="AN44" s="91">
        <f t="shared" si="10"/>
        <v>0</v>
      </c>
      <c r="AO44" s="121">
        <f t="shared" si="11"/>
        <v>0</v>
      </c>
      <c r="AP44" s="61">
        <f t="shared" si="12"/>
        <v>0</v>
      </c>
      <c r="AQ44" s="61">
        <f t="shared" si="13"/>
        <v>0</v>
      </c>
      <c r="AS44" s="64"/>
      <c r="AT44" s="61">
        <f t="shared" si="14"/>
        <v>0</v>
      </c>
      <c r="AU44" s="65">
        <f>IF(AT44=1,data!$C$41*AS44,0)</f>
        <v>0</v>
      </c>
      <c r="AV44" s="87" t="s">
        <v>87</v>
      </c>
      <c r="AW44" s="66">
        <f>IF(AT44=1,IF(AS44&lt;15,VLOOKUP(AV44,data!$B$3:$E$32,2,0)*AS44,(VLOOKUP(AV44,data!$B$3:$E$32,2,0)*14)+(VLOOKUP(AV44,data!$B$3:$E$32,3,0))*(AS44-14)),0)</f>
        <v>0</v>
      </c>
      <c r="AX44" s="87" t="s">
        <v>87</v>
      </c>
      <c r="AY44" s="66">
        <f>IF(AT44=1,VLOOKUP(AX44,data!$B$35:$D$39,2,0),0)</f>
        <v>0</v>
      </c>
      <c r="AZ44" s="67">
        <f>IF(AND(AW44&lt;&gt;0,AY44&lt;&gt;0)=FALSE,0,data!$C$43)</f>
        <v>0</v>
      </c>
      <c r="BA44" s="91">
        <f t="shared" si="15"/>
        <v>0</v>
      </c>
      <c r="BB44" s="121">
        <f t="shared" si="16"/>
        <v>0</v>
      </c>
      <c r="BC44" s="61">
        <f t="shared" si="17"/>
        <v>0</v>
      </c>
      <c r="BD44" s="61">
        <f t="shared" si="18"/>
        <v>0</v>
      </c>
      <c r="BF44" s="64"/>
      <c r="BG44" s="61">
        <f t="shared" si="19"/>
        <v>0</v>
      </c>
      <c r="BH44" s="65">
        <f>IF(BG44=1,data!$C$41*BF44,0)</f>
        <v>0</v>
      </c>
      <c r="BI44" s="87" t="s">
        <v>87</v>
      </c>
      <c r="BJ44" s="66">
        <f>IF(BG44=1,IF(BF44&lt;15,VLOOKUP(BI44,data!$B$3:$E$32,2,0)*BF44,(VLOOKUP(BI44,data!$B$3:$E$32,2,0)*14)+(VLOOKUP(BI44,data!$B$3:$E$32,3,0))*(BF44-14)),0)</f>
        <v>0</v>
      </c>
      <c r="BK44" s="87" t="s">
        <v>87</v>
      </c>
      <c r="BL44" s="66">
        <f>IF(BG44=1,VLOOKUP(BK44,data!$B$35:$D$39,2,0),0)</f>
        <v>0</v>
      </c>
      <c r="BM44" s="67">
        <f>IF(AND(BJ44&lt;&gt;0,BL44&lt;&gt;0)=FALSE,0,data!$C$43)</f>
        <v>0</v>
      </c>
      <c r="BN44" s="91">
        <f t="shared" si="20"/>
        <v>0</v>
      </c>
      <c r="BO44" s="121">
        <f t="shared" si="21"/>
        <v>0</v>
      </c>
      <c r="BP44" s="61">
        <f t="shared" si="22"/>
        <v>0</v>
      </c>
      <c r="BQ44" s="61">
        <f t="shared" si="23"/>
        <v>0</v>
      </c>
      <c r="BS44" s="64"/>
      <c r="BT44" s="61">
        <f t="shared" si="24"/>
        <v>0</v>
      </c>
      <c r="BU44" s="65">
        <f>IF(BT44=1,data!$C$41*BS44,0)</f>
        <v>0</v>
      </c>
      <c r="BV44" s="87" t="s">
        <v>87</v>
      </c>
      <c r="BW44" s="66">
        <f>IF(BT44=1,IF(BS44&lt;15,VLOOKUP(BV44,data!$B$3:$E$32,2,0)*BS44,(VLOOKUP(BV44,data!$B$3:$E$32,2,0)*14)+(VLOOKUP(BV44,data!$B$3:$E$32,3,0))*(BS44-14)),0)</f>
        <v>0</v>
      </c>
      <c r="BX44" s="87" t="s">
        <v>87</v>
      </c>
      <c r="BY44" s="66">
        <f>IF(BT44=1,VLOOKUP(BX44,data!$B$35:$D$39,2,0),0)</f>
        <v>0</v>
      </c>
      <c r="BZ44" s="67">
        <f>IF(AND(BW44&lt;&gt;0,BY44&lt;&gt;0)=FALSE,0,data!$C$43)</f>
        <v>0</v>
      </c>
      <c r="CA44" s="91">
        <f t="shared" si="25"/>
        <v>0</v>
      </c>
      <c r="CB44" s="121">
        <f t="shared" si="26"/>
        <v>0</v>
      </c>
      <c r="CC44" s="61">
        <f t="shared" si="27"/>
        <v>0</v>
      </c>
      <c r="CD44" s="61">
        <f t="shared" si="28"/>
        <v>0</v>
      </c>
    </row>
    <row r="45" spans="1:82" ht="25.15" customHeight="1" x14ac:dyDescent="0.25">
      <c r="A45" s="68"/>
      <c r="B45" s="58" t="s">
        <v>127</v>
      </c>
      <c r="C45" s="113"/>
      <c r="D45" s="59" t="s">
        <v>659</v>
      </c>
      <c r="E45" s="64"/>
      <c r="F45" s="61">
        <f t="shared" si="0"/>
        <v>0</v>
      </c>
      <c r="G45" s="65">
        <f>IF(F45=1,data!$C$41*E45,0)</f>
        <v>0</v>
      </c>
      <c r="H45" s="87" t="s">
        <v>87</v>
      </c>
      <c r="I45" s="66">
        <f>IF($F45=1,IF($E45&lt;15,VLOOKUP(H45,data!$B$3:$E$32,2,0)*$E45,(VLOOKUP(H45,data!$B$3:$E$32,2,0)*14)+(VLOOKUP(H45,data!$B$3:$E$32,3,0))*($E45-14)),0)</f>
        <v>0</v>
      </c>
      <c r="J45" s="87" t="s">
        <v>87</v>
      </c>
      <c r="K45" s="66">
        <f>IF($F45=1,VLOOKUP(J45,data!$B$35:$D$39,2,0),0)</f>
        <v>0</v>
      </c>
      <c r="L45" s="67">
        <f>IF(AND(I45&lt;&gt;0,K45&lt;&gt;0)=FALSE,0,data!$C$43)</f>
        <v>0</v>
      </c>
      <c r="M45" s="91">
        <f t="shared" si="29"/>
        <v>0</v>
      </c>
      <c r="N45" s="61">
        <f t="shared" si="31"/>
        <v>0</v>
      </c>
      <c r="O45" s="61">
        <f t="shared" si="1"/>
        <v>0</v>
      </c>
      <c r="P45" s="61">
        <f t="shared" si="2"/>
        <v>0</v>
      </c>
      <c r="Q45" s="137">
        <f t="shared" si="3"/>
        <v>0</v>
      </c>
      <c r="S45" s="64"/>
      <c r="T45" s="61">
        <f t="shared" si="4"/>
        <v>0</v>
      </c>
      <c r="U45" s="65">
        <f>IF(T45=1,data!$C$41*S45,0)</f>
        <v>0</v>
      </c>
      <c r="V45" s="87" t="s">
        <v>87</v>
      </c>
      <c r="W45" s="66">
        <f>IF(T45=1,IF(S45&lt;15,VLOOKUP(V45,data!$B$3:$E$32,2,0)*S45,(VLOOKUP(V45,data!$B$3:$E$32,2,0)*14)+(VLOOKUP(V45,data!$B$3:$E$32,3,0))*(S45-14)),0)</f>
        <v>0</v>
      </c>
      <c r="X45" s="87" t="s">
        <v>87</v>
      </c>
      <c r="Y45" s="66">
        <f>IF(T45=1,VLOOKUP(X45,data!$B$35:$D$39,2,0),0)</f>
        <v>0</v>
      </c>
      <c r="Z45" s="67">
        <f>IF(AND(W45&lt;&gt;0,Y45&lt;&gt;0)=FALSE,0,data!$C$43)</f>
        <v>0</v>
      </c>
      <c r="AA45" s="91">
        <f t="shared" si="5"/>
        <v>0</v>
      </c>
      <c r="AB45" s="121">
        <f t="shared" si="6"/>
        <v>0</v>
      </c>
      <c r="AC45" s="61">
        <f t="shared" si="7"/>
        <v>0</v>
      </c>
      <c r="AD45" s="61">
        <f t="shared" si="8"/>
        <v>0</v>
      </c>
      <c r="AF45" s="64"/>
      <c r="AG45" s="61">
        <f t="shared" si="9"/>
        <v>0</v>
      </c>
      <c r="AH45" s="65">
        <f>IF(AG45=1,data!$C$41*AF45,0)</f>
        <v>0</v>
      </c>
      <c r="AI45" s="87" t="s">
        <v>87</v>
      </c>
      <c r="AJ45" s="66">
        <f>IF(AG45=1,IF(AF45&lt;15,VLOOKUP(AI45,data!$B$3:$E$32,2,0)*AF45,(VLOOKUP(AI45,data!$B$3:$E$32,2,0)*14)+(VLOOKUP(AI45,data!$B$3:$E$32,3,0))*(AF45-14)),0)</f>
        <v>0</v>
      </c>
      <c r="AK45" s="87" t="s">
        <v>87</v>
      </c>
      <c r="AL45" s="66">
        <f>IF(AG45=1,VLOOKUP(AK45,data!$B$35:$D$39,2,0),0)</f>
        <v>0</v>
      </c>
      <c r="AM45" s="67">
        <f>IF(AND(AJ45&lt;&gt;0,AL45&lt;&gt;0)=FALSE,0,data!$C$43)</f>
        <v>0</v>
      </c>
      <c r="AN45" s="91">
        <f t="shared" si="10"/>
        <v>0</v>
      </c>
      <c r="AO45" s="121">
        <f t="shared" si="11"/>
        <v>0</v>
      </c>
      <c r="AP45" s="61">
        <f t="shared" si="12"/>
        <v>0</v>
      </c>
      <c r="AQ45" s="61">
        <f t="shared" si="13"/>
        <v>0</v>
      </c>
      <c r="AS45" s="64"/>
      <c r="AT45" s="61">
        <f t="shared" si="14"/>
        <v>0</v>
      </c>
      <c r="AU45" s="65">
        <f>IF(AT45=1,data!$C$41*AS45,0)</f>
        <v>0</v>
      </c>
      <c r="AV45" s="87" t="s">
        <v>87</v>
      </c>
      <c r="AW45" s="66">
        <f>IF(AT45=1,IF(AS45&lt;15,VLOOKUP(AV45,data!$B$3:$E$32,2,0)*AS45,(VLOOKUP(AV45,data!$B$3:$E$32,2,0)*14)+(VLOOKUP(AV45,data!$B$3:$E$32,3,0))*(AS45-14)),0)</f>
        <v>0</v>
      </c>
      <c r="AX45" s="87" t="s">
        <v>87</v>
      </c>
      <c r="AY45" s="66">
        <f>IF(AT45=1,VLOOKUP(AX45,data!$B$35:$D$39,2,0),0)</f>
        <v>0</v>
      </c>
      <c r="AZ45" s="67">
        <f>IF(AND(AW45&lt;&gt;0,AY45&lt;&gt;0)=FALSE,0,data!$C$43)</f>
        <v>0</v>
      </c>
      <c r="BA45" s="91">
        <f t="shared" si="15"/>
        <v>0</v>
      </c>
      <c r="BB45" s="121">
        <f t="shared" si="16"/>
        <v>0</v>
      </c>
      <c r="BC45" s="61">
        <f t="shared" si="17"/>
        <v>0</v>
      </c>
      <c r="BD45" s="61">
        <f t="shared" si="18"/>
        <v>0</v>
      </c>
      <c r="BF45" s="64"/>
      <c r="BG45" s="61">
        <f t="shared" si="19"/>
        <v>0</v>
      </c>
      <c r="BH45" s="65">
        <f>IF(BG45=1,data!$C$41*BF45,0)</f>
        <v>0</v>
      </c>
      <c r="BI45" s="87" t="s">
        <v>87</v>
      </c>
      <c r="BJ45" s="66">
        <f>IF(BG45=1,IF(BF45&lt;15,VLOOKUP(BI45,data!$B$3:$E$32,2,0)*BF45,(VLOOKUP(BI45,data!$B$3:$E$32,2,0)*14)+(VLOOKUP(BI45,data!$B$3:$E$32,3,0))*(BF45-14)),0)</f>
        <v>0</v>
      </c>
      <c r="BK45" s="87" t="s">
        <v>87</v>
      </c>
      <c r="BL45" s="66">
        <f>IF(BG45=1,VLOOKUP(BK45,data!$B$35:$D$39,2,0),0)</f>
        <v>0</v>
      </c>
      <c r="BM45" s="67">
        <f>IF(AND(BJ45&lt;&gt;0,BL45&lt;&gt;0)=FALSE,0,data!$C$43)</f>
        <v>0</v>
      </c>
      <c r="BN45" s="91">
        <f t="shared" si="20"/>
        <v>0</v>
      </c>
      <c r="BO45" s="121">
        <f t="shared" si="21"/>
        <v>0</v>
      </c>
      <c r="BP45" s="61">
        <f t="shared" si="22"/>
        <v>0</v>
      </c>
      <c r="BQ45" s="61">
        <f t="shared" si="23"/>
        <v>0</v>
      </c>
      <c r="BS45" s="64"/>
      <c r="BT45" s="61">
        <f t="shared" si="24"/>
        <v>0</v>
      </c>
      <c r="BU45" s="65">
        <f>IF(BT45=1,data!$C$41*BS45,0)</f>
        <v>0</v>
      </c>
      <c r="BV45" s="87" t="s">
        <v>87</v>
      </c>
      <c r="BW45" s="66">
        <f>IF(BT45=1,IF(BS45&lt;15,VLOOKUP(BV45,data!$B$3:$E$32,2,0)*BS45,(VLOOKUP(BV45,data!$B$3:$E$32,2,0)*14)+(VLOOKUP(BV45,data!$B$3:$E$32,3,0))*(BS45-14)),0)</f>
        <v>0</v>
      </c>
      <c r="BX45" s="87" t="s">
        <v>87</v>
      </c>
      <c r="BY45" s="66">
        <f>IF(BT45=1,VLOOKUP(BX45,data!$B$35:$D$39,2,0),0)</f>
        <v>0</v>
      </c>
      <c r="BZ45" s="67">
        <f>IF(AND(BW45&lt;&gt;0,BY45&lt;&gt;0)=FALSE,0,data!$C$43)</f>
        <v>0</v>
      </c>
      <c r="CA45" s="91">
        <f t="shared" si="25"/>
        <v>0</v>
      </c>
      <c r="CB45" s="121">
        <f t="shared" si="26"/>
        <v>0</v>
      </c>
      <c r="CC45" s="61">
        <f t="shared" si="27"/>
        <v>0</v>
      </c>
      <c r="CD45" s="61">
        <f t="shared" si="28"/>
        <v>0</v>
      </c>
    </row>
    <row r="46" spans="1:82" ht="25.15" customHeight="1" x14ac:dyDescent="0.25">
      <c r="A46" s="68"/>
      <c r="B46" s="58" t="s">
        <v>128</v>
      </c>
      <c r="C46" s="113"/>
      <c r="D46" s="59" t="s">
        <v>659</v>
      </c>
      <c r="E46" s="64"/>
      <c r="F46" s="61">
        <f t="shared" si="0"/>
        <v>0</v>
      </c>
      <c r="G46" s="65">
        <f>IF(F46=1,data!$C$41*E46,0)</f>
        <v>0</v>
      </c>
      <c r="H46" s="87" t="s">
        <v>87</v>
      </c>
      <c r="I46" s="66">
        <f>IF($F46=1,IF($E46&lt;15,VLOOKUP(H46,data!$B$3:$E$32,2,0)*$E46,(VLOOKUP(H46,data!$B$3:$E$32,2,0)*14)+(VLOOKUP(H46,data!$B$3:$E$32,3,0))*($E46-14)),0)</f>
        <v>0</v>
      </c>
      <c r="J46" s="87" t="s">
        <v>87</v>
      </c>
      <c r="K46" s="66">
        <f>IF($F46=1,VLOOKUP(J46,data!$B$35:$D$39,2,0),0)</f>
        <v>0</v>
      </c>
      <c r="L46" s="67">
        <f>IF(AND(I46&lt;&gt;0,K46&lt;&gt;0)=FALSE,0,data!$C$43)</f>
        <v>0</v>
      </c>
      <c r="M46" s="91">
        <f t="shared" si="29"/>
        <v>0</v>
      </c>
      <c r="N46" s="61">
        <f t="shared" si="31"/>
        <v>0</v>
      </c>
      <c r="O46" s="61">
        <f t="shared" si="1"/>
        <v>0</v>
      </c>
      <c r="P46" s="61">
        <f t="shared" si="2"/>
        <v>0</v>
      </c>
      <c r="Q46" s="137">
        <f t="shared" si="3"/>
        <v>0</v>
      </c>
      <c r="S46" s="64"/>
      <c r="T46" s="61">
        <f t="shared" si="4"/>
        <v>0</v>
      </c>
      <c r="U46" s="65">
        <f>IF(T46=1,data!$C$41*S46,0)</f>
        <v>0</v>
      </c>
      <c r="V46" s="87" t="s">
        <v>87</v>
      </c>
      <c r="W46" s="66">
        <f>IF(T46=1,IF(S46&lt;15,VLOOKUP(V46,data!$B$3:$E$32,2,0)*S46,(VLOOKUP(V46,data!$B$3:$E$32,2,0)*14)+(VLOOKUP(V46,data!$B$3:$E$32,3,0))*(S46-14)),0)</f>
        <v>0</v>
      </c>
      <c r="X46" s="87" t="s">
        <v>87</v>
      </c>
      <c r="Y46" s="66">
        <f>IF(T46=1,VLOOKUP(X46,data!$B$35:$D$39,2,0),0)</f>
        <v>0</v>
      </c>
      <c r="Z46" s="67">
        <f>IF(AND(W46&lt;&gt;0,Y46&lt;&gt;0)=FALSE,0,data!$C$43)</f>
        <v>0</v>
      </c>
      <c r="AA46" s="91">
        <f t="shared" si="5"/>
        <v>0</v>
      </c>
      <c r="AB46" s="121">
        <f t="shared" si="6"/>
        <v>0</v>
      </c>
      <c r="AC46" s="61">
        <f t="shared" si="7"/>
        <v>0</v>
      </c>
      <c r="AD46" s="61">
        <f t="shared" si="8"/>
        <v>0</v>
      </c>
      <c r="AF46" s="64"/>
      <c r="AG46" s="61">
        <f t="shared" si="9"/>
        <v>0</v>
      </c>
      <c r="AH46" s="65">
        <f>IF(AG46=1,data!$C$41*AF46,0)</f>
        <v>0</v>
      </c>
      <c r="AI46" s="87" t="s">
        <v>87</v>
      </c>
      <c r="AJ46" s="66">
        <f>IF(AG46=1,IF(AF46&lt;15,VLOOKUP(AI46,data!$B$3:$E$32,2,0)*AF46,(VLOOKUP(AI46,data!$B$3:$E$32,2,0)*14)+(VLOOKUP(AI46,data!$B$3:$E$32,3,0))*(AF46-14)),0)</f>
        <v>0</v>
      </c>
      <c r="AK46" s="87" t="s">
        <v>87</v>
      </c>
      <c r="AL46" s="66">
        <f>IF(AG46=1,VLOOKUP(AK46,data!$B$35:$D$39,2,0),0)</f>
        <v>0</v>
      </c>
      <c r="AM46" s="67">
        <f>IF(AND(AJ46&lt;&gt;0,AL46&lt;&gt;0)=FALSE,0,data!$C$43)</f>
        <v>0</v>
      </c>
      <c r="AN46" s="91">
        <f t="shared" si="10"/>
        <v>0</v>
      </c>
      <c r="AO46" s="121">
        <f t="shared" si="11"/>
        <v>0</v>
      </c>
      <c r="AP46" s="61">
        <f t="shared" si="12"/>
        <v>0</v>
      </c>
      <c r="AQ46" s="61">
        <f t="shared" si="13"/>
        <v>0</v>
      </c>
      <c r="AS46" s="64"/>
      <c r="AT46" s="61">
        <f t="shared" si="14"/>
        <v>0</v>
      </c>
      <c r="AU46" s="65">
        <f>IF(AT46=1,data!$C$41*AS46,0)</f>
        <v>0</v>
      </c>
      <c r="AV46" s="87" t="s">
        <v>87</v>
      </c>
      <c r="AW46" s="66">
        <f>IF(AT46=1,IF(AS46&lt;15,VLOOKUP(AV46,data!$B$3:$E$32,2,0)*AS46,(VLOOKUP(AV46,data!$B$3:$E$32,2,0)*14)+(VLOOKUP(AV46,data!$B$3:$E$32,3,0))*(AS46-14)),0)</f>
        <v>0</v>
      </c>
      <c r="AX46" s="87" t="s">
        <v>87</v>
      </c>
      <c r="AY46" s="66">
        <f>IF(AT46=1,VLOOKUP(AX46,data!$B$35:$D$39,2,0),0)</f>
        <v>0</v>
      </c>
      <c r="AZ46" s="67">
        <f>IF(AND(AW46&lt;&gt;0,AY46&lt;&gt;0)=FALSE,0,data!$C$43)</f>
        <v>0</v>
      </c>
      <c r="BA46" s="91">
        <f t="shared" si="15"/>
        <v>0</v>
      </c>
      <c r="BB46" s="121">
        <f t="shared" si="16"/>
        <v>0</v>
      </c>
      <c r="BC46" s="61">
        <f t="shared" si="17"/>
        <v>0</v>
      </c>
      <c r="BD46" s="61">
        <f t="shared" si="18"/>
        <v>0</v>
      </c>
      <c r="BF46" s="64"/>
      <c r="BG46" s="61">
        <f t="shared" si="19"/>
        <v>0</v>
      </c>
      <c r="BH46" s="65">
        <f>IF(BG46=1,data!$C$41*BF46,0)</f>
        <v>0</v>
      </c>
      <c r="BI46" s="87" t="s">
        <v>87</v>
      </c>
      <c r="BJ46" s="66">
        <f>IF(BG46=1,IF(BF46&lt;15,VLOOKUP(BI46,data!$B$3:$E$32,2,0)*BF46,(VLOOKUP(BI46,data!$B$3:$E$32,2,0)*14)+(VLOOKUP(BI46,data!$B$3:$E$32,3,0))*(BF46-14)),0)</f>
        <v>0</v>
      </c>
      <c r="BK46" s="87" t="s">
        <v>87</v>
      </c>
      <c r="BL46" s="66">
        <f>IF(BG46=1,VLOOKUP(BK46,data!$B$35:$D$39,2,0),0)</f>
        <v>0</v>
      </c>
      <c r="BM46" s="67">
        <f>IF(AND(BJ46&lt;&gt;0,BL46&lt;&gt;0)=FALSE,0,data!$C$43)</f>
        <v>0</v>
      </c>
      <c r="BN46" s="91">
        <f t="shared" si="20"/>
        <v>0</v>
      </c>
      <c r="BO46" s="121">
        <f t="shared" si="21"/>
        <v>0</v>
      </c>
      <c r="BP46" s="61">
        <f t="shared" si="22"/>
        <v>0</v>
      </c>
      <c r="BQ46" s="61">
        <f t="shared" si="23"/>
        <v>0</v>
      </c>
      <c r="BS46" s="64"/>
      <c r="BT46" s="61">
        <f t="shared" si="24"/>
        <v>0</v>
      </c>
      <c r="BU46" s="65">
        <f>IF(BT46=1,data!$C$41*BS46,0)</f>
        <v>0</v>
      </c>
      <c r="BV46" s="87" t="s">
        <v>87</v>
      </c>
      <c r="BW46" s="66">
        <f>IF(BT46=1,IF(BS46&lt;15,VLOOKUP(BV46,data!$B$3:$E$32,2,0)*BS46,(VLOOKUP(BV46,data!$B$3:$E$32,2,0)*14)+(VLOOKUP(BV46,data!$B$3:$E$32,3,0))*(BS46-14)),0)</f>
        <v>0</v>
      </c>
      <c r="BX46" s="87" t="s">
        <v>87</v>
      </c>
      <c r="BY46" s="66">
        <f>IF(BT46=1,VLOOKUP(BX46,data!$B$35:$D$39,2,0),0)</f>
        <v>0</v>
      </c>
      <c r="BZ46" s="67">
        <f>IF(AND(BW46&lt;&gt;0,BY46&lt;&gt;0)=FALSE,0,data!$C$43)</f>
        <v>0</v>
      </c>
      <c r="CA46" s="91">
        <f t="shared" si="25"/>
        <v>0</v>
      </c>
      <c r="CB46" s="121">
        <f t="shared" si="26"/>
        <v>0</v>
      </c>
      <c r="CC46" s="61">
        <f t="shared" si="27"/>
        <v>0</v>
      </c>
      <c r="CD46" s="61">
        <f t="shared" si="28"/>
        <v>0</v>
      </c>
    </row>
    <row r="47" spans="1:82" ht="25.15" customHeight="1" x14ac:dyDescent="0.25">
      <c r="A47" s="57"/>
      <c r="B47" s="58" t="s">
        <v>129</v>
      </c>
      <c r="C47" s="113"/>
      <c r="D47" s="59" t="s">
        <v>659</v>
      </c>
      <c r="E47" s="64"/>
      <c r="F47" s="61">
        <f t="shared" si="0"/>
        <v>0</v>
      </c>
      <c r="G47" s="65">
        <f>IF(F47=1,data!$C$41*E47,0)</f>
        <v>0</v>
      </c>
      <c r="H47" s="87" t="s">
        <v>87</v>
      </c>
      <c r="I47" s="66">
        <f>IF($F47=1,IF($E47&lt;15,VLOOKUP(H47,data!$B$3:$E$32,2,0)*$E47,(VLOOKUP(H47,data!$B$3:$E$32,2,0)*14)+(VLOOKUP(H47,data!$B$3:$E$32,3,0))*($E47-14)),0)</f>
        <v>0</v>
      </c>
      <c r="J47" s="87" t="s">
        <v>87</v>
      </c>
      <c r="K47" s="66">
        <f>IF($F47=1,VLOOKUP(J47,data!$B$35:$D$39,2,0),0)</f>
        <v>0</v>
      </c>
      <c r="L47" s="67">
        <f>IF(AND(I47&lt;&gt;0,K47&lt;&gt;0)=FALSE,0,data!$C$43)</f>
        <v>0</v>
      </c>
      <c r="M47" s="91">
        <f t="shared" si="29"/>
        <v>0</v>
      </c>
      <c r="N47" s="61">
        <f t="shared" si="31"/>
        <v>0</v>
      </c>
      <c r="O47" s="61">
        <f t="shared" si="1"/>
        <v>0</v>
      </c>
      <c r="P47" s="61">
        <f t="shared" si="2"/>
        <v>0</v>
      </c>
      <c r="Q47" s="137">
        <f t="shared" si="3"/>
        <v>0</v>
      </c>
      <c r="S47" s="64"/>
      <c r="T47" s="61">
        <f t="shared" si="4"/>
        <v>0</v>
      </c>
      <c r="U47" s="65">
        <f>IF(T47=1,data!$C$41*S47,0)</f>
        <v>0</v>
      </c>
      <c r="V47" s="87" t="s">
        <v>87</v>
      </c>
      <c r="W47" s="66">
        <f>IF(T47=1,IF(S47&lt;15,VLOOKUP(V47,data!$B$3:$E$32,2,0)*S47,(VLOOKUP(V47,data!$B$3:$E$32,2,0)*14)+(VLOOKUP(V47,data!$B$3:$E$32,3,0))*(S47-14)),0)</f>
        <v>0</v>
      </c>
      <c r="X47" s="87" t="s">
        <v>87</v>
      </c>
      <c r="Y47" s="66">
        <f>IF(T47=1,VLOOKUP(X47,data!$B$35:$D$39,2,0),0)</f>
        <v>0</v>
      </c>
      <c r="Z47" s="67">
        <f>IF(AND(W47&lt;&gt;0,Y47&lt;&gt;0)=FALSE,0,data!$C$43)</f>
        <v>0</v>
      </c>
      <c r="AA47" s="91">
        <f t="shared" si="5"/>
        <v>0</v>
      </c>
      <c r="AB47" s="121">
        <f t="shared" si="6"/>
        <v>0</v>
      </c>
      <c r="AC47" s="61">
        <f t="shared" si="7"/>
        <v>0</v>
      </c>
      <c r="AD47" s="61">
        <f t="shared" si="8"/>
        <v>0</v>
      </c>
      <c r="AF47" s="64"/>
      <c r="AG47" s="61">
        <f t="shared" si="9"/>
        <v>0</v>
      </c>
      <c r="AH47" s="65">
        <f>IF(AG47=1,data!$C$41*AF47,0)</f>
        <v>0</v>
      </c>
      <c r="AI47" s="87" t="s">
        <v>87</v>
      </c>
      <c r="AJ47" s="66">
        <f>IF(AG47=1,IF(AF47&lt;15,VLOOKUP(AI47,data!$B$3:$E$32,2,0)*AF47,(VLOOKUP(AI47,data!$B$3:$E$32,2,0)*14)+(VLOOKUP(AI47,data!$B$3:$E$32,3,0))*(AF47-14)),0)</f>
        <v>0</v>
      </c>
      <c r="AK47" s="87" t="s">
        <v>87</v>
      </c>
      <c r="AL47" s="66">
        <f>IF(AG47=1,VLOOKUP(AK47,data!$B$35:$D$39,2,0),0)</f>
        <v>0</v>
      </c>
      <c r="AM47" s="67">
        <f>IF(AND(AJ47&lt;&gt;0,AL47&lt;&gt;0)=FALSE,0,data!$C$43)</f>
        <v>0</v>
      </c>
      <c r="AN47" s="91">
        <f t="shared" si="10"/>
        <v>0</v>
      </c>
      <c r="AO47" s="121">
        <f t="shared" si="11"/>
        <v>0</v>
      </c>
      <c r="AP47" s="61">
        <f t="shared" si="12"/>
        <v>0</v>
      </c>
      <c r="AQ47" s="61">
        <f t="shared" si="13"/>
        <v>0</v>
      </c>
      <c r="AS47" s="64"/>
      <c r="AT47" s="61">
        <f t="shared" si="14"/>
        <v>0</v>
      </c>
      <c r="AU47" s="65">
        <f>IF(AT47=1,data!$C$41*AS47,0)</f>
        <v>0</v>
      </c>
      <c r="AV47" s="87" t="s">
        <v>87</v>
      </c>
      <c r="AW47" s="66">
        <f>IF(AT47=1,IF(AS47&lt;15,VLOOKUP(AV47,data!$B$3:$E$32,2,0)*AS47,(VLOOKUP(AV47,data!$B$3:$E$32,2,0)*14)+(VLOOKUP(AV47,data!$B$3:$E$32,3,0))*(AS47-14)),0)</f>
        <v>0</v>
      </c>
      <c r="AX47" s="87" t="s">
        <v>87</v>
      </c>
      <c r="AY47" s="66">
        <f>IF(AT47=1,VLOOKUP(AX47,data!$B$35:$D$39,2,0),0)</f>
        <v>0</v>
      </c>
      <c r="AZ47" s="67">
        <f>IF(AND(AW47&lt;&gt;0,AY47&lt;&gt;0)=FALSE,0,data!$C$43)</f>
        <v>0</v>
      </c>
      <c r="BA47" s="91">
        <f t="shared" si="15"/>
        <v>0</v>
      </c>
      <c r="BB47" s="121">
        <f t="shared" si="16"/>
        <v>0</v>
      </c>
      <c r="BC47" s="61">
        <f t="shared" si="17"/>
        <v>0</v>
      </c>
      <c r="BD47" s="61">
        <f t="shared" si="18"/>
        <v>0</v>
      </c>
      <c r="BF47" s="64"/>
      <c r="BG47" s="61">
        <f t="shared" si="19"/>
        <v>0</v>
      </c>
      <c r="BH47" s="65">
        <f>IF(BG47=1,data!$C$41*BF47,0)</f>
        <v>0</v>
      </c>
      <c r="BI47" s="87" t="s">
        <v>87</v>
      </c>
      <c r="BJ47" s="66">
        <f>IF(BG47=1,IF(BF47&lt;15,VLOOKUP(BI47,data!$B$3:$E$32,2,0)*BF47,(VLOOKUP(BI47,data!$B$3:$E$32,2,0)*14)+(VLOOKUP(BI47,data!$B$3:$E$32,3,0))*(BF47-14)),0)</f>
        <v>0</v>
      </c>
      <c r="BK47" s="87" t="s">
        <v>87</v>
      </c>
      <c r="BL47" s="66">
        <f>IF(BG47=1,VLOOKUP(BK47,data!$B$35:$D$39,2,0),0)</f>
        <v>0</v>
      </c>
      <c r="BM47" s="67">
        <f>IF(AND(BJ47&lt;&gt;0,BL47&lt;&gt;0)=FALSE,0,data!$C$43)</f>
        <v>0</v>
      </c>
      <c r="BN47" s="91">
        <f t="shared" si="20"/>
        <v>0</v>
      </c>
      <c r="BO47" s="121">
        <f t="shared" si="21"/>
        <v>0</v>
      </c>
      <c r="BP47" s="61">
        <f t="shared" si="22"/>
        <v>0</v>
      </c>
      <c r="BQ47" s="61">
        <f t="shared" si="23"/>
        <v>0</v>
      </c>
      <c r="BS47" s="64"/>
      <c r="BT47" s="61">
        <f t="shared" si="24"/>
        <v>0</v>
      </c>
      <c r="BU47" s="65">
        <f>IF(BT47=1,data!$C$41*BS47,0)</f>
        <v>0</v>
      </c>
      <c r="BV47" s="87" t="s">
        <v>87</v>
      </c>
      <c r="BW47" s="66">
        <f>IF(BT47=1,IF(BS47&lt;15,VLOOKUP(BV47,data!$B$3:$E$32,2,0)*BS47,(VLOOKUP(BV47,data!$B$3:$E$32,2,0)*14)+(VLOOKUP(BV47,data!$B$3:$E$32,3,0))*(BS47-14)),0)</f>
        <v>0</v>
      </c>
      <c r="BX47" s="87" t="s">
        <v>87</v>
      </c>
      <c r="BY47" s="66">
        <f>IF(BT47=1,VLOOKUP(BX47,data!$B$35:$D$39,2,0),0)</f>
        <v>0</v>
      </c>
      <c r="BZ47" s="67">
        <f>IF(AND(BW47&lt;&gt;0,BY47&lt;&gt;0)=FALSE,0,data!$C$43)</f>
        <v>0</v>
      </c>
      <c r="CA47" s="91">
        <f t="shared" si="25"/>
        <v>0</v>
      </c>
      <c r="CB47" s="121">
        <f t="shared" si="26"/>
        <v>0</v>
      </c>
      <c r="CC47" s="61">
        <f t="shared" si="27"/>
        <v>0</v>
      </c>
      <c r="CD47" s="61">
        <f t="shared" si="28"/>
        <v>0</v>
      </c>
    </row>
    <row r="48" spans="1:82" ht="25.15" customHeight="1" x14ac:dyDescent="0.25">
      <c r="A48" s="57"/>
      <c r="B48" s="58" t="s">
        <v>130</v>
      </c>
      <c r="C48" s="113"/>
      <c r="D48" s="59" t="s">
        <v>659</v>
      </c>
      <c r="E48" s="64"/>
      <c r="F48" s="61">
        <f t="shared" si="0"/>
        <v>0</v>
      </c>
      <c r="G48" s="65">
        <f>IF(F48=1,data!$C$41*E48,0)</f>
        <v>0</v>
      </c>
      <c r="H48" s="87" t="s">
        <v>87</v>
      </c>
      <c r="I48" s="66">
        <f>IF($F48=1,IF($E48&lt;15,VLOOKUP(H48,data!$B$3:$E$32,2,0)*$E48,(VLOOKUP(H48,data!$B$3:$E$32,2,0)*14)+(VLOOKUP(H48,data!$B$3:$E$32,3,0))*($E48-14)),0)</f>
        <v>0</v>
      </c>
      <c r="J48" s="87" t="s">
        <v>87</v>
      </c>
      <c r="K48" s="66">
        <f>IF($F48=1,VLOOKUP(J48,data!$B$35:$D$39,2,0),0)</f>
        <v>0</v>
      </c>
      <c r="L48" s="67">
        <f>IF(AND(I48&lt;&gt;0,K48&lt;&gt;0)=FALSE,0,data!$C$43)</f>
        <v>0</v>
      </c>
      <c r="M48" s="91">
        <f t="shared" si="29"/>
        <v>0</v>
      </c>
      <c r="N48" s="61">
        <f t="shared" si="31"/>
        <v>0</v>
      </c>
      <c r="O48" s="61">
        <f t="shared" si="1"/>
        <v>0</v>
      </c>
      <c r="P48" s="61">
        <f t="shared" si="2"/>
        <v>0</v>
      </c>
      <c r="Q48" s="137">
        <f t="shared" si="3"/>
        <v>0</v>
      </c>
      <c r="S48" s="64"/>
      <c r="T48" s="61">
        <f t="shared" si="4"/>
        <v>0</v>
      </c>
      <c r="U48" s="65">
        <f>IF(T48=1,data!$C$41*S48,0)</f>
        <v>0</v>
      </c>
      <c r="V48" s="87" t="s">
        <v>87</v>
      </c>
      <c r="W48" s="66">
        <f>IF(T48=1,IF(S48&lt;15,VLOOKUP(V48,data!$B$3:$E$32,2,0)*S48,(VLOOKUP(V48,data!$B$3:$E$32,2,0)*14)+(VLOOKUP(V48,data!$B$3:$E$32,3,0))*(S48-14)),0)</f>
        <v>0</v>
      </c>
      <c r="X48" s="87" t="s">
        <v>87</v>
      </c>
      <c r="Y48" s="66">
        <f>IF(T48=1,VLOOKUP(X48,data!$B$35:$D$39,2,0),0)</f>
        <v>0</v>
      </c>
      <c r="Z48" s="67">
        <f>IF(AND(W48&lt;&gt;0,Y48&lt;&gt;0)=FALSE,0,data!$C$43)</f>
        <v>0</v>
      </c>
      <c r="AA48" s="91">
        <f t="shared" si="5"/>
        <v>0</v>
      </c>
      <c r="AB48" s="121">
        <f t="shared" si="6"/>
        <v>0</v>
      </c>
      <c r="AC48" s="61">
        <f t="shared" si="7"/>
        <v>0</v>
      </c>
      <c r="AD48" s="61">
        <f t="shared" si="8"/>
        <v>0</v>
      </c>
      <c r="AF48" s="64"/>
      <c r="AG48" s="61">
        <f t="shared" si="9"/>
        <v>0</v>
      </c>
      <c r="AH48" s="65">
        <f>IF(AG48=1,data!$C$41*AF48,0)</f>
        <v>0</v>
      </c>
      <c r="AI48" s="87" t="s">
        <v>87</v>
      </c>
      <c r="AJ48" s="66">
        <f>IF(AG48=1,IF(AF48&lt;15,VLOOKUP(AI48,data!$B$3:$E$32,2,0)*AF48,(VLOOKUP(AI48,data!$B$3:$E$32,2,0)*14)+(VLOOKUP(AI48,data!$B$3:$E$32,3,0))*(AF48-14)),0)</f>
        <v>0</v>
      </c>
      <c r="AK48" s="87" t="s">
        <v>87</v>
      </c>
      <c r="AL48" s="66">
        <f>IF(AG48=1,VLOOKUP(AK48,data!$B$35:$D$39,2,0),0)</f>
        <v>0</v>
      </c>
      <c r="AM48" s="67">
        <f>IF(AND(AJ48&lt;&gt;0,AL48&lt;&gt;0)=FALSE,0,data!$C$43)</f>
        <v>0</v>
      </c>
      <c r="AN48" s="91">
        <f t="shared" si="10"/>
        <v>0</v>
      </c>
      <c r="AO48" s="121">
        <f t="shared" si="11"/>
        <v>0</v>
      </c>
      <c r="AP48" s="61">
        <f t="shared" si="12"/>
        <v>0</v>
      </c>
      <c r="AQ48" s="61">
        <f t="shared" si="13"/>
        <v>0</v>
      </c>
      <c r="AS48" s="64"/>
      <c r="AT48" s="61">
        <f t="shared" si="14"/>
        <v>0</v>
      </c>
      <c r="AU48" s="65">
        <f>IF(AT48=1,data!$C$41*AS48,0)</f>
        <v>0</v>
      </c>
      <c r="AV48" s="87" t="s">
        <v>87</v>
      </c>
      <c r="AW48" s="66">
        <f>IF(AT48=1,IF(AS48&lt;15,VLOOKUP(AV48,data!$B$3:$E$32,2,0)*AS48,(VLOOKUP(AV48,data!$B$3:$E$32,2,0)*14)+(VLOOKUP(AV48,data!$B$3:$E$32,3,0))*(AS48-14)),0)</f>
        <v>0</v>
      </c>
      <c r="AX48" s="87" t="s">
        <v>87</v>
      </c>
      <c r="AY48" s="66">
        <f>IF(AT48=1,VLOOKUP(AX48,data!$B$35:$D$39,2,0),0)</f>
        <v>0</v>
      </c>
      <c r="AZ48" s="67">
        <f>IF(AND(AW48&lt;&gt;0,AY48&lt;&gt;0)=FALSE,0,data!$C$43)</f>
        <v>0</v>
      </c>
      <c r="BA48" s="91">
        <f t="shared" si="15"/>
        <v>0</v>
      </c>
      <c r="BB48" s="121">
        <f t="shared" si="16"/>
        <v>0</v>
      </c>
      <c r="BC48" s="61">
        <f t="shared" si="17"/>
        <v>0</v>
      </c>
      <c r="BD48" s="61">
        <f t="shared" si="18"/>
        <v>0</v>
      </c>
      <c r="BF48" s="64"/>
      <c r="BG48" s="61">
        <f t="shared" si="19"/>
        <v>0</v>
      </c>
      <c r="BH48" s="65">
        <f>IF(BG48=1,data!$C$41*BF48,0)</f>
        <v>0</v>
      </c>
      <c r="BI48" s="87" t="s">
        <v>87</v>
      </c>
      <c r="BJ48" s="66">
        <f>IF(BG48=1,IF(BF48&lt;15,VLOOKUP(BI48,data!$B$3:$E$32,2,0)*BF48,(VLOOKUP(BI48,data!$B$3:$E$32,2,0)*14)+(VLOOKUP(BI48,data!$B$3:$E$32,3,0))*(BF48-14)),0)</f>
        <v>0</v>
      </c>
      <c r="BK48" s="87" t="s">
        <v>87</v>
      </c>
      <c r="BL48" s="66">
        <f>IF(BG48=1,VLOOKUP(BK48,data!$B$35:$D$39,2,0),0)</f>
        <v>0</v>
      </c>
      <c r="BM48" s="67">
        <f>IF(AND(BJ48&lt;&gt;0,BL48&lt;&gt;0)=FALSE,0,data!$C$43)</f>
        <v>0</v>
      </c>
      <c r="BN48" s="91">
        <f t="shared" si="20"/>
        <v>0</v>
      </c>
      <c r="BO48" s="121">
        <f t="shared" si="21"/>
        <v>0</v>
      </c>
      <c r="BP48" s="61">
        <f t="shared" si="22"/>
        <v>0</v>
      </c>
      <c r="BQ48" s="61">
        <f t="shared" si="23"/>
        <v>0</v>
      </c>
      <c r="BS48" s="64"/>
      <c r="BT48" s="61">
        <f t="shared" si="24"/>
        <v>0</v>
      </c>
      <c r="BU48" s="65">
        <f>IF(BT48=1,data!$C$41*BS48,0)</f>
        <v>0</v>
      </c>
      <c r="BV48" s="87" t="s">
        <v>87</v>
      </c>
      <c r="BW48" s="66">
        <f>IF(BT48=1,IF(BS48&lt;15,VLOOKUP(BV48,data!$B$3:$E$32,2,0)*BS48,(VLOOKUP(BV48,data!$B$3:$E$32,2,0)*14)+(VLOOKUP(BV48,data!$B$3:$E$32,3,0))*(BS48-14)),0)</f>
        <v>0</v>
      </c>
      <c r="BX48" s="87" t="s">
        <v>87</v>
      </c>
      <c r="BY48" s="66">
        <f>IF(BT48=1,VLOOKUP(BX48,data!$B$35:$D$39,2,0),0)</f>
        <v>0</v>
      </c>
      <c r="BZ48" s="67">
        <f>IF(AND(BW48&lt;&gt;0,BY48&lt;&gt;0)=FALSE,0,data!$C$43)</f>
        <v>0</v>
      </c>
      <c r="CA48" s="91">
        <f t="shared" si="25"/>
        <v>0</v>
      </c>
      <c r="CB48" s="121">
        <f t="shared" si="26"/>
        <v>0</v>
      </c>
      <c r="CC48" s="61">
        <f t="shared" si="27"/>
        <v>0</v>
      </c>
      <c r="CD48" s="61">
        <f t="shared" si="28"/>
        <v>0</v>
      </c>
    </row>
    <row r="49" spans="1:82" ht="25.15" customHeight="1" x14ac:dyDescent="0.25">
      <c r="A49" s="68"/>
      <c r="B49" s="58" t="s">
        <v>131</v>
      </c>
      <c r="C49" s="113"/>
      <c r="D49" s="59" t="s">
        <v>659</v>
      </c>
      <c r="E49" s="64"/>
      <c r="F49" s="61">
        <f t="shared" si="0"/>
        <v>0</v>
      </c>
      <c r="G49" s="65">
        <f>IF(F49=1,data!$C$41*E49,0)</f>
        <v>0</v>
      </c>
      <c r="H49" s="87" t="s">
        <v>87</v>
      </c>
      <c r="I49" s="66">
        <f>IF($F49=1,IF($E49&lt;15,VLOOKUP(H49,data!$B$3:$E$32,2,0)*$E49,(VLOOKUP(H49,data!$B$3:$E$32,2,0)*14)+(VLOOKUP(H49,data!$B$3:$E$32,3,0))*($E49-14)),0)</f>
        <v>0</v>
      </c>
      <c r="J49" s="87" t="s">
        <v>87</v>
      </c>
      <c r="K49" s="66">
        <f>IF($F49=1,VLOOKUP(J49,data!$B$35:$D$39,2,0),0)</f>
        <v>0</v>
      </c>
      <c r="L49" s="67">
        <f>IF(AND(I49&lt;&gt;0,K49&lt;&gt;0)=FALSE,0,data!$C$43)</f>
        <v>0</v>
      </c>
      <c r="M49" s="91">
        <f t="shared" si="29"/>
        <v>0</v>
      </c>
      <c r="N49" s="61">
        <f t="shared" si="31"/>
        <v>0</v>
      </c>
      <c r="O49" s="61">
        <f t="shared" si="1"/>
        <v>0</v>
      </c>
      <c r="P49" s="61">
        <f t="shared" si="2"/>
        <v>0</v>
      </c>
      <c r="Q49" s="137">
        <f t="shared" si="3"/>
        <v>0</v>
      </c>
      <c r="S49" s="64"/>
      <c r="T49" s="61">
        <f t="shared" si="4"/>
        <v>0</v>
      </c>
      <c r="U49" s="65">
        <f>IF(T49=1,data!$C$41*S49,0)</f>
        <v>0</v>
      </c>
      <c r="V49" s="87" t="s">
        <v>87</v>
      </c>
      <c r="W49" s="66">
        <f>IF(T49=1,IF(S49&lt;15,VLOOKUP(V49,data!$B$3:$E$32,2,0)*S49,(VLOOKUP(V49,data!$B$3:$E$32,2,0)*14)+(VLOOKUP(V49,data!$B$3:$E$32,3,0))*(S49-14)),0)</f>
        <v>0</v>
      </c>
      <c r="X49" s="87" t="s">
        <v>87</v>
      </c>
      <c r="Y49" s="66">
        <f>IF(T49=1,VLOOKUP(X49,data!$B$35:$D$39,2,0),0)</f>
        <v>0</v>
      </c>
      <c r="Z49" s="67">
        <f>IF(AND(W49&lt;&gt;0,Y49&lt;&gt;0)=FALSE,0,data!$C$43)</f>
        <v>0</v>
      </c>
      <c r="AA49" s="91">
        <f t="shared" si="5"/>
        <v>0</v>
      </c>
      <c r="AB49" s="121">
        <f t="shared" si="6"/>
        <v>0</v>
      </c>
      <c r="AC49" s="61">
        <f t="shared" si="7"/>
        <v>0</v>
      </c>
      <c r="AD49" s="61">
        <f t="shared" si="8"/>
        <v>0</v>
      </c>
      <c r="AF49" s="64"/>
      <c r="AG49" s="61">
        <f t="shared" si="9"/>
        <v>0</v>
      </c>
      <c r="AH49" s="65">
        <f>IF(AG49=1,data!$C$41*AF49,0)</f>
        <v>0</v>
      </c>
      <c r="AI49" s="87" t="s">
        <v>87</v>
      </c>
      <c r="AJ49" s="66">
        <f>IF(AG49=1,IF(AF49&lt;15,VLOOKUP(AI49,data!$B$3:$E$32,2,0)*AF49,(VLOOKUP(AI49,data!$B$3:$E$32,2,0)*14)+(VLOOKUP(AI49,data!$B$3:$E$32,3,0))*(AF49-14)),0)</f>
        <v>0</v>
      </c>
      <c r="AK49" s="87" t="s">
        <v>87</v>
      </c>
      <c r="AL49" s="66">
        <f>IF(AG49=1,VLOOKUP(AK49,data!$B$35:$D$39,2,0),0)</f>
        <v>0</v>
      </c>
      <c r="AM49" s="67">
        <f>IF(AND(AJ49&lt;&gt;0,AL49&lt;&gt;0)=FALSE,0,data!$C$43)</f>
        <v>0</v>
      </c>
      <c r="AN49" s="91">
        <f t="shared" si="10"/>
        <v>0</v>
      </c>
      <c r="AO49" s="121">
        <f t="shared" si="11"/>
        <v>0</v>
      </c>
      <c r="AP49" s="61">
        <f t="shared" si="12"/>
        <v>0</v>
      </c>
      <c r="AQ49" s="61">
        <f t="shared" si="13"/>
        <v>0</v>
      </c>
      <c r="AS49" s="64"/>
      <c r="AT49" s="61">
        <f t="shared" si="14"/>
        <v>0</v>
      </c>
      <c r="AU49" s="65">
        <f>IF(AT49=1,data!$C$41*AS49,0)</f>
        <v>0</v>
      </c>
      <c r="AV49" s="87" t="s">
        <v>87</v>
      </c>
      <c r="AW49" s="66">
        <f>IF(AT49=1,IF(AS49&lt;15,VLOOKUP(AV49,data!$B$3:$E$32,2,0)*AS49,(VLOOKUP(AV49,data!$B$3:$E$32,2,0)*14)+(VLOOKUP(AV49,data!$B$3:$E$32,3,0))*(AS49-14)),0)</f>
        <v>0</v>
      </c>
      <c r="AX49" s="87" t="s">
        <v>87</v>
      </c>
      <c r="AY49" s="66">
        <f>IF(AT49=1,VLOOKUP(AX49,data!$B$35:$D$39,2,0),0)</f>
        <v>0</v>
      </c>
      <c r="AZ49" s="67">
        <f>IF(AND(AW49&lt;&gt;0,AY49&lt;&gt;0)=FALSE,0,data!$C$43)</f>
        <v>0</v>
      </c>
      <c r="BA49" s="91">
        <f t="shared" si="15"/>
        <v>0</v>
      </c>
      <c r="BB49" s="121">
        <f t="shared" si="16"/>
        <v>0</v>
      </c>
      <c r="BC49" s="61">
        <f t="shared" si="17"/>
        <v>0</v>
      </c>
      <c r="BD49" s="61">
        <f t="shared" si="18"/>
        <v>0</v>
      </c>
      <c r="BF49" s="64"/>
      <c r="BG49" s="61">
        <f t="shared" si="19"/>
        <v>0</v>
      </c>
      <c r="BH49" s="65">
        <f>IF(BG49=1,data!$C$41*BF49,0)</f>
        <v>0</v>
      </c>
      <c r="BI49" s="87" t="s">
        <v>87</v>
      </c>
      <c r="BJ49" s="66">
        <f>IF(BG49=1,IF(BF49&lt;15,VLOOKUP(BI49,data!$B$3:$E$32,2,0)*BF49,(VLOOKUP(BI49,data!$B$3:$E$32,2,0)*14)+(VLOOKUP(BI49,data!$B$3:$E$32,3,0))*(BF49-14)),0)</f>
        <v>0</v>
      </c>
      <c r="BK49" s="87" t="s">
        <v>87</v>
      </c>
      <c r="BL49" s="66">
        <f>IF(BG49=1,VLOOKUP(BK49,data!$B$35:$D$39,2,0),0)</f>
        <v>0</v>
      </c>
      <c r="BM49" s="67">
        <f>IF(AND(BJ49&lt;&gt;0,BL49&lt;&gt;0)=FALSE,0,data!$C$43)</f>
        <v>0</v>
      </c>
      <c r="BN49" s="91">
        <f t="shared" si="20"/>
        <v>0</v>
      </c>
      <c r="BO49" s="121">
        <f t="shared" si="21"/>
        <v>0</v>
      </c>
      <c r="BP49" s="61">
        <f t="shared" si="22"/>
        <v>0</v>
      </c>
      <c r="BQ49" s="61">
        <f t="shared" si="23"/>
        <v>0</v>
      </c>
      <c r="BS49" s="64"/>
      <c r="BT49" s="61">
        <f t="shared" si="24"/>
        <v>0</v>
      </c>
      <c r="BU49" s="65">
        <f>IF(BT49=1,data!$C$41*BS49,0)</f>
        <v>0</v>
      </c>
      <c r="BV49" s="87" t="s">
        <v>87</v>
      </c>
      <c r="BW49" s="66">
        <f>IF(BT49=1,IF(BS49&lt;15,VLOOKUP(BV49,data!$B$3:$E$32,2,0)*BS49,(VLOOKUP(BV49,data!$B$3:$E$32,2,0)*14)+(VLOOKUP(BV49,data!$B$3:$E$32,3,0))*(BS49-14)),0)</f>
        <v>0</v>
      </c>
      <c r="BX49" s="87" t="s">
        <v>87</v>
      </c>
      <c r="BY49" s="66">
        <f>IF(BT49=1,VLOOKUP(BX49,data!$B$35:$D$39,2,0),0)</f>
        <v>0</v>
      </c>
      <c r="BZ49" s="67">
        <f>IF(AND(BW49&lt;&gt;0,BY49&lt;&gt;0)=FALSE,0,data!$C$43)</f>
        <v>0</v>
      </c>
      <c r="CA49" s="91">
        <f t="shared" si="25"/>
        <v>0</v>
      </c>
      <c r="CB49" s="121">
        <f t="shared" si="26"/>
        <v>0</v>
      </c>
      <c r="CC49" s="61">
        <f t="shared" si="27"/>
        <v>0</v>
      </c>
      <c r="CD49" s="61">
        <f t="shared" si="28"/>
        <v>0</v>
      </c>
    </row>
    <row r="50" spans="1:82" ht="25.15" customHeight="1" x14ac:dyDescent="0.25">
      <c r="A50" s="68"/>
      <c r="B50" s="58" t="s">
        <v>132</v>
      </c>
      <c r="C50" s="113"/>
      <c r="D50" s="59" t="s">
        <v>659</v>
      </c>
      <c r="E50" s="64"/>
      <c r="F50" s="61">
        <f t="shared" si="0"/>
        <v>0</v>
      </c>
      <c r="G50" s="65">
        <f>IF(F50=1,data!$C$41*E50,0)</f>
        <v>0</v>
      </c>
      <c r="H50" s="87" t="s">
        <v>87</v>
      </c>
      <c r="I50" s="66">
        <f>IF($F50=1,IF($E50&lt;15,VLOOKUP(H50,data!$B$3:$E$32,2,0)*$E50,(VLOOKUP(H50,data!$B$3:$E$32,2,0)*14)+(VLOOKUP(H50,data!$B$3:$E$32,3,0))*($E50-14)),0)</f>
        <v>0</v>
      </c>
      <c r="J50" s="87" t="s">
        <v>87</v>
      </c>
      <c r="K50" s="66">
        <f>IF($F50=1,VLOOKUP(J50,data!$B$35:$D$39,2,0),0)</f>
        <v>0</v>
      </c>
      <c r="L50" s="67">
        <f>IF(AND(I50&lt;&gt;0,K50&lt;&gt;0)=FALSE,0,data!$C$43)</f>
        <v>0</v>
      </c>
      <c r="M50" s="91">
        <f t="shared" si="29"/>
        <v>0</v>
      </c>
      <c r="N50" s="61">
        <f t="shared" si="31"/>
        <v>0</v>
      </c>
      <c r="O50" s="61">
        <f t="shared" si="1"/>
        <v>0</v>
      </c>
      <c r="P50" s="61">
        <f t="shared" si="2"/>
        <v>0</v>
      </c>
      <c r="Q50" s="137">
        <f t="shared" si="3"/>
        <v>0</v>
      </c>
      <c r="S50" s="64"/>
      <c r="T50" s="61">
        <f t="shared" si="4"/>
        <v>0</v>
      </c>
      <c r="U50" s="65">
        <f>IF(T50=1,data!$C$41*S50,0)</f>
        <v>0</v>
      </c>
      <c r="V50" s="87" t="s">
        <v>87</v>
      </c>
      <c r="W50" s="66">
        <f>IF(T50=1,IF(S50&lt;15,VLOOKUP(V50,data!$B$3:$E$32,2,0)*S50,(VLOOKUP(V50,data!$B$3:$E$32,2,0)*14)+(VLOOKUP(V50,data!$B$3:$E$32,3,0))*(S50-14)),0)</f>
        <v>0</v>
      </c>
      <c r="X50" s="87" t="s">
        <v>87</v>
      </c>
      <c r="Y50" s="66">
        <f>IF(T50=1,VLOOKUP(X50,data!$B$35:$D$39,2,0),0)</f>
        <v>0</v>
      </c>
      <c r="Z50" s="67">
        <f>IF(AND(W50&lt;&gt;0,Y50&lt;&gt;0)=FALSE,0,data!$C$43)</f>
        <v>0</v>
      </c>
      <c r="AA50" s="91">
        <f t="shared" si="5"/>
        <v>0</v>
      </c>
      <c r="AB50" s="121">
        <f t="shared" si="6"/>
        <v>0</v>
      </c>
      <c r="AC50" s="61">
        <f t="shared" si="7"/>
        <v>0</v>
      </c>
      <c r="AD50" s="61">
        <f t="shared" si="8"/>
        <v>0</v>
      </c>
      <c r="AF50" s="64"/>
      <c r="AG50" s="61">
        <f t="shared" si="9"/>
        <v>0</v>
      </c>
      <c r="AH50" s="65">
        <f>IF(AG50=1,data!$C$41*AF50,0)</f>
        <v>0</v>
      </c>
      <c r="AI50" s="87" t="s">
        <v>87</v>
      </c>
      <c r="AJ50" s="66">
        <f>IF(AG50=1,IF(AF50&lt;15,VLOOKUP(AI50,data!$B$3:$E$32,2,0)*AF50,(VLOOKUP(AI50,data!$B$3:$E$32,2,0)*14)+(VLOOKUP(AI50,data!$B$3:$E$32,3,0))*(AF50-14)),0)</f>
        <v>0</v>
      </c>
      <c r="AK50" s="87" t="s">
        <v>87</v>
      </c>
      <c r="AL50" s="66">
        <f>IF(AG50=1,VLOOKUP(AK50,data!$B$35:$D$39,2,0),0)</f>
        <v>0</v>
      </c>
      <c r="AM50" s="67">
        <f>IF(AND(AJ50&lt;&gt;0,AL50&lt;&gt;0)=FALSE,0,data!$C$43)</f>
        <v>0</v>
      </c>
      <c r="AN50" s="91">
        <f t="shared" si="10"/>
        <v>0</v>
      </c>
      <c r="AO50" s="121">
        <f t="shared" si="11"/>
        <v>0</v>
      </c>
      <c r="AP50" s="61">
        <f t="shared" si="12"/>
        <v>0</v>
      </c>
      <c r="AQ50" s="61">
        <f t="shared" si="13"/>
        <v>0</v>
      </c>
      <c r="AS50" s="64"/>
      <c r="AT50" s="61">
        <f t="shared" si="14"/>
        <v>0</v>
      </c>
      <c r="AU50" s="65">
        <f>IF(AT50=1,data!$C$41*AS50,0)</f>
        <v>0</v>
      </c>
      <c r="AV50" s="87" t="s">
        <v>87</v>
      </c>
      <c r="AW50" s="66">
        <f>IF(AT50=1,IF(AS50&lt;15,VLOOKUP(AV50,data!$B$3:$E$32,2,0)*AS50,(VLOOKUP(AV50,data!$B$3:$E$32,2,0)*14)+(VLOOKUP(AV50,data!$B$3:$E$32,3,0))*(AS50-14)),0)</f>
        <v>0</v>
      </c>
      <c r="AX50" s="87" t="s">
        <v>87</v>
      </c>
      <c r="AY50" s="66">
        <f>IF(AT50=1,VLOOKUP(AX50,data!$B$35:$D$39,2,0),0)</f>
        <v>0</v>
      </c>
      <c r="AZ50" s="67">
        <f>IF(AND(AW50&lt;&gt;0,AY50&lt;&gt;0)=FALSE,0,data!$C$43)</f>
        <v>0</v>
      </c>
      <c r="BA50" s="91">
        <f t="shared" si="15"/>
        <v>0</v>
      </c>
      <c r="BB50" s="121">
        <f t="shared" si="16"/>
        <v>0</v>
      </c>
      <c r="BC50" s="61">
        <f t="shared" si="17"/>
        <v>0</v>
      </c>
      <c r="BD50" s="61">
        <f t="shared" si="18"/>
        <v>0</v>
      </c>
      <c r="BF50" s="64"/>
      <c r="BG50" s="61">
        <f t="shared" si="19"/>
        <v>0</v>
      </c>
      <c r="BH50" s="65">
        <f>IF(BG50=1,data!$C$41*BF50,0)</f>
        <v>0</v>
      </c>
      <c r="BI50" s="87" t="s">
        <v>87</v>
      </c>
      <c r="BJ50" s="66">
        <f>IF(BG50=1,IF(BF50&lt;15,VLOOKUP(BI50,data!$B$3:$E$32,2,0)*BF50,(VLOOKUP(BI50,data!$B$3:$E$32,2,0)*14)+(VLOOKUP(BI50,data!$B$3:$E$32,3,0))*(BF50-14)),0)</f>
        <v>0</v>
      </c>
      <c r="BK50" s="87" t="s">
        <v>87</v>
      </c>
      <c r="BL50" s="66">
        <f>IF(BG50=1,VLOOKUP(BK50,data!$B$35:$D$39,2,0),0)</f>
        <v>0</v>
      </c>
      <c r="BM50" s="67">
        <f>IF(AND(BJ50&lt;&gt;0,BL50&lt;&gt;0)=FALSE,0,data!$C$43)</f>
        <v>0</v>
      </c>
      <c r="BN50" s="91">
        <f t="shared" si="20"/>
        <v>0</v>
      </c>
      <c r="BO50" s="121">
        <f t="shared" si="21"/>
        <v>0</v>
      </c>
      <c r="BP50" s="61">
        <f t="shared" si="22"/>
        <v>0</v>
      </c>
      <c r="BQ50" s="61">
        <f t="shared" si="23"/>
        <v>0</v>
      </c>
      <c r="BS50" s="64"/>
      <c r="BT50" s="61">
        <f t="shared" si="24"/>
        <v>0</v>
      </c>
      <c r="BU50" s="65">
        <f>IF(BT50=1,data!$C$41*BS50,0)</f>
        <v>0</v>
      </c>
      <c r="BV50" s="87" t="s">
        <v>87</v>
      </c>
      <c r="BW50" s="66">
        <f>IF(BT50=1,IF(BS50&lt;15,VLOOKUP(BV50,data!$B$3:$E$32,2,0)*BS50,(VLOOKUP(BV50,data!$B$3:$E$32,2,0)*14)+(VLOOKUP(BV50,data!$B$3:$E$32,3,0))*(BS50-14)),0)</f>
        <v>0</v>
      </c>
      <c r="BX50" s="87" t="s">
        <v>87</v>
      </c>
      <c r="BY50" s="66">
        <f>IF(BT50=1,VLOOKUP(BX50,data!$B$35:$D$39,2,0),0)</f>
        <v>0</v>
      </c>
      <c r="BZ50" s="67">
        <f>IF(AND(BW50&lt;&gt;0,BY50&lt;&gt;0)=FALSE,0,data!$C$43)</f>
        <v>0</v>
      </c>
      <c r="CA50" s="91">
        <f t="shared" si="25"/>
        <v>0</v>
      </c>
      <c r="CB50" s="121">
        <f t="shared" si="26"/>
        <v>0</v>
      </c>
      <c r="CC50" s="61">
        <f t="shared" si="27"/>
        <v>0</v>
      </c>
      <c r="CD50" s="61">
        <f t="shared" si="28"/>
        <v>0</v>
      </c>
    </row>
    <row r="51" spans="1:82" ht="25.15" customHeight="1" x14ac:dyDescent="0.25">
      <c r="A51" s="68"/>
      <c r="B51" s="58" t="s">
        <v>133</v>
      </c>
      <c r="C51" s="113"/>
      <c r="D51" s="59" t="s">
        <v>659</v>
      </c>
      <c r="E51" s="64"/>
      <c r="F51" s="61">
        <f t="shared" si="0"/>
        <v>0</v>
      </c>
      <c r="G51" s="65">
        <f>IF(F51=1,data!$C$41*E51,0)</f>
        <v>0</v>
      </c>
      <c r="H51" s="87" t="s">
        <v>87</v>
      </c>
      <c r="I51" s="66">
        <f>IF($F51=1,IF($E51&lt;15,VLOOKUP(H51,data!$B$3:$E$32,2,0)*$E51,(VLOOKUP(H51,data!$B$3:$E$32,2,0)*14)+(VLOOKUP(H51,data!$B$3:$E$32,3,0))*($E51-14)),0)</f>
        <v>0</v>
      </c>
      <c r="J51" s="87" t="s">
        <v>87</v>
      </c>
      <c r="K51" s="66">
        <f>IF($F51=1,VLOOKUP(J51,data!$B$35:$D$39,2,0),0)</f>
        <v>0</v>
      </c>
      <c r="L51" s="67">
        <f>IF(AND(I51&lt;&gt;0,K51&lt;&gt;0)=FALSE,0,data!$C$43)</f>
        <v>0</v>
      </c>
      <c r="M51" s="91">
        <f t="shared" si="29"/>
        <v>0</v>
      </c>
      <c r="N51" s="61">
        <f t="shared" si="31"/>
        <v>0</v>
      </c>
      <c r="O51" s="61">
        <f t="shared" si="1"/>
        <v>0</v>
      </c>
      <c r="P51" s="61">
        <f t="shared" si="2"/>
        <v>0</v>
      </c>
      <c r="Q51" s="137">
        <f t="shared" si="3"/>
        <v>0</v>
      </c>
      <c r="S51" s="64"/>
      <c r="T51" s="61">
        <f t="shared" si="4"/>
        <v>0</v>
      </c>
      <c r="U51" s="65">
        <f>IF(T51=1,data!$C$41*S51,0)</f>
        <v>0</v>
      </c>
      <c r="V51" s="87" t="s">
        <v>87</v>
      </c>
      <c r="W51" s="66">
        <f>IF(T51=1,IF(S51&lt;15,VLOOKUP(V51,data!$B$3:$E$32,2,0)*S51,(VLOOKUP(V51,data!$B$3:$E$32,2,0)*14)+(VLOOKUP(V51,data!$B$3:$E$32,3,0))*(S51-14)),0)</f>
        <v>0</v>
      </c>
      <c r="X51" s="87" t="s">
        <v>87</v>
      </c>
      <c r="Y51" s="66">
        <f>IF(T51=1,VLOOKUP(X51,data!$B$35:$D$39,2,0),0)</f>
        <v>0</v>
      </c>
      <c r="Z51" s="67">
        <f>IF(AND(W51&lt;&gt;0,Y51&lt;&gt;0)=FALSE,0,data!$C$43)</f>
        <v>0</v>
      </c>
      <c r="AA51" s="91">
        <f t="shared" si="5"/>
        <v>0</v>
      </c>
      <c r="AB51" s="121">
        <f t="shared" si="6"/>
        <v>0</v>
      </c>
      <c r="AC51" s="61">
        <f t="shared" si="7"/>
        <v>0</v>
      </c>
      <c r="AD51" s="61">
        <f t="shared" si="8"/>
        <v>0</v>
      </c>
      <c r="AF51" s="64"/>
      <c r="AG51" s="61">
        <f t="shared" si="9"/>
        <v>0</v>
      </c>
      <c r="AH51" s="65">
        <f>IF(AG51=1,data!$C$41*AF51,0)</f>
        <v>0</v>
      </c>
      <c r="AI51" s="87" t="s">
        <v>87</v>
      </c>
      <c r="AJ51" s="66">
        <f>IF(AG51=1,IF(AF51&lt;15,VLOOKUP(AI51,data!$B$3:$E$32,2,0)*AF51,(VLOOKUP(AI51,data!$B$3:$E$32,2,0)*14)+(VLOOKUP(AI51,data!$B$3:$E$32,3,0))*(AF51-14)),0)</f>
        <v>0</v>
      </c>
      <c r="AK51" s="87" t="s">
        <v>87</v>
      </c>
      <c r="AL51" s="66">
        <f>IF(AG51=1,VLOOKUP(AK51,data!$B$35:$D$39,2,0),0)</f>
        <v>0</v>
      </c>
      <c r="AM51" s="67">
        <f>IF(AND(AJ51&lt;&gt;0,AL51&lt;&gt;0)=FALSE,0,data!$C$43)</f>
        <v>0</v>
      </c>
      <c r="AN51" s="91">
        <f t="shared" si="10"/>
        <v>0</v>
      </c>
      <c r="AO51" s="121">
        <f t="shared" si="11"/>
        <v>0</v>
      </c>
      <c r="AP51" s="61">
        <f t="shared" si="12"/>
        <v>0</v>
      </c>
      <c r="AQ51" s="61">
        <f t="shared" si="13"/>
        <v>0</v>
      </c>
      <c r="AS51" s="64"/>
      <c r="AT51" s="61">
        <f t="shared" si="14"/>
        <v>0</v>
      </c>
      <c r="AU51" s="65">
        <f>IF(AT51=1,data!$C$41*AS51,0)</f>
        <v>0</v>
      </c>
      <c r="AV51" s="87" t="s">
        <v>87</v>
      </c>
      <c r="AW51" s="66">
        <f>IF(AT51=1,IF(AS51&lt;15,VLOOKUP(AV51,data!$B$3:$E$32,2,0)*AS51,(VLOOKUP(AV51,data!$B$3:$E$32,2,0)*14)+(VLOOKUP(AV51,data!$B$3:$E$32,3,0))*(AS51-14)),0)</f>
        <v>0</v>
      </c>
      <c r="AX51" s="87" t="s">
        <v>87</v>
      </c>
      <c r="AY51" s="66">
        <f>IF(AT51=1,VLOOKUP(AX51,data!$B$35:$D$39,2,0),0)</f>
        <v>0</v>
      </c>
      <c r="AZ51" s="67">
        <f>IF(AND(AW51&lt;&gt;0,AY51&lt;&gt;0)=FALSE,0,data!$C$43)</f>
        <v>0</v>
      </c>
      <c r="BA51" s="91">
        <f t="shared" si="15"/>
        <v>0</v>
      </c>
      <c r="BB51" s="121">
        <f t="shared" si="16"/>
        <v>0</v>
      </c>
      <c r="BC51" s="61">
        <f t="shared" si="17"/>
        <v>0</v>
      </c>
      <c r="BD51" s="61">
        <f t="shared" si="18"/>
        <v>0</v>
      </c>
      <c r="BF51" s="64"/>
      <c r="BG51" s="61">
        <f t="shared" si="19"/>
        <v>0</v>
      </c>
      <c r="BH51" s="65">
        <f>IF(BG51=1,data!$C$41*BF51,0)</f>
        <v>0</v>
      </c>
      <c r="BI51" s="87" t="s">
        <v>87</v>
      </c>
      <c r="BJ51" s="66">
        <f>IF(BG51=1,IF(BF51&lt;15,VLOOKUP(BI51,data!$B$3:$E$32,2,0)*BF51,(VLOOKUP(BI51,data!$B$3:$E$32,2,0)*14)+(VLOOKUP(BI51,data!$B$3:$E$32,3,0))*(BF51-14)),0)</f>
        <v>0</v>
      </c>
      <c r="BK51" s="87" t="s">
        <v>87</v>
      </c>
      <c r="BL51" s="66">
        <f>IF(BG51=1,VLOOKUP(BK51,data!$B$35:$D$39,2,0),0)</f>
        <v>0</v>
      </c>
      <c r="BM51" s="67">
        <f>IF(AND(BJ51&lt;&gt;0,BL51&lt;&gt;0)=FALSE,0,data!$C$43)</f>
        <v>0</v>
      </c>
      <c r="BN51" s="91">
        <f t="shared" si="20"/>
        <v>0</v>
      </c>
      <c r="BO51" s="121">
        <f t="shared" si="21"/>
        <v>0</v>
      </c>
      <c r="BP51" s="61">
        <f t="shared" si="22"/>
        <v>0</v>
      </c>
      <c r="BQ51" s="61">
        <f t="shared" si="23"/>
        <v>0</v>
      </c>
      <c r="BS51" s="64"/>
      <c r="BT51" s="61">
        <f t="shared" si="24"/>
        <v>0</v>
      </c>
      <c r="BU51" s="65">
        <f>IF(BT51=1,data!$C$41*BS51,0)</f>
        <v>0</v>
      </c>
      <c r="BV51" s="87" t="s">
        <v>87</v>
      </c>
      <c r="BW51" s="66">
        <f>IF(BT51=1,IF(BS51&lt;15,VLOOKUP(BV51,data!$B$3:$E$32,2,0)*BS51,(VLOOKUP(BV51,data!$B$3:$E$32,2,0)*14)+(VLOOKUP(BV51,data!$B$3:$E$32,3,0))*(BS51-14)),0)</f>
        <v>0</v>
      </c>
      <c r="BX51" s="87" t="s">
        <v>87</v>
      </c>
      <c r="BY51" s="66">
        <f>IF(BT51=1,VLOOKUP(BX51,data!$B$35:$D$39,2,0),0)</f>
        <v>0</v>
      </c>
      <c r="BZ51" s="67">
        <f>IF(AND(BW51&lt;&gt;0,BY51&lt;&gt;0)=FALSE,0,data!$C$43)</f>
        <v>0</v>
      </c>
      <c r="CA51" s="91">
        <f t="shared" si="25"/>
        <v>0</v>
      </c>
      <c r="CB51" s="121">
        <f t="shared" si="26"/>
        <v>0</v>
      </c>
      <c r="CC51" s="61">
        <f t="shared" si="27"/>
        <v>0</v>
      </c>
      <c r="CD51" s="61">
        <f t="shared" si="28"/>
        <v>0</v>
      </c>
    </row>
    <row r="52" spans="1:82" ht="25.15" customHeight="1" x14ac:dyDescent="0.25">
      <c r="A52" s="68"/>
      <c r="B52" s="58" t="s">
        <v>134</v>
      </c>
      <c r="C52" s="113"/>
      <c r="D52" s="59" t="s">
        <v>659</v>
      </c>
      <c r="E52" s="64"/>
      <c r="F52" s="61">
        <f t="shared" si="0"/>
        <v>0</v>
      </c>
      <c r="G52" s="65">
        <f>IF(F52=1,data!$C$41*E52,0)</f>
        <v>0</v>
      </c>
      <c r="H52" s="87" t="s">
        <v>87</v>
      </c>
      <c r="I52" s="66">
        <f>IF($F52=1,IF($E52&lt;15,VLOOKUP(H52,data!$B$3:$E$32,2,0)*$E52,(VLOOKUP(H52,data!$B$3:$E$32,2,0)*14)+(VLOOKUP(H52,data!$B$3:$E$32,3,0))*($E52-14)),0)</f>
        <v>0</v>
      </c>
      <c r="J52" s="87" t="s">
        <v>87</v>
      </c>
      <c r="K52" s="66">
        <f>IF($F52=1,VLOOKUP(J52,data!$B$35:$D$39,2,0),0)</f>
        <v>0</v>
      </c>
      <c r="L52" s="67">
        <f>IF(AND(I52&lt;&gt;0,K52&lt;&gt;0)=FALSE,0,data!$C$43)</f>
        <v>0</v>
      </c>
      <c r="M52" s="91">
        <f t="shared" si="29"/>
        <v>0</v>
      </c>
      <c r="N52" s="61">
        <f t="shared" si="31"/>
        <v>0</v>
      </c>
      <c r="O52" s="61">
        <f t="shared" si="1"/>
        <v>0</v>
      </c>
      <c r="P52" s="61">
        <f t="shared" si="2"/>
        <v>0</v>
      </c>
      <c r="Q52" s="137">
        <f t="shared" si="3"/>
        <v>0</v>
      </c>
      <c r="S52" s="64"/>
      <c r="T52" s="61">
        <f t="shared" si="4"/>
        <v>0</v>
      </c>
      <c r="U52" s="65">
        <f>IF(T52=1,data!$C$41*S52,0)</f>
        <v>0</v>
      </c>
      <c r="V52" s="87" t="s">
        <v>87</v>
      </c>
      <c r="W52" s="66">
        <f>IF(T52=1,IF(S52&lt;15,VLOOKUP(V52,data!$B$3:$E$32,2,0)*S52,(VLOOKUP(V52,data!$B$3:$E$32,2,0)*14)+(VLOOKUP(V52,data!$B$3:$E$32,3,0))*(S52-14)),0)</f>
        <v>0</v>
      </c>
      <c r="X52" s="87" t="s">
        <v>87</v>
      </c>
      <c r="Y52" s="66">
        <f>IF(T52=1,VLOOKUP(X52,data!$B$35:$D$39,2,0),0)</f>
        <v>0</v>
      </c>
      <c r="Z52" s="67">
        <f>IF(AND(W52&lt;&gt;0,Y52&lt;&gt;0)=FALSE,0,data!$C$43)</f>
        <v>0</v>
      </c>
      <c r="AA52" s="91">
        <f t="shared" si="5"/>
        <v>0</v>
      </c>
      <c r="AB52" s="121">
        <f t="shared" si="6"/>
        <v>0</v>
      </c>
      <c r="AC52" s="61">
        <f t="shared" si="7"/>
        <v>0</v>
      </c>
      <c r="AD52" s="61">
        <f t="shared" si="8"/>
        <v>0</v>
      </c>
      <c r="AF52" s="64"/>
      <c r="AG52" s="61">
        <f t="shared" si="9"/>
        <v>0</v>
      </c>
      <c r="AH52" s="65">
        <f>IF(AG52=1,data!$C$41*AF52,0)</f>
        <v>0</v>
      </c>
      <c r="AI52" s="87" t="s">
        <v>87</v>
      </c>
      <c r="AJ52" s="66">
        <f>IF(AG52=1,IF(AF52&lt;15,VLOOKUP(AI52,data!$B$3:$E$32,2,0)*AF52,(VLOOKUP(AI52,data!$B$3:$E$32,2,0)*14)+(VLOOKUP(AI52,data!$B$3:$E$32,3,0))*(AF52-14)),0)</f>
        <v>0</v>
      </c>
      <c r="AK52" s="87" t="s">
        <v>87</v>
      </c>
      <c r="AL52" s="66">
        <f>IF(AG52=1,VLOOKUP(AK52,data!$B$35:$D$39,2,0),0)</f>
        <v>0</v>
      </c>
      <c r="AM52" s="67">
        <f>IF(AND(AJ52&lt;&gt;0,AL52&lt;&gt;0)=FALSE,0,data!$C$43)</f>
        <v>0</v>
      </c>
      <c r="AN52" s="91">
        <f t="shared" si="10"/>
        <v>0</v>
      </c>
      <c r="AO52" s="121">
        <f t="shared" si="11"/>
        <v>0</v>
      </c>
      <c r="AP52" s="61">
        <f t="shared" si="12"/>
        <v>0</v>
      </c>
      <c r="AQ52" s="61">
        <f t="shared" si="13"/>
        <v>0</v>
      </c>
      <c r="AS52" s="64"/>
      <c r="AT52" s="61">
        <f t="shared" si="14"/>
        <v>0</v>
      </c>
      <c r="AU52" s="65">
        <f>IF(AT52=1,data!$C$41*AS52,0)</f>
        <v>0</v>
      </c>
      <c r="AV52" s="87" t="s">
        <v>87</v>
      </c>
      <c r="AW52" s="66">
        <f>IF(AT52=1,IF(AS52&lt;15,VLOOKUP(AV52,data!$B$3:$E$32,2,0)*AS52,(VLOOKUP(AV52,data!$B$3:$E$32,2,0)*14)+(VLOOKUP(AV52,data!$B$3:$E$32,3,0))*(AS52-14)),0)</f>
        <v>0</v>
      </c>
      <c r="AX52" s="87" t="s">
        <v>87</v>
      </c>
      <c r="AY52" s="66">
        <f>IF(AT52=1,VLOOKUP(AX52,data!$B$35:$D$39,2,0),0)</f>
        <v>0</v>
      </c>
      <c r="AZ52" s="67">
        <f>IF(AND(AW52&lt;&gt;0,AY52&lt;&gt;0)=FALSE,0,data!$C$43)</f>
        <v>0</v>
      </c>
      <c r="BA52" s="91">
        <f t="shared" si="15"/>
        <v>0</v>
      </c>
      <c r="BB52" s="121">
        <f t="shared" si="16"/>
        <v>0</v>
      </c>
      <c r="BC52" s="61">
        <f t="shared" si="17"/>
        <v>0</v>
      </c>
      <c r="BD52" s="61">
        <f t="shared" si="18"/>
        <v>0</v>
      </c>
      <c r="BF52" s="64"/>
      <c r="BG52" s="61">
        <f t="shared" si="19"/>
        <v>0</v>
      </c>
      <c r="BH52" s="65">
        <f>IF(BG52=1,data!$C$41*BF52,0)</f>
        <v>0</v>
      </c>
      <c r="BI52" s="87" t="s">
        <v>87</v>
      </c>
      <c r="BJ52" s="66">
        <f>IF(BG52=1,IF(BF52&lt;15,VLOOKUP(BI52,data!$B$3:$E$32,2,0)*BF52,(VLOOKUP(BI52,data!$B$3:$E$32,2,0)*14)+(VLOOKUP(BI52,data!$B$3:$E$32,3,0))*(BF52-14)),0)</f>
        <v>0</v>
      </c>
      <c r="BK52" s="87" t="s">
        <v>87</v>
      </c>
      <c r="BL52" s="66">
        <f>IF(BG52=1,VLOOKUP(BK52,data!$B$35:$D$39,2,0),0)</f>
        <v>0</v>
      </c>
      <c r="BM52" s="67">
        <f>IF(AND(BJ52&lt;&gt;0,BL52&lt;&gt;0)=FALSE,0,data!$C$43)</f>
        <v>0</v>
      </c>
      <c r="BN52" s="91">
        <f t="shared" si="20"/>
        <v>0</v>
      </c>
      <c r="BO52" s="121">
        <f t="shared" si="21"/>
        <v>0</v>
      </c>
      <c r="BP52" s="61">
        <f t="shared" si="22"/>
        <v>0</v>
      </c>
      <c r="BQ52" s="61">
        <f t="shared" si="23"/>
        <v>0</v>
      </c>
      <c r="BS52" s="64"/>
      <c r="BT52" s="61">
        <f t="shared" si="24"/>
        <v>0</v>
      </c>
      <c r="BU52" s="65">
        <f>IF(BT52=1,data!$C$41*BS52,0)</f>
        <v>0</v>
      </c>
      <c r="BV52" s="87" t="s">
        <v>87</v>
      </c>
      <c r="BW52" s="66">
        <f>IF(BT52=1,IF(BS52&lt;15,VLOOKUP(BV52,data!$B$3:$E$32,2,0)*BS52,(VLOOKUP(BV52,data!$B$3:$E$32,2,0)*14)+(VLOOKUP(BV52,data!$B$3:$E$32,3,0))*(BS52-14)),0)</f>
        <v>0</v>
      </c>
      <c r="BX52" s="87" t="s">
        <v>87</v>
      </c>
      <c r="BY52" s="66">
        <f>IF(BT52=1,VLOOKUP(BX52,data!$B$35:$D$39,2,0),0)</f>
        <v>0</v>
      </c>
      <c r="BZ52" s="67">
        <f>IF(AND(BW52&lt;&gt;0,BY52&lt;&gt;0)=FALSE,0,data!$C$43)</f>
        <v>0</v>
      </c>
      <c r="CA52" s="91">
        <f t="shared" si="25"/>
        <v>0</v>
      </c>
      <c r="CB52" s="121">
        <f t="shared" si="26"/>
        <v>0</v>
      </c>
      <c r="CC52" s="61">
        <f t="shared" si="27"/>
        <v>0</v>
      </c>
      <c r="CD52" s="61">
        <f t="shared" si="28"/>
        <v>0</v>
      </c>
    </row>
    <row r="53" spans="1:82" ht="25.15" customHeight="1" x14ac:dyDescent="0.25">
      <c r="A53" s="68"/>
      <c r="B53" s="58" t="s">
        <v>135</v>
      </c>
      <c r="C53" s="113"/>
      <c r="D53" s="59" t="s">
        <v>659</v>
      </c>
      <c r="E53" s="64"/>
      <c r="F53" s="61">
        <f t="shared" si="0"/>
        <v>0</v>
      </c>
      <c r="G53" s="65">
        <f>IF(F53=1,data!$C$41*E53,0)</f>
        <v>0</v>
      </c>
      <c r="H53" s="87" t="s">
        <v>87</v>
      </c>
      <c r="I53" s="66">
        <f>IF($F53=1,IF($E53&lt;15,VLOOKUP(H53,data!$B$3:$E$32,2,0)*$E53,(VLOOKUP(H53,data!$B$3:$E$32,2,0)*14)+(VLOOKUP(H53,data!$B$3:$E$32,3,0))*($E53-14)),0)</f>
        <v>0</v>
      </c>
      <c r="J53" s="87" t="s">
        <v>87</v>
      </c>
      <c r="K53" s="66">
        <f>IF($F53=1,VLOOKUP(J53,data!$B$35:$D$39,2,0),0)</f>
        <v>0</v>
      </c>
      <c r="L53" s="67">
        <f>IF(AND(I53&lt;&gt;0,K53&lt;&gt;0)=FALSE,0,data!$C$43)</f>
        <v>0</v>
      </c>
      <c r="M53" s="91">
        <f t="shared" si="29"/>
        <v>0</v>
      </c>
      <c r="N53" s="61">
        <f t="shared" si="31"/>
        <v>0</v>
      </c>
      <c r="O53" s="61">
        <f t="shared" si="1"/>
        <v>0</v>
      </c>
      <c r="P53" s="61">
        <f t="shared" si="2"/>
        <v>0</v>
      </c>
      <c r="Q53" s="137">
        <f t="shared" si="3"/>
        <v>0</v>
      </c>
      <c r="S53" s="64"/>
      <c r="T53" s="61">
        <f t="shared" si="4"/>
        <v>0</v>
      </c>
      <c r="U53" s="65">
        <f>IF(T53=1,data!$C$41*S53,0)</f>
        <v>0</v>
      </c>
      <c r="V53" s="87" t="s">
        <v>87</v>
      </c>
      <c r="W53" s="66">
        <f>IF(T53=1,IF(S53&lt;15,VLOOKUP(V53,data!$B$3:$E$32,2,0)*S53,(VLOOKUP(V53,data!$B$3:$E$32,2,0)*14)+(VLOOKUP(V53,data!$B$3:$E$32,3,0))*(S53-14)),0)</f>
        <v>0</v>
      </c>
      <c r="X53" s="87" t="s">
        <v>87</v>
      </c>
      <c r="Y53" s="66">
        <f>IF(T53=1,VLOOKUP(X53,data!$B$35:$D$39,2,0),0)</f>
        <v>0</v>
      </c>
      <c r="Z53" s="67">
        <f>IF(AND(W53&lt;&gt;0,Y53&lt;&gt;0)=FALSE,0,data!$C$43)</f>
        <v>0</v>
      </c>
      <c r="AA53" s="91">
        <f t="shared" si="5"/>
        <v>0</v>
      </c>
      <c r="AB53" s="121">
        <f t="shared" si="6"/>
        <v>0</v>
      </c>
      <c r="AC53" s="61">
        <f t="shared" si="7"/>
        <v>0</v>
      </c>
      <c r="AD53" s="61">
        <f t="shared" si="8"/>
        <v>0</v>
      </c>
      <c r="AF53" s="64"/>
      <c r="AG53" s="61">
        <f t="shared" si="9"/>
        <v>0</v>
      </c>
      <c r="AH53" s="65">
        <f>IF(AG53=1,data!$C$41*AF53,0)</f>
        <v>0</v>
      </c>
      <c r="AI53" s="87" t="s">
        <v>87</v>
      </c>
      <c r="AJ53" s="66">
        <f>IF(AG53=1,IF(AF53&lt;15,VLOOKUP(AI53,data!$B$3:$E$32,2,0)*AF53,(VLOOKUP(AI53,data!$B$3:$E$32,2,0)*14)+(VLOOKUP(AI53,data!$B$3:$E$32,3,0))*(AF53-14)),0)</f>
        <v>0</v>
      </c>
      <c r="AK53" s="87" t="s">
        <v>87</v>
      </c>
      <c r="AL53" s="66">
        <f>IF(AG53=1,VLOOKUP(AK53,data!$B$35:$D$39,2,0),0)</f>
        <v>0</v>
      </c>
      <c r="AM53" s="67">
        <f>IF(AND(AJ53&lt;&gt;0,AL53&lt;&gt;0)=FALSE,0,data!$C$43)</f>
        <v>0</v>
      </c>
      <c r="AN53" s="91">
        <f t="shared" si="10"/>
        <v>0</v>
      </c>
      <c r="AO53" s="121">
        <f t="shared" si="11"/>
        <v>0</v>
      </c>
      <c r="AP53" s="61">
        <f t="shared" si="12"/>
        <v>0</v>
      </c>
      <c r="AQ53" s="61">
        <f t="shared" si="13"/>
        <v>0</v>
      </c>
      <c r="AS53" s="64"/>
      <c r="AT53" s="61">
        <f t="shared" si="14"/>
        <v>0</v>
      </c>
      <c r="AU53" s="65">
        <f>IF(AT53=1,data!$C$41*AS53,0)</f>
        <v>0</v>
      </c>
      <c r="AV53" s="87" t="s">
        <v>87</v>
      </c>
      <c r="AW53" s="66">
        <f>IF(AT53=1,IF(AS53&lt;15,VLOOKUP(AV53,data!$B$3:$E$32,2,0)*AS53,(VLOOKUP(AV53,data!$B$3:$E$32,2,0)*14)+(VLOOKUP(AV53,data!$B$3:$E$32,3,0))*(AS53-14)),0)</f>
        <v>0</v>
      </c>
      <c r="AX53" s="87" t="s">
        <v>87</v>
      </c>
      <c r="AY53" s="66">
        <f>IF(AT53=1,VLOOKUP(AX53,data!$B$35:$D$39,2,0),0)</f>
        <v>0</v>
      </c>
      <c r="AZ53" s="67">
        <f>IF(AND(AW53&lt;&gt;0,AY53&lt;&gt;0)=FALSE,0,data!$C$43)</f>
        <v>0</v>
      </c>
      <c r="BA53" s="91">
        <f t="shared" si="15"/>
        <v>0</v>
      </c>
      <c r="BB53" s="121">
        <f t="shared" si="16"/>
        <v>0</v>
      </c>
      <c r="BC53" s="61">
        <f t="shared" si="17"/>
        <v>0</v>
      </c>
      <c r="BD53" s="61">
        <f t="shared" si="18"/>
        <v>0</v>
      </c>
      <c r="BF53" s="64"/>
      <c r="BG53" s="61">
        <f t="shared" si="19"/>
        <v>0</v>
      </c>
      <c r="BH53" s="65">
        <f>IF(BG53=1,data!$C$41*BF53,0)</f>
        <v>0</v>
      </c>
      <c r="BI53" s="87" t="s">
        <v>87</v>
      </c>
      <c r="BJ53" s="66">
        <f>IF(BG53=1,IF(BF53&lt;15,VLOOKUP(BI53,data!$B$3:$E$32,2,0)*BF53,(VLOOKUP(BI53,data!$B$3:$E$32,2,0)*14)+(VLOOKUP(BI53,data!$B$3:$E$32,3,0))*(BF53-14)),0)</f>
        <v>0</v>
      </c>
      <c r="BK53" s="87" t="s">
        <v>87</v>
      </c>
      <c r="BL53" s="66">
        <f>IF(BG53=1,VLOOKUP(BK53,data!$B$35:$D$39,2,0),0)</f>
        <v>0</v>
      </c>
      <c r="BM53" s="67">
        <f>IF(AND(BJ53&lt;&gt;0,BL53&lt;&gt;0)=FALSE,0,data!$C$43)</f>
        <v>0</v>
      </c>
      <c r="BN53" s="91">
        <f t="shared" si="20"/>
        <v>0</v>
      </c>
      <c r="BO53" s="121">
        <f t="shared" si="21"/>
        <v>0</v>
      </c>
      <c r="BP53" s="61">
        <f t="shared" si="22"/>
        <v>0</v>
      </c>
      <c r="BQ53" s="61">
        <f t="shared" si="23"/>
        <v>0</v>
      </c>
      <c r="BS53" s="64"/>
      <c r="BT53" s="61">
        <f t="shared" si="24"/>
        <v>0</v>
      </c>
      <c r="BU53" s="65">
        <f>IF(BT53=1,data!$C$41*BS53,0)</f>
        <v>0</v>
      </c>
      <c r="BV53" s="87" t="s">
        <v>87</v>
      </c>
      <c r="BW53" s="66">
        <f>IF(BT53=1,IF(BS53&lt;15,VLOOKUP(BV53,data!$B$3:$E$32,2,0)*BS53,(VLOOKUP(BV53,data!$B$3:$E$32,2,0)*14)+(VLOOKUP(BV53,data!$B$3:$E$32,3,0))*(BS53-14)),0)</f>
        <v>0</v>
      </c>
      <c r="BX53" s="87" t="s">
        <v>87</v>
      </c>
      <c r="BY53" s="66">
        <f>IF(BT53=1,VLOOKUP(BX53,data!$B$35:$D$39,2,0),0)</f>
        <v>0</v>
      </c>
      <c r="BZ53" s="67">
        <f>IF(AND(BW53&lt;&gt;0,BY53&lt;&gt;0)=FALSE,0,data!$C$43)</f>
        <v>0</v>
      </c>
      <c r="CA53" s="91">
        <f t="shared" si="25"/>
        <v>0</v>
      </c>
      <c r="CB53" s="121">
        <f t="shared" si="26"/>
        <v>0</v>
      </c>
      <c r="CC53" s="61">
        <f t="shared" si="27"/>
        <v>0</v>
      </c>
      <c r="CD53" s="61">
        <f t="shared" si="28"/>
        <v>0</v>
      </c>
    </row>
    <row r="54" spans="1:82" ht="25.15" customHeight="1" x14ac:dyDescent="0.25">
      <c r="A54" s="68"/>
      <c r="B54" s="58" t="s">
        <v>136</v>
      </c>
      <c r="C54" s="113"/>
      <c r="D54" s="59" t="s">
        <v>659</v>
      </c>
      <c r="E54" s="64"/>
      <c r="F54" s="61">
        <f t="shared" si="0"/>
        <v>0</v>
      </c>
      <c r="G54" s="65">
        <f>IF(F54=1,data!$C$41*E54,0)</f>
        <v>0</v>
      </c>
      <c r="H54" s="87" t="s">
        <v>87</v>
      </c>
      <c r="I54" s="66">
        <f>IF($F54=1,IF($E54&lt;15,VLOOKUP(H54,data!$B$3:$E$32,2,0)*$E54,(VLOOKUP(H54,data!$B$3:$E$32,2,0)*14)+(VLOOKUP(H54,data!$B$3:$E$32,3,0))*($E54-14)),0)</f>
        <v>0</v>
      </c>
      <c r="J54" s="87" t="s">
        <v>87</v>
      </c>
      <c r="K54" s="66">
        <f>IF($F54=1,VLOOKUP(J54,data!$B$35:$D$39,2,0),0)</f>
        <v>0</v>
      </c>
      <c r="L54" s="67">
        <f>IF(AND(I54&lt;&gt;0,K54&lt;&gt;0)=FALSE,0,data!$C$43)</f>
        <v>0</v>
      </c>
      <c r="M54" s="91">
        <f t="shared" si="29"/>
        <v>0</v>
      </c>
      <c r="N54" s="61">
        <f t="shared" si="31"/>
        <v>0</v>
      </c>
      <c r="O54" s="61">
        <f t="shared" si="1"/>
        <v>0</v>
      </c>
      <c r="P54" s="61">
        <f t="shared" si="2"/>
        <v>0</v>
      </c>
      <c r="Q54" s="137">
        <f t="shared" si="3"/>
        <v>0</v>
      </c>
      <c r="S54" s="64"/>
      <c r="T54" s="61">
        <f t="shared" si="4"/>
        <v>0</v>
      </c>
      <c r="U54" s="65">
        <f>IF(T54=1,data!$C$41*S54,0)</f>
        <v>0</v>
      </c>
      <c r="V54" s="87" t="s">
        <v>87</v>
      </c>
      <c r="W54" s="66">
        <f>IF(T54=1,IF(S54&lt;15,VLOOKUP(V54,data!$B$3:$E$32,2,0)*S54,(VLOOKUP(V54,data!$B$3:$E$32,2,0)*14)+(VLOOKUP(V54,data!$B$3:$E$32,3,0))*(S54-14)),0)</f>
        <v>0</v>
      </c>
      <c r="X54" s="87" t="s">
        <v>87</v>
      </c>
      <c r="Y54" s="66">
        <f>IF(T54=1,VLOOKUP(X54,data!$B$35:$D$39,2,0),0)</f>
        <v>0</v>
      </c>
      <c r="Z54" s="67">
        <f>IF(AND(W54&lt;&gt;0,Y54&lt;&gt;0)=FALSE,0,data!$C$43)</f>
        <v>0</v>
      </c>
      <c r="AA54" s="91">
        <f t="shared" si="5"/>
        <v>0</v>
      </c>
      <c r="AB54" s="121">
        <f t="shared" si="6"/>
        <v>0</v>
      </c>
      <c r="AC54" s="61">
        <f t="shared" si="7"/>
        <v>0</v>
      </c>
      <c r="AD54" s="61">
        <f t="shared" si="8"/>
        <v>0</v>
      </c>
      <c r="AF54" s="64"/>
      <c r="AG54" s="61">
        <f t="shared" si="9"/>
        <v>0</v>
      </c>
      <c r="AH54" s="65">
        <f>IF(AG54=1,data!$C$41*AF54,0)</f>
        <v>0</v>
      </c>
      <c r="AI54" s="87" t="s">
        <v>87</v>
      </c>
      <c r="AJ54" s="66">
        <f>IF(AG54=1,IF(AF54&lt;15,VLOOKUP(AI54,data!$B$3:$E$32,2,0)*AF54,(VLOOKUP(AI54,data!$B$3:$E$32,2,0)*14)+(VLOOKUP(AI54,data!$B$3:$E$32,3,0))*(AF54-14)),0)</f>
        <v>0</v>
      </c>
      <c r="AK54" s="87" t="s">
        <v>87</v>
      </c>
      <c r="AL54" s="66">
        <f>IF(AG54=1,VLOOKUP(AK54,data!$B$35:$D$39,2,0),0)</f>
        <v>0</v>
      </c>
      <c r="AM54" s="67">
        <f>IF(AND(AJ54&lt;&gt;0,AL54&lt;&gt;0)=FALSE,0,data!$C$43)</f>
        <v>0</v>
      </c>
      <c r="AN54" s="91">
        <f t="shared" si="10"/>
        <v>0</v>
      </c>
      <c r="AO54" s="121">
        <f t="shared" si="11"/>
        <v>0</v>
      </c>
      <c r="AP54" s="61">
        <f t="shared" si="12"/>
        <v>0</v>
      </c>
      <c r="AQ54" s="61">
        <f t="shared" si="13"/>
        <v>0</v>
      </c>
      <c r="AS54" s="64"/>
      <c r="AT54" s="61">
        <f t="shared" si="14"/>
        <v>0</v>
      </c>
      <c r="AU54" s="65">
        <f>IF(AT54=1,data!$C$41*AS54,0)</f>
        <v>0</v>
      </c>
      <c r="AV54" s="87" t="s">
        <v>87</v>
      </c>
      <c r="AW54" s="66">
        <f>IF(AT54=1,IF(AS54&lt;15,VLOOKUP(AV54,data!$B$3:$E$32,2,0)*AS54,(VLOOKUP(AV54,data!$B$3:$E$32,2,0)*14)+(VLOOKUP(AV54,data!$B$3:$E$32,3,0))*(AS54-14)),0)</f>
        <v>0</v>
      </c>
      <c r="AX54" s="87" t="s">
        <v>87</v>
      </c>
      <c r="AY54" s="66">
        <f>IF(AT54=1,VLOOKUP(AX54,data!$B$35:$D$39,2,0),0)</f>
        <v>0</v>
      </c>
      <c r="AZ54" s="67">
        <f>IF(AND(AW54&lt;&gt;0,AY54&lt;&gt;0)=FALSE,0,data!$C$43)</f>
        <v>0</v>
      </c>
      <c r="BA54" s="91">
        <f t="shared" si="15"/>
        <v>0</v>
      </c>
      <c r="BB54" s="121">
        <f t="shared" si="16"/>
        <v>0</v>
      </c>
      <c r="BC54" s="61">
        <f t="shared" si="17"/>
        <v>0</v>
      </c>
      <c r="BD54" s="61">
        <f t="shared" si="18"/>
        <v>0</v>
      </c>
      <c r="BF54" s="64"/>
      <c r="BG54" s="61">
        <f t="shared" si="19"/>
        <v>0</v>
      </c>
      <c r="BH54" s="65">
        <f>IF(BG54=1,data!$C$41*BF54,0)</f>
        <v>0</v>
      </c>
      <c r="BI54" s="87" t="s">
        <v>87</v>
      </c>
      <c r="BJ54" s="66">
        <f>IF(BG54=1,IF(BF54&lt;15,VLOOKUP(BI54,data!$B$3:$E$32,2,0)*BF54,(VLOOKUP(BI54,data!$B$3:$E$32,2,0)*14)+(VLOOKUP(BI54,data!$B$3:$E$32,3,0))*(BF54-14)),0)</f>
        <v>0</v>
      </c>
      <c r="BK54" s="87" t="s">
        <v>87</v>
      </c>
      <c r="BL54" s="66">
        <f>IF(BG54=1,VLOOKUP(BK54,data!$B$35:$D$39,2,0),0)</f>
        <v>0</v>
      </c>
      <c r="BM54" s="67">
        <f>IF(AND(BJ54&lt;&gt;0,BL54&lt;&gt;0)=FALSE,0,data!$C$43)</f>
        <v>0</v>
      </c>
      <c r="BN54" s="91">
        <f t="shared" si="20"/>
        <v>0</v>
      </c>
      <c r="BO54" s="121">
        <f t="shared" si="21"/>
        <v>0</v>
      </c>
      <c r="BP54" s="61">
        <f t="shared" si="22"/>
        <v>0</v>
      </c>
      <c r="BQ54" s="61">
        <f t="shared" si="23"/>
        <v>0</v>
      </c>
      <c r="BS54" s="64"/>
      <c r="BT54" s="61">
        <f t="shared" si="24"/>
        <v>0</v>
      </c>
      <c r="BU54" s="65">
        <f>IF(BT54=1,data!$C$41*BS54,0)</f>
        <v>0</v>
      </c>
      <c r="BV54" s="87" t="s">
        <v>87</v>
      </c>
      <c r="BW54" s="66">
        <f>IF(BT54=1,IF(BS54&lt;15,VLOOKUP(BV54,data!$B$3:$E$32,2,0)*BS54,(VLOOKUP(BV54,data!$B$3:$E$32,2,0)*14)+(VLOOKUP(BV54,data!$B$3:$E$32,3,0))*(BS54-14)),0)</f>
        <v>0</v>
      </c>
      <c r="BX54" s="87" t="s">
        <v>87</v>
      </c>
      <c r="BY54" s="66">
        <f>IF(BT54=1,VLOOKUP(BX54,data!$B$35:$D$39,2,0),0)</f>
        <v>0</v>
      </c>
      <c r="BZ54" s="67">
        <f>IF(AND(BW54&lt;&gt;0,BY54&lt;&gt;0)=FALSE,0,data!$C$43)</f>
        <v>0</v>
      </c>
      <c r="CA54" s="91">
        <f t="shared" si="25"/>
        <v>0</v>
      </c>
      <c r="CB54" s="121">
        <f t="shared" si="26"/>
        <v>0</v>
      </c>
      <c r="CC54" s="61">
        <f t="shared" si="27"/>
        <v>0</v>
      </c>
      <c r="CD54" s="61">
        <f t="shared" si="28"/>
        <v>0</v>
      </c>
    </row>
    <row r="55" spans="1:82" ht="25.15" customHeight="1" x14ac:dyDescent="0.25">
      <c r="A55" s="57"/>
      <c r="B55" s="58" t="s">
        <v>137</v>
      </c>
      <c r="C55" s="113"/>
      <c r="D55" s="59" t="s">
        <v>659</v>
      </c>
      <c r="E55" s="64"/>
      <c r="F55" s="61">
        <f t="shared" si="0"/>
        <v>0</v>
      </c>
      <c r="G55" s="65">
        <f>IF(F55=1,data!$C$41*E55,0)</f>
        <v>0</v>
      </c>
      <c r="H55" s="87" t="s">
        <v>87</v>
      </c>
      <c r="I55" s="66">
        <f>IF($F55=1,IF($E55&lt;15,VLOOKUP(H55,data!$B$3:$E$32,2,0)*$E55,(VLOOKUP(H55,data!$B$3:$E$32,2,0)*14)+(VLOOKUP(H55,data!$B$3:$E$32,3,0))*($E55-14)),0)</f>
        <v>0</v>
      </c>
      <c r="J55" s="87" t="s">
        <v>87</v>
      </c>
      <c r="K55" s="66">
        <f>IF($F55=1,VLOOKUP(J55,data!$B$35:$D$39,2,0),0)</f>
        <v>0</v>
      </c>
      <c r="L55" s="67">
        <f>IF(AND(I55&lt;&gt;0,K55&lt;&gt;0)=FALSE,0,data!$C$43)</f>
        <v>0</v>
      </c>
      <c r="M55" s="91">
        <f t="shared" si="29"/>
        <v>0</v>
      </c>
      <c r="N55" s="61">
        <f t="shared" si="31"/>
        <v>0</v>
      </c>
      <c r="O55" s="61">
        <f t="shared" si="1"/>
        <v>0</v>
      </c>
      <c r="P55" s="61">
        <f t="shared" si="2"/>
        <v>0</v>
      </c>
      <c r="Q55" s="137">
        <f t="shared" si="3"/>
        <v>0</v>
      </c>
      <c r="S55" s="64"/>
      <c r="T55" s="61">
        <f t="shared" si="4"/>
        <v>0</v>
      </c>
      <c r="U55" s="65">
        <f>IF(T55=1,data!$C$41*S55,0)</f>
        <v>0</v>
      </c>
      <c r="V55" s="87" t="s">
        <v>87</v>
      </c>
      <c r="W55" s="66">
        <f>IF(T55=1,IF(S55&lt;15,VLOOKUP(V55,data!$B$3:$E$32,2,0)*S55,(VLOOKUP(V55,data!$B$3:$E$32,2,0)*14)+(VLOOKUP(V55,data!$B$3:$E$32,3,0))*(S55-14)),0)</f>
        <v>0</v>
      </c>
      <c r="X55" s="87" t="s">
        <v>87</v>
      </c>
      <c r="Y55" s="66">
        <f>IF(T55=1,VLOOKUP(X55,data!$B$35:$D$39,2,0),0)</f>
        <v>0</v>
      </c>
      <c r="Z55" s="67">
        <f>IF(AND(W55&lt;&gt;0,Y55&lt;&gt;0)=FALSE,0,data!$C$43)</f>
        <v>0</v>
      </c>
      <c r="AA55" s="91">
        <f t="shared" si="5"/>
        <v>0</v>
      </c>
      <c r="AB55" s="121">
        <f t="shared" si="6"/>
        <v>0</v>
      </c>
      <c r="AC55" s="61">
        <f t="shared" si="7"/>
        <v>0</v>
      </c>
      <c r="AD55" s="61">
        <f t="shared" si="8"/>
        <v>0</v>
      </c>
      <c r="AF55" s="64"/>
      <c r="AG55" s="61">
        <f t="shared" si="9"/>
        <v>0</v>
      </c>
      <c r="AH55" s="65">
        <f>IF(AG55=1,data!$C$41*AF55,0)</f>
        <v>0</v>
      </c>
      <c r="AI55" s="87" t="s">
        <v>87</v>
      </c>
      <c r="AJ55" s="66">
        <f>IF(AG55=1,IF(AF55&lt;15,VLOOKUP(AI55,data!$B$3:$E$32,2,0)*AF55,(VLOOKUP(AI55,data!$B$3:$E$32,2,0)*14)+(VLOOKUP(AI55,data!$B$3:$E$32,3,0))*(AF55-14)),0)</f>
        <v>0</v>
      </c>
      <c r="AK55" s="87" t="s">
        <v>87</v>
      </c>
      <c r="AL55" s="66">
        <f>IF(AG55=1,VLOOKUP(AK55,data!$B$35:$D$39,2,0),0)</f>
        <v>0</v>
      </c>
      <c r="AM55" s="67">
        <f>IF(AND(AJ55&lt;&gt;0,AL55&lt;&gt;0)=FALSE,0,data!$C$43)</f>
        <v>0</v>
      </c>
      <c r="AN55" s="91">
        <f t="shared" si="10"/>
        <v>0</v>
      </c>
      <c r="AO55" s="121">
        <f t="shared" si="11"/>
        <v>0</v>
      </c>
      <c r="AP55" s="61">
        <f t="shared" si="12"/>
        <v>0</v>
      </c>
      <c r="AQ55" s="61">
        <f t="shared" si="13"/>
        <v>0</v>
      </c>
      <c r="AS55" s="64"/>
      <c r="AT55" s="61">
        <f t="shared" si="14"/>
        <v>0</v>
      </c>
      <c r="AU55" s="65">
        <f>IF(AT55=1,data!$C$41*AS55,0)</f>
        <v>0</v>
      </c>
      <c r="AV55" s="87" t="s">
        <v>87</v>
      </c>
      <c r="AW55" s="66">
        <f>IF(AT55=1,IF(AS55&lt;15,VLOOKUP(AV55,data!$B$3:$E$32,2,0)*AS55,(VLOOKUP(AV55,data!$B$3:$E$32,2,0)*14)+(VLOOKUP(AV55,data!$B$3:$E$32,3,0))*(AS55-14)),0)</f>
        <v>0</v>
      </c>
      <c r="AX55" s="87" t="s">
        <v>87</v>
      </c>
      <c r="AY55" s="66">
        <f>IF(AT55=1,VLOOKUP(AX55,data!$B$35:$D$39,2,0),0)</f>
        <v>0</v>
      </c>
      <c r="AZ55" s="67">
        <f>IF(AND(AW55&lt;&gt;0,AY55&lt;&gt;0)=FALSE,0,data!$C$43)</f>
        <v>0</v>
      </c>
      <c r="BA55" s="91">
        <f t="shared" si="15"/>
        <v>0</v>
      </c>
      <c r="BB55" s="121">
        <f t="shared" si="16"/>
        <v>0</v>
      </c>
      <c r="BC55" s="61">
        <f t="shared" si="17"/>
        <v>0</v>
      </c>
      <c r="BD55" s="61">
        <f t="shared" si="18"/>
        <v>0</v>
      </c>
      <c r="BF55" s="64"/>
      <c r="BG55" s="61">
        <f t="shared" si="19"/>
        <v>0</v>
      </c>
      <c r="BH55" s="65">
        <f>IF(BG55=1,data!$C$41*BF55,0)</f>
        <v>0</v>
      </c>
      <c r="BI55" s="87" t="s">
        <v>87</v>
      </c>
      <c r="BJ55" s="66">
        <f>IF(BG55=1,IF(BF55&lt;15,VLOOKUP(BI55,data!$B$3:$E$32,2,0)*BF55,(VLOOKUP(BI55,data!$B$3:$E$32,2,0)*14)+(VLOOKUP(BI55,data!$B$3:$E$32,3,0))*(BF55-14)),0)</f>
        <v>0</v>
      </c>
      <c r="BK55" s="87" t="s">
        <v>87</v>
      </c>
      <c r="BL55" s="66">
        <f>IF(BG55=1,VLOOKUP(BK55,data!$B$35:$D$39,2,0),0)</f>
        <v>0</v>
      </c>
      <c r="BM55" s="67">
        <f>IF(AND(BJ55&lt;&gt;0,BL55&lt;&gt;0)=FALSE,0,data!$C$43)</f>
        <v>0</v>
      </c>
      <c r="BN55" s="91">
        <f t="shared" si="20"/>
        <v>0</v>
      </c>
      <c r="BO55" s="121">
        <f t="shared" si="21"/>
        <v>0</v>
      </c>
      <c r="BP55" s="61">
        <f t="shared" si="22"/>
        <v>0</v>
      </c>
      <c r="BQ55" s="61">
        <f t="shared" si="23"/>
        <v>0</v>
      </c>
      <c r="BS55" s="64"/>
      <c r="BT55" s="61">
        <f t="shared" si="24"/>
        <v>0</v>
      </c>
      <c r="BU55" s="65">
        <f>IF(BT55=1,data!$C$41*BS55,0)</f>
        <v>0</v>
      </c>
      <c r="BV55" s="87" t="s">
        <v>87</v>
      </c>
      <c r="BW55" s="66">
        <f>IF(BT55=1,IF(BS55&lt;15,VLOOKUP(BV55,data!$B$3:$E$32,2,0)*BS55,(VLOOKUP(BV55,data!$B$3:$E$32,2,0)*14)+(VLOOKUP(BV55,data!$B$3:$E$32,3,0))*(BS55-14)),0)</f>
        <v>0</v>
      </c>
      <c r="BX55" s="87" t="s">
        <v>87</v>
      </c>
      <c r="BY55" s="66">
        <f>IF(BT55=1,VLOOKUP(BX55,data!$B$35:$D$39,2,0),0)</f>
        <v>0</v>
      </c>
      <c r="BZ55" s="67">
        <f>IF(AND(BW55&lt;&gt;0,BY55&lt;&gt;0)=FALSE,0,data!$C$43)</f>
        <v>0</v>
      </c>
      <c r="CA55" s="91">
        <f t="shared" si="25"/>
        <v>0</v>
      </c>
      <c r="CB55" s="121">
        <f t="shared" si="26"/>
        <v>0</v>
      </c>
      <c r="CC55" s="61">
        <f t="shared" si="27"/>
        <v>0</v>
      </c>
      <c r="CD55" s="61">
        <f t="shared" si="28"/>
        <v>0</v>
      </c>
    </row>
    <row r="56" spans="1:82" ht="25.15" customHeight="1" thickBot="1" x14ac:dyDescent="0.3">
      <c r="A56" s="57"/>
      <c r="B56" s="58" t="s">
        <v>138</v>
      </c>
      <c r="C56" s="113"/>
      <c r="D56" s="59" t="s">
        <v>659</v>
      </c>
      <c r="E56" s="64"/>
      <c r="F56" s="61">
        <f t="shared" si="0"/>
        <v>0</v>
      </c>
      <c r="G56" s="65">
        <f>IF(F56=1,data!$C$41*E56,0)</f>
        <v>0</v>
      </c>
      <c r="H56" s="87" t="s">
        <v>87</v>
      </c>
      <c r="I56" s="66">
        <f>IF($F56=1,IF($E56&lt;15,VLOOKUP(H56,data!$B$3:$E$32,2,0)*$E56,(VLOOKUP(H56,data!$B$3:$E$32,2,0)*14)+(VLOOKUP(H56,data!$B$3:$E$32,3,0))*($E56-14)),0)</f>
        <v>0</v>
      </c>
      <c r="J56" s="87" t="s">
        <v>87</v>
      </c>
      <c r="K56" s="66">
        <f>IF($F56=1,VLOOKUP(J56,data!$B$35:$D$39,2,0),0)</f>
        <v>0</v>
      </c>
      <c r="L56" s="67">
        <f>IF(AND(I56&lt;&gt;0,K56&lt;&gt;0)=FALSE,0,data!$C$43)</f>
        <v>0</v>
      </c>
      <c r="M56" s="91">
        <f t="shared" si="29"/>
        <v>0</v>
      </c>
      <c r="N56" s="61">
        <f t="shared" si="31"/>
        <v>0</v>
      </c>
      <c r="O56" s="61">
        <f t="shared" si="1"/>
        <v>0</v>
      </c>
      <c r="P56" s="61">
        <f t="shared" si="2"/>
        <v>0</v>
      </c>
      <c r="Q56" s="137">
        <f t="shared" si="3"/>
        <v>0</v>
      </c>
      <c r="S56" s="64"/>
      <c r="T56" s="61">
        <f t="shared" si="4"/>
        <v>0</v>
      </c>
      <c r="U56" s="65">
        <f>IF(T56=1,data!$C$41*S56,0)</f>
        <v>0</v>
      </c>
      <c r="V56" s="87" t="s">
        <v>87</v>
      </c>
      <c r="W56" s="66">
        <f>IF(T56=1,IF(S56&lt;15,VLOOKUP(V56,data!$B$3:$E$32,2,0)*S56,(VLOOKUP(V56,data!$B$3:$E$32,2,0)*14)+(VLOOKUP(V56,data!$B$3:$E$32,3,0))*(S56-14)),0)</f>
        <v>0</v>
      </c>
      <c r="X56" s="87" t="s">
        <v>87</v>
      </c>
      <c r="Y56" s="66">
        <f>IF(T56=1,VLOOKUP(X56,data!$B$35:$D$39,2,0),0)</f>
        <v>0</v>
      </c>
      <c r="Z56" s="67">
        <f>IF(AND(W56&lt;&gt;0,Y56&lt;&gt;0)=FALSE,0,data!$C$43)</f>
        <v>0</v>
      </c>
      <c r="AA56" s="91">
        <f t="shared" si="5"/>
        <v>0</v>
      </c>
      <c r="AB56" s="121">
        <f t="shared" si="6"/>
        <v>0</v>
      </c>
      <c r="AC56" s="61">
        <f t="shared" si="7"/>
        <v>0</v>
      </c>
      <c r="AD56" s="61">
        <f t="shared" si="8"/>
        <v>0</v>
      </c>
      <c r="AF56" s="64"/>
      <c r="AG56" s="61">
        <f t="shared" si="9"/>
        <v>0</v>
      </c>
      <c r="AH56" s="65">
        <f>IF(AG56=1,data!$C$41*AF56,0)</f>
        <v>0</v>
      </c>
      <c r="AI56" s="87" t="s">
        <v>87</v>
      </c>
      <c r="AJ56" s="66">
        <f>IF(AG56=1,IF(AF56&lt;15,VLOOKUP(AI56,data!$B$3:$E$32,2,0)*AF56,(VLOOKUP(AI56,data!$B$3:$E$32,2,0)*14)+(VLOOKUP(AI56,data!$B$3:$E$32,3,0))*(AF56-14)),0)</f>
        <v>0</v>
      </c>
      <c r="AK56" s="87" t="s">
        <v>87</v>
      </c>
      <c r="AL56" s="66">
        <f>IF(AG56=1,VLOOKUP(AK56,data!$B$35:$D$39,2,0),0)</f>
        <v>0</v>
      </c>
      <c r="AM56" s="67">
        <f>IF(AND(AJ56&lt;&gt;0,AL56&lt;&gt;0)=FALSE,0,data!$C$43)</f>
        <v>0</v>
      </c>
      <c r="AN56" s="91">
        <f t="shared" si="10"/>
        <v>0</v>
      </c>
      <c r="AO56" s="121">
        <f t="shared" si="11"/>
        <v>0</v>
      </c>
      <c r="AP56" s="61">
        <f t="shared" si="12"/>
        <v>0</v>
      </c>
      <c r="AQ56" s="61">
        <f t="shared" si="13"/>
        <v>0</v>
      </c>
      <c r="AS56" s="64"/>
      <c r="AT56" s="61">
        <f t="shared" si="14"/>
        <v>0</v>
      </c>
      <c r="AU56" s="65">
        <f>IF(AT56=1,data!$C$41*AS56,0)</f>
        <v>0</v>
      </c>
      <c r="AV56" s="87" t="s">
        <v>87</v>
      </c>
      <c r="AW56" s="66">
        <f>IF(AT56=1,IF(AS56&lt;15,VLOOKUP(AV56,data!$B$3:$E$32,2,0)*AS56,(VLOOKUP(AV56,data!$B$3:$E$32,2,0)*14)+(VLOOKUP(AV56,data!$B$3:$E$32,3,0))*(AS56-14)),0)</f>
        <v>0</v>
      </c>
      <c r="AX56" s="87" t="s">
        <v>87</v>
      </c>
      <c r="AY56" s="66">
        <f>IF(AT56=1,VLOOKUP(AX56,data!$B$35:$D$39,2,0),0)</f>
        <v>0</v>
      </c>
      <c r="AZ56" s="67">
        <f>IF(AND(AW56&lt;&gt;0,AY56&lt;&gt;0)=FALSE,0,data!$C$43)</f>
        <v>0</v>
      </c>
      <c r="BA56" s="91">
        <f t="shared" si="15"/>
        <v>0</v>
      </c>
      <c r="BB56" s="121">
        <f t="shared" si="16"/>
        <v>0</v>
      </c>
      <c r="BC56" s="61">
        <f t="shared" si="17"/>
        <v>0</v>
      </c>
      <c r="BD56" s="61">
        <f t="shared" si="18"/>
        <v>0</v>
      </c>
      <c r="BF56" s="64"/>
      <c r="BG56" s="61">
        <f t="shared" si="19"/>
        <v>0</v>
      </c>
      <c r="BH56" s="65">
        <f>IF(BG56=1,data!$C$41*BF56,0)</f>
        <v>0</v>
      </c>
      <c r="BI56" s="87" t="s">
        <v>87</v>
      </c>
      <c r="BJ56" s="66">
        <f>IF(BG56=1,IF(BF56&lt;15,VLOOKUP(BI56,data!$B$3:$E$32,2,0)*BF56,(VLOOKUP(BI56,data!$B$3:$E$32,2,0)*14)+(VLOOKUP(BI56,data!$B$3:$E$32,3,0))*(BF56-14)),0)</f>
        <v>0</v>
      </c>
      <c r="BK56" s="87" t="s">
        <v>87</v>
      </c>
      <c r="BL56" s="66">
        <f>IF(BG56=1,VLOOKUP(BK56,data!$B$35:$D$39,2,0),0)</f>
        <v>0</v>
      </c>
      <c r="BM56" s="67">
        <f>IF(AND(BJ56&lt;&gt;0,BL56&lt;&gt;0)=FALSE,0,data!$C$43)</f>
        <v>0</v>
      </c>
      <c r="BN56" s="91">
        <f t="shared" si="20"/>
        <v>0</v>
      </c>
      <c r="BO56" s="121">
        <f t="shared" si="21"/>
        <v>0</v>
      </c>
      <c r="BP56" s="61">
        <f t="shared" si="22"/>
        <v>0</v>
      </c>
      <c r="BQ56" s="61">
        <f t="shared" si="23"/>
        <v>0</v>
      </c>
      <c r="BS56" s="64"/>
      <c r="BT56" s="61">
        <f t="shared" si="24"/>
        <v>0</v>
      </c>
      <c r="BU56" s="65">
        <f>IF(BT56=1,data!$C$41*BS56,0)</f>
        <v>0</v>
      </c>
      <c r="BV56" s="87" t="s">
        <v>87</v>
      </c>
      <c r="BW56" s="66">
        <f>IF(BT56=1,IF(BS56&lt;15,VLOOKUP(BV56,data!$B$3:$E$32,2,0)*BS56,(VLOOKUP(BV56,data!$B$3:$E$32,2,0)*14)+(VLOOKUP(BV56,data!$B$3:$E$32,3,0))*(BS56-14)),0)</f>
        <v>0</v>
      </c>
      <c r="BX56" s="87" t="s">
        <v>87</v>
      </c>
      <c r="BY56" s="66">
        <f>IF(BT56=1,VLOOKUP(BX56,data!$B$35:$D$39,2,0),0)</f>
        <v>0</v>
      </c>
      <c r="BZ56" s="67">
        <f>IF(AND(BW56&lt;&gt;0,BY56&lt;&gt;0)=FALSE,0,data!$C$43)</f>
        <v>0</v>
      </c>
      <c r="CA56" s="91">
        <f t="shared" si="25"/>
        <v>0</v>
      </c>
      <c r="CB56" s="121">
        <f t="shared" si="26"/>
        <v>0</v>
      </c>
      <c r="CC56" s="61">
        <f t="shared" si="27"/>
        <v>0</v>
      </c>
      <c r="CD56" s="61">
        <f t="shared" si="28"/>
        <v>0</v>
      </c>
    </row>
    <row r="57" spans="1:82" ht="18" hidden="1" customHeight="1" x14ac:dyDescent="0.25">
      <c r="A57" s="68"/>
      <c r="B57" s="58" t="s">
        <v>139</v>
      </c>
      <c r="C57" s="113"/>
      <c r="D57" s="59"/>
      <c r="E57" s="64"/>
      <c r="F57" s="61">
        <f t="shared" si="0"/>
        <v>0</v>
      </c>
      <c r="G57" s="65">
        <f>IF(F57=1,data!$C$41*E57,0)</f>
        <v>0</v>
      </c>
      <c r="H57" s="87" t="s">
        <v>87</v>
      </c>
      <c r="I57" s="66">
        <f>IF($F57=1,IF($E57&lt;15,VLOOKUP(H57,data!$B$3:$E$32,2,0)*$E57,(VLOOKUP(H57,data!$B$3:$E$32,2,0)*14)+(VLOOKUP(H57,data!$B$3:$E$32,3,0))*($E57-14)),0)</f>
        <v>0</v>
      </c>
      <c r="J57" s="87" t="s">
        <v>87</v>
      </c>
      <c r="K57" s="66">
        <f>IF($F57=1,VLOOKUP(J57,data!$B$35:$D$39,2,0),0)</f>
        <v>0</v>
      </c>
      <c r="L57" s="67">
        <f>IF(AND(I57&lt;&gt;0,K57&lt;&gt;0)=FALSE,0,data!$C$43)</f>
        <v>0</v>
      </c>
      <c r="M57" s="91">
        <f t="shared" si="29"/>
        <v>0</v>
      </c>
      <c r="N57" s="61">
        <f t="shared" si="31"/>
        <v>0</v>
      </c>
      <c r="O57" s="61">
        <f t="shared" si="1"/>
        <v>0</v>
      </c>
      <c r="P57" s="61">
        <f t="shared" si="2"/>
        <v>0</v>
      </c>
      <c r="Q57" s="137">
        <f t="shared" si="3"/>
        <v>0</v>
      </c>
      <c r="S57" s="64"/>
      <c r="T57" s="61">
        <f t="shared" si="4"/>
        <v>0</v>
      </c>
      <c r="U57" s="65">
        <f>IF(T57=1,data!$C$41*S57,0)</f>
        <v>0</v>
      </c>
      <c r="V57" s="87" t="s">
        <v>87</v>
      </c>
      <c r="W57" s="66">
        <f>IF(T57=1,IF(S57&lt;15,VLOOKUP(V57,data!$B$3:$E$32,2,0)*S57,(VLOOKUP(V57,data!$B$3:$E$32,2,0)*14)+(VLOOKUP(V57,data!$B$3:$E$32,3,0))*(S57-14)),0)</f>
        <v>0</v>
      </c>
      <c r="X57" s="87" t="s">
        <v>87</v>
      </c>
      <c r="Y57" s="66">
        <f>IF(T57=1,VLOOKUP(X57,data!$B$35:$D$39,2,0),0)</f>
        <v>0</v>
      </c>
      <c r="Z57" s="67">
        <f>IF(AND(W57&lt;&gt;0,Y57&lt;&gt;0)=FALSE,0,data!$C$43)</f>
        <v>0</v>
      </c>
      <c r="AA57" s="91">
        <f t="shared" si="5"/>
        <v>0</v>
      </c>
      <c r="AB57" s="121">
        <f t="shared" si="6"/>
        <v>0</v>
      </c>
      <c r="AC57" s="61">
        <f t="shared" si="7"/>
        <v>0</v>
      </c>
      <c r="AD57" s="61">
        <f t="shared" si="8"/>
        <v>0</v>
      </c>
      <c r="AF57" s="64"/>
      <c r="AG57" s="61">
        <f t="shared" si="9"/>
        <v>0</v>
      </c>
      <c r="AH57" s="65">
        <f>IF(AG57=1,data!$C$41*AF57,0)</f>
        <v>0</v>
      </c>
      <c r="AI57" s="87" t="s">
        <v>87</v>
      </c>
      <c r="AJ57" s="66">
        <f>IF(AG57=1,IF(AF57&lt;15,VLOOKUP(AI57,data!$B$3:$E$32,2,0)*AF57,(VLOOKUP(AI57,data!$B$3:$E$32,2,0)*14)+(VLOOKUP(AI57,data!$B$3:$E$32,3,0))*(AF57-14)),0)</f>
        <v>0</v>
      </c>
      <c r="AK57" s="87" t="s">
        <v>87</v>
      </c>
      <c r="AL57" s="66">
        <f>IF(AG57=1,VLOOKUP(AK57,data!$B$35:$D$39,2,0),0)</f>
        <v>0</v>
      </c>
      <c r="AM57" s="67">
        <f>IF(AND(AJ57&lt;&gt;0,AL57&lt;&gt;0)=FALSE,0,data!$C$43)</f>
        <v>0</v>
      </c>
      <c r="AN57" s="91">
        <f t="shared" si="10"/>
        <v>0</v>
      </c>
      <c r="AO57" s="121">
        <f t="shared" si="11"/>
        <v>0</v>
      </c>
      <c r="AP57" s="61">
        <f t="shared" si="12"/>
        <v>0</v>
      </c>
      <c r="AQ57" s="61">
        <f t="shared" si="13"/>
        <v>0</v>
      </c>
      <c r="AS57" s="64"/>
      <c r="AT57" s="61">
        <f t="shared" si="14"/>
        <v>0</v>
      </c>
      <c r="AU57" s="65">
        <f>IF(AT57=1,data!$C$41*AS57,0)</f>
        <v>0</v>
      </c>
      <c r="AV57" s="87" t="s">
        <v>87</v>
      </c>
      <c r="AW57" s="66">
        <f>IF(AT57=1,IF(AS57&lt;15,VLOOKUP(AV57,data!$B$3:$E$32,2,0)*AS57,(VLOOKUP(AV57,data!$B$3:$E$32,2,0)*14)+(VLOOKUP(AV57,data!$B$3:$E$32,3,0))*(AS57-14)),0)</f>
        <v>0</v>
      </c>
      <c r="AX57" s="87" t="s">
        <v>87</v>
      </c>
      <c r="AY57" s="66">
        <f>IF(AT57=1,VLOOKUP(AX57,data!$B$35:$D$39,2,0),0)</f>
        <v>0</v>
      </c>
      <c r="AZ57" s="67">
        <f>IF(AND(AW57&lt;&gt;0,AY57&lt;&gt;0)=FALSE,0,data!$C$43)</f>
        <v>0</v>
      </c>
      <c r="BA57" s="91">
        <f t="shared" si="15"/>
        <v>0</v>
      </c>
      <c r="BB57" s="121">
        <f t="shared" si="16"/>
        <v>0</v>
      </c>
      <c r="BC57" s="61">
        <f t="shared" si="17"/>
        <v>0</v>
      </c>
      <c r="BD57" s="61">
        <f t="shared" si="18"/>
        <v>0</v>
      </c>
      <c r="BF57" s="64"/>
      <c r="BG57" s="61">
        <f t="shared" si="19"/>
        <v>0</v>
      </c>
      <c r="BH57" s="65">
        <f>IF(BG57=1,data!$C$41*BF57,0)</f>
        <v>0</v>
      </c>
      <c r="BI57" s="87" t="s">
        <v>87</v>
      </c>
      <c r="BJ57" s="66">
        <f>IF(BG57=1,IF(BF57&lt;15,VLOOKUP(BI57,data!$B$3:$E$32,2,0)*BF57,(VLOOKUP(BI57,data!$B$3:$E$32,2,0)*14)+(VLOOKUP(BI57,data!$B$3:$E$32,3,0))*(BF57-14)),0)</f>
        <v>0</v>
      </c>
      <c r="BK57" s="87" t="s">
        <v>87</v>
      </c>
      <c r="BL57" s="66">
        <f>IF(BG57=1,VLOOKUP(BK57,data!$B$35:$D$39,2,0),0)</f>
        <v>0</v>
      </c>
      <c r="BM57" s="67">
        <f>IF(AND(BJ57&lt;&gt;0,BL57&lt;&gt;0)=FALSE,0,data!$C$43)</f>
        <v>0</v>
      </c>
      <c r="BN57" s="91">
        <f t="shared" si="20"/>
        <v>0</v>
      </c>
      <c r="BO57" s="121">
        <f t="shared" si="21"/>
        <v>0</v>
      </c>
      <c r="BP57" s="61">
        <f t="shared" si="22"/>
        <v>0</v>
      </c>
      <c r="BQ57" s="61">
        <f t="shared" si="23"/>
        <v>0</v>
      </c>
      <c r="BS57" s="64"/>
      <c r="BT57" s="61">
        <f t="shared" si="24"/>
        <v>0</v>
      </c>
      <c r="BU57" s="65">
        <f>IF(BT57=1,data!$C$41*BS57,0)</f>
        <v>0</v>
      </c>
      <c r="BV57" s="87" t="s">
        <v>87</v>
      </c>
      <c r="BW57" s="66">
        <f>IF(BT57=1,IF(BS57&lt;15,VLOOKUP(BV57,data!$B$3:$E$32,2,0)*BS57,(VLOOKUP(BV57,data!$B$3:$E$32,2,0)*14)+(VLOOKUP(BV57,data!$B$3:$E$32,3,0))*(BS57-14)),0)</f>
        <v>0</v>
      </c>
      <c r="BX57" s="87" t="s">
        <v>87</v>
      </c>
      <c r="BY57" s="66">
        <f>IF(BT57=1,VLOOKUP(BX57,data!$B$35:$D$39,2,0),0)</f>
        <v>0</v>
      </c>
      <c r="BZ57" s="67">
        <f>IF(AND(BW57&lt;&gt;0,BY57&lt;&gt;0)=FALSE,0,data!$C$43)</f>
        <v>0</v>
      </c>
      <c r="CA57" s="91">
        <f t="shared" si="25"/>
        <v>0</v>
      </c>
      <c r="CB57" s="121">
        <f t="shared" si="26"/>
        <v>0</v>
      </c>
      <c r="CC57" s="61">
        <f t="shared" si="27"/>
        <v>0</v>
      </c>
      <c r="CD57" s="61">
        <f t="shared" si="28"/>
        <v>0</v>
      </c>
    </row>
    <row r="58" spans="1:82" ht="18" hidden="1" customHeight="1" x14ac:dyDescent="0.25">
      <c r="A58" s="68"/>
      <c r="B58" s="58" t="s">
        <v>140</v>
      </c>
      <c r="C58" s="113"/>
      <c r="D58" s="59"/>
      <c r="E58" s="64"/>
      <c r="F58" s="61">
        <f t="shared" si="0"/>
        <v>0</v>
      </c>
      <c r="G58" s="65">
        <f>IF(F58=1,data!$C$41*E58,0)</f>
        <v>0</v>
      </c>
      <c r="H58" s="87" t="s">
        <v>87</v>
      </c>
      <c r="I58" s="66">
        <f>IF($F58=1,IF($E58&lt;15,VLOOKUP(H58,data!$B$3:$E$32,2,0)*$E58,(VLOOKUP(H58,data!$B$3:$E$32,2,0)*14)+(VLOOKUP(H58,data!$B$3:$E$32,3,0))*($E58-14)),0)</f>
        <v>0</v>
      </c>
      <c r="J58" s="87" t="s">
        <v>87</v>
      </c>
      <c r="K58" s="66">
        <f>IF($F58=1,VLOOKUP(J58,data!$B$35:$D$39,2,0),0)</f>
        <v>0</v>
      </c>
      <c r="L58" s="67">
        <f>IF(AND(I58&lt;&gt;0,K58&lt;&gt;0)=FALSE,0,data!$C$43)</f>
        <v>0</v>
      </c>
      <c r="M58" s="91">
        <f t="shared" si="29"/>
        <v>0</v>
      </c>
      <c r="N58" s="61">
        <f t="shared" si="31"/>
        <v>0</v>
      </c>
      <c r="O58" s="61">
        <f t="shared" si="1"/>
        <v>0</v>
      </c>
      <c r="P58" s="61">
        <f t="shared" si="2"/>
        <v>0</v>
      </c>
      <c r="Q58" s="137">
        <f t="shared" si="3"/>
        <v>0</v>
      </c>
      <c r="S58" s="64"/>
      <c r="T58" s="61">
        <f t="shared" si="4"/>
        <v>0</v>
      </c>
      <c r="U58" s="65">
        <f>IF(T58=1,data!$C$41*S58,0)</f>
        <v>0</v>
      </c>
      <c r="V58" s="87" t="s">
        <v>87</v>
      </c>
      <c r="W58" s="66">
        <f>IF(T58=1,IF(S58&lt;15,VLOOKUP(V58,data!$B$3:$E$32,2,0)*S58,(VLOOKUP(V58,data!$B$3:$E$32,2,0)*14)+(VLOOKUP(V58,data!$B$3:$E$32,3,0))*(S58-14)),0)</f>
        <v>0</v>
      </c>
      <c r="X58" s="87" t="s">
        <v>87</v>
      </c>
      <c r="Y58" s="66">
        <f>IF(T58=1,VLOOKUP(X58,data!$B$35:$D$39,2,0),0)</f>
        <v>0</v>
      </c>
      <c r="Z58" s="67">
        <f>IF(AND(W58&lt;&gt;0,Y58&lt;&gt;0)=FALSE,0,data!$C$43)</f>
        <v>0</v>
      </c>
      <c r="AA58" s="91">
        <f t="shared" si="5"/>
        <v>0</v>
      </c>
      <c r="AB58" s="121">
        <f t="shared" si="6"/>
        <v>0</v>
      </c>
      <c r="AC58" s="61">
        <f t="shared" si="7"/>
        <v>0</v>
      </c>
      <c r="AD58" s="61">
        <f t="shared" si="8"/>
        <v>0</v>
      </c>
      <c r="AF58" s="64"/>
      <c r="AG58" s="61">
        <f t="shared" si="9"/>
        <v>0</v>
      </c>
      <c r="AH58" s="65">
        <f>IF(AG58=1,data!$C$41*AF58,0)</f>
        <v>0</v>
      </c>
      <c r="AI58" s="87" t="s">
        <v>87</v>
      </c>
      <c r="AJ58" s="66">
        <f>IF(AG58=1,IF(AF58&lt;15,VLOOKUP(AI58,data!$B$3:$E$32,2,0)*AF58,(VLOOKUP(AI58,data!$B$3:$E$32,2,0)*14)+(VLOOKUP(AI58,data!$B$3:$E$32,3,0))*(AF58-14)),0)</f>
        <v>0</v>
      </c>
      <c r="AK58" s="87" t="s">
        <v>87</v>
      </c>
      <c r="AL58" s="66">
        <f>IF(AG58=1,VLOOKUP(AK58,data!$B$35:$D$39,2,0),0)</f>
        <v>0</v>
      </c>
      <c r="AM58" s="67">
        <f>IF(AND(AJ58&lt;&gt;0,AL58&lt;&gt;0)=FALSE,0,data!$C$43)</f>
        <v>0</v>
      </c>
      <c r="AN58" s="91">
        <f t="shared" si="10"/>
        <v>0</v>
      </c>
      <c r="AO58" s="121">
        <f t="shared" si="11"/>
        <v>0</v>
      </c>
      <c r="AP58" s="61">
        <f t="shared" si="12"/>
        <v>0</v>
      </c>
      <c r="AQ58" s="61">
        <f t="shared" si="13"/>
        <v>0</v>
      </c>
      <c r="AS58" s="64"/>
      <c r="AT58" s="61">
        <f t="shared" si="14"/>
        <v>0</v>
      </c>
      <c r="AU58" s="65">
        <f>IF(AT58=1,data!$C$41*AS58,0)</f>
        <v>0</v>
      </c>
      <c r="AV58" s="87" t="s">
        <v>87</v>
      </c>
      <c r="AW58" s="66">
        <f>IF(AT58=1,IF(AS58&lt;15,VLOOKUP(AV58,data!$B$3:$E$32,2,0)*AS58,(VLOOKUP(AV58,data!$B$3:$E$32,2,0)*14)+(VLOOKUP(AV58,data!$B$3:$E$32,3,0))*(AS58-14)),0)</f>
        <v>0</v>
      </c>
      <c r="AX58" s="87" t="s">
        <v>87</v>
      </c>
      <c r="AY58" s="66">
        <f>IF(AT58=1,VLOOKUP(AX58,data!$B$35:$D$39,2,0),0)</f>
        <v>0</v>
      </c>
      <c r="AZ58" s="67">
        <f>IF(AND(AW58&lt;&gt;0,AY58&lt;&gt;0)=FALSE,0,data!$C$43)</f>
        <v>0</v>
      </c>
      <c r="BA58" s="91">
        <f t="shared" si="15"/>
        <v>0</v>
      </c>
      <c r="BB58" s="121">
        <f t="shared" si="16"/>
        <v>0</v>
      </c>
      <c r="BC58" s="61">
        <f t="shared" si="17"/>
        <v>0</v>
      </c>
      <c r="BD58" s="61">
        <f t="shared" si="18"/>
        <v>0</v>
      </c>
      <c r="BF58" s="64"/>
      <c r="BG58" s="61">
        <f t="shared" si="19"/>
        <v>0</v>
      </c>
      <c r="BH58" s="65">
        <f>IF(BG58=1,data!$C$41*BF58,0)</f>
        <v>0</v>
      </c>
      <c r="BI58" s="87" t="s">
        <v>87</v>
      </c>
      <c r="BJ58" s="66">
        <f>IF(BG58=1,IF(BF58&lt;15,VLOOKUP(BI58,data!$B$3:$E$32,2,0)*BF58,(VLOOKUP(BI58,data!$B$3:$E$32,2,0)*14)+(VLOOKUP(BI58,data!$B$3:$E$32,3,0))*(BF58-14)),0)</f>
        <v>0</v>
      </c>
      <c r="BK58" s="87" t="s">
        <v>87</v>
      </c>
      <c r="BL58" s="66">
        <f>IF(BG58=1,VLOOKUP(BK58,data!$B$35:$D$39,2,0),0)</f>
        <v>0</v>
      </c>
      <c r="BM58" s="67">
        <f>IF(AND(BJ58&lt;&gt;0,BL58&lt;&gt;0)=FALSE,0,data!$C$43)</f>
        <v>0</v>
      </c>
      <c r="BN58" s="91">
        <f t="shared" si="20"/>
        <v>0</v>
      </c>
      <c r="BO58" s="121">
        <f t="shared" si="21"/>
        <v>0</v>
      </c>
      <c r="BP58" s="61">
        <f t="shared" si="22"/>
        <v>0</v>
      </c>
      <c r="BQ58" s="61">
        <f t="shared" si="23"/>
        <v>0</v>
      </c>
      <c r="BS58" s="64"/>
      <c r="BT58" s="61">
        <f t="shared" si="24"/>
        <v>0</v>
      </c>
      <c r="BU58" s="65">
        <f>IF(BT58=1,data!$C$41*BS58,0)</f>
        <v>0</v>
      </c>
      <c r="BV58" s="87" t="s">
        <v>87</v>
      </c>
      <c r="BW58" s="66">
        <f>IF(BT58=1,IF(BS58&lt;15,VLOOKUP(BV58,data!$B$3:$E$32,2,0)*BS58,(VLOOKUP(BV58,data!$B$3:$E$32,2,0)*14)+(VLOOKUP(BV58,data!$B$3:$E$32,3,0))*(BS58-14)),0)</f>
        <v>0</v>
      </c>
      <c r="BX58" s="87" t="s">
        <v>87</v>
      </c>
      <c r="BY58" s="66">
        <f>IF(BT58=1,VLOOKUP(BX58,data!$B$35:$D$39,2,0),0)</f>
        <v>0</v>
      </c>
      <c r="BZ58" s="67">
        <f>IF(AND(BW58&lt;&gt;0,BY58&lt;&gt;0)=FALSE,0,data!$C$43)</f>
        <v>0</v>
      </c>
      <c r="CA58" s="91">
        <f t="shared" si="25"/>
        <v>0</v>
      </c>
      <c r="CB58" s="121">
        <f t="shared" si="26"/>
        <v>0</v>
      </c>
      <c r="CC58" s="61">
        <f t="shared" si="27"/>
        <v>0</v>
      </c>
      <c r="CD58" s="61">
        <f t="shared" si="28"/>
        <v>0</v>
      </c>
    </row>
    <row r="59" spans="1:82" ht="18" hidden="1" customHeight="1" x14ac:dyDescent="0.25">
      <c r="A59" s="68"/>
      <c r="B59" s="58" t="s">
        <v>141</v>
      </c>
      <c r="C59" s="113"/>
      <c r="D59" s="59"/>
      <c r="E59" s="64"/>
      <c r="F59" s="61">
        <f t="shared" si="0"/>
        <v>0</v>
      </c>
      <c r="G59" s="65">
        <f>IF(F59=1,data!$C$41*E59,0)</f>
        <v>0</v>
      </c>
      <c r="H59" s="87" t="s">
        <v>87</v>
      </c>
      <c r="I59" s="66">
        <f>IF($F59=1,IF($E59&lt;15,VLOOKUP(H59,data!$B$3:$E$32,2,0)*$E59,(VLOOKUP(H59,data!$B$3:$E$32,2,0)*14)+(VLOOKUP(H59,data!$B$3:$E$32,3,0))*($E59-14)),0)</f>
        <v>0</v>
      </c>
      <c r="J59" s="87" t="s">
        <v>87</v>
      </c>
      <c r="K59" s="66">
        <f>IF($F59=1,VLOOKUP(J59,data!$B$35:$D$39,2,0),0)</f>
        <v>0</v>
      </c>
      <c r="L59" s="67">
        <f>IF(AND(I59&lt;&gt;0,K59&lt;&gt;0)=FALSE,0,data!$C$43)</f>
        <v>0</v>
      </c>
      <c r="M59" s="91">
        <f t="shared" si="29"/>
        <v>0</v>
      </c>
      <c r="N59" s="61">
        <f t="shared" si="31"/>
        <v>0</v>
      </c>
      <c r="O59" s="61">
        <f t="shared" si="1"/>
        <v>0</v>
      </c>
      <c r="P59" s="61">
        <f t="shared" si="2"/>
        <v>0</v>
      </c>
      <c r="Q59" s="137">
        <f t="shared" si="3"/>
        <v>0</v>
      </c>
      <c r="S59" s="64"/>
      <c r="T59" s="61">
        <f t="shared" si="4"/>
        <v>0</v>
      </c>
      <c r="U59" s="65">
        <f>IF(T59=1,data!$C$41*S59,0)</f>
        <v>0</v>
      </c>
      <c r="V59" s="87" t="s">
        <v>87</v>
      </c>
      <c r="W59" s="66">
        <f>IF(T59=1,IF(S59&lt;15,VLOOKUP(V59,data!$B$3:$E$32,2,0)*S59,(VLOOKUP(V59,data!$B$3:$E$32,2,0)*14)+(VLOOKUP(V59,data!$B$3:$E$32,3,0))*(S59-14)),0)</f>
        <v>0</v>
      </c>
      <c r="X59" s="87" t="s">
        <v>87</v>
      </c>
      <c r="Y59" s="66">
        <f>IF(T59=1,VLOOKUP(X59,data!$B$35:$D$39,2,0),0)</f>
        <v>0</v>
      </c>
      <c r="Z59" s="67">
        <f>IF(AND(W59&lt;&gt;0,Y59&lt;&gt;0)=FALSE,0,data!$C$43)</f>
        <v>0</v>
      </c>
      <c r="AA59" s="91">
        <f t="shared" si="5"/>
        <v>0</v>
      </c>
      <c r="AB59" s="121">
        <f t="shared" si="6"/>
        <v>0</v>
      </c>
      <c r="AC59" s="61">
        <f t="shared" si="7"/>
        <v>0</v>
      </c>
      <c r="AD59" s="61">
        <f t="shared" si="8"/>
        <v>0</v>
      </c>
      <c r="AF59" s="64"/>
      <c r="AG59" s="61">
        <f t="shared" si="9"/>
        <v>0</v>
      </c>
      <c r="AH59" s="65">
        <f>IF(AG59=1,data!$C$41*AF59,0)</f>
        <v>0</v>
      </c>
      <c r="AI59" s="87" t="s">
        <v>87</v>
      </c>
      <c r="AJ59" s="66">
        <f>IF(AG59=1,IF(AF59&lt;15,VLOOKUP(AI59,data!$B$3:$E$32,2,0)*AF59,(VLOOKUP(AI59,data!$B$3:$E$32,2,0)*14)+(VLOOKUP(AI59,data!$B$3:$E$32,3,0))*(AF59-14)),0)</f>
        <v>0</v>
      </c>
      <c r="AK59" s="87" t="s">
        <v>87</v>
      </c>
      <c r="AL59" s="66">
        <f>IF(AG59=1,VLOOKUP(AK59,data!$B$35:$D$39,2,0),0)</f>
        <v>0</v>
      </c>
      <c r="AM59" s="67">
        <f>IF(AND(AJ59&lt;&gt;0,AL59&lt;&gt;0)=FALSE,0,data!$C$43)</f>
        <v>0</v>
      </c>
      <c r="AN59" s="91">
        <f t="shared" si="10"/>
        <v>0</v>
      </c>
      <c r="AO59" s="121">
        <f t="shared" si="11"/>
        <v>0</v>
      </c>
      <c r="AP59" s="61">
        <f t="shared" si="12"/>
        <v>0</v>
      </c>
      <c r="AQ59" s="61">
        <f t="shared" si="13"/>
        <v>0</v>
      </c>
      <c r="AS59" s="64"/>
      <c r="AT59" s="61">
        <f t="shared" si="14"/>
        <v>0</v>
      </c>
      <c r="AU59" s="65">
        <f>IF(AT59=1,data!$C$41*AS59,0)</f>
        <v>0</v>
      </c>
      <c r="AV59" s="87" t="s">
        <v>87</v>
      </c>
      <c r="AW59" s="66">
        <f>IF(AT59=1,IF(AS59&lt;15,VLOOKUP(AV59,data!$B$3:$E$32,2,0)*AS59,(VLOOKUP(AV59,data!$B$3:$E$32,2,0)*14)+(VLOOKUP(AV59,data!$B$3:$E$32,3,0))*(AS59-14)),0)</f>
        <v>0</v>
      </c>
      <c r="AX59" s="87" t="s">
        <v>87</v>
      </c>
      <c r="AY59" s="66">
        <f>IF(AT59=1,VLOOKUP(AX59,data!$B$35:$D$39,2,0),0)</f>
        <v>0</v>
      </c>
      <c r="AZ59" s="67">
        <f>IF(AND(AW59&lt;&gt;0,AY59&lt;&gt;0)=FALSE,0,data!$C$43)</f>
        <v>0</v>
      </c>
      <c r="BA59" s="91">
        <f t="shared" si="15"/>
        <v>0</v>
      </c>
      <c r="BB59" s="121">
        <f t="shared" si="16"/>
        <v>0</v>
      </c>
      <c r="BC59" s="61">
        <f t="shared" si="17"/>
        <v>0</v>
      </c>
      <c r="BD59" s="61">
        <f t="shared" si="18"/>
        <v>0</v>
      </c>
      <c r="BF59" s="64"/>
      <c r="BG59" s="61">
        <f t="shared" si="19"/>
        <v>0</v>
      </c>
      <c r="BH59" s="65">
        <f>IF(BG59=1,data!$C$41*BF59,0)</f>
        <v>0</v>
      </c>
      <c r="BI59" s="87" t="s">
        <v>87</v>
      </c>
      <c r="BJ59" s="66">
        <f>IF(BG59=1,IF(BF59&lt;15,VLOOKUP(BI59,data!$B$3:$E$32,2,0)*BF59,(VLOOKUP(BI59,data!$B$3:$E$32,2,0)*14)+(VLOOKUP(BI59,data!$B$3:$E$32,3,0))*(BF59-14)),0)</f>
        <v>0</v>
      </c>
      <c r="BK59" s="87" t="s">
        <v>87</v>
      </c>
      <c r="BL59" s="66">
        <f>IF(BG59=1,VLOOKUP(BK59,data!$B$35:$D$39,2,0),0)</f>
        <v>0</v>
      </c>
      <c r="BM59" s="67">
        <f>IF(AND(BJ59&lt;&gt;0,BL59&lt;&gt;0)=FALSE,0,data!$C$43)</f>
        <v>0</v>
      </c>
      <c r="BN59" s="91">
        <f t="shared" si="20"/>
        <v>0</v>
      </c>
      <c r="BO59" s="121">
        <f t="shared" si="21"/>
        <v>0</v>
      </c>
      <c r="BP59" s="61">
        <f t="shared" si="22"/>
        <v>0</v>
      </c>
      <c r="BQ59" s="61">
        <f t="shared" si="23"/>
        <v>0</v>
      </c>
      <c r="BS59" s="64"/>
      <c r="BT59" s="61">
        <f t="shared" si="24"/>
        <v>0</v>
      </c>
      <c r="BU59" s="65">
        <f>IF(BT59=1,data!$C$41*BS59,0)</f>
        <v>0</v>
      </c>
      <c r="BV59" s="87" t="s">
        <v>87</v>
      </c>
      <c r="BW59" s="66">
        <f>IF(BT59=1,IF(BS59&lt;15,VLOOKUP(BV59,data!$B$3:$E$32,2,0)*BS59,(VLOOKUP(BV59,data!$B$3:$E$32,2,0)*14)+(VLOOKUP(BV59,data!$B$3:$E$32,3,0))*(BS59-14)),0)</f>
        <v>0</v>
      </c>
      <c r="BX59" s="87" t="s">
        <v>87</v>
      </c>
      <c r="BY59" s="66">
        <f>IF(BT59=1,VLOOKUP(BX59,data!$B$35:$D$39,2,0),0)</f>
        <v>0</v>
      </c>
      <c r="BZ59" s="67">
        <f>IF(AND(BW59&lt;&gt;0,BY59&lt;&gt;0)=FALSE,0,data!$C$43)</f>
        <v>0</v>
      </c>
      <c r="CA59" s="91">
        <f t="shared" si="25"/>
        <v>0</v>
      </c>
      <c r="CB59" s="121">
        <f t="shared" si="26"/>
        <v>0</v>
      </c>
      <c r="CC59" s="61">
        <f t="shared" si="27"/>
        <v>0</v>
      </c>
      <c r="CD59" s="61">
        <f t="shared" si="28"/>
        <v>0</v>
      </c>
    </row>
    <row r="60" spans="1:82" ht="18" hidden="1" customHeight="1" x14ac:dyDescent="0.25">
      <c r="A60" s="68"/>
      <c r="B60" s="58" t="s">
        <v>142</v>
      </c>
      <c r="C60" s="113"/>
      <c r="D60" s="59"/>
      <c r="E60" s="64"/>
      <c r="F60" s="61">
        <f t="shared" si="0"/>
        <v>0</v>
      </c>
      <c r="G60" s="65">
        <f>IF(F60=1,data!$C$41*E60,0)</f>
        <v>0</v>
      </c>
      <c r="H60" s="87" t="s">
        <v>87</v>
      </c>
      <c r="I60" s="66">
        <f>IF($F60=1,IF($E60&lt;15,VLOOKUP(H60,data!$B$3:$E$32,2,0)*$E60,(VLOOKUP(H60,data!$B$3:$E$32,2,0)*14)+(VLOOKUP(H60,data!$B$3:$E$32,3,0))*($E60-14)),0)</f>
        <v>0</v>
      </c>
      <c r="J60" s="87" t="s">
        <v>87</v>
      </c>
      <c r="K60" s="66">
        <f>IF($F60=1,VLOOKUP(J60,data!$B$35:$D$39,2,0),0)</f>
        <v>0</v>
      </c>
      <c r="L60" s="67">
        <f>IF(AND(I60&lt;&gt;0,K60&lt;&gt;0)=FALSE,0,data!$C$43)</f>
        <v>0</v>
      </c>
      <c r="M60" s="91">
        <f t="shared" si="29"/>
        <v>0</v>
      </c>
      <c r="N60" s="61">
        <f t="shared" si="31"/>
        <v>0</v>
      </c>
      <c r="O60" s="61">
        <f t="shared" si="1"/>
        <v>0</v>
      </c>
      <c r="P60" s="61">
        <f t="shared" si="2"/>
        <v>0</v>
      </c>
      <c r="Q60" s="137">
        <f t="shared" si="3"/>
        <v>0</v>
      </c>
      <c r="S60" s="64"/>
      <c r="T60" s="61">
        <f t="shared" si="4"/>
        <v>0</v>
      </c>
      <c r="U60" s="65">
        <f>IF(T60=1,data!$C$41*S60,0)</f>
        <v>0</v>
      </c>
      <c r="V60" s="87" t="s">
        <v>87</v>
      </c>
      <c r="W60" s="66">
        <f>IF(T60=1,IF(S60&lt;15,VLOOKUP(V60,data!$B$3:$E$32,2,0)*S60,(VLOOKUP(V60,data!$B$3:$E$32,2,0)*14)+(VLOOKUP(V60,data!$B$3:$E$32,3,0))*(S60-14)),0)</f>
        <v>0</v>
      </c>
      <c r="X60" s="87" t="s">
        <v>87</v>
      </c>
      <c r="Y60" s="66">
        <f>IF(T60=1,VLOOKUP(X60,data!$B$35:$D$39,2,0),0)</f>
        <v>0</v>
      </c>
      <c r="Z60" s="67">
        <f>IF(AND(W60&lt;&gt;0,Y60&lt;&gt;0)=FALSE,0,data!$C$43)</f>
        <v>0</v>
      </c>
      <c r="AA60" s="91">
        <f t="shared" si="5"/>
        <v>0</v>
      </c>
      <c r="AB60" s="121">
        <f t="shared" si="6"/>
        <v>0</v>
      </c>
      <c r="AC60" s="61">
        <f t="shared" si="7"/>
        <v>0</v>
      </c>
      <c r="AD60" s="61">
        <f t="shared" si="8"/>
        <v>0</v>
      </c>
      <c r="AF60" s="64"/>
      <c r="AG60" s="61">
        <f t="shared" si="9"/>
        <v>0</v>
      </c>
      <c r="AH60" s="65">
        <f>IF(AG60=1,data!$C$41*AF60,0)</f>
        <v>0</v>
      </c>
      <c r="AI60" s="87" t="s">
        <v>87</v>
      </c>
      <c r="AJ60" s="66">
        <f>IF(AG60=1,IF(AF60&lt;15,VLOOKUP(AI60,data!$B$3:$E$32,2,0)*AF60,(VLOOKUP(AI60,data!$B$3:$E$32,2,0)*14)+(VLOOKUP(AI60,data!$B$3:$E$32,3,0))*(AF60-14)),0)</f>
        <v>0</v>
      </c>
      <c r="AK60" s="87" t="s">
        <v>87</v>
      </c>
      <c r="AL60" s="66">
        <f>IF(AG60=1,VLOOKUP(AK60,data!$B$35:$D$39,2,0),0)</f>
        <v>0</v>
      </c>
      <c r="AM60" s="67">
        <f>IF(AND(AJ60&lt;&gt;0,AL60&lt;&gt;0)=FALSE,0,data!$C$43)</f>
        <v>0</v>
      </c>
      <c r="AN60" s="91">
        <f t="shared" si="10"/>
        <v>0</v>
      </c>
      <c r="AO60" s="121">
        <f t="shared" si="11"/>
        <v>0</v>
      </c>
      <c r="AP60" s="61">
        <f t="shared" si="12"/>
        <v>0</v>
      </c>
      <c r="AQ60" s="61">
        <f t="shared" si="13"/>
        <v>0</v>
      </c>
      <c r="AS60" s="64"/>
      <c r="AT60" s="61">
        <f t="shared" si="14"/>
        <v>0</v>
      </c>
      <c r="AU60" s="65">
        <f>IF(AT60=1,data!$C$41*AS60,0)</f>
        <v>0</v>
      </c>
      <c r="AV60" s="87" t="s">
        <v>87</v>
      </c>
      <c r="AW60" s="66">
        <f>IF(AT60=1,IF(AS60&lt;15,VLOOKUP(AV60,data!$B$3:$E$32,2,0)*AS60,(VLOOKUP(AV60,data!$B$3:$E$32,2,0)*14)+(VLOOKUP(AV60,data!$B$3:$E$32,3,0))*(AS60-14)),0)</f>
        <v>0</v>
      </c>
      <c r="AX60" s="87" t="s">
        <v>87</v>
      </c>
      <c r="AY60" s="66">
        <f>IF(AT60=1,VLOOKUP(AX60,data!$B$35:$D$39,2,0),0)</f>
        <v>0</v>
      </c>
      <c r="AZ60" s="67">
        <f>IF(AND(AW60&lt;&gt;0,AY60&lt;&gt;0)=FALSE,0,data!$C$43)</f>
        <v>0</v>
      </c>
      <c r="BA60" s="91">
        <f t="shared" si="15"/>
        <v>0</v>
      </c>
      <c r="BB60" s="121">
        <f t="shared" si="16"/>
        <v>0</v>
      </c>
      <c r="BC60" s="61">
        <f t="shared" si="17"/>
        <v>0</v>
      </c>
      <c r="BD60" s="61">
        <f t="shared" si="18"/>
        <v>0</v>
      </c>
      <c r="BF60" s="64"/>
      <c r="BG60" s="61">
        <f t="shared" si="19"/>
        <v>0</v>
      </c>
      <c r="BH60" s="65">
        <f>IF(BG60=1,data!$C$41*BF60,0)</f>
        <v>0</v>
      </c>
      <c r="BI60" s="87" t="s">
        <v>87</v>
      </c>
      <c r="BJ60" s="66">
        <f>IF(BG60=1,IF(BF60&lt;15,VLOOKUP(BI60,data!$B$3:$E$32,2,0)*BF60,(VLOOKUP(BI60,data!$B$3:$E$32,2,0)*14)+(VLOOKUP(BI60,data!$B$3:$E$32,3,0))*(BF60-14)),0)</f>
        <v>0</v>
      </c>
      <c r="BK60" s="87" t="s">
        <v>87</v>
      </c>
      <c r="BL60" s="66">
        <f>IF(BG60=1,VLOOKUP(BK60,data!$B$35:$D$39,2,0),0)</f>
        <v>0</v>
      </c>
      <c r="BM60" s="67">
        <f>IF(AND(BJ60&lt;&gt;0,BL60&lt;&gt;0)=FALSE,0,data!$C$43)</f>
        <v>0</v>
      </c>
      <c r="BN60" s="91">
        <f t="shared" si="20"/>
        <v>0</v>
      </c>
      <c r="BO60" s="121">
        <f t="shared" si="21"/>
        <v>0</v>
      </c>
      <c r="BP60" s="61">
        <f t="shared" si="22"/>
        <v>0</v>
      </c>
      <c r="BQ60" s="61">
        <f t="shared" si="23"/>
        <v>0</v>
      </c>
      <c r="BS60" s="64"/>
      <c r="BT60" s="61">
        <f t="shared" si="24"/>
        <v>0</v>
      </c>
      <c r="BU60" s="65">
        <f>IF(BT60=1,data!$C$41*BS60,0)</f>
        <v>0</v>
      </c>
      <c r="BV60" s="87" t="s">
        <v>87</v>
      </c>
      <c r="BW60" s="66">
        <f>IF(BT60=1,IF(BS60&lt;15,VLOOKUP(BV60,data!$B$3:$E$32,2,0)*BS60,(VLOOKUP(BV60,data!$B$3:$E$32,2,0)*14)+(VLOOKUP(BV60,data!$B$3:$E$32,3,0))*(BS60-14)),0)</f>
        <v>0</v>
      </c>
      <c r="BX60" s="87" t="s">
        <v>87</v>
      </c>
      <c r="BY60" s="66">
        <f>IF(BT60=1,VLOOKUP(BX60,data!$B$35:$D$39,2,0),0)</f>
        <v>0</v>
      </c>
      <c r="BZ60" s="67">
        <f>IF(AND(BW60&lt;&gt;0,BY60&lt;&gt;0)=FALSE,0,data!$C$43)</f>
        <v>0</v>
      </c>
      <c r="CA60" s="91">
        <f t="shared" si="25"/>
        <v>0</v>
      </c>
      <c r="CB60" s="121">
        <f t="shared" si="26"/>
        <v>0</v>
      </c>
      <c r="CC60" s="61">
        <f t="shared" si="27"/>
        <v>0</v>
      </c>
      <c r="CD60" s="61">
        <f t="shared" si="28"/>
        <v>0</v>
      </c>
    </row>
    <row r="61" spans="1:82" ht="18" hidden="1" customHeight="1" x14ac:dyDescent="0.25">
      <c r="A61" s="68"/>
      <c r="B61" s="58" t="s">
        <v>143</v>
      </c>
      <c r="C61" s="113"/>
      <c r="D61" s="59"/>
      <c r="E61" s="64"/>
      <c r="F61" s="61">
        <f t="shared" si="0"/>
        <v>0</v>
      </c>
      <c r="G61" s="65">
        <f>IF(F61=1,data!$C$41*E61,0)</f>
        <v>0</v>
      </c>
      <c r="H61" s="87" t="s">
        <v>87</v>
      </c>
      <c r="I61" s="66">
        <f>IF($F61=1,IF($E61&lt;15,VLOOKUP(H61,data!$B$3:$E$32,2,0)*$E61,(VLOOKUP(H61,data!$B$3:$E$32,2,0)*14)+(VLOOKUP(H61,data!$B$3:$E$32,3,0))*($E61-14)),0)</f>
        <v>0</v>
      </c>
      <c r="J61" s="87" t="s">
        <v>87</v>
      </c>
      <c r="K61" s="66">
        <f>IF($F61=1,VLOOKUP(J61,data!$B$35:$D$39,2,0),0)</f>
        <v>0</v>
      </c>
      <c r="L61" s="67">
        <f>IF(AND(I61&lt;&gt;0,K61&lt;&gt;0)=FALSE,0,data!$C$43)</f>
        <v>0</v>
      </c>
      <c r="M61" s="91">
        <f t="shared" si="29"/>
        <v>0</v>
      </c>
      <c r="N61" s="61">
        <f t="shared" si="31"/>
        <v>0</v>
      </c>
      <c r="O61" s="61">
        <f t="shared" si="1"/>
        <v>0</v>
      </c>
      <c r="P61" s="61">
        <f t="shared" si="2"/>
        <v>0</v>
      </c>
      <c r="Q61" s="137">
        <f t="shared" si="3"/>
        <v>0</v>
      </c>
      <c r="S61" s="64"/>
      <c r="T61" s="61">
        <f t="shared" si="4"/>
        <v>0</v>
      </c>
      <c r="U61" s="65">
        <f>IF(T61=1,data!$C$41*S61,0)</f>
        <v>0</v>
      </c>
      <c r="V61" s="87" t="s">
        <v>87</v>
      </c>
      <c r="W61" s="66">
        <f>IF(T61=1,IF(S61&lt;15,VLOOKUP(V61,data!$B$3:$E$32,2,0)*S61,(VLOOKUP(V61,data!$B$3:$E$32,2,0)*14)+(VLOOKUP(V61,data!$B$3:$E$32,3,0))*(S61-14)),0)</f>
        <v>0</v>
      </c>
      <c r="X61" s="87" t="s">
        <v>87</v>
      </c>
      <c r="Y61" s="66">
        <f>IF(T61=1,VLOOKUP(X61,data!$B$35:$D$39,2,0),0)</f>
        <v>0</v>
      </c>
      <c r="Z61" s="67">
        <f>IF(AND(W61&lt;&gt;0,Y61&lt;&gt;0)=FALSE,0,data!$C$43)</f>
        <v>0</v>
      </c>
      <c r="AA61" s="91">
        <f t="shared" si="5"/>
        <v>0</v>
      </c>
      <c r="AB61" s="121">
        <f t="shared" si="6"/>
        <v>0</v>
      </c>
      <c r="AC61" s="61">
        <f t="shared" si="7"/>
        <v>0</v>
      </c>
      <c r="AD61" s="61">
        <f t="shared" si="8"/>
        <v>0</v>
      </c>
      <c r="AF61" s="64"/>
      <c r="AG61" s="61">
        <f t="shared" si="9"/>
        <v>0</v>
      </c>
      <c r="AH61" s="65">
        <f>IF(AG61=1,data!$C$41*AF61,0)</f>
        <v>0</v>
      </c>
      <c r="AI61" s="87" t="s">
        <v>87</v>
      </c>
      <c r="AJ61" s="66">
        <f>IF(AG61=1,IF(AF61&lt;15,VLOOKUP(AI61,data!$B$3:$E$32,2,0)*AF61,(VLOOKUP(AI61,data!$B$3:$E$32,2,0)*14)+(VLOOKUP(AI61,data!$B$3:$E$32,3,0))*(AF61-14)),0)</f>
        <v>0</v>
      </c>
      <c r="AK61" s="87" t="s">
        <v>87</v>
      </c>
      <c r="AL61" s="66">
        <f>IF(AG61=1,VLOOKUP(AK61,data!$B$35:$D$39,2,0),0)</f>
        <v>0</v>
      </c>
      <c r="AM61" s="67">
        <f>IF(AND(AJ61&lt;&gt;0,AL61&lt;&gt;0)=FALSE,0,data!$C$43)</f>
        <v>0</v>
      </c>
      <c r="AN61" s="91">
        <f t="shared" si="10"/>
        <v>0</v>
      </c>
      <c r="AO61" s="121">
        <f t="shared" si="11"/>
        <v>0</v>
      </c>
      <c r="AP61" s="61">
        <f t="shared" si="12"/>
        <v>0</v>
      </c>
      <c r="AQ61" s="61">
        <f t="shared" si="13"/>
        <v>0</v>
      </c>
      <c r="AS61" s="64"/>
      <c r="AT61" s="61">
        <f t="shared" si="14"/>
        <v>0</v>
      </c>
      <c r="AU61" s="65">
        <f>IF(AT61=1,data!$C$41*AS61,0)</f>
        <v>0</v>
      </c>
      <c r="AV61" s="87" t="s">
        <v>87</v>
      </c>
      <c r="AW61" s="66">
        <f>IF(AT61=1,IF(AS61&lt;15,VLOOKUP(AV61,data!$B$3:$E$32,2,0)*AS61,(VLOOKUP(AV61,data!$B$3:$E$32,2,0)*14)+(VLOOKUP(AV61,data!$B$3:$E$32,3,0))*(AS61-14)),0)</f>
        <v>0</v>
      </c>
      <c r="AX61" s="87" t="s">
        <v>87</v>
      </c>
      <c r="AY61" s="66">
        <f>IF(AT61=1,VLOOKUP(AX61,data!$B$35:$D$39,2,0),0)</f>
        <v>0</v>
      </c>
      <c r="AZ61" s="67">
        <f>IF(AND(AW61&lt;&gt;0,AY61&lt;&gt;0)=FALSE,0,data!$C$43)</f>
        <v>0</v>
      </c>
      <c r="BA61" s="91">
        <f t="shared" si="15"/>
        <v>0</v>
      </c>
      <c r="BB61" s="121">
        <f t="shared" si="16"/>
        <v>0</v>
      </c>
      <c r="BC61" s="61">
        <f t="shared" si="17"/>
        <v>0</v>
      </c>
      <c r="BD61" s="61">
        <f t="shared" si="18"/>
        <v>0</v>
      </c>
      <c r="BF61" s="64"/>
      <c r="BG61" s="61">
        <f t="shared" si="19"/>
        <v>0</v>
      </c>
      <c r="BH61" s="65">
        <f>IF(BG61=1,data!$C$41*BF61,0)</f>
        <v>0</v>
      </c>
      <c r="BI61" s="87" t="s">
        <v>87</v>
      </c>
      <c r="BJ61" s="66">
        <f>IF(BG61=1,IF(BF61&lt;15,VLOOKUP(BI61,data!$B$3:$E$32,2,0)*BF61,(VLOOKUP(BI61,data!$B$3:$E$32,2,0)*14)+(VLOOKUP(BI61,data!$B$3:$E$32,3,0))*(BF61-14)),0)</f>
        <v>0</v>
      </c>
      <c r="BK61" s="87" t="s">
        <v>87</v>
      </c>
      <c r="BL61" s="66">
        <f>IF(BG61=1,VLOOKUP(BK61,data!$B$35:$D$39,2,0),0)</f>
        <v>0</v>
      </c>
      <c r="BM61" s="67">
        <f>IF(AND(BJ61&lt;&gt;0,BL61&lt;&gt;0)=FALSE,0,data!$C$43)</f>
        <v>0</v>
      </c>
      <c r="BN61" s="91">
        <f t="shared" si="20"/>
        <v>0</v>
      </c>
      <c r="BO61" s="121">
        <f t="shared" si="21"/>
        <v>0</v>
      </c>
      <c r="BP61" s="61">
        <f t="shared" si="22"/>
        <v>0</v>
      </c>
      <c r="BQ61" s="61">
        <f t="shared" si="23"/>
        <v>0</v>
      </c>
      <c r="BS61" s="64"/>
      <c r="BT61" s="61">
        <f t="shared" si="24"/>
        <v>0</v>
      </c>
      <c r="BU61" s="65">
        <f>IF(BT61=1,data!$C$41*BS61,0)</f>
        <v>0</v>
      </c>
      <c r="BV61" s="87" t="s">
        <v>87</v>
      </c>
      <c r="BW61" s="66">
        <f>IF(BT61=1,IF(BS61&lt;15,VLOOKUP(BV61,data!$B$3:$E$32,2,0)*BS61,(VLOOKUP(BV61,data!$B$3:$E$32,2,0)*14)+(VLOOKUP(BV61,data!$B$3:$E$32,3,0))*(BS61-14)),0)</f>
        <v>0</v>
      </c>
      <c r="BX61" s="87" t="s">
        <v>87</v>
      </c>
      <c r="BY61" s="66">
        <f>IF(BT61=1,VLOOKUP(BX61,data!$B$35:$D$39,2,0),0)</f>
        <v>0</v>
      </c>
      <c r="BZ61" s="67">
        <f>IF(AND(BW61&lt;&gt;0,BY61&lt;&gt;0)=FALSE,0,data!$C$43)</f>
        <v>0</v>
      </c>
      <c r="CA61" s="91">
        <f t="shared" si="25"/>
        <v>0</v>
      </c>
      <c r="CB61" s="121">
        <f t="shared" si="26"/>
        <v>0</v>
      </c>
      <c r="CC61" s="61">
        <f t="shared" si="27"/>
        <v>0</v>
      </c>
      <c r="CD61" s="61">
        <f t="shared" si="28"/>
        <v>0</v>
      </c>
    </row>
    <row r="62" spans="1:82" ht="18" hidden="1" customHeight="1" x14ac:dyDescent="0.25">
      <c r="A62" s="68"/>
      <c r="B62" s="58" t="s">
        <v>144</v>
      </c>
      <c r="C62" s="113"/>
      <c r="D62" s="59"/>
      <c r="E62" s="64"/>
      <c r="F62" s="61">
        <f t="shared" si="0"/>
        <v>0</v>
      </c>
      <c r="G62" s="65">
        <f>IF(F62=1,data!$C$41*E62,0)</f>
        <v>0</v>
      </c>
      <c r="H62" s="87" t="s">
        <v>87</v>
      </c>
      <c r="I62" s="66">
        <f>IF($F62=1,IF($E62&lt;15,VLOOKUP(H62,data!$B$3:$E$32,2,0)*$E62,(VLOOKUP(H62,data!$B$3:$E$32,2,0)*14)+(VLOOKUP(H62,data!$B$3:$E$32,3,0))*($E62-14)),0)</f>
        <v>0</v>
      </c>
      <c r="J62" s="87" t="s">
        <v>87</v>
      </c>
      <c r="K62" s="66">
        <f>IF($F62=1,VLOOKUP(J62,data!$B$35:$D$39,2,0),0)</f>
        <v>0</v>
      </c>
      <c r="L62" s="67">
        <f>IF(AND(I62&lt;&gt;0,K62&lt;&gt;0)=FALSE,0,data!$C$43)</f>
        <v>0</v>
      </c>
      <c r="M62" s="91">
        <f t="shared" si="29"/>
        <v>0</v>
      </c>
      <c r="N62" s="61">
        <f t="shared" si="31"/>
        <v>0</v>
      </c>
      <c r="O62" s="61">
        <f t="shared" si="1"/>
        <v>0</v>
      </c>
      <c r="P62" s="61">
        <f t="shared" si="2"/>
        <v>0</v>
      </c>
      <c r="Q62" s="137">
        <f t="shared" si="3"/>
        <v>0</v>
      </c>
      <c r="S62" s="64"/>
      <c r="T62" s="61">
        <f t="shared" si="4"/>
        <v>0</v>
      </c>
      <c r="U62" s="65">
        <f>IF(T62=1,data!$C$41*S62,0)</f>
        <v>0</v>
      </c>
      <c r="V62" s="87" t="s">
        <v>87</v>
      </c>
      <c r="W62" s="66">
        <f>IF(T62=1,IF(S62&lt;15,VLOOKUP(V62,data!$B$3:$E$32,2,0)*S62,(VLOOKUP(V62,data!$B$3:$E$32,2,0)*14)+(VLOOKUP(V62,data!$B$3:$E$32,3,0))*(S62-14)),0)</f>
        <v>0</v>
      </c>
      <c r="X62" s="87" t="s">
        <v>87</v>
      </c>
      <c r="Y62" s="66">
        <f>IF(T62=1,VLOOKUP(X62,data!$B$35:$D$39,2,0),0)</f>
        <v>0</v>
      </c>
      <c r="Z62" s="67">
        <f>IF(AND(W62&lt;&gt;0,Y62&lt;&gt;0)=FALSE,0,data!$C$43)</f>
        <v>0</v>
      </c>
      <c r="AA62" s="91">
        <f t="shared" si="5"/>
        <v>0</v>
      </c>
      <c r="AB62" s="121">
        <f t="shared" si="6"/>
        <v>0</v>
      </c>
      <c r="AC62" s="61">
        <f t="shared" si="7"/>
        <v>0</v>
      </c>
      <c r="AD62" s="61">
        <f t="shared" si="8"/>
        <v>0</v>
      </c>
      <c r="AF62" s="64"/>
      <c r="AG62" s="61">
        <f t="shared" si="9"/>
        <v>0</v>
      </c>
      <c r="AH62" s="65">
        <f>IF(AG62=1,data!$C$41*AF62,0)</f>
        <v>0</v>
      </c>
      <c r="AI62" s="87" t="s">
        <v>87</v>
      </c>
      <c r="AJ62" s="66">
        <f>IF(AG62=1,IF(AF62&lt;15,VLOOKUP(AI62,data!$B$3:$E$32,2,0)*AF62,(VLOOKUP(AI62,data!$B$3:$E$32,2,0)*14)+(VLOOKUP(AI62,data!$B$3:$E$32,3,0))*(AF62-14)),0)</f>
        <v>0</v>
      </c>
      <c r="AK62" s="87" t="s">
        <v>87</v>
      </c>
      <c r="AL62" s="66">
        <f>IF(AG62=1,VLOOKUP(AK62,data!$B$35:$D$39,2,0),0)</f>
        <v>0</v>
      </c>
      <c r="AM62" s="67">
        <f>IF(AND(AJ62&lt;&gt;0,AL62&lt;&gt;0)=FALSE,0,data!$C$43)</f>
        <v>0</v>
      </c>
      <c r="AN62" s="91">
        <f t="shared" si="10"/>
        <v>0</v>
      </c>
      <c r="AO62" s="121">
        <f t="shared" si="11"/>
        <v>0</v>
      </c>
      <c r="AP62" s="61">
        <f t="shared" si="12"/>
        <v>0</v>
      </c>
      <c r="AQ62" s="61">
        <f t="shared" si="13"/>
        <v>0</v>
      </c>
      <c r="AS62" s="64"/>
      <c r="AT62" s="61">
        <f t="shared" si="14"/>
        <v>0</v>
      </c>
      <c r="AU62" s="65">
        <f>IF(AT62=1,data!$C$41*AS62,0)</f>
        <v>0</v>
      </c>
      <c r="AV62" s="87" t="s">
        <v>87</v>
      </c>
      <c r="AW62" s="66">
        <f>IF(AT62=1,IF(AS62&lt;15,VLOOKUP(AV62,data!$B$3:$E$32,2,0)*AS62,(VLOOKUP(AV62,data!$B$3:$E$32,2,0)*14)+(VLOOKUP(AV62,data!$B$3:$E$32,3,0))*(AS62-14)),0)</f>
        <v>0</v>
      </c>
      <c r="AX62" s="87" t="s">
        <v>87</v>
      </c>
      <c r="AY62" s="66">
        <f>IF(AT62=1,VLOOKUP(AX62,data!$B$35:$D$39,2,0),0)</f>
        <v>0</v>
      </c>
      <c r="AZ62" s="67">
        <f>IF(AND(AW62&lt;&gt;0,AY62&lt;&gt;0)=FALSE,0,data!$C$43)</f>
        <v>0</v>
      </c>
      <c r="BA62" s="91">
        <f t="shared" si="15"/>
        <v>0</v>
      </c>
      <c r="BB62" s="121">
        <f t="shared" si="16"/>
        <v>0</v>
      </c>
      <c r="BC62" s="61">
        <f t="shared" si="17"/>
        <v>0</v>
      </c>
      <c r="BD62" s="61">
        <f t="shared" si="18"/>
        <v>0</v>
      </c>
      <c r="BF62" s="64"/>
      <c r="BG62" s="61">
        <f t="shared" si="19"/>
        <v>0</v>
      </c>
      <c r="BH62" s="65">
        <f>IF(BG62=1,data!$C$41*BF62,0)</f>
        <v>0</v>
      </c>
      <c r="BI62" s="87" t="s">
        <v>87</v>
      </c>
      <c r="BJ62" s="66">
        <f>IF(BG62=1,IF(BF62&lt;15,VLOOKUP(BI62,data!$B$3:$E$32,2,0)*BF62,(VLOOKUP(BI62,data!$B$3:$E$32,2,0)*14)+(VLOOKUP(BI62,data!$B$3:$E$32,3,0))*(BF62-14)),0)</f>
        <v>0</v>
      </c>
      <c r="BK62" s="87" t="s">
        <v>87</v>
      </c>
      <c r="BL62" s="66">
        <f>IF(BG62=1,VLOOKUP(BK62,data!$B$35:$D$39,2,0),0)</f>
        <v>0</v>
      </c>
      <c r="BM62" s="67">
        <f>IF(AND(BJ62&lt;&gt;0,BL62&lt;&gt;0)=FALSE,0,data!$C$43)</f>
        <v>0</v>
      </c>
      <c r="BN62" s="91">
        <f t="shared" si="20"/>
        <v>0</v>
      </c>
      <c r="BO62" s="121">
        <f t="shared" si="21"/>
        <v>0</v>
      </c>
      <c r="BP62" s="61">
        <f t="shared" si="22"/>
        <v>0</v>
      </c>
      <c r="BQ62" s="61">
        <f t="shared" si="23"/>
        <v>0</v>
      </c>
      <c r="BS62" s="64"/>
      <c r="BT62" s="61">
        <f t="shared" si="24"/>
        <v>0</v>
      </c>
      <c r="BU62" s="65">
        <f>IF(BT62=1,data!$C$41*BS62,0)</f>
        <v>0</v>
      </c>
      <c r="BV62" s="87" t="s">
        <v>87</v>
      </c>
      <c r="BW62" s="66">
        <f>IF(BT62=1,IF(BS62&lt;15,VLOOKUP(BV62,data!$B$3:$E$32,2,0)*BS62,(VLOOKUP(BV62,data!$B$3:$E$32,2,0)*14)+(VLOOKUP(BV62,data!$B$3:$E$32,3,0))*(BS62-14)),0)</f>
        <v>0</v>
      </c>
      <c r="BX62" s="87" t="s">
        <v>87</v>
      </c>
      <c r="BY62" s="66">
        <f>IF(BT62=1,VLOOKUP(BX62,data!$B$35:$D$39,2,0),0)</f>
        <v>0</v>
      </c>
      <c r="BZ62" s="67">
        <f>IF(AND(BW62&lt;&gt;0,BY62&lt;&gt;0)=FALSE,0,data!$C$43)</f>
        <v>0</v>
      </c>
      <c r="CA62" s="91">
        <f t="shared" si="25"/>
        <v>0</v>
      </c>
      <c r="CB62" s="121">
        <f t="shared" si="26"/>
        <v>0</v>
      </c>
      <c r="CC62" s="61">
        <f t="shared" si="27"/>
        <v>0</v>
      </c>
      <c r="CD62" s="61">
        <f t="shared" si="28"/>
        <v>0</v>
      </c>
    </row>
    <row r="63" spans="1:82" ht="18" hidden="1" customHeight="1" x14ac:dyDescent="0.25">
      <c r="A63" s="57"/>
      <c r="B63" s="58" t="s">
        <v>145</v>
      </c>
      <c r="C63" s="113"/>
      <c r="D63" s="59"/>
      <c r="E63" s="64"/>
      <c r="F63" s="61">
        <f t="shared" si="0"/>
        <v>0</v>
      </c>
      <c r="G63" s="65">
        <f>IF(F63=1,data!$C$41*E63,0)</f>
        <v>0</v>
      </c>
      <c r="H63" s="87" t="s">
        <v>87</v>
      </c>
      <c r="I63" s="66">
        <f>IF($F63=1,IF($E63&lt;15,VLOOKUP(H63,data!$B$3:$E$32,2,0)*$E63,(VLOOKUP(H63,data!$B$3:$E$32,2,0)*14)+(VLOOKUP(H63,data!$B$3:$E$32,3,0))*($E63-14)),0)</f>
        <v>0</v>
      </c>
      <c r="J63" s="87" t="s">
        <v>87</v>
      </c>
      <c r="K63" s="66">
        <f>IF($F63=1,VLOOKUP(J63,data!$B$35:$D$39,2,0),0)</f>
        <v>0</v>
      </c>
      <c r="L63" s="67">
        <f>IF(AND(I63&lt;&gt;0,K63&lt;&gt;0)=FALSE,0,data!$C$43)</f>
        <v>0</v>
      </c>
      <c r="M63" s="91">
        <f t="shared" si="29"/>
        <v>0</v>
      </c>
      <c r="N63" s="61">
        <f t="shared" si="31"/>
        <v>0</v>
      </c>
      <c r="O63" s="61">
        <f t="shared" si="1"/>
        <v>0</v>
      </c>
      <c r="P63" s="61">
        <f t="shared" si="2"/>
        <v>0</v>
      </c>
      <c r="Q63" s="137">
        <f t="shared" si="3"/>
        <v>0</v>
      </c>
      <c r="S63" s="64"/>
      <c r="T63" s="61">
        <f t="shared" si="4"/>
        <v>0</v>
      </c>
      <c r="U63" s="65">
        <f>IF(T63=1,data!$C$41*S63,0)</f>
        <v>0</v>
      </c>
      <c r="V63" s="87" t="s">
        <v>87</v>
      </c>
      <c r="W63" s="66">
        <f>IF(T63=1,IF(S63&lt;15,VLOOKUP(V63,data!$B$3:$E$32,2,0)*S63,(VLOOKUP(V63,data!$B$3:$E$32,2,0)*14)+(VLOOKUP(V63,data!$B$3:$E$32,3,0))*(S63-14)),0)</f>
        <v>0</v>
      </c>
      <c r="X63" s="87" t="s">
        <v>87</v>
      </c>
      <c r="Y63" s="66">
        <f>IF(T63=1,VLOOKUP(X63,data!$B$35:$D$39,2,0),0)</f>
        <v>0</v>
      </c>
      <c r="Z63" s="67">
        <f>IF(AND(W63&lt;&gt;0,Y63&lt;&gt;0)=FALSE,0,data!$C$43)</f>
        <v>0</v>
      </c>
      <c r="AA63" s="91">
        <f t="shared" si="5"/>
        <v>0</v>
      </c>
      <c r="AB63" s="121">
        <f t="shared" si="6"/>
        <v>0</v>
      </c>
      <c r="AC63" s="61">
        <f t="shared" si="7"/>
        <v>0</v>
      </c>
      <c r="AD63" s="61">
        <f t="shared" si="8"/>
        <v>0</v>
      </c>
      <c r="AF63" s="64"/>
      <c r="AG63" s="61">
        <f t="shared" si="9"/>
        <v>0</v>
      </c>
      <c r="AH63" s="65">
        <f>IF(AG63=1,data!$C$41*AF63,0)</f>
        <v>0</v>
      </c>
      <c r="AI63" s="87" t="s">
        <v>87</v>
      </c>
      <c r="AJ63" s="66">
        <f>IF(AG63=1,IF(AF63&lt;15,VLOOKUP(AI63,data!$B$3:$E$32,2,0)*AF63,(VLOOKUP(AI63,data!$B$3:$E$32,2,0)*14)+(VLOOKUP(AI63,data!$B$3:$E$32,3,0))*(AF63-14)),0)</f>
        <v>0</v>
      </c>
      <c r="AK63" s="87" t="s">
        <v>87</v>
      </c>
      <c r="AL63" s="66">
        <f>IF(AG63=1,VLOOKUP(AK63,data!$B$35:$D$39,2,0),0)</f>
        <v>0</v>
      </c>
      <c r="AM63" s="67">
        <f>IF(AND(AJ63&lt;&gt;0,AL63&lt;&gt;0)=FALSE,0,data!$C$43)</f>
        <v>0</v>
      </c>
      <c r="AN63" s="91">
        <f t="shared" si="10"/>
        <v>0</v>
      </c>
      <c r="AO63" s="121">
        <f t="shared" si="11"/>
        <v>0</v>
      </c>
      <c r="AP63" s="61">
        <f t="shared" si="12"/>
        <v>0</v>
      </c>
      <c r="AQ63" s="61">
        <f t="shared" si="13"/>
        <v>0</v>
      </c>
      <c r="AS63" s="64"/>
      <c r="AT63" s="61">
        <f t="shared" si="14"/>
        <v>0</v>
      </c>
      <c r="AU63" s="65">
        <f>IF(AT63=1,data!$C$41*AS63,0)</f>
        <v>0</v>
      </c>
      <c r="AV63" s="87" t="s">
        <v>87</v>
      </c>
      <c r="AW63" s="66">
        <f>IF(AT63=1,IF(AS63&lt;15,VLOOKUP(AV63,data!$B$3:$E$32,2,0)*AS63,(VLOOKUP(AV63,data!$B$3:$E$32,2,0)*14)+(VLOOKUP(AV63,data!$B$3:$E$32,3,0))*(AS63-14)),0)</f>
        <v>0</v>
      </c>
      <c r="AX63" s="87" t="s">
        <v>87</v>
      </c>
      <c r="AY63" s="66">
        <f>IF(AT63=1,VLOOKUP(AX63,data!$B$35:$D$39,2,0),0)</f>
        <v>0</v>
      </c>
      <c r="AZ63" s="67">
        <f>IF(AND(AW63&lt;&gt;0,AY63&lt;&gt;0)=FALSE,0,data!$C$43)</f>
        <v>0</v>
      </c>
      <c r="BA63" s="91">
        <f t="shared" si="15"/>
        <v>0</v>
      </c>
      <c r="BB63" s="121">
        <f t="shared" si="16"/>
        <v>0</v>
      </c>
      <c r="BC63" s="61">
        <f t="shared" si="17"/>
        <v>0</v>
      </c>
      <c r="BD63" s="61">
        <f t="shared" si="18"/>
        <v>0</v>
      </c>
      <c r="BF63" s="64"/>
      <c r="BG63" s="61">
        <f t="shared" si="19"/>
        <v>0</v>
      </c>
      <c r="BH63" s="65">
        <f>IF(BG63=1,data!$C$41*BF63,0)</f>
        <v>0</v>
      </c>
      <c r="BI63" s="87" t="s">
        <v>87</v>
      </c>
      <c r="BJ63" s="66">
        <f>IF(BG63=1,IF(BF63&lt;15,VLOOKUP(BI63,data!$B$3:$E$32,2,0)*BF63,(VLOOKUP(BI63,data!$B$3:$E$32,2,0)*14)+(VLOOKUP(BI63,data!$B$3:$E$32,3,0))*(BF63-14)),0)</f>
        <v>0</v>
      </c>
      <c r="BK63" s="87" t="s">
        <v>87</v>
      </c>
      <c r="BL63" s="66">
        <f>IF(BG63=1,VLOOKUP(BK63,data!$B$35:$D$39,2,0),0)</f>
        <v>0</v>
      </c>
      <c r="BM63" s="67">
        <f>IF(AND(BJ63&lt;&gt;0,BL63&lt;&gt;0)=FALSE,0,data!$C$43)</f>
        <v>0</v>
      </c>
      <c r="BN63" s="91">
        <f t="shared" si="20"/>
        <v>0</v>
      </c>
      <c r="BO63" s="121">
        <f t="shared" si="21"/>
        <v>0</v>
      </c>
      <c r="BP63" s="61">
        <f t="shared" si="22"/>
        <v>0</v>
      </c>
      <c r="BQ63" s="61">
        <f t="shared" si="23"/>
        <v>0</v>
      </c>
      <c r="BS63" s="64"/>
      <c r="BT63" s="61">
        <f t="shared" si="24"/>
        <v>0</v>
      </c>
      <c r="BU63" s="65">
        <f>IF(BT63=1,data!$C$41*BS63,0)</f>
        <v>0</v>
      </c>
      <c r="BV63" s="87" t="s">
        <v>87</v>
      </c>
      <c r="BW63" s="66">
        <f>IF(BT63=1,IF(BS63&lt;15,VLOOKUP(BV63,data!$B$3:$E$32,2,0)*BS63,(VLOOKUP(BV63,data!$B$3:$E$32,2,0)*14)+(VLOOKUP(BV63,data!$B$3:$E$32,3,0))*(BS63-14)),0)</f>
        <v>0</v>
      </c>
      <c r="BX63" s="87" t="s">
        <v>87</v>
      </c>
      <c r="BY63" s="66">
        <f>IF(BT63=1,VLOOKUP(BX63,data!$B$35:$D$39,2,0),0)</f>
        <v>0</v>
      </c>
      <c r="BZ63" s="67">
        <f>IF(AND(BW63&lt;&gt;0,BY63&lt;&gt;0)=FALSE,0,data!$C$43)</f>
        <v>0</v>
      </c>
      <c r="CA63" s="91">
        <f t="shared" si="25"/>
        <v>0</v>
      </c>
      <c r="CB63" s="121">
        <f t="shared" si="26"/>
        <v>0</v>
      </c>
      <c r="CC63" s="61">
        <f t="shared" si="27"/>
        <v>0</v>
      </c>
      <c r="CD63" s="61">
        <f t="shared" si="28"/>
        <v>0</v>
      </c>
    </row>
    <row r="64" spans="1:82" ht="18" hidden="1" customHeight="1" x14ac:dyDescent="0.25">
      <c r="A64" s="57"/>
      <c r="B64" s="58" t="s">
        <v>146</v>
      </c>
      <c r="C64" s="113"/>
      <c r="D64" s="59"/>
      <c r="E64" s="64"/>
      <c r="F64" s="61">
        <f t="shared" si="0"/>
        <v>0</v>
      </c>
      <c r="G64" s="65">
        <f>IF(F64=1,data!$C$41*E64,0)</f>
        <v>0</v>
      </c>
      <c r="H64" s="87" t="s">
        <v>87</v>
      </c>
      <c r="I64" s="66">
        <f>IF($F64=1,IF($E64&lt;15,VLOOKUP(H64,data!$B$3:$E$32,2,0)*$E64,(VLOOKUP(H64,data!$B$3:$E$32,2,0)*14)+(VLOOKUP(H64,data!$B$3:$E$32,3,0))*($E64-14)),0)</f>
        <v>0</v>
      </c>
      <c r="J64" s="87" t="s">
        <v>87</v>
      </c>
      <c r="K64" s="66">
        <f>IF($F64=1,VLOOKUP(J64,data!$B$35:$D$39,2,0),0)</f>
        <v>0</v>
      </c>
      <c r="L64" s="67">
        <f>IF(AND(I64&lt;&gt;0,K64&lt;&gt;0)=FALSE,0,data!$C$43)</f>
        <v>0</v>
      </c>
      <c r="M64" s="91">
        <f t="shared" si="29"/>
        <v>0</v>
      </c>
      <c r="N64" s="61">
        <f t="shared" si="31"/>
        <v>0</v>
      </c>
      <c r="O64" s="61">
        <f t="shared" si="1"/>
        <v>0</v>
      </c>
      <c r="P64" s="61">
        <f t="shared" si="2"/>
        <v>0</v>
      </c>
      <c r="Q64" s="137">
        <f t="shared" si="3"/>
        <v>0</v>
      </c>
      <c r="S64" s="64"/>
      <c r="T64" s="61">
        <f t="shared" si="4"/>
        <v>0</v>
      </c>
      <c r="U64" s="65">
        <f>IF(T64=1,data!$C$41*S64,0)</f>
        <v>0</v>
      </c>
      <c r="V64" s="87" t="s">
        <v>87</v>
      </c>
      <c r="W64" s="66">
        <f>IF(T64=1,IF(S64&lt;15,VLOOKUP(V64,data!$B$3:$E$32,2,0)*S64,(VLOOKUP(V64,data!$B$3:$E$32,2,0)*14)+(VLOOKUP(V64,data!$B$3:$E$32,3,0))*(S64-14)),0)</f>
        <v>0</v>
      </c>
      <c r="X64" s="87" t="s">
        <v>87</v>
      </c>
      <c r="Y64" s="66">
        <f>IF(T64=1,VLOOKUP(X64,data!$B$35:$D$39,2,0),0)</f>
        <v>0</v>
      </c>
      <c r="Z64" s="67">
        <f>IF(AND(W64&lt;&gt;0,Y64&lt;&gt;0)=FALSE,0,data!$C$43)</f>
        <v>0</v>
      </c>
      <c r="AA64" s="91">
        <f t="shared" si="5"/>
        <v>0</v>
      </c>
      <c r="AB64" s="121">
        <f t="shared" si="6"/>
        <v>0</v>
      </c>
      <c r="AC64" s="61">
        <f t="shared" si="7"/>
        <v>0</v>
      </c>
      <c r="AD64" s="61">
        <f t="shared" si="8"/>
        <v>0</v>
      </c>
      <c r="AF64" s="64"/>
      <c r="AG64" s="61">
        <f t="shared" si="9"/>
        <v>0</v>
      </c>
      <c r="AH64" s="65">
        <f>IF(AG64=1,data!$C$41*AF64,0)</f>
        <v>0</v>
      </c>
      <c r="AI64" s="87" t="s">
        <v>87</v>
      </c>
      <c r="AJ64" s="66">
        <f>IF(AG64=1,IF(AF64&lt;15,VLOOKUP(AI64,data!$B$3:$E$32,2,0)*AF64,(VLOOKUP(AI64,data!$B$3:$E$32,2,0)*14)+(VLOOKUP(AI64,data!$B$3:$E$32,3,0))*(AF64-14)),0)</f>
        <v>0</v>
      </c>
      <c r="AK64" s="87" t="s">
        <v>87</v>
      </c>
      <c r="AL64" s="66">
        <f>IF(AG64=1,VLOOKUP(AK64,data!$B$35:$D$39,2,0),0)</f>
        <v>0</v>
      </c>
      <c r="AM64" s="67">
        <f>IF(AND(AJ64&lt;&gt;0,AL64&lt;&gt;0)=FALSE,0,data!$C$43)</f>
        <v>0</v>
      </c>
      <c r="AN64" s="91">
        <f t="shared" si="10"/>
        <v>0</v>
      </c>
      <c r="AO64" s="121">
        <f t="shared" si="11"/>
        <v>0</v>
      </c>
      <c r="AP64" s="61">
        <f t="shared" si="12"/>
        <v>0</v>
      </c>
      <c r="AQ64" s="61">
        <f t="shared" si="13"/>
        <v>0</v>
      </c>
      <c r="AS64" s="64"/>
      <c r="AT64" s="61">
        <f t="shared" si="14"/>
        <v>0</v>
      </c>
      <c r="AU64" s="65">
        <f>IF(AT64=1,data!$C$41*AS64,0)</f>
        <v>0</v>
      </c>
      <c r="AV64" s="87" t="s">
        <v>87</v>
      </c>
      <c r="AW64" s="66">
        <f>IF(AT64=1,IF(AS64&lt;15,VLOOKUP(AV64,data!$B$3:$E$32,2,0)*AS64,(VLOOKUP(AV64,data!$B$3:$E$32,2,0)*14)+(VLOOKUP(AV64,data!$B$3:$E$32,3,0))*(AS64-14)),0)</f>
        <v>0</v>
      </c>
      <c r="AX64" s="87" t="s">
        <v>87</v>
      </c>
      <c r="AY64" s="66">
        <f>IF(AT64=1,VLOOKUP(AX64,data!$B$35:$D$39,2,0),0)</f>
        <v>0</v>
      </c>
      <c r="AZ64" s="67">
        <f>IF(AND(AW64&lt;&gt;0,AY64&lt;&gt;0)=FALSE,0,data!$C$43)</f>
        <v>0</v>
      </c>
      <c r="BA64" s="91">
        <f t="shared" si="15"/>
        <v>0</v>
      </c>
      <c r="BB64" s="121">
        <f t="shared" si="16"/>
        <v>0</v>
      </c>
      <c r="BC64" s="61">
        <f t="shared" si="17"/>
        <v>0</v>
      </c>
      <c r="BD64" s="61">
        <f t="shared" si="18"/>
        <v>0</v>
      </c>
      <c r="BF64" s="64"/>
      <c r="BG64" s="61">
        <f t="shared" si="19"/>
        <v>0</v>
      </c>
      <c r="BH64" s="65">
        <f>IF(BG64=1,data!$C$41*BF64,0)</f>
        <v>0</v>
      </c>
      <c r="BI64" s="87" t="s">
        <v>87</v>
      </c>
      <c r="BJ64" s="66">
        <f>IF(BG64=1,IF(BF64&lt;15,VLOOKUP(BI64,data!$B$3:$E$32,2,0)*BF64,(VLOOKUP(BI64,data!$B$3:$E$32,2,0)*14)+(VLOOKUP(BI64,data!$B$3:$E$32,3,0))*(BF64-14)),0)</f>
        <v>0</v>
      </c>
      <c r="BK64" s="87" t="s">
        <v>87</v>
      </c>
      <c r="BL64" s="66">
        <f>IF(BG64=1,VLOOKUP(BK64,data!$B$35:$D$39,2,0),0)</f>
        <v>0</v>
      </c>
      <c r="BM64" s="67">
        <f>IF(AND(BJ64&lt;&gt;0,BL64&lt;&gt;0)=FALSE,0,data!$C$43)</f>
        <v>0</v>
      </c>
      <c r="BN64" s="91">
        <f t="shared" si="20"/>
        <v>0</v>
      </c>
      <c r="BO64" s="121">
        <f t="shared" si="21"/>
        <v>0</v>
      </c>
      <c r="BP64" s="61">
        <f t="shared" si="22"/>
        <v>0</v>
      </c>
      <c r="BQ64" s="61">
        <f t="shared" si="23"/>
        <v>0</v>
      </c>
      <c r="BS64" s="64"/>
      <c r="BT64" s="61">
        <f t="shared" si="24"/>
        <v>0</v>
      </c>
      <c r="BU64" s="65">
        <f>IF(BT64=1,data!$C$41*BS64,0)</f>
        <v>0</v>
      </c>
      <c r="BV64" s="87" t="s">
        <v>87</v>
      </c>
      <c r="BW64" s="66">
        <f>IF(BT64=1,IF(BS64&lt;15,VLOOKUP(BV64,data!$B$3:$E$32,2,0)*BS64,(VLOOKUP(BV64,data!$B$3:$E$32,2,0)*14)+(VLOOKUP(BV64,data!$B$3:$E$32,3,0))*(BS64-14)),0)</f>
        <v>0</v>
      </c>
      <c r="BX64" s="87" t="s">
        <v>87</v>
      </c>
      <c r="BY64" s="66">
        <f>IF(BT64=1,VLOOKUP(BX64,data!$B$35:$D$39,2,0),0)</f>
        <v>0</v>
      </c>
      <c r="BZ64" s="67">
        <f>IF(AND(BW64&lt;&gt;0,BY64&lt;&gt;0)=FALSE,0,data!$C$43)</f>
        <v>0</v>
      </c>
      <c r="CA64" s="91">
        <f t="shared" si="25"/>
        <v>0</v>
      </c>
      <c r="CB64" s="121">
        <f t="shared" si="26"/>
        <v>0</v>
      </c>
      <c r="CC64" s="61">
        <f t="shared" si="27"/>
        <v>0</v>
      </c>
      <c r="CD64" s="61">
        <f t="shared" si="28"/>
        <v>0</v>
      </c>
    </row>
    <row r="65" spans="1:82" ht="18" hidden="1" customHeight="1" x14ac:dyDescent="0.25">
      <c r="A65" s="68"/>
      <c r="B65" s="58" t="s">
        <v>147</v>
      </c>
      <c r="C65" s="113"/>
      <c r="D65" s="59"/>
      <c r="E65" s="64"/>
      <c r="F65" s="61">
        <f t="shared" si="0"/>
        <v>0</v>
      </c>
      <c r="G65" s="65">
        <f>IF(F65=1,data!$C$41*E65,0)</f>
        <v>0</v>
      </c>
      <c r="H65" s="87" t="s">
        <v>87</v>
      </c>
      <c r="I65" s="66">
        <f>IF($F65=1,IF($E65&lt;15,VLOOKUP(H65,data!$B$3:$E$32,2,0)*$E65,(VLOOKUP(H65,data!$B$3:$E$32,2,0)*14)+(VLOOKUP(H65,data!$B$3:$E$32,3,0))*($E65-14)),0)</f>
        <v>0</v>
      </c>
      <c r="J65" s="87" t="s">
        <v>87</v>
      </c>
      <c r="K65" s="66">
        <f>IF($F65=1,VLOOKUP(J65,data!$B$35:$D$39,2,0),0)</f>
        <v>0</v>
      </c>
      <c r="L65" s="67">
        <f>IF(AND(I65&lt;&gt;0,K65&lt;&gt;0)=FALSE,0,data!$C$43)</f>
        <v>0</v>
      </c>
      <c r="M65" s="91">
        <f t="shared" si="29"/>
        <v>0</v>
      </c>
      <c r="N65" s="61">
        <f t="shared" si="31"/>
        <v>0</v>
      </c>
      <c r="O65" s="61">
        <f t="shared" si="1"/>
        <v>0</v>
      </c>
      <c r="P65" s="61">
        <f t="shared" si="2"/>
        <v>0</v>
      </c>
      <c r="Q65" s="137">
        <f t="shared" si="3"/>
        <v>0</v>
      </c>
      <c r="S65" s="64"/>
      <c r="T65" s="61">
        <f t="shared" si="4"/>
        <v>0</v>
      </c>
      <c r="U65" s="65">
        <f>IF(T65=1,data!$C$41*S65,0)</f>
        <v>0</v>
      </c>
      <c r="V65" s="87" t="s">
        <v>87</v>
      </c>
      <c r="W65" s="66">
        <f>IF(T65=1,IF(S65&lt;15,VLOOKUP(V65,data!$B$3:$E$32,2,0)*S65,(VLOOKUP(V65,data!$B$3:$E$32,2,0)*14)+(VLOOKUP(V65,data!$B$3:$E$32,3,0))*(S65-14)),0)</f>
        <v>0</v>
      </c>
      <c r="X65" s="87" t="s">
        <v>87</v>
      </c>
      <c r="Y65" s="66">
        <f>IF(T65=1,VLOOKUP(X65,data!$B$35:$D$39,2,0),0)</f>
        <v>0</v>
      </c>
      <c r="Z65" s="67">
        <f>IF(AND(W65&lt;&gt;0,Y65&lt;&gt;0)=FALSE,0,data!$C$43)</f>
        <v>0</v>
      </c>
      <c r="AA65" s="91">
        <f t="shared" si="5"/>
        <v>0</v>
      </c>
      <c r="AB65" s="121">
        <f t="shared" si="6"/>
        <v>0</v>
      </c>
      <c r="AC65" s="61">
        <f t="shared" si="7"/>
        <v>0</v>
      </c>
      <c r="AD65" s="61">
        <f t="shared" si="8"/>
        <v>0</v>
      </c>
      <c r="AF65" s="64"/>
      <c r="AG65" s="61">
        <f t="shared" si="9"/>
        <v>0</v>
      </c>
      <c r="AH65" s="65">
        <f>IF(AG65=1,data!$C$41*AF65,0)</f>
        <v>0</v>
      </c>
      <c r="AI65" s="87" t="s">
        <v>87</v>
      </c>
      <c r="AJ65" s="66">
        <f>IF(AG65=1,IF(AF65&lt;15,VLOOKUP(AI65,data!$B$3:$E$32,2,0)*AF65,(VLOOKUP(AI65,data!$B$3:$E$32,2,0)*14)+(VLOOKUP(AI65,data!$B$3:$E$32,3,0))*(AF65-14)),0)</f>
        <v>0</v>
      </c>
      <c r="AK65" s="87" t="s">
        <v>87</v>
      </c>
      <c r="AL65" s="66">
        <f>IF(AG65=1,VLOOKUP(AK65,data!$B$35:$D$39,2,0),0)</f>
        <v>0</v>
      </c>
      <c r="AM65" s="67">
        <f>IF(AND(AJ65&lt;&gt;0,AL65&lt;&gt;0)=FALSE,0,data!$C$43)</f>
        <v>0</v>
      </c>
      <c r="AN65" s="91">
        <f t="shared" si="10"/>
        <v>0</v>
      </c>
      <c r="AO65" s="121">
        <f t="shared" si="11"/>
        <v>0</v>
      </c>
      <c r="AP65" s="61">
        <f t="shared" si="12"/>
        <v>0</v>
      </c>
      <c r="AQ65" s="61">
        <f t="shared" si="13"/>
        <v>0</v>
      </c>
      <c r="AS65" s="64"/>
      <c r="AT65" s="61">
        <f t="shared" si="14"/>
        <v>0</v>
      </c>
      <c r="AU65" s="65">
        <f>IF(AT65=1,data!$C$41*AS65,0)</f>
        <v>0</v>
      </c>
      <c r="AV65" s="87" t="s">
        <v>87</v>
      </c>
      <c r="AW65" s="66">
        <f>IF(AT65=1,IF(AS65&lt;15,VLOOKUP(AV65,data!$B$3:$E$32,2,0)*AS65,(VLOOKUP(AV65,data!$B$3:$E$32,2,0)*14)+(VLOOKUP(AV65,data!$B$3:$E$32,3,0))*(AS65-14)),0)</f>
        <v>0</v>
      </c>
      <c r="AX65" s="87" t="s">
        <v>87</v>
      </c>
      <c r="AY65" s="66">
        <f>IF(AT65=1,VLOOKUP(AX65,data!$B$35:$D$39,2,0),0)</f>
        <v>0</v>
      </c>
      <c r="AZ65" s="67">
        <f>IF(AND(AW65&lt;&gt;0,AY65&lt;&gt;0)=FALSE,0,data!$C$43)</f>
        <v>0</v>
      </c>
      <c r="BA65" s="91">
        <f t="shared" si="15"/>
        <v>0</v>
      </c>
      <c r="BB65" s="121">
        <f t="shared" si="16"/>
        <v>0</v>
      </c>
      <c r="BC65" s="61">
        <f t="shared" si="17"/>
        <v>0</v>
      </c>
      <c r="BD65" s="61">
        <f t="shared" si="18"/>
        <v>0</v>
      </c>
      <c r="BF65" s="64"/>
      <c r="BG65" s="61">
        <f t="shared" si="19"/>
        <v>0</v>
      </c>
      <c r="BH65" s="65">
        <f>IF(BG65=1,data!$C$41*BF65,0)</f>
        <v>0</v>
      </c>
      <c r="BI65" s="87" t="s">
        <v>87</v>
      </c>
      <c r="BJ65" s="66">
        <f>IF(BG65=1,IF(BF65&lt;15,VLOOKUP(BI65,data!$B$3:$E$32,2,0)*BF65,(VLOOKUP(BI65,data!$B$3:$E$32,2,0)*14)+(VLOOKUP(BI65,data!$B$3:$E$32,3,0))*(BF65-14)),0)</f>
        <v>0</v>
      </c>
      <c r="BK65" s="87" t="s">
        <v>87</v>
      </c>
      <c r="BL65" s="66">
        <f>IF(BG65=1,VLOOKUP(BK65,data!$B$35:$D$39,2,0),0)</f>
        <v>0</v>
      </c>
      <c r="BM65" s="67">
        <f>IF(AND(BJ65&lt;&gt;0,BL65&lt;&gt;0)=FALSE,0,data!$C$43)</f>
        <v>0</v>
      </c>
      <c r="BN65" s="91">
        <f t="shared" si="20"/>
        <v>0</v>
      </c>
      <c r="BO65" s="121">
        <f t="shared" si="21"/>
        <v>0</v>
      </c>
      <c r="BP65" s="61">
        <f t="shared" si="22"/>
        <v>0</v>
      </c>
      <c r="BQ65" s="61">
        <f t="shared" si="23"/>
        <v>0</v>
      </c>
      <c r="BS65" s="64"/>
      <c r="BT65" s="61">
        <f t="shared" si="24"/>
        <v>0</v>
      </c>
      <c r="BU65" s="65">
        <f>IF(BT65=1,data!$C$41*BS65,0)</f>
        <v>0</v>
      </c>
      <c r="BV65" s="87" t="s">
        <v>87</v>
      </c>
      <c r="BW65" s="66">
        <f>IF(BT65=1,IF(BS65&lt;15,VLOOKUP(BV65,data!$B$3:$E$32,2,0)*BS65,(VLOOKUP(BV65,data!$B$3:$E$32,2,0)*14)+(VLOOKUP(BV65,data!$B$3:$E$32,3,0))*(BS65-14)),0)</f>
        <v>0</v>
      </c>
      <c r="BX65" s="87" t="s">
        <v>87</v>
      </c>
      <c r="BY65" s="66">
        <f>IF(BT65=1,VLOOKUP(BX65,data!$B$35:$D$39,2,0),0)</f>
        <v>0</v>
      </c>
      <c r="BZ65" s="67">
        <f>IF(AND(BW65&lt;&gt;0,BY65&lt;&gt;0)=FALSE,0,data!$C$43)</f>
        <v>0</v>
      </c>
      <c r="CA65" s="91">
        <f t="shared" si="25"/>
        <v>0</v>
      </c>
      <c r="CB65" s="121">
        <f t="shared" si="26"/>
        <v>0</v>
      </c>
      <c r="CC65" s="61">
        <f t="shared" si="27"/>
        <v>0</v>
      </c>
      <c r="CD65" s="61">
        <f t="shared" si="28"/>
        <v>0</v>
      </c>
    </row>
    <row r="66" spans="1:82" ht="18" hidden="1" customHeight="1" x14ac:dyDescent="0.25">
      <c r="A66" s="68"/>
      <c r="B66" s="58" t="s">
        <v>148</v>
      </c>
      <c r="C66" s="113"/>
      <c r="D66" s="59"/>
      <c r="E66" s="64"/>
      <c r="F66" s="61">
        <f t="shared" si="0"/>
        <v>0</v>
      </c>
      <c r="G66" s="65">
        <f>IF(F66=1,data!$C$41*E66,0)</f>
        <v>0</v>
      </c>
      <c r="H66" s="87" t="s">
        <v>87</v>
      </c>
      <c r="I66" s="66">
        <f>IF($F66=1,IF($E66&lt;15,VLOOKUP(H66,data!$B$3:$E$32,2,0)*$E66,(VLOOKUP(H66,data!$B$3:$E$32,2,0)*14)+(VLOOKUP(H66,data!$B$3:$E$32,3,0))*($E66-14)),0)</f>
        <v>0</v>
      </c>
      <c r="J66" s="87" t="s">
        <v>87</v>
      </c>
      <c r="K66" s="66">
        <f>IF($F66=1,VLOOKUP(J66,data!$B$35:$D$39,2,0),0)</f>
        <v>0</v>
      </c>
      <c r="L66" s="67">
        <f>IF(AND(I66&lt;&gt;0,K66&lt;&gt;0)=FALSE,0,data!$C$43)</f>
        <v>0</v>
      </c>
      <c r="M66" s="91">
        <f t="shared" si="29"/>
        <v>0</v>
      </c>
      <c r="N66" s="61">
        <f t="shared" si="31"/>
        <v>0</v>
      </c>
      <c r="O66" s="61">
        <f t="shared" si="1"/>
        <v>0</v>
      </c>
      <c r="P66" s="61">
        <f t="shared" si="2"/>
        <v>0</v>
      </c>
      <c r="Q66" s="137">
        <f t="shared" si="3"/>
        <v>0</v>
      </c>
      <c r="S66" s="64"/>
      <c r="T66" s="61">
        <f t="shared" si="4"/>
        <v>0</v>
      </c>
      <c r="U66" s="65">
        <f>IF(T66=1,data!$C$41*S66,0)</f>
        <v>0</v>
      </c>
      <c r="V66" s="87" t="s">
        <v>87</v>
      </c>
      <c r="W66" s="66">
        <f>IF(T66=1,IF(S66&lt;15,VLOOKUP(V66,data!$B$3:$E$32,2,0)*S66,(VLOOKUP(V66,data!$B$3:$E$32,2,0)*14)+(VLOOKUP(V66,data!$B$3:$E$32,3,0))*(S66-14)),0)</f>
        <v>0</v>
      </c>
      <c r="X66" s="87" t="s">
        <v>87</v>
      </c>
      <c r="Y66" s="66">
        <f>IF(T66=1,VLOOKUP(X66,data!$B$35:$D$39,2,0),0)</f>
        <v>0</v>
      </c>
      <c r="Z66" s="67">
        <f>IF(AND(W66&lt;&gt;0,Y66&lt;&gt;0)=FALSE,0,data!$C$43)</f>
        <v>0</v>
      </c>
      <c r="AA66" s="91">
        <f t="shared" si="5"/>
        <v>0</v>
      </c>
      <c r="AB66" s="121">
        <f t="shared" si="6"/>
        <v>0</v>
      </c>
      <c r="AC66" s="61">
        <f t="shared" si="7"/>
        <v>0</v>
      </c>
      <c r="AD66" s="61">
        <f t="shared" si="8"/>
        <v>0</v>
      </c>
      <c r="AF66" s="64"/>
      <c r="AG66" s="61">
        <f t="shared" si="9"/>
        <v>0</v>
      </c>
      <c r="AH66" s="65">
        <f>IF(AG66=1,data!$C$41*AF66,0)</f>
        <v>0</v>
      </c>
      <c r="AI66" s="87" t="s">
        <v>87</v>
      </c>
      <c r="AJ66" s="66">
        <f>IF(AG66=1,IF(AF66&lt;15,VLOOKUP(AI66,data!$B$3:$E$32,2,0)*AF66,(VLOOKUP(AI66,data!$B$3:$E$32,2,0)*14)+(VLOOKUP(AI66,data!$B$3:$E$32,3,0))*(AF66-14)),0)</f>
        <v>0</v>
      </c>
      <c r="AK66" s="87" t="s">
        <v>87</v>
      </c>
      <c r="AL66" s="66">
        <f>IF(AG66=1,VLOOKUP(AK66,data!$B$35:$D$39,2,0),0)</f>
        <v>0</v>
      </c>
      <c r="AM66" s="67">
        <f>IF(AND(AJ66&lt;&gt;0,AL66&lt;&gt;0)=FALSE,0,data!$C$43)</f>
        <v>0</v>
      </c>
      <c r="AN66" s="91">
        <f t="shared" si="10"/>
        <v>0</v>
      </c>
      <c r="AO66" s="121">
        <f t="shared" si="11"/>
        <v>0</v>
      </c>
      <c r="AP66" s="61">
        <f t="shared" si="12"/>
        <v>0</v>
      </c>
      <c r="AQ66" s="61">
        <f t="shared" si="13"/>
        <v>0</v>
      </c>
      <c r="AS66" s="64"/>
      <c r="AT66" s="61">
        <f t="shared" si="14"/>
        <v>0</v>
      </c>
      <c r="AU66" s="65">
        <f>IF(AT66=1,data!$C$41*AS66,0)</f>
        <v>0</v>
      </c>
      <c r="AV66" s="87" t="s">
        <v>87</v>
      </c>
      <c r="AW66" s="66">
        <f>IF(AT66=1,IF(AS66&lt;15,VLOOKUP(AV66,data!$B$3:$E$32,2,0)*AS66,(VLOOKUP(AV66,data!$B$3:$E$32,2,0)*14)+(VLOOKUP(AV66,data!$B$3:$E$32,3,0))*(AS66-14)),0)</f>
        <v>0</v>
      </c>
      <c r="AX66" s="87" t="s">
        <v>87</v>
      </c>
      <c r="AY66" s="66">
        <f>IF(AT66=1,VLOOKUP(AX66,data!$B$35:$D$39,2,0),0)</f>
        <v>0</v>
      </c>
      <c r="AZ66" s="67">
        <f>IF(AND(AW66&lt;&gt;0,AY66&lt;&gt;0)=FALSE,0,data!$C$43)</f>
        <v>0</v>
      </c>
      <c r="BA66" s="91">
        <f t="shared" si="15"/>
        <v>0</v>
      </c>
      <c r="BB66" s="121">
        <f t="shared" si="16"/>
        <v>0</v>
      </c>
      <c r="BC66" s="61">
        <f t="shared" si="17"/>
        <v>0</v>
      </c>
      <c r="BD66" s="61">
        <f t="shared" si="18"/>
        <v>0</v>
      </c>
      <c r="BF66" s="64"/>
      <c r="BG66" s="61">
        <f t="shared" si="19"/>
        <v>0</v>
      </c>
      <c r="BH66" s="65">
        <f>IF(BG66=1,data!$C$41*BF66,0)</f>
        <v>0</v>
      </c>
      <c r="BI66" s="87" t="s">
        <v>87</v>
      </c>
      <c r="BJ66" s="66">
        <f>IF(BG66=1,IF(BF66&lt;15,VLOOKUP(BI66,data!$B$3:$E$32,2,0)*BF66,(VLOOKUP(BI66,data!$B$3:$E$32,2,0)*14)+(VLOOKUP(BI66,data!$B$3:$E$32,3,0))*(BF66-14)),0)</f>
        <v>0</v>
      </c>
      <c r="BK66" s="87" t="s">
        <v>87</v>
      </c>
      <c r="BL66" s="66">
        <f>IF(BG66=1,VLOOKUP(BK66,data!$B$35:$D$39,2,0),0)</f>
        <v>0</v>
      </c>
      <c r="BM66" s="67">
        <f>IF(AND(BJ66&lt;&gt;0,BL66&lt;&gt;0)=FALSE,0,data!$C$43)</f>
        <v>0</v>
      </c>
      <c r="BN66" s="91">
        <f t="shared" si="20"/>
        <v>0</v>
      </c>
      <c r="BO66" s="121">
        <f t="shared" si="21"/>
        <v>0</v>
      </c>
      <c r="BP66" s="61">
        <f t="shared" si="22"/>
        <v>0</v>
      </c>
      <c r="BQ66" s="61">
        <f t="shared" si="23"/>
        <v>0</v>
      </c>
      <c r="BS66" s="64"/>
      <c r="BT66" s="61">
        <f t="shared" si="24"/>
        <v>0</v>
      </c>
      <c r="BU66" s="65">
        <f>IF(BT66=1,data!$C$41*BS66,0)</f>
        <v>0</v>
      </c>
      <c r="BV66" s="87" t="s">
        <v>87</v>
      </c>
      <c r="BW66" s="66">
        <f>IF(BT66=1,IF(BS66&lt;15,VLOOKUP(BV66,data!$B$3:$E$32,2,0)*BS66,(VLOOKUP(BV66,data!$B$3:$E$32,2,0)*14)+(VLOOKUP(BV66,data!$B$3:$E$32,3,0))*(BS66-14)),0)</f>
        <v>0</v>
      </c>
      <c r="BX66" s="87" t="s">
        <v>87</v>
      </c>
      <c r="BY66" s="66">
        <f>IF(BT66=1,VLOOKUP(BX66,data!$B$35:$D$39,2,0),0)</f>
        <v>0</v>
      </c>
      <c r="BZ66" s="67">
        <f>IF(AND(BW66&lt;&gt;0,BY66&lt;&gt;0)=FALSE,0,data!$C$43)</f>
        <v>0</v>
      </c>
      <c r="CA66" s="91">
        <f t="shared" si="25"/>
        <v>0</v>
      </c>
      <c r="CB66" s="121">
        <f t="shared" si="26"/>
        <v>0</v>
      </c>
      <c r="CC66" s="61">
        <f t="shared" si="27"/>
        <v>0</v>
      </c>
      <c r="CD66" s="61">
        <f t="shared" si="28"/>
        <v>0</v>
      </c>
    </row>
    <row r="67" spans="1:82" ht="18" hidden="1" customHeight="1" x14ac:dyDescent="0.25">
      <c r="A67" s="68"/>
      <c r="B67" s="58" t="s">
        <v>149</v>
      </c>
      <c r="C67" s="113"/>
      <c r="D67" s="59"/>
      <c r="E67" s="64"/>
      <c r="F67" s="61">
        <f t="shared" si="0"/>
        <v>0</v>
      </c>
      <c r="G67" s="65">
        <f>IF(F67=1,data!$C$41*E67,0)</f>
        <v>0</v>
      </c>
      <c r="H67" s="87" t="s">
        <v>87</v>
      </c>
      <c r="I67" s="66">
        <f>IF($F67=1,IF($E67&lt;15,VLOOKUP(H67,data!$B$3:$E$32,2,0)*$E67,(VLOOKUP(H67,data!$B$3:$E$32,2,0)*14)+(VLOOKUP(H67,data!$B$3:$E$32,3,0))*($E67-14)),0)</f>
        <v>0</v>
      </c>
      <c r="J67" s="87" t="s">
        <v>87</v>
      </c>
      <c r="K67" s="66">
        <f>IF($F67=1,VLOOKUP(J67,data!$B$35:$D$39,2,0),0)</f>
        <v>0</v>
      </c>
      <c r="L67" s="67">
        <f>IF(AND(I67&lt;&gt;0,K67&lt;&gt;0)=FALSE,0,data!$C$43)</f>
        <v>0</v>
      </c>
      <c r="M67" s="91">
        <f t="shared" si="29"/>
        <v>0</v>
      </c>
      <c r="N67" s="61">
        <f t="shared" si="31"/>
        <v>0</v>
      </c>
      <c r="O67" s="61">
        <f t="shared" si="1"/>
        <v>0</v>
      </c>
      <c r="P67" s="61">
        <f t="shared" si="2"/>
        <v>0</v>
      </c>
      <c r="Q67" s="137">
        <f t="shared" si="3"/>
        <v>0</v>
      </c>
      <c r="S67" s="64"/>
      <c r="T67" s="61">
        <f t="shared" si="4"/>
        <v>0</v>
      </c>
      <c r="U67" s="65">
        <f>IF(T67=1,data!$C$41*S67,0)</f>
        <v>0</v>
      </c>
      <c r="V67" s="87" t="s">
        <v>87</v>
      </c>
      <c r="W67" s="66">
        <f>IF(T67=1,IF(S67&lt;15,VLOOKUP(V67,data!$B$3:$E$32,2,0)*S67,(VLOOKUP(V67,data!$B$3:$E$32,2,0)*14)+(VLOOKUP(V67,data!$B$3:$E$32,3,0))*(S67-14)),0)</f>
        <v>0</v>
      </c>
      <c r="X67" s="87" t="s">
        <v>87</v>
      </c>
      <c r="Y67" s="66">
        <f>IF(T67=1,VLOOKUP(X67,data!$B$35:$D$39,2,0),0)</f>
        <v>0</v>
      </c>
      <c r="Z67" s="67">
        <f>IF(AND(W67&lt;&gt;0,Y67&lt;&gt;0)=FALSE,0,data!$C$43)</f>
        <v>0</v>
      </c>
      <c r="AA67" s="91">
        <f t="shared" si="5"/>
        <v>0</v>
      </c>
      <c r="AB67" s="121">
        <f t="shared" si="6"/>
        <v>0</v>
      </c>
      <c r="AC67" s="61">
        <f t="shared" si="7"/>
        <v>0</v>
      </c>
      <c r="AD67" s="61">
        <f t="shared" si="8"/>
        <v>0</v>
      </c>
      <c r="AF67" s="64"/>
      <c r="AG67" s="61">
        <f t="shared" si="9"/>
        <v>0</v>
      </c>
      <c r="AH67" s="65">
        <f>IF(AG67=1,data!$C$41*AF67,0)</f>
        <v>0</v>
      </c>
      <c r="AI67" s="87" t="s">
        <v>87</v>
      </c>
      <c r="AJ67" s="66">
        <f>IF(AG67=1,IF(AF67&lt;15,VLOOKUP(AI67,data!$B$3:$E$32,2,0)*AF67,(VLOOKUP(AI67,data!$B$3:$E$32,2,0)*14)+(VLOOKUP(AI67,data!$B$3:$E$32,3,0))*(AF67-14)),0)</f>
        <v>0</v>
      </c>
      <c r="AK67" s="87" t="s">
        <v>87</v>
      </c>
      <c r="AL67" s="66">
        <f>IF(AG67=1,VLOOKUP(AK67,data!$B$35:$D$39,2,0),0)</f>
        <v>0</v>
      </c>
      <c r="AM67" s="67">
        <f>IF(AND(AJ67&lt;&gt;0,AL67&lt;&gt;0)=FALSE,0,data!$C$43)</f>
        <v>0</v>
      </c>
      <c r="AN67" s="91">
        <f t="shared" si="10"/>
        <v>0</v>
      </c>
      <c r="AO67" s="121">
        <f t="shared" si="11"/>
        <v>0</v>
      </c>
      <c r="AP67" s="61">
        <f t="shared" si="12"/>
        <v>0</v>
      </c>
      <c r="AQ67" s="61">
        <f t="shared" si="13"/>
        <v>0</v>
      </c>
      <c r="AS67" s="64"/>
      <c r="AT67" s="61">
        <f t="shared" si="14"/>
        <v>0</v>
      </c>
      <c r="AU67" s="65">
        <f>IF(AT67=1,data!$C$41*AS67,0)</f>
        <v>0</v>
      </c>
      <c r="AV67" s="87" t="s">
        <v>87</v>
      </c>
      <c r="AW67" s="66">
        <f>IF(AT67=1,IF(AS67&lt;15,VLOOKUP(AV67,data!$B$3:$E$32,2,0)*AS67,(VLOOKUP(AV67,data!$B$3:$E$32,2,0)*14)+(VLOOKUP(AV67,data!$B$3:$E$32,3,0))*(AS67-14)),0)</f>
        <v>0</v>
      </c>
      <c r="AX67" s="87" t="s">
        <v>87</v>
      </c>
      <c r="AY67" s="66">
        <f>IF(AT67=1,VLOOKUP(AX67,data!$B$35:$D$39,2,0),0)</f>
        <v>0</v>
      </c>
      <c r="AZ67" s="67">
        <f>IF(AND(AW67&lt;&gt;0,AY67&lt;&gt;0)=FALSE,0,data!$C$43)</f>
        <v>0</v>
      </c>
      <c r="BA67" s="91">
        <f t="shared" si="15"/>
        <v>0</v>
      </c>
      <c r="BB67" s="121">
        <f t="shared" si="16"/>
        <v>0</v>
      </c>
      <c r="BC67" s="61">
        <f t="shared" si="17"/>
        <v>0</v>
      </c>
      <c r="BD67" s="61">
        <f t="shared" si="18"/>
        <v>0</v>
      </c>
      <c r="BF67" s="64"/>
      <c r="BG67" s="61">
        <f t="shared" si="19"/>
        <v>0</v>
      </c>
      <c r="BH67" s="65">
        <f>IF(BG67=1,data!$C$41*BF67,0)</f>
        <v>0</v>
      </c>
      <c r="BI67" s="87" t="s">
        <v>87</v>
      </c>
      <c r="BJ67" s="66">
        <f>IF(BG67=1,IF(BF67&lt;15,VLOOKUP(BI67,data!$B$3:$E$32,2,0)*BF67,(VLOOKUP(BI67,data!$B$3:$E$32,2,0)*14)+(VLOOKUP(BI67,data!$B$3:$E$32,3,0))*(BF67-14)),0)</f>
        <v>0</v>
      </c>
      <c r="BK67" s="87" t="s">
        <v>87</v>
      </c>
      <c r="BL67" s="66">
        <f>IF(BG67=1,VLOOKUP(BK67,data!$B$35:$D$39,2,0),0)</f>
        <v>0</v>
      </c>
      <c r="BM67" s="67">
        <f>IF(AND(BJ67&lt;&gt;0,BL67&lt;&gt;0)=FALSE,0,data!$C$43)</f>
        <v>0</v>
      </c>
      <c r="BN67" s="91">
        <f t="shared" si="20"/>
        <v>0</v>
      </c>
      <c r="BO67" s="121">
        <f t="shared" si="21"/>
        <v>0</v>
      </c>
      <c r="BP67" s="61">
        <f t="shared" si="22"/>
        <v>0</v>
      </c>
      <c r="BQ67" s="61">
        <f t="shared" si="23"/>
        <v>0</v>
      </c>
      <c r="BS67" s="64"/>
      <c r="BT67" s="61">
        <f t="shared" si="24"/>
        <v>0</v>
      </c>
      <c r="BU67" s="65">
        <f>IF(BT67=1,data!$C$41*BS67,0)</f>
        <v>0</v>
      </c>
      <c r="BV67" s="87" t="s">
        <v>87</v>
      </c>
      <c r="BW67" s="66">
        <f>IF(BT67=1,IF(BS67&lt;15,VLOOKUP(BV67,data!$B$3:$E$32,2,0)*BS67,(VLOOKUP(BV67,data!$B$3:$E$32,2,0)*14)+(VLOOKUP(BV67,data!$B$3:$E$32,3,0))*(BS67-14)),0)</f>
        <v>0</v>
      </c>
      <c r="BX67" s="87" t="s">
        <v>87</v>
      </c>
      <c r="BY67" s="66">
        <f>IF(BT67=1,VLOOKUP(BX67,data!$B$35:$D$39,2,0),0)</f>
        <v>0</v>
      </c>
      <c r="BZ67" s="67">
        <f>IF(AND(BW67&lt;&gt;0,BY67&lt;&gt;0)=FALSE,0,data!$C$43)</f>
        <v>0</v>
      </c>
      <c r="CA67" s="91">
        <f t="shared" si="25"/>
        <v>0</v>
      </c>
      <c r="CB67" s="121">
        <f t="shared" si="26"/>
        <v>0</v>
      </c>
      <c r="CC67" s="61">
        <f t="shared" si="27"/>
        <v>0</v>
      </c>
      <c r="CD67" s="61">
        <f t="shared" si="28"/>
        <v>0</v>
      </c>
    </row>
    <row r="68" spans="1:82" ht="18" hidden="1" customHeight="1" x14ac:dyDescent="0.25">
      <c r="A68" s="68"/>
      <c r="B68" s="58" t="s">
        <v>150</v>
      </c>
      <c r="C68" s="113"/>
      <c r="D68" s="59"/>
      <c r="E68" s="64"/>
      <c r="F68" s="61">
        <f t="shared" si="0"/>
        <v>0</v>
      </c>
      <c r="G68" s="65">
        <f>IF(F68=1,data!$C$41*E68,0)</f>
        <v>0</v>
      </c>
      <c r="H68" s="87" t="s">
        <v>87</v>
      </c>
      <c r="I68" s="66">
        <f>IF($F68=1,IF($E68&lt;15,VLOOKUP(H68,data!$B$3:$E$32,2,0)*$E68,(VLOOKUP(H68,data!$B$3:$E$32,2,0)*14)+(VLOOKUP(H68,data!$B$3:$E$32,3,0))*($E68-14)),0)</f>
        <v>0</v>
      </c>
      <c r="J68" s="87" t="s">
        <v>87</v>
      </c>
      <c r="K68" s="66">
        <f>IF($F68=1,VLOOKUP(J68,data!$B$35:$D$39,2,0),0)</f>
        <v>0</v>
      </c>
      <c r="L68" s="67">
        <f>IF(AND(I68&lt;&gt;0,K68&lt;&gt;0)=FALSE,0,data!$C$43)</f>
        <v>0</v>
      </c>
      <c r="M68" s="91">
        <f t="shared" si="29"/>
        <v>0</v>
      </c>
      <c r="N68" s="61">
        <f t="shared" si="31"/>
        <v>0</v>
      </c>
      <c r="O68" s="61">
        <f t="shared" si="1"/>
        <v>0</v>
      </c>
      <c r="P68" s="61">
        <f t="shared" si="2"/>
        <v>0</v>
      </c>
      <c r="Q68" s="137">
        <f t="shared" si="3"/>
        <v>0</v>
      </c>
      <c r="S68" s="64"/>
      <c r="T68" s="61">
        <f t="shared" si="4"/>
        <v>0</v>
      </c>
      <c r="U68" s="65">
        <f>IF(T68=1,data!$C$41*S68,0)</f>
        <v>0</v>
      </c>
      <c r="V68" s="87" t="s">
        <v>87</v>
      </c>
      <c r="W68" s="66">
        <f>IF(T68=1,IF(S68&lt;15,VLOOKUP(V68,data!$B$3:$E$32,2,0)*S68,(VLOOKUP(V68,data!$B$3:$E$32,2,0)*14)+(VLOOKUP(V68,data!$B$3:$E$32,3,0))*(S68-14)),0)</f>
        <v>0</v>
      </c>
      <c r="X68" s="87" t="s">
        <v>87</v>
      </c>
      <c r="Y68" s="66">
        <f>IF(T68=1,VLOOKUP(X68,data!$B$35:$D$39,2,0),0)</f>
        <v>0</v>
      </c>
      <c r="Z68" s="67">
        <f>IF(AND(W68&lt;&gt;0,Y68&lt;&gt;0)=FALSE,0,data!$C$43)</f>
        <v>0</v>
      </c>
      <c r="AA68" s="91">
        <f t="shared" si="5"/>
        <v>0</v>
      </c>
      <c r="AB68" s="121">
        <f t="shared" si="6"/>
        <v>0</v>
      </c>
      <c r="AC68" s="61">
        <f t="shared" si="7"/>
        <v>0</v>
      </c>
      <c r="AD68" s="61">
        <f t="shared" si="8"/>
        <v>0</v>
      </c>
      <c r="AF68" s="64"/>
      <c r="AG68" s="61">
        <f t="shared" si="9"/>
        <v>0</v>
      </c>
      <c r="AH68" s="65">
        <f>IF(AG68=1,data!$C$41*AF68,0)</f>
        <v>0</v>
      </c>
      <c r="AI68" s="87" t="s">
        <v>87</v>
      </c>
      <c r="AJ68" s="66">
        <f>IF(AG68=1,IF(AF68&lt;15,VLOOKUP(AI68,data!$B$3:$E$32,2,0)*AF68,(VLOOKUP(AI68,data!$B$3:$E$32,2,0)*14)+(VLOOKUP(AI68,data!$B$3:$E$32,3,0))*(AF68-14)),0)</f>
        <v>0</v>
      </c>
      <c r="AK68" s="87" t="s">
        <v>87</v>
      </c>
      <c r="AL68" s="66">
        <f>IF(AG68=1,VLOOKUP(AK68,data!$B$35:$D$39,2,0),0)</f>
        <v>0</v>
      </c>
      <c r="AM68" s="67">
        <f>IF(AND(AJ68&lt;&gt;0,AL68&lt;&gt;0)=FALSE,0,data!$C$43)</f>
        <v>0</v>
      </c>
      <c r="AN68" s="91">
        <f t="shared" si="10"/>
        <v>0</v>
      </c>
      <c r="AO68" s="121">
        <f t="shared" si="11"/>
        <v>0</v>
      </c>
      <c r="AP68" s="61">
        <f t="shared" si="12"/>
        <v>0</v>
      </c>
      <c r="AQ68" s="61">
        <f t="shared" si="13"/>
        <v>0</v>
      </c>
      <c r="AS68" s="64"/>
      <c r="AT68" s="61">
        <f t="shared" si="14"/>
        <v>0</v>
      </c>
      <c r="AU68" s="65">
        <f>IF(AT68=1,data!$C$41*AS68,0)</f>
        <v>0</v>
      </c>
      <c r="AV68" s="87" t="s">
        <v>87</v>
      </c>
      <c r="AW68" s="66">
        <f>IF(AT68=1,IF(AS68&lt;15,VLOOKUP(AV68,data!$B$3:$E$32,2,0)*AS68,(VLOOKUP(AV68,data!$B$3:$E$32,2,0)*14)+(VLOOKUP(AV68,data!$B$3:$E$32,3,0))*(AS68-14)),0)</f>
        <v>0</v>
      </c>
      <c r="AX68" s="87" t="s">
        <v>87</v>
      </c>
      <c r="AY68" s="66">
        <f>IF(AT68=1,VLOOKUP(AX68,data!$B$35:$D$39,2,0),0)</f>
        <v>0</v>
      </c>
      <c r="AZ68" s="67">
        <f>IF(AND(AW68&lt;&gt;0,AY68&lt;&gt;0)=FALSE,0,data!$C$43)</f>
        <v>0</v>
      </c>
      <c r="BA68" s="91">
        <f t="shared" si="15"/>
        <v>0</v>
      </c>
      <c r="BB68" s="121">
        <f t="shared" si="16"/>
        <v>0</v>
      </c>
      <c r="BC68" s="61">
        <f t="shared" si="17"/>
        <v>0</v>
      </c>
      <c r="BD68" s="61">
        <f t="shared" si="18"/>
        <v>0</v>
      </c>
      <c r="BF68" s="64"/>
      <c r="BG68" s="61">
        <f t="shared" si="19"/>
        <v>0</v>
      </c>
      <c r="BH68" s="65">
        <f>IF(BG68=1,data!$C$41*BF68,0)</f>
        <v>0</v>
      </c>
      <c r="BI68" s="87" t="s">
        <v>87</v>
      </c>
      <c r="BJ68" s="66">
        <f>IF(BG68=1,IF(BF68&lt;15,VLOOKUP(BI68,data!$B$3:$E$32,2,0)*BF68,(VLOOKUP(BI68,data!$B$3:$E$32,2,0)*14)+(VLOOKUP(BI68,data!$B$3:$E$32,3,0))*(BF68-14)),0)</f>
        <v>0</v>
      </c>
      <c r="BK68" s="87" t="s">
        <v>87</v>
      </c>
      <c r="BL68" s="66">
        <f>IF(BG68=1,VLOOKUP(BK68,data!$B$35:$D$39,2,0),0)</f>
        <v>0</v>
      </c>
      <c r="BM68" s="67">
        <f>IF(AND(BJ68&lt;&gt;0,BL68&lt;&gt;0)=FALSE,0,data!$C$43)</f>
        <v>0</v>
      </c>
      <c r="BN68" s="91">
        <f t="shared" si="20"/>
        <v>0</v>
      </c>
      <c r="BO68" s="121">
        <f t="shared" si="21"/>
        <v>0</v>
      </c>
      <c r="BP68" s="61">
        <f t="shared" si="22"/>
        <v>0</v>
      </c>
      <c r="BQ68" s="61">
        <f t="shared" si="23"/>
        <v>0</v>
      </c>
      <c r="BS68" s="64"/>
      <c r="BT68" s="61">
        <f t="shared" si="24"/>
        <v>0</v>
      </c>
      <c r="BU68" s="65">
        <f>IF(BT68=1,data!$C$41*BS68,0)</f>
        <v>0</v>
      </c>
      <c r="BV68" s="87" t="s">
        <v>87</v>
      </c>
      <c r="BW68" s="66">
        <f>IF(BT68=1,IF(BS68&lt;15,VLOOKUP(BV68,data!$B$3:$E$32,2,0)*BS68,(VLOOKUP(BV68,data!$B$3:$E$32,2,0)*14)+(VLOOKUP(BV68,data!$B$3:$E$32,3,0))*(BS68-14)),0)</f>
        <v>0</v>
      </c>
      <c r="BX68" s="87" t="s">
        <v>87</v>
      </c>
      <c r="BY68" s="66">
        <f>IF(BT68=1,VLOOKUP(BX68,data!$B$35:$D$39,2,0),0)</f>
        <v>0</v>
      </c>
      <c r="BZ68" s="67">
        <f>IF(AND(BW68&lt;&gt;0,BY68&lt;&gt;0)=FALSE,0,data!$C$43)</f>
        <v>0</v>
      </c>
      <c r="CA68" s="91">
        <f t="shared" si="25"/>
        <v>0</v>
      </c>
      <c r="CB68" s="121">
        <f t="shared" si="26"/>
        <v>0</v>
      </c>
      <c r="CC68" s="61">
        <f t="shared" si="27"/>
        <v>0</v>
      </c>
      <c r="CD68" s="61">
        <f t="shared" si="28"/>
        <v>0</v>
      </c>
    </row>
    <row r="69" spans="1:82" ht="18" hidden="1" customHeight="1" x14ac:dyDescent="0.25">
      <c r="A69" s="68"/>
      <c r="B69" s="58" t="s">
        <v>151</v>
      </c>
      <c r="C69" s="113"/>
      <c r="D69" s="59"/>
      <c r="E69" s="64"/>
      <c r="F69" s="61">
        <f t="shared" si="0"/>
        <v>0</v>
      </c>
      <c r="G69" s="65">
        <f>IF(F69=1,data!$C$41*E69,0)</f>
        <v>0</v>
      </c>
      <c r="H69" s="87" t="s">
        <v>87</v>
      </c>
      <c r="I69" s="66">
        <f>IF($F69=1,IF($E69&lt;15,VLOOKUP(H69,data!$B$3:$E$32,2,0)*$E69,(VLOOKUP(H69,data!$B$3:$E$32,2,0)*14)+(VLOOKUP(H69,data!$B$3:$E$32,3,0))*($E69-14)),0)</f>
        <v>0</v>
      </c>
      <c r="J69" s="87" t="s">
        <v>87</v>
      </c>
      <c r="K69" s="66">
        <f>IF($F69=1,VLOOKUP(J69,data!$B$35:$D$39,2,0),0)</f>
        <v>0</v>
      </c>
      <c r="L69" s="67">
        <f>IF(AND(I69&lt;&gt;0,K69&lt;&gt;0)=FALSE,0,data!$C$43)</f>
        <v>0</v>
      </c>
      <c r="M69" s="91">
        <f t="shared" si="29"/>
        <v>0</v>
      </c>
      <c r="N69" s="61">
        <f t="shared" si="31"/>
        <v>0</v>
      </c>
      <c r="O69" s="61">
        <f t="shared" si="1"/>
        <v>0</v>
      </c>
      <c r="P69" s="61">
        <f t="shared" si="2"/>
        <v>0</v>
      </c>
      <c r="Q69" s="137">
        <f t="shared" si="3"/>
        <v>0</v>
      </c>
      <c r="S69" s="64"/>
      <c r="T69" s="61">
        <f t="shared" si="4"/>
        <v>0</v>
      </c>
      <c r="U69" s="65">
        <f>IF(T69=1,data!$C$41*S69,0)</f>
        <v>0</v>
      </c>
      <c r="V69" s="87" t="s">
        <v>87</v>
      </c>
      <c r="W69" s="66">
        <f>IF(T69=1,IF(S69&lt;15,VLOOKUP(V69,data!$B$3:$E$32,2,0)*S69,(VLOOKUP(V69,data!$B$3:$E$32,2,0)*14)+(VLOOKUP(V69,data!$B$3:$E$32,3,0))*(S69-14)),0)</f>
        <v>0</v>
      </c>
      <c r="X69" s="87" t="s">
        <v>87</v>
      </c>
      <c r="Y69" s="66">
        <f>IF(T69=1,VLOOKUP(X69,data!$B$35:$D$39,2,0),0)</f>
        <v>0</v>
      </c>
      <c r="Z69" s="67">
        <f>IF(AND(W69&lt;&gt;0,Y69&lt;&gt;0)=FALSE,0,data!$C$43)</f>
        <v>0</v>
      </c>
      <c r="AA69" s="91">
        <f t="shared" si="5"/>
        <v>0</v>
      </c>
      <c r="AB69" s="121">
        <f t="shared" si="6"/>
        <v>0</v>
      </c>
      <c r="AC69" s="61">
        <f t="shared" si="7"/>
        <v>0</v>
      </c>
      <c r="AD69" s="61">
        <f t="shared" si="8"/>
        <v>0</v>
      </c>
      <c r="AF69" s="64"/>
      <c r="AG69" s="61">
        <f t="shared" si="9"/>
        <v>0</v>
      </c>
      <c r="AH69" s="65">
        <f>IF(AG69=1,data!$C$41*AF69,0)</f>
        <v>0</v>
      </c>
      <c r="AI69" s="87" t="s">
        <v>87</v>
      </c>
      <c r="AJ69" s="66">
        <f>IF(AG69=1,IF(AF69&lt;15,VLOOKUP(AI69,data!$B$3:$E$32,2,0)*AF69,(VLOOKUP(AI69,data!$B$3:$E$32,2,0)*14)+(VLOOKUP(AI69,data!$B$3:$E$32,3,0))*(AF69-14)),0)</f>
        <v>0</v>
      </c>
      <c r="AK69" s="87" t="s">
        <v>87</v>
      </c>
      <c r="AL69" s="66">
        <f>IF(AG69=1,VLOOKUP(AK69,data!$B$35:$D$39,2,0),0)</f>
        <v>0</v>
      </c>
      <c r="AM69" s="67">
        <f>IF(AND(AJ69&lt;&gt;0,AL69&lt;&gt;0)=FALSE,0,data!$C$43)</f>
        <v>0</v>
      </c>
      <c r="AN69" s="91">
        <f t="shared" si="10"/>
        <v>0</v>
      </c>
      <c r="AO69" s="121">
        <f t="shared" si="11"/>
        <v>0</v>
      </c>
      <c r="AP69" s="61">
        <f t="shared" si="12"/>
        <v>0</v>
      </c>
      <c r="AQ69" s="61">
        <f t="shared" si="13"/>
        <v>0</v>
      </c>
      <c r="AS69" s="64"/>
      <c r="AT69" s="61">
        <f t="shared" si="14"/>
        <v>0</v>
      </c>
      <c r="AU69" s="65">
        <f>IF(AT69=1,data!$C$41*AS69,0)</f>
        <v>0</v>
      </c>
      <c r="AV69" s="87" t="s">
        <v>87</v>
      </c>
      <c r="AW69" s="66">
        <f>IF(AT69=1,IF(AS69&lt;15,VLOOKUP(AV69,data!$B$3:$E$32,2,0)*AS69,(VLOOKUP(AV69,data!$B$3:$E$32,2,0)*14)+(VLOOKUP(AV69,data!$B$3:$E$32,3,0))*(AS69-14)),0)</f>
        <v>0</v>
      </c>
      <c r="AX69" s="87" t="s">
        <v>87</v>
      </c>
      <c r="AY69" s="66">
        <f>IF(AT69=1,VLOOKUP(AX69,data!$B$35:$D$39,2,0),0)</f>
        <v>0</v>
      </c>
      <c r="AZ69" s="67">
        <f>IF(AND(AW69&lt;&gt;0,AY69&lt;&gt;0)=FALSE,0,data!$C$43)</f>
        <v>0</v>
      </c>
      <c r="BA69" s="91">
        <f t="shared" si="15"/>
        <v>0</v>
      </c>
      <c r="BB69" s="121">
        <f t="shared" si="16"/>
        <v>0</v>
      </c>
      <c r="BC69" s="61">
        <f t="shared" si="17"/>
        <v>0</v>
      </c>
      <c r="BD69" s="61">
        <f t="shared" si="18"/>
        <v>0</v>
      </c>
      <c r="BF69" s="64"/>
      <c r="BG69" s="61">
        <f t="shared" si="19"/>
        <v>0</v>
      </c>
      <c r="BH69" s="65">
        <f>IF(BG69=1,data!$C$41*BF69,0)</f>
        <v>0</v>
      </c>
      <c r="BI69" s="87" t="s">
        <v>87</v>
      </c>
      <c r="BJ69" s="66">
        <f>IF(BG69=1,IF(BF69&lt;15,VLOOKUP(BI69,data!$B$3:$E$32,2,0)*BF69,(VLOOKUP(BI69,data!$B$3:$E$32,2,0)*14)+(VLOOKUP(BI69,data!$B$3:$E$32,3,0))*(BF69-14)),0)</f>
        <v>0</v>
      </c>
      <c r="BK69" s="87" t="s">
        <v>87</v>
      </c>
      <c r="BL69" s="66">
        <f>IF(BG69=1,VLOOKUP(BK69,data!$B$35:$D$39,2,0),0)</f>
        <v>0</v>
      </c>
      <c r="BM69" s="67">
        <f>IF(AND(BJ69&lt;&gt;0,BL69&lt;&gt;0)=FALSE,0,data!$C$43)</f>
        <v>0</v>
      </c>
      <c r="BN69" s="91">
        <f t="shared" si="20"/>
        <v>0</v>
      </c>
      <c r="BO69" s="121">
        <f t="shared" si="21"/>
        <v>0</v>
      </c>
      <c r="BP69" s="61">
        <f t="shared" si="22"/>
        <v>0</v>
      </c>
      <c r="BQ69" s="61">
        <f t="shared" si="23"/>
        <v>0</v>
      </c>
      <c r="BS69" s="64"/>
      <c r="BT69" s="61">
        <f t="shared" si="24"/>
        <v>0</v>
      </c>
      <c r="BU69" s="65">
        <f>IF(BT69=1,data!$C$41*BS69,0)</f>
        <v>0</v>
      </c>
      <c r="BV69" s="87" t="s">
        <v>87</v>
      </c>
      <c r="BW69" s="66">
        <f>IF(BT69=1,IF(BS69&lt;15,VLOOKUP(BV69,data!$B$3:$E$32,2,0)*BS69,(VLOOKUP(BV69,data!$B$3:$E$32,2,0)*14)+(VLOOKUP(BV69,data!$B$3:$E$32,3,0))*(BS69-14)),0)</f>
        <v>0</v>
      </c>
      <c r="BX69" s="87" t="s">
        <v>87</v>
      </c>
      <c r="BY69" s="66">
        <f>IF(BT69=1,VLOOKUP(BX69,data!$B$35:$D$39,2,0),0)</f>
        <v>0</v>
      </c>
      <c r="BZ69" s="67">
        <f>IF(AND(BW69&lt;&gt;0,BY69&lt;&gt;0)=FALSE,0,data!$C$43)</f>
        <v>0</v>
      </c>
      <c r="CA69" s="91">
        <f t="shared" si="25"/>
        <v>0</v>
      </c>
      <c r="CB69" s="121">
        <f t="shared" si="26"/>
        <v>0</v>
      </c>
      <c r="CC69" s="61">
        <f t="shared" si="27"/>
        <v>0</v>
      </c>
      <c r="CD69" s="61">
        <f t="shared" si="28"/>
        <v>0</v>
      </c>
    </row>
    <row r="70" spans="1:82" ht="18" hidden="1" customHeight="1" x14ac:dyDescent="0.25">
      <c r="A70" s="68"/>
      <c r="B70" s="58" t="s">
        <v>152</v>
      </c>
      <c r="C70" s="113"/>
      <c r="D70" s="59"/>
      <c r="E70" s="64"/>
      <c r="F70" s="61">
        <f t="shared" si="0"/>
        <v>0</v>
      </c>
      <c r="G70" s="65">
        <f>IF(F70=1,data!$C$41*E70,0)</f>
        <v>0</v>
      </c>
      <c r="H70" s="87" t="s">
        <v>87</v>
      </c>
      <c r="I70" s="66">
        <f>IF($F70=1,IF($E70&lt;15,VLOOKUP(H70,data!$B$3:$E$32,2,0)*$E70,(VLOOKUP(H70,data!$B$3:$E$32,2,0)*14)+(VLOOKUP(H70,data!$B$3:$E$32,3,0))*($E70-14)),0)</f>
        <v>0</v>
      </c>
      <c r="J70" s="87" t="s">
        <v>87</v>
      </c>
      <c r="K70" s="66">
        <f>IF($F70=1,VLOOKUP(J70,data!$B$35:$D$39,2,0),0)</f>
        <v>0</v>
      </c>
      <c r="L70" s="67">
        <f>IF(AND(I70&lt;&gt;0,K70&lt;&gt;0)=FALSE,0,data!$C$43)</f>
        <v>0</v>
      </c>
      <c r="M70" s="91">
        <f t="shared" si="29"/>
        <v>0</v>
      </c>
      <c r="N70" s="61">
        <f t="shared" si="31"/>
        <v>0</v>
      </c>
      <c r="O70" s="61">
        <f t="shared" si="1"/>
        <v>0</v>
      </c>
      <c r="P70" s="61">
        <f t="shared" si="2"/>
        <v>0</v>
      </c>
      <c r="Q70" s="137">
        <f t="shared" si="3"/>
        <v>0</v>
      </c>
      <c r="S70" s="64"/>
      <c r="T70" s="61">
        <f t="shared" si="4"/>
        <v>0</v>
      </c>
      <c r="U70" s="65">
        <f>IF(T70=1,data!$C$41*S70,0)</f>
        <v>0</v>
      </c>
      <c r="V70" s="87" t="s">
        <v>87</v>
      </c>
      <c r="W70" s="66">
        <f>IF(T70=1,IF(S70&lt;15,VLOOKUP(V70,data!$B$3:$E$32,2,0)*S70,(VLOOKUP(V70,data!$B$3:$E$32,2,0)*14)+(VLOOKUP(V70,data!$B$3:$E$32,3,0))*(S70-14)),0)</f>
        <v>0</v>
      </c>
      <c r="X70" s="87" t="s">
        <v>87</v>
      </c>
      <c r="Y70" s="66">
        <f>IF(T70=1,VLOOKUP(X70,data!$B$35:$D$39,2,0),0)</f>
        <v>0</v>
      </c>
      <c r="Z70" s="67">
        <f>IF(AND(W70&lt;&gt;0,Y70&lt;&gt;0)=FALSE,0,data!$C$43)</f>
        <v>0</v>
      </c>
      <c r="AA70" s="91">
        <f t="shared" si="5"/>
        <v>0</v>
      </c>
      <c r="AB70" s="121">
        <f t="shared" si="6"/>
        <v>0</v>
      </c>
      <c r="AC70" s="61">
        <f t="shared" si="7"/>
        <v>0</v>
      </c>
      <c r="AD70" s="61">
        <f t="shared" si="8"/>
        <v>0</v>
      </c>
      <c r="AF70" s="64"/>
      <c r="AG70" s="61">
        <f t="shared" si="9"/>
        <v>0</v>
      </c>
      <c r="AH70" s="65">
        <f>IF(AG70=1,data!$C$41*AF70,0)</f>
        <v>0</v>
      </c>
      <c r="AI70" s="87" t="s">
        <v>87</v>
      </c>
      <c r="AJ70" s="66">
        <f>IF(AG70=1,IF(AF70&lt;15,VLOOKUP(AI70,data!$B$3:$E$32,2,0)*AF70,(VLOOKUP(AI70,data!$B$3:$E$32,2,0)*14)+(VLOOKUP(AI70,data!$B$3:$E$32,3,0))*(AF70-14)),0)</f>
        <v>0</v>
      </c>
      <c r="AK70" s="87" t="s">
        <v>87</v>
      </c>
      <c r="AL70" s="66">
        <f>IF(AG70=1,VLOOKUP(AK70,data!$B$35:$D$39,2,0),0)</f>
        <v>0</v>
      </c>
      <c r="AM70" s="67">
        <f>IF(AND(AJ70&lt;&gt;0,AL70&lt;&gt;0)=FALSE,0,data!$C$43)</f>
        <v>0</v>
      </c>
      <c r="AN70" s="91">
        <f t="shared" si="10"/>
        <v>0</v>
      </c>
      <c r="AO70" s="121">
        <f t="shared" si="11"/>
        <v>0</v>
      </c>
      <c r="AP70" s="61">
        <f t="shared" si="12"/>
        <v>0</v>
      </c>
      <c r="AQ70" s="61">
        <f t="shared" si="13"/>
        <v>0</v>
      </c>
      <c r="AS70" s="64"/>
      <c r="AT70" s="61">
        <f t="shared" si="14"/>
        <v>0</v>
      </c>
      <c r="AU70" s="65">
        <f>IF(AT70=1,data!$C$41*AS70,0)</f>
        <v>0</v>
      </c>
      <c r="AV70" s="87" t="s">
        <v>87</v>
      </c>
      <c r="AW70" s="66">
        <f>IF(AT70=1,IF(AS70&lt;15,VLOOKUP(AV70,data!$B$3:$E$32,2,0)*AS70,(VLOOKUP(AV70,data!$B$3:$E$32,2,0)*14)+(VLOOKUP(AV70,data!$B$3:$E$32,3,0))*(AS70-14)),0)</f>
        <v>0</v>
      </c>
      <c r="AX70" s="87" t="s">
        <v>87</v>
      </c>
      <c r="AY70" s="66">
        <f>IF(AT70=1,VLOOKUP(AX70,data!$B$35:$D$39,2,0),0)</f>
        <v>0</v>
      </c>
      <c r="AZ70" s="67">
        <f>IF(AND(AW70&lt;&gt;0,AY70&lt;&gt;0)=FALSE,0,data!$C$43)</f>
        <v>0</v>
      </c>
      <c r="BA70" s="91">
        <f t="shared" si="15"/>
        <v>0</v>
      </c>
      <c r="BB70" s="121">
        <f t="shared" si="16"/>
        <v>0</v>
      </c>
      <c r="BC70" s="61">
        <f t="shared" si="17"/>
        <v>0</v>
      </c>
      <c r="BD70" s="61">
        <f t="shared" si="18"/>
        <v>0</v>
      </c>
      <c r="BF70" s="64"/>
      <c r="BG70" s="61">
        <f t="shared" si="19"/>
        <v>0</v>
      </c>
      <c r="BH70" s="65">
        <f>IF(BG70=1,data!$C$41*BF70,0)</f>
        <v>0</v>
      </c>
      <c r="BI70" s="87" t="s">
        <v>87</v>
      </c>
      <c r="BJ70" s="66">
        <f>IF(BG70=1,IF(BF70&lt;15,VLOOKUP(BI70,data!$B$3:$E$32,2,0)*BF70,(VLOOKUP(BI70,data!$B$3:$E$32,2,0)*14)+(VLOOKUP(BI70,data!$B$3:$E$32,3,0))*(BF70-14)),0)</f>
        <v>0</v>
      </c>
      <c r="BK70" s="87" t="s">
        <v>87</v>
      </c>
      <c r="BL70" s="66">
        <f>IF(BG70=1,VLOOKUP(BK70,data!$B$35:$D$39,2,0),0)</f>
        <v>0</v>
      </c>
      <c r="BM70" s="67">
        <f>IF(AND(BJ70&lt;&gt;0,BL70&lt;&gt;0)=FALSE,0,data!$C$43)</f>
        <v>0</v>
      </c>
      <c r="BN70" s="91">
        <f t="shared" si="20"/>
        <v>0</v>
      </c>
      <c r="BO70" s="121">
        <f t="shared" si="21"/>
        <v>0</v>
      </c>
      <c r="BP70" s="61">
        <f t="shared" si="22"/>
        <v>0</v>
      </c>
      <c r="BQ70" s="61">
        <f t="shared" si="23"/>
        <v>0</v>
      </c>
      <c r="BS70" s="64"/>
      <c r="BT70" s="61">
        <f t="shared" si="24"/>
        <v>0</v>
      </c>
      <c r="BU70" s="65">
        <f>IF(BT70=1,data!$C$41*BS70,0)</f>
        <v>0</v>
      </c>
      <c r="BV70" s="87" t="s">
        <v>87</v>
      </c>
      <c r="BW70" s="66">
        <f>IF(BT70=1,IF(BS70&lt;15,VLOOKUP(BV70,data!$B$3:$E$32,2,0)*BS70,(VLOOKUP(BV70,data!$B$3:$E$32,2,0)*14)+(VLOOKUP(BV70,data!$B$3:$E$32,3,0))*(BS70-14)),0)</f>
        <v>0</v>
      </c>
      <c r="BX70" s="87" t="s">
        <v>87</v>
      </c>
      <c r="BY70" s="66">
        <f>IF(BT70=1,VLOOKUP(BX70,data!$B$35:$D$39,2,0),0)</f>
        <v>0</v>
      </c>
      <c r="BZ70" s="67">
        <f>IF(AND(BW70&lt;&gt;0,BY70&lt;&gt;0)=FALSE,0,data!$C$43)</f>
        <v>0</v>
      </c>
      <c r="CA70" s="91">
        <f t="shared" si="25"/>
        <v>0</v>
      </c>
      <c r="CB70" s="121">
        <f t="shared" si="26"/>
        <v>0</v>
      </c>
      <c r="CC70" s="61">
        <f t="shared" si="27"/>
        <v>0</v>
      </c>
      <c r="CD70" s="61">
        <f t="shared" si="28"/>
        <v>0</v>
      </c>
    </row>
    <row r="71" spans="1:82" ht="18" hidden="1" customHeight="1" x14ac:dyDescent="0.25">
      <c r="A71" s="57"/>
      <c r="B71" s="58" t="s">
        <v>153</v>
      </c>
      <c r="C71" s="113"/>
      <c r="D71" s="59"/>
      <c r="E71" s="64"/>
      <c r="F71" s="61">
        <f t="shared" si="0"/>
        <v>0</v>
      </c>
      <c r="G71" s="65">
        <f>IF(F71=1,data!$C$41*E71,0)</f>
        <v>0</v>
      </c>
      <c r="H71" s="87" t="s">
        <v>87</v>
      </c>
      <c r="I71" s="66">
        <f>IF($F71=1,IF($E71&lt;15,VLOOKUP(H71,data!$B$3:$E$32,2,0)*$E71,(VLOOKUP(H71,data!$B$3:$E$32,2,0)*14)+(VLOOKUP(H71,data!$B$3:$E$32,3,0))*($E71-14)),0)</f>
        <v>0</v>
      </c>
      <c r="J71" s="87" t="s">
        <v>87</v>
      </c>
      <c r="K71" s="66">
        <f>IF($F71=1,VLOOKUP(J71,data!$B$35:$D$39,2,0),0)</f>
        <v>0</v>
      </c>
      <c r="L71" s="67">
        <f>IF(AND(I71&lt;&gt;0,K71&lt;&gt;0)=FALSE,0,data!$C$43)</f>
        <v>0</v>
      </c>
      <c r="M71" s="91">
        <f t="shared" si="29"/>
        <v>0</v>
      </c>
      <c r="N71" s="61">
        <f t="shared" si="31"/>
        <v>0</v>
      </c>
      <c r="O71" s="61">
        <f t="shared" si="1"/>
        <v>0</v>
      </c>
      <c r="P71" s="61">
        <f t="shared" si="2"/>
        <v>0</v>
      </c>
      <c r="Q71" s="137">
        <f t="shared" si="3"/>
        <v>0</v>
      </c>
      <c r="S71" s="64"/>
      <c r="T71" s="61">
        <f t="shared" si="4"/>
        <v>0</v>
      </c>
      <c r="U71" s="65">
        <f>IF(T71=1,data!$C$41*S71,0)</f>
        <v>0</v>
      </c>
      <c r="V71" s="87" t="s">
        <v>87</v>
      </c>
      <c r="W71" s="66">
        <f>IF(T71=1,IF(S71&lt;15,VLOOKUP(V71,data!$B$3:$E$32,2,0)*S71,(VLOOKUP(V71,data!$B$3:$E$32,2,0)*14)+(VLOOKUP(V71,data!$B$3:$E$32,3,0))*(S71-14)),0)</f>
        <v>0</v>
      </c>
      <c r="X71" s="87" t="s">
        <v>87</v>
      </c>
      <c r="Y71" s="66">
        <f>IF(T71=1,VLOOKUP(X71,data!$B$35:$D$39,2,0),0)</f>
        <v>0</v>
      </c>
      <c r="Z71" s="67">
        <f>IF(AND(W71&lt;&gt;0,Y71&lt;&gt;0)=FALSE,0,data!$C$43)</f>
        <v>0</v>
      </c>
      <c r="AA71" s="91">
        <f t="shared" si="5"/>
        <v>0</v>
      </c>
      <c r="AB71" s="121">
        <f t="shared" si="6"/>
        <v>0</v>
      </c>
      <c r="AC71" s="61">
        <f t="shared" si="7"/>
        <v>0</v>
      </c>
      <c r="AD71" s="61">
        <f t="shared" si="8"/>
        <v>0</v>
      </c>
      <c r="AF71" s="64"/>
      <c r="AG71" s="61">
        <f t="shared" si="9"/>
        <v>0</v>
      </c>
      <c r="AH71" s="65">
        <f>IF(AG71=1,data!$C$41*AF71,0)</f>
        <v>0</v>
      </c>
      <c r="AI71" s="87" t="s">
        <v>87</v>
      </c>
      <c r="AJ71" s="66">
        <f>IF(AG71=1,IF(AF71&lt;15,VLOOKUP(AI71,data!$B$3:$E$32,2,0)*AF71,(VLOOKUP(AI71,data!$B$3:$E$32,2,0)*14)+(VLOOKUP(AI71,data!$B$3:$E$32,3,0))*(AF71-14)),0)</f>
        <v>0</v>
      </c>
      <c r="AK71" s="87" t="s">
        <v>87</v>
      </c>
      <c r="AL71" s="66">
        <f>IF(AG71=1,VLOOKUP(AK71,data!$B$35:$D$39,2,0),0)</f>
        <v>0</v>
      </c>
      <c r="AM71" s="67">
        <f>IF(AND(AJ71&lt;&gt;0,AL71&lt;&gt;0)=FALSE,0,data!$C$43)</f>
        <v>0</v>
      </c>
      <c r="AN71" s="91">
        <f t="shared" si="10"/>
        <v>0</v>
      </c>
      <c r="AO71" s="121">
        <f t="shared" si="11"/>
        <v>0</v>
      </c>
      <c r="AP71" s="61">
        <f t="shared" si="12"/>
        <v>0</v>
      </c>
      <c r="AQ71" s="61">
        <f t="shared" si="13"/>
        <v>0</v>
      </c>
      <c r="AS71" s="64"/>
      <c r="AT71" s="61">
        <f t="shared" si="14"/>
        <v>0</v>
      </c>
      <c r="AU71" s="65">
        <f>IF(AT71=1,data!$C$41*AS71,0)</f>
        <v>0</v>
      </c>
      <c r="AV71" s="87" t="s">
        <v>87</v>
      </c>
      <c r="AW71" s="66">
        <f>IF(AT71=1,IF(AS71&lt;15,VLOOKUP(AV71,data!$B$3:$E$32,2,0)*AS71,(VLOOKUP(AV71,data!$B$3:$E$32,2,0)*14)+(VLOOKUP(AV71,data!$B$3:$E$32,3,0))*(AS71-14)),0)</f>
        <v>0</v>
      </c>
      <c r="AX71" s="87" t="s">
        <v>87</v>
      </c>
      <c r="AY71" s="66">
        <f>IF(AT71=1,VLOOKUP(AX71,data!$B$35:$D$39,2,0),0)</f>
        <v>0</v>
      </c>
      <c r="AZ71" s="67">
        <f>IF(AND(AW71&lt;&gt;0,AY71&lt;&gt;0)=FALSE,0,data!$C$43)</f>
        <v>0</v>
      </c>
      <c r="BA71" s="91">
        <f t="shared" si="15"/>
        <v>0</v>
      </c>
      <c r="BB71" s="121">
        <f t="shared" si="16"/>
        <v>0</v>
      </c>
      <c r="BC71" s="61">
        <f t="shared" si="17"/>
        <v>0</v>
      </c>
      <c r="BD71" s="61">
        <f t="shared" si="18"/>
        <v>0</v>
      </c>
      <c r="BF71" s="64"/>
      <c r="BG71" s="61">
        <f t="shared" si="19"/>
        <v>0</v>
      </c>
      <c r="BH71" s="65">
        <f>IF(BG71=1,data!$C$41*BF71,0)</f>
        <v>0</v>
      </c>
      <c r="BI71" s="87" t="s">
        <v>87</v>
      </c>
      <c r="BJ71" s="66">
        <f>IF(BG71=1,IF(BF71&lt;15,VLOOKUP(BI71,data!$B$3:$E$32,2,0)*BF71,(VLOOKUP(BI71,data!$B$3:$E$32,2,0)*14)+(VLOOKUP(BI71,data!$B$3:$E$32,3,0))*(BF71-14)),0)</f>
        <v>0</v>
      </c>
      <c r="BK71" s="87" t="s">
        <v>87</v>
      </c>
      <c r="BL71" s="66">
        <f>IF(BG71=1,VLOOKUP(BK71,data!$B$35:$D$39,2,0),0)</f>
        <v>0</v>
      </c>
      <c r="BM71" s="67">
        <f>IF(AND(BJ71&lt;&gt;0,BL71&lt;&gt;0)=FALSE,0,data!$C$43)</f>
        <v>0</v>
      </c>
      <c r="BN71" s="91">
        <f t="shared" si="20"/>
        <v>0</v>
      </c>
      <c r="BO71" s="121">
        <f t="shared" si="21"/>
        <v>0</v>
      </c>
      <c r="BP71" s="61">
        <f t="shared" si="22"/>
        <v>0</v>
      </c>
      <c r="BQ71" s="61">
        <f t="shared" si="23"/>
        <v>0</v>
      </c>
      <c r="BS71" s="64"/>
      <c r="BT71" s="61">
        <f t="shared" si="24"/>
        <v>0</v>
      </c>
      <c r="BU71" s="65">
        <f>IF(BT71=1,data!$C$41*BS71,0)</f>
        <v>0</v>
      </c>
      <c r="BV71" s="87" t="s">
        <v>87</v>
      </c>
      <c r="BW71" s="66">
        <f>IF(BT71=1,IF(BS71&lt;15,VLOOKUP(BV71,data!$B$3:$E$32,2,0)*BS71,(VLOOKUP(BV71,data!$B$3:$E$32,2,0)*14)+(VLOOKUP(BV71,data!$B$3:$E$32,3,0))*(BS71-14)),0)</f>
        <v>0</v>
      </c>
      <c r="BX71" s="87" t="s">
        <v>87</v>
      </c>
      <c r="BY71" s="66">
        <f>IF(BT71=1,VLOOKUP(BX71,data!$B$35:$D$39,2,0),0)</f>
        <v>0</v>
      </c>
      <c r="BZ71" s="67">
        <f>IF(AND(BW71&lt;&gt;0,BY71&lt;&gt;0)=FALSE,0,data!$C$43)</f>
        <v>0</v>
      </c>
      <c r="CA71" s="91">
        <f t="shared" si="25"/>
        <v>0</v>
      </c>
      <c r="CB71" s="121">
        <f t="shared" si="26"/>
        <v>0</v>
      </c>
      <c r="CC71" s="61">
        <f t="shared" si="27"/>
        <v>0</v>
      </c>
      <c r="CD71" s="61">
        <f t="shared" si="28"/>
        <v>0</v>
      </c>
    </row>
    <row r="72" spans="1:82" ht="18" hidden="1" customHeight="1" x14ac:dyDescent="0.25">
      <c r="A72" s="57"/>
      <c r="B72" s="58" t="s">
        <v>154</v>
      </c>
      <c r="C72" s="113"/>
      <c r="D72" s="59"/>
      <c r="E72" s="64"/>
      <c r="F72" s="61">
        <f t="shared" ref="F72:F135" si="32">IF(D72&gt;0,IF(E72&gt;0,1,0),0)</f>
        <v>0</v>
      </c>
      <c r="G72" s="65">
        <f>IF(F72=1,data!$C$41*E72,0)</f>
        <v>0</v>
      </c>
      <c r="H72" s="87" t="s">
        <v>87</v>
      </c>
      <c r="I72" s="66">
        <f>IF($F72=1,IF($E72&lt;15,VLOOKUP(H72,data!$B$3:$E$32,2,0)*$E72,(VLOOKUP(H72,data!$B$3:$E$32,2,0)*14)+(VLOOKUP(H72,data!$B$3:$E$32,3,0))*($E72-14)),0)</f>
        <v>0</v>
      </c>
      <c r="J72" s="87" t="s">
        <v>87</v>
      </c>
      <c r="K72" s="66">
        <f>IF($F72=1,VLOOKUP(J72,data!$B$35:$D$39,2,0),0)</f>
        <v>0</v>
      </c>
      <c r="L72" s="67">
        <f>IF(AND(I72&lt;&gt;0,K72&lt;&gt;0)=FALSE,0,data!$C$43)</f>
        <v>0</v>
      </c>
      <c r="M72" s="91">
        <f t="shared" ref="M72:M326" si="33">IF(AND(I72&lt;&gt;0,K72&lt;&gt;0)=FALSE,0,INT(G72+I72+K72+L72))</f>
        <v>0</v>
      </c>
      <c r="N72" s="61">
        <f t="shared" si="31"/>
        <v>0</v>
      </c>
      <c r="O72" s="61">
        <f t="shared" ref="O72:O135" si="34">IF(N72=1,E72,0)</f>
        <v>0</v>
      </c>
      <c r="P72" s="61">
        <f t="shared" ref="P72:P135" si="35">IF(OR(H72="Spojené Království",H72="Norsko",H72="Island"),M72,0)</f>
        <v>0</v>
      </c>
      <c r="Q72" s="137">
        <f t="shared" ref="Q72:Q135" si="36">AC72+AP72+BC72+BP72+CC72</f>
        <v>0</v>
      </c>
      <c r="S72" s="64"/>
      <c r="T72" s="61">
        <f t="shared" ref="T72:T135" si="37">IF($D72&gt;0,IF(S72&gt;0,1,0),0)</f>
        <v>0</v>
      </c>
      <c r="U72" s="65">
        <f>IF(T72=1,data!$C$41*S72,0)</f>
        <v>0</v>
      </c>
      <c r="V72" s="87" t="s">
        <v>87</v>
      </c>
      <c r="W72" s="66">
        <f>IF(T72=1,IF(S72&lt;15,VLOOKUP(V72,data!$B$3:$E$32,2,0)*S72,(VLOOKUP(V72,data!$B$3:$E$32,2,0)*14)+(VLOOKUP(V72,data!$B$3:$E$32,3,0))*(S72-14)),0)</f>
        <v>0</v>
      </c>
      <c r="X72" s="87" t="s">
        <v>87</v>
      </c>
      <c r="Y72" s="66">
        <f>IF(T72=1,VLOOKUP(X72,data!$B$35:$D$39,2,0),0)</f>
        <v>0</v>
      </c>
      <c r="Z72" s="67">
        <f>IF(AND(W72&lt;&gt;0,Y72&lt;&gt;0)=FALSE,0,data!$C$43)</f>
        <v>0</v>
      </c>
      <c r="AA72" s="91">
        <f t="shared" ref="AA72:AA135" si="38">IF(AND(W72&lt;&gt;0,Y72&lt;&gt;0)=FALSE,0,INT(U72+W72+Y72+Z72))</f>
        <v>0</v>
      </c>
      <c r="AB72" s="121">
        <f t="shared" ref="AB72:AB135" si="39">IF(AA72&gt;0,1,0)</f>
        <v>0</v>
      </c>
      <c r="AC72" s="61">
        <f t="shared" ref="AC72:AC135" si="40">IF(AB72=1,S72,0)</f>
        <v>0</v>
      </c>
      <c r="AD72" s="61">
        <f t="shared" ref="AD72:AD135" si="41">IF(OR(V72="Spojené Království",V72="Norsko",V72="Island"),AA72,0)</f>
        <v>0</v>
      </c>
      <c r="AF72" s="64"/>
      <c r="AG72" s="61">
        <f t="shared" ref="AG72:AG135" si="42">IF($D72&gt;0,IF(AF72&gt;0,1,0),0)</f>
        <v>0</v>
      </c>
      <c r="AH72" s="65">
        <f>IF(AG72=1,data!$C$41*AF72,0)</f>
        <v>0</v>
      </c>
      <c r="AI72" s="87" t="s">
        <v>87</v>
      </c>
      <c r="AJ72" s="66">
        <f>IF(AG72=1,IF(AF72&lt;15,VLOOKUP(AI72,data!$B$3:$E$32,2,0)*AF72,(VLOOKUP(AI72,data!$B$3:$E$32,2,0)*14)+(VLOOKUP(AI72,data!$B$3:$E$32,3,0))*(AF72-14)),0)</f>
        <v>0</v>
      </c>
      <c r="AK72" s="87" t="s">
        <v>87</v>
      </c>
      <c r="AL72" s="66">
        <f>IF(AG72=1,VLOOKUP(AK72,data!$B$35:$D$39,2,0),0)</f>
        <v>0</v>
      </c>
      <c r="AM72" s="67">
        <f>IF(AND(AJ72&lt;&gt;0,AL72&lt;&gt;0)=FALSE,0,data!$C$43)</f>
        <v>0</v>
      </c>
      <c r="AN72" s="91">
        <f t="shared" ref="AN72:AN135" si="43">IF(AND(AJ72&lt;&gt;0,AL72&lt;&gt;0)=FALSE,0,INT(AH72+AJ72+AL72+AM72))</f>
        <v>0</v>
      </c>
      <c r="AO72" s="121">
        <f t="shared" ref="AO72:AO135" si="44">IF(AN72&gt;0,1,0)</f>
        <v>0</v>
      </c>
      <c r="AP72" s="61">
        <f t="shared" ref="AP72:AP135" si="45">IF(AO72=1,AF72,0)</f>
        <v>0</v>
      </c>
      <c r="AQ72" s="61">
        <f t="shared" ref="AQ72:AQ135" si="46">IF(OR(AI72="Spojené Království",AI72="Norsko",AI72="Island"),AN72,0)</f>
        <v>0</v>
      </c>
      <c r="AS72" s="64"/>
      <c r="AT72" s="61">
        <f t="shared" ref="AT72:AT135" si="47">IF($D72&gt;0,IF(AS72&gt;0,1,0),0)</f>
        <v>0</v>
      </c>
      <c r="AU72" s="65">
        <f>IF(AT72=1,data!$C$41*AS72,0)</f>
        <v>0</v>
      </c>
      <c r="AV72" s="87" t="s">
        <v>87</v>
      </c>
      <c r="AW72" s="66">
        <f>IF(AT72=1,IF(AS72&lt;15,VLOOKUP(AV72,data!$B$3:$E$32,2,0)*AS72,(VLOOKUP(AV72,data!$B$3:$E$32,2,0)*14)+(VLOOKUP(AV72,data!$B$3:$E$32,3,0))*(AS72-14)),0)</f>
        <v>0</v>
      </c>
      <c r="AX72" s="87" t="s">
        <v>87</v>
      </c>
      <c r="AY72" s="66">
        <f>IF(AT72=1,VLOOKUP(AX72,data!$B$35:$D$39,2,0),0)</f>
        <v>0</v>
      </c>
      <c r="AZ72" s="67">
        <f>IF(AND(AW72&lt;&gt;0,AY72&lt;&gt;0)=FALSE,0,data!$C$43)</f>
        <v>0</v>
      </c>
      <c r="BA72" s="91">
        <f t="shared" ref="BA72:BA135" si="48">IF(AND(AW72&lt;&gt;0,AY72&lt;&gt;0)=FALSE,0,INT(AU72+AW72+AY72+AZ72))</f>
        <v>0</v>
      </c>
      <c r="BB72" s="121">
        <f t="shared" ref="BB72:BB135" si="49">IF(BA72&gt;0,1,0)</f>
        <v>0</v>
      </c>
      <c r="BC72" s="61">
        <f t="shared" ref="BC72:BC135" si="50">IF(BB72=1,AS72,0)</f>
        <v>0</v>
      </c>
      <c r="BD72" s="61">
        <f t="shared" ref="BD72:BD135" si="51">IF(OR(AV72="Spojené Království",AV72="Norsko",AV72="Island"),BA72,0)</f>
        <v>0</v>
      </c>
      <c r="BF72" s="64"/>
      <c r="BG72" s="61">
        <f t="shared" ref="BG72:BG135" si="52">IF($D72&gt;0,IF(BF72&gt;0,1,0),0)</f>
        <v>0</v>
      </c>
      <c r="BH72" s="65">
        <f>IF(BG72=1,data!$C$41*BF72,0)</f>
        <v>0</v>
      </c>
      <c r="BI72" s="87" t="s">
        <v>87</v>
      </c>
      <c r="BJ72" s="66">
        <f>IF(BG72=1,IF(BF72&lt;15,VLOOKUP(BI72,data!$B$3:$E$32,2,0)*BF72,(VLOOKUP(BI72,data!$B$3:$E$32,2,0)*14)+(VLOOKUP(BI72,data!$B$3:$E$32,3,0))*(BF72-14)),0)</f>
        <v>0</v>
      </c>
      <c r="BK72" s="87" t="s">
        <v>87</v>
      </c>
      <c r="BL72" s="66">
        <f>IF(BG72=1,VLOOKUP(BK72,data!$B$35:$D$39,2,0),0)</f>
        <v>0</v>
      </c>
      <c r="BM72" s="67">
        <f>IF(AND(BJ72&lt;&gt;0,BL72&lt;&gt;0)=FALSE,0,data!$C$43)</f>
        <v>0</v>
      </c>
      <c r="BN72" s="91">
        <f t="shared" ref="BN72:BN135" si="53">IF(AND(BJ72&lt;&gt;0,BL72&lt;&gt;0)=FALSE,0,INT(BH72+BJ72+BL72+BM72))</f>
        <v>0</v>
      </c>
      <c r="BO72" s="121">
        <f t="shared" ref="BO72:BO135" si="54">IF(BN72&gt;0,1,0)</f>
        <v>0</v>
      </c>
      <c r="BP72" s="61">
        <f t="shared" ref="BP72:BP135" si="55">IF(BO72=1,BF72,0)</f>
        <v>0</v>
      </c>
      <c r="BQ72" s="61">
        <f t="shared" ref="BQ72:BQ135" si="56">IF(OR(BI72="Spojené Království",BI72="Norsko",BI72="Island"),BN72,0)</f>
        <v>0</v>
      </c>
      <c r="BS72" s="64"/>
      <c r="BT72" s="61">
        <f t="shared" ref="BT72:BT135" si="57">IF($D72&gt;0,IF(BS72&gt;0,1,0),0)</f>
        <v>0</v>
      </c>
      <c r="BU72" s="65">
        <f>IF(BT72=1,data!$C$41*BS72,0)</f>
        <v>0</v>
      </c>
      <c r="BV72" s="87" t="s">
        <v>87</v>
      </c>
      <c r="BW72" s="66">
        <f>IF(BT72=1,IF(BS72&lt;15,VLOOKUP(BV72,data!$B$3:$E$32,2,0)*BS72,(VLOOKUP(BV72,data!$B$3:$E$32,2,0)*14)+(VLOOKUP(BV72,data!$B$3:$E$32,3,0))*(BS72-14)),0)</f>
        <v>0</v>
      </c>
      <c r="BX72" s="87" t="s">
        <v>87</v>
      </c>
      <c r="BY72" s="66">
        <f>IF(BT72=1,VLOOKUP(BX72,data!$B$35:$D$39,2,0),0)</f>
        <v>0</v>
      </c>
      <c r="BZ72" s="67">
        <f>IF(AND(BW72&lt;&gt;0,BY72&lt;&gt;0)=FALSE,0,data!$C$43)</f>
        <v>0</v>
      </c>
      <c r="CA72" s="91">
        <f t="shared" ref="CA72:CA135" si="58">IF(AND(BW72&lt;&gt;0,BY72&lt;&gt;0)=FALSE,0,INT(BU72+BW72+BY72+BZ72))</f>
        <v>0</v>
      </c>
      <c r="CB72" s="121">
        <f t="shared" ref="CB72:CB135" si="59">IF(CA72&gt;0,1,0)</f>
        <v>0</v>
      </c>
      <c r="CC72" s="61">
        <f t="shared" ref="CC72:CC135" si="60">IF(CB72=1,BS72,0)</f>
        <v>0</v>
      </c>
      <c r="CD72" s="61">
        <f t="shared" ref="CD72:CD135" si="61">IF(OR(BV72="Spojené Království",BV72="Norsko",BV72="Island"),CA72,0)</f>
        <v>0</v>
      </c>
    </row>
    <row r="73" spans="1:82" ht="18" hidden="1" customHeight="1" x14ac:dyDescent="0.25">
      <c r="A73" s="68"/>
      <c r="B73" s="58" t="s">
        <v>155</v>
      </c>
      <c r="C73" s="113"/>
      <c r="D73" s="59"/>
      <c r="E73" s="64"/>
      <c r="F73" s="61">
        <f t="shared" si="32"/>
        <v>0</v>
      </c>
      <c r="G73" s="65">
        <f>IF(F73=1,data!$C$41*E73,0)</f>
        <v>0</v>
      </c>
      <c r="H73" s="87" t="s">
        <v>87</v>
      </c>
      <c r="I73" s="66">
        <f>IF($F73=1,IF($E73&lt;15,VLOOKUP(H73,data!$B$3:$E$32,2,0)*$E73,(VLOOKUP(H73,data!$B$3:$E$32,2,0)*14)+(VLOOKUP(H73,data!$B$3:$E$32,3,0))*($E73-14)),0)</f>
        <v>0</v>
      </c>
      <c r="J73" s="87" t="s">
        <v>87</v>
      </c>
      <c r="K73" s="66">
        <f>IF($F73=1,VLOOKUP(J73,data!$B$35:$D$39,2,0),0)</f>
        <v>0</v>
      </c>
      <c r="L73" s="67">
        <f>IF(AND(I73&lt;&gt;0,K73&lt;&gt;0)=FALSE,0,data!$C$43)</f>
        <v>0</v>
      </c>
      <c r="M73" s="91">
        <f t="shared" si="33"/>
        <v>0</v>
      </c>
      <c r="N73" s="61">
        <f t="shared" si="31"/>
        <v>0</v>
      </c>
      <c r="O73" s="61">
        <f t="shared" si="34"/>
        <v>0</v>
      </c>
      <c r="P73" s="61">
        <f t="shared" si="35"/>
        <v>0</v>
      </c>
      <c r="Q73" s="137">
        <f t="shared" si="36"/>
        <v>0</v>
      </c>
      <c r="S73" s="64"/>
      <c r="T73" s="61">
        <f t="shared" si="37"/>
        <v>0</v>
      </c>
      <c r="U73" s="65">
        <f>IF(T73=1,data!$C$41*S73,0)</f>
        <v>0</v>
      </c>
      <c r="V73" s="87" t="s">
        <v>87</v>
      </c>
      <c r="W73" s="66">
        <f>IF(T73=1,IF(S73&lt;15,VLOOKUP(V73,data!$B$3:$E$32,2,0)*S73,(VLOOKUP(V73,data!$B$3:$E$32,2,0)*14)+(VLOOKUP(V73,data!$B$3:$E$32,3,0))*(S73-14)),0)</f>
        <v>0</v>
      </c>
      <c r="X73" s="87" t="s">
        <v>87</v>
      </c>
      <c r="Y73" s="66">
        <f>IF(T73=1,VLOOKUP(X73,data!$B$35:$D$39,2,0),0)</f>
        <v>0</v>
      </c>
      <c r="Z73" s="67">
        <f>IF(AND(W73&lt;&gt;0,Y73&lt;&gt;0)=FALSE,0,data!$C$43)</f>
        <v>0</v>
      </c>
      <c r="AA73" s="91">
        <f t="shared" si="38"/>
        <v>0</v>
      </c>
      <c r="AB73" s="121">
        <f t="shared" si="39"/>
        <v>0</v>
      </c>
      <c r="AC73" s="61">
        <f t="shared" si="40"/>
        <v>0</v>
      </c>
      <c r="AD73" s="61">
        <f t="shared" si="41"/>
        <v>0</v>
      </c>
      <c r="AF73" s="64"/>
      <c r="AG73" s="61">
        <f t="shared" si="42"/>
        <v>0</v>
      </c>
      <c r="AH73" s="65">
        <f>IF(AG73=1,data!$C$41*AF73,0)</f>
        <v>0</v>
      </c>
      <c r="AI73" s="87" t="s">
        <v>87</v>
      </c>
      <c r="AJ73" s="66">
        <f>IF(AG73=1,IF(AF73&lt;15,VLOOKUP(AI73,data!$B$3:$E$32,2,0)*AF73,(VLOOKUP(AI73,data!$B$3:$E$32,2,0)*14)+(VLOOKUP(AI73,data!$B$3:$E$32,3,0))*(AF73-14)),0)</f>
        <v>0</v>
      </c>
      <c r="AK73" s="87" t="s">
        <v>87</v>
      </c>
      <c r="AL73" s="66">
        <f>IF(AG73=1,VLOOKUP(AK73,data!$B$35:$D$39,2,0),0)</f>
        <v>0</v>
      </c>
      <c r="AM73" s="67">
        <f>IF(AND(AJ73&lt;&gt;0,AL73&lt;&gt;0)=FALSE,0,data!$C$43)</f>
        <v>0</v>
      </c>
      <c r="AN73" s="91">
        <f t="shared" si="43"/>
        <v>0</v>
      </c>
      <c r="AO73" s="121">
        <f t="shared" si="44"/>
        <v>0</v>
      </c>
      <c r="AP73" s="61">
        <f t="shared" si="45"/>
        <v>0</v>
      </c>
      <c r="AQ73" s="61">
        <f t="shared" si="46"/>
        <v>0</v>
      </c>
      <c r="AS73" s="64"/>
      <c r="AT73" s="61">
        <f t="shared" si="47"/>
        <v>0</v>
      </c>
      <c r="AU73" s="65">
        <f>IF(AT73=1,data!$C$41*AS73,0)</f>
        <v>0</v>
      </c>
      <c r="AV73" s="87" t="s">
        <v>87</v>
      </c>
      <c r="AW73" s="66">
        <f>IF(AT73=1,IF(AS73&lt;15,VLOOKUP(AV73,data!$B$3:$E$32,2,0)*AS73,(VLOOKUP(AV73,data!$B$3:$E$32,2,0)*14)+(VLOOKUP(AV73,data!$B$3:$E$32,3,0))*(AS73-14)),0)</f>
        <v>0</v>
      </c>
      <c r="AX73" s="87" t="s">
        <v>87</v>
      </c>
      <c r="AY73" s="66">
        <f>IF(AT73=1,VLOOKUP(AX73,data!$B$35:$D$39,2,0),0)</f>
        <v>0</v>
      </c>
      <c r="AZ73" s="67">
        <f>IF(AND(AW73&lt;&gt;0,AY73&lt;&gt;0)=FALSE,0,data!$C$43)</f>
        <v>0</v>
      </c>
      <c r="BA73" s="91">
        <f t="shared" si="48"/>
        <v>0</v>
      </c>
      <c r="BB73" s="121">
        <f t="shared" si="49"/>
        <v>0</v>
      </c>
      <c r="BC73" s="61">
        <f t="shared" si="50"/>
        <v>0</v>
      </c>
      <c r="BD73" s="61">
        <f t="shared" si="51"/>
        <v>0</v>
      </c>
      <c r="BF73" s="64"/>
      <c r="BG73" s="61">
        <f t="shared" si="52"/>
        <v>0</v>
      </c>
      <c r="BH73" s="65">
        <f>IF(BG73=1,data!$C$41*BF73,0)</f>
        <v>0</v>
      </c>
      <c r="BI73" s="87" t="s">
        <v>87</v>
      </c>
      <c r="BJ73" s="66">
        <f>IF(BG73=1,IF(BF73&lt;15,VLOOKUP(BI73,data!$B$3:$E$32,2,0)*BF73,(VLOOKUP(BI73,data!$B$3:$E$32,2,0)*14)+(VLOOKUP(BI73,data!$B$3:$E$32,3,0))*(BF73-14)),0)</f>
        <v>0</v>
      </c>
      <c r="BK73" s="87" t="s">
        <v>87</v>
      </c>
      <c r="BL73" s="66">
        <f>IF(BG73=1,VLOOKUP(BK73,data!$B$35:$D$39,2,0),0)</f>
        <v>0</v>
      </c>
      <c r="BM73" s="67">
        <f>IF(AND(BJ73&lt;&gt;0,BL73&lt;&gt;0)=FALSE,0,data!$C$43)</f>
        <v>0</v>
      </c>
      <c r="BN73" s="91">
        <f t="shared" si="53"/>
        <v>0</v>
      </c>
      <c r="BO73" s="121">
        <f t="shared" si="54"/>
        <v>0</v>
      </c>
      <c r="BP73" s="61">
        <f t="shared" si="55"/>
        <v>0</v>
      </c>
      <c r="BQ73" s="61">
        <f t="shared" si="56"/>
        <v>0</v>
      </c>
      <c r="BS73" s="64"/>
      <c r="BT73" s="61">
        <f t="shared" si="57"/>
        <v>0</v>
      </c>
      <c r="BU73" s="65">
        <f>IF(BT73=1,data!$C$41*BS73,0)</f>
        <v>0</v>
      </c>
      <c r="BV73" s="87" t="s">
        <v>87</v>
      </c>
      <c r="BW73" s="66">
        <f>IF(BT73=1,IF(BS73&lt;15,VLOOKUP(BV73,data!$B$3:$E$32,2,0)*BS73,(VLOOKUP(BV73,data!$B$3:$E$32,2,0)*14)+(VLOOKUP(BV73,data!$B$3:$E$32,3,0))*(BS73-14)),0)</f>
        <v>0</v>
      </c>
      <c r="BX73" s="87" t="s">
        <v>87</v>
      </c>
      <c r="BY73" s="66">
        <f>IF(BT73=1,VLOOKUP(BX73,data!$B$35:$D$39,2,0),0)</f>
        <v>0</v>
      </c>
      <c r="BZ73" s="67">
        <f>IF(AND(BW73&lt;&gt;0,BY73&lt;&gt;0)=FALSE,0,data!$C$43)</f>
        <v>0</v>
      </c>
      <c r="CA73" s="91">
        <f t="shared" si="58"/>
        <v>0</v>
      </c>
      <c r="CB73" s="121">
        <f t="shared" si="59"/>
        <v>0</v>
      </c>
      <c r="CC73" s="61">
        <f t="shared" si="60"/>
        <v>0</v>
      </c>
      <c r="CD73" s="61">
        <f t="shared" si="61"/>
        <v>0</v>
      </c>
    </row>
    <row r="74" spans="1:82" ht="18" hidden="1" customHeight="1" x14ac:dyDescent="0.25">
      <c r="A74" s="68"/>
      <c r="B74" s="58" t="s">
        <v>156</v>
      </c>
      <c r="C74" s="113"/>
      <c r="D74" s="59"/>
      <c r="E74" s="64"/>
      <c r="F74" s="61">
        <f t="shared" si="32"/>
        <v>0</v>
      </c>
      <c r="G74" s="65">
        <f>IF(F74=1,data!$C$41*E74,0)</f>
        <v>0</v>
      </c>
      <c r="H74" s="87" t="s">
        <v>87</v>
      </c>
      <c r="I74" s="66">
        <f>IF($F74=1,IF($E74&lt;15,VLOOKUP(H74,data!$B$3:$E$32,2,0)*$E74,(VLOOKUP(H74,data!$B$3:$E$32,2,0)*14)+(VLOOKUP(H74,data!$B$3:$E$32,3,0))*($E74-14)),0)</f>
        <v>0</v>
      </c>
      <c r="J74" s="87" t="s">
        <v>87</v>
      </c>
      <c r="K74" s="66">
        <f>IF($F74=1,VLOOKUP(J74,data!$B$35:$D$39,2,0),0)</f>
        <v>0</v>
      </c>
      <c r="L74" s="67">
        <f>IF(AND(I74&lt;&gt;0,K74&lt;&gt;0)=FALSE,0,data!$C$43)</f>
        <v>0</v>
      </c>
      <c r="M74" s="91">
        <f t="shared" si="33"/>
        <v>0</v>
      </c>
      <c r="N74" s="61">
        <f t="shared" si="31"/>
        <v>0</v>
      </c>
      <c r="O74" s="61">
        <f t="shared" si="34"/>
        <v>0</v>
      </c>
      <c r="P74" s="61">
        <f t="shared" si="35"/>
        <v>0</v>
      </c>
      <c r="Q74" s="137">
        <f t="shared" si="36"/>
        <v>0</v>
      </c>
      <c r="S74" s="64"/>
      <c r="T74" s="61">
        <f t="shared" si="37"/>
        <v>0</v>
      </c>
      <c r="U74" s="65">
        <f>IF(T74=1,data!$C$41*S74,0)</f>
        <v>0</v>
      </c>
      <c r="V74" s="87" t="s">
        <v>87</v>
      </c>
      <c r="W74" s="66">
        <f>IF(T74=1,IF(S74&lt;15,VLOOKUP(V74,data!$B$3:$E$32,2,0)*S74,(VLOOKUP(V74,data!$B$3:$E$32,2,0)*14)+(VLOOKUP(V74,data!$B$3:$E$32,3,0))*(S74-14)),0)</f>
        <v>0</v>
      </c>
      <c r="X74" s="87" t="s">
        <v>87</v>
      </c>
      <c r="Y74" s="66">
        <f>IF(T74=1,VLOOKUP(X74,data!$B$35:$D$39,2,0),0)</f>
        <v>0</v>
      </c>
      <c r="Z74" s="67">
        <f>IF(AND(W74&lt;&gt;0,Y74&lt;&gt;0)=FALSE,0,data!$C$43)</f>
        <v>0</v>
      </c>
      <c r="AA74" s="91">
        <f t="shared" si="38"/>
        <v>0</v>
      </c>
      <c r="AB74" s="121">
        <f t="shared" si="39"/>
        <v>0</v>
      </c>
      <c r="AC74" s="61">
        <f t="shared" si="40"/>
        <v>0</v>
      </c>
      <c r="AD74" s="61">
        <f t="shared" si="41"/>
        <v>0</v>
      </c>
      <c r="AF74" s="64"/>
      <c r="AG74" s="61">
        <f t="shared" si="42"/>
        <v>0</v>
      </c>
      <c r="AH74" s="65">
        <f>IF(AG74=1,data!$C$41*AF74,0)</f>
        <v>0</v>
      </c>
      <c r="AI74" s="87" t="s">
        <v>87</v>
      </c>
      <c r="AJ74" s="66">
        <f>IF(AG74=1,IF(AF74&lt;15,VLOOKUP(AI74,data!$B$3:$E$32,2,0)*AF74,(VLOOKUP(AI74,data!$B$3:$E$32,2,0)*14)+(VLOOKUP(AI74,data!$B$3:$E$32,3,0))*(AF74-14)),0)</f>
        <v>0</v>
      </c>
      <c r="AK74" s="87" t="s">
        <v>87</v>
      </c>
      <c r="AL74" s="66">
        <f>IF(AG74=1,VLOOKUP(AK74,data!$B$35:$D$39,2,0),0)</f>
        <v>0</v>
      </c>
      <c r="AM74" s="67">
        <f>IF(AND(AJ74&lt;&gt;0,AL74&lt;&gt;0)=FALSE,0,data!$C$43)</f>
        <v>0</v>
      </c>
      <c r="AN74" s="91">
        <f t="shared" si="43"/>
        <v>0</v>
      </c>
      <c r="AO74" s="121">
        <f t="shared" si="44"/>
        <v>0</v>
      </c>
      <c r="AP74" s="61">
        <f t="shared" si="45"/>
        <v>0</v>
      </c>
      <c r="AQ74" s="61">
        <f t="shared" si="46"/>
        <v>0</v>
      </c>
      <c r="AS74" s="64"/>
      <c r="AT74" s="61">
        <f t="shared" si="47"/>
        <v>0</v>
      </c>
      <c r="AU74" s="65">
        <f>IF(AT74=1,data!$C$41*AS74,0)</f>
        <v>0</v>
      </c>
      <c r="AV74" s="87" t="s">
        <v>87</v>
      </c>
      <c r="AW74" s="66">
        <f>IF(AT74=1,IF(AS74&lt;15,VLOOKUP(AV74,data!$B$3:$E$32,2,0)*AS74,(VLOOKUP(AV74,data!$B$3:$E$32,2,0)*14)+(VLOOKUP(AV74,data!$B$3:$E$32,3,0))*(AS74-14)),0)</f>
        <v>0</v>
      </c>
      <c r="AX74" s="87" t="s">
        <v>87</v>
      </c>
      <c r="AY74" s="66">
        <f>IF(AT74=1,VLOOKUP(AX74,data!$B$35:$D$39,2,0),0)</f>
        <v>0</v>
      </c>
      <c r="AZ74" s="67">
        <f>IF(AND(AW74&lt;&gt;0,AY74&lt;&gt;0)=FALSE,0,data!$C$43)</f>
        <v>0</v>
      </c>
      <c r="BA74" s="91">
        <f t="shared" si="48"/>
        <v>0</v>
      </c>
      <c r="BB74" s="121">
        <f t="shared" si="49"/>
        <v>0</v>
      </c>
      <c r="BC74" s="61">
        <f t="shared" si="50"/>
        <v>0</v>
      </c>
      <c r="BD74" s="61">
        <f t="shared" si="51"/>
        <v>0</v>
      </c>
      <c r="BF74" s="64"/>
      <c r="BG74" s="61">
        <f t="shared" si="52"/>
        <v>0</v>
      </c>
      <c r="BH74" s="65">
        <f>IF(BG74=1,data!$C$41*BF74,0)</f>
        <v>0</v>
      </c>
      <c r="BI74" s="87" t="s">
        <v>87</v>
      </c>
      <c r="BJ74" s="66">
        <f>IF(BG74=1,IF(BF74&lt;15,VLOOKUP(BI74,data!$B$3:$E$32,2,0)*BF74,(VLOOKUP(BI74,data!$B$3:$E$32,2,0)*14)+(VLOOKUP(BI74,data!$B$3:$E$32,3,0))*(BF74-14)),0)</f>
        <v>0</v>
      </c>
      <c r="BK74" s="87" t="s">
        <v>87</v>
      </c>
      <c r="BL74" s="66">
        <f>IF(BG74=1,VLOOKUP(BK74,data!$B$35:$D$39,2,0),0)</f>
        <v>0</v>
      </c>
      <c r="BM74" s="67">
        <f>IF(AND(BJ74&lt;&gt;0,BL74&lt;&gt;0)=FALSE,0,data!$C$43)</f>
        <v>0</v>
      </c>
      <c r="BN74" s="91">
        <f t="shared" si="53"/>
        <v>0</v>
      </c>
      <c r="BO74" s="121">
        <f t="shared" si="54"/>
        <v>0</v>
      </c>
      <c r="BP74" s="61">
        <f t="shared" si="55"/>
        <v>0</v>
      </c>
      <c r="BQ74" s="61">
        <f t="shared" si="56"/>
        <v>0</v>
      </c>
      <c r="BS74" s="64"/>
      <c r="BT74" s="61">
        <f t="shared" si="57"/>
        <v>0</v>
      </c>
      <c r="BU74" s="65">
        <f>IF(BT74=1,data!$C$41*BS74,0)</f>
        <v>0</v>
      </c>
      <c r="BV74" s="87" t="s">
        <v>87</v>
      </c>
      <c r="BW74" s="66">
        <f>IF(BT74=1,IF(BS74&lt;15,VLOOKUP(BV74,data!$B$3:$E$32,2,0)*BS74,(VLOOKUP(BV74,data!$B$3:$E$32,2,0)*14)+(VLOOKUP(BV74,data!$B$3:$E$32,3,0))*(BS74-14)),0)</f>
        <v>0</v>
      </c>
      <c r="BX74" s="87" t="s">
        <v>87</v>
      </c>
      <c r="BY74" s="66">
        <f>IF(BT74=1,VLOOKUP(BX74,data!$B$35:$D$39,2,0),0)</f>
        <v>0</v>
      </c>
      <c r="BZ74" s="67">
        <f>IF(AND(BW74&lt;&gt;0,BY74&lt;&gt;0)=FALSE,0,data!$C$43)</f>
        <v>0</v>
      </c>
      <c r="CA74" s="91">
        <f t="shared" si="58"/>
        <v>0</v>
      </c>
      <c r="CB74" s="121">
        <f t="shared" si="59"/>
        <v>0</v>
      </c>
      <c r="CC74" s="61">
        <f t="shared" si="60"/>
        <v>0</v>
      </c>
      <c r="CD74" s="61">
        <f t="shared" si="61"/>
        <v>0</v>
      </c>
    </row>
    <row r="75" spans="1:82" ht="18" hidden="1" customHeight="1" x14ac:dyDescent="0.25">
      <c r="A75" s="68"/>
      <c r="B75" s="58" t="s">
        <v>157</v>
      </c>
      <c r="C75" s="113"/>
      <c r="D75" s="59"/>
      <c r="E75" s="64"/>
      <c r="F75" s="61">
        <f t="shared" si="32"/>
        <v>0</v>
      </c>
      <c r="G75" s="65">
        <f>IF(F75=1,data!$C$41*E75,0)</f>
        <v>0</v>
      </c>
      <c r="H75" s="87" t="s">
        <v>87</v>
      </c>
      <c r="I75" s="66">
        <f>IF($F75=1,IF($E75&lt;15,VLOOKUP(H75,data!$B$3:$E$32,2,0)*$E75,(VLOOKUP(H75,data!$B$3:$E$32,2,0)*14)+(VLOOKUP(H75,data!$B$3:$E$32,3,0))*($E75-14)),0)</f>
        <v>0</v>
      </c>
      <c r="J75" s="87" t="s">
        <v>87</v>
      </c>
      <c r="K75" s="66">
        <f>IF($F75=1,VLOOKUP(J75,data!$B$35:$D$39,2,0),0)</f>
        <v>0</v>
      </c>
      <c r="L75" s="67">
        <f>IF(AND(I75&lt;&gt;0,K75&lt;&gt;0)=FALSE,0,data!$C$43)</f>
        <v>0</v>
      </c>
      <c r="M75" s="91">
        <f t="shared" si="33"/>
        <v>0</v>
      </c>
      <c r="N75" s="61">
        <f t="shared" si="31"/>
        <v>0</v>
      </c>
      <c r="O75" s="61">
        <f t="shared" si="34"/>
        <v>0</v>
      </c>
      <c r="P75" s="61">
        <f t="shared" si="35"/>
        <v>0</v>
      </c>
      <c r="Q75" s="137">
        <f t="shared" si="36"/>
        <v>0</v>
      </c>
      <c r="S75" s="64"/>
      <c r="T75" s="61">
        <f t="shared" si="37"/>
        <v>0</v>
      </c>
      <c r="U75" s="65">
        <f>IF(T75=1,data!$C$41*S75,0)</f>
        <v>0</v>
      </c>
      <c r="V75" s="87" t="s">
        <v>87</v>
      </c>
      <c r="W75" s="66">
        <f>IF(T75=1,IF(S75&lt;15,VLOOKUP(V75,data!$B$3:$E$32,2,0)*S75,(VLOOKUP(V75,data!$B$3:$E$32,2,0)*14)+(VLOOKUP(V75,data!$B$3:$E$32,3,0))*(S75-14)),0)</f>
        <v>0</v>
      </c>
      <c r="X75" s="87" t="s">
        <v>87</v>
      </c>
      <c r="Y75" s="66">
        <f>IF(T75=1,VLOOKUP(X75,data!$B$35:$D$39,2,0),0)</f>
        <v>0</v>
      </c>
      <c r="Z75" s="67">
        <f>IF(AND(W75&lt;&gt;0,Y75&lt;&gt;0)=FALSE,0,data!$C$43)</f>
        <v>0</v>
      </c>
      <c r="AA75" s="91">
        <f t="shared" si="38"/>
        <v>0</v>
      </c>
      <c r="AB75" s="121">
        <f t="shared" si="39"/>
        <v>0</v>
      </c>
      <c r="AC75" s="61">
        <f t="shared" si="40"/>
        <v>0</v>
      </c>
      <c r="AD75" s="61">
        <f t="shared" si="41"/>
        <v>0</v>
      </c>
      <c r="AF75" s="64"/>
      <c r="AG75" s="61">
        <f t="shared" si="42"/>
        <v>0</v>
      </c>
      <c r="AH75" s="65">
        <f>IF(AG75=1,data!$C$41*AF75,0)</f>
        <v>0</v>
      </c>
      <c r="AI75" s="87" t="s">
        <v>87</v>
      </c>
      <c r="AJ75" s="66">
        <f>IF(AG75=1,IF(AF75&lt;15,VLOOKUP(AI75,data!$B$3:$E$32,2,0)*AF75,(VLOOKUP(AI75,data!$B$3:$E$32,2,0)*14)+(VLOOKUP(AI75,data!$B$3:$E$32,3,0))*(AF75-14)),0)</f>
        <v>0</v>
      </c>
      <c r="AK75" s="87" t="s">
        <v>87</v>
      </c>
      <c r="AL75" s="66">
        <f>IF(AG75=1,VLOOKUP(AK75,data!$B$35:$D$39,2,0),0)</f>
        <v>0</v>
      </c>
      <c r="AM75" s="67">
        <f>IF(AND(AJ75&lt;&gt;0,AL75&lt;&gt;0)=FALSE,0,data!$C$43)</f>
        <v>0</v>
      </c>
      <c r="AN75" s="91">
        <f t="shared" si="43"/>
        <v>0</v>
      </c>
      <c r="AO75" s="121">
        <f t="shared" si="44"/>
        <v>0</v>
      </c>
      <c r="AP75" s="61">
        <f t="shared" si="45"/>
        <v>0</v>
      </c>
      <c r="AQ75" s="61">
        <f t="shared" si="46"/>
        <v>0</v>
      </c>
      <c r="AS75" s="64"/>
      <c r="AT75" s="61">
        <f t="shared" si="47"/>
        <v>0</v>
      </c>
      <c r="AU75" s="65">
        <f>IF(AT75=1,data!$C$41*AS75,0)</f>
        <v>0</v>
      </c>
      <c r="AV75" s="87" t="s">
        <v>87</v>
      </c>
      <c r="AW75" s="66">
        <f>IF(AT75=1,IF(AS75&lt;15,VLOOKUP(AV75,data!$B$3:$E$32,2,0)*AS75,(VLOOKUP(AV75,data!$B$3:$E$32,2,0)*14)+(VLOOKUP(AV75,data!$B$3:$E$32,3,0))*(AS75-14)),0)</f>
        <v>0</v>
      </c>
      <c r="AX75" s="87" t="s">
        <v>87</v>
      </c>
      <c r="AY75" s="66">
        <f>IF(AT75=1,VLOOKUP(AX75,data!$B$35:$D$39,2,0),0)</f>
        <v>0</v>
      </c>
      <c r="AZ75" s="67">
        <f>IF(AND(AW75&lt;&gt;0,AY75&lt;&gt;0)=FALSE,0,data!$C$43)</f>
        <v>0</v>
      </c>
      <c r="BA75" s="91">
        <f t="shared" si="48"/>
        <v>0</v>
      </c>
      <c r="BB75" s="121">
        <f t="shared" si="49"/>
        <v>0</v>
      </c>
      <c r="BC75" s="61">
        <f t="shared" si="50"/>
        <v>0</v>
      </c>
      <c r="BD75" s="61">
        <f t="shared" si="51"/>
        <v>0</v>
      </c>
      <c r="BF75" s="64"/>
      <c r="BG75" s="61">
        <f t="shared" si="52"/>
        <v>0</v>
      </c>
      <c r="BH75" s="65">
        <f>IF(BG75=1,data!$C$41*BF75,0)</f>
        <v>0</v>
      </c>
      <c r="BI75" s="87" t="s">
        <v>87</v>
      </c>
      <c r="BJ75" s="66">
        <f>IF(BG75=1,IF(BF75&lt;15,VLOOKUP(BI75,data!$B$3:$E$32,2,0)*BF75,(VLOOKUP(BI75,data!$B$3:$E$32,2,0)*14)+(VLOOKUP(BI75,data!$B$3:$E$32,3,0))*(BF75-14)),0)</f>
        <v>0</v>
      </c>
      <c r="BK75" s="87" t="s">
        <v>87</v>
      </c>
      <c r="BL75" s="66">
        <f>IF(BG75=1,VLOOKUP(BK75,data!$B$35:$D$39,2,0),0)</f>
        <v>0</v>
      </c>
      <c r="BM75" s="67">
        <f>IF(AND(BJ75&lt;&gt;0,BL75&lt;&gt;0)=FALSE,0,data!$C$43)</f>
        <v>0</v>
      </c>
      <c r="BN75" s="91">
        <f t="shared" si="53"/>
        <v>0</v>
      </c>
      <c r="BO75" s="121">
        <f t="shared" si="54"/>
        <v>0</v>
      </c>
      <c r="BP75" s="61">
        <f t="shared" si="55"/>
        <v>0</v>
      </c>
      <c r="BQ75" s="61">
        <f t="shared" si="56"/>
        <v>0</v>
      </c>
      <c r="BS75" s="64"/>
      <c r="BT75" s="61">
        <f t="shared" si="57"/>
        <v>0</v>
      </c>
      <c r="BU75" s="65">
        <f>IF(BT75=1,data!$C$41*BS75,0)</f>
        <v>0</v>
      </c>
      <c r="BV75" s="87" t="s">
        <v>87</v>
      </c>
      <c r="BW75" s="66">
        <f>IF(BT75=1,IF(BS75&lt;15,VLOOKUP(BV75,data!$B$3:$E$32,2,0)*BS75,(VLOOKUP(BV75,data!$B$3:$E$32,2,0)*14)+(VLOOKUP(BV75,data!$B$3:$E$32,3,0))*(BS75-14)),0)</f>
        <v>0</v>
      </c>
      <c r="BX75" s="87" t="s">
        <v>87</v>
      </c>
      <c r="BY75" s="66">
        <f>IF(BT75=1,VLOOKUP(BX75,data!$B$35:$D$39,2,0),0)</f>
        <v>0</v>
      </c>
      <c r="BZ75" s="67">
        <f>IF(AND(BW75&lt;&gt;0,BY75&lt;&gt;0)=FALSE,0,data!$C$43)</f>
        <v>0</v>
      </c>
      <c r="CA75" s="91">
        <f t="shared" si="58"/>
        <v>0</v>
      </c>
      <c r="CB75" s="121">
        <f t="shared" si="59"/>
        <v>0</v>
      </c>
      <c r="CC75" s="61">
        <f t="shared" si="60"/>
        <v>0</v>
      </c>
      <c r="CD75" s="61">
        <f t="shared" si="61"/>
        <v>0</v>
      </c>
    </row>
    <row r="76" spans="1:82" ht="18" hidden="1" customHeight="1" x14ac:dyDescent="0.25">
      <c r="A76" s="68"/>
      <c r="B76" s="58" t="s">
        <v>158</v>
      </c>
      <c r="C76" s="113"/>
      <c r="D76" s="59"/>
      <c r="E76" s="64"/>
      <c r="F76" s="61">
        <f t="shared" si="32"/>
        <v>0</v>
      </c>
      <c r="G76" s="65">
        <f>IF(F76=1,data!$C$41*E76,0)</f>
        <v>0</v>
      </c>
      <c r="H76" s="87" t="s">
        <v>87</v>
      </c>
      <c r="I76" s="66">
        <f>IF($F76=1,IF($E76&lt;15,VLOOKUP(H76,data!$B$3:$E$32,2,0)*$E76,(VLOOKUP(H76,data!$B$3:$E$32,2,0)*14)+(VLOOKUP(H76,data!$B$3:$E$32,3,0))*($E76-14)),0)</f>
        <v>0</v>
      </c>
      <c r="J76" s="87" t="s">
        <v>87</v>
      </c>
      <c r="K76" s="66">
        <f>IF($F76=1,VLOOKUP(J76,data!$B$35:$D$39,2,0),0)</f>
        <v>0</v>
      </c>
      <c r="L76" s="67">
        <f>IF(AND(I76&lt;&gt;0,K76&lt;&gt;0)=FALSE,0,data!$C$43)</f>
        <v>0</v>
      </c>
      <c r="M76" s="91">
        <f t="shared" si="33"/>
        <v>0</v>
      </c>
      <c r="N76" s="61">
        <f t="shared" si="31"/>
        <v>0</v>
      </c>
      <c r="O76" s="61">
        <f t="shared" si="34"/>
        <v>0</v>
      </c>
      <c r="P76" s="61">
        <f t="shared" si="35"/>
        <v>0</v>
      </c>
      <c r="Q76" s="137">
        <f t="shared" si="36"/>
        <v>0</v>
      </c>
      <c r="S76" s="64"/>
      <c r="T76" s="61">
        <f t="shared" si="37"/>
        <v>0</v>
      </c>
      <c r="U76" s="65">
        <f>IF(T76=1,data!$C$41*S76,0)</f>
        <v>0</v>
      </c>
      <c r="V76" s="87" t="s">
        <v>87</v>
      </c>
      <c r="W76" s="66">
        <f>IF(T76=1,IF(S76&lt;15,VLOOKUP(V76,data!$B$3:$E$32,2,0)*S76,(VLOOKUP(V76,data!$B$3:$E$32,2,0)*14)+(VLOOKUP(V76,data!$B$3:$E$32,3,0))*(S76-14)),0)</f>
        <v>0</v>
      </c>
      <c r="X76" s="87" t="s">
        <v>87</v>
      </c>
      <c r="Y76" s="66">
        <f>IF(T76=1,VLOOKUP(X76,data!$B$35:$D$39,2,0),0)</f>
        <v>0</v>
      </c>
      <c r="Z76" s="67">
        <f>IF(AND(W76&lt;&gt;0,Y76&lt;&gt;0)=FALSE,0,data!$C$43)</f>
        <v>0</v>
      </c>
      <c r="AA76" s="91">
        <f t="shared" si="38"/>
        <v>0</v>
      </c>
      <c r="AB76" s="121">
        <f t="shared" si="39"/>
        <v>0</v>
      </c>
      <c r="AC76" s="61">
        <f t="shared" si="40"/>
        <v>0</v>
      </c>
      <c r="AD76" s="61">
        <f t="shared" si="41"/>
        <v>0</v>
      </c>
      <c r="AF76" s="64"/>
      <c r="AG76" s="61">
        <f t="shared" si="42"/>
        <v>0</v>
      </c>
      <c r="AH76" s="65">
        <f>IF(AG76=1,data!$C$41*AF76,0)</f>
        <v>0</v>
      </c>
      <c r="AI76" s="87" t="s">
        <v>87</v>
      </c>
      <c r="AJ76" s="66">
        <f>IF(AG76=1,IF(AF76&lt;15,VLOOKUP(AI76,data!$B$3:$E$32,2,0)*AF76,(VLOOKUP(AI76,data!$B$3:$E$32,2,0)*14)+(VLOOKUP(AI76,data!$B$3:$E$32,3,0))*(AF76-14)),0)</f>
        <v>0</v>
      </c>
      <c r="AK76" s="87" t="s">
        <v>87</v>
      </c>
      <c r="AL76" s="66">
        <f>IF(AG76=1,VLOOKUP(AK76,data!$B$35:$D$39,2,0),0)</f>
        <v>0</v>
      </c>
      <c r="AM76" s="67">
        <f>IF(AND(AJ76&lt;&gt;0,AL76&lt;&gt;0)=FALSE,0,data!$C$43)</f>
        <v>0</v>
      </c>
      <c r="AN76" s="91">
        <f t="shared" si="43"/>
        <v>0</v>
      </c>
      <c r="AO76" s="121">
        <f t="shared" si="44"/>
        <v>0</v>
      </c>
      <c r="AP76" s="61">
        <f t="shared" si="45"/>
        <v>0</v>
      </c>
      <c r="AQ76" s="61">
        <f t="shared" si="46"/>
        <v>0</v>
      </c>
      <c r="AS76" s="64"/>
      <c r="AT76" s="61">
        <f t="shared" si="47"/>
        <v>0</v>
      </c>
      <c r="AU76" s="65">
        <f>IF(AT76=1,data!$C$41*AS76,0)</f>
        <v>0</v>
      </c>
      <c r="AV76" s="87" t="s">
        <v>87</v>
      </c>
      <c r="AW76" s="66">
        <f>IF(AT76=1,IF(AS76&lt;15,VLOOKUP(AV76,data!$B$3:$E$32,2,0)*AS76,(VLOOKUP(AV76,data!$B$3:$E$32,2,0)*14)+(VLOOKUP(AV76,data!$B$3:$E$32,3,0))*(AS76-14)),0)</f>
        <v>0</v>
      </c>
      <c r="AX76" s="87" t="s">
        <v>87</v>
      </c>
      <c r="AY76" s="66">
        <f>IF(AT76=1,VLOOKUP(AX76,data!$B$35:$D$39,2,0),0)</f>
        <v>0</v>
      </c>
      <c r="AZ76" s="67">
        <f>IF(AND(AW76&lt;&gt;0,AY76&lt;&gt;0)=FALSE,0,data!$C$43)</f>
        <v>0</v>
      </c>
      <c r="BA76" s="91">
        <f t="shared" si="48"/>
        <v>0</v>
      </c>
      <c r="BB76" s="121">
        <f t="shared" si="49"/>
        <v>0</v>
      </c>
      <c r="BC76" s="61">
        <f t="shared" si="50"/>
        <v>0</v>
      </c>
      <c r="BD76" s="61">
        <f t="shared" si="51"/>
        <v>0</v>
      </c>
      <c r="BF76" s="64"/>
      <c r="BG76" s="61">
        <f t="shared" si="52"/>
        <v>0</v>
      </c>
      <c r="BH76" s="65">
        <f>IF(BG76=1,data!$C$41*BF76,0)</f>
        <v>0</v>
      </c>
      <c r="BI76" s="87" t="s">
        <v>87</v>
      </c>
      <c r="BJ76" s="66">
        <f>IF(BG76=1,IF(BF76&lt;15,VLOOKUP(BI76,data!$B$3:$E$32,2,0)*BF76,(VLOOKUP(BI76,data!$B$3:$E$32,2,0)*14)+(VLOOKUP(BI76,data!$B$3:$E$32,3,0))*(BF76-14)),0)</f>
        <v>0</v>
      </c>
      <c r="BK76" s="87" t="s">
        <v>87</v>
      </c>
      <c r="BL76" s="66">
        <f>IF(BG76=1,VLOOKUP(BK76,data!$B$35:$D$39,2,0),0)</f>
        <v>0</v>
      </c>
      <c r="BM76" s="67">
        <f>IF(AND(BJ76&lt;&gt;0,BL76&lt;&gt;0)=FALSE,0,data!$C$43)</f>
        <v>0</v>
      </c>
      <c r="BN76" s="91">
        <f t="shared" si="53"/>
        <v>0</v>
      </c>
      <c r="BO76" s="121">
        <f t="shared" si="54"/>
        <v>0</v>
      </c>
      <c r="BP76" s="61">
        <f t="shared" si="55"/>
        <v>0</v>
      </c>
      <c r="BQ76" s="61">
        <f t="shared" si="56"/>
        <v>0</v>
      </c>
      <c r="BS76" s="64"/>
      <c r="BT76" s="61">
        <f t="shared" si="57"/>
        <v>0</v>
      </c>
      <c r="BU76" s="65">
        <f>IF(BT76=1,data!$C$41*BS76,0)</f>
        <v>0</v>
      </c>
      <c r="BV76" s="87" t="s">
        <v>87</v>
      </c>
      <c r="BW76" s="66">
        <f>IF(BT76=1,IF(BS76&lt;15,VLOOKUP(BV76,data!$B$3:$E$32,2,0)*BS76,(VLOOKUP(BV76,data!$B$3:$E$32,2,0)*14)+(VLOOKUP(BV76,data!$B$3:$E$32,3,0))*(BS76-14)),0)</f>
        <v>0</v>
      </c>
      <c r="BX76" s="87" t="s">
        <v>87</v>
      </c>
      <c r="BY76" s="66">
        <f>IF(BT76=1,VLOOKUP(BX76,data!$B$35:$D$39,2,0),0)</f>
        <v>0</v>
      </c>
      <c r="BZ76" s="67">
        <f>IF(AND(BW76&lt;&gt;0,BY76&lt;&gt;0)=FALSE,0,data!$C$43)</f>
        <v>0</v>
      </c>
      <c r="CA76" s="91">
        <f t="shared" si="58"/>
        <v>0</v>
      </c>
      <c r="CB76" s="121">
        <f t="shared" si="59"/>
        <v>0</v>
      </c>
      <c r="CC76" s="61">
        <f t="shared" si="60"/>
        <v>0</v>
      </c>
      <c r="CD76" s="61">
        <f t="shared" si="61"/>
        <v>0</v>
      </c>
    </row>
    <row r="77" spans="1:82" ht="18" hidden="1" customHeight="1" x14ac:dyDescent="0.25">
      <c r="A77" s="68"/>
      <c r="B77" s="58" t="s">
        <v>159</v>
      </c>
      <c r="C77" s="113"/>
      <c r="D77" s="59"/>
      <c r="E77" s="64"/>
      <c r="F77" s="61">
        <f t="shared" si="32"/>
        <v>0</v>
      </c>
      <c r="G77" s="65">
        <f>IF(F77=1,data!$C$41*E77,0)</f>
        <v>0</v>
      </c>
      <c r="H77" s="87" t="s">
        <v>87</v>
      </c>
      <c r="I77" s="66">
        <f>IF($F77=1,IF($E77&lt;15,VLOOKUP(H77,data!$B$3:$E$32,2,0)*$E77,(VLOOKUP(H77,data!$B$3:$E$32,2,0)*14)+(VLOOKUP(H77,data!$B$3:$E$32,3,0))*($E77-14)),0)</f>
        <v>0</v>
      </c>
      <c r="J77" s="87" t="s">
        <v>87</v>
      </c>
      <c r="K77" s="66">
        <f>IF($F77=1,VLOOKUP(J77,data!$B$35:$D$39,2,0),0)</f>
        <v>0</v>
      </c>
      <c r="L77" s="67">
        <f>IF(AND(I77&lt;&gt;0,K77&lt;&gt;0)=FALSE,0,data!$C$43)</f>
        <v>0</v>
      </c>
      <c r="M77" s="91">
        <f t="shared" si="33"/>
        <v>0</v>
      </c>
      <c r="N77" s="61">
        <f t="shared" si="31"/>
        <v>0</v>
      </c>
      <c r="O77" s="61">
        <f t="shared" si="34"/>
        <v>0</v>
      </c>
      <c r="P77" s="61">
        <f t="shared" si="35"/>
        <v>0</v>
      </c>
      <c r="Q77" s="137">
        <f t="shared" si="36"/>
        <v>0</v>
      </c>
      <c r="S77" s="64"/>
      <c r="T77" s="61">
        <f t="shared" si="37"/>
        <v>0</v>
      </c>
      <c r="U77" s="65">
        <f>IF(T77=1,data!$C$41*S77,0)</f>
        <v>0</v>
      </c>
      <c r="V77" s="87" t="s">
        <v>87</v>
      </c>
      <c r="W77" s="66">
        <f>IF(T77=1,IF(S77&lt;15,VLOOKUP(V77,data!$B$3:$E$32,2,0)*S77,(VLOOKUP(V77,data!$B$3:$E$32,2,0)*14)+(VLOOKUP(V77,data!$B$3:$E$32,3,0))*(S77-14)),0)</f>
        <v>0</v>
      </c>
      <c r="X77" s="87" t="s">
        <v>87</v>
      </c>
      <c r="Y77" s="66">
        <f>IF(T77=1,VLOOKUP(X77,data!$B$35:$D$39,2,0),0)</f>
        <v>0</v>
      </c>
      <c r="Z77" s="67">
        <f>IF(AND(W77&lt;&gt;0,Y77&lt;&gt;0)=FALSE,0,data!$C$43)</f>
        <v>0</v>
      </c>
      <c r="AA77" s="91">
        <f t="shared" si="38"/>
        <v>0</v>
      </c>
      <c r="AB77" s="121">
        <f t="shared" si="39"/>
        <v>0</v>
      </c>
      <c r="AC77" s="61">
        <f t="shared" si="40"/>
        <v>0</v>
      </c>
      <c r="AD77" s="61">
        <f t="shared" si="41"/>
        <v>0</v>
      </c>
      <c r="AF77" s="64"/>
      <c r="AG77" s="61">
        <f t="shared" si="42"/>
        <v>0</v>
      </c>
      <c r="AH77" s="65">
        <f>IF(AG77=1,data!$C$41*AF77,0)</f>
        <v>0</v>
      </c>
      <c r="AI77" s="87" t="s">
        <v>87</v>
      </c>
      <c r="AJ77" s="66">
        <f>IF(AG77=1,IF(AF77&lt;15,VLOOKUP(AI77,data!$B$3:$E$32,2,0)*AF77,(VLOOKUP(AI77,data!$B$3:$E$32,2,0)*14)+(VLOOKUP(AI77,data!$B$3:$E$32,3,0))*(AF77-14)),0)</f>
        <v>0</v>
      </c>
      <c r="AK77" s="87" t="s">
        <v>87</v>
      </c>
      <c r="AL77" s="66">
        <f>IF(AG77=1,VLOOKUP(AK77,data!$B$35:$D$39,2,0),0)</f>
        <v>0</v>
      </c>
      <c r="AM77" s="67">
        <f>IF(AND(AJ77&lt;&gt;0,AL77&lt;&gt;0)=FALSE,0,data!$C$43)</f>
        <v>0</v>
      </c>
      <c r="AN77" s="91">
        <f t="shared" si="43"/>
        <v>0</v>
      </c>
      <c r="AO77" s="121">
        <f t="shared" si="44"/>
        <v>0</v>
      </c>
      <c r="AP77" s="61">
        <f t="shared" si="45"/>
        <v>0</v>
      </c>
      <c r="AQ77" s="61">
        <f t="shared" si="46"/>
        <v>0</v>
      </c>
      <c r="AS77" s="64"/>
      <c r="AT77" s="61">
        <f t="shared" si="47"/>
        <v>0</v>
      </c>
      <c r="AU77" s="65">
        <f>IF(AT77=1,data!$C$41*AS77,0)</f>
        <v>0</v>
      </c>
      <c r="AV77" s="87" t="s">
        <v>87</v>
      </c>
      <c r="AW77" s="66">
        <f>IF(AT77=1,IF(AS77&lt;15,VLOOKUP(AV77,data!$B$3:$E$32,2,0)*AS77,(VLOOKUP(AV77,data!$B$3:$E$32,2,0)*14)+(VLOOKUP(AV77,data!$B$3:$E$32,3,0))*(AS77-14)),0)</f>
        <v>0</v>
      </c>
      <c r="AX77" s="87" t="s">
        <v>87</v>
      </c>
      <c r="AY77" s="66">
        <f>IF(AT77=1,VLOOKUP(AX77,data!$B$35:$D$39,2,0),0)</f>
        <v>0</v>
      </c>
      <c r="AZ77" s="67">
        <f>IF(AND(AW77&lt;&gt;0,AY77&lt;&gt;0)=FALSE,0,data!$C$43)</f>
        <v>0</v>
      </c>
      <c r="BA77" s="91">
        <f t="shared" si="48"/>
        <v>0</v>
      </c>
      <c r="BB77" s="121">
        <f t="shared" si="49"/>
        <v>0</v>
      </c>
      <c r="BC77" s="61">
        <f t="shared" si="50"/>
        <v>0</v>
      </c>
      <c r="BD77" s="61">
        <f t="shared" si="51"/>
        <v>0</v>
      </c>
      <c r="BF77" s="64"/>
      <c r="BG77" s="61">
        <f t="shared" si="52"/>
        <v>0</v>
      </c>
      <c r="BH77" s="65">
        <f>IF(BG77=1,data!$C$41*BF77,0)</f>
        <v>0</v>
      </c>
      <c r="BI77" s="87" t="s">
        <v>87</v>
      </c>
      <c r="BJ77" s="66">
        <f>IF(BG77=1,IF(BF77&lt;15,VLOOKUP(BI77,data!$B$3:$E$32,2,0)*BF77,(VLOOKUP(BI77,data!$B$3:$E$32,2,0)*14)+(VLOOKUP(BI77,data!$B$3:$E$32,3,0))*(BF77-14)),0)</f>
        <v>0</v>
      </c>
      <c r="BK77" s="87" t="s">
        <v>87</v>
      </c>
      <c r="BL77" s="66">
        <f>IF(BG77=1,VLOOKUP(BK77,data!$B$35:$D$39,2,0),0)</f>
        <v>0</v>
      </c>
      <c r="BM77" s="67">
        <f>IF(AND(BJ77&lt;&gt;0,BL77&lt;&gt;0)=FALSE,0,data!$C$43)</f>
        <v>0</v>
      </c>
      <c r="BN77" s="91">
        <f t="shared" si="53"/>
        <v>0</v>
      </c>
      <c r="BO77" s="121">
        <f t="shared" si="54"/>
        <v>0</v>
      </c>
      <c r="BP77" s="61">
        <f t="shared" si="55"/>
        <v>0</v>
      </c>
      <c r="BQ77" s="61">
        <f t="shared" si="56"/>
        <v>0</v>
      </c>
      <c r="BS77" s="64"/>
      <c r="BT77" s="61">
        <f t="shared" si="57"/>
        <v>0</v>
      </c>
      <c r="BU77" s="65">
        <f>IF(BT77=1,data!$C$41*BS77,0)</f>
        <v>0</v>
      </c>
      <c r="BV77" s="87" t="s">
        <v>87</v>
      </c>
      <c r="BW77" s="66">
        <f>IF(BT77=1,IF(BS77&lt;15,VLOOKUP(BV77,data!$B$3:$E$32,2,0)*BS77,(VLOOKUP(BV77,data!$B$3:$E$32,2,0)*14)+(VLOOKUP(BV77,data!$B$3:$E$32,3,0))*(BS77-14)),0)</f>
        <v>0</v>
      </c>
      <c r="BX77" s="87" t="s">
        <v>87</v>
      </c>
      <c r="BY77" s="66">
        <f>IF(BT77=1,VLOOKUP(BX77,data!$B$35:$D$39,2,0),0)</f>
        <v>0</v>
      </c>
      <c r="BZ77" s="67">
        <f>IF(AND(BW77&lt;&gt;0,BY77&lt;&gt;0)=FALSE,0,data!$C$43)</f>
        <v>0</v>
      </c>
      <c r="CA77" s="91">
        <f t="shared" si="58"/>
        <v>0</v>
      </c>
      <c r="CB77" s="121">
        <f t="shared" si="59"/>
        <v>0</v>
      </c>
      <c r="CC77" s="61">
        <f t="shared" si="60"/>
        <v>0</v>
      </c>
      <c r="CD77" s="61">
        <f t="shared" si="61"/>
        <v>0</v>
      </c>
    </row>
    <row r="78" spans="1:82" ht="18" hidden="1" customHeight="1" x14ac:dyDescent="0.25">
      <c r="A78" s="68"/>
      <c r="B78" s="58" t="s">
        <v>160</v>
      </c>
      <c r="C78" s="113"/>
      <c r="D78" s="59"/>
      <c r="E78" s="64"/>
      <c r="F78" s="61">
        <f t="shared" si="32"/>
        <v>0</v>
      </c>
      <c r="G78" s="65">
        <f>IF(F78=1,data!$C$41*E78,0)</f>
        <v>0</v>
      </c>
      <c r="H78" s="87" t="s">
        <v>87</v>
      </c>
      <c r="I78" s="66">
        <f>IF($F78=1,IF($E78&lt;15,VLOOKUP(H78,data!$B$3:$E$32,2,0)*$E78,(VLOOKUP(H78,data!$B$3:$E$32,2,0)*14)+(VLOOKUP(H78,data!$B$3:$E$32,3,0))*($E78-14)),0)</f>
        <v>0</v>
      </c>
      <c r="J78" s="87" t="s">
        <v>87</v>
      </c>
      <c r="K78" s="66">
        <f>IF($F78=1,VLOOKUP(J78,data!$B$35:$D$39,2,0),0)</f>
        <v>0</v>
      </c>
      <c r="L78" s="67">
        <f>IF(AND(I78&lt;&gt;0,K78&lt;&gt;0)=FALSE,0,data!$C$43)</f>
        <v>0</v>
      </c>
      <c r="M78" s="91">
        <f t="shared" si="33"/>
        <v>0</v>
      </c>
      <c r="N78" s="61">
        <f t="shared" si="31"/>
        <v>0</v>
      </c>
      <c r="O78" s="61">
        <f t="shared" si="34"/>
        <v>0</v>
      </c>
      <c r="P78" s="61">
        <f t="shared" si="35"/>
        <v>0</v>
      </c>
      <c r="Q78" s="137">
        <f t="shared" si="36"/>
        <v>0</v>
      </c>
      <c r="S78" s="64"/>
      <c r="T78" s="61">
        <f t="shared" si="37"/>
        <v>0</v>
      </c>
      <c r="U78" s="65">
        <f>IF(T78=1,data!$C$41*S78,0)</f>
        <v>0</v>
      </c>
      <c r="V78" s="87" t="s">
        <v>87</v>
      </c>
      <c r="W78" s="66">
        <f>IF(T78=1,IF(S78&lt;15,VLOOKUP(V78,data!$B$3:$E$32,2,0)*S78,(VLOOKUP(V78,data!$B$3:$E$32,2,0)*14)+(VLOOKUP(V78,data!$B$3:$E$32,3,0))*(S78-14)),0)</f>
        <v>0</v>
      </c>
      <c r="X78" s="87" t="s">
        <v>87</v>
      </c>
      <c r="Y78" s="66">
        <f>IF(T78=1,VLOOKUP(X78,data!$B$35:$D$39,2,0),0)</f>
        <v>0</v>
      </c>
      <c r="Z78" s="67">
        <f>IF(AND(W78&lt;&gt;0,Y78&lt;&gt;0)=FALSE,0,data!$C$43)</f>
        <v>0</v>
      </c>
      <c r="AA78" s="91">
        <f t="shared" si="38"/>
        <v>0</v>
      </c>
      <c r="AB78" s="121">
        <f t="shared" si="39"/>
        <v>0</v>
      </c>
      <c r="AC78" s="61">
        <f t="shared" si="40"/>
        <v>0</v>
      </c>
      <c r="AD78" s="61">
        <f t="shared" si="41"/>
        <v>0</v>
      </c>
      <c r="AF78" s="64"/>
      <c r="AG78" s="61">
        <f t="shared" si="42"/>
        <v>0</v>
      </c>
      <c r="AH78" s="65">
        <f>IF(AG78=1,data!$C$41*AF78,0)</f>
        <v>0</v>
      </c>
      <c r="AI78" s="87" t="s">
        <v>87</v>
      </c>
      <c r="AJ78" s="66">
        <f>IF(AG78=1,IF(AF78&lt;15,VLOOKUP(AI78,data!$B$3:$E$32,2,0)*AF78,(VLOOKUP(AI78,data!$B$3:$E$32,2,0)*14)+(VLOOKUP(AI78,data!$B$3:$E$32,3,0))*(AF78-14)),0)</f>
        <v>0</v>
      </c>
      <c r="AK78" s="87" t="s">
        <v>87</v>
      </c>
      <c r="AL78" s="66">
        <f>IF(AG78=1,VLOOKUP(AK78,data!$B$35:$D$39,2,0),0)</f>
        <v>0</v>
      </c>
      <c r="AM78" s="67">
        <f>IF(AND(AJ78&lt;&gt;0,AL78&lt;&gt;0)=FALSE,0,data!$C$43)</f>
        <v>0</v>
      </c>
      <c r="AN78" s="91">
        <f t="shared" si="43"/>
        <v>0</v>
      </c>
      <c r="AO78" s="121">
        <f t="shared" si="44"/>
        <v>0</v>
      </c>
      <c r="AP78" s="61">
        <f t="shared" si="45"/>
        <v>0</v>
      </c>
      <c r="AQ78" s="61">
        <f t="shared" si="46"/>
        <v>0</v>
      </c>
      <c r="AS78" s="64"/>
      <c r="AT78" s="61">
        <f t="shared" si="47"/>
        <v>0</v>
      </c>
      <c r="AU78" s="65">
        <f>IF(AT78=1,data!$C$41*AS78,0)</f>
        <v>0</v>
      </c>
      <c r="AV78" s="87" t="s">
        <v>87</v>
      </c>
      <c r="AW78" s="66">
        <f>IF(AT78=1,IF(AS78&lt;15,VLOOKUP(AV78,data!$B$3:$E$32,2,0)*AS78,(VLOOKUP(AV78,data!$B$3:$E$32,2,0)*14)+(VLOOKUP(AV78,data!$B$3:$E$32,3,0))*(AS78-14)),0)</f>
        <v>0</v>
      </c>
      <c r="AX78" s="87" t="s">
        <v>87</v>
      </c>
      <c r="AY78" s="66">
        <f>IF(AT78=1,VLOOKUP(AX78,data!$B$35:$D$39,2,0),0)</f>
        <v>0</v>
      </c>
      <c r="AZ78" s="67">
        <f>IF(AND(AW78&lt;&gt;0,AY78&lt;&gt;0)=FALSE,0,data!$C$43)</f>
        <v>0</v>
      </c>
      <c r="BA78" s="91">
        <f t="shared" si="48"/>
        <v>0</v>
      </c>
      <c r="BB78" s="121">
        <f t="shared" si="49"/>
        <v>0</v>
      </c>
      <c r="BC78" s="61">
        <f t="shared" si="50"/>
        <v>0</v>
      </c>
      <c r="BD78" s="61">
        <f t="shared" si="51"/>
        <v>0</v>
      </c>
      <c r="BF78" s="64"/>
      <c r="BG78" s="61">
        <f t="shared" si="52"/>
        <v>0</v>
      </c>
      <c r="BH78" s="65">
        <f>IF(BG78=1,data!$C$41*BF78,0)</f>
        <v>0</v>
      </c>
      <c r="BI78" s="87" t="s">
        <v>87</v>
      </c>
      <c r="BJ78" s="66">
        <f>IF(BG78=1,IF(BF78&lt;15,VLOOKUP(BI78,data!$B$3:$E$32,2,0)*BF78,(VLOOKUP(BI78,data!$B$3:$E$32,2,0)*14)+(VLOOKUP(BI78,data!$B$3:$E$32,3,0))*(BF78-14)),0)</f>
        <v>0</v>
      </c>
      <c r="BK78" s="87" t="s">
        <v>87</v>
      </c>
      <c r="BL78" s="66">
        <f>IF(BG78=1,VLOOKUP(BK78,data!$B$35:$D$39,2,0),0)</f>
        <v>0</v>
      </c>
      <c r="BM78" s="67">
        <f>IF(AND(BJ78&lt;&gt;0,BL78&lt;&gt;0)=FALSE,0,data!$C$43)</f>
        <v>0</v>
      </c>
      <c r="BN78" s="91">
        <f t="shared" si="53"/>
        <v>0</v>
      </c>
      <c r="BO78" s="121">
        <f t="shared" si="54"/>
        <v>0</v>
      </c>
      <c r="BP78" s="61">
        <f t="shared" si="55"/>
        <v>0</v>
      </c>
      <c r="BQ78" s="61">
        <f t="shared" si="56"/>
        <v>0</v>
      </c>
      <c r="BS78" s="64"/>
      <c r="BT78" s="61">
        <f t="shared" si="57"/>
        <v>0</v>
      </c>
      <c r="BU78" s="65">
        <f>IF(BT78=1,data!$C$41*BS78,0)</f>
        <v>0</v>
      </c>
      <c r="BV78" s="87" t="s">
        <v>87</v>
      </c>
      <c r="BW78" s="66">
        <f>IF(BT78=1,IF(BS78&lt;15,VLOOKUP(BV78,data!$B$3:$E$32,2,0)*BS78,(VLOOKUP(BV78,data!$B$3:$E$32,2,0)*14)+(VLOOKUP(BV78,data!$B$3:$E$32,3,0))*(BS78-14)),0)</f>
        <v>0</v>
      </c>
      <c r="BX78" s="87" t="s">
        <v>87</v>
      </c>
      <c r="BY78" s="66">
        <f>IF(BT78=1,VLOOKUP(BX78,data!$B$35:$D$39,2,0),0)</f>
        <v>0</v>
      </c>
      <c r="BZ78" s="67">
        <f>IF(AND(BW78&lt;&gt;0,BY78&lt;&gt;0)=FALSE,0,data!$C$43)</f>
        <v>0</v>
      </c>
      <c r="CA78" s="91">
        <f t="shared" si="58"/>
        <v>0</v>
      </c>
      <c r="CB78" s="121">
        <f t="shared" si="59"/>
        <v>0</v>
      </c>
      <c r="CC78" s="61">
        <f t="shared" si="60"/>
        <v>0</v>
      </c>
      <c r="CD78" s="61">
        <f t="shared" si="61"/>
        <v>0</v>
      </c>
    </row>
    <row r="79" spans="1:82" ht="18" hidden="1" customHeight="1" x14ac:dyDescent="0.25">
      <c r="A79" s="57"/>
      <c r="B79" s="58" t="s">
        <v>161</v>
      </c>
      <c r="C79" s="113"/>
      <c r="D79" s="59"/>
      <c r="E79" s="64"/>
      <c r="F79" s="61">
        <f t="shared" si="32"/>
        <v>0</v>
      </c>
      <c r="G79" s="65">
        <f>IF(F79=1,data!$C$41*E79,0)</f>
        <v>0</v>
      </c>
      <c r="H79" s="87" t="s">
        <v>87</v>
      </c>
      <c r="I79" s="66">
        <f>IF($F79=1,IF($E79&lt;15,VLOOKUP(H79,data!$B$3:$E$32,2,0)*$E79,(VLOOKUP(H79,data!$B$3:$E$32,2,0)*14)+(VLOOKUP(H79,data!$B$3:$E$32,3,0))*($E79-14)),0)</f>
        <v>0</v>
      </c>
      <c r="J79" s="87" t="s">
        <v>87</v>
      </c>
      <c r="K79" s="66">
        <f>IF($F79=1,VLOOKUP(J79,data!$B$35:$D$39,2,0),0)</f>
        <v>0</v>
      </c>
      <c r="L79" s="67">
        <f>IF(AND(I79&lt;&gt;0,K79&lt;&gt;0)=FALSE,0,data!$C$43)</f>
        <v>0</v>
      </c>
      <c r="M79" s="91">
        <f t="shared" si="33"/>
        <v>0</v>
      </c>
      <c r="N79" s="61">
        <f t="shared" si="31"/>
        <v>0</v>
      </c>
      <c r="O79" s="61">
        <f t="shared" si="34"/>
        <v>0</v>
      </c>
      <c r="P79" s="61">
        <f t="shared" si="35"/>
        <v>0</v>
      </c>
      <c r="Q79" s="137">
        <f t="shared" si="36"/>
        <v>0</v>
      </c>
      <c r="S79" s="64"/>
      <c r="T79" s="61">
        <f t="shared" si="37"/>
        <v>0</v>
      </c>
      <c r="U79" s="65">
        <f>IF(T79=1,data!$C$41*S79,0)</f>
        <v>0</v>
      </c>
      <c r="V79" s="87" t="s">
        <v>87</v>
      </c>
      <c r="W79" s="66">
        <f>IF(T79=1,IF(S79&lt;15,VLOOKUP(V79,data!$B$3:$E$32,2,0)*S79,(VLOOKUP(V79,data!$B$3:$E$32,2,0)*14)+(VLOOKUP(V79,data!$B$3:$E$32,3,0))*(S79-14)),0)</f>
        <v>0</v>
      </c>
      <c r="X79" s="87" t="s">
        <v>87</v>
      </c>
      <c r="Y79" s="66">
        <f>IF(T79=1,VLOOKUP(X79,data!$B$35:$D$39,2,0),0)</f>
        <v>0</v>
      </c>
      <c r="Z79" s="67">
        <f>IF(AND(W79&lt;&gt;0,Y79&lt;&gt;0)=FALSE,0,data!$C$43)</f>
        <v>0</v>
      </c>
      <c r="AA79" s="91">
        <f t="shared" si="38"/>
        <v>0</v>
      </c>
      <c r="AB79" s="121">
        <f t="shared" si="39"/>
        <v>0</v>
      </c>
      <c r="AC79" s="61">
        <f t="shared" si="40"/>
        <v>0</v>
      </c>
      <c r="AD79" s="61">
        <f t="shared" si="41"/>
        <v>0</v>
      </c>
      <c r="AF79" s="64"/>
      <c r="AG79" s="61">
        <f t="shared" si="42"/>
        <v>0</v>
      </c>
      <c r="AH79" s="65">
        <f>IF(AG79=1,data!$C$41*AF79,0)</f>
        <v>0</v>
      </c>
      <c r="AI79" s="87" t="s">
        <v>87</v>
      </c>
      <c r="AJ79" s="66">
        <f>IF(AG79=1,IF(AF79&lt;15,VLOOKUP(AI79,data!$B$3:$E$32,2,0)*AF79,(VLOOKUP(AI79,data!$B$3:$E$32,2,0)*14)+(VLOOKUP(AI79,data!$B$3:$E$32,3,0))*(AF79-14)),0)</f>
        <v>0</v>
      </c>
      <c r="AK79" s="87" t="s">
        <v>87</v>
      </c>
      <c r="AL79" s="66">
        <f>IF(AG79=1,VLOOKUP(AK79,data!$B$35:$D$39,2,0),0)</f>
        <v>0</v>
      </c>
      <c r="AM79" s="67">
        <f>IF(AND(AJ79&lt;&gt;0,AL79&lt;&gt;0)=FALSE,0,data!$C$43)</f>
        <v>0</v>
      </c>
      <c r="AN79" s="91">
        <f t="shared" si="43"/>
        <v>0</v>
      </c>
      <c r="AO79" s="121">
        <f t="shared" si="44"/>
        <v>0</v>
      </c>
      <c r="AP79" s="61">
        <f t="shared" si="45"/>
        <v>0</v>
      </c>
      <c r="AQ79" s="61">
        <f t="shared" si="46"/>
        <v>0</v>
      </c>
      <c r="AS79" s="64"/>
      <c r="AT79" s="61">
        <f t="shared" si="47"/>
        <v>0</v>
      </c>
      <c r="AU79" s="65">
        <f>IF(AT79=1,data!$C$41*AS79,0)</f>
        <v>0</v>
      </c>
      <c r="AV79" s="87" t="s">
        <v>87</v>
      </c>
      <c r="AW79" s="66">
        <f>IF(AT79=1,IF(AS79&lt;15,VLOOKUP(AV79,data!$B$3:$E$32,2,0)*AS79,(VLOOKUP(AV79,data!$B$3:$E$32,2,0)*14)+(VLOOKUP(AV79,data!$B$3:$E$32,3,0))*(AS79-14)),0)</f>
        <v>0</v>
      </c>
      <c r="AX79" s="87" t="s">
        <v>87</v>
      </c>
      <c r="AY79" s="66">
        <f>IF(AT79=1,VLOOKUP(AX79,data!$B$35:$D$39,2,0),0)</f>
        <v>0</v>
      </c>
      <c r="AZ79" s="67">
        <f>IF(AND(AW79&lt;&gt;0,AY79&lt;&gt;0)=FALSE,0,data!$C$43)</f>
        <v>0</v>
      </c>
      <c r="BA79" s="91">
        <f t="shared" si="48"/>
        <v>0</v>
      </c>
      <c r="BB79" s="121">
        <f t="shared" si="49"/>
        <v>0</v>
      </c>
      <c r="BC79" s="61">
        <f t="shared" si="50"/>
        <v>0</v>
      </c>
      <c r="BD79" s="61">
        <f t="shared" si="51"/>
        <v>0</v>
      </c>
      <c r="BF79" s="64"/>
      <c r="BG79" s="61">
        <f t="shared" si="52"/>
        <v>0</v>
      </c>
      <c r="BH79" s="65">
        <f>IF(BG79=1,data!$C$41*BF79,0)</f>
        <v>0</v>
      </c>
      <c r="BI79" s="87" t="s">
        <v>87</v>
      </c>
      <c r="BJ79" s="66">
        <f>IF(BG79=1,IF(BF79&lt;15,VLOOKUP(BI79,data!$B$3:$E$32,2,0)*BF79,(VLOOKUP(BI79,data!$B$3:$E$32,2,0)*14)+(VLOOKUP(BI79,data!$B$3:$E$32,3,0))*(BF79-14)),0)</f>
        <v>0</v>
      </c>
      <c r="BK79" s="87" t="s">
        <v>87</v>
      </c>
      <c r="BL79" s="66">
        <f>IF(BG79=1,VLOOKUP(BK79,data!$B$35:$D$39,2,0),0)</f>
        <v>0</v>
      </c>
      <c r="BM79" s="67">
        <f>IF(AND(BJ79&lt;&gt;0,BL79&lt;&gt;0)=FALSE,0,data!$C$43)</f>
        <v>0</v>
      </c>
      <c r="BN79" s="91">
        <f t="shared" si="53"/>
        <v>0</v>
      </c>
      <c r="BO79" s="121">
        <f t="shared" si="54"/>
        <v>0</v>
      </c>
      <c r="BP79" s="61">
        <f t="shared" si="55"/>
        <v>0</v>
      </c>
      <c r="BQ79" s="61">
        <f t="shared" si="56"/>
        <v>0</v>
      </c>
      <c r="BS79" s="64"/>
      <c r="BT79" s="61">
        <f t="shared" si="57"/>
        <v>0</v>
      </c>
      <c r="BU79" s="65">
        <f>IF(BT79=1,data!$C$41*BS79,0)</f>
        <v>0</v>
      </c>
      <c r="BV79" s="87" t="s">
        <v>87</v>
      </c>
      <c r="BW79" s="66">
        <f>IF(BT79=1,IF(BS79&lt;15,VLOOKUP(BV79,data!$B$3:$E$32,2,0)*BS79,(VLOOKUP(BV79,data!$B$3:$E$32,2,0)*14)+(VLOOKUP(BV79,data!$B$3:$E$32,3,0))*(BS79-14)),0)</f>
        <v>0</v>
      </c>
      <c r="BX79" s="87" t="s">
        <v>87</v>
      </c>
      <c r="BY79" s="66">
        <f>IF(BT79=1,VLOOKUP(BX79,data!$B$35:$D$39,2,0),0)</f>
        <v>0</v>
      </c>
      <c r="BZ79" s="67">
        <f>IF(AND(BW79&lt;&gt;0,BY79&lt;&gt;0)=FALSE,0,data!$C$43)</f>
        <v>0</v>
      </c>
      <c r="CA79" s="91">
        <f t="shared" si="58"/>
        <v>0</v>
      </c>
      <c r="CB79" s="121">
        <f t="shared" si="59"/>
        <v>0</v>
      </c>
      <c r="CC79" s="61">
        <f t="shared" si="60"/>
        <v>0</v>
      </c>
      <c r="CD79" s="61">
        <f t="shared" si="61"/>
        <v>0</v>
      </c>
    </row>
    <row r="80" spans="1:82" ht="18" hidden="1" customHeight="1" x14ac:dyDescent="0.25">
      <c r="A80" s="57"/>
      <c r="B80" s="58" t="s">
        <v>162</v>
      </c>
      <c r="C80" s="113"/>
      <c r="D80" s="59"/>
      <c r="E80" s="64"/>
      <c r="F80" s="61">
        <f t="shared" si="32"/>
        <v>0</v>
      </c>
      <c r="G80" s="65">
        <f>IF(F80=1,data!$C$41*E80,0)</f>
        <v>0</v>
      </c>
      <c r="H80" s="87" t="s">
        <v>87</v>
      </c>
      <c r="I80" s="66">
        <f>IF($F80=1,IF($E80&lt;15,VLOOKUP(H80,data!$B$3:$E$32,2,0)*$E80,(VLOOKUP(H80,data!$B$3:$E$32,2,0)*14)+(VLOOKUP(H80,data!$B$3:$E$32,3,0))*($E80-14)),0)</f>
        <v>0</v>
      </c>
      <c r="J80" s="87" t="s">
        <v>87</v>
      </c>
      <c r="K80" s="66">
        <f>IF($F80=1,VLOOKUP(J80,data!$B$35:$D$39,2,0),0)</f>
        <v>0</v>
      </c>
      <c r="L80" s="67">
        <f>IF(AND(I80&lt;&gt;0,K80&lt;&gt;0)=FALSE,0,data!$C$43)</f>
        <v>0</v>
      </c>
      <c r="M80" s="91">
        <f t="shared" si="33"/>
        <v>0</v>
      </c>
      <c r="N80" s="61">
        <f t="shared" ref="N80:N143" si="62">IF(M80&gt;0,1,0)</f>
        <v>0</v>
      </c>
      <c r="O80" s="61">
        <f t="shared" si="34"/>
        <v>0</v>
      </c>
      <c r="P80" s="61">
        <f t="shared" si="35"/>
        <v>0</v>
      </c>
      <c r="Q80" s="137">
        <f t="shared" si="36"/>
        <v>0</v>
      </c>
      <c r="S80" s="64"/>
      <c r="T80" s="61">
        <f t="shared" si="37"/>
        <v>0</v>
      </c>
      <c r="U80" s="65">
        <f>IF(T80=1,data!$C$41*S80,0)</f>
        <v>0</v>
      </c>
      <c r="V80" s="87" t="s">
        <v>87</v>
      </c>
      <c r="W80" s="66">
        <f>IF(T80=1,IF(S80&lt;15,VLOOKUP(V80,data!$B$3:$E$32,2,0)*S80,(VLOOKUP(V80,data!$B$3:$E$32,2,0)*14)+(VLOOKUP(V80,data!$B$3:$E$32,3,0))*(S80-14)),0)</f>
        <v>0</v>
      </c>
      <c r="X80" s="87" t="s">
        <v>87</v>
      </c>
      <c r="Y80" s="66">
        <f>IF(T80=1,VLOOKUP(X80,data!$B$35:$D$39,2,0),0)</f>
        <v>0</v>
      </c>
      <c r="Z80" s="67">
        <f>IF(AND(W80&lt;&gt;0,Y80&lt;&gt;0)=FALSE,0,data!$C$43)</f>
        <v>0</v>
      </c>
      <c r="AA80" s="91">
        <f t="shared" si="38"/>
        <v>0</v>
      </c>
      <c r="AB80" s="121">
        <f t="shared" si="39"/>
        <v>0</v>
      </c>
      <c r="AC80" s="61">
        <f t="shared" si="40"/>
        <v>0</v>
      </c>
      <c r="AD80" s="61">
        <f t="shared" si="41"/>
        <v>0</v>
      </c>
      <c r="AF80" s="64"/>
      <c r="AG80" s="61">
        <f t="shared" si="42"/>
        <v>0</v>
      </c>
      <c r="AH80" s="65">
        <f>IF(AG80=1,data!$C$41*AF80,0)</f>
        <v>0</v>
      </c>
      <c r="AI80" s="87" t="s">
        <v>87</v>
      </c>
      <c r="AJ80" s="66">
        <f>IF(AG80=1,IF(AF80&lt;15,VLOOKUP(AI80,data!$B$3:$E$32,2,0)*AF80,(VLOOKUP(AI80,data!$B$3:$E$32,2,0)*14)+(VLOOKUP(AI80,data!$B$3:$E$32,3,0))*(AF80-14)),0)</f>
        <v>0</v>
      </c>
      <c r="AK80" s="87" t="s">
        <v>87</v>
      </c>
      <c r="AL80" s="66">
        <f>IF(AG80=1,VLOOKUP(AK80,data!$B$35:$D$39,2,0),0)</f>
        <v>0</v>
      </c>
      <c r="AM80" s="67">
        <f>IF(AND(AJ80&lt;&gt;0,AL80&lt;&gt;0)=FALSE,0,data!$C$43)</f>
        <v>0</v>
      </c>
      <c r="AN80" s="91">
        <f t="shared" si="43"/>
        <v>0</v>
      </c>
      <c r="AO80" s="121">
        <f t="shared" si="44"/>
        <v>0</v>
      </c>
      <c r="AP80" s="61">
        <f t="shared" si="45"/>
        <v>0</v>
      </c>
      <c r="AQ80" s="61">
        <f t="shared" si="46"/>
        <v>0</v>
      </c>
      <c r="AS80" s="64"/>
      <c r="AT80" s="61">
        <f t="shared" si="47"/>
        <v>0</v>
      </c>
      <c r="AU80" s="65">
        <f>IF(AT80=1,data!$C$41*AS80,0)</f>
        <v>0</v>
      </c>
      <c r="AV80" s="87" t="s">
        <v>87</v>
      </c>
      <c r="AW80" s="66">
        <f>IF(AT80=1,IF(AS80&lt;15,VLOOKUP(AV80,data!$B$3:$E$32,2,0)*AS80,(VLOOKUP(AV80,data!$B$3:$E$32,2,0)*14)+(VLOOKUP(AV80,data!$B$3:$E$32,3,0))*(AS80-14)),0)</f>
        <v>0</v>
      </c>
      <c r="AX80" s="87" t="s">
        <v>87</v>
      </c>
      <c r="AY80" s="66">
        <f>IF(AT80=1,VLOOKUP(AX80,data!$B$35:$D$39,2,0),0)</f>
        <v>0</v>
      </c>
      <c r="AZ80" s="67">
        <f>IF(AND(AW80&lt;&gt;0,AY80&lt;&gt;0)=FALSE,0,data!$C$43)</f>
        <v>0</v>
      </c>
      <c r="BA80" s="91">
        <f t="shared" si="48"/>
        <v>0</v>
      </c>
      <c r="BB80" s="121">
        <f t="shared" si="49"/>
        <v>0</v>
      </c>
      <c r="BC80" s="61">
        <f t="shared" si="50"/>
        <v>0</v>
      </c>
      <c r="BD80" s="61">
        <f t="shared" si="51"/>
        <v>0</v>
      </c>
      <c r="BF80" s="64"/>
      <c r="BG80" s="61">
        <f t="shared" si="52"/>
        <v>0</v>
      </c>
      <c r="BH80" s="65">
        <f>IF(BG80=1,data!$C$41*BF80,0)</f>
        <v>0</v>
      </c>
      <c r="BI80" s="87" t="s">
        <v>87</v>
      </c>
      <c r="BJ80" s="66">
        <f>IF(BG80=1,IF(BF80&lt;15,VLOOKUP(BI80,data!$B$3:$E$32,2,0)*BF80,(VLOOKUP(BI80,data!$B$3:$E$32,2,0)*14)+(VLOOKUP(BI80,data!$B$3:$E$32,3,0))*(BF80-14)),0)</f>
        <v>0</v>
      </c>
      <c r="BK80" s="87" t="s">
        <v>87</v>
      </c>
      <c r="BL80" s="66">
        <f>IF(BG80=1,VLOOKUP(BK80,data!$B$35:$D$39,2,0),0)</f>
        <v>0</v>
      </c>
      <c r="BM80" s="67">
        <f>IF(AND(BJ80&lt;&gt;0,BL80&lt;&gt;0)=FALSE,0,data!$C$43)</f>
        <v>0</v>
      </c>
      <c r="BN80" s="91">
        <f t="shared" si="53"/>
        <v>0</v>
      </c>
      <c r="BO80" s="121">
        <f t="shared" si="54"/>
        <v>0</v>
      </c>
      <c r="BP80" s="61">
        <f t="shared" si="55"/>
        <v>0</v>
      </c>
      <c r="BQ80" s="61">
        <f t="shared" si="56"/>
        <v>0</v>
      </c>
      <c r="BS80" s="64"/>
      <c r="BT80" s="61">
        <f t="shared" si="57"/>
        <v>0</v>
      </c>
      <c r="BU80" s="65">
        <f>IF(BT80=1,data!$C$41*BS80,0)</f>
        <v>0</v>
      </c>
      <c r="BV80" s="87" t="s">
        <v>87</v>
      </c>
      <c r="BW80" s="66">
        <f>IF(BT80=1,IF(BS80&lt;15,VLOOKUP(BV80,data!$B$3:$E$32,2,0)*BS80,(VLOOKUP(BV80,data!$B$3:$E$32,2,0)*14)+(VLOOKUP(BV80,data!$B$3:$E$32,3,0))*(BS80-14)),0)</f>
        <v>0</v>
      </c>
      <c r="BX80" s="87" t="s">
        <v>87</v>
      </c>
      <c r="BY80" s="66">
        <f>IF(BT80=1,VLOOKUP(BX80,data!$B$35:$D$39,2,0),0)</f>
        <v>0</v>
      </c>
      <c r="BZ80" s="67">
        <f>IF(AND(BW80&lt;&gt;0,BY80&lt;&gt;0)=FALSE,0,data!$C$43)</f>
        <v>0</v>
      </c>
      <c r="CA80" s="91">
        <f t="shared" si="58"/>
        <v>0</v>
      </c>
      <c r="CB80" s="121">
        <f t="shared" si="59"/>
        <v>0</v>
      </c>
      <c r="CC80" s="61">
        <f t="shared" si="60"/>
        <v>0</v>
      </c>
      <c r="CD80" s="61">
        <f t="shared" si="61"/>
        <v>0</v>
      </c>
    </row>
    <row r="81" spans="1:82" ht="18" hidden="1" customHeight="1" x14ac:dyDescent="0.25">
      <c r="A81" s="68"/>
      <c r="B81" s="58" t="s">
        <v>163</v>
      </c>
      <c r="C81" s="113"/>
      <c r="D81" s="59"/>
      <c r="E81" s="64"/>
      <c r="F81" s="61">
        <f t="shared" si="32"/>
        <v>0</v>
      </c>
      <c r="G81" s="65">
        <f>IF(F81=1,data!$C$41*E81,0)</f>
        <v>0</v>
      </c>
      <c r="H81" s="87" t="s">
        <v>87</v>
      </c>
      <c r="I81" s="66">
        <f>IF($F81=1,IF($E81&lt;15,VLOOKUP(H81,data!$B$3:$E$32,2,0)*$E81,(VLOOKUP(H81,data!$B$3:$E$32,2,0)*14)+(VLOOKUP(H81,data!$B$3:$E$32,3,0))*($E81-14)),0)</f>
        <v>0</v>
      </c>
      <c r="J81" s="87" t="s">
        <v>87</v>
      </c>
      <c r="K81" s="66">
        <f>IF($F81=1,VLOOKUP(J81,data!$B$35:$D$39,2,0),0)</f>
        <v>0</v>
      </c>
      <c r="L81" s="67">
        <f>IF(AND(I81&lt;&gt;0,K81&lt;&gt;0)=FALSE,0,data!$C$43)</f>
        <v>0</v>
      </c>
      <c r="M81" s="91">
        <f t="shared" si="33"/>
        <v>0</v>
      </c>
      <c r="N81" s="61">
        <f t="shared" si="62"/>
        <v>0</v>
      </c>
      <c r="O81" s="61">
        <f t="shared" si="34"/>
        <v>0</v>
      </c>
      <c r="P81" s="61">
        <f t="shared" si="35"/>
        <v>0</v>
      </c>
      <c r="Q81" s="137">
        <f t="shared" si="36"/>
        <v>0</v>
      </c>
      <c r="S81" s="64"/>
      <c r="T81" s="61">
        <f t="shared" si="37"/>
        <v>0</v>
      </c>
      <c r="U81" s="65">
        <f>IF(T81=1,data!$C$41*S81,0)</f>
        <v>0</v>
      </c>
      <c r="V81" s="87" t="s">
        <v>87</v>
      </c>
      <c r="W81" s="66">
        <f>IF(T81=1,IF(S81&lt;15,VLOOKUP(V81,data!$B$3:$E$32,2,0)*S81,(VLOOKUP(V81,data!$B$3:$E$32,2,0)*14)+(VLOOKUP(V81,data!$B$3:$E$32,3,0))*(S81-14)),0)</f>
        <v>0</v>
      </c>
      <c r="X81" s="87" t="s">
        <v>87</v>
      </c>
      <c r="Y81" s="66">
        <f>IF(T81=1,VLOOKUP(X81,data!$B$35:$D$39,2,0),0)</f>
        <v>0</v>
      </c>
      <c r="Z81" s="67">
        <f>IF(AND(W81&lt;&gt;0,Y81&lt;&gt;0)=FALSE,0,data!$C$43)</f>
        <v>0</v>
      </c>
      <c r="AA81" s="91">
        <f t="shared" si="38"/>
        <v>0</v>
      </c>
      <c r="AB81" s="121">
        <f t="shared" si="39"/>
        <v>0</v>
      </c>
      <c r="AC81" s="61">
        <f t="shared" si="40"/>
        <v>0</v>
      </c>
      <c r="AD81" s="61">
        <f t="shared" si="41"/>
        <v>0</v>
      </c>
      <c r="AF81" s="64"/>
      <c r="AG81" s="61">
        <f t="shared" si="42"/>
        <v>0</v>
      </c>
      <c r="AH81" s="65">
        <f>IF(AG81=1,data!$C$41*AF81,0)</f>
        <v>0</v>
      </c>
      <c r="AI81" s="87" t="s">
        <v>87</v>
      </c>
      <c r="AJ81" s="66">
        <f>IF(AG81=1,IF(AF81&lt;15,VLOOKUP(AI81,data!$B$3:$E$32,2,0)*AF81,(VLOOKUP(AI81,data!$B$3:$E$32,2,0)*14)+(VLOOKUP(AI81,data!$B$3:$E$32,3,0))*(AF81-14)),0)</f>
        <v>0</v>
      </c>
      <c r="AK81" s="87" t="s">
        <v>87</v>
      </c>
      <c r="AL81" s="66">
        <f>IF(AG81=1,VLOOKUP(AK81,data!$B$35:$D$39,2,0),0)</f>
        <v>0</v>
      </c>
      <c r="AM81" s="67">
        <f>IF(AND(AJ81&lt;&gt;0,AL81&lt;&gt;0)=FALSE,0,data!$C$43)</f>
        <v>0</v>
      </c>
      <c r="AN81" s="91">
        <f t="shared" si="43"/>
        <v>0</v>
      </c>
      <c r="AO81" s="121">
        <f t="shared" si="44"/>
        <v>0</v>
      </c>
      <c r="AP81" s="61">
        <f t="shared" si="45"/>
        <v>0</v>
      </c>
      <c r="AQ81" s="61">
        <f t="shared" si="46"/>
        <v>0</v>
      </c>
      <c r="AS81" s="64"/>
      <c r="AT81" s="61">
        <f t="shared" si="47"/>
        <v>0</v>
      </c>
      <c r="AU81" s="65">
        <f>IF(AT81=1,data!$C$41*AS81,0)</f>
        <v>0</v>
      </c>
      <c r="AV81" s="87" t="s">
        <v>87</v>
      </c>
      <c r="AW81" s="66">
        <f>IF(AT81=1,IF(AS81&lt;15,VLOOKUP(AV81,data!$B$3:$E$32,2,0)*AS81,(VLOOKUP(AV81,data!$B$3:$E$32,2,0)*14)+(VLOOKUP(AV81,data!$B$3:$E$32,3,0))*(AS81-14)),0)</f>
        <v>0</v>
      </c>
      <c r="AX81" s="87" t="s">
        <v>87</v>
      </c>
      <c r="AY81" s="66">
        <f>IF(AT81=1,VLOOKUP(AX81,data!$B$35:$D$39,2,0),0)</f>
        <v>0</v>
      </c>
      <c r="AZ81" s="67">
        <f>IF(AND(AW81&lt;&gt;0,AY81&lt;&gt;0)=FALSE,0,data!$C$43)</f>
        <v>0</v>
      </c>
      <c r="BA81" s="91">
        <f t="shared" si="48"/>
        <v>0</v>
      </c>
      <c r="BB81" s="121">
        <f t="shared" si="49"/>
        <v>0</v>
      </c>
      <c r="BC81" s="61">
        <f t="shared" si="50"/>
        <v>0</v>
      </c>
      <c r="BD81" s="61">
        <f t="shared" si="51"/>
        <v>0</v>
      </c>
      <c r="BF81" s="64"/>
      <c r="BG81" s="61">
        <f t="shared" si="52"/>
        <v>0</v>
      </c>
      <c r="BH81" s="65">
        <f>IF(BG81=1,data!$C$41*BF81,0)</f>
        <v>0</v>
      </c>
      <c r="BI81" s="87" t="s">
        <v>87</v>
      </c>
      <c r="BJ81" s="66">
        <f>IF(BG81=1,IF(BF81&lt;15,VLOOKUP(BI81,data!$B$3:$E$32,2,0)*BF81,(VLOOKUP(BI81,data!$B$3:$E$32,2,0)*14)+(VLOOKUP(BI81,data!$B$3:$E$32,3,0))*(BF81-14)),0)</f>
        <v>0</v>
      </c>
      <c r="BK81" s="87" t="s">
        <v>87</v>
      </c>
      <c r="BL81" s="66">
        <f>IF(BG81=1,VLOOKUP(BK81,data!$B$35:$D$39,2,0),0)</f>
        <v>0</v>
      </c>
      <c r="BM81" s="67">
        <f>IF(AND(BJ81&lt;&gt;0,BL81&lt;&gt;0)=FALSE,0,data!$C$43)</f>
        <v>0</v>
      </c>
      <c r="BN81" s="91">
        <f t="shared" si="53"/>
        <v>0</v>
      </c>
      <c r="BO81" s="121">
        <f t="shared" si="54"/>
        <v>0</v>
      </c>
      <c r="BP81" s="61">
        <f t="shared" si="55"/>
        <v>0</v>
      </c>
      <c r="BQ81" s="61">
        <f t="shared" si="56"/>
        <v>0</v>
      </c>
      <c r="BS81" s="64"/>
      <c r="BT81" s="61">
        <f t="shared" si="57"/>
        <v>0</v>
      </c>
      <c r="BU81" s="65">
        <f>IF(BT81=1,data!$C$41*BS81,0)</f>
        <v>0</v>
      </c>
      <c r="BV81" s="87" t="s">
        <v>87</v>
      </c>
      <c r="BW81" s="66">
        <f>IF(BT81=1,IF(BS81&lt;15,VLOOKUP(BV81,data!$B$3:$E$32,2,0)*BS81,(VLOOKUP(BV81,data!$B$3:$E$32,2,0)*14)+(VLOOKUP(BV81,data!$B$3:$E$32,3,0))*(BS81-14)),0)</f>
        <v>0</v>
      </c>
      <c r="BX81" s="87" t="s">
        <v>87</v>
      </c>
      <c r="BY81" s="66">
        <f>IF(BT81=1,VLOOKUP(BX81,data!$B$35:$D$39,2,0),0)</f>
        <v>0</v>
      </c>
      <c r="BZ81" s="67">
        <f>IF(AND(BW81&lt;&gt;0,BY81&lt;&gt;0)=FALSE,0,data!$C$43)</f>
        <v>0</v>
      </c>
      <c r="CA81" s="91">
        <f t="shared" si="58"/>
        <v>0</v>
      </c>
      <c r="CB81" s="121">
        <f t="shared" si="59"/>
        <v>0</v>
      </c>
      <c r="CC81" s="61">
        <f t="shared" si="60"/>
        <v>0</v>
      </c>
      <c r="CD81" s="61">
        <f t="shared" si="61"/>
        <v>0</v>
      </c>
    </row>
    <row r="82" spans="1:82" ht="18" hidden="1" customHeight="1" x14ac:dyDescent="0.25">
      <c r="A82" s="68"/>
      <c r="B82" s="58" t="s">
        <v>164</v>
      </c>
      <c r="C82" s="113"/>
      <c r="D82" s="59"/>
      <c r="E82" s="64"/>
      <c r="F82" s="61">
        <f t="shared" si="32"/>
        <v>0</v>
      </c>
      <c r="G82" s="65">
        <f>IF(F82=1,data!$C$41*E82,0)</f>
        <v>0</v>
      </c>
      <c r="H82" s="87" t="s">
        <v>87</v>
      </c>
      <c r="I82" s="66">
        <f>IF($F82=1,IF($E82&lt;15,VLOOKUP(H82,data!$B$3:$E$32,2,0)*$E82,(VLOOKUP(H82,data!$B$3:$E$32,2,0)*14)+(VLOOKUP(H82,data!$B$3:$E$32,3,0))*($E82-14)),0)</f>
        <v>0</v>
      </c>
      <c r="J82" s="87" t="s">
        <v>87</v>
      </c>
      <c r="K82" s="66">
        <f>IF($F82=1,VLOOKUP(J82,data!$B$35:$D$39,2,0),0)</f>
        <v>0</v>
      </c>
      <c r="L82" s="67">
        <f>IF(AND(I82&lt;&gt;0,K82&lt;&gt;0)=FALSE,0,data!$C$43)</f>
        <v>0</v>
      </c>
      <c r="M82" s="91">
        <f t="shared" si="33"/>
        <v>0</v>
      </c>
      <c r="N82" s="61">
        <f t="shared" si="62"/>
        <v>0</v>
      </c>
      <c r="O82" s="61">
        <f t="shared" si="34"/>
        <v>0</v>
      </c>
      <c r="P82" s="61">
        <f t="shared" si="35"/>
        <v>0</v>
      </c>
      <c r="Q82" s="137">
        <f t="shared" si="36"/>
        <v>0</v>
      </c>
      <c r="S82" s="64"/>
      <c r="T82" s="61">
        <f t="shared" si="37"/>
        <v>0</v>
      </c>
      <c r="U82" s="65">
        <f>IF(T82=1,data!$C$41*S82,0)</f>
        <v>0</v>
      </c>
      <c r="V82" s="87" t="s">
        <v>87</v>
      </c>
      <c r="W82" s="66">
        <f>IF(T82=1,IF(S82&lt;15,VLOOKUP(V82,data!$B$3:$E$32,2,0)*S82,(VLOOKUP(V82,data!$B$3:$E$32,2,0)*14)+(VLOOKUP(V82,data!$B$3:$E$32,3,0))*(S82-14)),0)</f>
        <v>0</v>
      </c>
      <c r="X82" s="87" t="s">
        <v>87</v>
      </c>
      <c r="Y82" s="66">
        <f>IF(T82=1,VLOOKUP(X82,data!$B$35:$D$39,2,0),0)</f>
        <v>0</v>
      </c>
      <c r="Z82" s="67">
        <f>IF(AND(W82&lt;&gt;0,Y82&lt;&gt;0)=FALSE,0,data!$C$43)</f>
        <v>0</v>
      </c>
      <c r="AA82" s="91">
        <f t="shared" si="38"/>
        <v>0</v>
      </c>
      <c r="AB82" s="121">
        <f t="shared" si="39"/>
        <v>0</v>
      </c>
      <c r="AC82" s="61">
        <f t="shared" si="40"/>
        <v>0</v>
      </c>
      <c r="AD82" s="61">
        <f t="shared" si="41"/>
        <v>0</v>
      </c>
      <c r="AF82" s="64"/>
      <c r="AG82" s="61">
        <f t="shared" si="42"/>
        <v>0</v>
      </c>
      <c r="AH82" s="65">
        <f>IF(AG82=1,data!$C$41*AF82,0)</f>
        <v>0</v>
      </c>
      <c r="AI82" s="87" t="s">
        <v>87</v>
      </c>
      <c r="AJ82" s="66">
        <f>IF(AG82=1,IF(AF82&lt;15,VLOOKUP(AI82,data!$B$3:$E$32,2,0)*AF82,(VLOOKUP(AI82,data!$B$3:$E$32,2,0)*14)+(VLOOKUP(AI82,data!$B$3:$E$32,3,0))*(AF82-14)),0)</f>
        <v>0</v>
      </c>
      <c r="AK82" s="87" t="s">
        <v>87</v>
      </c>
      <c r="AL82" s="66">
        <f>IF(AG82=1,VLOOKUP(AK82,data!$B$35:$D$39,2,0),0)</f>
        <v>0</v>
      </c>
      <c r="AM82" s="67">
        <f>IF(AND(AJ82&lt;&gt;0,AL82&lt;&gt;0)=FALSE,0,data!$C$43)</f>
        <v>0</v>
      </c>
      <c r="AN82" s="91">
        <f t="shared" si="43"/>
        <v>0</v>
      </c>
      <c r="AO82" s="121">
        <f t="shared" si="44"/>
        <v>0</v>
      </c>
      <c r="AP82" s="61">
        <f t="shared" si="45"/>
        <v>0</v>
      </c>
      <c r="AQ82" s="61">
        <f t="shared" si="46"/>
        <v>0</v>
      </c>
      <c r="AS82" s="64"/>
      <c r="AT82" s="61">
        <f t="shared" si="47"/>
        <v>0</v>
      </c>
      <c r="AU82" s="65">
        <f>IF(AT82=1,data!$C$41*AS82,0)</f>
        <v>0</v>
      </c>
      <c r="AV82" s="87" t="s">
        <v>87</v>
      </c>
      <c r="AW82" s="66">
        <f>IF(AT82=1,IF(AS82&lt;15,VLOOKUP(AV82,data!$B$3:$E$32,2,0)*AS82,(VLOOKUP(AV82,data!$B$3:$E$32,2,0)*14)+(VLOOKUP(AV82,data!$B$3:$E$32,3,0))*(AS82-14)),0)</f>
        <v>0</v>
      </c>
      <c r="AX82" s="87" t="s">
        <v>87</v>
      </c>
      <c r="AY82" s="66">
        <f>IF(AT82=1,VLOOKUP(AX82,data!$B$35:$D$39,2,0),0)</f>
        <v>0</v>
      </c>
      <c r="AZ82" s="67">
        <f>IF(AND(AW82&lt;&gt;0,AY82&lt;&gt;0)=FALSE,0,data!$C$43)</f>
        <v>0</v>
      </c>
      <c r="BA82" s="91">
        <f t="shared" si="48"/>
        <v>0</v>
      </c>
      <c r="BB82" s="121">
        <f t="shared" si="49"/>
        <v>0</v>
      </c>
      <c r="BC82" s="61">
        <f t="shared" si="50"/>
        <v>0</v>
      </c>
      <c r="BD82" s="61">
        <f t="shared" si="51"/>
        <v>0</v>
      </c>
      <c r="BF82" s="64"/>
      <c r="BG82" s="61">
        <f t="shared" si="52"/>
        <v>0</v>
      </c>
      <c r="BH82" s="65">
        <f>IF(BG82=1,data!$C$41*BF82,0)</f>
        <v>0</v>
      </c>
      <c r="BI82" s="87" t="s">
        <v>87</v>
      </c>
      <c r="BJ82" s="66">
        <f>IF(BG82=1,IF(BF82&lt;15,VLOOKUP(BI82,data!$B$3:$E$32,2,0)*BF82,(VLOOKUP(BI82,data!$B$3:$E$32,2,0)*14)+(VLOOKUP(BI82,data!$B$3:$E$32,3,0))*(BF82-14)),0)</f>
        <v>0</v>
      </c>
      <c r="BK82" s="87" t="s">
        <v>87</v>
      </c>
      <c r="BL82" s="66">
        <f>IF(BG82=1,VLOOKUP(BK82,data!$B$35:$D$39,2,0),0)</f>
        <v>0</v>
      </c>
      <c r="BM82" s="67">
        <f>IF(AND(BJ82&lt;&gt;0,BL82&lt;&gt;0)=FALSE,0,data!$C$43)</f>
        <v>0</v>
      </c>
      <c r="BN82" s="91">
        <f t="shared" si="53"/>
        <v>0</v>
      </c>
      <c r="BO82" s="121">
        <f t="shared" si="54"/>
        <v>0</v>
      </c>
      <c r="BP82" s="61">
        <f t="shared" si="55"/>
        <v>0</v>
      </c>
      <c r="BQ82" s="61">
        <f t="shared" si="56"/>
        <v>0</v>
      </c>
      <c r="BS82" s="64"/>
      <c r="BT82" s="61">
        <f t="shared" si="57"/>
        <v>0</v>
      </c>
      <c r="BU82" s="65">
        <f>IF(BT82=1,data!$C$41*BS82,0)</f>
        <v>0</v>
      </c>
      <c r="BV82" s="87" t="s">
        <v>87</v>
      </c>
      <c r="BW82" s="66">
        <f>IF(BT82=1,IF(BS82&lt;15,VLOOKUP(BV82,data!$B$3:$E$32,2,0)*BS82,(VLOOKUP(BV82,data!$B$3:$E$32,2,0)*14)+(VLOOKUP(BV82,data!$B$3:$E$32,3,0))*(BS82-14)),0)</f>
        <v>0</v>
      </c>
      <c r="BX82" s="87" t="s">
        <v>87</v>
      </c>
      <c r="BY82" s="66">
        <f>IF(BT82=1,VLOOKUP(BX82,data!$B$35:$D$39,2,0),0)</f>
        <v>0</v>
      </c>
      <c r="BZ82" s="67">
        <f>IF(AND(BW82&lt;&gt;0,BY82&lt;&gt;0)=FALSE,0,data!$C$43)</f>
        <v>0</v>
      </c>
      <c r="CA82" s="91">
        <f t="shared" si="58"/>
        <v>0</v>
      </c>
      <c r="CB82" s="121">
        <f t="shared" si="59"/>
        <v>0</v>
      </c>
      <c r="CC82" s="61">
        <f t="shared" si="60"/>
        <v>0</v>
      </c>
      <c r="CD82" s="61">
        <f t="shared" si="61"/>
        <v>0</v>
      </c>
    </row>
    <row r="83" spans="1:82" ht="18" hidden="1" customHeight="1" x14ac:dyDescent="0.25">
      <c r="A83" s="68"/>
      <c r="B83" s="58" t="s">
        <v>165</v>
      </c>
      <c r="C83" s="113"/>
      <c r="D83" s="59"/>
      <c r="E83" s="64"/>
      <c r="F83" s="61">
        <f t="shared" si="32"/>
        <v>0</v>
      </c>
      <c r="G83" s="65">
        <f>IF(F83=1,data!$C$41*E83,0)</f>
        <v>0</v>
      </c>
      <c r="H83" s="87" t="s">
        <v>87</v>
      </c>
      <c r="I83" s="66">
        <f>IF($F83=1,IF($E83&lt;15,VLOOKUP(H83,data!$B$3:$E$32,2,0)*$E83,(VLOOKUP(H83,data!$B$3:$E$32,2,0)*14)+(VLOOKUP(H83,data!$B$3:$E$32,3,0))*($E83-14)),0)</f>
        <v>0</v>
      </c>
      <c r="J83" s="87" t="s">
        <v>87</v>
      </c>
      <c r="K83" s="66">
        <f>IF($F83=1,VLOOKUP(J83,data!$B$35:$D$39,2,0),0)</f>
        <v>0</v>
      </c>
      <c r="L83" s="67">
        <f>IF(AND(I83&lt;&gt;0,K83&lt;&gt;0)=FALSE,0,data!$C$43)</f>
        <v>0</v>
      </c>
      <c r="M83" s="91">
        <f t="shared" si="33"/>
        <v>0</v>
      </c>
      <c r="N83" s="61">
        <f t="shared" si="62"/>
        <v>0</v>
      </c>
      <c r="O83" s="61">
        <f t="shared" si="34"/>
        <v>0</v>
      </c>
      <c r="P83" s="61">
        <f t="shared" si="35"/>
        <v>0</v>
      </c>
      <c r="Q83" s="137">
        <f t="shared" si="36"/>
        <v>0</v>
      </c>
      <c r="S83" s="64"/>
      <c r="T83" s="61">
        <f t="shared" si="37"/>
        <v>0</v>
      </c>
      <c r="U83" s="65">
        <f>IF(T83=1,data!$C$41*S83,0)</f>
        <v>0</v>
      </c>
      <c r="V83" s="87" t="s">
        <v>87</v>
      </c>
      <c r="W83" s="66">
        <f>IF(T83=1,IF(S83&lt;15,VLOOKUP(V83,data!$B$3:$E$32,2,0)*S83,(VLOOKUP(V83,data!$B$3:$E$32,2,0)*14)+(VLOOKUP(V83,data!$B$3:$E$32,3,0))*(S83-14)),0)</f>
        <v>0</v>
      </c>
      <c r="X83" s="87" t="s">
        <v>87</v>
      </c>
      <c r="Y83" s="66">
        <f>IF(T83=1,VLOOKUP(X83,data!$B$35:$D$39,2,0),0)</f>
        <v>0</v>
      </c>
      <c r="Z83" s="67">
        <f>IF(AND(W83&lt;&gt;0,Y83&lt;&gt;0)=FALSE,0,data!$C$43)</f>
        <v>0</v>
      </c>
      <c r="AA83" s="91">
        <f t="shared" si="38"/>
        <v>0</v>
      </c>
      <c r="AB83" s="121">
        <f t="shared" si="39"/>
        <v>0</v>
      </c>
      <c r="AC83" s="61">
        <f t="shared" si="40"/>
        <v>0</v>
      </c>
      <c r="AD83" s="61">
        <f t="shared" si="41"/>
        <v>0</v>
      </c>
      <c r="AF83" s="64"/>
      <c r="AG83" s="61">
        <f t="shared" si="42"/>
        <v>0</v>
      </c>
      <c r="AH83" s="65">
        <f>IF(AG83=1,data!$C$41*AF83,0)</f>
        <v>0</v>
      </c>
      <c r="AI83" s="87" t="s">
        <v>87</v>
      </c>
      <c r="AJ83" s="66">
        <f>IF(AG83=1,IF(AF83&lt;15,VLOOKUP(AI83,data!$B$3:$E$32,2,0)*AF83,(VLOOKUP(AI83,data!$B$3:$E$32,2,0)*14)+(VLOOKUP(AI83,data!$B$3:$E$32,3,0))*(AF83-14)),0)</f>
        <v>0</v>
      </c>
      <c r="AK83" s="87" t="s">
        <v>87</v>
      </c>
      <c r="AL83" s="66">
        <f>IF(AG83=1,VLOOKUP(AK83,data!$B$35:$D$39,2,0),0)</f>
        <v>0</v>
      </c>
      <c r="AM83" s="67">
        <f>IF(AND(AJ83&lt;&gt;0,AL83&lt;&gt;0)=FALSE,0,data!$C$43)</f>
        <v>0</v>
      </c>
      <c r="AN83" s="91">
        <f t="shared" si="43"/>
        <v>0</v>
      </c>
      <c r="AO83" s="121">
        <f t="shared" si="44"/>
        <v>0</v>
      </c>
      <c r="AP83" s="61">
        <f t="shared" si="45"/>
        <v>0</v>
      </c>
      <c r="AQ83" s="61">
        <f t="shared" si="46"/>
        <v>0</v>
      </c>
      <c r="AS83" s="64"/>
      <c r="AT83" s="61">
        <f t="shared" si="47"/>
        <v>0</v>
      </c>
      <c r="AU83" s="65">
        <f>IF(AT83=1,data!$C$41*AS83,0)</f>
        <v>0</v>
      </c>
      <c r="AV83" s="87" t="s">
        <v>87</v>
      </c>
      <c r="AW83" s="66">
        <f>IF(AT83=1,IF(AS83&lt;15,VLOOKUP(AV83,data!$B$3:$E$32,2,0)*AS83,(VLOOKUP(AV83,data!$B$3:$E$32,2,0)*14)+(VLOOKUP(AV83,data!$B$3:$E$32,3,0))*(AS83-14)),0)</f>
        <v>0</v>
      </c>
      <c r="AX83" s="87" t="s">
        <v>87</v>
      </c>
      <c r="AY83" s="66">
        <f>IF(AT83=1,VLOOKUP(AX83,data!$B$35:$D$39,2,0),0)</f>
        <v>0</v>
      </c>
      <c r="AZ83" s="67">
        <f>IF(AND(AW83&lt;&gt;0,AY83&lt;&gt;0)=FALSE,0,data!$C$43)</f>
        <v>0</v>
      </c>
      <c r="BA83" s="91">
        <f t="shared" si="48"/>
        <v>0</v>
      </c>
      <c r="BB83" s="121">
        <f t="shared" si="49"/>
        <v>0</v>
      </c>
      <c r="BC83" s="61">
        <f t="shared" si="50"/>
        <v>0</v>
      </c>
      <c r="BD83" s="61">
        <f t="shared" si="51"/>
        <v>0</v>
      </c>
      <c r="BF83" s="64"/>
      <c r="BG83" s="61">
        <f t="shared" si="52"/>
        <v>0</v>
      </c>
      <c r="BH83" s="65">
        <f>IF(BG83=1,data!$C$41*BF83,0)</f>
        <v>0</v>
      </c>
      <c r="BI83" s="87" t="s">
        <v>87</v>
      </c>
      <c r="BJ83" s="66">
        <f>IF(BG83=1,IF(BF83&lt;15,VLOOKUP(BI83,data!$B$3:$E$32,2,0)*BF83,(VLOOKUP(BI83,data!$B$3:$E$32,2,0)*14)+(VLOOKUP(BI83,data!$B$3:$E$32,3,0))*(BF83-14)),0)</f>
        <v>0</v>
      </c>
      <c r="BK83" s="87" t="s">
        <v>87</v>
      </c>
      <c r="BL83" s="66">
        <f>IF(BG83=1,VLOOKUP(BK83,data!$B$35:$D$39,2,0),0)</f>
        <v>0</v>
      </c>
      <c r="BM83" s="67">
        <f>IF(AND(BJ83&lt;&gt;0,BL83&lt;&gt;0)=FALSE,0,data!$C$43)</f>
        <v>0</v>
      </c>
      <c r="BN83" s="91">
        <f t="shared" si="53"/>
        <v>0</v>
      </c>
      <c r="BO83" s="121">
        <f t="shared" si="54"/>
        <v>0</v>
      </c>
      <c r="BP83" s="61">
        <f t="shared" si="55"/>
        <v>0</v>
      </c>
      <c r="BQ83" s="61">
        <f t="shared" si="56"/>
        <v>0</v>
      </c>
      <c r="BS83" s="64"/>
      <c r="BT83" s="61">
        <f t="shared" si="57"/>
        <v>0</v>
      </c>
      <c r="BU83" s="65">
        <f>IF(BT83=1,data!$C$41*BS83,0)</f>
        <v>0</v>
      </c>
      <c r="BV83" s="87" t="s">
        <v>87</v>
      </c>
      <c r="BW83" s="66">
        <f>IF(BT83=1,IF(BS83&lt;15,VLOOKUP(BV83,data!$B$3:$E$32,2,0)*BS83,(VLOOKUP(BV83,data!$B$3:$E$32,2,0)*14)+(VLOOKUP(BV83,data!$B$3:$E$32,3,0))*(BS83-14)),0)</f>
        <v>0</v>
      </c>
      <c r="BX83" s="87" t="s">
        <v>87</v>
      </c>
      <c r="BY83" s="66">
        <f>IF(BT83=1,VLOOKUP(BX83,data!$B$35:$D$39,2,0),0)</f>
        <v>0</v>
      </c>
      <c r="BZ83" s="67">
        <f>IF(AND(BW83&lt;&gt;0,BY83&lt;&gt;0)=FALSE,0,data!$C$43)</f>
        <v>0</v>
      </c>
      <c r="CA83" s="91">
        <f t="shared" si="58"/>
        <v>0</v>
      </c>
      <c r="CB83" s="121">
        <f t="shared" si="59"/>
        <v>0</v>
      </c>
      <c r="CC83" s="61">
        <f t="shared" si="60"/>
        <v>0</v>
      </c>
      <c r="CD83" s="61">
        <f t="shared" si="61"/>
        <v>0</v>
      </c>
    </row>
    <row r="84" spans="1:82" ht="18" hidden="1" customHeight="1" x14ac:dyDescent="0.25">
      <c r="A84" s="68"/>
      <c r="B84" s="58" t="s">
        <v>166</v>
      </c>
      <c r="C84" s="113"/>
      <c r="D84" s="59"/>
      <c r="E84" s="64"/>
      <c r="F84" s="61">
        <f t="shared" si="32"/>
        <v>0</v>
      </c>
      <c r="G84" s="65">
        <f>IF(F84=1,data!$C$41*E84,0)</f>
        <v>0</v>
      </c>
      <c r="H84" s="87" t="s">
        <v>87</v>
      </c>
      <c r="I84" s="66">
        <f>IF($F84=1,IF($E84&lt;15,VLOOKUP(H84,data!$B$3:$E$32,2,0)*$E84,(VLOOKUP(H84,data!$B$3:$E$32,2,0)*14)+(VLOOKUP(H84,data!$B$3:$E$32,3,0))*($E84-14)),0)</f>
        <v>0</v>
      </c>
      <c r="J84" s="87" t="s">
        <v>87</v>
      </c>
      <c r="K84" s="66">
        <f>IF($F84=1,VLOOKUP(J84,data!$B$35:$D$39,2,0),0)</f>
        <v>0</v>
      </c>
      <c r="L84" s="67">
        <f>IF(AND(I84&lt;&gt;0,K84&lt;&gt;0)=FALSE,0,data!$C$43)</f>
        <v>0</v>
      </c>
      <c r="M84" s="91">
        <f t="shared" si="33"/>
        <v>0</v>
      </c>
      <c r="N84" s="61">
        <f t="shared" si="62"/>
        <v>0</v>
      </c>
      <c r="O84" s="61">
        <f t="shared" si="34"/>
        <v>0</v>
      </c>
      <c r="P84" s="61">
        <f t="shared" si="35"/>
        <v>0</v>
      </c>
      <c r="Q84" s="137">
        <f t="shared" si="36"/>
        <v>0</v>
      </c>
      <c r="S84" s="64"/>
      <c r="T84" s="61">
        <f t="shared" si="37"/>
        <v>0</v>
      </c>
      <c r="U84" s="65">
        <f>IF(T84=1,data!$C$41*S84,0)</f>
        <v>0</v>
      </c>
      <c r="V84" s="87" t="s">
        <v>87</v>
      </c>
      <c r="W84" s="66">
        <f>IF(T84=1,IF(S84&lt;15,VLOOKUP(V84,data!$B$3:$E$32,2,0)*S84,(VLOOKUP(V84,data!$B$3:$E$32,2,0)*14)+(VLOOKUP(V84,data!$B$3:$E$32,3,0))*(S84-14)),0)</f>
        <v>0</v>
      </c>
      <c r="X84" s="87" t="s">
        <v>87</v>
      </c>
      <c r="Y84" s="66">
        <f>IF(T84=1,VLOOKUP(X84,data!$B$35:$D$39,2,0),0)</f>
        <v>0</v>
      </c>
      <c r="Z84" s="67">
        <f>IF(AND(W84&lt;&gt;0,Y84&lt;&gt;0)=FALSE,0,data!$C$43)</f>
        <v>0</v>
      </c>
      <c r="AA84" s="91">
        <f t="shared" si="38"/>
        <v>0</v>
      </c>
      <c r="AB84" s="121">
        <f t="shared" si="39"/>
        <v>0</v>
      </c>
      <c r="AC84" s="61">
        <f t="shared" si="40"/>
        <v>0</v>
      </c>
      <c r="AD84" s="61">
        <f t="shared" si="41"/>
        <v>0</v>
      </c>
      <c r="AF84" s="64"/>
      <c r="AG84" s="61">
        <f t="shared" si="42"/>
        <v>0</v>
      </c>
      <c r="AH84" s="65">
        <f>IF(AG84=1,data!$C$41*AF84,0)</f>
        <v>0</v>
      </c>
      <c r="AI84" s="87" t="s">
        <v>87</v>
      </c>
      <c r="AJ84" s="66">
        <f>IF(AG84=1,IF(AF84&lt;15,VLOOKUP(AI84,data!$B$3:$E$32,2,0)*AF84,(VLOOKUP(AI84,data!$B$3:$E$32,2,0)*14)+(VLOOKUP(AI84,data!$B$3:$E$32,3,0))*(AF84-14)),0)</f>
        <v>0</v>
      </c>
      <c r="AK84" s="87" t="s">
        <v>87</v>
      </c>
      <c r="AL84" s="66">
        <f>IF(AG84=1,VLOOKUP(AK84,data!$B$35:$D$39,2,0),0)</f>
        <v>0</v>
      </c>
      <c r="AM84" s="67">
        <f>IF(AND(AJ84&lt;&gt;0,AL84&lt;&gt;0)=FALSE,0,data!$C$43)</f>
        <v>0</v>
      </c>
      <c r="AN84" s="91">
        <f t="shared" si="43"/>
        <v>0</v>
      </c>
      <c r="AO84" s="121">
        <f t="shared" si="44"/>
        <v>0</v>
      </c>
      <c r="AP84" s="61">
        <f t="shared" si="45"/>
        <v>0</v>
      </c>
      <c r="AQ84" s="61">
        <f t="shared" si="46"/>
        <v>0</v>
      </c>
      <c r="AS84" s="64"/>
      <c r="AT84" s="61">
        <f t="shared" si="47"/>
        <v>0</v>
      </c>
      <c r="AU84" s="65">
        <f>IF(AT84=1,data!$C$41*AS84,0)</f>
        <v>0</v>
      </c>
      <c r="AV84" s="87" t="s">
        <v>87</v>
      </c>
      <c r="AW84" s="66">
        <f>IF(AT84=1,IF(AS84&lt;15,VLOOKUP(AV84,data!$B$3:$E$32,2,0)*AS84,(VLOOKUP(AV84,data!$B$3:$E$32,2,0)*14)+(VLOOKUP(AV84,data!$B$3:$E$32,3,0))*(AS84-14)),0)</f>
        <v>0</v>
      </c>
      <c r="AX84" s="87" t="s">
        <v>87</v>
      </c>
      <c r="AY84" s="66">
        <f>IF(AT84=1,VLOOKUP(AX84,data!$B$35:$D$39,2,0),0)</f>
        <v>0</v>
      </c>
      <c r="AZ84" s="67">
        <f>IF(AND(AW84&lt;&gt;0,AY84&lt;&gt;0)=FALSE,0,data!$C$43)</f>
        <v>0</v>
      </c>
      <c r="BA84" s="91">
        <f t="shared" si="48"/>
        <v>0</v>
      </c>
      <c r="BB84" s="121">
        <f t="shared" si="49"/>
        <v>0</v>
      </c>
      <c r="BC84" s="61">
        <f t="shared" si="50"/>
        <v>0</v>
      </c>
      <c r="BD84" s="61">
        <f t="shared" si="51"/>
        <v>0</v>
      </c>
      <c r="BF84" s="64"/>
      <c r="BG84" s="61">
        <f t="shared" si="52"/>
        <v>0</v>
      </c>
      <c r="BH84" s="65">
        <f>IF(BG84=1,data!$C$41*BF84,0)</f>
        <v>0</v>
      </c>
      <c r="BI84" s="87" t="s">
        <v>87</v>
      </c>
      <c r="BJ84" s="66">
        <f>IF(BG84=1,IF(BF84&lt;15,VLOOKUP(BI84,data!$B$3:$E$32,2,0)*BF84,(VLOOKUP(BI84,data!$B$3:$E$32,2,0)*14)+(VLOOKUP(BI84,data!$B$3:$E$32,3,0))*(BF84-14)),0)</f>
        <v>0</v>
      </c>
      <c r="BK84" s="87" t="s">
        <v>87</v>
      </c>
      <c r="BL84" s="66">
        <f>IF(BG84=1,VLOOKUP(BK84,data!$B$35:$D$39,2,0),0)</f>
        <v>0</v>
      </c>
      <c r="BM84" s="67">
        <f>IF(AND(BJ84&lt;&gt;0,BL84&lt;&gt;0)=FALSE,0,data!$C$43)</f>
        <v>0</v>
      </c>
      <c r="BN84" s="91">
        <f t="shared" si="53"/>
        <v>0</v>
      </c>
      <c r="BO84" s="121">
        <f t="shared" si="54"/>
        <v>0</v>
      </c>
      <c r="BP84" s="61">
        <f t="shared" si="55"/>
        <v>0</v>
      </c>
      <c r="BQ84" s="61">
        <f t="shared" si="56"/>
        <v>0</v>
      </c>
      <c r="BS84" s="64"/>
      <c r="BT84" s="61">
        <f t="shared" si="57"/>
        <v>0</v>
      </c>
      <c r="BU84" s="65">
        <f>IF(BT84=1,data!$C$41*BS84,0)</f>
        <v>0</v>
      </c>
      <c r="BV84" s="87" t="s">
        <v>87</v>
      </c>
      <c r="BW84" s="66">
        <f>IF(BT84=1,IF(BS84&lt;15,VLOOKUP(BV84,data!$B$3:$E$32,2,0)*BS84,(VLOOKUP(BV84,data!$B$3:$E$32,2,0)*14)+(VLOOKUP(BV84,data!$B$3:$E$32,3,0))*(BS84-14)),0)</f>
        <v>0</v>
      </c>
      <c r="BX84" s="87" t="s">
        <v>87</v>
      </c>
      <c r="BY84" s="66">
        <f>IF(BT84=1,VLOOKUP(BX84,data!$B$35:$D$39,2,0),0)</f>
        <v>0</v>
      </c>
      <c r="BZ84" s="67">
        <f>IF(AND(BW84&lt;&gt;0,BY84&lt;&gt;0)=FALSE,0,data!$C$43)</f>
        <v>0</v>
      </c>
      <c r="CA84" s="91">
        <f t="shared" si="58"/>
        <v>0</v>
      </c>
      <c r="CB84" s="121">
        <f t="shared" si="59"/>
        <v>0</v>
      </c>
      <c r="CC84" s="61">
        <f t="shared" si="60"/>
        <v>0</v>
      </c>
      <c r="CD84" s="61">
        <f t="shared" si="61"/>
        <v>0</v>
      </c>
    </row>
    <row r="85" spans="1:82" ht="18" hidden="1" customHeight="1" x14ac:dyDescent="0.25">
      <c r="A85" s="68"/>
      <c r="B85" s="58" t="s">
        <v>167</v>
      </c>
      <c r="C85" s="113"/>
      <c r="D85" s="59"/>
      <c r="E85" s="64"/>
      <c r="F85" s="61">
        <f t="shared" si="32"/>
        <v>0</v>
      </c>
      <c r="G85" s="65">
        <f>IF(F85=1,data!$C$41*E85,0)</f>
        <v>0</v>
      </c>
      <c r="H85" s="87" t="s">
        <v>87</v>
      </c>
      <c r="I85" s="66">
        <f>IF($F85=1,IF($E85&lt;15,VLOOKUP(H85,data!$B$3:$E$32,2,0)*$E85,(VLOOKUP(H85,data!$B$3:$E$32,2,0)*14)+(VLOOKUP(H85,data!$B$3:$E$32,3,0))*($E85-14)),0)</f>
        <v>0</v>
      </c>
      <c r="J85" s="87" t="s">
        <v>87</v>
      </c>
      <c r="K85" s="66">
        <f>IF($F85=1,VLOOKUP(J85,data!$B$35:$D$39,2,0),0)</f>
        <v>0</v>
      </c>
      <c r="L85" s="67">
        <f>IF(AND(I85&lt;&gt;0,K85&lt;&gt;0)=FALSE,0,data!$C$43)</f>
        <v>0</v>
      </c>
      <c r="M85" s="91">
        <f t="shared" si="33"/>
        <v>0</v>
      </c>
      <c r="N85" s="61">
        <f t="shared" si="62"/>
        <v>0</v>
      </c>
      <c r="O85" s="61">
        <f t="shared" si="34"/>
        <v>0</v>
      </c>
      <c r="P85" s="61">
        <f t="shared" si="35"/>
        <v>0</v>
      </c>
      <c r="Q85" s="137">
        <f t="shared" si="36"/>
        <v>0</v>
      </c>
      <c r="S85" s="64"/>
      <c r="T85" s="61">
        <f t="shared" si="37"/>
        <v>0</v>
      </c>
      <c r="U85" s="65">
        <f>IF(T85=1,data!$C$41*S85,0)</f>
        <v>0</v>
      </c>
      <c r="V85" s="87" t="s">
        <v>87</v>
      </c>
      <c r="W85" s="66">
        <f>IF(T85=1,IF(S85&lt;15,VLOOKUP(V85,data!$B$3:$E$32,2,0)*S85,(VLOOKUP(V85,data!$B$3:$E$32,2,0)*14)+(VLOOKUP(V85,data!$B$3:$E$32,3,0))*(S85-14)),0)</f>
        <v>0</v>
      </c>
      <c r="X85" s="87" t="s">
        <v>87</v>
      </c>
      <c r="Y85" s="66">
        <f>IF(T85=1,VLOOKUP(X85,data!$B$35:$D$39,2,0),0)</f>
        <v>0</v>
      </c>
      <c r="Z85" s="67">
        <f>IF(AND(W85&lt;&gt;0,Y85&lt;&gt;0)=FALSE,0,data!$C$43)</f>
        <v>0</v>
      </c>
      <c r="AA85" s="91">
        <f t="shared" si="38"/>
        <v>0</v>
      </c>
      <c r="AB85" s="121">
        <f t="shared" si="39"/>
        <v>0</v>
      </c>
      <c r="AC85" s="61">
        <f t="shared" si="40"/>
        <v>0</v>
      </c>
      <c r="AD85" s="61">
        <f t="shared" si="41"/>
        <v>0</v>
      </c>
      <c r="AF85" s="64"/>
      <c r="AG85" s="61">
        <f t="shared" si="42"/>
        <v>0</v>
      </c>
      <c r="AH85" s="65">
        <f>IF(AG85=1,data!$C$41*AF85,0)</f>
        <v>0</v>
      </c>
      <c r="AI85" s="87" t="s">
        <v>87</v>
      </c>
      <c r="AJ85" s="66">
        <f>IF(AG85=1,IF(AF85&lt;15,VLOOKUP(AI85,data!$B$3:$E$32,2,0)*AF85,(VLOOKUP(AI85,data!$B$3:$E$32,2,0)*14)+(VLOOKUP(AI85,data!$B$3:$E$32,3,0))*(AF85-14)),0)</f>
        <v>0</v>
      </c>
      <c r="AK85" s="87" t="s">
        <v>87</v>
      </c>
      <c r="AL85" s="66">
        <f>IF(AG85=1,VLOOKUP(AK85,data!$B$35:$D$39,2,0),0)</f>
        <v>0</v>
      </c>
      <c r="AM85" s="67">
        <f>IF(AND(AJ85&lt;&gt;0,AL85&lt;&gt;0)=FALSE,0,data!$C$43)</f>
        <v>0</v>
      </c>
      <c r="AN85" s="91">
        <f t="shared" si="43"/>
        <v>0</v>
      </c>
      <c r="AO85" s="121">
        <f t="shared" si="44"/>
        <v>0</v>
      </c>
      <c r="AP85" s="61">
        <f t="shared" si="45"/>
        <v>0</v>
      </c>
      <c r="AQ85" s="61">
        <f t="shared" si="46"/>
        <v>0</v>
      </c>
      <c r="AS85" s="64"/>
      <c r="AT85" s="61">
        <f t="shared" si="47"/>
        <v>0</v>
      </c>
      <c r="AU85" s="65">
        <f>IF(AT85=1,data!$C$41*AS85,0)</f>
        <v>0</v>
      </c>
      <c r="AV85" s="87" t="s">
        <v>87</v>
      </c>
      <c r="AW85" s="66">
        <f>IF(AT85=1,IF(AS85&lt;15,VLOOKUP(AV85,data!$B$3:$E$32,2,0)*AS85,(VLOOKUP(AV85,data!$B$3:$E$32,2,0)*14)+(VLOOKUP(AV85,data!$B$3:$E$32,3,0))*(AS85-14)),0)</f>
        <v>0</v>
      </c>
      <c r="AX85" s="87" t="s">
        <v>87</v>
      </c>
      <c r="AY85" s="66">
        <f>IF(AT85=1,VLOOKUP(AX85,data!$B$35:$D$39,2,0),0)</f>
        <v>0</v>
      </c>
      <c r="AZ85" s="67">
        <f>IF(AND(AW85&lt;&gt;0,AY85&lt;&gt;0)=FALSE,0,data!$C$43)</f>
        <v>0</v>
      </c>
      <c r="BA85" s="91">
        <f t="shared" si="48"/>
        <v>0</v>
      </c>
      <c r="BB85" s="121">
        <f t="shared" si="49"/>
        <v>0</v>
      </c>
      <c r="BC85" s="61">
        <f t="shared" si="50"/>
        <v>0</v>
      </c>
      <c r="BD85" s="61">
        <f t="shared" si="51"/>
        <v>0</v>
      </c>
      <c r="BF85" s="64"/>
      <c r="BG85" s="61">
        <f t="shared" si="52"/>
        <v>0</v>
      </c>
      <c r="BH85" s="65">
        <f>IF(BG85=1,data!$C$41*BF85,0)</f>
        <v>0</v>
      </c>
      <c r="BI85" s="87" t="s">
        <v>87</v>
      </c>
      <c r="BJ85" s="66">
        <f>IF(BG85=1,IF(BF85&lt;15,VLOOKUP(BI85,data!$B$3:$E$32,2,0)*BF85,(VLOOKUP(BI85,data!$B$3:$E$32,2,0)*14)+(VLOOKUP(BI85,data!$B$3:$E$32,3,0))*(BF85-14)),0)</f>
        <v>0</v>
      </c>
      <c r="BK85" s="87" t="s">
        <v>87</v>
      </c>
      <c r="BL85" s="66">
        <f>IF(BG85=1,VLOOKUP(BK85,data!$B$35:$D$39,2,0),0)</f>
        <v>0</v>
      </c>
      <c r="BM85" s="67">
        <f>IF(AND(BJ85&lt;&gt;0,BL85&lt;&gt;0)=FALSE,0,data!$C$43)</f>
        <v>0</v>
      </c>
      <c r="BN85" s="91">
        <f t="shared" si="53"/>
        <v>0</v>
      </c>
      <c r="BO85" s="121">
        <f t="shared" si="54"/>
        <v>0</v>
      </c>
      <c r="BP85" s="61">
        <f t="shared" si="55"/>
        <v>0</v>
      </c>
      <c r="BQ85" s="61">
        <f t="shared" si="56"/>
        <v>0</v>
      </c>
      <c r="BS85" s="64"/>
      <c r="BT85" s="61">
        <f t="shared" si="57"/>
        <v>0</v>
      </c>
      <c r="BU85" s="65">
        <f>IF(BT85=1,data!$C$41*BS85,0)</f>
        <v>0</v>
      </c>
      <c r="BV85" s="87" t="s">
        <v>87</v>
      </c>
      <c r="BW85" s="66">
        <f>IF(BT85=1,IF(BS85&lt;15,VLOOKUP(BV85,data!$B$3:$E$32,2,0)*BS85,(VLOOKUP(BV85,data!$B$3:$E$32,2,0)*14)+(VLOOKUP(BV85,data!$B$3:$E$32,3,0))*(BS85-14)),0)</f>
        <v>0</v>
      </c>
      <c r="BX85" s="87" t="s">
        <v>87</v>
      </c>
      <c r="BY85" s="66">
        <f>IF(BT85=1,VLOOKUP(BX85,data!$B$35:$D$39,2,0),0)</f>
        <v>0</v>
      </c>
      <c r="BZ85" s="67">
        <f>IF(AND(BW85&lt;&gt;0,BY85&lt;&gt;0)=FALSE,0,data!$C$43)</f>
        <v>0</v>
      </c>
      <c r="CA85" s="91">
        <f t="shared" si="58"/>
        <v>0</v>
      </c>
      <c r="CB85" s="121">
        <f t="shared" si="59"/>
        <v>0</v>
      </c>
      <c r="CC85" s="61">
        <f t="shared" si="60"/>
        <v>0</v>
      </c>
      <c r="CD85" s="61">
        <f t="shared" si="61"/>
        <v>0</v>
      </c>
    </row>
    <row r="86" spans="1:82" ht="18" hidden="1" customHeight="1" x14ac:dyDescent="0.25">
      <c r="A86" s="68"/>
      <c r="B86" s="58" t="s">
        <v>168</v>
      </c>
      <c r="C86" s="113"/>
      <c r="D86" s="59"/>
      <c r="E86" s="64"/>
      <c r="F86" s="61">
        <f t="shared" si="32"/>
        <v>0</v>
      </c>
      <c r="G86" s="65">
        <f>IF(F86=1,data!$C$41*E86,0)</f>
        <v>0</v>
      </c>
      <c r="H86" s="87" t="s">
        <v>87</v>
      </c>
      <c r="I86" s="66">
        <f>IF($F86=1,IF($E86&lt;15,VLOOKUP(H86,data!$B$3:$E$32,2,0)*$E86,(VLOOKUP(H86,data!$B$3:$E$32,2,0)*14)+(VLOOKUP(H86,data!$B$3:$E$32,3,0))*($E86-14)),0)</f>
        <v>0</v>
      </c>
      <c r="J86" s="87" t="s">
        <v>87</v>
      </c>
      <c r="K86" s="66">
        <f>IF($F86=1,VLOOKUP(J86,data!$B$35:$D$39,2,0),0)</f>
        <v>0</v>
      </c>
      <c r="L86" s="67">
        <f>IF(AND(I86&lt;&gt;0,K86&lt;&gt;0)=FALSE,0,data!$C$43)</f>
        <v>0</v>
      </c>
      <c r="M86" s="91">
        <f t="shared" si="33"/>
        <v>0</v>
      </c>
      <c r="N86" s="61">
        <f t="shared" si="62"/>
        <v>0</v>
      </c>
      <c r="O86" s="61">
        <f t="shared" si="34"/>
        <v>0</v>
      </c>
      <c r="P86" s="61">
        <f t="shared" si="35"/>
        <v>0</v>
      </c>
      <c r="Q86" s="137">
        <f t="shared" si="36"/>
        <v>0</v>
      </c>
      <c r="S86" s="64"/>
      <c r="T86" s="61">
        <f t="shared" si="37"/>
        <v>0</v>
      </c>
      <c r="U86" s="65">
        <f>IF(T86=1,data!$C$41*S86,0)</f>
        <v>0</v>
      </c>
      <c r="V86" s="87" t="s">
        <v>87</v>
      </c>
      <c r="W86" s="66">
        <f>IF(T86=1,IF(S86&lt;15,VLOOKUP(V86,data!$B$3:$E$32,2,0)*S86,(VLOOKUP(V86,data!$B$3:$E$32,2,0)*14)+(VLOOKUP(V86,data!$B$3:$E$32,3,0))*(S86-14)),0)</f>
        <v>0</v>
      </c>
      <c r="X86" s="87" t="s">
        <v>87</v>
      </c>
      <c r="Y86" s="66">
        <f>IF(T86=1,VLOOKUP(X86,data!$B$35:$D$39,2,0),0)</f>
        <v>0</v>
      </c>
      <c r="Z86" s="67">
        <f>IF(AND(W86&lt;&gt;0,Y86&lt;&gt;0)=FALSE,0,data!$C$43)</f>
        <v>0</v>
      </c>
      <c r="AA86" s="91">
        <f t="shared" si="38"/>
        <v>0</v>
      </c>
      <c r="AB86" s="121">
        <f t="shared" si="39"/>
        <v>0</v>
      </c>
      <c r="AC86" s="61">
        <f t="shared" si="40"/>
        <v>0</v>
      </c>
      <c r="AD86" s="61">
        <f t="shared" si="41"/>
        <v>0</v>
      </c>
      <c r="AF86" s="64"/>
      <c r="AG86" s="61">
        <f t="shared" si="42"/>
        <v>0</v>
      </c>
      <c r="AH86" s="65">
        <f>IF(AG86=1,data!$C$41*AF86,0)</f>
        <v>0</v>
      </c>
      <c r="AI86" s="87" t="s">
        <v>87</v>
      </c>
      <c r="AJ86" s="66">
        <f>IF(AG86=1,IF(AF86&lt;15,VLOOKUP(AI86,data!$B$3:$E$32,2,0)*AF86,(VLOOKUP(AI86,data!$B$3:$E$32,2,0)*14)+(VLOOKUP(AI86,data!$B$3:$E$32,3,0))*(AF86-14)),0)</f>
        <v>0</v>
      </c>
      <c r="AK86" s="87" t="s">
        <v>87</v>
      </c>
      <c r="AL86" s="66">
        <f>IF(AG86=1,VLOOKUP(AK86,data!$B$35:$D$39,2,0),0)</f>
        <v>0</v>
      </c>
      <c r="AM86" s="67">
        <f>IF(AND(AJ86&lt;&gt;0,AL86&lt;&gt;0)=FALSE,0,data!$C$43)</f>
        <v>0</v>
      </c>
      <c r="AN86" s="91">
        <f t="shared" si="43"/>
        <v>0</v>
      </c>
      <c r="AO86" s="121">
        <f t="shared" si="44"/>
        <v>0</v>
      </c>
      <c r="AP86" s="61">
        <f t="shared" si="45"/>
        <v>0</v>
      </c>
      <c r="AQ86" s="61">
        <f t="shared" si="46"/>
        <v>0</v>
      </c>
      <c r="AS86" s="64"/>
      <c r="AT86" s="61">
        <f t="shared" si="47"/>
        <v>0</v>
      </c>
      <c r="AU86" s="65">
        <f>IF(AT86=1,data!$C$41*AS86,0)</f>
        <v>0</v>
      </c>
      <c r="AV86" s="87" t="s">
        <v>87</v>
      </c>
      <c r="AW86" s="66">
        <f>IF(AT86=1,IF(AS86&lt;15,VLOOKUP(AV86,data!$B$3:$E$32,2,0)*AS86,(VLOOKUP(AV86,data!$B$3:$E$32,2,0)*14)+(VLOOKUP(AV86,data!$B$3:$E$32,3,0))*(AS86-14)),0)</f>
        <v>0</v>
      </c>
      <c r="AX86" s="87" t="s">
        <v>87</v>
      </c>
      <c r="AY86" s="66">
        <f>IF(AT86=1,VLOOKUP(AX86,data!$B$35:$D$39,2,0),0)</f>
        <v>0</v>
      </c>
      <c r="AZ86" s="67">
        <f>IF(AND(AW86&lt;&gt;0,AY86&lt;&gt;0)=FALSE,0,data!$C$43)</f>
        <v>0</v>
      </c>
      <c r="BA86" s="91">
        <f t="shared" si="48"/>
        <v>0</v>
      </c>
      <c r="BB86" s="121">
        <f t="shared" si="49"/>
        <v>0</v>
      </c>
      <c r="BC86" s="61">
        <f t="shared" si="50"/>
        <v>0</v>
      </c>
      <c r="BD86" s="61">
        <f t="shared" si="51"/>
        <v>0</v>
      </c>
      <c r="BF86" s="64"/>
      <c r="BG86" s="61">
        <f t="shared" si="52"/>
        <v>0</v>
      </c>
      <c r="BH86" s="65">
        <f>IF(BG86=1,data!$C$41*BF86,0)</f>
        <v>0</v>
      </c>
      <c r="BI86" s="87" t="s">
        <v>87</v>
      </c>
      <c r="BJ86" s="66">
        <f>IF(BG86=1,IF(BF86&lt;15,VLOOKUP(BI86,data!$B$3:$E$32,2,0)*BF86,(VLOOKUP(BI86,data!$B$3:$E$32,2,0)*14)+(VLOOKUP(BI86,data!$B$3:$E$32,3,0))*(BF86-14)),0)</f>
        <v>0</v>
      </c>
      <c r="BK86" s="87" t="s">
        <v>87</v>
      </c>
      <c r="BL86" s="66">
        <f>IF(BG86=1,VLOOKUP(BK86,data!$B$35:$D$39,2,0),0)</f>
        <v>0</v>
      </c>
      <c r="BM86" s="67">
        <f>IF(AND(BJ86&lt;&gt;0,BL86&lt;&gt;0)=FALSE,0,data!$C$43)</f>
        <v>0</v>
      </c>
      <c r="BN86" s="91">
        <f t="shared" si="53"/>
        <v>0</v>
      </c>
      <c r="BO86" s="121">
        <f t="shared" si="54"/>
        <v>0</v>
      </c>
      <c r="BP86" s="61">
        <f t="shared" si="55"/>
        <v>0</v>
      </c>
      <c r="BQ86" s="61">
        <f t="shared" si="56"/>
        <v>0</v>
      </c>
      <c r="BS86" s="64"/>
      <c r="BT86" s="61">
        <f t="shared" si="57"/>
        <v>0</v>
      </c>
      <c r="BU86" s="65">
        <f>IF(BT86=1,data!$C$41*BS86,0)</f>
        <v>0</v>
      </c>
      <c r="BV86" s="87" t="s">
        <v>87</v>
      </c>
      <c r="BW86" s="66">
        <f>IF(BT86=1,IF(BS86&lt;15,VLOOKUP(BV86,data!$B$3:$E$32,2,0)*BS86,(VLOOKUP(BV86,data!$B$3:$E$32,2,0)*14)+(VLOOKUP(BV86,data!$B$3:$E$32,3,0))*(BS86-14)),0)</f>
        <v>0</v>
      </c>
      <c r="BX86" s="87" t="s">
        <v>87</v>
      </c>
      <c r="BY86" s="66">
        <f>IF(BT86=1,VLOOKUP(BX86,data!$B$35:$D$39,2,0),0)</f>
        <v>0</v>
      </c>
      <c r="BZ86" s="67">
        <f>IF(AND(BW86&lt;&gt;0,BY86&lt;&gt;0)=FALSE,0,data!$C$43)</f>
        <v>0</v>
      </c>
      <c r="CA86" s="91">
        <f t="shared" si="58"/>
        <v>0</v>
      </c>
      <c r="CB86" s="121">
        <f t="shared" si="59"/>
        <v>0</v>
      </c>
      <c r="CC86" s="61">
        <f t="shared" si="60"/>
        <v>0</v>
      </c>
      <c r="CD86" s="61">
        <f t="shared" si="61"/>
        <v>0</v>
      </c>
    </row>
    <row r="87" spans="1:82" ht="18" hidden="1" customHeight="1" x14ac:dyDescent="0.25">
      <c r="A87" s="57"/>
      <c r="B87" s="58" t="s">
        <v>169</v>
      </c>
      <c r="C87" s="113"/>
      <c r="D87" s="59"/>
      <c r="E87" s="64"/>
      <c r="F87" s="61">
        <f t="shared" si="32"/>
        <v>0</v>
      </c>
      <c r="G87" s="65">
        <f>IF(F87=1,data!$C$41*E87,0)</f>
        <v>0</v>
      </c>
      <c r="H87" s="87" t="s">
        <v>87</v>
      </c>
      <c r="I87" s="66">
        <f>IF($F87=1,IF($E87&lt;15,VLOOKUP(H87,data!$B$3:$E$32,2,0)*$E87,(VLOOKUP(H87,data!$B$3:$E$32,2,0)*14)+(VLOOKUP(H87,data!$B$3:$E$32,3,0))*($E87-14)),0)</f>
        <v>0</v>
      </c>
      <c r="J87" s="87" t="s">
        <v>87</v>
      </c>
      <c r="K87" s="66">
        <f>IF($F87=1,VLOOKUP(J87,data!$B$35:$D$39,2,0),0)</f>
        <v>0</v>
      </c>
      <c r="L87" s="67">
        <f>IF(AND(I87&lt;&gt;0,K87&lt;&gt;0)=FALSE,0,data!$C$43)</f>
        <v>0</v>
      </c>
      <c r="M87" s="91">
        <f t="shared" si="33"/>
        <v>0</v>
      </c>
      <c r="N87" s="61">
        <f t="shared" si="62"/>
        <v>0</v>
      </c>
      <c r="O87" s="61">
        <f t="shared" si="34"/>
        <v>0</v>
      </c>
      <c r="P87" s="61">
        <f t="shared" si="35"/>
        <v>0</v>
      </c>
      <c r="Q87" s="137">
        <f t="shared" si="36"/>
        <v>0</v>
      </c>
      <c r="S87" s="64"/>
      <c r="T87" s="61">
        <f t="shared" si="37"/>
        <v>0</v>
      </c>
      <c r="U87" s="65">
        <f>IF(T87=1,data!$C$41*S87,0)</f>
        <v>0</v>
      </c>
      <c r="V87" s="87" t="s">
        <v>87</v>
      </c>
      <c r="W87" s="66">
        <f>IF(T87=1,IF(S87&lt;15,VLOOKUP(V87,data!$B$3:$E$32,2,0)*S87,(VLOOKUP(V87,data!$B$3:$E$32,2,0)*14)+(VLOOKUP(V87,data!$B$3:$E$32,3,0))*(S87-14)),0)</f>
        <v>0</v>
      </c>
      <c r="X87" s="87" t="s">
        <v>87</v>
      </c>
      <c r="Y87" s="66">
        <f>IF(T87=1,VLOOKUP(X87,data!$B$35:$D$39,2,0),0)</f>
        <v>0</v>
      </c>
      <c r="Z87" s="67">
        <f>IF(AND(W87&lt;&gt;0,Y87&lt;&gt;0)=FALSE,0,data!$C$43)</f>
        <v>0</v>
      </c>
      <c r="AA87" s="91">
        <f t="shared" si="38"/>
        <v>0</v>
      </c>
      <c r="AB87" s="121">
        <f t="shared" si="39"/>
        <v>0</v>
      </c>
      <c r="AC87" s="61">
        <f t="shared" si="40"/>
        <v>0</v>
      </c>
      <c r="AD87" s="61">
        <f t="shared" si="41"/>
        <v>0</v>
      </c>
      <c r="AF87" s="64"/>
      <c r="AG87" s="61">
        <f t="shared" si="42"/>
        <v>0</v>
      </c>
      <c r="AH87" s="65">
        <f>IF(AG87=1,data!$C$41*AF87,0)</f>
        <v>0</v>
      </c>
      <c r="AI87" s="87" t="s">
        <v>87</v>
      </c>
      <c r="AJ87" s="66">
        <f>IF(AG87=1,IF(AF87&lt;15,VLOOKUP(AI87,data!$B$3:$E$32,2,0)*AF87,(VLOOKUP(AI87,data!$B$3:$E$32,2,0)*14)+(VLOOKUP(AI87,data!$B$3:$E$32,3,0))*(AF87-14)),0)</f>
        <v>0</v>
      </c>
      <c r="AK87" s="87" t="s">
        <v>87</v>
      </c>
      <c r="AL87" s="66">
        <f>IF(AG87=1,VLOOKUP(AK87,data!$B$35:$D$39,2,0),0)</f>
        <v>0</v>
      </c>
      <c r="AM87" s="67">
        <f>IF(AND(AJ87&lt;&gt;0,AL87&lt;&gt;0)=FALSE,0,data!$C$43)</f>
        <v>0</v>
      </c>
      <c r="AN87" s="91">
        <f t="shared" si="43"/>
        <v>0</v>
      </c>
      <c r="AO87" s="121">
        <f t="shared" si="44"/>
        <v>0</v>
      </c>
      <c r="AP87" s="61">
        <f t="shared" si="45"/>
        <v>0</v>
      </c>
      <c r="AQ87" s="61">
        <f t="shared" si="46"/>
        <v>0</v>
      </c>
      <c r="AS87" s="64"/>
      <c r="AT87" s="61">
        <f t="shared" si="47"/>
        <v>0</v>
      </c>
      <c r="AU87" s="65">
        <f>IF(AT87=1,data!$C$41*AS87,0)</f>
        <v>0</v>
      </c>
      <c r="AV87" s="87" t="s">
        <v>87</v>
      </c>
      <c r="AW87" s="66">
        <f>IF(AT87=1,IF(AS87&lt;15,VLOOKUP(AV87,data!$B$3:$E$32,2,0)*AS87,(VLOOKUP(AV87,data!$B$3:$E$32,2,0)*14)+(VLOOKUP(AV87,data!$B$3:$E$32,3,0))*(AS87-14)),0)</f>
        <v>0</v>
      </c>
      <c r="AX87" s="87" t="s">
        <v>87</v>
      </c>
      <c r="AY87" s="66">
        <f>IF(AT87=1,VLOOKUP(AX87,data!$B$35:$D$39,2,0),0)</f>
        <v>0</v>
      </c>
      <c r="AZ87" s="67">
        <f>IF(AND(AW87&lt;&gt;0,AY87&lt;&gt;0)=FALSE,0,data!$C$43)</f>
        <v>0</v>
      </c>
      <c r="BA87" s="91">
        <f t="shared" si="48"/>
        <v>0</v>
      </c>
      <c r="BB87" s="121">
        <f t="shared" si="49"/>
        <v>0</v>
      </c>
      <c r="BC87" s="61">
        <f t="shared" si="50"/>
        <v>0</v>
      </c>
      <c r="BD87" s="61">
        <f t="shared" si="51"/>
        <v>0</v>
      </c>
      <c r="BF87" s="64"/>
      <c r="BG87" s="61">
        <f t="shared" si="52"/>
        <v>0</v>
      </c>
      <c r="BH87" s="65">
        <f>IF(BG87=1,data!$C$41*BF87,0)</f>
        <v>0</v>
      </c>
      <c r="BI87" s="87" t="s">
        <v>87</v>
      </c>
      <c r="BJ87" s="66">
        <f>IF(BG87=1,IF(BF87&lt;15,VLOOKUP(BI87,data!$B$3:$E$32,2,0)*BF87,(VLOOKUP(BI87,data!$B$3:$E$32,2,0)*14)+(VLOOKUP(BI87,data!$B$3:$E$32,3,0))*(BF87-14)),0)</f>
        <v>0</v>
      </c>
      <c r="BK87" s="87" t="s">
        <v>87</v>
      </c>
      <c r="BL87" s="66">
        <f>IF(BG87=1,VLOOKUP(BK87,data!$B$35:$D$39,2,0),0)</f>
        <v>0</v>
      </c>
      <c r="BM87" s="67">
        <f>IF(AND(BJ87&lt;&gt;0,BL87&lt;&gt;0)=FALSE,0,data!$C$43)</f>
        <v>0</v>
      </c>
      <c r="BN87" s="91">
        <f t="shared" si="53"/>
        <v>0</v>
      </c>
      <c r="BO87" s="121">
        <f t="shared" si="54"/>
        <v>0</v>
      </c>
      <c r="BP87" s="61">
        <f t="shared" si="55"/>
        <v>0</v>
      </c>
      <c r="BQ87" s="61">
        <f t="shared" si="56"/>
        <v>0</v>
      </c>
      <c r="BS87" s="64"/>
      <c r="BT87" s="61">
        <f t="shared" si="57"/>
        <v>0</v>
      </c>
      <c r="BU87" s="65">
        <f>IF(BT87=1,data!$C$41*BS87,0)</f>
        <v>0</v>
      </c>
      <c r="BV87" s="87" t="s">
        <v>87</v>
      </c>
      <c r="BW87" s="66">
        <f>IF(BT87=1,IF(BS87&lt;15,VLOOKUP(BV87,data!$B$3:$E$32,2,0)*BS87,(VLOOKUP(BV87,data!$B$3:$E$32,2,0)*14)+(VLOOKUP(BV87,data!$B$3:$E$32,3,0))*(BS87-14)),0)</f>
        <v>0</v>
      </c>
      <c r="BX87" s="87" t="s">
        <v>87</v>
      </c>
      <c r="BY87" s="66">
        <f>IF(BT87=1,VLOOKUP(BX87,data!$B$35:$D$39,2,0),0)</f>
        <v>0</v>
      </c>
      <c r="BZ87" s="67">
        <f>IF(AND(BW87&lt;&gt;0,BY87&lt;&gt;0)=FALSE,0,data!$C$43)</f>
        <v>0</v>
      </c>
      <c r="CA87" s="91">
        <f t="shared" si="58"/>
        <v>0</v>
      </c>
      <c r="CB87" s="121">
        <f t="shared" si="59"/>
        <v>0</v>
      </c>
      <c r="CC87" s="61">
        <f t="shared" si="60"/>
        <v>0</v>
      </c>
      <c r="CD87" s="61">
        <f t="shared" si="61"/>
        <v>0</v>
      </c>
    </row>
    <row r="88" spans="1:82" ht="18" hidden="1" customHeight="1" x14ac:dyDescent="0.25">
      <c r="A88" s="57"/>
      <c r="B88" s="58" t="s">
        <v>170</v>
      </c>
      <c r="C88" s="113"/>
      <c r="D88" s="59"/>
      <c r="E88" s="64"/>
      <c r="F88" s="61">
        <f t="shared" si="32"/>
        <v>0</v>
      </c>
      <c r="G88" s="65">
        <f>IF(F88=1,data!$C$41*E88,0)</f>
        <v>0</v>
      </c>
      <c r="H88" s="87" t="s">
        <v>87</v>
      </c>
      <c r="I88" s="66">
        <f>IF($F88=1,IF($E88&lt;15,VLOOKUP(H88,data!$B$3:$E$32,2,0)*$E88,(VLOOKUP(H88,data!$B$3:$E$32,2,0)*14)+(VLOOKUP(H88,data!$B$3:$E$32,3,0))*($E88-14)),0)</f>
        <v>0</v>
      </c>
      <c r="J88" s="87" t="s">
        <v>87</v>
      </c>
      <c r="K88" s="66">
        <f>IF($F88=1,VLOOKUP(J88,data!$B$35:$D$39,2,0),0)</f>
        <v>0</v>
      </c>
      <c r="L88" s="67">
        <f>IF(AND(I88&lt;&gt;0,K88&lt;&gt;0)=FALSE,0,data!$C$43)</f>
        <v>0</v>
      </c>
      <c r="M88" s="91">
        <f t="shared" si="33"/>
        <v>0</v>
      </c>
      <c r="N88" s="61">
        <f t="shared" si="62"/>
        <v>0</v>
      </c>
      <c r="O88" s="61">
        <f t="shared" si="34"/>
        <v>0</v>
      </c>
      <c r="P88" s="61">
        <f t="shared" si="35"/>
        <v>0</v>
      </c>
      <c r="Q88" s="137">
        <f t="shared" si="36"/>
        <v>0</v>
      </c>
      <c r="S88" s="64"/>
      <c r="T88" s="61">
        <f t="shared" si="37"/>
        <v>0</v>
      </c>
      <c r="U88" s="65">
        <f>IF(T88=1,data!$C$41*S88,0)</f>
        <v>0</v>
      </c>
      <c r="V88" s="87" t="s">
        <v>87</v>
      </c>
      <c r="W88" s="66">
        <f>IF(T88=1,IF(S88&lt;15,VLOOKUP(V88,data!$B$3:$E$32,2,0)*S88,(VLOOKUP(V88,data!$B$3:$E$32,2,0)*14)+(VLOOKUP(V88,data!$B$3:$E$32,3,0))*(S88-14)),0)</f>
        <v>0</v>
      </c>
      <c r="X88" s="87" t="s">
        <v>87</v>
      </c>
      <c r="Y88" s="66">
        <f>IF(T88=1,VLOOKUP(X88,data!$B$35:$D$39,2,0),0)</f>
        <v>0</v>
      </c>
      <c r="Z88" s="67">
        <f>IF(AND(W88&lt;&gt;0,Y88&lt;&gt;0)=FALSE,0,data!$C$43)</f>
        <v>0</v>
      </c>
      <c r="AA88" s="91">
        <f t="shared" si="38"/>
        <v>0</v>
      </c>
      <c r="AB88" s="121">
        <f t="shared" si="39"/>
        <v>0</v>
      </c>
      <c r="AC88" s="61">
        <f t="shared" si="40"/>
        <v>0</v>
      </c>
      <c r="AD88" s="61">
        <f t="shared" si="41"/>
        <v>0</v>
      </c>
      <c r="AF88" s="64"/>
      <c r="AG88" s="61">
        <f t="shared" si="42"/>
        <v>0</v>
      </c>
      <c r="AH88" s="65">
        <f>IF(AG88=1,data!$C$41*AF88,0)</f>
        <v>0</v>
      </c>
      <c r="AI88" s="87" t="s">
        <v>87</v>
      </c>
      <c r="AJ88" s="66">
        <f>IF(AG88=1,IF(AF88&lt;15,VLOOKUP(AI88,data!$B$3:$E$32,2,0)*AF88,(VLOOKUP(AI88,data!$B$3:$E$32,2,0)*14)+(VLOOKUP(AI88,data!$B$3:$E$32,3,0))*(AF88-14)),0)</f>
        <v>0</v>
      </c>
      <c r="AK88" s="87" t="s">
        <v>87</v>
      </c>
      <c r="AL88" s="66">
        <f>IF(AG88=1,VLOOKUP(AK88,data!$B$35:$D$39,2,0),0)</f>
        <v>0</v>
      </c>
      <c r="AM88" s="67">
        <f>IF(AND(AJ88&lt;&gt;0,AL88&lt;&gt;0)=FALSE,0,data!$C$43)</f>
        <v>0</v>
      </c>
      <c r="AN88" s="91">
        <f t="shared" si="43"/>
        <v>0</v>
      </c>
      <c r="AO88" s="121">
        <f t="shared" si="44"/>
        <v>0</v>
      </c>
      <c r="AP88" s="61">
        <f t="shared" si="45"/>
        <v>0</v>
      </c>
      <c r="AQ88" s="61">
        <f t="shared" si="46"/>
        <v>0</v>
      </c>
      <c r="AS88" s="64"/>
      <c r="AT88" s="61">
        <f t="shared" si="47"/>
        <v>0</v>
      </c>
      <c r="AU88" s="65">
        <f>IF(AT88=1,data!$C$41*AS88,0)</f>
        <v>0</v>
      </c>
      <c r="AV88" s="87" t="s">
        <v>87</v>
      </c>
      <c r="AW88" s="66">
        <f>IF(AT88=1,IF(AS88&lt;15,VLOOKUP(AV88,data!$B$3:$E$32,2,0)*AS88,(VLOOKUP(AV88,data!$B$3:$E$32,2,0)*14)+(VLOOKUP(AV88,data!$B$3:$E$32,3,0))*(AS88-14)),0)</f>
        <v>0</v>
      </c>
      <c r="AX88" s="87" t="s">
        <v>87</v>
      </c>
      <c r="AY88" s="66">
        <f>IF(AT88=1,VLOOKUP(AX88,data!$B$35:$D$39,2,0),0)</f>
        <v>0</v>
      </c>
      <c r="AZ88" s="67">
        <f>IF(AND(AW88&lt;&gt;0,AY88&lt;&gt;0)=FALSE,0,data!$C$43)</f>
        <v>0</v>
      </c>
      <c r="BA88" s="91">
        <f t="shared" si="48"/>
        <v>0</v>
      </c>
      <c r="BB88" s="121">
        <f t="shared" si="49"/>
        <v>0</v>
      </c>
      <c r="BC88" s="61">
        <f t="shared" si="50"/>
        <v>0</v>
      </c>
      <c r="BD88" s="61">
        <f t="shared" si="51"/>
        <v>0</v>
      </c>
      <c r="BF88" s="64"/>
      <c r="BG88" s="61">
        <f t="shared" si="52"/>
        <v>0</v>
      </c>
      <c r="BH88" s="65">
        <f>IF(BG88=1,data!$C$41*BF88,0)</f>
        <v>0</v>
      </c>
      <c r="BI88" s="87" t="s">
        <v>87</v>
      </c>
      <c r="BJ88" s="66">
        <f>IF(BG88=1,IF(BF88&lt;15,VLOOKUP(BI88,data!$B$3:$E$32,2,0)*BF88,(VLOOKUP(BI88,data!$B$3:$E$32,2,0)*14)+(VLOOKUP(BI88,data!$B$3:$E$32,3,0))*(BF88-14)),0)</f>
        <v>0</v>
      </c>
      <c r="BK88" s="87" t="s">
        <v>87</v>
      </c>
      <c r="BL88" s="66">
        <f>IF(BG88=1,VLOOKUP(BK88,data!$B$35:$D$39,2,0),0)</f>
        <v>0</v>
      </c>
      <c r="BM88" s="67">
        <f>IF(AND(BJ88&lt;&gt;0,BL88&lt;&gt;0)=FALSE,0,data!$C$43)</f>
        <v>0</v>
      </c>
      <c r="BN88" s="91">
        <f t="shared" si="53"/>
        <v>0</v>
      </c>
      <c r="BO88" s="121">
        <f t="shared" si="54"/>
        <v>0</v>
      </c>
      <c r="BP88" s="61">
        <f t="shared" si="55"/>
        <v>0</v>
      </c>
      <c r="BQ88" s="61">
        <f t="shared" si="56"/>
        <v>0</v>
      </c>
      <c r="BS88" s="64"/>
      <c r="BT88" s="61">
        <f t="shared" si="57"/>
        <v>0</v>
      </c>
      <c r="BU88" s="65">
        <f>IF(BT88=1,data!$C$41*BS88,0)</f>
        <v>0</v>
      </c>
      <c r="BV88" s="87" t="s">
        <v>87</v>
      </c>
      <c r="BW88" s="66">
        <f>IF(BT88=1,IF(BS88&lt;15,VLOOKUP(BV88,data!$B$3:$E$32,2,0)*BS88,(VLOOKUP(BV88,data!$B$3:$E$32,2,0)*14)+(VLOOKUP(BV88,data!$B$3:$E$32,3,0))*(BS88-14)),0)</f>
        <v>0</v>
      </c>
      <c r="BX88" s="87" t="s">
        <v>87</v>
      </c>
      <c r="BY88" s="66">
        <f>IF(BT88=1,VLOOKUP(BX88,data!$B$35:$D$39,2,0),0)</f>
        <v>0</v>
      </c>
      <c r="BZ88" s="67">
        <f>IF(AND(BW88&lt;&gt;0,BY88&lt;&gt;0)=FALSE,0,data!$C$43)</f>
        <v>0</v>
      </c>
      <c r="CA88" s="91">
        <f t="shared" si="58"/>
        <v>0</v>
      </c>
      <c r="CB88" s="121">
        <f t="shared" si="59"/>
        <v>0</v>
      </c>
      <c r="CC88" s="61">
        <f t="shared" si="60"/>
        <v>0</v>
      </c>
      <c r="CD88" s="61">
        <f t="shared" si="61"/>
        <v>0</v>
      </c>
    </row>
    <row r="89" spans="1:82" ht="18" hidden="1" customHeight="1" x14ac:dyDescent="0.25">
      <c r="A89" s="68"/>
      <c r="B89" s="58" t="s">
        <v>171</v>
      </c>
      <c r="C89" s="113"/>
      <c r="D89" s="59"/>
      <c r="E89" s="64"/>
      <c r="F89" s="61">
        <f t="shared" si="32"/>
        <v>0</v>
      </c>
      <c r="G89" s="65">
        <f>IF(F89=1,data!$C$41*E89,0)</f>
        <v>0</v>
      </c>
      <c r="H89" s="87" t="s">
        <v>87</v>
      </c>
      <c r="I89" s="66">
        <f>IF($F89=1,IF($E89&lt;15,VLOOKUP(H89,data!$B$3:$E$32,2,0)*$E89,(VLOOKUP(H89,data!$B$3:$E$32,2,0)*14)+(VLOOKUP(H89,data!$B$3:$E$32,3,0))*($E89-14)),0)</f>
        <v>0</v>
      </c>
      <c r="J89" s="87" t="s">
        <v>87</v>
      </c>
      <c r="K89" s="66">
        <f>IF($F89=1,VLOOKUP(J89,data!$B$35:$D$39,2,0),0)</f>
        <v>0</v>
      </c>
      <c r="L89" s="67">
        <f>IF(AND(I89&lt;&gt;0,K89&lt;&gt;0)=FALSE,0,data!$C$43)</f>
        <v>0</v>
      </c>
      <c r="M89" s="91">
        <f t="shared" si="33"/>
        <v>0</v>
      </c>
      <c r="N89" s="61">
        <f t="shared" si="62"/>
        <v>0</v>
      </c>
      <c r="O89" s="61">
        <f t="shared" si="34"/>
        <v>0</v>
      </c>
      <c r="P89" s="61">
        <f t="shared" si="35"/>
        <v>0</v>
      </c>
      <c r="Q89" s="137">
        <f t="shared" si="36"/>
        <v>0</v>
      </c>
      <c r="S89" s="64"/>
      <c r="T89" s="61">
        <f t="shared" si="37"/>
        <v>0</v>
      </c>
      <c r="U89" s="65">
        <f>IF(T89=1,data!$C$41*S89,0)</f>
        <v>0</v>
      </c>
      <c r="V89" s="87" t="s">
        <v>87</v>
      </c>
      <c r="W89" s="66">
        <f>IF(T89=1,IF(S89&lt;15,VLOOKUP(V89,data!$B$3:$E$32,2,0)*S89,(VLOOKUP(V89,data!$B$3:$E$32,2,0)*14)+(VLOOKUP(V89,data!$B$3:$E$32,3,0))*(S89-14)),0)</f>
        <v>0</v>
      </c>
      <c r="X89" s="87" t="s">
        <v>87</v>
      </c>
      <c r="Y89" s="66">
        <f>IF(T89=1,VLOOKUP(X89,data!$B$35:$D$39,2,0),0)</f>
        <v>0</v>
      </c>
      <c r="Z89" s="67">
        <f>IF(AND(W89&lt;&gt;0,Y89&lt;&gt;0)=FALSE,0,data!$C$43)</f>
        <v>0</v>
      </c>
      <c r="AA89" s="91">
        <f t="shared" si="38"/>
        <v>0</v>
      </c>
      <c r="AB89" s="121">
        <f t="shared" si="39"/>
        <v>0</v>
      </c>
      <c r="AC89" s="61">
        <f t="shared" si="40"/>
        <v>0</v>
      </c>
      <c r="AD89" s="61">
        <f t="shared" si="41"/>
        <v>0</v>
      </c>
      <c r="AF89" s="64"/>
      <c r="AG89" s="61">
        <f t="shared" si="42"/>
        <v>0</v>
      </c>
      <c r="AH89" s="65">
        <f>IF(AG89=1,data!$C$41*AF89,0)</f>
        <v>0</v>
      </c>
      <c r="AI89" s="87" t="s">
        <v>87</v>
      </c>
      <c r="AJ89" s="66">
        <f>IF(AG89=1,IF(AF89&lt;15,VLOOKUP(AI89,data!$B$3:$E$32,2,0)*AF89,(VLOOKUP(AI89,data!$B$3:$E$32,2,0)*14)+(VLOOKUP(AI89,data!$B$3:$E$32,3,0))*(AF89-14)),0)</f>
        <v>0</v>
      </c>
      <c r="AK89" s="87" t="s">
        <v>87</v>
      </c>
      <c r="AL89" s="66">
        <f>IF(AG89=1,VLOOKUP(AK89,data!$B$35:$D$39,2,0),0)</f>
        <v>0</v>
      </c>
      <c r="AM89" s="67">
        <f>IF(AND(AJ89&lt;&gt;0,AL89&lt;&gt;0)=FALSE,0,data!$C$43)</f>
        <v>0</v>
      </c>
      <c r="AN89" s="91">
        <f t="shared" si="43"/>
        <v>0</v>
      </c>
      <c r="AO89" s="121">
        <f t="shared" si="44"/>
        <v>0</v>
      </c>
      <c r="AP89" s="61">
        <f t="shared" si="45"/>
        <v>0</v>
      </c>
      <c r="AQ89" s="61">
        <f t="shared" si="46"/>
        <v>0</v>
      </c>
      <c r="AS89" s="64"/>
      <c r="AT89" s="61">
        <f t="shared" si="47"/>
        <v>0</v>
      </c>
      <c r="AU89" s="65">
        <f>IF(AT89=1,data!$C$41*AS89,0)</f>
        <v>0</v>
      </c>
      <c r="AV89" s="87" t="s">
        <v>87</v>
      </c>
      <c r="AW89" s="66">
        <f>IF(AT89=1,IF(AS89&lt;15,VLOOKUP(AV89,data!$B$3:$E$32,2,0)*AS89,(VLOOKUP(AV89,data!$B$3:$E$32,2,0)*14)+(VLOOKUP(AV89,data!$B$3:$E$32,3,0))*(AS89-14)),0)</f>
        <v>0</v>
      </c>
      <c r="AX89" s="87" t="s">
        <v>87</v>
      </c>
      <c r="AY89" s="66">
        <f>IF(AT89=1,VLOOKUP(AX89,data!$B$35:$D$39,2,0),0)</f>
        <v>0</v>
      </c>
      <c r="AZ89" s="67">
        <f>IF(AND(AW89&lt;&gt;0,AY89&lt;&gt;0)=FALSE,0,data!$C$43)</f>
        <v>0</v>
      </c>
      <c r="BA89" s="91">
        <f t="shared" si="48"/>
        <v>0</v>
      </c>
      <c r="BB89" s="121">
        <f t="shared" si="49"/>
        <v>0</v>
      </c>
      <c r="BC89" s="61">
        <f t="shared" si="50"/>
        <v>0</v>
      </c>
      <c r="BD89" s="61">
        <f t="shared" si="51"/>
        <v>0</v>
      </c>
      <c r="BF89" s="64"/>
      <c r="BG89" s="61">
        <f t="shared" si="52"/>
        <v>0</v>
      </c>
      <c r="BH89" s="65">
        <f>IF(BG89=1,data!$C$41*BF89,0)</f>
        <v>0</v>
      </c>
      <c r="BI89" s="87" t="s">
        <v>87</v>
      </c>
      <c r="BJ89" s="66">
        <f>IF(BG89=1,IF(BF89&lt;15,VLOOKUP(BI89,data!$B$3:$E$32,2,0)*BF89,(VLOOKUP(BI89,data!$B$3:$E$32,2,0)*14)+(VLOOKUP(BI89,data!$B$3:$E$32,3,0))*(BF89-14)),0)</f>
        <v>0</v>
      </c>
      <c r="BK89" s="87" t="s">
        <v>87</v>
      </c>
      <c r="BL89" s="66">
        <f>IF(BG89=1,VLOOKUP(BK89,data!$B$35:$D$39,2,0),0)</f>
        <v>0</v>
      </c>
      <c r="BM89" s="67">
        <f>IF(AND(BJ89&lt;&gt;0,BL89&lt;&gt;0)=FALSE,0,data!$C$43)</f>
        <v>0</v>
      </c>
      <c r="BN89" s="91">
        <f t="shared" si="53"/>
        <v>0</v>
      </c>
      <c r="BO89" s="121">
        <f t="shared" si="54"/>
        <v>0</v>
      </c>
      <c r="BP89" s="61">
        <f t="shared" si="55"/>
        <v>0</v>
      </c>
      <c r="BQ89" s="61">
        <f t="shared" si="56"/>
        <v>0</v>
      </c>
      <c r="BS89" s="64"/>
      <c r="BT89" s="61">
        <f t="shared" si="57"/>
        <v>0</v>
      </c>
      <c r="BU89" s="65">
        <f>IF(BT89=1,data!$C$41*BS89,0)</f>
        <v>0</v>
      </c>
      <c r="BV89" s="87" t="s">
        <v>87</v>
      </c>
      <c r="BW89" s="66">
        <f>IF(BT89=1,IF(BS89&lt;15,VLOOKUP(BV89,data!$B$3:$E$32,2,0)*BS89,(VLOOKUP(BV89,data!$B$3:$E$32,2,0)*14)+(VLOOKUP(BV89,data!$B$3:$E$32,3,0))*(BS89-14)),0)</f>
        <v>0</v>
      </c>
      <c r="BX89" s="87" t="s">
        <v>87</v>
      </c>
      <c r="BY89" s="66">
        <f>IF(BT89=1,VLOOKUP(BX89,data!$B$35:$D$39,2,0),0)</f>
        <v>0</v>
      </c>
      <c r="BZ89" s="67">
        <f>IF(AND(BW89&lt;&gt;0,BY89&lt;&gt;0)=FALSE,0,data!$C$43)</f>
        <v>0</v>
      </c>
      <c r="CA89" s="91">
        <f t="shared" si="58"/>
        <v>0</v>
      </c>
      <c r="CB89" s="121">
        <f t="shared" si="59"/>
        <v>0</v>
      </c>
      <c r="CC89" s="61">
        <f t="shared" si="60"/>
        <v>0</v>
      </c>
      <c r="CD89" s="61">
        <f t="shared" si="61"/>
        <v>0</v>
      </c>
    </row>
    <row r="90" spans="1:82" ht="18" hidden="1" customHeight="1" x14ac:dyDescent="0.25">
      <c r="A90" s="68"/>
      <c r="B90" s="58" t="s">
        <v>172</v>
      </c>
      <c r="C90" s="113"/>
      <c r="D90" s="59"/>
      <c r="E90" s="64"/>
      <c r="F90" s="61">
        <f t="shared" si="32"/>
        <v>0</v>
      </c>
      <c r="G90" s="65">
        <f>IF(F90=1,data!$C$41*E90,0)</f>
        <v>0</v>
      </c>
      <c r="H90" s="87" t="s">
        <v>87</v>
      </c>
      <c r="I90" s="66">
        <f>IF($F90=1,IF($E90&lt;15,VLOOKUP(H90,data!$B$3:$E$32,2,0)*$E90,(VLOOKUP(H90,data!$B$3:$E$32,2,0)*14)+(VLOOKUP(H90,data!$B$3:$E$32,3,0))*($E90-14)),0)</f>
        <v>0</v>
      </c>
      <c r="J90" s="87" t="s">
        <v>87</v>
      </c>
      <c r="K90" s="66">
        <f>IF($F90=1,VLOOKUP(J90,data!$B$35:$D$39,2,0),0)</f>
        <v>0</v>
      </c>
      <c r="L90" s="67">
        <f>IF(AND(I90&lt;&gt;0,K90&lt;&gt;0)=FALSE,0,data!$C$43)</f>
        <v>0</v>
      </c>
      <c r="M90" s="91">
        <f t="shared" si="33"/>
        <v>0</v>
      </c>
      <c r="N90" s="61">
        <f t="shared" si="62"/>
        <v>0</v>
      </c>
      <c r="O90" s="61">
        <f t="shared" si="34"/>
        <v>0</v>
      </c>
      <c r="P90" s="61">
        <f t="shared" si="35"/>
        <v>0</v>
      </c>
      <c r="Q90" s="137">
        <f t="shared" si="36"/>
        <v>0</v>
      </c>
      <c r="S90" s="64"/>
      <c r="T90" s="61">
        <f t="shared" si="37"/>
        <v>0</v>
      </c>
      <c r="U90" s="65">
        <f>IF(T90=1,data!$C$41*S90,0)</f>
        <v>0</v>
      </c>
      <c r="V90" s="87" t="s">
        <v>87</v>
      </c>
      <c r="W90" s="66">
        <f>IF(T90=1,IF(S90&lt;15,VLOOKUP(V90,data!$B$3:$E$32,2,0)*S90,(VLOOKUP(V90,data!$B$3:$E$32,2,0)*14)+(VLOOKUP(V90,data!$B$3:$E$32,3,0))*(S90-14)),0)</f>
        <v>0</v>
      </c>
      <c r="X90" s="87" t="s">
        <v>87</v>
      </c>
      <c r="Y90" s="66">
        <f>IF(T90=1,VLOOKUP(X90,data!$B$35:$D$39,2,0),0)</f>
        <v>0</v>
      </c>
      <c r="Z90" s="67">
        <f>IF(AND(W90&lt;&gt;0,Y90&lt;&gt;0)=FALSE,0,data!$C$43)</f>
        <v>0</v>
      </c>
      <c r="AA90" s="91">
        <f t="shared" si="38"/>
        <v>0</v>
      </c>
      <c r="AB90" s="121">
        <f t="shared" si="39"/>
        <v>0</v>
      </c>
      <c r="AC90" s="61">
        <f t="shared" si="40"/>
        <v>0</v>
      </c>
      <c r="AD90" s="61">
        <f t="shared" si="41"/>
        <v>0</v>
      </c>
      <c r="AF90" s="64"/>
      <c r="AG90" s="61">
        <f t="shared" si="42"/>
        <v>0</v>
      </c>
      <c r="AH90" s="65">
        <f>IF(AG90=1,data!$C$41*AF90,0)</f>
        <v>0</v>
      </c>
      <c r="AI90" s="87" t="s">
        <v>87</v>
      </c>
      <c r="AJ90" s="66">
        <f>IF(AG90=1,IF(AF90&lt;15,VLOOKUP(AI90,data!$B$3:$E$32,2,0)*AF90,(VLOOKUP(AI90,data!$B$3:$E$32,2,0)*14)+(VLOOKUP(AI90,data!$B$3:$E$32,3,0))*(AF90-14)),0)</f>
        <v>0</v>
      </c>
      <c r="AK90" s="87" t="s">
        <v>87</v>
      </c>
      <c r="AL90" s="66">
        <f>IF(AG90=1,VLOOKUP(AK90,data!$B$35:$D$39,2,0),0)</f>
        <v>0</v>
      </c>
      <c r="AM90" s="67">
        <f>IF(AND(AJ90&lt;&gt;0,AL90&lt;&gt;0)=FALSE,0,data!$C$43)</f>
        <v>0</v>
      </c>
      <c r="AN90" s="91">
        <f t="shared" si="43"/>
        <v>0</v>
      </c>
      <c r="AO90" s="121">
        <f t="shared" si="44"/>
        <v>0</v>
      </c>
      <c r="AP90" s="61">
        <f t="shared" si="45"/>
        <v>0</v>
      </c>
      <c r="AQ90" s="61">
        <f t="shared" si="46"/>
        <v>0</v>
      </c>
      <c r="AS90" s="64"/>
      <c r="AT90" s="61">
        <f t="shared" si="47"/>
        <v>0</v>
      </c>
      <c r="AU90" s="65">
        <f>IF(AT90=1,data!$C$41*AS90,0)</f>
        <v>0</v>
      </c>
      <c r="AV90" s="87" t="s">
        <v>87</v>
      </c>
      <c r="AW90" s="66">
        <f>IF(AT90=1,IF(AS90&lt;15,VLOOKUP(AV90,data!$B$3:$E$32,2,0)*AS90,(VLOOKUP(AV90,data!$B$3:$E$32,2,0)*14)+(VLOOKUP(AV90,data!$B$3:$E$32,3,0))*(AS90-14)),0)</f>
        <v>0</v>
      </c>
      <c r="AX90" s="87" t="s">
        <v>87</v>
      </c>
      <c r="AY90" s="66">
        <f>IF(AT90=1,VLOOKUP(AX90,data!$B$35:$D$39,2,0),0)</f>
        <v>0</v>
      </c>
      <c r="AZ90" s="67">
        <f>IF(AND(AW90&lt;&gt;0,AY90&lt;&gt;0)=FALSE,0,data!$C$43)</f>
        <v>0</v>
      </c>
      <c r="BA90" s="91">
        <f t="shared" si="48"/>
        <v>0</v>
      </c>
      <c r="BB90" s="121">
        <f t="shared" si="49"/>
        <v>0</v>
      </c>
      <c r="BC90" s="61">
        <f t="shared" si="50"/>
        <v>0</v>
      </c>
      <c r="BD90" s="61">
        <f t="shared" si="51"/>
        <v>0</v>
      </c>
      <c r="BF90" s="64"/>
      <c r="BG90" s="61">
        <f t="shared" si="52"/>
        <v>0</v>
      </c>
      <c r="BH90" s="65">
        <f>IF(BG90=1,data!$C$41*BF90,0)</f>
        <v>0</v>
      </c>
      <c r="BI90" s="87" t="s">
        <v>87</v>
      </c>
      <c r="BJ90" s="66">
        <f>IF(BG90=1,IF(BF90&lt;15,VLOOKUP(BI90,data!$B$3:$E$32,2,0)*BF90,(VLOOKUP(BI90,data!$B$3:$E$32,2,0)*14)+(VLOOKUP(BI90,data!$B$3:$E$32,3,0))*(BF90-14)),0)</f>
        <v>0</v>
      </c>
      <c r="BK90" s="87" t="s">
        <v>87</v>
      </c>
      <c r="BL90" s="66">
        <f>IF(BG90=1,VLOOKUP(BK90,data!$B$35:$D$39,2,0),0)</f>
        <v>0</v>
      </c>
      <c r="BM90" s="67">
        <f>IF(AND(BJ90&lt;&gt;0,BL90&lt;&gt;0)=FALSE,0,data!$C$43)</f>
        <v>0</v>
      </c>
      <c r="BN90" s="91">
        <f t="shared" si="53"/>
        <v>0</v>
      </c>
      <c r="BO90" s="121">
        <f t="shared" si="54"/>
        <v>0</v>
      </c>
      <c r="BP90" s="61">
        <f t="shared" si="55"/>
        <v>0</v>
      </c>
      <c r="BQ90" s="61">
        <f t="shared" si="56"/>
        <v>0</v>
      </c>
      <c r="BS90" s="64"/>
      <c r="BT90" s="61">
        <f t="shared" si="57"/>
        <v>0</v>
      </c>
      <c r="BU90" s="65">
        <f>IF(BT90=1,data!$C$41*BS90,0)</f>
        <v>0</v>
      </c>
      <c r="BV90" s="87" t="s">
        <v>87</v>
      </c>
      <c r="BW90" s="66">
        <f>IF(BT90=1,IF(BS90&lt;15,VLOOKUP(BV90,data!$B$3:$E$32,2,0)*BS90,(VLOOKUP(BV90,data!$B$3:$E$32,2,0)*14)+(VLOOKUP(BV90,data!$B$3:$E$32,3,0))*(BS90-14)),0)</f>
        <v>0</v>
      </c>
      <c r="BX90" s="87" t="s">
        <v>87</v>
      </c>
      <c r="BY90" s="66">
        <f>IF(BT90=1,VLOOKUP(BX90,data!$B$35:$D$39,2,0),0)</f>
        <v>0</v>
      </c>
      <c r="BZ90" s="67">
        <f>IF(AND(BW90&lt;&gt;0,BY90&lt;&gt;0)=FALSE,0,data!$C$43)</f>
        <v>0</v>
      </c>
      <c r="CA90" s="91">
        <f t="shared" si="58"/>
        <v>0</v>
      </c>
      <c r="CB90" s="121">
        <f t="shared" si="59"/>
        <v>0</v>
      </c>
      <c r="CC90" s="61">
        <f t="shared" si="60"/>
        <v>0</v>
      </c>
      <c r="CD90" s="61">
        <f t="shared" si="61"/>
        <v>0</v>
      </c>
    </row>
    <row r="91" spans="1:82" ht="18" hidden="1" customHeight="1" x14ac:dyDescent="0.25">
      <c r="A91" s="68"/>
      <c r="B91" s="58" t="s">
        <v>173</v>
      </c>
      <c r="C91" s="113"/>
      <c r="D91" s="59"/>
      <c r="E91" s="64"/>
      <c r="F91" s="61">
        <f t="shared" si="32"/>
        <v>0</v>
      </c>
      <c r="G91" s="65">
        <f>IF(F91=1,data!$C$41*E91,0)</f>
        <v>0</v>
      </c>
      <c r="H91" s="87" t="s">
        <v>87</v>
      </c>
      <c r="I91" s="66">
        <f>IF($F91=1,IF($E91&lt;15,VLOOKUP(H91,data!$B$3:$E$32,2,0)*$E91,(VLOOKUP(H91,data!$B$3:$E$32,2,0)*14)+(VLOOKUP(H91,data!$B$3:$E$32,3,0))*($E91-14)),0)</f>
        <v>0</v>
      </c>
      <c r="J91" s="87" t="s">
        <v>87</v>
      </c>
      <c r="K91" s="66">
        <f>IF($F91=1,VLOOKUP(J91,data!$B$35:$D$39,2,0),0)</f>
        <v>0</v>
      </c>
      <c r="L91" s="67">
        <f>IF(AND(I91&lt;&gt;0,K91&lt;&gt;0)=FALSE,0,data!$C$43)</f>
        <v>0</v>
      </c>
      <c r="M91" s="91">
        <f t="shared" si="33"/>
        <v>0</v>
      </c>
      <c r="N91" s="61">
        <f t="shared" si="62"/>
        <v>0</v>
      </c>
      <c r="O91" s="61">
        <f t="shared" si="34"/>
        <v>0</v>
      </c>
      <c r="P91" s="61">
        <f t="shared" si="35"/>
        <v>0</v>
      </c>
      <c r="Q91" s="137">
        <f t="shared" si="36"/>
        <v>0</v>
      </c>
      <c r="S91" s="64"/>
      <c r="T91" s="61">
        <f t="shared" si="37"/>
        <v>0</v>
      </c>
      <c r="U91" s="65">
        <f>IF(T91=1,data!$C$41*S91,0)</f>
        <v>0</v>
      </c>
      <c r="V91" s="87" t="s">
        <v>87</v>
      </c>
      <c r="W91" s="66">
        <f>IF(T91=1,IF(S91&lt;15,VLOOKUP(V91,data!$B$3:$E$32,2,0)*S91,(VLOOKUP(V91,data!$B$3:$E$32,2,0)*14)+(VLOOKUP(V91,data!$B$3:$E$32,3,0))*(S91-14)),0)</f>
        <v>0</v>
      </c>
      <c r="X91" s="87" t="s">
        <v>87</v>
      </c>
      <c r="Y91" s="66">
        <f>IF(T91=1,VLOOKUP(X91,data!$B$35:$D$39,2,0),0)</f>
        <v>0</v>
      </c>
      <c r="Z91" s="67">
        <f>IF(AND(W91&lt;&gt;0,Y91&lt;&gt;0)=FALSE,0,data!$C$43)</f>
        <v>0</v>
      </c>
      <c r="AA91" s="91">
        <f t="shared" si="38"/>
        <v>0</v>
      </c>
      <c r="AB91" s="121">
        <f t="shared" si="39"/>
        <v>0</v>
      </c>
      <c r="AC91" s="61">
        <f t="shared" si="40"/>
        <v>0</v>
      </c>
      <c r="AD91" s="61">
        <f t="shared" si="41"/>
        <v>0</v>
      </c>
      <c r="AF91" s="64"/>
      <c r="AG91" s="61">
        <f t="shared" si="42"/>
        <v>0</v>
      </c>
      <c r="AH91" s="65">
        <f>IF(AG91=1,data!$C$41*AF91,0)</f>
        <v>0</v>
      </c>
      <c r="AI91" s="87" t="s">
        <v>87</v>
      </c>
      <c r="AJ91" s="66">
        <f>IF(AG91=1,IF(AF91&lt;15,VLOOKUP(AI91,data!$B$3:$E$32,2,0)*AF91,(VLOOKUP(AI91,data!$B$3:$E$32,2,0)*14)+(VLOOKUP(AI91,data!$B$3:$E$32,3,0))*(AF91-14)),0)</f>
        <v>0</v>
      </c>
      <c r="AK91" s="87" t="s">
        <v>87</v>
      </c>
      <c r="AL91" s="66">
        <f>IF(AG91=1,VLOOKUP(AK91,data!$B$35:$D$39,2,0),0)</f>
        <v>0</v>
      </c>
      <c r="AM91" s="67">
        <f>IF(AND(AJ91&lt;&gt;0,AL91&lt;&gt;0)=FALSE,0,data!$C$43)</f>
        <v>0</v>
      </c>
      <c r="AN91" s="91">
        <f t="shared" si="43"/>
        <v>0</v>
      </c>
      <c r="AO91" s="121">
        <f t="shared" si="44"/>
        <v>0</v>
      </c>
      <c r="AP91" s="61">
        <f t="shared" si="45"/>
        <v>0</v>
      </c>
      <c r="AQ91" s="61">
        <f t="shared" si="46"/>
        <v>0</v>
      </c>
      <c r="AS91" s="64"/>
      <c r="AT91" s="61">
        <f t="shared" si="47"/>
        <v>0</v>
      </c>
      <c r="AU91" s="65">
        <f>IF(AT91=1,data!$C$41*AS91,0)</f>
        <v>0</v>
      </c>
      <c r="AV91" s="87" t="s">
        <v>87</v>
      </c>
      <c r="AW91" s="66">
        <f>IF(AT91=1,IF(AS91&lt;15,VLOOKUP(AV91,data!$B$3:$E$32,2,0)*AS91,(VLOOKUP(AV91,data!$B$3:$E$32,2,0)*14)+(VLOOKUP(AV91,data!$B$3:$E$32,3,0))*(AS91-14)),0)</f>
        <v>0</v>
      </c>
      <c r="AX91" s="87" t="s">
        <v>87</v>
      </c>
      <c r="AY91" s="66">
        <f>IF(AT91=1,VLOOKUP(AX91,data!$B$35:$D$39,2,0),0)</f>
        <v>0</v>
      </c>
      <c r="AZ91" s="67">
        <f>IF(AND(AW91&lt;&gt;0,AY91&lt;&gt;0)=FALSE,0,data!$C$43)</f>
        <v>0</v>
      </c>
      <c r="BA91" s="91">
        <f t="shared" si="48"/>
        <v>0</v>
      </c>
      <c r="BB91" s="121">
        <f t="shared" si="49"/>
        <v>0</v>
      </c>
      <c r="BC91" s="61">
        <f t="shared" si="50"/>
        <v>0</v>
      </c>
      <c r="BD91" s="61">
        <f t="shared" si="51"/>
        <v>0</v>
      </c>
      <c r="BF91" s="64"/>
      <c r="BG91" s="61">
        <f t="shared" si="52"/>
        <v>0</v>
      </c>
      <c r="BH91" s="65">
        <f>IF(BG91=1,data!$C$41*BF91,0)</f>
        <v>0</v>
      </c>
      <c r="BI91" s="87" t="s">
        <v>87</v>
      </c>
      <c r="BJ91" s="66">
        <f>IF(BG91=1,IF(BF91&lt;15,VLOOKUP(BI91,data!$B$3:$E$32,2,0)*BF91,(VLOOKUP(BI91,data!$B$3:$E$32,2,0)*14)+(VLOOKUP(BI91,data!$B$3:$E$32,3,0))*(BF91-14)),0)</f>
        <v>0</v>
      </c>
      <c r="BK91" s="87" t="s">
        <v>87</v>
      </c>
      <c r="BL91" s="66">
        <f>IF(BG91=1,VLOOKUP(BK91,data!$B$35:$D$39,2,0),0)</f>
        <v>0</v>
      </c>
      <c r="BM91" s="67">
        <f>IF(AND(BJ91&lt;&gt;0,BL91&lt;&gt;0)=FALSE,0,data!$C$43)</f>
        <v>0</v>
      </c>
      <c r="BN91" s="91">
        <f t="shared" si="53"/>
        <v>0</v>
      </c>
      <c r="BO91" s="121">
        <f t="shared" si="54"/>
        <v>0</v>
      </c>
      <c r="BP91" s="61">
        <f t="shared" si="55"/>
        <v>0</v>
      </c>
      <c r="BQ91" s="61">
        <f t="shared" si="56"/>
        <v>0</v>
      </c>
      <c r="BS91" s="64"/>
      <c r="BT91" s="61">
        <f t="shared" si="57"/>
        <v>0</v>
      </c>
      <c r="BU91" s="65">
        <f>IF(BT91=1,data!$C$41*BS91,0)</f>
        <v>0</v>
      </c>
      <c r="BV91" s="87" t="s">
        <v>87</v>
      </c>
      <c r="BW91" s="66">
        <f>IF(BT91=1,IF(BS91&lt;15,VLOOKUP(BV91,data!$B$3:$E$32,2,0)*BS91,(VLOOKUP(BV91,data!$B$3:$E$32,2,0)*14)+(VLOOKUP(BV91,data!$B$3:$E$32,3,0))*(BS91-14)),0)</f>
        <v>0</v>
      </c>
      <c r="BX91" s="87" t="s">
        <v>87</v>
      </c>
      <c r="BY91" s="66">
        <f>IF(BT91=1,VLOOKUP(BX91,data!$B$35:$D$39,2,0),0)</f>
        <v>0</v>
      </c>
      <c r="BZ91" s="67">
        <f>IF(AND(BW91&lt;&gt;0,BY91&lt;&gt;0)=FALSE,0,data!$C$43)</f>
        <v>0</v>
      </c>
      <c r="CA91" s="91">
        <f t="shared" si="58"/>
        <v>0</v>
      </c>
      <c r="CB91" s="121">
        <f t="shared" si="59"/>
        <v>0</v>
      </c>
      <c r="CC91" s="61">
        <f t="shared" si="60"/>
        <v>0</v>
      </c>
      <c r="CD91" s="61">
        <f t="shared" si="61"/>
        <v>0</v>
      </c>
    </row>
    <row r="92" spans="1:82" ht="18" hidden="1" customHeight="1" x14ac:dyDescent="0.25">
      <c r="A92" s="68"/>
      <c r="B92" s="58" t="s">
        <v>174</v>
      </c>
      <c r="C92" s="113"/>
      <c r="D92" s="59"/>
      <c r="E92" s="64"/>
      <c r="F92" s="61">
        <f t="shared" si="32"/>
        <v>0</v>
      </c>
      <c r="G92" s="65">
        <f>IF(F92=1,data!$C$41*E92,0)</f>
        <v>0</v>
      </c>
      <c r="H92" s="87" t="s">
        <v>87</v>
      </c>
      <c r="I92" s="66">
        <f>IF($F92=1,IF($E92&lt;15,VLOOKUP(H92,data!$B$3:$E$32,2,0)*$E92,(VLOOKUP(H92,data!$B$3:$E$32,2,0)*14)+(VLOOKUP(H92,data!$B$3:$E$32,3,0))*($E92-14)),0)</f>
        <v>0</v>
      </c>
      <c r="J92" s="87" t="s">
        <v>87</v>
      </c>
      <c r="K92" s="66">
        <f>IF($F92=1,VLOOKUP(J92,data!$B$35:$D$39,2,0),0)</f>
        <v>0</v>
      </c>
      <c r="L92" s="67">
        <f>IF(AND(I92&lt;&gt;0,K92&lt;&gt;0)=FALSE,0,data!$C$43)</f>
        <v>0</v>
      </c>
      <c r="M92" s="91">
        <f t="shared" si="33"/>
        <v>0</v>
      </c>
      <c r="N92" s="61">
        <f t="shared" si="62"/>
        <v>0</v>
      </c>
      <c r="O92" s="61">
        <f t="shared" si="34"/>
        <v>0</v>
      </c>
      <c r="P92" s="61">
        <f t="shared" si="35"/>
        <v>0</v>
      </c>
      <c r="Q92" s="137">
        <f t="shared" si="36"/>
        <v>0</v>
      </c>
      <c r="S92" s="64"/>
      <c r="T92" s="61">
        <f t="shared" si="37"/>
        <v>0</v>
      </c>
      <c r="U92" s="65">
        <f>IF(T92=1,data!$C$41*S92,0)</f>
        <v>0</v>
      </c>
      <c r="V92" s="87" t="s">
        <v>87</v>
      </c>
      <c r="W92" s="66">
        <f>IF(T92=1,IF(S92&lt;15,VLOOKUP(V92,data!$B$3:$E$32,2,0)*S92,(VLOOKUP(V92,data!$B$3:$E$32,2,0)*14)+(VLOOKUP(V92,data!$B$3:$E$32,3,0))*(S92-14)),0)</f>
        <v>0</v>
      </c>
      <c r="X92" s="87" t="s">
        <v>87</v>
      </c>
      <c r="Y92" s="66">
        <f>IF(T92=1,VLOOKUP(X92,data!$B$35:$D$39,2,0),0)</f>
        <v>0</v>
      </c>
      <c r="Z92" s="67">
        <f>IF(AND(W92&lt;&gt;0,Y92&lt;&gt;0)=FALSE,0,data!$C$43)</f>
        <v>0</v>
      </c>
      <c r="AA92" s="91">
        <f t="shared" si="38"/>
        <v>0</v>
      </c>
      <c r="AB92" s="121">
        <f t="shared" si="39"/>
        <v>0</v>
      </c>
      <c r="AC92" s="61">
        <f t="shared" si="40"/>
        <v>0</v>
      </c>
      <c r="AD92" s="61">
        <f t="shared" si="41"/>
        <v>0</v>
      </c>
      <c r="AF92" s="64"/>
      <c r="AG92" s="61">
        <f t="shared" si="42"/>
        <v>0</v>
      </c>
      <c r="AH92" s="65">
        <f>IF(AG92=1,data!$C$41*AF92,0)</f>
        <v>0</v>
      </c>
      <c r="AI92" s="87" t="s">
        <v>87</v>
      </c>
      <c r="AJ92" s="66">
        <f>IF(AG92=1,IF(AF92&lt;15,VLOOKUP(AI92,data!$B$3:$E$32,2,0)*AF92,(VLOOKUP(AI92,data!$B$3:$E$32,2,0)*14)+(VLOOKUP(AI92,data!$B$3:$E$32,3,0))*(AF92-14)),0)</f>
        <v>0</v>
      </c>
      <c r="AK92" s="87" t="s">
        <v>87</v>
      </c>
      <c r="AL92" s="66">
        <f>IF(AG92=1,VLOOKUP(AK92,data!$B$35:$D$39,2,0),0)</f>
        <v>0</v>
      </c>
      <c r="AM92" s="67">
        <f>IF(AND(AJ92&lt;&gt;0,AL92&lt;&gt;0)=FALSE,0,data!$C$43)</f>
        <v>0</v>
      </c>
      <c r="AN92" s="91">
        <f t="shared" si="43"/>
        <v>0</v>
      </c>
      <c r="AO92" s="121">
        <f t="shared" si="44"/>
        <v>0</v>
      </c>
      <c r="AP92" s="61">
        <f t="shared" si="45"/>
        <v>0</v>
      </c>
      <c r="AQ92" s="61">
        <f t="shared" si="46"/>
        <v>0</v>
      </c>
      <c r="AS92" s="64"/>
      <c r="AT92" s="61">
        <f t="shared" si="47"/>
        <v>0</v>
      </c>
      <c r="AU92" s="65">
        <f>IF(AT92=1,data!$C$41*AS92,0)</f>
        <v>0</v>
      </c>
      <c r="AV92" s="87" t="s">
        <v>87</v>
      </c>
      <c r="AW92" s="66">
        <f>IF(AT92=1,IF(AS92&lt;15,VLOOKUP(AV92,data!$B$3:$E$32,2,0)*AS92,(VLOOKUP(AV92,data!$B$3:$E$32,2,0)*14)+(VLOOKUP(AV92,data!$B$3:$E$32,3,0))*(AS92-14)),0)</f>
        <v>0</v>
      </c>
      <c r="AX92" s="87" t="s">
        <v>87</v>
      </c>
      <c r="AY92" s="66">
        <f>IF(AT92=1,VLOOKUP(AX92,data!$B$35:$D$39,2,0),0)</f>
        <v>0</v>
      </c>
      <c r="AZ92" s="67">
        <f>IF(AND(AW92&lt;&gt;0,AY92&lt;&gt;0)=FALSE,0,data!$C$43)</f>
        <v>0</v>
      </c>
      <c r="BA92" s="91">
        <f t="shared" si="48"/>
        <v>0</v>
      </c>
      <c r="BB92" s="121">
        <f t="shared" si="49"/>
        <v>0</v>
      </c>
      <c r="BC92" s="61">
        <f t="shared" si="50"/>
        <v>0</v>
      </c>
      <c r="BD92" s="61">
        <f t="shared" si="51"/>
        <v>0</v>
      </c>
      <c r="BF92" s="64"/>
      <c r="BG92" s="61">
        <f t="shared" si="52"/>
        <v>0</v>
      </c>
      <c r="BH92" s="65">
        <f>IF(BG92=1,data!$C$41*BF92,0)</f>
        <v>0</v>
      </c>
      <c r="BI92" s="87" t="s">
        <v>87</v>
      </c>
      <c r="BJ92" s="66">
        <f>IF(BG92=1,IF(BF92&lt;15,VLOOKUP(BI92,data!$B$3:$E$32,2,0)*BF92,(VLOOKUP(BI92,data!$B$3:$E$32,2,0)*14)+(VLOOKUP(BI92,data!$B$3:$E$32,3,0))*(BF92-14)),0)</f>
        <v>0</v>
      </c>
      <c r="BK92" s="87" t="s">
        <v>87</v>
      </c>
      <c r="BL92" s="66">
        <f>IF(BG92=1,VLOOKUP(BK92,data!$B$35:$D$39,2,0),0)</f>
        <v>0</v>
      </c>
      <c r="BM92" s="67">
        <f>IF(AND(BJ92&lt;&gt;0,BL92&lt;&gt;0)=FALSE,0,data!$C$43)</f>
        <v>0</v>
      </c>
      <c r="BN92" s="91">
        <f t="shared" si="53"/>
        <v>0</v>
      </c>
      <c r="BO92" s="121">
        <f t="shared" si="54"/>
        <v>0</v>
      </c>
      <c r="BP92" s="61">
        <f t="shared" si="55"/>
        <v>0</v>
      </c>
      <c r="BQ92" s="61">
        <f t="shared" si="56"/>
        <v>0</v>
      </c>
      <c r="BS92" s="64"/>
      <c r="BT92" s="61">
        <f t="shared" si="57"/>
        <v>0</v>
      </c>
      <c r="BU92" s="65">
        <f>IF(BT92=1,data!$C$41*BS92,0)</f>
        <v>0</v>
      </c>
      <c r="BV92" s="87" t="s">
        <v>87</v>
      </c>
      <c r="BW92" s="66">
        <f>IF(BT92=1,IF(BS92&lt;15,VLOOKUP(BV92,data!$B$3:$E$32,2,0)*BS92,(VLOOKUP(BV92,data!$B$3:$E$32,2,0)*14)+(VLOOKUP(BV92,data!$B$3:$E$32,3,0))*(BS92-14)),0)</f>
        <v>0</v>
      </c>
      <c r="BX92" s="87" t="s">
        <v>87</v>
      </c>
      <c r="BY92" s="66">
        <f>IF(BT92=1,VLOOKUP(BX92,data!$B$35:$D$39,2,0),0)</f>
        <v>0</v>
      </c>
      <c r="BZ92" s="67">
        <f>IF(AND(BW92&lt;&gt;0,BY92&lt;&gt;0)=FALSE,0,data!$C$43)</f>
        <v>0</v>
      </c>
      <c r="CA92" s="91">
        <f t="shared" si="58"/>
        <v>0</v>
      </c>
      <c r="CB92" s="121">
        <f t="shared" si="59"/>
        <v>0</v>
      </c>
      <c r="CC92" s="61">
        <f t="shared" si="60"/>
        <v>0</v>
      </c>
      <c r="CD92" s="61">
        <f t="shared" si="61"/>
        <v>0</v>
      </c>
    </row>
    <row r="93" spans="1:82" ht="18" hidden="1" customHeight="1" x14ac:dyDescent="0.25">
      <c r="A93" s="68"/>
      <c r="B93" s="58" t="s">
        <v>175</v>
      </c>
      <c r="C93" s="113"/>
      <c r="D93" s="59"/>
      <c r="E93" s="64"/>
      <c r="F93" s="61">
        <f t="shared" si="32"/>
        <v>0</v>
      </c>
      <c r="G93" s="65">
        <f>IF(F93=1,data!$C$41*E93,0)</f>
        <v>0</v>
      </c>
      <c r="H93" s="87" t="s">
        <v>87</v>
      </c>
      <c r="I93" s="66">
        <f>IF($F93=1,IF($E93&lt;15,VLOOKUP(H93,data!$B$3:$E$32,2,0)*$E93,(VLOOKUP(H93,data!$B$3:$E$32,2,0)*14)+(VLOOKUP(H93,data!$B$3:$E$32,3,0))*($E93-14)),0)</f>
        <v>0</v>
      </c>
      <c r="J93" s="87" t="s">
        <v>87</v>
      </c>
      <c r="K93" s="66">
        <f>IF($F93=1,VLOOKUP(J93,data!$B$35:$D$39,2,0),0)</f>
        <v>0</v>
      </c>
      <c r="L93" s="67">
        <f>IF(AND(I93&lt;&gt;0,K93&lt;&gt;0)=FALSE,0,data!$C$43)</f>
        <v>0</v>
      </c>
      <c r="M93" s="91">
        <f t="shared" si="33"/>
        <v>0</v>
      </c>
      <c r="N93" s="61">
        <f t="shared" si="62"/>
        <v>0</v>
      </c>
      <c r="O93" s="61">
        <f t="shared" si="34"/>
        <v>0</v>
      </c>
      <c r="P93" s="61">
        <f t="shared" si="35"/>
        <v>0</v>
      </c>
      <c r="Q93" s="137">
        <f t="shared" si="36"/>
        <v>0</v>
      </c>
      <c r="S93" s="64"/>
      <c r="T93" s="61">
        <f t="shared" si="37"/>
        <v>0</v>
      </c>
      <c r="U93" s="65">
        <f>IF(T93=1,data!$C$41*S93,0)</f>
        <v>0</v>
      </c>
      <c r="V93" s="87" t="s">
        <v>87</v>
      </c>
      <c r="W93" s="66">
        <f>IF(T93=1,IF(S93&lt;15,VLOOKUP(V93,data!$B$3:$E$32,2,0)*S93,(VLOOKUP(V93,data!$B$3:$E$32,2,0)*14)+(VLOOKUP(V93,data!$B$3:$E$32,3,0))*(S93-14)),0)</f>
        <v>0</v>
      </c>
      <c r="X93" s="87" t="s">
        <v>87</v>
      </c>
      <c r="Y93" s="66">
        <f>IF(T93=1,VLOOKUP(X93,data!$B$35:$D$39,2,0),0)</f>
        <v>0</v>
      </c>
      <c r="Z93" s="67">
        <f>IF(AND(W93&lt;&gt;0,Y93&lt;&gt;0)=FALSE,0,data!$C$43)</f>
        <v>0</v>
      </c>
      <c r="AA93" s="91">
        <f t="shared" si="38"/>
        <v>0</v>
      </c>
      <c r="AB93" s="121">
        <f t="shared" si="39"/>
        <v>0</v>
      </c>
      <c r="AC93" s="61">
        <f t="shared" si="40"/>
        <v>0</v>
      </c>
      <c r="AD93" s="61">
        <f t="shared" si="41"/>
        <v>0</v>
      </c>
      <c r="AF93" s="64"/>
      <c r="AG93" s="61">
        <f t="shared" si="42"/>
        <v>0</v>
      </c>
      <c r="AH93" s="65">
        <f>IF(AG93=1,data!$C$41*AF93,0)</f>
        <v>0</v>
      </c>
      <c r="AI93" s="87" t="s">
        <v>87</v>
      </c>
      <c r="AJ93" s="66">
        <f>IF(AG93=1,IF(AF93&lt;15,VLOOKUP(AI93,data!$B$3:$E$32,2,0)*AF93,(VLOOKUP(AI93,data!$B$3:$E$32,2,0)*14)+(VLOOKUP(AI93,data!$B$3:$E$32,3,0))*(AF93-14)),0)</f>
        <v>0</v>
      </c>
      <c r="AK93" s="87" t="s">
        <v>87</v>
      </c>
      <c r="AL93" s="66">
        <f>IF(AG93=1,VLOOKUP(AK93,data!$B$35:$D$39,2,0),0)</f>
        <v>0</v>
      </c>
      <c r="AM93" s="67">
        <f>IF(AND(AJ93&lt;&gt;0,AL93&lt;&gt;0)=FALSE,0,data!$C$43)</f>
        <v>0</v>
      </c>
      <c r="AN93" s="91">
        <f t="shared" si="43"/>
        <v>0</v>
      </c>
      <c r="AO93" s="121">
        <f t="shared" si="44"/>
        <v>0</v>
      </c>
      <c r="AP93" s="61">
        <f t="shared" si="45"/>
        <v>0</v>
      </c>
      <c r="AQ93" s="61">
        <f t="shared" si="46"/>
        <v>0</v>
      </c>
      <c r="AS93" s="64"/>
      <c r="AT93" s="61">
        <f t="shared" si="47"/>
        <v>0</v>
      </c>
      <c r="AU93" s="65">
        <f>IF(AT93=1,data!$C$41*AS93,0)</f>
        <v>0</v>
      </c>
      <c r="AV93" s="87" t="s">
        <v>87</v>
      </c>
      <c r="AW93" s="66">
        <f>IF(AT93=1,IF(AS93&lt;15,VLOOKUP(AV93,data!$B$3:$E$32,2,0)*AS93,(VLOOKUP(AV93,data!$B$3:$E$32,2,0)*14)+(VLOOKUP(AV93,data!$B$3:$E$32,3,0))*(AS93-14)),0)</f>
        <v>0</v>
      </c>
      <c r="AX93" s="87" t="s">
        <v>87</v>
      </c>
      <c r="AY93" s="66">
        <f>IF(AT93=1,VLOOKUP(AX93,data!$B$35:$D$39,2,0),0)</f>
        <v>0</v>
      </c>
      <c r="AZ93" s="67">
        <f>IF(AND(AW93&lt;&gt;0,AY93&lt;&gt;0)=FALSE,0,data!$C$43)</f>
        <v>0</v>
      </c>
      <c r="BA93" s="91">
        <f t="shared" si="48"/>
        <v>0</v>
      </c>
      <c r="BB93" s="121">
        <f t="shared" si="49"/>
        <v>0</v>
      </c>
      <c r="BC93" s="61">
        <f t="shared" si="50"/>
        <v>0</v>
      </c>
      <c r="BD93" s="61">
        <f t="shared" si="51"/>
        <v>0</v>
      </c>
      <c r="BF93" s="64"/>
      <c r="BG93" s="61">
        <f t="shared" si="52"/>
        <v>0</v>
      </c>
      <c r="BH93" s="65">
        <f>IF(BG93=1,data!$C$41*BF93,0)</f>
        <v>0</v>
      </c>
      <c r="BI93" s="87" t="s">
        <v>87</v>
      </c>
      <c r="BJ93" s="66">
        <f>IF(BG93=1,IF(BF93&lt;15,VLOOKUP(BI93,data!$B$3:$E$32,2,0)*BF93,(VLOOKUP(BI93,data!$B$3:$E$32,2,0)*14)+(VLOOKUP(BI93,data!$B$3:$E$32,3,0))*(BF93-14)),0)</f>
        <v>0</v>
      </c>
      <c r="BK93" s="87" t="s">
        <v>87</v>
      </c>
      <c r="BL93" s="66">
        <f>IF(BG93=1,VLOOKUP(BK93,data!$B$35:$D$39,2,0),0)</f>
        <v>0</v>
      </c>
      <c r="BM93" s="67">
        <f>IF(AND(BJ93&lt;&gt;0,BL93&lt;&gt;0)=FALSE,0,data!$C$43)</f>
        <v>0</v>
      </c>
      <c r="BN93" s="91">
        <f t="shared" si="53"/>
        <v>0</v>
      </c>
      <c r="BO93" s="121">
        <f t="shared" si="54"/>
        <v>0</v>
      </c>
      <c r="BP93" s="61">
        <f t="shared" si="55"/>
        <v>0</v>
      </c>
      <c r="BQ93" s="61">
        <f t="shared" si="56"/>
        <v>0</v>
      </c>
      <c r="BS93" s="64"/>
      <c r="BT93" s="61">
        <f t="shared" si="57"/>
        <v>0</v>
      </c>
      <c r="BU93" s="65">
        <f>IF(BT93=1,data!$C$41*BS93,0)</f>
        <v>0</v>
      </c>
      <c r="BV93" s="87" t="s">
        <v>87</v>
      </c>
      <c r="BW93" s="66">
        <f>IF(BT93=1,IF(BS93&lt;15,VLOOKUP(BV93,data!$B$3:$E$32,2,0)*BS93,(VLOOKUP(BV93,data!$B$3:$E$32,2,0)*14)+(VLOOKUP(BV93,data!$B$3:$E$32,3,0))*(BS93-14)),0)</f>
        <v>0</v>
      </c>
      <c r="BX93" s="87" t="s">
        <v>87</v>
      </c>
      <c r="BY93" s="66">
        <f>IF(BT93=1,VLOOKUP(BX93,data!$B$35:$D$39,2,0),0)</f>
        <v>0</v>
      </c>
      <c r="BZ93" s="67">
        <f>IF(AND(BW93&lt;&gt;0,BY93&lt;&gt;0)=FALSE,0,data!$C$43)</f>
        <v>0</v>
      </c>
      <c r="CA93" s="91">
        <f t="shared" si="58"/>
        <v>0</v>
      </c>
      <c r="CB93" s="121">
        <f t="shared" si="59"/>
        <v>0</v>
      </c>
      <c r="CC93" s="61">
        <f t="shared" si="60"/>
        <v>0</v>
      </c>
      <c r="CD93" s="61">
        <f t="shared" si="61"/>
        <v>0</v>
      </c>
    </row>
    <row r="94" spans="1:82" ht="18" hidden="1" customHeight="1" x14ac:dyDescent="0.25">
      <c r="A94" s="68"/>
      <c r="B94" s="58" t="s">
        <v>176</v>
      </c>
      <c r="C94" s="113"/>
      <c r="D94" s="59"/>
      <c r="E94" s="64"/>
      <c r="F94" s="61">
        <f t="shared" si="32"/>
        <v>0</v>
      </c>
      <c r="G94" s="65">
        <f>IF(F94=1,data!$C$41*E94,0)</f>
        <v>0</v>
      </c>
      <c r="H94" s="87" t="s">
        <v>87</v>
      </c>
      <c r="I94" s="66">
        <f>IF($F94=1,IF($E94&lt;15,VLOOKUP(H94,data!$B$3:$E$32,2,0)*$E94,(VLOOKUP(H94,data!$B$3:$E$32,2,0)*14)+(VLOOKUP(H94,data!$B$3:$E$32,3,0))*($E94-14)),0)</f>
        <v>0</v>
      </c>
      <c r="J94" s="87" t="s">
        <v>87</v>
      </c>
      <c r="K94" s="66">
        <f>IF($F94=1,VLOOKUP(J94,data!$B$35:$D$39,2,0),0)</f>
        <v>0</v>
      </c>
      <c r="L94" s="67">
        <f>IF(AND(I94&lt;&gt;0,K94&lt;&gt;0)=FALSE,0,data!$C$43)</f>
        <v>0</v>
      </c>
      <c r="M94" s="91">
        <f t="shared" si="33"/>
        <v>0</v>
      </c>
      <c r="N94" s="61">
        <f t="shared" si="62"/>
        <v>0</v>
      </c>
      <c r="O94" s="61">
        <f t="shared" si="34"/>
        <v>0</v>
      </c>
      <c r="P94" s="61">
        <f t="shared" si="35"/>
        <v>0</v>
      </c>
      <c r="Q94" s="137">
        <f t="shared" si="36"/>
        <v>0</v>
      </c>
      <c r="S94" s="64"/>
      <c r="T94" s="61">
        <f t="shared" si="37"/>
        <v>0</v>
      </c>
      <c r="U94" s="65">
        <f>IF(T94=1,data!$C$41*S94,0)</f>
        <v>0</v>
      </c>
      <c r="V94" s="87" t="s">
        <v>87</v>
      </c>
      <c r="W94" s="66">
        <f>IF(T94=1,IF(S94&lt;15,VLOOKUP(V94,data!$B$3:$E$32,2,0)*S94,(VLOOKUP(V94,data!$B$3:$E$32,2,0)*14)+(VLOOKUP(V94,data!$B$3:$E$32,3,0))*(S94-14)),0)</f>
        <v>0</v>
      </c>
      <c r="X94" s="87" t="s">
        <v>87</v>
      </c>
      <c r="Y94" s="66">
        <f>IF(T94=1,VLOOKUP(X94,data!$B$35:$D$39,2,0),0)</f>
        <v>0</v>
      </c>
      <c r="Z94" s="67">
        <f>IF(AND(W94&lt;&gt;0,Y94&lt;&gt;0)=FALSE,0,data!$C$43)</f>
        <v>0</v>
      </c>
      <c r="AA94" s="91">
        <f t="shared" si="38"/>
        <v>0</v>
      </c>
      <c r="AB94" s="121">
        <f t="shared" si="39"/>
        <v>0</v>
      </c>
      <c r="AC94" s="61">
        <f t="shared" si="40"/>
        <v>0</v>
      </c>
      <c r="AD94" s="61">
        <f t="shared" si="41"/>
        <v>0</v>
      </c>
      <c r="AF94" s="64"/>
      <c r="AG94" s="61">
        <f t="shared" si="42"/>
        <v>0</v>
      </c>
      <c r="AH94" s="65">
        <f>IF(AG94=1,data!$C$41*AF94,0)</f>
        <v>0</v>
      </c>
      <c r="AI94" s="87" t="s">
        <v>87</v>
      </c>
      <c r="AJ94" s="66">
        <f>IF(AG94=1,IF(AF94&lt;15,VLOOKUP(AI94,data!$B$3:$E$32,2,0)*AF94,(VLOOKUP(AI94,data!$B$3:$E$32,2,0)*14)+(VLOOKUP(AI94,data!$B$3:$E$32,3,0))*(AF94-14)),0)</f>
        <v>0</v>
      </c>
      <c r="AK94" s="87" t="s">
        <v>87</v>
      </c>
      <c r="AL94" s="66">
        <f>IF(AG94=1,VLOOKUP(AK94,data!$B$35:$D$39,2,0),0)</f>
        <v>0</v>
      </c>
      <c r="AM94" s="67">
        <f>IF(AND(AJ94&lt;&gt;0,AL94&lt;&gt;0)=FALSE,0,data!$C$43)</f>
        <v>0</v>
      </c>
      <c r="AN94" s="91">
        <f t="shared" si="43"/>
        <v>0</v>
      </c>
      <c r="AO94" s="121">
        <f t="shared" si="44"/>
        <v>0</v>
      </c>
      <c r="AP94" s="61">
        <f t="shared" si="45"/>
        <v>0</v>
      </c>
      <c r="AQ94" s="61">
        <f t="shared" si="46"/>
        <v>0</v>
      </c>
      <c r="AS94" s="64"/>
      <c r="AT94" s="61">
        <f t="shared" si="47"/>
        <v>0</v>
      </c>
      <c r="AU94" s="65">
        <f>IF(AT94=1,data!$C$41*AS94,0)</f>
        <v>0</v>
      </c>
      <c r="AV94" s="87" t="s">
        <v>87</v>
      </c>
      <c r="AW94" s="66">
        <f>IF(AT94=1,IF(AS94&lt;15,VLOOKUP(AV94,data!$B$3:$E$32,2,0)*AS94,(VLOOKUP(AV94,data!$B$3:$E$32,2,0)*14)+(VLOOKUP(AV94,data!$B$3:$E$32,3,0))*(AS94-14)),0)</f>
        <v>0</v>
      </c>
      <c r="AX94" s="87" t="s">
        <v>87</v>
      </c>
      <c r="AY94" s="66">
        <f>IF(AT94=1,VLOOKUP(AX94,data!$B$35:$D$39,2,0),0)</f>
        <v>0</v>
      </c>
      <c r="AZ94" s="67">
        <f>IF(AND(AW94&lt;&gt;0,AY94&lt;&gt;0)=FALSE,0,data!$C$43)</f>
        <v>0</v>
      </c>
      <c r="BA94" s="91">
        <f t="shared" si="48"/>
        <v>0</v>
      </c>
      <c r="BB94" s="121">
        <f t="shared" si="49"/>
        <v>0</v>
      </c>
      <c r="BC94" s="61">
        <f t="shared" si="50"/>
        <v>0</v>
      </c>
      <c r="BD94" s="61">
        <f t="shared" si="51"/>
        <v>0</v>
      </c>
      <c r="BF94" s="64"/>
      <c r="BG94" s="61">
        <f t="shared" si="52"/>
        <v>0</v>
      </c>
      <c r="BH94" s="65">
        <f>IF(BG94=1,data!$C$41*BF94,0)</f>
        <v>0</v>
      </c>
      <c r="BI94" s="87" t="s">
        <v>87</v>
      </c>
      <c r="BJ94" s="66">
        <f>IF(BG94=1,IF(BF94&lt;15,VLOOKUP(BI94,data!$B$3:$E$32,2,0)*BF94,(VLOOKUP(BI94,data!$B$3:$E$32,2,0)*14)+(VLOOKUP(BI94,data!$B$3:$E$32,3,0))*(BF94-14)),0)</f>
        <v>0</v>
      </c>
      <c r="BK94" s="87" t="s">
        <v>87</v>
      </c>
      <c r="BL94" s="66">
        <f>IF(BG94=1,VLOOKUP(BK94,data!$B$35:$D$39,2,0),0)</f>
        <v>0</v>
      </c>
      <c r="BM94" s="67">
        <f>IF(AND(BJ94&lt;&gt;0,BL94&lt;&gt;0)=FALSE,0,data!$C$43)</f>
        <v>0</v>
      </c>
      <c r="BN94" s="91">
        <f t="shared" si="53"/>
        <v>0</v>
      </c>
      <c r="BO94" s="121">
        <f t="shared" si="54"/>
        <v>0</v>
      </c>
      <c r="BP94" s="61">
        <f t="shared" si="55"/>
        <v>0</v>
      </c>
      <c r="BQ94" s="61">
        <f t="shared" si="56"/>
        <v>0</v>
      </c>
      <c r="BS94" s="64"/>
      <c r="BT94" s="61">
        <f t="shared" si="57"/>
        <v>0</v>
      </c>
      <c r="BU94" s="65">
        <f>IF(BT94=1,data!$C$41*BS94,0)</f>
        <v>0</v>
      </c>
      <c r="BV94" s="87" t="s">
        <v>87</v>
      </c>
      <c r="BW94" s="66">
        <f>IF(BT94=1,IF(BS94&lt;15,VLOOKUP(BV94,data!$B$3:$E$32,2,0)*BS94,(VLOOKUP(BV94,data!$B$3:$E$32,2,0)*14)+(VLOOKUP(BV94,data!$B$3:$E$32,3,0))*(BS94-14)),0)</f>
        <v>0</v>
      </c>
      <c r="BX94" s="87" t="s">
        <v>87</v>
      </c>
      <c r="BY94" s="66">
        <f>IF(BT94=1,VLOOKUP(BX94,data!$B$35:$D$39,2,0),0)</f>
        <v>0</v>
      </c>
      <c r="BZ94" s="67">
        <f>IF(AND(BW94&lt;&gt;0,BY94&lt;&gt;0)=FALSE,0,data!$C$43)</f>
        <v>0</v>
      </c>
      <c r="CA94" s="91">
        <f t="shared" si="58"/>
        <v>0</v>
      </c>
      <c r="CB94" s="121">
        <f t="shared" si="59"/>
        <v>0</v>
      </c>
      <c r="CC94" s="61">
        <f t="shared" si="60"/>
        <v>0</v>
      </c>
      <c r="CD94" s="61">
        <f t="shared" si="61"/>
        <v>0</v>
      </c>
    </row>
    <row r="95" spans="1:82" ht="18" hidden="1" customHeight="1" x14ac:dyDescent="0.25">
      <c r="A95" s="57"/>
      <c r="B95" s="58" t="s">
        <v>177</v>
      </c>
      <c r="C95" s="113"/>
      <c r="D95" s="59"/>
      <c r="E95" s="64"/>
      <c r="F95" s="61">
        <f t="shared" si="32"/>
        <v>0</v>
      </c>
      <c r="G95" s="65">
        <f>IF(F95=1,data!$C$41*E95,0)</f>
        <v>0</v>
      </c>
      <c r="H95" s="87" t="s">
        <v>87</v>
      </c>
      <c r="I95" s="66">
        <f>IF($F95=1,IF($E95&lt;15,VLOOKUP(H95,data!$B$3:$E$32,2,0)*$E95,(VLOOKUP(H95,data!$B$3:$E$32,2,0)*14)+(VLOOKUP(H95,data!$B$3:$E$32,3,0))*($E95-14)),0)</f>
        <v>0</v>
      </c>
      <c r="J95" s="87" t="s">
        <v>87</v>
      </c>
      <c r="K95" s="66">
        <f>IF($F95=1,VLOOKUP(J95,data!$B$35:$D$39,2,0),0)</f>
        <v>0</v>
      </c>
      <c r="L95" s="67">
        <f>IF(AND(I95&lt;&gt;0,K95&lt;&gt;0)=FALSE,0,data!$C$43)</f>
        <v>0</v>
      </c>
      <c r="M95" s="91">
        <f t="shared" si="33"/>
        <v>0</v>
      </c>
      <c r="N95" s="61">
        <f t="shared" si="62"/>
        <v>0</v>
      </c>
      <c r="O95" s="61">
        <f t="shared" si="34"/>
        <v>0</v>
      </c>
      <c r="P95" s="61">
        <f t="shared" si="35"/>
        <v>0</v>
      </c>
      <c r="Q95" s="137">
        <f t="shared" si="36"/>
        <v>0</v>
      </c>
      <c r="S95" s="64"/>
      <c r="T95" s="61">
        <f t="shared" si="37"/>
        <v>0</v>
      </c>
      <c r="U95" s="65">
        <f>IF(T95=1,data!$C$41*S95,0)</f>
        <v>0</v>
      </c>
      <c r="V95" s="87" t="s">
        <v>87</v>
      </c>
      <c r="W95" s="66">
        <f>IF(T95=1,IF(S95&lt;15,VLOOKUP(V95,data!$B$3:$E$32,2,0)*S95,(VLOOKUP(V95,data!$B$3:$E$32,2,0)*14)+(VLOOKUP(V95,data!$B$3:$E$32,3,0))*(S95-14)),0)</f>
        <v>0</v>
      </c>
      <c r="X95" s="87" t="s">
        <v>87</v>
      </c>
      <c r="Y95" s="66">
        <f>IF(T95=1,VLOOKUP(X95,data!$B$35:$D$39,2,0),0)</f>
        <v>0</v>
      </c>
      <c r="Z95" s="67">
        <f>IF(AND(W95&lt;&gt;0,Y95&lt;&gt;0)=FALSE,0,data!$C$43)</f>
        <v>0</v>
      </c>
      <c r="AA95" s="91">
        <f t="shared" si="38"/>
        <v>0</v>
      </c>
      <c r="AB95" s="121">
        <f t="shared" si="39"/>
        <v>0</v>
      </c>
      <c r="AC95" s="61">
        <f t="shared" si="40"/>
        <v>0</v>
      </c>
      <c r="AD95" s="61">
        <f t="shared" si="41"/>
        <v>0</v>
      </c>
      <c r="AF95" s="64"/>
      <c r="AG95" s="61">
        <f t="shared" si="42"/>
        <v>0</v>
      </c>
      <c r="AH95" s="65">
        <f>IF(AG95=1,data!$C$41*AF95,0)</f>
        <v>0</v>
      </c>
      <c r="AI95" s="87" t="s">
        <v>87</v>
      </c>
      <c r="AJ95" s="66">
        <f>IF(AG95=1,IF(AF95&lt;15,VLOOKUP(AI95,data!$B$3:$E$32,2,0)*AF95,(VLOOKUP(AI95,data!$B$3:$E$32,2,0)*14)+(VLOOKUP(AI95,data!$B$3:$E$32,3,0))*(AF95-14)),0)</f>
        <v>0</v>
      </c>
      <c r="AK95" s="87" t="s">
        <v>87</v>
      </c>
      <c r="AL95" s="66">
        <f>IF(AG95=1,VLOOKUP(AK95,data!$B$35:$D$39,2,0),0)</f>
        <v>0</v>
      </c>
      <c r="AM95" s="67">
        <f>IF(AND(AJ95&lt;&gt;0,AL95&lt;&gt;0)=FALSE,0,data!$C$43)</f>
        <v>0</v>
      </c>
      <c r="AN95" s="91">
        <f t="shared" si="43"/>
        <v>0</v>
      </c>
      <c r="AO95" s="121">
        <f t="shared" si="44"/>
        <v>0</v>
      </c>
      <c r="AP95" s="61">
        <f t="shared" si="45"/>
        <v>0</v>
      </c>
      <c r="AQ95" s="61">
        <f t="shared" si="46"/>
        <v>0</v>
      </c>
      <c r="AS95" s="64"/>
      <c r="AT95" s="61">
        <f t="shared" si="47"/>
        <v>0</v>
      </c>
      <c r="AU95" s="65">
        <f>IF(AT95=1,data!$C$41*AS95,0)</f>
        <v>0</v>
      </c>
      <c r="AV95" s="87" t="s">
        <v>87</v>
      </c>
      <c r="AW95" s="66">
        <f>IF(AT95=1,IF(AS95&lt;15,VLOOKUP(AV95,data!$B$3:$E$32,2,0)*AS95,(VLOOKUP(AV95,data!$B$3:$E$32,2,0)*14)+(VLOOKUP(AV95,data!$B$3:$E$32,3,0))*(AS95-14)),0)</f>
        <v>0</v>
      </c>
      <c r="AX95" s="87" t="s">
        <v>87</v>
      </c>
      <c r="AY95" s="66">
        <f>IF(AT95=1,VLOOKUP(AX95,data!$B$35:$D$39,2,0),0)</f>
        <v>0</v>
      </c>
      <c r="AZ95" s="67">
        <f>IF(AND(AW95&lt;&gt;0,AY95&lt;&gt;0)=FALSE,0,data!$C$43)</f>
        <v>0</v>
      </c>
      <c r="BA95" s="91">
        <f t="shared" si="48"/>
        <v>0</v>
      </c>
      <c r="BB95" s="121">
        <f t="shared" si="49"/>
        <v>0</v>
      </c>
      <c r="BC95" s="61">
        <f t="shared" si="50"/>
        <v>0</v>
      </c>
      <c r="BD95" s="61">
        <f t="shared" si="51"/>
        <v>0</v>
      </c>
      <c r="BF95" s="64"/>
      <c r="BG95" s="61">
        <f t="shared" si="52"/>
        <v>0</v>
      </c>
      <c r="BH95" s="65">
        <f>IF(BG95=1,data!$C$41*BF95,0)</f>
        <v>0</v>
      </c>
      <c r="BI95" s="87" t="s">
        <v>87</v>
      </c>
      <c r="BJ95" s="66">
        <f>IF(BG95=1,IF(BF95&lt;15,VLOOKUP(BI95,data!$B$3:$E$32,2,0)*BF95,(VLOOKUP(BI95,data!$B$3:$E$32,2,0)*14)+(VLOOKUP(BI95,data!$B$3:$E$32,3,0))*(BF95-14)),0)</f>
        <v>0</v>
      </c>
      <c r="BK95" s="87" t="s">
        <v>87</v>
      </c>
      <c r="BL95" s="66">
        <f>IF(BG95=1,VLOOKUP(BK95,data!$B$35:$D$39,2,0),0)</f>
        <v>0</v>
      </c>
      <c r="BM95" s="67">
        <f>IF(AND(BJ95&lt;&gt;0,BL95&lt;&gt;0)=FALSE,0,data!$C$43)</f>
        <v>0</v>
      </c>
      <c r="BN95" s="91">
        <f t="shared" si="53"/>
        <v>0</v>
      </c>
      <c r="BO95" s="121">
        <f t="shared" si="54"/>
        <v>0</v>
      </c>
      <c r="BP95" s="61">
        <f t="shared" si="55"/>
        <v>0</v>
      </c>
      <c r="BQ95" s="61">
        <f t="shared" si="56"/>
        <v>0</v>
      </c>
      <c r="BS95" s="64"/>
      <c r="BT95" s="61">
        <f t="shared" si="57"/>
        <v>0</v>
      </c>
      <c r="BU95" s="65">
        <f>IF(BT95=1,data!$C$41*BS95,0)</f>
        <v>0</v>
      </c>
      <c r="BV95" s="87" t="s">
        <v>87</v>
      </c>
      <c r="BW95" s="66">
        <f>IF(BT95=1,IF(BS95&lt;15,VLOOKUP(BV95,data!$B$3:$E$32,2,0)*BS95,(VLOOKUP(BV95,data!$B$3:$E$32,2,0)*14)+(VLOOKUP(BV95,data!$B$3:$E$32,3,0))*(BS95-14)),0)</f>
        <v>0</v>
      </c>
      <c r="BX95" s="87" t="s">
        <v>87</v>
      </c>
      <c r="BY95" s="66">
        <f>IF(BT95=1,VLOOKUP(BX95,data!$B$35:$D$39,2,0),0)</f>
        <v>0</v>
      </c>
      <c r="BZ95" s="67">
        <f>IF(AND(BW95&lt;&gt;0,BY95&lt;&gt;0)=FALSE,0,data!$C$43)</f>
        <v>0</v>
      </c>
      <c r="CA95" s="91">
        <f t="shared" si="58"/>
        <v>0</v>
      </c>
      <c r="CB95" s="121">
        <f t="shared" si="59"/>
        <v>0</v>
      </c>
      <c r="CC95" s="61">
        <f t="shared" si="60"/>
        <v>0</v>
      </c>
      <c r="CD95" s="61">
        <f t="shared" si="61"/>
        <v>0</v>
      </c>
    </row>
    <row r="96" spans="1:82" ht="18" hidden="1" customHeight="1" x14ac:dyDescent="0.25">
      <c r="A96" s="57"/>
      <c r="B96" s="58" t="s">
        <v>178</v>
      </c>
      <c r="C96" s="113"/>
      <c r="D96" s="59"/>
      <c r="E96" s="64"/>
      <c r="F96" s="61">
        <f t="shared" si="32"/>
        <v>0</v>
      </c>
      <c r="G96" s="65">
        <f>IF(F96=1,data!$C$41*E96,0)</f>
        <v>0</v>
      </c>
      <c r="H96" s="87" t="s">
        <v>87</v>
      </c>
      <c r="I96" s="66">
        <f>IF($F96=1,IF($E96&lt;15,VLOOKUP(H96,data!$B$3:$E$32,2,0)*$E96,(VLOOKUP(H96,data!$B$3:$E$32,2,0)*14)+(VLOOKUP(H96,data!$B$3:$E$32,3,0))*($E96-14)),0)</f>
        <v>0</v>
      </c>
      <c r="J96" s="87" t="s">
        <v>87</v>
      </c>
      <c r="K96" s="66">
        <f>IF($F96=1,VLOOKUP(J96,data!$B$35:$D$39,2,0),0)</f>
        <v>0</v>
      </c>
      <c r="L96" s="67">
        <f>IF(AND(I96&lt;&gt;0,K96&lt;&gt;0)=FALSE,0,data!$C$43)</f>
        <v>0</v>
      </c>
      <c r="M96" s="91">
        <f t="shared" si="33"/>
        <v>0</v>
      </c>
      <c r="N96" s="61">
        <f t="shared" si="62"/>
        <v>0</v>
      </c>
      <c r="O96" s="61">
        <f t="shared" si="34"/>
        <v>0</v>
      </c>
      <c r="P96" s="61">
        <f t="shared" si="35"/>
        <v>0</v>
      </c>
      <c r="Q96" s="137">
        <f t="shared" si="36"/>
        <v>0</v>
      </c>
      <c r="S96" s="64"/>
      <c r="T96" s="61">
        <f t="shared" si="37"/>
        <v>0</v>
      </c>
      <c r="U96" s="65">
        <f>IF(T96=1,data!$C$41*S96,0)</f>
        <v>0</v>
      </c>
      <c r="V96" s="87" t="s">
        <v>87</v>
      </c>
      <c r="W96" s="66">
        <f>IF(T96=1,IF(S96&lt;15,VLOOKUP(V96,data!$B$3:$E$32,2,0)*S96,(VLOOKUP(V96,data!$B$3:$E$32,2,0)*14)+(VLOOKUP(V96,data!$B$3:$E$32,3,0))*(S96-14)),0)</f>
        <v>0</v>
      </c>
      <c r="X96" s="87" t="s">
        <v>87</v>
      </c>
      <c r="Y96" s="66">
        <f>IF(T96=1,VLOOKUP(X96,data!$B$35:$D$39,2,0),0)</f>
        <v>0</v>
      </c>
      <c r="Z96" s="67">
        <f>IF(AND(W96&lt;&gt;0,Y96&lt;&gt;0)=FALSE,0,data!$C$43)</f>
        <v>0</v>
      </c>
      <c r="AA96" s="91">
        <f t="shared" si="38"/>
        <v>0</v>
      </c>
      <c r="AB96" s="121">
        <f t="shared" si="39"/>
        <v>0</v>
      </c>
      <c r="AC96" s="61">
        <f t="shared" si="40"/>
        <v>0</v>
      </c>
      <c r="AD96" s="61">
        <f t="shared" si="41"/>
        <v>0</v>
      </c>
      <c r="AF96" s="64"/>
      <c r="AG96" s="61">
        <f t="shared" si="42"/>
        <v>0</v>
      </c>
      <c r="AH96" s="65">
        <f>IF(AG96=1,data!$C$41*AF96,0)</f>
        <v>0</v>
      </c>
      <c r="AI96" s="87" t="s">
        <v>87</v>
      </c>
      <c r="AJ96" s="66">
        <f>IF(AG96=1,IF(AF96&lt;15,VLOOKUP(AI96,data!$B$3:$E$32,2,0)*AF96,(VLOOKUP(AI96,data!$B$3:$E$32,2,0)*14)+(VLOOKUP(AI96,data!$B$3:$E$32,3,0))*(AF96-14)),0)</f>
        <v>0</v>
      </c>
      <c r="AK96" s="87" t="s">
        <v>87</v>
      </c>
      <c r="AL96" s="66">
        <f>IF(AG96=1,VLOOKUP(AK96,data!$B$35:$D$39,2,0),0)</f>
        <v>0</v>
      </c>
      <c r="AM96" s="67">
        <f>IF(AND(AJ96&lt;&gt;0,AL96&lt;&gt;0)=FALSE,0,data!$C$43)</f>
        <v>0</v>
      </c>
      <c r="AN96" s="91">
        <f t="shared" si="43"/>
        <v>0</v>
      </c>
      <c r="AO96" s="121">
        <f t="shared" si="44"/>
        <v>0</v>
      </c>
      <c r="AP96" s="61">
        <f t="shared" si="45"/>
        <v>0</v>
      </c>
      <c r="AQ96" s="61">
        <f t="shared" si="46"/>
        <v>0</v>
      </c>
      <c r="AS96" s="64"/>
      <c r="AT96" s="61">
        <f t="shared" si="47"/>
        <v>0</v>
      </c>
      <c r="AU96" s="65">
        <f>IF(AT96=1,data!$C$41*AS96,0)</f>
        <v>0</v>
      </c>
      <c r="AV96" s="87" t="s">
        <v>87</v>
      </c>
      <c r="AW96" s="66">
        <f>IF(AT96=1,IF(AS96&lt;15,VLOOKUP(AV96,data!$B$3:$E$32,2,0)*AS96,(VLOOKUP(AV96,data!$B$3:$E$32,2,0)*14)+(VLOOKUP(AV96,data!$B$3:$E$32,3,0))*(AS96-14)),0)</f>
        <v>0</v>
      </c>
      <c r="AX96" s="87" t="s">
        <v>87</v>
      </c>
      <c r="AY96" s="66">
        <f>IF(AT96=1,VLOOKUP(AX96,data!$B$35:$D$39,2,0),0)</f>
        <v>0</v>
      </c>
      <c r="AZ96" s="67">
        <f>IF(AND(AW96&lt;&gt;0,AY96&lt;&gt;0)=FALSE,0,data!$C$43)</f>
        <v>0</v>
      </c>
      <c r="BA96" s="91">
        <f t="shared" si="48"/>
        <v>0</v>
      </c>
      <c r="BB96" s="121">
        <f t="shared" si="49"/>
        <v>0</v>
      </c>
      <c r="BC96" s="61">
        <f t="shared" si="50"/>
        <v>0</v>
      </c>
      <c r="BD96" s="61">
        <f t="shared" si="51"/>
        <v>0</v>
      </c>
      <c r="BF96" s="64"/>
      <c r="BG96" s="61">
        <f t="shared" si="52"/>
        <v>0</v>
      </c>
      <c r="BH96" s="65">
        <f>IF(BG96=1,data!$C$41*BF96,0)</f>
        <v>0</v>
      </c>
      <c r="BI96" s="87" t="s">
        <v>87</v>
      </c>
      <c r="BJ96" s="66">
        <f>IF(BG96=1,IF(BF96&lt;15,VLOOKUP(BI96,data!$B$3:$E$32,2,0)*BF96,(VLOOKUP(BI96,data!$B$3:$E$32,2,0)*14)+(VLOOKUP(BI96,data!$B$3:$E$32,3,0))*(BF96-14)),0)</f>
        <v>0</v>
      </c>
      <c r="BK96" s="87" t="s">
        <v>87</v>
      </c>
      <c r="BL96" s="66">
        <f>IF(BG96=1,VLOOKUP(BK96,data!$B$35:$D$39,2,0),0)</f>
        <v>0</v>
      </c>
      <c r="BM96" s="67">
        <f>IF(AND(BJ96&lt;&gt;0,BL96&lt;&gt;0)=FALSE,0,data!$C$43)</f>
        <v>0</v>
      </c>
      <c r="BN96" s="91">
        <f t="shared" si="53"/>
        <v>0</v>
      </c>
      <c r="BO96" s="121">
        <f t="shared" si="54"/>
        <v>0</v>
      </c>
      <c r="BP96" s="61">
        <f t="shared" si="55"/>
        <v>0</v>
      </c>
      <c r="BQ96" s="61">
        <f t="shared" si="56"/>
        <v>0</v>
      </c>
      <c r="BS96" s="64"/>
      <c r="BT96" s="61">
        <f t="shared" si="57"/>
        <v>0</v>
      </c>
      <c r="BU96" s="65">
        <f>IF(BT96=1,data!$C$41*BS96,0)</f>
        <v>0</v>
      </c>
      <c r="BV96" s="87" t="s">
        <v>87</v>
      </c>
      <c r="BW96" s="66">
        <f>IF(BT96=1,IF(BS96&lt;15,VLOOKUP(BV96,data!$B$3:$E$32,2,0)*BS96,(VLOOKUP(BV96,data!$B$3:$E$32,2,0)*14)+(VLOOKUP(BV96,data!$B$3:$E$32,3,0))*(BS96-14)),0)</f>
        <v>0</v>
      </c>
      <c r="BX96" s="87" t="s">
        <v>87</v>
      </c>
      <c r="BY96" s="66">
        <f>IF(BT96=1,VLOOKUP(BX96,data!$B$35:$D$39,2,0),0)</f>
        <v>0</v>
      </c>
      <c r="BZ96" s="67">
        <f>IF(AND(BW96&lt;&gt;0,BY96&lt;&gt;0)=FALSE,0,data!$C$43)</f>
        <v>0</v>
      </c>
      <c r="CA96" s="91">
        <f t="shared" si="58"/>
        <v>0</v>
      </c>
      <c r="CB96" s="121">
        <f t="shared" si="59"/>
        <v>0</v>
      </c>
      <c r="CC96" s="61">
        <f t="shared" si="60"/>
        <v>0</v>
      </c>
      <c r="CD96" s="61">
        <f t="shared" si="61"/>
        <v>0</v>
      </c>
    </row>
    <row r="97" spans="1:82" ht="18" hidden="1" customHeight="1" x14ac:dyDescent="0.25">
      <c r="A97" s="68"/>
      <c r="B97" s="58" t="s">
        <v>179</v>
      </c>
      <c r="C97" s="113"/>
      <c r="D97" s="59"/>
      <c r="E97" s="64"/>
      <c r="F97" s="61">
        <f t="shared" si="32"/>
        <v>0</v>
      </c>
      <c r="G97" s="65">
        <f>IF(F97=1,data!$C$41*E97,0)</f>
        <v>0</v>
      </c>
      <c r="H97" s="87" t="s">
        <v>87</v>
      </c>
      <c r="I97" s="66">
        <f>IF($F97=1,IF($E97&lt;15,VLOOKUP(H97,data!$B$3:$E$32,2,0)*$E97,(VLOOKUP(H97,data!$B$3:$E$32,2,0)*14)+(VLOOKUP(H97,data!$B$3:$E$32,3,0))*($E97-14)),0)</f>
        <v>0</v>
      </c>
      <c r="J97" s="87" t="s">
        <v>87</v>
      </c>
      <c r="K97" s="66">
        <f>IF($F97=1,VLOOKUP(J97,data!$B$35:$D$39,2,0),0)</f>
        <v>0</v>
      </c>
      <c r="L97" s="67">
        <f>IF(AND(I97&lt;&gt;0,K97&lt;&gt;0)=FALSE,0,data!$C$43)</f>
        <v>0</v>
      </c>
      <c r="M97" s="91">
        <f t="shared" si="33"/>
        <v>0</v>
      </c>
      <c r="N97" s="61">
        <f t="shared" si="62"/>
        <v>0</v>
      </c>
      <c r="O97" s="61">
        <f t="shared" si="34"/>
        <v>0</v>
      </c>
      <c r="P97" s="61">
        <f t="shared" si="35"/>
        <v>0</v>
      </c>
      <c r="Q97" s="137">
        <f t="shared" si="36"/>
        <v>0</v>
      </c>
      <c r="S97" s="64"/>
      <c r="T97" s="61">
        <f t="shared" si="37"/>
        <v>0</v>
      </c>
      <c r="U97" s="65">
        <f>IF(T97=1,data!$C$41*S97,0)</f>
        <v>0</v>
      </c>
      <c r="V97" s="87" t="s">
        <v>87</v>
      </c>
      <c r="W97" s="66">
        <f>IF(T97=1,IF(S97&lt;15,VLOOKUP(V97,data!$B$3:$E$32,2,0)*S97,(VLOOKUP(V97,data!$B$3:$E$32,2,0)*14)+(VLOOKUP(V97,data!$B$3:$E$32,3,0))*(S97-14)),0)</f>
        <v>0</v>
      </c>
      <c r="X97" s="87" t="s">
        <v>87</v>
      </c>
      <c r="Y97" s="66">
        <f>IF(T97=1,VLOOKUP(X97,data!$B$35:$D$39,2,0),0)</f>
        <v>0</v>
      </c>
      <c r="Z97" s="67">
        <f>IF(AND(W97&lt;&gt;0,Y97&lt;&gt;0)=FALSE,0,data!$C$43)</f>
        <v>0</v>
      </c>
      <c r="AA97" s="91">
        <f t="shared" si="38"/>
        <v>0</v>
      </c>
      <c r="AB97" s="121">
        <f t="shared" si="39"/>
        <v>0</v>
      </c>
      <c r="AC97" s="61">
        <f t="shared" si="40"/>
        <v>0</v>
      </c>
      <c r="AD97" s="61">
        <f t="shared" si="41"/>
        <v>0</v>
      </c>
      <c r="AF97" s="64"/>
      <c r="AG97" s="61">
        <f t="shared" si="42"/>
        <v>0</v>
      </c>
      <c r="AH97" s="65">
        <f>IF(AG97=1,data!$C$41*AF97,0)</f>
        <v>0</v>
      </c>
      <c r="AI97" s="87" t="s">
        <v>87</v>
      </c>
      <c r="AJ97" s="66">
        <f>IF(AG97=1,IF(AF97&lt;15,VLOOKUP(AI97,data!$B$3:$E$32,2,0)*AF97,(VLOOKUP(AI97,data!$B$3:$E$32,2,0)*14)+(VLOOKUP(AI97,data!$B$3:$E$32,3,0))*(AF97-14)),0)</f>
        <v>0</v>
      </c>
      <c r="AK97" s="87" t="s">
        <v>87</v>
      </c>
      <c r="AL97" s="66">
        <f>IF(AG97=1,VLOOKUP(AK97,data!$B$35:$D$39,2,0),0)</f>
        <v>0</v>
      </c>
      <c r="AM97" s="67">
        <f>IF(AND(AJ97&lt;&gt;0,AL97&lt;&gt;0)=FALSE,0,data!$C$43)</f>
        <v>0</v>
      </c>
      <c r="AN97" s="91">
        <f t="shared" si="43"/>
        <v>0</v>
      </c>
      <c r="AO97" s="121">
        <f t="shared" si="44"/>
        <v>0</v>
      </c>
      <c r="AP97" s="61">
        <f t="shared" si="45"/>
        <v>0</v>
      </c>
      <c r="AQ97" s="61">
        <f t="shared" si="46"/>
        <v>0</v>
      </c>
      <c r="AS97" s="64"/>
      <c r="AT97" s="61">
        <f t="shared" si="47"/>
        <v>0</v>
      </c>
      <c r="AU97" s="65">
        <f>IF(AT97=1,data!$C$41*AS97,0)</f>
        <v>0</v>
      </c>
      <c r="AV97" s="87" t="s">
        <v>87</v>
      </c>
      <c r="AW97" s="66">
        <f>IF(AT97=1,IF(AS97&lt;15,VLOOKUP(AV97,data!$B$3:$E$32,2,0)*AS97,(VLOOKUP(AV97,data!$B$3:$E$32,2,0)*14)+(VLOOKUP(AV97,data!$B$3:$E$32,3,0))*(AS97-14)),0)</f>
        <v>0</v>
      </c>
      <c r="AX97" s="87" t="s">
        <v>87</v>
      </c>
      <c r="AY97" s="66">
        <f>IF(AT97=1,VLOOKUP(AX97,data!$B$35:$D$39,2,0),0)</f>
        <v>0</v>
      </c>
      <c r="AZ97" s="67">
        <f>IF(AND(AW97&lt;&gt;0,AY97&lt;&gt;0)=FALSE,0,data!$C$43)</f>
        <v>0</v>
      </c>
      <c r="BA97" s="91">
        <f t="shared" si="48"/>
        <v>0</v>
      </c>
      <c r="BB97" s="121">
        <f t="shared" si="49"/>
        <v>0</v>
      </c>
      <c r="BC97" s="61">
        <f t="shared" si="50"/>
        <v>0</v>
      </c>
      <c r="BD97" s="61">
        <f t="shared" si="51"/>
        <v>0</v>
      </c>
      <c r="BF97" s="64"/>
      <c r="BG97" s="61">
        <f t="shared" si="52"/>
        <v>0</v>
      </c>
      <c r="BH97" s="65">
        <f>IF(BG97=1,data!$C$41*BF97,0)</f>
        <v>0</v>
      </c>
      <c r="BI97" s="87" t="s">
        <v>87</v>
      </c>
      <c r="BJ97" s="66">
        <f>IF(BG97=1,IF(BF97&lt;15,VLOOKUP(BI97,data!$B$3:$E$32,2,0)*BF97,(VLOOKUP(BI97,data!$B$3:$E$32,2,0)*14)+(VLOOKUP(BI97,data!$B$3:$E$32,3,0))*(BF97-14)),0)</f>
        <v>0</v>
      </c>
      <c r="BK97" s="87" t="s">
        <v>87</v>
      </c>
      <c r="BL97" s="66">
        <f>IF(BG97=1,VLOOKUP(BK97,data!$B$35:$D$39,2,0),0)</f>
        <v>0</v>
      </c>
      <c r="BM97" s="67">
        <f>IF(AND(BJ97&lt;&gt;0,BL97&lt;&gt;0)=FALSE,0,data!$C$43)</f>
        <v>0</v>
      </c>
      <c r="BN97" s="91">
        <f t="shared" si="53"/>
        <v>0</v>
      </c>
      <c r="BO97" s="121">
        <f t="shared" si="54"/>
        <v>0</v>
      </c>
      <c r="BP97" s="61">
        <f t="shared" si="55"/>
        <v>0</v>
      </c>
      <c r="BQ97" s="61">
        <f t="shared" si="56"/>
        <v>0</v>
      </c>
      <c r="BS97" s="64"/>
      <c r="BT97" s="61">
        <f t="shared" si="57"/>
        <v>0</v>
      </c>
      <c r="BU97" s="65">
        <f>IF(BT97=1,data!$C$41*BS97,0)</f>
        <v>0</v>
      </c>
      <c r="BV97" s="87" t="s">
        <v>87</v>
      </c>
      <c r="BW97" s="66">
        <f>IF(BT97=1,IF(BS97&lt;15,VLOOKUP(BV97,data!$B$3:$E$32,2,0)*BS97,(VLOOKUP(BV97,data!$B$3:$E$32,2,0)*14)+(VLOOKUP(BV97,data!$B$3:$E$32,3,0))*(BS97-14)),0)</f>
        <v>0</v>
      </c>
      <c r="BX97" s="87" t="s">
        <v>87</v>
      </c>
      <c r="BY97" s="66">
        <f>IF(BT97=1,VLOOKUP(BX97,data!$B$35:$D$39,2,0),0)</f>
        <v>0</v>
      </c>
      <c r="BZ97" s="67">
        <f>IF(AND(BW97&lt;&gt;0,BY97&lt;&gt;0)=FALSE,0,data!$C$43)</f>
        <v>0</v>
      </c>
      <c r="CA97" s="91">
        <f t="shared" si="58"/>
        <v>0</v>
      </c>
      <c r="CB97" s="121">
        <f t="shared" si="59"/>
        <v>0</v>
      </c>
      <c r="CC97" s="61">
        <f t="shared" si="60"/>
        <v>0</v>
      </c>
      <c r="CD97" s="61">
        <f t="shared" si="61"/>
        <v>0</v>
      </c>
    </row>
    <row r="98" spans="1:82" ht="18" hidden="1" customHeight="1" x14ac:dyDescent="0.25">
      <c r="A98" s="68"/>
      <c r="B98" s="58" t="s">
        <v>180</v>
      </c>
      <c r="C98" s="113"/>
      <c r="D98" s="59"/>
      <c r="E98" s="64"/>
      <c r="F98" s="61">
        <f t="shared" si="32"/>
        <v>0</v>
      </c>
      <c r="G98" s="65">
        <f>IF(F98=1,data!$C$41*E98,0)</f>
        <v>0</v>
      </c>
      <c r="H98" s="87" t="s">
        <v>87</v>
      </c>
      <c r="I98" s="66">
        <f>IF($F98=1,IF($E98&lt;15,VLOOKUP(H98,data!$B$3:$E$32,2,0)*$E98,(VLOOKUP(H98,data!$B$3:$E$32,2,0)*14)+(VLOOKUP(H98,data!$B$3:$E$32,3,0))*($E98-14)),0)</f>
        <v>0</v>
      </c>
      <c r="J98" s="87" t="s">
        <v>87</v>
      </c>
      <c r="K98" s="66">
        <f>IF($F98=1,VLOOKUP(J98,data!$B$35:$D$39,2,0),0)</f>
        <v>0</v>
      </c>
      <c r="L98" s="67">
        <f>IF(AND(I98&lt;&gt;0,K98&lt;&gt;0)=FALSE,0,data!$C$43)</f>
        <v>0</v>
      </c>
      <c r="M98" s="91">
        <f t="shared" si="33"/>
        <v>0</v>
      </c>
      <c r="N98" s="61">
        <f t="shared" si="62"/>
        <v>0</v>
      </c>
      <c r="O98" s="61">
        <f t="shared" si="34"/>
        <v>0</v>
      </c>
      <c r="P98" s="61">
        <f t="shared" si="35"/>
        <v>0</v>
      </c>
      <c r="Q98" s="137">
        <f t="shared" si="36"/>
        <v>0</v>
      </c>
      <c r="S98" s="64"/>
      <c r="T98" s="61">
        <f t="shared" si="37"/>
        <v>0</v>
      </c>
      <c r="U98" s="65">
        <f>IF(T98=1,data!$C$41*S98,0)</f>
        <v>0</v>
      </c>
      <c r="V98" s="87" t="s">
        <v>87</v>
      </c>
      <c r="W98" s="66">
        <f>IF(T98=1,IF(S98&lt;15,VLOOKUP(V98,data!$B$3:$E$32,2,0)*S98,(VLOOKUP(V98,data!$B$3:$E$32,2,0)*14)+(VLOOKUP(V98,data!$B$3:$E$32,3,0))*(S98-14)),0)</f>
        <v>0</v>
      </c>
      <c r="X98" s="87" t="s">
        <v>87</v>
      </c>
      <c r="Y98" s="66">
        <f>IF(T98=1,VLOOKUP(X98,data!$B$35:$D$39,2,0),0)</f>
        <v>0</v>
      </c>
      <c r="Z98" s="67">
        <f>IF(AND(W98&lt;&gt;0,Y98&lt;&gt;0)=FALSE,0,data!$C$43)</f>
        <v>0</v>
      </c>
      <c r="AA98" s="91">
        <f t="shared" si="38"/>
        <v>0</v>
      </c>
      <c r="AB98" s="121">
        <f t="shared" si="39"/>
        <v>0</v>
      </c>
      <c r="AC98" s="61">
        <f t="shared" si="40"/>
        <v>0</v>
      </c>
      <c r="AD98" s="61">
        <f t="shared" si="41"/>
        <v>0</v>
      </c>
      <c r="AF98" s="64"/>
      <c r="AG98" s="61">
        <f t="shared" si="42"/>
        <v>0</v>
      </c>
      <c r="AH98" s="65">
        <f>IF(AG98=1,data!$C$41*AF98,0)</f>
        <v>0</v>
      </c>
      <c r="AI98" s="87" t="s">
        <v>87</v>
      </c>
      <c r="AJ98" s="66">
        <f>IF(AG98=1,IF(AF98&lt;15,VLOOKUP(AI98,data!$B$3:$E$32,2,0)*AF98,(VLOOKUP(AI98,data!$B$3:$E$32,2,0)*14)+(VLOOKUP(AI98,data!$B$3:$E$32,3,0))*(AF98-14)),0)</f>
        <v>0</v>
      </c>
      <c r="AK98" s="87" t="s">
        <v>87</v>
      </c>
      <c r="AL98" s="66">
        <f>IF(AG98=1,VLOOKUP(AK98,data!$B$35:$D$39,2,0),0)</f>
        <v>0</v>
      </c>
      <c r="AM98" s="67">
        <f>IF(AND(AJ98&lt;&gt;0,AL98&lt;&gt;0)=FALSE,0,data!$C$43)</f>
        <v>0</v>
      </c>
      <c r="AN98" s="91">
        <f t="shared" si="43"/>
        <v>0</v>
      </c>
      <c r="AO98" s="121">
        <f t="shared" si="44"/>
        <v>0</v>
      </c>
      <c r="AP98" s="61">
        <f t="shared" si="45"/>
        <v>0</v>
      </c>
      <c r="AQ98" s="61">
        <f t="shared" si="46"/>
        <v>0</v>
      </c>
      <c r="AS98" s="64"/>
      <c r="AT98" s="61">
        <f t="shared" si="47"/>
        <v>0</v>
      </c>
      <c r="AU98" s="65">
        <f>IF(AT98=1,data!$C$41*AS98,0)</f>
        <v>0</v>
      </c>
      <c r="AV98" s="87" t="s">
        <v>87</v>
      </c>
      <c r="AW98" s="66">
        <f>IF(AT98=1,IF(AS98&lt;15,VLOOKUP(AV98,data!$B$3:$E$32,2,0)*AS98,(VLOOKUP(AV98,data!$B$3:$E$32,2,0)*14)+(VLOOKUP(AV98,data!$B$3:$E$32,3,0))*(AS98-14)),0)</f>
        <v>0</v>
      </c>
      <c r="AX98" s="87" t="s">
        <v>87</v>
      </c>
      <c r="AY98" s="66">
        <f>IF(AT98=1,VLOOKUP(AX98,data!$B$35:$D$39,2,0),0)</f>
        <v>0</v>
      </c>
      <c r="AZ98" s="67">
        <f>IF(AND(AW98&lt;&gt;0,AY98&lt;&gt;0)=FALSE,0,data!$C$43)</f>
        <v>0</v>
      </c>
      <c r="BA98" s="91">
        <f t="shared" si="48"/>
        <v>0</v>
      </c>
      <c r="BB98" s="121">
        <f t="shared" si="49"/>
        <v>0</v>
      </c>
      <c r="BC98" s="61">
        <f t="shared" si="50"/>
        <v>0</v>
      </c>
      <c r="BD98" s="61">
        <f t="shared" si="51"/>
        <v>0</v>
      </c>
      <c r="BF98" s="64"/>
      <c r="BG98" s="61">
        <f t="shared" si="52"/>
        <v>0</v>
      </c>
      <c r="BH98" s="65">
        <f>IF(BG98=1,data!$C$41*BF98,0)</f>
        <v>0</v>
      </c>
      <c r="BI98" s="87" t="s">
        <v>87</v>
      </c>
      <c r="BJ98" s="66">
        <f>IF(BG98=1,IF(BF98&lt;15,VLOOKUP(BI98,data!$B$3:$E$32,2,0)*BF98,(VLOOKUP(BI98,data!$B$3:$E$32,2,0)*14)+(VLOOKUP(BI98,data!$B$3:$E$32,3,0))*(BF98-14)),0)</f>
        <v>0</v>
      </c>
      <c r="BK98" s="87" t="s">
        <v>87</v>
      </c>
      <c r="BL98" s="66">
        <f>IF(BG98=1,VLOOKUP(BK98,data!$B$35:$D$39,2,0),0)</f>
        <v>0</v>
      </c>
      <c r="BM98" s="67">
        <f>IF(AND(BJ98&lt;&gt;0,BL98&lt;&gt;0)=FALSE,0,data!$C$43)</f>
        <v>0</v>
      </c>
      <c r="BN98" s="91">
        <f t="shared" si="53"/>
        <v>0</v>
      </c>
      <c r="BO98" s="121">
        <f t="shared" si="54"/>
        <v>0</v>
      </c>
      <c r="BP98" s="61">
        <f t="shared" si="55"/>
        <v>0</v>
      </c>
      <c r="BQ98" s="61">
        <f t="shared" si="56"/>
        <v>0</v>
      </c>
      <c r="BS98" s="64"/>
      <c r="BT98" s="61">
        <f t="shared" si="57"/>
        <v>0</v>
      </c>
      <c r="BU98" s="65">
        <f>IF(BT98=1,data!$C$41*BS98,0)</f>
        <v>0</v>
      </c>
      <c r="BV98" s="87" t="s">
        <v>87</v>
      </c>
      <c r="BW98" s="66">
        <f>IF(BT98=1,IF(BS98&lt;15,VLOOKUP(BV98,data!$B$3:$E$32,2,0)*BS98,(VLOOKUP(BV98,data!$B$3:$E$32,2,0)*14)+(VLOOKUP(BV98,data!$B$3:$E$32,3,0))*(BS98-14)),0)</f>
        <v>0</v>
      </c>
      <c r="BX98" s="87" t="s">
        <v>87</v>
      </c>
      <c r="BY98" s="66">
        <f>IF(BT98=1,VLOOKUP(BX98,data!$B$35:$D$39,2,0),0)</f>
        <v>0</v>
      </c>
      <c r="BZ98" s="67">
        <f>IF(AND(BW98&lt;&gt;0,BY98&lt;&gt;0)=FALSE,0,data!$C$43)</f>
        <v>0</v>
      </c>
      <c r="CA98" s="91">
        <f t="shared" si="58"/>
        <v>0</v>
      </c>
      <c r="CB98" s="121">
        <f t="shared" si="59"/>
        <v>0</v>
      </c>
      <c r="CC98" s="61">
        <f t="shared" si="60"/>
        <v>0</v>
      </c>
      <c r="CD98" s="61">
        <f t="shared" si="61"/>
        <v>0</v>
      </c>
    </row>
    <row r="99" spans="1:82" ht="18" hidden="1" customHeight="1" x14ac:dyDescent="0.25">
      <c r="A99" s="68"/>
      <c r="B99" s="58" t="s">
        <v>181</v>
      </c>
      <c r="C99" s="113"/>
      <c r="D99" s="59"/>
      <c r="E99" s="64"/>
      <c r="F99" s="61">
        <f t="shared" si="32"/>
        <v>0</v>
      </c>
      <c r="G99" s="65">
        <f>IF(F99=1,data!$C$41*E99,0)</f>
        <v>0</v>
      </c>
      <c r="H99" s="87" t="s">
        <v>87</v>
      </c>
      <c r="I99" s="66">
        <f>IF($F99=1,IF($E99&lt;15,VLOOKUP(H99,data!$B$3:$E$32,2,0)*$E99,(VLOOKUP(H99,data!$B$3:$E$32,2,0)*14)+(VLOOKUP(H99,data!$B$3:$E$32,3,0))*($E99-14)),0)</f>
        <v>0</v>
      </c>
      <c r="J99" s="87" t="s">
        <v>87</v>
      </c>
      <c r="K99" s="66">
        <f>IF($F99=1,VLOOKUP(J99,data!$B$35:$D$39,2,0),0)</f>
        <v>0</v>
      </c>
      <c r="L99" s="67">
        <f>IF(AND(I99&lt;&gt;0,K99&lt;&gt;0)=FALSE,0,data!$C$43)</f>
        <v>0</v>
      </c>
      <c r="M99" s="91">
        <f t="shared" si="33"/>
        <v>0</v>
      </c>
      <c r="N99" s="61">
        <f t="shared" si="62"/>
        <v>0</v>
      </c>
      <c r="O99" s="61">
        <f t="shared" si="34"/>
        <v>0</v>
      </c>
      <c r="P99" s="61">
        <f t="shared" si="35"/>
        <v>0</v>
      </c>
      <c r="Q99" s="137">
        <f t="shared" si="36"/>
        <v>0</v>
      </c>
      <c r="S99" s="64"/>
      <c r="T99" s="61">
        <f t="shared" si="37"/>
        <v>0</v>
      </c>
      <c r="U99" s="65">
        <f>IF(T99=1,data!$C$41*S99,0)</f>
        <v>0</v>
      </c>
      <c r="V99" s="87" t="s">
        <v>87</v>
      </c>
      <c r="W99" s="66">
        <f>IF(T99=1,IF(S99&lt;15,VLOOKUP(V99,data!$B$3:$E$32,2,0)*S99,(VLOOKUP(V99,data!$B$3:$E$32,2,0)*14)+(VLOOKUP(V99,data!$B$3:$E$32,3,0))*(S99-14)),0)</f>
        <v>0</v>
      </c>
      <c r="X99" s="87" t="s">
        <v>87</v>
      </c>
      <c r="Y99" s="66">
        <f>IF(T99=1,VLOOKUP(X99,data!$B$35:$D$39,2,0),0)</f>
        <v>0</v>
      </c>
      <c r="Z99" s="67">
        <f>IF(AND(W99&lt;&gt;0,Y99&lt;&gt;0)=FALSE,0,data!$C$43)</f>
        <v>0</v>
      </c>
      <c r="AA99" s="91">
        <f t="shared" si="38"/>
        <v>0</v>
      </c>
      <c r="AB99" s="121">
        <f t="shared" si="39"/>
        <v>0</v>
      </c>
      <c r="AC99" s="61">
        <f t="shared" si="40"/>
        <v>0</v>
      </c>
      <c r="AD99" s="61">
        <f t="shared" si="41"/>
        <v>0</v>
      </c>
      <c r="AF99" s="64"/>
      <c r="AG99" s="61">
        <f t="shared" si="42"/>
        <v>0</v>
      </c>
      <c r="AH99" s="65">
        <f>IF(AG99=1,data!$C$41*AF99,0)</f>
        <v>0</v>
      </c>
      <c r="AI99" s="87" t="s">
        <v>87</v>
      </c>
      <c r="AJ99" s="66">
        <f>IF(AG99=1,IF(AF99&lt;15,VLOOKUP(AI99,data!$B$3:$E$32,2,0)*AF99,(VLOOKUP(AI99,data!$B$3:$E$32,2,0)*14)+(VLOOKUP(AI99,data!$B$3:$E$32,3,0))*(AF99-14)),0)</f>
        <v>0</v>
      </c>
      <c r="AK99" s="87" t="s">
        <v>87</v>
      </c>
      <c r="AL99" s="66">
        <f>IF(AG99=1,VLOOKUP(AK99,data!$B$35:$D$39,2,0),0)</f>
        <v>0</v>
      </c>
      <c r="AM99" s="67">
        <f>IF(AND(AJ99&lt;&gt;0,AL99&lt;&gt;0)=FALSE,0,data!$C$43)</f>
        <v>0</v>
      </c>
      <c r="AN99" s="91">
        <f t="shared" si="43"/>
        <v>0</v>
      </c>
      <c r="AO99" s="121">
        <f t="shared" si="44"/>
        <v>0</v>
      </c>
      <c r="AP99" s="61">
        <f t="shared" si="45"/>
        <v>0</v>
      </c>
      <c r="AQ99" s="61">
        <f t="shared" si="46"/>
        <v>0</v>
      </c>
      <c r="AS99" s="64"/>
      <c r="AT99" s="61">
        <f t="shared" si="47"/>
        <v>0</v>
      </c>
      <c r="AU99" s="65">
        <f>IF(AT99=1,data!$C$41*AS99,0)</f>
        <v>0</v>
      </c>
      <c r="AV99" s="87" t="s">
        <v>87</v>
      </c>
      <c r="AW99" s="66">
        <f>IF(AT99=1,IF(AS99&lt;15,VLOOKUP(AV99,data!$B$3:$E$32,2,0)*AS99,(VLOOKUP(AV99,data!$B$3:$E$32,2,0)*14)+(VLOOKUP(AV99,data!$B$3:$E$32,3,0))*(AS99-14)),0)</f>
        <v>0</v>
      </c>
      <c r="AX99" s="87" t="s">
        <v>87</v>
      </c>
      <c r="AY99" s="66">
        <f>IF(AT99=1,VLOOKUP(AX99,data!$B$35:$D$39,2,0),0)</f>
        <v>0</v>
      </c>
      <c r="AZ99" s="67">
        <f>IF(AND(AW99&lt;&gt;0,AY99&lt;&gt;0)=FALSE,0,data!$C$43)</f>
        <v>0</v>
      </c>
      <c r="BA99" s="91">
        <f t="shared" si="48"/>
        <v>0</v>
      </c>
      <c r="BB99" s="121">
        <f t="shared" si="49"/>
        <v>0</v>
      </c>
      <c r="BC99" s="61">
        <f t="shared" si="50"/>
        <v>0</v>
      </c>
      <c r="BD99" s="61">
        <f t="shared" si="51"/>
        <v>0</v>
      </c>
      <c r="BF99" s="64"/>
      <c r="BG99" s="61">
        <f t="shared" si="52"/>
        <v>0</v>
      </c>
      <c r="BH99" s="65">
        <f>IF(BG99=1,data!$C$41*BF99,0)</f>
        <v>0</v>
      </c>
      <c r="BI99" s="87" t="s">
        <v>87</v>
      </c>
      <c r="BJ99" s="66">
        <f>IF(BG99=1,IF(BF99&lt;15,VLOOKUP(BI99,data!$B$3:$E$32,2,0)*BF99,(VLOOKUP(BI99,data!$B$3:$E$32,2,0)*14)+(VLOOKUP(BI99,data!$B$3:$E$32,3,0))*(BF99-14)),0)</f>
        <v>0</v>
      </c>
      <c r="BK99" s="87" t="s">
        <v>87</v>
      </c>
      <c r="BL99" s="66">
        <f>IF(BG99=1,VLOOKUP(BK99,data!$B$35:$D$39,2,0),0)</f>
        <v>0</v>
      </c>
      <c r="BM99" s="67">
        <f>IF(AND(BJ99&lt;&gt;0,BL99&lt;&gt;0)=FALSE,0,data!$C$43)</f>
        <v>0</v>
      </c>
      <c r="BN99" s="91">
        <f t="shared" si="53"/>
        <v>0</v>
      </c>
      <c r="BO99" s="121">
        <f t="shared" si="54"/>
        <v>0</v>
      </c>
      <c r="BP99" s="61">
        <f t="shared" si="55"/>
        <v>0</v>
      </c>
      <c r="BQ99" s="61">
        <f t="shared" si="56"/>
        <v>0</v>
      </c>
      <c r="BS99" s="64"/>
      <c r="BT99" s="61">
        <f t="shared" si="57"/>
        <v>0</v>
      </c>
      <c r="BU99" s="65">
        <f>IF(BT99=1,data!$C$41*BS99,0)</f>
        <v>0</v>
      </c>
      <c r="BV99" s="87" t="s">
        <v>87</v>
      </c>
      <c r="BW99" s="66">
        <f>IF(BT99=1,IF(BS99&lt;15,VLOOKUP(BV99,data!$B$3:$E$32,2,0)*BS99,(VLOOKUP(BV99,data!$B$3:$E$32,2,0)*14)+(VLOOKUP(BV99,data!$B$3:$E$32,3,0))*(BS99-14)),0)</f>
        <v>0</v>
      </c>
      <c r="BX99" s="87" t="s">
        <v>87</v>
      </c>
      <c r="BY99" s="66">
        <f>IF(BT99=1,VLOOKUP(BX99,data!$B$35:$D$39,2,0),0)</f>
        <v>0</v>
      </c>
      <c r="BZ99" s="67">
        <f>IF(AND(BW99&lt;&gt;0,BY99&lt;&gt;0)=FALSE,0,data!$C$43)</f>
        <v>0</v>
      </c>
      <c r="CA99" s="91">
        <f t="shared" si="58"/>
        <v>0</v>
      </c>
      <c r="CB99" s="121">
        <f t="shared" si="59"/>
        <v>0</v>
      </c>
      <c r="CC99" s="61">
        <f t="shared" si="60"/>
        <v>0</v>
      </c>
      <c r="CD99" s="61">
        <f t="shared" si="61"/>
        <v>0</v>
      </c>
    </row>
    <row r="100" spans="1:82" ht="18" hidden="1" customHeight="1" x14ac:dyDescent="0.25">
      <c r="A100" s="68"/>
      <c r="B100" s="58" t="s">
        <v>182</v>
      </c>
      <c r="C100" s="113"/>
      <c r="D100" s="59"/>
      <c r="E100" s="64"/>
      <c r="F100" s="61">
        <f t="shared" si="32"/>
        <v>0</v>
      </c>
      <c r="G100" s="65">
        <f>IF(F100=1,data!$C$41*E100,0)</f>
        <v>0</v>
      </c>
      <c r="H100" s="87" t="s">
        <v>87</v>
      </c>
      <c r="I100" s="66">
        <f>IF($F100=1,IF($E100&lt;15,VLOOKUP(H100,data!$B$3:$E$32,2,0)*$E100,(VLOOKUP(H100,data!$B$3:$E$32,2,0)*14)+(VLOOKUP(H100,data!$B$3:$E$32,3,0))*($E100-14)),0)</f>
        <v>0</v>
      </c>
      <c r="J100" s="87" t="s">
        <v>87</v>
      </c>
      <c r="K100" s="66">
        <f>IF($F100=1,VLOOKUP(J100,data!$B$35:$D$39,2,0),0)</f>
        <v>0</v>
      </c>
      <c r="L100" s="67">
        <f>IF(AND(I100&lt;&gt;0,K100&lt;&gt;0)=FALSE,0,data!$C$43)</f>
        <v>0</v>
      </c>
      <c r="M100" s="91">
        <f t="shared" si="33"/>
        <v>0</v>
      </c>
      <c r="N100" s="61">
        <f t="shared" si="62"/>
        <v>0</v>
      </c>
      <c r="O100" s="61">
        <f t="shared" si="34"/>
        <v>0</v>
      </c>
      <c r="P100" s="61">
        <f t="shared" si="35"/>
        <v>0</v>
      </c>
      <c r="Q100" s="137">
        <f t="shared" si="36"/>
        <v>0</v>
      </c>
      <c r="S100" s="64"/>
      <c r="T100" s="61">
        <f t="shared" si="37"/>
        <v>0</v>
      </c>
      <c r="U100" s="65">
        <f>IF(T100=1,data!$C$41*S100,0)</f>
        <v>0</v>
      </c>
      <c r="V100" s="87" t="s">
        <v>87</v>
      </c>
      <c r="W100" s="66">
        <f>IF(T100=1,IF(S100&lt;15,VLOOKUP(V100,data!$B$3:$E$32,2,0)*S100,(VLOOKUP(V100,data!$B$3:$E$32,2,0)*14)+(VLOOKUP(V100,data!$B$3:$E$32,3,0))*(S100-14)),0)</f>
        <v>0</v>
      </c>
      <c r="X100" s="87" t="s">
        <v>87</v>
      </c>
      <c r="Y100" s="66">
        <f>IF(T100=1,VLOOKUP(X100,data!$B$35:$D$39,2,0),0)</f>
        <v>0</v>
      </c>
      <c r="Z100" s="67">
        <f>IF(AND(W100&lt;&gt;0,Y100&lt;&gt;0)=FALSE,0,data!$C$43)</f>
        <v>0</v>
      </c>
      <c r="AA100" s="91">
        <f t="shared" si="38"/>
        <v>0</v>
      </c>
      <c r="AB100" s="121">
        <f t="shared" si="39"/>
        <v>0</v>
      </c>
      <c r="AC100" s="61">
        <f t="shared" si="40"/>
        <v>0</v>
      </c>
      <c r="AD100" s="61">
        <f t="shared" si="41"/>
        <v>0</v>
      </c>
      <c r="AF100" s="64"/>
      <c r="AG100" s="61">
        <f t="shared" si="42"/>
        <v>0</v>
      </c>
      <c r="AH100" s="65">
        <f>IF(AG100=1,data!$C$41*AF100,0)</f>
        <v>0</v>
      </c>
      <c r="AI100" s="87" t="s">
        <v>87</v>
      </c>
      <c r="AJ100" s="66">
        <f>IF(AG100=1,IF(AF100&lt;15,VLOOKUP(AI100,data!$B$3:$E$32,2,0)*AF100,(VLOOKUP(AI100,data!$B$3:$E$32,2,0)*14)+(VLOOKUP(AI100,data!$B$3:$E$32,3,0))*(AF100-14)),0)</f>
        <v>0</v>
      </c>
      <c r="AK100" s="87" t="s">
        <v>87</v>
      </c>
      <c r="AL100" s="66">
        <f>IF(AG100=1,VLOOKUP(AK100,data!$B$35:$D$39,2,0),0)</f>
        <v>0</v>
      </c>
      <c r="AM100" s="67">
        <f>IF(AND(AJ100&lt;&gt;0,AL100&lt;&gt;0)=FALSE,0,data!$C$43)</f>
        <v>0</v>
      </c>
      <c r="AN100" s="91">
        <f t="shared" si="43"/>
        <v>0</v>
      </c>
      <c r="AO100" s="121">
        <f t="shared" si="44"/>
        <v>0</v>
      </c>
      <c r="AP100" s="61">
        <f t="shared" si="45"/>
        <v>0</v>
      </c>
      <c r="AQ100" s="61">
        <f t="shared" si="46"/>
        <v>0</v>
      </c>
      <c r="AS100" s="64"/>
      <c r="AT100" s="61">
        <f t="shared" si="47"/>
        <v>0</v>
      </c>
      <c r="AU100" s="65">
        <f>IF(AT100=1,data!$C$41*AS100,0)</f>
        <v>0</v>
      </c>
      <c r="AV100" s="87" t="s">
        <v>87</v>
      </c>
      <c r="AW100" s="66">
        <f>IF(AT100=1,IF(AS100&lt;15,VLOOKUP(AV100,data!$B$3:$E$32,2,0)*AS100,(VLOOKUP(AV100,data!$B$3:$E$32,2,0)*14)+(VLOOKUP(AV100,data!$B$3:$E$32,3,0))*(AS100-14)),0)</f>
        <v>0</v>
      </c>
      <c r="AX100" s="87" t="s">
        <v>87</v>
      </c>
      <c r="AY100" s="66">
        <f>IF(AT100=1,VLOOKUP(AX100,data!$B$35:$D$39,2,0),0)</f>
        <v>0</v>
      </c>
      <c r="AZ100" s="67">
        <f>IF(AND(AW100&lt;&gt;0,AY100&lt;&gt;0)=FALSE,0,data!$C$43)</f>
        <v>0</v>
      </c>
      <c r="BA100" s="91">
        <f t="shared" si="48"/>
        <v>0</v>
      </c>
      <c r="BB100" s="121">
        <f t="shared" si="49"/>
        <v>0</v>
      </c>
      <c r="BC100" s="61">
        <f t="shared" si="50"/>
        <v>0</v>
      </c>
      <c r="BD100" s="61">
        <f t="shared" si="51"/>
        <v>0</v>
      </c>
      <c r="BF100" s="64"/>
      <c r="BG100" s="61">
        <f t="shared" si="52"/>
        <v>0</v>
      </c>
      <c r="BH100" s="65">
        <f>IF(BG100=1,data!$C$41*BF100,0)</f>
        <v>0</v>
      </c>
      <c r="BI100" s="87" t="s">
        <v>87</v>
      </c>
      <c r="BJ100" s="66">
        <f>IF(BG100=1,IF(BF100&lt;15,VLOOKUP(BI100,data!$B$3:$E$32,2,0)*BF100,(VLOOKUP(BI100,data!$B$3:$E$32,2,0)*14)+(VLOOKUP(BI100,data!$B$3:$E$32,3,0))*(BF100-14)),0)</f>
        <v>0</v>
      </c>
      <c r="BK100" s="87" t="s">
        <v>87</v>
      </c>
      <c r="BL100" s="66">
        <f>IF(BG100=1,VLOOKUP(BK100,data!$B$35:$D$39,2,0),0)</f>
        <v>0</v>
      </c>
      <c r="BM100" s="67">
        <f>IF(AND(BJ100&lt;&gt;0,BL100&lt;&gt;0)=FALSE,0,data!$C$43)</f>
        <v>0</v>
      </c>
      <c r="BN100" s="91">
        <f t="shared" si="53"/>
        <v>0</v>
      </c>
      <c r="BO100" s="121">
        <f t="shared" si="54"/>
        <v>0</v>
      </c>
      <c r="BP100" s="61">
        <f t="shared" si="55"/>
        <v>0</v>
      </c>
      <c r="BQ100" s="61">
        <f t="shared" si="56"/>
        <v>0</v>
      </c>
      <c r="BS100" s="64"/>
      <c r="BT100" s="61">
        <f t="shared" si="57"/>
        <v>0</v>
      </c>
      <c r="BU100" s="65">
        <f>IF(BT100=1,data!$C$41*BS100,0)</f>
        <v>0</v>
      </c>
      <c r="BV100" s="87" t="s">
        <v>87</v>
      </c>
      <c r="BW100" s="66">
        <f>IF(BT100=1,IF(BS100&lt;15,VLOOKUP(BV100,data!$B$3:$E$32,2,0)*BS100,(VLOOKUP(BV100,data!$B$3:$E$32,2,0)*14)+(VLOOKUP(BV100,data!$B$3:$E$32,3,0))*(BS100-14)),0)</f>
        <v>0</v>
      </c>
      <c r="BX100" s="87" t="s">
        <v>87</v>
      </c>
      <c r="BY100" s="66">
        <f>IF(BT100=1,VLOOKUP(BX100,data!$B$35:$D$39,2,0),0)</f>
        <v>0</v>
      </c>
      <c r="BZ100" s="67">
        <f>IF(AND(BW100&lt;&gt;0,BY100&lt;&gt;0)=FALSE,0,data!$C$43)</f>
        <v>0</v>
      </c>
      <c r="CA100" s="91">
        <f t="shared" si="58"/>
        <v>0</v>
      </c>
      <c r="CB100" s="121">
        <f t="shared" si="59"/>
        <v>0</v>
      </c>
      <c r="CC100" s="61">
        <f t="shared" si="60"/>
        <v>0</v>
      </c>
      <c r="CD100" s="61">
        <f t="shared" si="61"/>
        <v>0</v>
      </c>
    </row>
    <row r="101" spans="1:82" ht="18" hidden="1" customHeight="1" x14ac:dyDescent="0.25">
      <c r="A101" s="68"/>
      <c r="B101" s="58" t="s">
        <v>183</v>
      </c>
      <c r="C101" s="113"/>
      <c r="D101" s="59"/>
      <c r="E101" s="64"/>
      <c r="F101" s="61">
        <f t="shared" si="32"/>
        <v>0</v>
      </c>
      <c r="G101" s="65">
        <f>IF(F101=1,data!$C$41*E101,0)</f>
        <v>0</v>
      </c>
      <c r="H101" s="87" t="s">
        <v>87</v>
      </c>
      <c r="I101" s="66">
        <f>IF($F101=1,IF($E101&lt;15,VLOOKUP(H101,data!$B$3:$E$32,2,0)*$E101,(VLOOKUP(H101,data!$B$3:$E$32,2,0)*14)+(VLOOKUP(H101,data!$B$3:$E$32,3,0))*($E101-14)),0)</f>
        <v>0</v>
      </c>
      <c r="J101" s="87" t="s">
        <v>87</v>
      </c>
      <c r="K101" s="66">
        <f>IF($F101=1,VLOOKUP(J101,data!$B$35:$D$39,2,0),0)</f>
        <v>0</v>
      </c>
      <c r="L101" s="67">
        <f>IF(AND(I101&lt;&gt;0,K101&lt;&gt;0)=FALSE,0,data!$C$43)</f>
        <v>0</v>
      </c>
      <c r="M101" s="91">
        <f t="shared" si="33"/>
        <v>0</v>
      </c>
      <c r="N101" s="61">
        <f t="shared" si="62"/>
        <v>0</v>
      </c>
      <c r="O101" s="61">
        <f t="shared" si="34"/>
        <v>0</v>
      </c>
      <c r="P101" s="61">
        <f t="shared" si="35"/>
        <v>0</v>
      </c>
      <c r="Q101" s="137">
        <f t="shared" si="36"/>
        <v>0</v>
      </c>
      <c r="S101" s="64"/>
      <c r="T101" s="61">
        <f t="shared" si="37"/>
        <v>0</v>
      </c>
      <c r="U101" s="65">
        <f>IF(T101=1,data!$C$41*S101,0)</f>
        <v>0</v>
      </c>
      <c r="V101" s="87" t="s">
        <v>87</v>
      </c>
      <c r="W101" s="66">
        <f>IF(T101=1,IF(S101&lt;15,VLOOKUP(V101,data!$B$3:$E$32,2,0)*S101,(VLOOKUP(V101,data!$B$3:$E$32,2,0)*14)+(VLOOKUP(V101,data!$B$3:$E$32,3,0))*(S101-14)),0)</f>
        <v>0</v>
      </c>
      <c r="X101" s="87" t="s">
        <v>87</v>
      </c>
      <c r="Y101" s="66">
        <f>IF(T101=1,VLOOKUP(X101,data!$B$35:$D$39,2,0),0)</f>
        <v>0</v>
      </c>
      <c r="Z101" s="67">
        <f>IF(AND(W101&lt;&gt;0,Y101&lt;&gt;0)=FALSE,0,data!$C$43)</f>
        <v>0</v>
      </c>
      <c r="AA101" s="91">
        <f t="shared" si="38"/>
        <v>0</v>
      </c>
      <c r="AB101" s="121">
        <f t="shared" si="39"/>
        <v>0</v>
      </c>
      <c r="AC101" s="61">
        <f t="shared" si="40"/>
        <v>0</v>
      </c>
      <c r="AD101" s="61">
        <f t="shared" si="41"/>
        <v>0</v>
      </c>
      <c r="AF101" s="64"/>
      <c r="AG101" s="61">
        <f t="shared" si="42"/>
        <v>0</v>
      </c>
      <c r="AH101" s="65">
        <f>IF(AG101=1,data!$C$41*AF101,0)</f>
        <v>0</v>
      </c>
      <c r="AI101" s="87" t="s">
        <v>87</v>
      </c>
      <c r="AJ101" s="66">
        <f>IF(AG101=1,IF(AF101&lt;15,VLOOKUP(AI101,data!$B$3:$E$32,2,0)*AF101,(VLOOKUP(AI101,data!$B$3:$E$32,2,0)*14)+(VLOOKUP(AI101,data!$B$3:$E$32,3,0))*(AF101-14)),0)</f>
        <v>0</v>
      </c>
      <c r="AK101" s="87" t="s">
        <v>87</v>
      </c>
      <c r="AL101" s="66">
        <f>IF(AG101=1,VLOOKUP(AK101,data!$B$35:$D$39,2,0),0)</f>
        <v>0</v>
      </c>
      <c r="AM101" s="67">
        <f>IF(AND(AJ101&lt;&gt;0,AL101&lt;&gt;0)=FALSE,0,data!$C$43)</f>
        <v>0</v>
      </c>
      <c r="AN101" s="91">
        <f t="shared" si="43"/>
        <v>0</v>
      </c>
      <c r="AO101" s="121">
        <f t="shared" si="44"/>
        <v>0</v>
      </c>
      <c r="AP101" s="61">
        <f t="shared" si="45"/>
        <v>0</v>
      </c>
      <c r="AQ101" s="61">
        <f t="shared" si="46"/>
        <v>0</v>
      </c>
      <c r="AS101" s="64"/>
      <c r="AT101" s="61">
        <f t="shared" si="47"/>
        <v>0</v>
      </c>
      <c r="AU101" s="65">
        <f>IF(AT101=1,data!$C$41*AS101,0)</f>
        <v>0</v>
      </c>
      <c r="AV101" s="87" t="s">
        <v>87</v>
      </c>
      <c r="AW101" s="66">
        <f>IF(AT101=1,IF(AS101&lt;15,VLOOKUP(AV101,data!$B$3:$E$32,2,0)*AS101,(VLOOKUP(AV101,data!$B$3:$E$32,2,0)*14)+(VLOOKUP(AV101,data!$B$3:$E$32,3,0))*(AS101-14)),0)</f>
        <v>0</v>
      </c>
      <c r="AX101" s="87" t="s">
        <v>87</v>
      </c>
      <c r="AY101" s="66">
        <f>IF(AT101=1,VLOOKUP(AX101,data!$B$35:$D$39,2,0),0)</f>
        <v>0</v>
      </c>
      <c r="AZ101" s="67">
        <f>IF(AND(AW101&lt;&gt;0,AY101&lt;&gt;0)=FALSE,0,data!$C$43)</f>
        <v>0</v>
      </c>
      <c r="BA101" s="91">
        <f t="shared" si="48"/>
        <v>0</v>
      </c>
      <c r="BB101" s="121">
        <f t="shared" si="49"/>
        <v>0</v>
      </c>
      <c r="BC101" s="61">
        <f t="shared" si="50"/>
        <v>0</v>
      </c>
      <c r="BD101" s="61">
        <f t="shared" si="51"/>
        <v>0</v>
      </c>
      <c r="BF101" s="64"/>
      <c r="BG101" s="61">
        <f t="shared" si="52"/>
        <v>0</v>
      </c>
      <c r="BH101" s="65">
        <f>IF(BG101=1,data!$C$41*BF101,0)</f>
        <v>0</v>
      </c>
      <c r="BI101" s="87" t="s">
        <v>87</v>
      </c>
      <c r="BJ101" s="66">
        <f>IF(BG101=1,IF(BF101&lt;15,VLOOKUP(BI101,data!$B$3:$E$32,2,0)*BF101,(VLOOKUP(BI101,data!$B$3:$E$32,2,0)*14)+(VLOOKUP(BI101,data!$B$3:$E$32,3,0))*(BF101-14)),0)</f>
        <v>0</v>
      </c>
      <c r="BK101" s="87" t="s">
        <v>87</v>
      </c>
      <c r="BL101" s="66">
        <f>IF(BG101=1,VLOOKUP(BK101,data!$B$35:$D$39,2,0),0)</f>
        <v>0</v>
      </c>
      <c r="BM101" s="67">
        <f>IF(AND(BJ101&lt;&gt;0,BL101&lt;&gt;0)=FALSE,0,data!$C$43)</f>
        <v>0</v>
      </c>
      <c r="BN101" s="91">
        <f t="shared" si="53"/>
        <v>0</v>
      </c>
      <c r="BO101" s="121">
        <f t="shared" si="54"/>
        <v>0</v>
      </c>
      <c r="BP101" s="61">
        <f t="shared" si="55"/>
        <v>0</v>
      </c>
      <c r="BQ101" s="61">
        <f t="shared" si="56"/>
        <v>0</v>
      </c>
      <c r="BS101" s="64"/>
      <c r="BT101" s="61">
        <f t="shared" si="57"/>
        <v>0</v>
      </c>
      <c r="BU101" s="65">
        <f>IF(BT101=1,data!$C$41*BS101,0)</f>
        <v>0</v>
      </c>
      <c r="BV101" s="87" t="s">
        <v>87</v>
      </c>
      <c r="BW101" s="66">
        <f>IF(BT101=1,IF(BS101&lt;15,VLOOKUP(BV101,data!$B$3:$E$32,2,0)*BS101,(VLOOKUP(BV101,data!$B$3:$E$32,2,0)*14)+(VLOOKUP(BV101,data!$B$3:$E$32,3,0))*(BS101-14)),0)</f>
        <v>0</v>
      </c>
      <c r="BX101" s="87" t="s">
        <v>87</v>
      </c>
      <c r="BY101" s="66">
        <f>IF(BT101=1,VLOOKUP(BX101,data!$B$35:$D$39,2,0),0)</f>
        <v>0</v>
      </c>
      <c r="BZ101" s="67">
        <f>IF(AND(BW101&lt;&gt;0,BY101&lt;&gt;0)=FALSE,0,data!$C$43)</f>
        <v>0</v>
      </c>
      <c r="CA101" s="91">
        <f t="shared" si="58"/>
        <v>0</v>
      </c>
      <c r="CB101" s="121">
        <f t="shared" si="59"/>
        <v>0</v>
      </c>
      <c r="CC101" s="61">
        <f t="shared" si="60"/>
        <v>0</v>
      </c>
      <c r="CD101" s="61">
        <f t="shared" si="61"/>
        <v>0</v>
      </c>
    </row>
    <row r="102" spans="1:82" ht="18" hidden="1" customHeight="1" x14ac:dyDescent="0.25">
      <c r="A102" s="68"/>
      <c r="B102" s="58" t="s">
        <v>184</v>
      </c>
      <c r="C102" s="113"/>
      <c r="D102" s="59"/>
      <c r="E102" s="64"/>
      <c r="F102" s="61">
        <f t="shared" si="32"/>
        <v>0</v>
      </c>
      <c r="G102" s="65">
        <f>IF(F102=1,data!$C$41*E102,0)</f>
        <v>0</v>
      </c>
      <c r="H102" s="87" t="s">
        <v>87</v>
      </c>
      <c r="I102" s="66">
        <f>IF($F102=1,IF($E102&lt;15,VLOOKUP(H102,data!$B$3:$E$32,2,0)*$E102,(VLOOKUP(H102,data!$B$3:$E$32,2,0)*14)+(VLOOKUP(H102,data!$B$3:$E$32,3,0))*($E102-14)),0)</f>
        <v>0</v>
      </c>
      <c r="J102" s="87" t="s">
        <v>87</v>
      </c>
      <c r="K102" s="66">
        <f>IF($F102=1,VLOOKUP(J102,data!$B$35:$D$39,2,0),0)</f>
        <v>0</v>
      </c>
      <c r="L102" s="67">
        <f>IF(AND(I102&lt;&gt;0,K102&lt;&gt;0)=FALSE,0,data!$C$43)</f>
        <v>0</v>
      </c>
      <c r="M102" s="91">
        <f t="shared" si="33"/>
        <v>0</v>
      </c>
      <c r="N102" s="61">
        <f t="shared" si="62"/>
        <v>0</v>
      </c>
      <c r="O102" s="61">
        <f t="shared" si="34"/>
        <v>0</v>
      </c>
      <c r="P102" s="61">
        <f t="shared" si="35"/>
        <v>0</v>
      </c>
      <c r="Q102" s="137">
        <f t="shared" si="36"/>
        <v>0</v>
      </c>
      <c r="S102" s="64"/>
      <c r="T102" s="61">
        <f t="shared" si="37"/>
        <v>0</v>
      </c>
      <c r="U102" s="65">
        <f>IF(T102=1,data!$C$41*S102,0)</f>
        <v>0</v>
      </c>
      <c r="V102" s="87" t="s">
        <v>87</v>
      </c>
      <c r="W102" s="66">
        <f>IF(T102=1,IF(S102&lt;15,VLOOKUP(V102,data!$B$3:$E$32,2,0)*S102,(VLOOKUP(V102,data!$B$3:$E$32,2,0)*14)+(VLOOKUP(V102,data!$B$3:$E$32,3,0))*(S102-14)),0)</f>
        <v>0</v>
      </c>
      <c r="X102" s="87" t="s">
        <v>87</v>
      </c>
      <c r="Y102" s="66">
        <f>IF(T102=1,VLOOKUP(X102,data!$B$35:$D$39,2,0),0)</f>
        <v>0</v>
      </c>
      <c r="Z102" s="67">
        <f>IF(AND(W102&lt;&gt;0,Y102&lt;&gt;0)=FALSE,0,data!$C$43)</f>
        <v>0</v>
      </c>
      <c r="AA102" s="91">
        <f t="shared" si="38"/>
        <v>0</v>
      </c>
      <c r="AB102" s="121">
        <f t="shared" si="39"/>
        <v>0</v>
      </c>
      <c r="AC102" s="61">
        <f t="shared" si="40"/>
        <v>0</v>
      </c>
      <c r="AD102" s="61">
        <f t="shared" si="41"/>
        <v>0</v>
      </c>
      <c r="AF102" s="64"/>
      <c r="AG102" s="61">
        <f t="shared" si="42"/>
        <v>0</v>
      </c>
      <c r="AH102" s="65">
        <f>IF(AG102=1,data!$C$41*AF102,0)</f>
        <v>0</v>
      </c>
      <c r="AI102" s="87" t="s">
        <v>87</v>
      </c>
      <c r="AJ102" s="66">
        <f>IF(AG102=1,IF(AF102&lt;15,VLOOKUP(AI102,data!$B$3:$E$32,2,0)*AF102,(VLOOKUP(AI102,data!$B$3:$E$32,2,0)*14)+(VLOOKUP(AI102,data!$B$3:$E$32,3,0))*(AF102-14)),0)</f>
        <v>0</v>
      </c>
      <c r="AK102" s="87" t="s">
        <v>87</v>
      </c>
      <c r="AL102" s="66">
        <f>IF(AG102=1,VLOOKUP(AK102,data!$B$35:$D$39,2,0),0)</f>
        <v>0</v>
      </c>
      <c r="AM102" s="67">
        <f>IF(AND(AJ102&lt;&gt;0,AL102&lt;&gt;0)=FALSE,0,data!$C$43)</f>
        <v>0</v>
      </c>
      <c r="AN102" s="91">
        <f t="shared" si="43"/>
        <v>0</v>
      </c>
      <c r="AO102" s="121">
        <f t="shared" si="44"/>
        <v>0</v>
      </c>
      <c r="AP102" s="61">
        <f t="shared" si="45"/>
        <v>0</v>
      </c>
      <c r="AQ102" s="61">
        <f t="shared" si="46"/>
        <v>0</v>
      </c>
      <c r="AS102" s="64"/>
      <c r="AT102" s="61">
        <f t="shared" si="47"/>
        <v>0</v>
      </c>
      <c r="AU102" s="65">
        <f>IF(AT102=1,data!$C$41*AS102,0)</f>
        <v>0</v>
      </c>
      <c r="AV102" s="87" t="s">
        <v>87</v>
      </c>
      <c r="AW102" s="66">
        <f>IF(AT102=1,IF(AS102&lt;15,VLOOKUP(AV102,data!$B$3:$E$32,2,0)*AS102,(VLOOKUP(AV102,data!$B$3:$E$32,2,0)*14)+(VLOOKUP(AV102,data!$B$3:$E$32,3,0))*(AS102-14)),0)</f>
        <v>0</v>
      </c>
      <c r="AX102" s="87" t="s">
        <v>87</v>
      </c>
      <c r="AY102" s="66">
        <f>IF(AT102=1,VLOOKUP(AX102,data!$B$35:$D$39,2,0),0)</f>
        <v>0</v>
      </c>
      <c r="AZ102" s="67">
        <f>IF(AND(AW102&lt;&gt;0,AY102&lt;&gt;0)=FALSE,0,data!$C$43)</f>
        <v>0</v>
      </c>
      <c r="BA102" s="91">
        <f t="shared" si="48"/>
        <v>0</v>
      </c>
      <c r="BB102" s="121">
        <f t="shared" si="49"/>
        <v>0</v>
      </c>
      <c r="BC102" s="61">
        <f t="shared" si="50"/>
        <v>0</v>
      </c>
      <c r="BD102" s="61">
        <f t="shared" si="51"/>
        <v>0</v>
      </c>
      <c r="BF102" s="64"/>
      <c r="BG102" s="61">
        <f t="shared" si="52"/>
        <v>0</v>
      </c>
      <c r="BH102" s="65">
        <f>IF(BG102=1,data!$C$41*BF102,0)</f>
        <v>0</v>
      </c>
      <c r="BI102" s="87" t="s">
        <v>87</v>
      </c>
      <c r="BJ102" s="66">
        <f>IF(BG102=1,IF(BF102&lt;15,VLOOKUP(BI102,data!$B$3:$E$32,2,0)*BF102,(VLOOKUP(BI102,data!$B$3:$E$32,2,0)*14)+(VLOOKUP(BI102,data!$B$3:$E$32,3,0))*(BF102-14)),0)</f>
        <v>0</v>
      </c>
      <c r="BK102" s="87" t="s">
        <v>87</v>
      </c>
      <c r="BL102" s="66">
        <f>IF(BG102=1,VLOOKUP(BK102,data!$B$35:$D$39,2,0),0)</f>
        <v>0</v>
      </c>
      <c r="BM102" s="67">
        <f>IF(AND(BJ102&lt;&gt;0,BL102&lt;&gt;0)=FALSE,0,data!$C$43)</f>
        <v>0</v>
      </c>
      <c r="BN102" s="91">
        <f t="shared" si="53"/>
        <v>0</v>
      </c>
      <c r="BO102" s="121">
        <f t="shared" si="54"/>
        <v>0</v>
      </c>
      <c r="BP102" s="61">
        <f t="shared" si="55"/>
        <v>0</v>
      </c>
      <c r="BQ102" s="61">
        <f t="shared" si="56"/>
        <v>0</v>
      </c>
      <c r="BS102" s="64"/>
      <c r="BT102" s="61">
        <f t="shared" si="57"/>
        <v>0</v>
      </c>
      <c r="BU102" s="65">
        <f>IF(BT102=1,data!$C$41*BS102,0)</f>
        <v>0</v>
      </c>
      <c r="BV102" s="87" t="s">
        <v>87</v>
      </c>
      <c r="BW102" s="66">
        <f>IF(BT102=1,IF(BS102&lt;15,VLOOKUP(BV102,data!$B$3:$E$32,2,0)*BS102,(VLOOKUP(BV102,data!$B$3:$E$32,2,0)*14)+(VLOOKUP(BV102,data!$B$3:$E$32,3,0))*(BS102-14)),0)</f>
        <v>0</v>
      </c>
      <c r="BX102" s="87" t="s">
        <v>87</v>
      </c>
      <c r="BY102" s="66">
        <f>IF(BT102=1,VLOOKUP(BX102,data!$B$35:$D$39,2,0),0)</f>
        <v>0</v>
      </c>
      <c r="BZ102" s="67">
        <f>IF(AND(BW102&lt;&gt;0,BY102&lt;&gt;0)=FALSE,0,data!$C$43)</f>
        <v>0</v>
      </c>
      <c r="CA102" s="91">
        <f t="shared" si="58"/>
        <v>0</v>
      </c>
      <c r="CB102" s="121">
        <f t="shared" si="59"/>
        <v>0</v>
      </c>
      <c r="CC102" s="61">
        <f t="shared" si="60"/>
        <v>0</v>
      </c>
      <c r="CD102" s="61">
        <f t="shared" si="61"/>
        <v>0</v>
      </c>
    </row>
    <row r="103" spans="1:82" ht="18" hidden="1" customHeight="1" x14ac:dyDescent="0.25">
      <c r="A103" s="68"/>
      <c r="B103" s="58" t="s">
        <v>185</v>
      </c>
      <c r="C103" s="113"/>
      <c r="D103" s="59"/>
      <c r="E103" s="64"/>
      <c r="F103" s="61">
        <f t="shared" si="32"/>
        <v>0</v>
      </c>
      <c r="G103" s="65">
        <f>IF(F103=1,data!$C$41*E103,0)</f>
        <v>0</v>
      </c>
      <c r="H103" s="87" t="s">
        <v>87</v>
      </c>
      <c r="I103" s="66">
        <f>IF($F103=1,IF($E103&lt;15,VLOOKUP(H103,data!$B$3:$E$32,2,0)*$E103,(VLOOKUP(H103,data!$B$3:$E$32,2,0)*14)+(VLOOKUP(H103,data!$B$3:$E$32,3,0))*($E103-14)),0)</f>
        <v>0</v>
      </c>
      <c r="J103" s="87" t="s">
        <v>87</v>
      </c>
      <c r="K103" s="66">
        <f>IF($F103=1,VLOOKUP(J103,data!$B$35:$D$39,2,0),0)</f>
        <v>0</v>
      </c>
      <c r="L103" s="67">
        <f>IF(AND(I103&lt;&gt;0,K103&lt;&gt;0)=FALSE,0,data!$C$43)</f>
        <v>0</v>
      </c>
      <c r="M103" s="91">
        <f t="shared" si="33"/>
        <v>0</v>
      </c>
      <c r="N103" s="61">
        <f t="shared" si="62"/>
        <v>0</v>
      </c>
      <c r="O103" s="61">
        <f t="shared" si="34"/>
        <v>0</v>
      </c>
      <c r="P103" s="61">
        <f t="shared" si="35"/>
        <v>0</v>
      </c>
      <c r="Q103" s="137">
        <f t="shared" si="36"/>
        <v>0</v>
      </c>
      <c r="S103" s="64"/>
      <c r="T103" s="61">
        <f t="shared" si="37"/>
        <v>0</v>
      </c>
      <c r="U103" s="65">
        <f>IF(T103=1,data!$C$41*S103,0)</f>
        <v>0</v>
      </c>
      <c r="V103" s="87" t="s">
        <v>87</v>
      </c>
      <c r="W103" s="66">
        <f>IF(T103=1,IF(S103&lt;15,VLOOKUP(V103,data!$B$3:$E$32,2,0)*S103,(VLOOKUP(V103,data!$B$3:$E$32,2,0)*14)+(VLOOKUP(V103,data!$B$3:$E$32,3,0))*(S103-14)),0)</f>
        <v>0</v>
      </c>
      <c r="X103" s="87" t="s">
        <v>87</v>
      </c>
      <c r="Y103" s="66">
        <f>IF(T103=1,VLOOKUP(X103,data!$B$35:$D$39,2,0),0)</f>
        <v>0</v>
      </c>
      <c r="Z103" s="67">
        <f>IF(AND(W103&lt;&gt;0,Y103&lt;&gt;0)=FALSE,0,data!$C$43)</f>
        <v>0</v>
      </c>
      <c r="AA103" s="91">
        <f t="shared" si="38"/>
        <v>0</v>
      </c>
      <c r="AB103" s="121">
        <f t="shared" si="39"/>
        <v>0</v>
      </c>
      <c r="AC103" s="61">
        <f t="shared" si="40"/>
        <v>0</v>
      </c>
      <c r="AD103" s="61">
        <f t="shared" si="41"/>
        <v>0</v>
      </c>
      <c r="AF103" s="64"/>
      <c r="AG103" s="61">
        <f t="shared" si="42"/>
        <v>0</v>
      </c>
      <c r="AH103" s="65">
        <f>IF(AG103=1,data!$C$41*AF103,0)</f>
        <v>0</v>
      </c>
      <c r="AI103" s="87" t="s">
        <v>87</v>
      </c>
      <c r="AJ103" s="66">
        <f>IF(AG103=1,IF(AF103&lt;15,VLOOKUP(AI103,data!$B$3:$E$32,2,0)*AF103,(VLOOKUP(AI103,data!$B$3:$E$32,2,0)*14)+(VLOOKUP(AI103,data!$B$3:$E$32,3,0))*(AF103-14)),0)</f>
        <v>0</v>
      </c>
      <c r="AK103" s="87" t="s">
        <v>87</v>
      </c>
      <c r="AL103" s="66">
        <f>IF(AG103=1,VLOOKUP(AK103,data!$B$35:$D$39,2,0),0)</f>
        <v>0</v>
      </c>
      <c r="AM103" s="67">
        <f>IF(AND(AJ103&lt;&gt;0,AL103&lt;&gt;0)=FALSE,0,data!$C$43)</f>
        <v>0</v>
      </c>
      <c r="AN103" s="91">
        <f t="shared" si="43"/>
        <v>0</v>
      </c>
      <c r="AO103" s="121">
        <f t="shared" si="44"/>
        <v>0</v>
      </c>
      <c r="AP103" s="61">
        <f t="shared" si="45"/>
        <v>0</v>
      </c>
      <c r="AQ103" s="61">
        <f t="shared" si="46"/>
        <v>0</v>
      </c>
      <c r="AS103" s="64"/>
      <c r="AT103" s="61">
        <f t="shared" si="47"/>
        <v>0</v>
      </c>
      <c r="AU103" s="65">
        <f>IF(AT103=1,data!$C$41*AS103,0)</f>
        <v>0</v>
      </c>
      <c r="AV103" s="87" t="s">
        <v>87</v>
      </c>
      <c r="AW103" s="66">
        <f>IF(AT103=1,IF(AS103&lt;15,VLOOKUP(AV103,data!$B$3:$E$32,2,0)*AS103,(VLOOKUP(AV103,data!$B$3:$E$32,2,0)*14)+(VLOOKUP(AV103,data!$B$3:$E$32,3,0))*(AS103-14)),0)</f>
        <v>0</v>
      </c>
      <c r="AX103" s="87" t="s">
        <v>87</v>
      </c>
      <c r="AY103" s="66">
        <f>IF(AT103=1,VLOOKUP(AX103,data!$B$35:$D$39,2,0),0)</f>
        <v>0</v>
      </c>
      <c r="AZ103" s="67">
        <f>IF(AND(AW103&lt;&gt;0,AY103&lt;&gt;0)=FALSE,0,data!$C$43)</f>
        <v>0</v>
      </c>
      <c r="BA103" s="91">
        <f t="shared" si="48"/>
        <v>0</v>
      </c>
      <c r="BB103" s="121">
        <f t="shared" si="49"/>
        <v>0</v>
      </c>
      <c r="BC103" s="61">
        <f t="shared" si="50"/>
        <v>0</v>
      </c>
      <c r="BD103" s="61">
        <f t="shared" si="51"/>
        <v>0</v>
      </c>
      <c r="BF103" s="64"/>
      <c r="BG103" s="61">
        <f t="shared" si="52"/>
        <v>0</v>
      </c>
      <c r="BH103" s="65">
        <f>IF(BG103=1,data!$C$41*BF103,0)</f>
        <v>0</v>
      </c>
      <c r="BI103" s="87" t="s">
        <v>87</v>
      </c>
      <c r="BJ103" s="66">
        <f>IF(BG103=1,IF(BF103&lt;15,VLOOKUP(BI103,data!$B$3:$E$32,2,0)*BF103,(VLOOKUP(BI103,data!$B$3:$E$32,2,0)*14)+(VLOOKUP(BI103,data!$B$3:$E$32,3,0))*(BF103-14)),0)</f>
        <v>0</v>
      </c>
      <c r="BK103" s="87" t="s">
        <v>87</v>
      </c>
      <c r="BL103" s="66">
        <f>IF(BG103=1,VLOOKUP(BK103,data!$B$35:$D$39,2,0),0)</f>
        <v>0</v>
      </c>
      <c r="BM103" s="67">
        <f>IF(AND(BJ103&lt;&gt;0,BL103&lt;&gt;0)=FALSE,0,data!$C$43)</f>
        <v>0</v>
      </c>
      <c r="BN103" s="91">
        <f t="shared" si="53"/>
        <v>0</v>
      </c>
      <c r="BO103" s="121">
        <f t="shared" si="54"/>
        <v>0</v>
      </c>
      <c r="BP103" s="61">
        <f t="shared" si="55"/>
        <v>0</v>
      </c>
      <c r="BQ103" s="61">
        <f t="shared" si="56"/>
        <v>0</v>
      </c>
      <c r="BS103" s="64"/>
      <c r="BT103" s="61">
        <f t="shared" si="57"/>
        <v>0</v>
      </c>
      <c r="BU103" s="65">
        <f>IF(BT103=1,data!$C$41*BS103,0)</f>
        <v>0</v>
      </c>
      <c r="BV103" s="87" t="s">
        <v>87</v>
      </c>
      <c r="BW103" s="66">
        <f>IF(BT103=1,IF(BS103&lt;15,VLOOKUP(BV103,data!$B$3:$E$32,2,0)*BS103,(VLOOKUP(BV103,data!$B$3:$E$32,2,0)*14)+(VLOOKUP(BV103,data!$B$3:$E$32,3,0))*(BS103-14)),0)</f>
        <v>0</v>
      </c>
      <c r="BX103" s="87" t="s">
        <v>87</v>
      </c>
      <c r="BY103" s="66">
        <f>IF(BT103=1,VLOOKUP(BX103,data!$B$35:$D$39,2,0),0)</f>
        <v>0</v>
      </c>
      <c r="BZ103" s="67">
        <f>IF(AND(BW103&lt;&gt;0,BY103&lt;&gt;0)=FALSE,0,data!$C$43)</f>
        <v>0</v>
      </c>
      <c r="CA103" s="91">
        <f t="shared" si="58"/>
        <v>0</v>
      </c>
      <c r="CB103" s="121">
        <f t="shared" si="59"/>
        <v>0</v>
      </c>
      <c r="CC103" s="61">
        <f t="shared" si="60"/>
        <v>0</v>
      </c>
      <c r="CD103" s="61">
        <f t="shared" si="61"/>
        <v>0</v>
      </c>
    </row>
    <row r="104" spans="1:82" ht="18" hidden="1" customHeight="1" x14ac:dyDescent="0.25">
      <c r="A104" s="68"/>
      <c r="B104" s="58" t="s">
        <v>186</v>
      </c>
      <c r="C104" s="113"/>
      <c r="D104" s="59"/>
      <c r="E104" s="64"/>
      <c r="F104" s="61">
        <f t="shared" si="32"/>
        <v>0</v>
      </c>
      <c r="G104" s="65">
        <f>IF(F104=1,data!$C$41*E104,0)</f>
        <v>0</v>
      </c>
      <c r="H104" s="87" t="s">
        <v>87</v>
      </c>
      <c r="I104" s="66">
        <f>IF($F104=1,IF($E104&lt;15,VLOOKUP(H104,data!$B$3:$E$32,2,0)*$E104,(VLOOKUP(H104,data!$B$3:$E$32,2,0)*14)+(VLOOKUP(H104,data!$B$3:$E$32,3,0))*($E104-14)),0)</f>
        <v>0</v>
      </c>
      <c r="J104" s="87" t="s">
        <v>87</v>
      </c>
      <c r="K104" s="66">
        <f>IF($F104=1,VLOOKUP(J104,data!$B$35:$D$39,2,0),0)</f>
        <v>0</v>
      </c>
      <c r="L104" s="67">
        <f>IF(AND(I104&lt;&gt;0,K104&lt;&gt;0)=FALSE,0,data!$C$43)</f>
        <v>0</v>
      </c>
      <c r="M104" s="91">
        <f t="shared" si="33"/>
        <v>0</v>
      </c>
      <c r="N104" s="61">
        <f t="shared" si="62"/>
        <v>0</v>
      </c>
      <c r="O104" s="61">
        <f t="shared" si="34"/>
        <v>0</v>
      </c>
      <c r="P104" s="61">
        <f t="shared" si="35"/>
        <v>0</v>
      </c>
      <c r="Q104" s="137">
        <f t="shared" si="36"/>
        <v>0</v>
      </c>
      <c r="S104" s="64"/>
      <c r="T104" s="61">
        <f t="shared" si="37"/>
        <v>0</v>
      </c>
      <c r="U104" s="65">
        <f>IF(T104=1,data!$C$41*S104,0)</f>
        <v>0</v>
      </c>
      <c r="V104" s="87" t="s">
        <v>87</v>
      </c>
      <c r="W104" s="66">
        <f>IF(T104=1,IF(S104&lt;15,VLOOKUP(V104,data!$B$3:$E$32,2,0)*S104,(VLOOKUP(V104,data!$B$3:$E$32,2,0)*14)+(VLOOKUP(V104,data!$B$3:$E$32,3,0))*(S104-14)),0)</f>
        <v>0</v>
      </c>
      <c r="X104" s="87" t="s">
        <v>87</v>
      </c>
      <c r="Y104" s="66">
        <f>IF(T104=1,VLOOKUP(X104,data!$B$35:$D$39,2,0),0)</f>
        <v>0</v>
      </c>
      <c r="Z104" s="67">
        <f>IF(AND(W104&lt;&gt;0,Y104&lt;&gt;0)=FALSE,0,data!$C$43)</f>
        <v>0</v>
      </c>
      <c r="AA104" s="91">
        <f t="shared" si="38"/>
        <v>0</v>
      </c>
      <c r="AB104" s="121">
        <f t="shared" si="39"/>
        <v>0</v>
      </c>
      <c r="AC104" s="61">
        <f t="shared" si="40"/>
        <v>0</v>
      </c>
      <c r="AD104" s="61">
        <f t="shared" si="41"/>
        <v>0</v>
      </c>
      <c r="AF104" s="64"/>
      <c r="AG104" s="61">
        <f t="shared" si="42"/>
        <v>0</v>
      </c>
      <c r="AH104" s="65">
        <f>IF(AG104=1,data!$C$41*AF104,0)</f>
        <v>0</v>
      </c>
      <c r="AI104" s="87" t="s">
        <v>87</v>
      </c>
      <c r="AJ104" s="66">
        <f>IF(AG104=1,IF(AF104&lt;15,VLOOKUP(AI104,data!$B$3:$E$32,2,0)*AF104,(VLOOKUP(AI104,data!$B$3:$E$32,2,0)*14)+(VLOOKUP(AI104,data!$B$3:$E$32,3,0))*(AF104-14)),0)</f>
        <v>0</v>
      </c>
      <c r="AK104" s="87" t="s">
        <v>87</v>
      </c>
      <c r="AL104" s="66">
        <f>IF(AG104=1,VLOOKUP(AK104,data!$B$35:$D$39,2,0),0)</f>
        <v>0</v>
      </c>
      <c r="AM104" s="67">
        <f>IF(AND(AJ104&lt;&gt;0,AL104&lt;&gt;0)=FALSE,0,data!$C$43)</f>
        <v>0</v>
      </c>
      <c r="AN104" s="91">
        <f t="shared" si="43"/>
        <v>0</v>
      </c>
      <c r="AO104" s="121">
        <f t="shared" si="44"/>
        <v>0</v>
      </c>
      <c r="AP104" s="61">
        <f t="shared" si="45"/>
        <v>0</v>
      </c>
      <c r="AQ104" s="61">
        <f t="shared" si="46"/>
        <v>0</v>
      </c>
      <c r="AS104" s="64"/>
      <c r="AT104" s="61">
        <f t="shared" si="47"/>
        <v>0</v>
      </c>
      <c r="AU104" s="65">
        <f>IF(AT104=1,data!$C$41*AS104,0)</f>
        <v>0</v>
      </c>
      <c r="AV104" s="87" t="s">
        <v>87</v>
      </c>
      <c r="AW104" s="66">
        <f>IF(AT104=1,IF(AS104&lt;15,VLOOKUP(AV104,data!$B$3:$E$32,2,0)*AS104,(VLOOKUP(AV104,data!$B$3:$E$32,2,0)*14)+(VLOOKUP(AV104,data!$B$3:$E$32,3,0))*(AS104-14)),0)</f>
        <v>0</v>
      </c>
      <c r="AX104" s="87" t="s">
        <v>87</v>
      </c>
      <c r="AY104" s="66">
        <f>IF(AT104=1,VLOOKUP(AX104,data!$B$35:$D$39,2,0),0)</f>
        <v>0</v>
      </c>
      <c r="AZ104" s="67">
        <f>IF(AND(AW104&lt;&gt;0,AY104&lt;&gt;0)=FALSE,0,data!$C$43)</f>
        <v>0</v>
      </c>
      <c r="BA104" s="91">
        <f t="shared" si="48"/>
        <v>0</v>
      </c>
      <c r="BB104" s="121">
        <f t="shared" si="49"/>
        <v>0</v>
      </c>
      <c r="BC104" s="61">
        <f t="shared" si="50"/>
        <v>0</v>
      </c>
      <c r="BD104" s="61">
        <f t="shared" si="51"/>
        <v>0</v>
      </c>
      <c r="BF104" s="64"/>
      <c r="BG104" s="61">
        <f t="shared" si="52"/>
        <v>0</v>
      </c>
      <c r="BH104" s="65">
        <f>IF(BG104=1,data!$C$41*BF104,0)</f>
        <v>0</v>
      </c>
      <c r="BI104" s="87" t="s">
        <v>87</v>
      </c>
      <c r="BJ104" s="66">
        <f>IF(BG104=1,IF(BF104&lt;15,VLOOKUP(BI104,data!$B$3:$E$32,2,0)*BF104,(VLOOKUP(BI104,data!$B$3:$E$32,2,0)*14)+(VLOOKUP(BI104,data!$B$3:$E$32,3,0))*(BF104-14)),0)</f>
        <v>0</v>
      </c>
      <c r="BK104" s="87" t="s">
        <v>87</v>
      </c>
      <c r="BL104" s="66">
        <f>IF(BG104=1,VLOOKUP(BK104,data!$B$35:$D$39,2,0),0)</f>
        <v>0</v>
      </c>
      <c r="BM104" s="67">
        <f>IF(AND(BJ104&lt;&gt;0,BL104&lt;&gt;0)=FALSE,0,data!$C$43)</f>
        <v>0</v>
      </c>
      <c r="BN104" s="91">
        <f t="shared" si="53"/>
        <v>0</v>
      </c>
      <c r="BO104" s="121">
        <f t="shared" si="54"/>
        <v>0</v>
      </c>
      <c r="BP104" s="61">
        <f t="shared" si="55"/>
        <v>0</v>
      </c>
      <c r="BQ104" s="61">
        <f t="shared" si="56"/>
        <v>0</v>
      </c>
      <c r="BS104" s="64"/>
      <c r="BT104" s="61">
        <f t="shared" si="57"/>
        <v>0</v>
      </c>
      <c r="BU104" s="65">
        <f>IF(BT104=1,data!$C$41*BS104,0)</f>
        <v>0</v>
      </c>
      <c r="BV104" s="87" t="s">
        <v>87</v>
      </c>
      <c r="BW104" s="66">
        <f>IF(BT104=1,IF(BS104&lt;15,VLOOKUP(BV104,data!$B$3:$E$32,2,0)*BS104,(VLOOKUP(BV104,data!$B$3:$E$32,2,0)*14)+(VLOOKUP(BV104,data!$B$3:$E$32,3,0))*(BS104-14)),0)</f>
        <v>0</v>
      </c>
      <c r="BX104" s="87" t="s">
        <v>87</v>
      </c>
      <c r="BY104" s="66">
        <f>IF(BT104=1,VLOOKUP(BX104,data!$B$35:$D$39,2,0),0)</f>
        <v>0</v>
      </c>
      <c r="BZ104" s="67">
        <f>IF(AND(BW104&lt;&gt;0,BY104&lt;&gt;0)=FALSE,0,data!$C$43)</f>
        <v>0</v>
      </c>
      <c r="CA104" s="91">
        <f t="shared" si="58"/>
        <v>0</v>
      </c>
      <c r="CB104" s="121">
        <f t="shared" si="59"/>
        <v>0</v>
      </c>
      <c r="CC104" s="61">
        <f t="shared" si="60"/>
        <v>0</v>
      </c>
      <c r="CD104" s="61">
        <f t="shared" si="61"/>
        <v>0</v>
      </c>
    </row>
    <row r="105" spans="1:82" ht="18" hidden="1" customHeight="1" x14ac:dyDescent="0.25">
      <c r="A105" s="68"/>
      <c r="B105" s="58" t="s">
        <v>187</v>
      </c>
      <c r="C105" s="113"/>
      <c r="D105" s="59"/>
      <c r="E105" s="64"/>
      <c r="F105" s="61">
        <f t="shared" si="32"/>
        <v>0</v>
      </c>
      <c r="G105" s="65">
        <f>IF(F105=1,data!$C$41*E105,0)</f>
        <v>0</v>
      </c>
      <c r="H105" s="87" t="s">
        <v>87</v>
      </c>
      <c r="I105" s="66">
        <f>IF($F105=1,IF($E105&lt;15,VLOOKUP(H105,data!$B$3:$E$32,2,0)*$E105,(VLOOKUP(H105,data!$B$3:$E$32,2,0)*14)+(VLOOKUP(H105,data!$B$3:$E$32,3,0))*($E105-14)),0)</f>
        <v>0</v>
      </c>
      <c r="J105" s="87" t="s">
        <v>87</v>
      </c>
      <c r="K105" s="66">
        <f>IF($F105=1,VLOOKUP(J105,data!$B$35:$D$39,2,0),0)</f>
        <v>0</v>
      </c>
      <c r="L105" s="67">
        <f>IF(AND(I105&lt;&gt;0,K105&lt;&gt;0)=FALSE,0,data!$C$43)</f>
        <v>0</v>
      </c>
      <c r="M105" s="91">
        <f t="shared" si="33"/>
        <v>0</v>
      </c>
      <c r="N105" s="61">
        <f t="shared" si="62"/>
        <v>0</v>
      </c>
      <c r="O105" s="61">
        <f t="shared" si="34"/>
        <v>0</v>
      </c>
      <c r="P105" s="61">
        <f t="shared" si="35"/>
        <v>0</v>
      </c>
      <c r="Q105" s="137">
        <f t="shared" si="36"/>
        <v>0</v>
      </c>
      <c r="S105" s="64"/>
      <c r="T105" s="61">
        <f t="shared" si="37"/>
        <v>0</v>
      </c>
      <c r="U105" s="65">
        <f>IF(T105=1,data!$C$41*S105,0)</f>
        <v>0</v>
      </c>
      <c r="V105" s="87" t="s">
        <v>87</v>
      </c>
      <c r="W105" s="66">
        <f>IF(T105=1,IF(S105&lt;15,VLOOKUP(V105,data!$B$3:$E$32,2,0)*S105,(VLOOKUP(V105,data!$B$3:$E$32,2,0)*14)+(VLOOKUP(V105,data!$B$3:$E$32,3,0))*(S105-14)),0)</f>
        <v>0</v>
      </c>
      <c r="X105" s="87" t="s">
        <v>87</v>
      </c>
      <c r="Y105" s="66">
        <f>IF(T105=1,VLOOKUP(X105,data!$B$35:$D$39,2,0),0)</f>
        <v>0</v>
      </c>
      <c r="Z105" s="67">
        <f>IF(AND(W105&lt;&gt;0,Y105&lt;&gt;0)=FALSE,0,data!$C$43)</f>
        <v>0</v>
      </c>
      <c r="AA105" s="91">
        <f t="shared" si="38"/>
        <v>0</v>
      </c>
      <c r="AB105" s="121">
        <f t="shared" si="39"/>
        <v>0</v>
      </c>
      <c r="AC105" s="61">
        <f t="shared" si="40"/>
        <v>0</v>
      </c>
      <c r="AD105" s="61">
        <f t="shared" si="41"/>
        <v>0</v>
      </c>
      <c r="AF105" s="64"/>
      <c r="AG105" s="61">
        <f t="shared" si="42"/>
        <v>0</v>
      </c>
      <c r="AH105" s="65">
        <f>IF(AG105=1,data!$C$41*AF105,0)</f>
        <v>0</v>
      </c>
      <c r="AI105" s="87" t="s">
        <v>87</v>
      </c>
      <c r="AJ105" s="66">
        <f>IF(AG105=1,IF(AF105&lt;15,VLOOKUP(AI105,data!$B$3:$E$32,2,0)*AF105,(VLOOKUP(AI105,data!$B$3:$E$32,2,0)*14)+(VLOOKUP(AI105,data!$B$3:$E$32,3,0))*(AF105-14)),0)</f>
        <v>0</v>
      </c>
      <c r="AK105" s="87" t="s">
        <v>87</v>
      </c>
      <c r="AL105" s="66">
        <f>IF(AG105=1,VLOOKUP(AK105,data!$B$35:$D$39,2,0),0)</f>
        <v>0</v>
      </c>
      <c r="AM105" s="67">
        <f>IF(AND(AJ105&lt;&gt;0,AL105&lt;&gt;0)=FALSE,0,data!$C$43)</f>
        <v>0</v>
      </c>
      <c r="AN105" s="91">
        <f t="shared" si="43"/>
        <v>0</v>
      </c>
      <c r="AO105" s="121">
        <f t="shared" si="44"/>
        <v>0</v>
      </c>
      <c r="AP105" s="61">
        <f t="shared" si="45"/>
        <v>0</v>
      </c>
      <c r="AQ105" s="61">
        <f t="shared" si="46"/>
        <v>0</v>
      </c>
      <c r="AS105" s="64"/>
      <c r="AT105" s="61">
        <f t="shared" si="47"/>
        <v>0</v>
      </c>
      <c r="AU105" s="65">
        <f>IF(AT105=1,data!$C$41*AS105,0)</f>
        <v>0</v>
      </c>
      <c r="AV105" s="87" t="s">
        <v>87</v>
      </c>
      <c r="AW105" s="66">
        <f>IF(AT105=1,IF(AS105&lt;15,VLOOKUP(AV105,data!$B$3:$E$32,2,0)*AS105,(VLOOKUP(AV105,data!$B$3:$E$32,2,0)*14)+(VLOOKUP(AV105,data!$B$3:$E$32,3,0))*(AS105-14)),0)</f>
        <v>0</v>
      </c>
      <c r="AX105" s="87" t="s">
        <v>87</v>
      </c>
      <c r="AY105" s="66">
        <f>IF(AT105=1,VLOOKUP(AX105,data!$B$35:$D$39,2,0),0)</f>
        <v>0</v>
      </c>
      <c r="AZ105" s="67">
        <f>IF(AND(AW105&lt;&gt;0,AY105&lt;&gt;0)=FALSE,0,data!$C$43)</f>
        <v>0</v>
      </c>
      <c r="BA105" s="91">
        <f t="shared" si="48"/>
        <v>0</v>
      </c>
      <c r="BB105" s="121">
        <f t="shared" si="49"/>
        <v>0</v>
      </c>
      <c r="BC105" s="61">
        <f t="shared" si="50"/>
        <v>0</v>
      </c>
      <c r="BD105" s="61">
        <f t="shared" si="51"/>
        <v>0</v>
      </c>
      <c r="BF105" s="64"/>
      <c r="BG105" s="61">
        <f t="shared" si="52"/>
        <v>0</v>
      </c>
      <c r="BH105" s="65">
        <f>IF(BG105=1,data!$C$41*BF105,0)</f>
        <v>0</v>
      </c>
      <c r="BI105" s="87" t="s">
        <v>87</v>
      </c>
      <c r="BJ105" s="66">
        <f>IF(BG105=1,IF(BF105&lt;15,VLOOKUP(BI105,data!$B$3:$E$32,2,0)*BF105,(VLOOKUP(BI105,data!$B$3:$E$32,2,0)*14)+(VLOOKUP(BI105,data!$B$3:$E$32,3,0))*(BF105-14)),0)</f>
        <v>0</v>
      </c>
      <c r="BK105" s="87" t="s">
        <v>87</v>
      </c>
      <c r="BL105" s="66">
        <f>IF(BG105=1,VLOOKUP(BK105,data!$B$35:$D$39,2,0),0)</f>
        <v>0</v>
      </c>
      <c r="BM105" s="67">
        <f>IF(AND(BJ105&lt;&gt;0,BL105&lt;&gt;0)=FALSE,0,data!$C$43)</f>
        <v>0</v>
      </c>
      <c r="BN105" s="91">
        <f t="shared" si="53"/>
        <v>0</v>
      </c>
      <c r="BO105" s="121">
        <f t="shared" si="54"/>
        <v>0</v>
      </c>
      <c r="BP105" s="61">
        <f t="shared" si="55"/>
        <v>0</v>
      </c>
      <c r="BQ105" s="61">
        <f t="shared" si="56"/>
        <v>0</v>
      </c>
      <c r="BS105" s="64"/>
      <c r="BT105" s="61">
        <f t="shared" si="57"/>
        <v>0</v>
      </c>
      <c r="BU105" s="65">
        <f>IF(BT105=1,data!$C$41*BS105,0)</f>
        <v>0</v>
      </c>
      <c r="BV105" s="87" t="s">
        <v>87</v>
      </c>
      <c r="BW105" s="66">
        <f>IF(BT105=1,IF(BS105&lt;15,VLOOKUP(BV105,data!$B$3:$E$32,2,0)*BS105,(VLOOKUP(BV105,data!$B$3:$E$32,2,0)*14)+(VLOOKUP(BV105,data!$B$3:$E$32,3,0))*(BS105-14)),0)</f>
        <v>0</v>
      </c>
      <c r="BX105" s="87" t="s">
        <v>87</v>
      </c>
      <c r="BY105" s="66">
        <f>IF(BT105=1,VLOOKUP(BX105,data!$B$35:$D$39,2,0),0)</f>
        <v>0</v>
      </c>
      <c r="BZ105" s="67">
        <f>IF(AND(BW105&lt;&gt;0,BY105&lt;&gt;0)=FALSE,0,data!$C$43)</f>
        <v>0</v>
      </c>
      <c r="CA105" s="91">
        <f t="shared" si="58"/>
        <v>0</v>
      </c>
      <c r="CB105" s="121">
        <f t="shared" si="59"/>
        <v>0</v>
      </c>
      <c r="CC105" s="61">
        <f t="shared" si="60"/>
        <v>0</v>
      </c>
      <c r="CD105" s="61">
        <f t="shared" si="61"/>
        <v>0</v>
      </c>
    </row>
    <row r="106" spans="1:82" ht="18" hidden="1" customHeight="1" x14ac:dyDescent="0.25">
      <c r="A106" s="68"/>
      <c r="B106" s="58" t="s">
        <v>188</v>
      </c>
      <c r="C106" s="113"/>
      <c r="D106" s="59"/>
      <c r="E106" s="64"/>
      <c r="F106" s="61">
        <f t="shared" si="32"/>
        <v>0</v>
      </c>
      <c r="G106" s="65">
        <f>IF(F106=1,data!$C$41*E106,0)</f>
        <v>0</v>
      </c>
      <c r="H106" s="87" t="s">
        <v>87</v>
      </c>
      <c r="I106" s="66">
        <f>IF($F106=1,IF($E106&lt;15,VLOOKUP(H106,data!$B$3:$E$32,2,0)*$E106,(VLOOKUP(H106,data!$B$3:$E$32,2,0)*14)+(VLOOKUP(H106,data!$B$3:$E$32,3,0))*($E106-14)),0)</f>
        <v>0</v>
      </c>
      <c r="J106" s="87" t="s">
        <v>87</v>
      </c>
      <c r="K106" s="66">
        <f>IF($F106=1,VLOOKUP(J106,data!$B$35:$D$39,2,0),0)</f>
        <v>0</v>
      </c>
      <c r="L106" s="67">
        <f>IF(AND(I106&lt;&gt;0,K106&lt;&gt;0)=FALSE,0,data!$C$43)</f>
        <v>0</v>
      </c>
      <c r="M106" s="91">
        <f t="shared" si="33"/>
        <v>0</v>
      </c>
      <c r="N106" s="61">
        <f t="shared" si="62"/>
        <v>0</v>
      </c>
      <c r="O106" s="61">
        <f t="shared" si="34"/>
        <v>0</v>
      </c>
      <c r="P106" s="61">
        <f t="shared" si="35"/>
        <v>0</v>
      </c>
      <c r="Q106" s="137">
        <f t="shared" si="36"/>
        <v>0</v>
      </c>
      <c r="S106" s="64"/>
      <c r="T106" s="61">
        <f t="shared" si="37"/>
        <v>0</v>
      </c>
      <c r="U106" s="65">
        <f>IF(T106=1,data!$C$41*S106,0)</f>
        <v>0</v>
      </c>
      <c r="V106" s="87" t="s">
        <v>87</v>
      </c>
      <c r="W106" s="66">
        <f>IF(T106=1,IF(S106&lt;15,VLOOKUP(V106,data!$B$3:$E$32,2,0)*S106,(VLOOKUP(V106,data!$B$3:$E$32,2,0)*14)+(VLOOKUP(V106,data!$B$3:$E$32,3,0))*(S106-14)),0)</f>
        <v>0</v>
      </c>
      <c r="X106" s="87" t="s">
        <v>87</v>
      </c>
      <c r="Y106" s="66">
        <f>IF(T106=1,VLOOKUP(X106,data!$B$35:$D$39,2,0),0)</f>
        <v>0</v>
      </c>
      <c r="Z106" s="67">
        <f>IF(AND(W106&lt;&gt;0,Y106&lt;&gt;0)=FALSE,0,data!$C$43)</f>
        <v>0</v>
      </c>
      <c r="AA106" s="91">
        <f t="shared" si="38"/>
        <v>0</v>
      </c>
      <c r="AB106" s="121">
        <f t="shared" si="39"/>
        <v>0</v>
      </c>
      <c r="AC106" s="61">
        <f t="shared" si="40"/>
        <v>0</v>
      </c>
      <c r="AD106" s="61">
        <f t="shared" si="41"/>
        <v>0</v>
      </c>
      <c r="AF106" s="64"/>
      <c r="AG106" s="61">
        <f t="shared" si="42"/>
        <v>0</v>
      </c>
      <c r="AH106" s="65">
        <f>IF(AG106=1,data!$C$41*AF106,0)</f>
        <v>0</v>
      </c>
      <c r="AI106" s="87" t="s">
        <v>87</v>
      </c>
      <c r="AJ106" s="66">
        <f>IF(AG106=1,IF(AF106&lt;15,VLOOKUP(AI106,data!$B$3:$E$32,2,0)*AF106,(VLOOKUP(AI106,data!$B$3:$E$32,2,0)*14)+(VLOOKUP(AI106,data!$B$3:$E$32,3,0))*(AF106-14)),0)</f>
        <v>0</v>
      </c>
      <c r="AK106" s="87" t="s">
        <v>87</v>
      </c>
      <c r="AL106" s="66">
        <f>IF(AG106=1,VLOOKUP(AK106,data!$B$35:$D$39,2,0),0)</f>
        <v>0</v>
      </c>
      <c r="AM106" s="67">
        <f>IF(AND(AJ106&lt;&gt;0,AL106&lt;&gt;0)=FALSE,0,data!$C$43)</f>
        <v>0</v>
      </c>
      <c r="AN106" s="91">
        <f t="shared" si="43"/>
        <v>0</v>
      </c>
      <c r="AO106" s="121">
        <f t="shared" si="44"/>
        <v>0</v>
      </c>
      <c r="AP106" s="61">
        <f t="shared" si="45"/>
        <v>0</v>
      </c>
      <c r="AQ106" s="61">
        <f t="shared" si="46"/>
        <v>0</v>
      </c>
      <c r="AS106" s="64"/>
      <c r="AT106" s="61">
        <f t="shared" si="47"/>
        <v>0</v>
      </c>
      <c r="AU106" s="65">
        <f>IF(AT106=1,data!$C$41*AS106,0)</f>
        <v>0</v>
      </c>
      <c r="AV106" s="87" t="s">
        <v>87</v>
      </c>
      <c r="AW106" s="66">
        <f>IF(AT106=1,IF(AS106&lt;15,VLOOKUP(AV106,data!$B$3:$E$32,2,0)*AS106,(VLOOKUP(AV106,data!$B$3:$E$32,2,0)*14)+(VLOOKUP(AV106,data!$B$3:$E$32,3,0))*(AS106-14)),0)</f>
        <v>0</v>
      </c>
      <c r="AX106" s="87" t="s">
        <v>87</v>
      </c>
      <c r="AY106" s="66">
        <f>IF(AT106=1,VLOOKUP(AX106,data!$B$35:$D$39,2,0),0)</f>
        <v>0</v>
      </c>
      <c r="AZ106" s="67">
        <f>IF(AND(AW106&lt;&gt;0,AY106&lt;&gt;0)=FALSE,0,data!$C$43)</f>
        <v>0</v>
      </c>
      <c r="BA106" s="91">
        <f t="shared" si="48"/>
        <v>0</v>
      </c>
      <c r="BB106" s="121">
        <f t="shared" si="49"/>
        <v>0</v>
      </c>
      <c r="BC106" s="61">
        <f t="shared" si="50"/>
        <v>0</v>
      </c>
      <c r="BD106" s="61">
        <f t="shared" si="51"/>
        <v>0</v>
      </c>
      <c r="BF106" s="64"/>
      <c r="BG106" s="61">
        <f t="shared" si="52"/>
        <v>0</v>
      </c>
      <c r="BH106" s="65">
        <f>IF(BG106=1,data!$C$41*BF106,0)</f>
        <v>0</v>
      </c>
      <c r="BI106" s="87" t="s">
        <v>87</v>
      </c>
      <c r="BJ106" s="66">
        <f>IF(BG106=1,IF(BF106&lt;15,VLOOKUP(BI106,data!$B$3:$E$32,2,0)*BF106,(VLOOKUP(BI106,data!$B$3:$E$32,2,0)*14)+(VLOOKUP(BI106,data!$B$3:$E$32,3,0))*(BF106-14)),0)</f>
        <v>0</v>
      </c>
      <c r="BK106" s="87" t="s">
        <v>87</v>
      </c>
      <c r="BL106" s="66">
        <f>IF(BG106=1,VLOOKUP(BK106,data!$B$35:$D$39,2,0),0)</f>
        <v>0</v>
      </c>
      <c r="BM106" s="67">
        <f>IF(AND(BJ106&lt;&gt;0,BL106&lt;&gt;0)=FALSE,0,data!$C$43)</f>
        <v>0</v>
      </c>
      <c r="BN106" s="91">
        <f t="shared" si="53"/>
        <v>0</v>
      </c>
      <c r="BO106" s="121">
        <f t="shared" si="54"/>
        <v>0</v>
      </c>
      <c r="BP106" s="61">
        <f t="shared" si="55"/>
        <v>0</v>
      </c>
      <c r="BQ106" s="61">
        <f t="shared" si="56"/>
        <v>0</v>
      </c>
      <c r="BS106" s="64"/>
      <c r="BT106" s="61">
        <f t="shared" si="57"/>
        <v>0</v>
      </c>
      <c r="BU106" s="65">
        <f>IF(BT106=1,data!$C$41*BS106,0)</f>
        <v>0</v>
      </c>
      <c r="BV106" s="87" t="s">
        <v>87</v>
      </c>
      <c r="BW106" s="66">
        <f>IF(BT106=1,IF(BS106&lt;15,VLOOKUP(BV106,data!$B$3:$E$32,2,0)*BS106,(VLOOKUP(BV106,data!$B$3:$E$32,2,0)*14)+(VLOOKUP(BV106,data!$B$3:$E$32,3,0))*(BS106-14)),0)</f>
        <v>0</v>
      </c>
      <c r="BX106" s="87" t="s">
        <v>87</v>
      </c>
      <c r="BY106" s="66">
        <f>IF(BT106=1,VLOOKUP(BX106,data!$B$35:$D$39,2,0),0)</f>
        <v>0</v>
      </c>
      <c r="BZ106" s="67">
        <f>IF(AND(BW106&lt;&gt;0,BY106&lt;&gt;0)=FALSE,0,data!$C$43)</f>
        <v>0</v>
      </c>
      <c r="CA106" s="91">
        <f t="shared" si="58"/>
        <v>0</v>
      </c>
      <c r="CB106" s="121">
        <f t="shared" si="59"/>
        <v>0</v>
      </c>
      <c r="CC106" s="61">
        <f t="shared" si="60"/>
        <v>0</v>
      </c>
      <c r="CD106" s="61">
        <f t="shared" si="61"/>
        <v>0</v>
      </c>
    </row>
    <row r="107" spans="1:82" ht="18" hidden="1" customHeight="1" x14ac:dyDescent="0.25">
      <c r="A107" s="68"/>
      <c r="B107" s="58" t="s">
        <v>189</v>
      </c>
      <c r="C107" s="113"/>
      <c r="D107" s="59"/>
      <c r="E107" s="64"/>
      <c r="F107" s="61">
        <f t="shared" si="32"/>
        <v>0</v>
      </c>
      <c r="G107" s="65">
        <f>IF(F107=1,data!$C$41*E107,0)</f>
        <v>0</v>
      </c>
      <c r="H107" s="87" t="s">
        <v>87</v>
      </c>
      <c r="I107" s="66">
        <f>IF($F107=1,IF($E107&lt;15,VLOOKUP(H107,data!$B$3:$E$32,2,0)*$E107,(VLOOKUP(H107,data!$B$3:$E$32,2,0)*14)+(VLOOKUP(H107,data!$B$3:$E$32,3,0))*($E107-14)),0)</f>
        <v>0</v>
      </c>
      <c r="J107" s="87" t="s">
        <v>87</v>
      </c>
      <c r="K107" s="66">
        <f>IF($F107=1,VLOOKUP(J107,data!$B$35:$D$39,2,0),0)</f>
        <v>0</v>
      </c>
      <c r="L107" s="67">
        <f>IF(AND(I107&lt;&gt;0,K107&lt;&gt;0)=FALSE,0,data!$C$43)</f>
        <v>0</v>
      </c>
      <c r="M107" s="91">
        <f t="shared" si="33"/>
        <v>0</v>
      </c>
      <c r="N107" s="61">
        <f t="shared" si="62"/>
        <v>0</v>
      </c>
      <c r="O107" s="61">
        <f t="shared" si="34"/>
        <v>0</v>
      </c>
      <c r="P107" s="61">
        <f t="shared" si="35"/>
        <v>0</v>
      </c>
      <c r="Q107" s="137">
        <f t="shared" si="36"/>
        <v>0</v>
      </c>
      <c r="S107" s="64"/>
      <c r="T107" s="61">
        <f t="shared" si="37"/>
        <v>0</v>
      </c>
      <c r="U107" s="65">
        <f>IF(T107=1,data!$C$41*S107,0)</f>
        <v>0</v>
      </c>
      <c r="V107" s="87" t="s">
        <v>87</v>
      </c>
      <c r="W107" s="66">
        <f>IF(T107=1,IF(S107&lt;15,VLOOKUP(V107,data!$B$3:$E$32,2,0)*S107,(VLOOKUP(V107,data!$B$3:$E$32,2,0)*14)+(VLOOKUP(V107,data!$B$3:$E$32,3,0))*(S107-14)),0)</f>
        <v>0</v>
      </c>
      <c r="X107" s="87" t="s">
        <v>87</v>
      </c>
      <c r="Y107" s="66">
        <f>IF(T107=1,VLOOKUP(X107,data!$B$35:$D$39,2,0),0)</f>
        <v>0</v>
      </c>
      <c r="Z107" s="67">
        <f>IF(AND(W107&lt;&gt;0,Y107&lt;&gt;0)=FALSE,0,data!$C$43)</f>
        <v>0</v>
      </c>
      <c r="AA107" s="91">
        <f t="shared" si="38"/>
        <v>0</v>
      </c>
      <c r="AB107" s="121">
        <f t="shared" si="39"/>
        <v>0</v>
      </c>
      <c r="AC107" s="61">
        <f t="shared" si="40"/>
        <v>0</v>
      </c>
      <c r="AD107" s="61">
        <f t="shared" si="41"/>
        <v>0</v>
      </c>
      <c r="AF107" s="64"/>
      <c r="AG107" s="61">
        <f t="shared" si="42"/>
        <v>0</v>
      </c>
      <c r="AH107" s="65">
        <f>IF(AG107=1,data!$C$41*AF107,0)</f>
        <v>0</v>
      </c>
      <c r="AI107" s="87" t="s">
        <v>87</v>
      </c>
      <c r="AJ107" s="66">
        <f>IF(AG107=1,IF(AF107&lt;15,VLOOKUP(AI107,data!$B$3:$E$32,2,0)*AF107,(VLOOKUP(AI107,data!$B$3:$E$32,2,0)*14)+(VLOOKUP(AI107,data!$B$3:$E$32,3,0))*(AF107-14)),0)</f>
        <v>0</v>
      </c>
      <c r="AK107" s="87" t="s">
        <v>87</v>
      </c>
      <c r="AL107" s="66">
        <f>IF(AG107=1,VLOOKUP(AK107,data!$B$35:$D$39,2,0),0)</f>
        <v>0</v>
      </c>
      <c r="AM107" s="67">
        <f>IF(AND(AJ107&lt;&gt;0,AL107&lt;&gt;0)=FALSE,0,data!$C$43)</f>
        <v>0</v>
      </c>
      <c r="AN107" s="91">
        <f t="shared" si="43"/>
        <v>0</v>
      </c>
      <c r="AO107" s="121">
        <f t="shared" si="44"/>
        <v>0</v>
      </c>
      <c r="AP107" s="61">
        <f t="shared" si="45"/>
        <v>0</v>
      </c>
      <c r="AQ107" s="61">
        <f t="shared" si="46"/>
        <v>0</v>
      </c>
      <c r="AS107" s="64"/>
      <c r="AT107" s="61">
        <f t="shared" si="47"/>
        <v>0</v>
      </c>
      <c r="AU107" s="65">
        <f>IF(AT107=1,data!$C$41*AS107,0)</f>
        <v>0</v>
      </c>
      <c r="AV107" s="87" t="s">
        <v>87</v>
      </c>
      <c r="AW107" s="66">
        <f>IF(AT107=1,IF(AS107&lt;15,VLOOKUP(AV107,data!$B$3:$E$32,2,0)*AS107,(VLOOKUP(AV107,data!$B$3:$E$32,2,0)*14)+(VLOOKUP(AV107,data!$B$3:$E$32,3,0))*(AS107-14)),0)</f>
        <v>0</v>
      </c>
      <c r="AX107" s="87" t="s">
        <v>87</v>
      </c>
      <c r="AY107" s="66">
        <f>IF(AT107=1,VLOOKUP(AX107,data!$B$35:$D$39,2,0),0)</f>
        <v>0</v>
      </c>
      <c r="AZ107" s="67">
        <f>IF(AND(AW107&lt;&gt;0,AY107&lt;&gt;0)=FALSE,0,data!$C$43)</f>
        <v>0</v>
      </c>
      <c r="BA107" s="91">
        <f t="shared" si="48"/>
        <v>0</v>
      </c>
      <c r="BB107" s="121">
        <f t="shared" si="49"/>
        <v>0</v>
      </c>
      <c r="BC107" s="61">
        <f t="shared" si="50"/>
        <v>0</v>
      </c>
      <c r="BD107" s="61">
        <f t="shared" si="51"/>
        <v>0</v>
      </c>
      <c r="BF107" s="64"/>
      <c r="BG107" s="61">
        <f t="shared" si="52"/>
        <v>0</v>
      </c>
      <c r="BH107" s="65">
        <f>IF(BG107=1,data!$C$41*BF107,0)</f>
        <v>0</v>
      </c>
      <c r="BI107" s="87" t="s">
        <v>87</v>
      </c>
      <c r="BJ107" s="66">
        <f>IF(BG107=1,IF(BF107&lt;15,VLOOKUP(BI107,data!$B$3:$E$32,2,0)*BF107,(VLOOKUP(BI107,data!$B$3:$E$32,2,0)*14)+(VLOOKUP(BI107,data!$B$3:$E$32,3,0))*(BF107-14)),0)</f>
        <v>0</v>
      </c>
      <c r="BK107" s="87" t="s">
        <v>87</v>
      </c>
      <c r="BL107" s="66">
        <f>IF(BG107=1,VLOOKUP(BK107,data!$B$35:$D$39,2,0),0)</f>
        <v>0</v>
      </c>
      <c r="BM107" s="67">
        <f>IF(AND(BJ107&lt;&gt;0,BL107&lt;&gt;0)=FALSE,0,data!$C$43)</f>
        <v>0</v>
      </c>
      <c r="BN107" s="91">
        <f t="shared" si="53"/>
        <v>0</v>
      </c>
      <c r="BO107" s="121">
        <f t="shared" si="54"/>
        <v>0</v>
      </c>
      <c r="BP107" s="61">
        <f t="shared" si="55"/>
        <v>0</v>
      </c>
      <c r="BQ107" s="61">
        <f t="shared" si="56"/>
        <v>0</v>
      </c>
      <c r="BS107" s="64"/>
      <c r="BT107" s="61">
        <f t="shared" si="57"/>
        <v>0</v>
      </c>
      <c r="BU107" s="65">
        <f>IF(BT107=1,data!$C$41*BS107,0)</f>
        <v>0</v>
      </c>
      <c r="BV107" s="87" t="s">
        <v>87</v>
      </c>
      <c r="BW107" s="66">
        <f>IF(BT107=1,IF(BS107&lt;15,VLOOKUP(BV107,data!$B$3:$E$32,2,0)*BS107,(VLOOKUP(BV107,data!$B$3:$E$32,2,0)*14)+(VLOOKUP(BV107,data!$B$3:$E$32,3,0))*(BS107-14)),0)</f>
        <v>0</v>
      </c>
      <c r="BX107" s="87" t="s">
        <v>87</v>
      </c>
      <c r="BY107" s="66">
        <f>IF(BT107=1,VLOOKUP(BX107,data!$B$35:$D$39,2,0),0)</f>
        <v>0</v>
      </c>
      <c r="BZ107" s="67">
        <f>IF(AND(BW107&lt;&gt;0,BY107&lt;&gt;0)=FALSE,0,data!$C$43)</f>
        <v>0</v>
      </c>
      <c r="CA107" s="91">
        <f t="shared" si="58"/>
        <v>0</v>
      </c>
      <c r="CB107" s="121">
        <f t="shared" si="59"/>
        <v>0</v>
      </c>
      <c r="CC107" s="61">
        <f t="shared" si="60"/>
        <v>0</v>
      </c>
      <c r="CD107" s="61">
        <f t="shared" si="61"/>
        <v>0</v>
      </c>
    </row>
    <row r="108" spans="1:82" ht="18" hidden="1" customHeight="1" x14ac:dyDescent="0.25">
      <c r="A108" s="68"/>
      <c r="B108" s="58" t="s">
        <v>190</v>
      </c>
      <c r="C108" s="113"/>
      <c r="D108" s="59"/>
      <c r="E108" s="64"/>
      <c r="F108" s="61">
        <f t="shared" si="32"/>
        <v>0</v>
      </c>
      <c r="G108" s="65">
        <f>IF(F108=1,data!$C$41*E108,0)</f>
        <v>0</v>
      </c>
      <c r="H108" s="87" t="s">
        <v>87</v>
      </c>
      <c r="I108" s="66">
        <f>IF($F108=1,IF($E108&lt;15,VLOOKUP(H108,data!$B$3:$E$32,2,0)*$E108,(VLOOKUP(H108,data!$B$3:$E$32,2,0)*14)+(VLOOKUP(H108,data!$B$3:$E$32,3,0))*($E108-14)),0)</f>
        <v>0</v>
      </c>
      <c r="J108" s="87" t="s">
        <v>87</v>
      </c>
      <c r="K108" s="66">
        <f>IF($F108=1,VLOOKUP(J108,data!$B$35:$D$39,2,0),0)</f>
        <v>0</v>
      </c>
      <c r="L108" s="67">
        <f>IF(AND(I108&lt;&gt;0,K108&lt;&gt;0)=FALSE,0,data!$C$43)</f>
        <v>0</v>
      </c>
      <c r="M108" s="91">
        <f t="shared" si="33"/>
        <v>0</v>
      </c>
      <c r="N108" s="61">
        <f t="shared" si="62"/>
        <v>0</v>
      </c>
      <c r="O108" s="61">
        <f t="shared" si="34"/>
        <v>0</v>
      </c>
      <c r="P108" s="61">
        <f t="shared" si="35"/>
        <v>0</v>
      </c>
      <c r="Q108" s="137">
        <f t="shared" si="36"/>
        <v>0</v>
      </c>
      <c r="S108" s="64"/>
      <c r="T108" s="61">
        <f t="shared" si="37"/>
        <v>0</v>
      </c>
      <c r="U108" s="65">
        <f>IF(T108=1,data!$C$41*S108,0)</f>
        <v>0</v>
      </c>
      <c r="V108" s="87" t="s">
        <v>87</v>
      </c>
      <c r="W108" s="66">
        <f>IF(T108=1,IF(S108&lt;15,VLOOKUP(V108,data!$B$3:$E$32,2,0)*S108,(VLOOKUP(V108,data!$B$3:$E$32,2,0)*14)+(VLOOKUP(V108,data!$B$3:$E$32,3,0))*(S108-14)),0)</f>
        <v>0</v>
      </c>
      <c r="X108" s="87" t="s">
        <v>87</v>
      </c>
      <c r="Y108" s="66">
        <f>IF(T108=1,VLOOKUP(X108,data!$B$35:$D$39,2,0),0)</f>
        <v>0</v>
      </c>
      <c r="Z108" s="67">
        <f>IF(AND(W108&lt;&gt;0,Y108&lt;&gt;0)=FALSE,0,data!$C$43)</f>
        <v>0</v>
      </c>
      <c r="AA108" s="91">
        <f t="shared" si="38"/>
        <v>0</v>
      </c>
      <c r="AB108" s="121">
        <f t="shared" si="39"/>
        <v>0</v>
      </c>
      <c r="AC108" s="61">
        <f t="shared" si="40"/>
        <v>0</v>
      </c>
      <c r="AD108" s="61">
        <f t="shared" si="41"/>
        <v>0</v>
      </c>
      <c r="AF108" s="64"/>
      <c r="AG108" s="61">
        <f t="shared" si="42"/>
        <v>0</v>
      </c>
      <c r="AH108" s="65">
        <f>IF(AG108=1,data!$C$41*AF108,0)</f>
        <v>0</v>
      </c>
      <c r="AI108" s="87" t="s">
        <v>87</v>
      </c>
      <c r="AJ108" s="66">
        <f>IF(AG108=1,IF(AF108&lt;15,VLOOKUP(AI108,data!$B$3:$E$32,2,0)*AF108,(VLOOKUP(AI108,data!$B$3:$E$32,2,0)*14)+(VLOOKUP(AI108,data!$B$3:$E$32,3,0))*(AF108-14)),0)</f>
        <v>0</v>
      </c>
      <c r="AK108" s="87" t="s">
        <v>87</v>
      </c>
      <c r="AL108" s="66">
        <f>IF(AG108=1,VLOOKUP(AK108,data!$B$35:$D$39,2,0),0)</f>
        <v>0</v>
      </c>
      <c r="AM108" s="67">
        <f>IF(AND(AJ108&lt;&gt;0,AL108&lt;&gt;0)=FALSE,0,data!$C$43)</f>
        <v>0</v>
      </c>
      <c r="AN108" s="91">
        <f t="shared" si="43"/>
        <v>0</v>
      </c>
      <c r="AO108" s="121">
        <f t="shared" si="44"/>
        <v>0</v>
      </c>
      <c r="AP108" s="61">
        <f t="shared" si="45"/>
        <v>0</v>
      </c>
      <c r="AQ108" s="61">
        <f t="shared" si="46"/>
        <v>0</v>
      </c>
      <c r="AS108" s="64"/>
      <c r="AT108" s="61">
        <f t="shared" si="47"/>
        <v>0</v>
      </c>
      <c r="AU108" s="65">
        <f>IF(AT108=1,data!$C$41*AS108,0)</f>
        <v>0</v>
      </c>
      <c r="AV108" s="87" t="s">
        <v>87</v>
      </c>
      <c r="AW108" s="66">
        <f>IF(AT108=1,IF(AS108&lt;15,VLOOKUP(AV108,data!$B$3:$E$32,2,0)*AS108,(VLOOKUP(AV108,data!$B$3:$E$32,2,0)*14)+(VLOOKUP(AV108,data!$B$3:$E$32,3,0))*(AS108-14)),0)</f>
        <v>0</v>
      </c>
      <c r="AX108" s="87" t="s">
        <v>87</v>
      </c>
      <c r="AY108" s="66">
        <f>IF(AT108=1,VLOOKUP(AX108,data!$B$35:$D$39,2,0),0)</f>
        <v>0</v>
      </c>
      <c r="AZ108" s="67">
        <f>IF(AND(AW108&lt;&gt;0,AY108&lt;&gt;0)=FALSE,0,data!$C$43)</f>
        <v>0</v>
      </c>
      <c r="BA108" s="91">
        <f t="shared" si="48"/>
        <v>0</v>
      </c>
      <c r="BB108" s="121">
        <f t="shared" si="49"/>
        <v>0</v>
      </c>
      <c r="BC108" s="61">
        <f t="shared" si="50"/>
        <v>0</v>
      </c>
      <c r="BD108" s="61">
        <f t="shared" si="51"/>
        <v>0</v>
      </c>
      <c r="BF108" s="64"/>
      <c r="BG108" s="61">
        <f t="shared" si="52"/>
        <v>0</v>
      </c>
      <c r="BH108" s="65">
        <f>IF(BG108=1,data!$C$41*BF108,0)</f>
        <v>0</v>
      </c>
      <c r="BI108" s="87" t="s">
        <v>87</v>
      </c>
      <c r="BJ108" s="66">
        <f>IF(BG108=1,IF(BF108&lt;15,VLOOKUP(BI108,data!$B$3:$E$32,2,0)*BF108,(VLOOKUP(BI108,data!$B$3:$E$32,2,0)*14)+(VLOOKUP(BI108,data!$B$3:$E$32,3,0))*(BF108-14)),0)</f>
        <v>0</v>
      </c>
      <c r="BK108" s="87" t="s">
        <v>87</v>
      </c>
      <c r="BL108" s="66">
        <f>IF(BG108=1,VLOOKUP(BK108,data!$B$35:$D$39,2,0),0)</f>
        <v>0</v>
      </c>
      <c r="BM108" s="67">
        <f>IF(AND(BJ108&lt;&gt;0,BL108&lt;&gt;0)=FALSE,0,data!$C$43)</f>
        <v>0</v>
      </c>
      <c r="BN108" s="91">
        <f t="shared" si="53"/>
        <v>0</v>
      </c>
      <c r="BO108" s="121">
        <f t="shared" si="54"/>
        <v>0</v>
      </c>
      <c r="BP108" s="61">
        <f t="shared" si="55"/>
        <v>0</v>
      </c>
      <c r="BQ108" s="61">
        <f t="shared" si="56"/>
        <v>0</v>
      </c>
      <c r="BS108" s="64"/>
      <c r="BT108" s="61">
        <f t="shared" si="57"/>
        <v>0</v>
      </c>
      <c r="BU108" s="65">
        <f>IF(BT108=1,data!$C$41*BS108,0)</f>
        <v>0</v>
      </c>
      <c r="BV108" s="87" t="s">
        <v>87</v>
      </c>
      <c r="BW108" s="66">
        <f>IF(BT108=1,IF(BS108&lt;15,VLOOKUP(BV108,data!$B$3:$E$32,2,0)*BS108,(VLOOKUP(BV108,data!$B$3:$E$32,2,0)*14)+(VLOOKUP(BV108,data!$B$3:$E$32,3,0))*(BS108-14)),0)</f>
        <v>0</v>
      </c>
      <c r="BX108" s="87" t="s">
        <v>87</v>
      </c>
      <c r="BY108" s="66">
        <f>IF(BT108=1,VLOOKUP(BX108,data!$B$35:$D$39,2,0),0)</f>
        <v>0</v>
      </c>
      <c r="BZ108" s="67">
        <f>IF(AND(BW108&lt;&gt;0,BY108&lt;&gt;0)=FALSE,0,data!$C$43)</f>
        <v>0</v>
      </c>
      <c r="CA108" s="91">
        <f t="shared" si="58"/>
        <v>0</v>
      </c>
      <c r="CB108" s="121">
        <f t="shared" si="59"/>
        <v>0</v>
      </c>
      <c r="CC108" s="61">
        <f t="shared" si="60"/>
        <v>0</v>
      </c>
      <c r="CD108" s="61">
        <f t="shared" si="61"/>
        <v>0</v>
      </c>
    </row>
    <row r="109" spans="1:82" ht="18" hidden="1" customHeight="1" x14ac:dyDescent="0.25">
      <c r="A109" s="68"/>
      <c r="B109" s="58" t="s">
        <v>191</v>
      </c>
      <c r="C109" s="113"/>
      <c r="D109" s="59"/>
      <c r="E109" s="64"/>
      <c r="F109" s="61">
        <f t="shared" si="32"/>
        <v>0</v>
      </c>
      <c r="G109" s="65">
        <f>IF(F109=1,data!$C$41*E109,0)</f>
        <v>0</v>
      </c>
      <c r="H109" s="87" t="s">
        <v>87</v>
      </c>
      <c r="I109" s="66">
        <f>IF($F109=1,IF($E109&lt;15,VLOOKUP(H109,data!$B$3:$E$32,2,0)*$E109,(VLOOKUP(H109,data!$B$3:$E$32,2,0)*14)+(VLOOKUP(H109,data!$B$3:$E$32,3,0))*($E109-14)),0)</f>
        <v>0</v>
      </c>
      <c r="J109" s="87" t="s">
        <v>87</v>
      </c>
      <c r="K109" s="66">
        <f>IF($F109=1,VLOOKUP(J109,data!$B$35:$D$39,2,0),0)</f>
        <v>0</v>
      </c>
      <c r="L109" s="67">
        <f>IF(AND(I109&lt;&gt;0,K109&lt;&gt;0)=FALSE,0,data!$C$43)</f>
        <v>0</v>
      </c>
      <c r="M109" s="91">
        <f t="shared" si="33"/>
        <v>0</v>
      </c>
      <c r="N109" s="61">
        <f t="shared" si="62"/>
        <v>0</v>
      </c>
      <c r="O109" s="61">
        <f t="shared" si="34"/>
        <v>0</v>
      </c>
      <c r="P109" s="61">
        <f t="shared" si="35"/>
        <v>0</v>
      </c>
      <c r="Q109" s="137">
        <f t="shared" si="36"/>
        <v>0</v>
      </c>
      <c r="S109" s="64"/>
      <c r="T109" s="61">
        <f t="shared" si="37"/>
        <v>0</v>
      </c>
      <c r="U109" s="65">
        <f>IF(T109=1,data!$C$41*S109,0)</f>
        <v>0</v>
      </c>
      <c r="V109" s="87" t="s">
        <v>87</v>
      </c>
      <c r="W109" s="66">
        <f>IF(T109=1,IF(S109&lt;15,VLOOKUP(V109,data!$B$3:$E$32,2,0)*S109,(VLOOKUP(V109,data!$B$3:$E$32,2,0)*14)+(VLOOKUP(V109,data!$B$3:$E$32,3,0))*(S109-14)),0)</f>
        <v>0</v>
      </c>
      <c r="X109" s="87" t="s">
        <v>87</v>
      </c>
      <c r="Y109" s="66">
        <f>IF(T109=1,VLOOKUP(X109,data!$B$35:$D$39,2,0),0)</f>
        <v>0</v>
      </c>
      <c r="Z109" s="67">
        <f>IF(AND(W109&lt;&gt;0,Y109&lt;&gt;0)=FALSE,0,data!$C$43)</f>
        <v>0</v>
      </c>
      <c r="AA109" s="91">
        <f t="shared" si="38"/>
        <v>0</v>
      </c>
      <c r="AB109" s="121">
        <f t="shared" si="39"/>
        <v>0</v>
      </c>
      <c r="AC109" s="61">
        <f t="shared" si="40"/>
        <v>0</v>
      </c>
      <c r="AD109" s="61">
        <f t="shared" si="41"/>
        <v>0</v>
      </c>
      <c r="AF109" s="64"/>
      <c r="AG109" s="61">
        <f t="shared" si="42"/>
        <v>0</v>
      </c>
      <c r="AH109" s="65">
        <f>IF(AG109=1,data!$C$41*AF109,0)</f>
        <v>0</v>
      </c>
      <c r="AI109" s="87" t="s">
        <v>87</v>
      </c>
      <c r="AJ109" s="66">
        <f>IF(AG109=1,IF(AF109&lt;15,VLOOKUP(AI109,data!$B$3:$E$32,2,0)*AF109,(VLOOKUP(AI109,data!$B$3:$E$32,2,0)*14)+(VLOOKUP(AI109,data!$B$3:$E$32,3,0))*(AF109-14)),0)</f>
        <v>0</v>
      </c>
      <c r="AK109" s="87" t="s">
        <v>87</v>
      </c>
      <c r="AL109" s="66">
        <f>IF(AG109=1,VLOOKUP(AK109,data!$B$35:$D$39,2,0),0)</f>
        <v>0</v>
      </c>
      <c r="AM109" s="67">
        <f>IF(AND(AJ109&lt;&gt;0,AL109&lt;&gt;0)=FALSE,0,data!$C$43)</f>
        <v>0</v>
      </c>
      <c r="AN109" s="91">
        <f t="shared" si="43"/>
        <v>0</v>
      </c>
      <c r="AO109" s="121">
        <f t="shared" si="44"/>
        <v>0</v>
      </c>
      <c r="AP109" s="61">
        <f t="shared" si="45"/>
        <v>0</v>
      </c>
      <c r="AQ109" s="61">
        <f t="shared" si="46"/>
        <v>0</v>
      </c>
      <c r="AS109" s="64"/>
      <c r="AT109" s="61">
        <f t="shared" si="47"/>
        <v>0</v>
      </c>
      <c r="AU109" s="65">
        <f>IF(AT109=1,data!$C$41*AS109,0)</f>
        <v>0</v>
      </c>
      <c r="AV109" s="87" t="s">
        <v>87</v>
      </c>
      <c r="AW109" s="66">
        <f>IF(AT109=1,IF(AS109&lt;15,VLOOKUP(AV109,data!$B$3:$E$32,2,0)*AS109,(VLOOKUP(AV109,data!$B$3:$E$32,2,0)*14)+(VLOOKUP(AV109,data!$B$3:$E$32,3,0))*(AS109-14)),0)</f>
        <v>0</v>
      </c>
      <c r="AX109" s="87" t="s">
        <v>87</v>
      </c>
      <c r="AY109" s="66">
        <f>IF(AT109=1,VLOOKUP(AX109,data!$B$35:$D$39,2,0),0)</f>
        <v>0</v>
      </c>
      <c r="AZ109" s="67">
        <f>IF(AND(AW109&lt;&gt;0,AY109&lt;&gt;0)=FALSE,0,data!$C$43)</f>
        <v>0</v>
      </c>
      <c r="BA109" s="91">
        <f t="shared" si="48"/>
        <v>0</v>
      </c>
      <c r="BB109" s="121">
        <f t="shared" si="49"/>
        <v>0</v>
      </c>
      <c r="BC109" s="61">
        <f t="shared" si="50"/>
        <v>0</v>
      </c>
      <c r="BD109" s="61">
        <f t="shared" si="51"/>
        <v>0</v>
      </c>
      <c r="BF109" s="64"/>
      <c r="BG109" s="61">
        <f t="shared" si="52"/>
        <v>0</v>
      </c>
      <c r="BH109" s="65">
        <f>IF(BG109=1,data!$C$41*BF109,0)</f>
        <v>0</v>
      </c>
      <c r="BI109" s="87" t="s">
        <v>87</v>
      </c>
      <c r="BJ109" s="66">
        <f>IF(BG109=1,IF(BF109&lt;15,VLOOKUP(BI109,data!$B$3:$E$32,2,0)*BF109,(VLOOKUP(BI109,data!$B$3:$E$32,2,0)*14)+(VLOOKUP(BI109,data!$B$3:$E$32,3,0))*(BF109-14)),0)</f>
        <v>0</v>
      </c>
      <c r="BK109" s="87" t="s">
        <v>87</v>
      </c>
      <c r="BL109" s="66">
        <f>IF(BG109=1,VLOOKUP(BK109,data!$B$35:$D$39,2,0),0)</f>
        <v>0</v>
      </c>
      <c r="BM109" s="67">
        <f>IF(AND(BJ109&lt;&gt;0,BL109&lt;&gt;0)=FALSE,0,data!$C$43)</f>
        <v>0</v>
      </c>
      <c r="BN109" s="91">
        <f t="shared" si="53"/>
        <v>0</v>
      </c>
      <c r="BO109" s="121">
        <f t="shared" si="54"/>
        <v>0</v>
      </c>
      <c r="BP109" s="61">
        <f t="shared" si="55"/>
        <v>0</v>
      </c>
      <c r="BQ109" s="61">
        <f t="shared" si="56"/>
        <v>0</v>
      </c>
      <c r="BS109" s="64"/>
      <c r="BT109" s="61">
        <f t="shared" si="57"/>
        <v>0</v>
      </c>
      <c r="BU109" s="65">
        <f>IF(BT109=1,data!$C$41*BS109,0)</f>
        <v>0</v>
      </c>
      <c r="BV109" s="87" t="s">
        <v>87</v>
      </c>
      <c r="BW109" s="66">
        <f>IF(BT109=1,IF(BS109&lt;15,VLOOKUP(BV109,data!$B$3:$E$32,2,0)*BS109,(VLOOKUP(BV109,data!$B$3:$E$32,2,0)*14)+(VLOOKUP(BV109,data!$B$3:$E$32,3,0))*(BS109-14)),0)</f>
        <v>0</v>
      </c>
      <c r="BX109" s="87" t="s">
        <v>87</v>
      </c>
      <c r="BY109" s="66">
        <f>IF(BT109=1,VLOOKUP(BX109,data!$B$35:$D$39,2,0),0)</f>
        <v>0</v>
      </c>
      <c r="BZ109" s="67">
        <f>IF(AND(BW109&lt;&gt;0,BY109&lt;&gt;0)=FALSE,0,data!$C$43)</f>
        <v>0</v>
      </c>
      <c r="CA109" s="91">
        <f t="shared" si="58"/>
        <v>0</v>
      </c>
      <c r="CB109" s="121">
        <f t="shared" si="59"/>
        <v>0</v>
      </c>
      <c r="CC109" s="61">
        <f t="shared" si="60"/>
        <v>0</v>
      </c>
      <c r="CD109" s="61">
        <f t="shared" si="61"/>
        <v>0</v>
      </c>
    </row>
    <row r="110" spans="1:82" ht="18" hidden="1" customHeight="1" x14ac:dyDescent="0.25">
      <c r="A110" s="68"/>
      <c r="B110" s="58" t="s">
        <v>192</v>
      </c>
      <c r="C110" s="113"/>
      <c r="D110" s="59"/>
      <c r="E110" s="64"/>
      <c r="F110" s="61">
        <f t="shared" si="32"/>
        <v>0</v>
      </c>
      <c r="G110" s="65">
        <f>IF(F110=1,data!$C$41*E110,0)</f>
        <v>0</v>
      </c>
      <c r="H110" s="87" t="s">
        <v>87</v>
      </c>
      <c r="I110" s="66">
        <f>IF($F110=1,IF($E110&lt;15,VLOOKUP(H110,data!$B$3:$E$32,2,0)*$E110,(VLOOKUP(H110,data!$B$3:$E$32,2,0)*14)+(VLOOKUP(H110,data!$B$3:$E$32,3,0))*($E110-14)),0)</f>
        <v>0</v>
      </c>
      <c r="J110" s="87" t="s">
        <v>87</v>
      </c>
      <c r="K110" s="66">
        <f>IF($F110=1,VLOOKUP(J110,data!$B$35:$D$39,2,0),0)</f>
        <v>0</v>
      </c>
      <c r="L110" s="67">
        <f>IF(AND(I110&lt;&gt;0,K110&lt;&gt;0)=FALSE,0,data!$C$43)</f>
        <v>0</v>
      </c>
      <c r="M110" s="91">
        <f t="shared" si="33"/>
        <v>0</v>
      </c>
      <c r="N110" s="61">
        <f t="shared" si="62"/>
        <v>0</v>
      </c>
      <c r="O110" s="61">
        <f t="shared" si="34"/>
        <v>0</v>
      </c>
      <c r="P110" s="61">
        <f t="shared" si="35"/>
        <v>0</v>
      </c>
      <c r="Q110" s="137">
        <f t="shared" si="36"/>
        <v>0</v>
      </c>
      <c r="S110" s="64"/>
      <c r="T110" s="61">
        <f t="shared" si="37"/>
        <v>0</v>
      </c>
      <c r="U110" s="65">
        <f>IF(T110=1,data!$C$41*S110,0)</f>
        <v>0</v>
      </c>
      <c r="V110" s="87" t="s">
        <v>87</v>
      </c>
      <c r="W110" s="66">
        <f>IF(T110=1,IF(S110&lt;15,VLOOKUP(V110,data!$B$3:$E$32,2,0)*S110,(VLOOKUP(V110,data!$B$3:$E$32,2,0)*14)+(VLOOKUP(V110,data!$B$3:$E$32,3,0))*(S110-14)),0)</f>
        <v>0</v>
      </c>
      <c r="X110" s="87" t="s">
        <v>87</v>
      </c>
      <c r="Y110" s="66">
        <f>IF(T110=1,VLOOKUP(X110,data!$B$35:$D$39,2,0),0)</f>
        <v>0</v>
      </c>
      <c r="Z110" s="67">
        <f>IF(AND(W110&lt;&gt;0,Y110&lt;&gt;0)=FALSE,0,data!$C$43)</f>
        <v>0</v>
      </c>
      <c r="AA110" s="91">
        <f t="shared" si="38"/>
        <v>0</v>
      </c>
      <c r="AB110" s="121">
        <f t="shared" si="39"/>
        <v>0</v>
      </c>
      <c r="AC110" s="61">
        <f t="shared" si="40"/>
        <v>0</v>
      </c>
      <c r="AD110" s="61">
        <f t="shared" si="41"/>
        <v>0</v>
      </c>
      <c r="AF110" s="64"/>
      <c r="AG110" s="61">
        <f t="shared" si="42"/>
        <v>0</v>
      </c>
      <c r="AH110" s="65">
        <f>IF(AG110=1,data!$C$41*AF110,0)</f>
        <v>0</v>
      </c>
      <c r="AI110" s="87" t="s">
        <v>87</v>
      </c>
      <c r="AJ110" s="66">
        <f>IF(AG110=1,IF(AF110&lt;15,VLOOKUP(AI110,data!$B$3:$E$32,2,0)*AF110,(VLOOKUP(AI110,data!$B$3:$E$32,2,0)*14)+(VLOOKUP(AI110,data!$B$3:$E$32,3,0))*(AF110-14)),0)</f>
        <v>0</v>
      </c>
      <c r="AK110" s="87" t="s">
        <v>87</v>
      </c>
      <c r="AL110" s="66">
        <f>IF(AG110=1,VLOOKUP(AK110,data!$B$35:$D$39,2,0),0)</f>
        <v>0</v>
      </c>
      <c r="AM110" s="67">
        <f>IF(AND(AJ110&lt;&gt;0,AL110&lt;&gt;0)=FALSE,0,data!$C$43)</f>
        <v>0</v>
      </c>
      <c r="AN110" s="91">
        <f t="shared" si="43"/>
        <v>0</v>
      </c>
      <c r="AO110" s="121">
        <f t="shared" si="44"/>
        <v>0</v>
      </c>
      <c r="AP110" s="61">
        <f t="shared" si="45"/>
        <v>0</v>
      </c>
      <c r="AQ110" s="61">
        <f t="shared" si="46"/>
        <v>0</v>
      </c>
      <c r="AS110" s="64"/>
      <c r="AT110" s="61">
        <f t="shared" si="47"/>
        <v>0</v>
      </c>
      <c r="AU110" s="65">
        <f>IF(AT110=1,data!$C$41*AS110,0)</f>
        <v>0</v>
      </c>
      <c r="AV110" s="87" t="s">
        <v>87</v>
      </c>
      <c r="AW110" s="66">
        <f>IF(AT110=1,IF(AS110&lt;15,VLOOKUP(AV110,data!$B$3:$E$32,2,0)*AS110,(VLOOKUP(AV110,data!$B$3:$E$32,2,0)*14)+(VLOOKUP(AV110,data!$B$3:$E$32,3,0))*(AS110-14)),0)</f>
        <v>0</v>
      </c>
      <c r="AX110" s="87" t="s">
        <v>87</v>
      </c>
      <c r="AY110" s="66">
        <f>IF(AT110=1,VLOOKUP(AX110,data!$B$35:$D$39,2,0),0)</f>
        <v>0</v>
      </c>
      <c r="AZ110" s="67">
        <f>IF(AND(AW110&lt;&gt;0,AY110&lt;&gt;0)=FALSE,0,data!$C$43)</f>
        <v>0</v>
      </c>
      <c r="BA110" s="91">
        <f t="shared" si="48"/>
        <v>0</v>
      </c>
      <c r="BB110" s="121">
        <f t="shared" si="49"/>
        <v>0</v>
      </c>
      <c r="BC110" s="61">
        <f t="shared" si="50"/>
        <v>0</v>
      </c>
      <c r="BD110" s="61">
        <f t="shared" si="51"/>
        <v>0</v>
      </c>
      <c r="BF110" s="64"/>
      <c r="BG110" s="61">
        <f t="shared" si="52"/>
        <v>0</v>
      </c>
      <c r="BH110" s="65">
        <f>IF(BG110=1,data!$C$41*BF110,0)</f>
        <v>0</v>
      </c>
      <c r="BI110" s="87" t="s">
        <v>87</v>
      </c>
      <c r="BJ110" s="66">
        <f>IF(BG110=1,IF(BF110&lt;15,VLOOKUP(BI110,data!$B$3:$E$32,2,0)*BF110,(VLOOKUP(BI110,data!$B$3:$E$32,2,0)*14)+(VLOOKUP(BI110,data!$B$3:$E$32,3,0))*(BF110-14)),0)</f>
        <v>0</v>
      </c>
      <c r="BK110" s="87" t="s">
        <v>87</v>
      </c>
      <c r="BL110" s="66">
        <f>IF(BG110=1,VLOOKUP(BK110,data!$B$35:$D$39,2,0),0)</f>
        <v>0</v>
      </c>
      <c r="BM110" s="67">
        <f>IF(AND(BJ110&lt;&gt;0,BL110&lt;&gt;0)=FALSE,0,data!$C$43)</f>
        <v>0</v>
      </c>
      <c r="BN110" s="91">
        <f t="shared" si="53"/>
        <v>0</v>
      </c>
      <c r="BO110" s="121">
        <f t="shared" si="54"/>
        <v>0</v>
      </c>
      <c r="BP110" s="61">
        <f t="shared" si="55"/>
        <v>0</v>
      </c>
      <c r="BQ110" s="61">
        <f t="shared" si="56"/>
        <v>0</v>
      </c>
      <c r="BS110" s="64"/>
      <c r="BT110" s="61">
        <f t="shared" si="57"/>
        <v>0</v>
      </c>
      <c r="BU110" s="65">
        <f>IF(BT110=1,data!$C$41*BS110,0)</f>
        <v>0</v>
      </c>
      <c r="BV110" s="87" t="s">
        <v>87</v>
      </c>
      <c r="BW110" s="66">
        <f>IF(BT110=1,IF(BS110&lt;15,VLOOKUP(BV110,data!$B$3:$E$32,2,0)*BS110,(VLOOKUP(BV110,data!$B$3:$E$32,2,0)*14)+(VLOOKUP(BV110,data!$B$3:$E$32,3,0))*(BS110-14)),0)</f>
        <v>0</v>
      </c>
      <c r="BX110" s="87" t="s">
        <v>87</v>
      </c>
      <c r="BY110" s="66">
        <f>IF(BT110=1,VLOOKUP(BX110,data!$B$35:$D$39,2,0),0)</f>
        <v>0</v>
      </c>
      <c r="BZ110" s="67">
        <f>IF(AND(BW110&lt;&gt;0,BY110&lt;&gt;0)=FALSE,0,data!$C$43)</f>
        <v>0</v>
      </c>
      <c r="CA110" s="91">
        <f t="shared" si="58"/>
        <v>0</v>
      </c>
      <c r="CB110" s="121">
        <f t="shared" si="59"/>
        <v>0</v>
      </c>
      <c r="CC110" s="61">
        <f t="shared" si="60"/>
        <v>0</v>
      </c>
      <c r="CD110" s="61">
        <f t="shared" si="61"/>
        <v>0</v>
      </c>
    </row>
    <row r="111" spans="1:82" ht="18" hidden="1" customHeight="1" x14ac:dyDescent="0.25">
      <c r="A111" s="68"/>
      <c r="B111" s="58" t="s">
        <v>193</v>
      </c>
      <c r="C111" s="113"/>
      <c r="D111" s="59"/>
      <c r="E111" s="64"/>
      <c r="F111" s="61">
        <f t="shared" si="32"/>
        <v>0</v>
      </c>
      <c r="G111" s="65">
        <f>IF(F111=1,data!$C$41*E111,0)</f>
        <v>0</v>
      </c>
      <c r="H111" s="87" t="s">
        <v>87</v>
      </c>
      <c r="I111" s="66">
        <f>IF($F111=1,IF($E111&lt;15,VLOOKUP(H111,data!$B$3:$E$32,2,0)*$E111,(VLOOKUP(H111,data!$B$3:$E$32,2,0)*14)+(VLOOKUP(H111,data!$B$3:$E$32,3,0))*($E111-14)),0)</f>
        <v>0</v>
      </c>
      <c r="J111" s="87" t="s">
        <v>87</v>
      </c>
      <c r="K111" s="66">
        <f>IF($F111=1,VLOOKUP(J111,data!$B$35:$D$39,2,0),0)</f>
        <v>0</v>
      </c>
      <c r="L111" s="67">
        <f>IF(AND(I111&lt;&gt;0,K111&lt;&gt;0)=FALSE,0,data!$C$43)</f>
        <v>0</v>
      </c>
      <c r="M111" s="91">
        <f t="shared" si="33"/>
        <v>0</v>
      </c>
      <c r="N111" s="61">
        <f t="shared" si="62"/>
        <v>0</v>
      </c>
      <c r="O111" s="61">
        <f t="shared" si="34"/>
        <v>0</v>
      </c>
      <c r="P111" s="61">
        <f t="shared" si="35"/>
        <v>0</v>
      </c>
      <c r="Q111" s="137">
        <f t="shared" si="36"/>
        <v>0</v>
      </c>
      <c r="S111" s="64"/>
      <c r="T111" s="61">
        <f t="shared" si="37"/>
        <v>0</v>
      </c>
      <c r="U111" s="65">
        <f>IF(T111=1,data!$C$41*S111,0)</f>
        <v>0</v>
      </c>
      <c r="V111" s="87" t="s">
        <v>87</v>
      </c>
      <c r="W111" s="66">
        <f>IF(T111=1,IF(S111&lt;15,VLOOKUP(V111,data!$B$3:$E$32,2,0)*S111,(VLOOKUP(V111,data!$B$3:$E$32,2,0)*14)+(VLOOKUP(V111,data!$B$3:$E$32,3,0))*(S111-14)),0)</f>
        <v>0</v>
      </c>
      <c r="X111" s="87" t="s">
        <v>87</v>
      </c>
      <c r="Y111" s="66">
        <f>IF(T111=1,VLOOKUP(X111,data!$B$35:$D$39,2,0),0)</f>
        <v>0</v>
      </c>
      <c r="Z111" s="67">
        <f>IF(AND(W111&lt;&gt;0,Y111&lt;&gt;0)=FALSE,0,data!$C$43)</f>
        <v>0</v>
      </c>
      <c r="AA111" s="91">
        <f t="shared" si="38"/>
        <v>0</v>
      </c>
      <c r="AB111" s="121">
        <f t="shared" si="39"/>
        <v>0</v>
      </c>
      <c r="AC111" s="61">
        <f t="shared" si="40"/>
        <v>0</v>
      </c>
      <c r="AD111" s="61">
        <f t="shared" si="41"/>
        <v>0</v>
      </c>
      <c r="AF111" s="64"/>
      <c r="AG111" s="61">
        <f t="shared" si="42"/>
        <v>0</v>
      </c>
      <c r="AH111" s="65">
        <f>IF(AG111=1,data!$C$41*AF111,0)</f>
        <v>0</v>
      </c>
      <c r="AI111" s="87" t="s">
        <v>87</v>
      </c>
      <c r="AJ111" s="66">
        <f>IF(AG111=1,IF(AF111&lt;15,VLOOKUP(AI111,data!$B$3:$E$32,2,0)*AF111,(VLOOKUP(AI111,data!$B$3:$E$32,2,0)*14)+(VLOOKUP(AI111,data!$B$3:$E$32,3,0))*(AF111-14)),0)</f>
        <v>0</v>
      </c>
      <c r="AK111" s="87" t="s">
        <v>87</v>
      </c>
      <c r="AL111" s="66">
        <f>IF(AG111=1,VLOOKUP(AK111,data!$B$35:$D$39,2,0),0)</f>
        <v>0</v>
      </c>
      <c r="AM111" s="67">
        <f>IF(AND(AJ111&lt;&gt;0,AL111&lt;&gt;0)=FALSE,0,data!$C$43)</f>
        <v>0</v>
      </c>
      <c r="AN111" s="91">
        <f t="shared" si="43"/>
        <v>0</v>
      </c>
      <c r="AO111" s="121">
        <f t="shared" si="44"/>
        <v>0</v>
      </c>
      <c r="AP111" s="61">
        <f t="shared" si="45"/>
        <v>0</v>
      </c>
      <c r="AQ111" s="61">
        <f t="shared" si="46"/>
        <v>0</v>
      </c>
      <c r="AS111" s="64"/>
      <c r="AT111" s="61">
        <f t="shared" si="47"/>
        <v>0</v>
      </c>
      <c r="AU111" s="65">
        <f>IF(AT111=1,data!$C$41*AS111,0)</f>
        <v>0</v>
      </c>
      <c r="AV111" s="87" t="s">
        <v>87</v>
      </c>
      <c r="AW111" s="66">
        <f>IF(AT111=1,IF(AS111&lt;15,VLOOKUP(AV111,data!$B$3:$E$32,2,0)*AS111,(VLOOKUP(AV111,data!$B$3:$E$32,2,0)*14)+(VLOOKUP(AV111,data!$B$3:$E$32,3,0))*(AS111-14)),0)</f>
        <v>0</v>
      </c>
      <c r="AX111" s="87" t="s">
        <v>87</v>
      </c>
      <c r="AY111" s="66">
        <f>IF(AT111=1,VLOOKUP(AX111,data!$B$35:$D$39,2,0),0)</f>
        <v>0</v>
      </c>
      <c r="AZ111" s="67">
        <f>IF(AND(AW111&lt;&gt;0,AY111&lt;&gt;0)=FALSE,0,data!$C$43)</f>
        <v>0</v>
      </c>
      <c r="BA111" s="91">
        <f t="shared" si="48"/>
        <v>0</v>
      </c>
      <c r="BB111" s="121">
        <f t="shared" si="49"/>
        <v>0</v>
      </c>
      <c r="BC111" s="61">
        <f t="shared" si="50"/>
        <v>0</v>
      </c>
      <c r="BD111" s="61">
        <f t="shared" si="51"/>
        <v>0</v>
      </c>
      <c r="BF111" s="64"/>
      <c r="BG111" s="61">
        <f t="shared" si="52"/>
        <v>0</v>
      </c>
      <c r="BH111" s="65">
        <f>IF(BG111=1,data!$C$41*BF111,0)</f>
        <v>0</v>
      </c>
      <c r="BI111" s="87" t="s">
        <v>87</v>
      </c>
      <c r="BJ111" s="66">
        <f>IF(BG111=1,IF(BF111&lt;15,VLOOKUP(BI111,data!$B$3:$E$32,2,0)*BF111,(VLOOKUP(BI111,data!$B$3:$E$32,2,0)*14)+(VLOOKUP(BI111,data!$B$3:$E$32,3,0))*(BF111-14)),0)</f>
        <v>0</v>
      </c>
      <c r="BK111" s="87" t="s">
        <v>87</v>
      </c>
      <c r="BL111" s="66">
        <f>IF(BG111=1,VLOOKUP(BK111,data!$B$35:$D$39,2,0),0)</f>
        <v>0</v>
      </c>
      <c r="BM111" s="67">
        <f>IF(AND(BJ111&lt;&gt;0,BL111&lt;&gt;0)=FALSE,0,data!$C$43)</f>
        <v>0</v>
      </c>
      <c r="BN111" s="91">
        <f t="shared" si="53"/>
        <v>0</v>
      </c>
      <c r="BO111" s="121">
        <f t="shared" si="54"/>
        <v>0</v>
      </c>
      <c r="BP111" s="61">
        <f t="shared" si="55"/>
        <v>0</v>
      </c>
      <c r="BQ111" s="61">
        <f t="shared" si="56"/>
        <v>0</v>
      </c>
      <c r="BS111" s="64"/>
      <c r="BT111" s="61">
        <f t="shared" si="57"/>
        <v>0</v>
      </c>
      <c r="BU111" s="65">
        <f>IF(BT111=1,data!$C$41*BS111,0)</f>
        <v>0</v>
      </c>
      <c r="BV111" s="87" t="s">
        <v>87</v>
      </c>
      <c r="BW111" s="66">
        <f>IF(BT111=1,IF(BS111&lt;15,VLOOKUP(BV111,data!$B$3:$E$32,2,0)*BS111,(VLOOKUP(BV111,data!$B$3:$E$32,2,0)*14)+(VLOOKUP(BV111,data!$B$3:$E$32,3,0))*(BS111-14)),0)</f>
        <v>0</v>
      </c>
      <c r="BX111" s="87" t="s">
        <v>87</v>
      </c>
      <c r="BY111" s="66">
        <f>IF(BT111=1,VLOOKUP(BX111,data!$B$35:$D$39,2,0),0)</f>
        <v>0</v>
      </c>
      <c r="BZ111" s="67">
        <f>IF(AND(BW111&lt;&gt;0,BY111&lt;&gt;0)=FALSE,0,data!$C$43)</f>
        <v>0</v>
      </c>
      <c r="CA111" s="91">
        <f t="shared" si="58"/>
        <v>0</v>
      </c>
      <c r="CB111" s="121">
        <f t="shared" si="59"/>
        <v>0</v>
      </c>
      <c r="CC111" s="61">
        <f t="shared" si="60"/>
        <v>0</v>
      </c>
      <c r="CD111" s="61">
        <f t="shared" si="61"/>
        <v>0</v>
      </c>
    </row>
    <row r="112" spans="1:82" ht="18" hidden="1" customHeight="1" x14ac:dyDescent="0.25">
      <c r="A112" s="68"/>
      <c r="B112" s="58" t="s">
        <v>194</v>
      </c>
      <c r="C112" s="113"/>
      <c r="D112" s="59"/>
      <c r="E112" s="64"/>
      <c r="F112" s="61">
        <f t="shared" si="32"/>
        <v>0</v>
      </c>
      <c r="G112" s="65">
        <f>IF(F112=1,data!$C$41*E112,0)</f>
        <v>0</v>
      </c>
      <c r="H112" s="87" t="s">
        <v>87</v>
      </c>
      <c r="I112" s="66">
        <f>IF($F112=1,IF($E112&lt;15,VLOOKUP(H112,data!$B$3:$E$32,2,0)*$E112,(VLOOKUP(H112,data!$B$3:$E$32,2,0)*14)+(VLOOKUP(H112,data!$B$3:$E$32,3,0))*($E112-14)),0)</f>
        <v>0</v>
      </c>
      <c r="J112" s="87" t="s">
        <v>87</v>
      </c>
      <c r="K112" s="66">
        <f>IF($F112=1,VLOOKUP(J112,data!$B$35:$D$39,2,0),0)</f>
        <v>0</v>
      </c>
      <c r="L112" s="67">
        <f>IF(AND(I112&lt;&gt;0,K112&lt;&gt;0)=FALSE,0,data!$C$43)</f>
        <v>0</v>
      </c>
      <c r="M112" s="91">
        <f t="shared" si="33"/>
        <v>0</v>
      </c>
      <c r="N112" s="61">
        <f t="shared" si="62"/>
        <v>0</v>
      </c>
      <c r="O112" s="61">
        <f t="shared" si="34"/>
        <v>0</v>
      </c>
      <c r="P112" s="61">
        <f t="shared" si="35"/>
        <v>0</v>
      </c>
      <c r="Q112" s="137">
        <f t="shared" si="36"/>
        <v>0</v>
      </c>
      <c r="S112" s="64"/>
      <c r="T112" s="61">
        <f t="shared" si="37"/>
        <v>0</v>
      </c>
      <c r="U112" s="65">
        <f>IF(T112=1,data!$C$41*S112,0)</f>
        <v>0</v>
      </c>
      <c r="V112" s="87" t="s">
        <v>87</v>
      </c>
      <c r="W112" s="66">
        <f>IF(T112=1,IF(S112&lt;15,VLOOKUP(V112,data!$B$3:$E$32,2,0)*S112,(VLOOKUP(V112,data!$B$3:$E$32,2,0)*14)+(VLOOKUP(V112,data!$B$3:$E$32,3,0))*(S112-14)),0)</f>
        <v>0</v>
      </c>
      <c r="X112" s="87" t="s">
        <v>87</v>
      </c>
      <c r="Y112" s="66">
        <f>IF(T112=1,VLOOKUP(X112,data!$B$35:$D$39,2,0),0)</f>
        <v>0</v>
      </c>
      <c r="Z112" s="67">
        <f>IF(AND(W112&lt;&gt;0,Y112&lt;&gt;0)=FALSE,0,data!$C$43)</f>
        <v>0</v>
      </c>
      <c r="AA112" s="91">
        <f t="shared" si="38"/>
        <v>0</v>
      </c>
      <c r="AB112" s="121">
        <f t="shared" si="39"/>
        <v>0</v>
      </c>
      <c r="AC112" s="61">
        <f t="shared" si="40"/>
        <v>0</v>
      </c>
      <c r="AD112" s="61">
        <f t="shared" si="41"/>
        <v>0</v>
      </c>
      <c r="AF112" s="64"/>
      <c r="AG112" s="61">
        <f t="shared" si="42"/>
        <v>0</v>
      </c>
      <c r="AH112" s="65">
        <f>IF(AG112=1,data!$C$41*AF112,0)</f>
        <v>0</v>
      </c>
      <c r="AI112" s="87" t="s">
        <v>87</v>
      </c>
      <c r="AJ112" s="66">
        <f>IF(AG112=1,IF(AF112&lt;15,VLOOKUP(AI112,data!$B$3:$E$32,2,0)*AF112,(VLOOKUP(AI112,data!$B$3:$E$32,2,0)*14)+(VLOOKUP(AI112,data!$B$3:$E$32,3,0))*(AF112-14)),0)</f>
        <v>0</v>
      </c>
      <c r="AK112" s="87" t="s">
        <v>87</v>
      </c>
      <c r="AL112" s="66">
        <f>IF(AG112=1,VLOOKUP(AK112,data!$B$35:$D$39,2,0),0)</f>
        <v>0</v>
      </c>
      <c r="AM112" s="67">
        <f>IF(AND(AJ112&lt;&gt;0,AL112&lt;&gt;0)=FALSE,0,data!$C$43)</f>
        <v>0</v>
      </c>
      <c r="AN112" s="91">
        <f t="shared" si="43"/>
        <v>0</v>
      </c>
      <c r="AO112" s="121">
        <f t="shared" si="44"/>
        <v>0</v>
      </c>
      <c r="AP112" s="61">
        <f t="shared" si="45"/>
        <v>0</v>
      </c>
      <c r="AQ112" s="61">
        <f t="shared" si="46"/>
        <v>0</v>
      </c>
      <c r="AS112" s="64"/>
      <c r="AT112" s="61">
        <f t="shared" si="47"/>
        <v>0</v>
      </c>
      <c r="AU112" s="65">
        <f>IF(AT112=1,data!$C$41*AS112,0)</f>
        <v>0</v>
      </c>
      <c r="AV112" s="87" t="s">
        <v>87</v>
      </c>
      <c r="AW112" s="66">
        <f>IF(AT112=1,IF(AS112&lt;15,VLOOKUP(AV112,data!$B$3:$E$32,2,0)*AS112,(VLOOKUP(AV112,data!$B$3:$E$32,2,0)*14)+(VLOOKUP(AV112,data!$B$3:$E$32,3,0))*(AS112-14)),0)</f>
        <v>0</v>
      </c>
      <c r="AX112" s="87" t="s">
        <v>87</v>
      </c>
      <c r="AY112" s="66">
        <f>IF(AT112=1,VLOOKUP(AX112,data!$B$35:$D$39,2,0),0)</f>
        <v>0</v>
      </c>
      <c r="AZ112" s="67">
        <f>IF(AND(AW112&lt;&gt;0,AY112&lt;&gt;0)=FALSE,0,data!$C$43)</f>
        <v>0</v>
      </c>
      <c r="BA112" s="91">
        <f t="shared" si="48"/>
        <v>0</v>
      </c>
      <c r="BB112" s="121">
        <f t="shared" si="49"/>
        <v>0</v>
      </c>
      <c r="BC112" s="61">
        <f t="shared" si="50"/>
        <v>0</v>
      </c>
      <c r="BD112" s="61">
        <f t="shared" si="51"/>
        <v>0</v>
      </c>
      <c r="BF112" s="64"/>
      <c r="BG112" s="61">
        <f t="shared" si="52"/>
        <v>0</v>
      </c>
      <c r="BH112" s="65">
        <f>IF(BG112=1,data!$C$41*BF112,0)</f>
        <v>0</v>
      </c>
      <c r="BI112" s="87" t="s">
        <v>87</v>
      </c>
      <c r="BJ112" s="66">
        <f>IF(BG112=1,IF(BF112&lt;15,VLOOKUP(BI112,data!$B$3:$E$32,2,0)*BF112,(VLOOKUP(BI112,data!$B$3:$E$32,2,0)*14)+(VLOOKUP(BI112,data!$B$3:$E$32,3,0))*(BF112-14)),0)</f>
        <v>0</v>
      </c>
      <c r="BK112" s="87" t="s">
        <v>87</v>
      </c>
      <c r="BL112" s="66">
        <f>IF(BG112=1,VLOOKUP(BK112,data!$B$35:$D$39,2,0),0)</f>
        <v>0</v>
      </c>
      <c r="BM112" s="67">
        <f>IF(AND(BJ112&lt;&gt;0,BL112&lt;&gt;0)=FALSE,0,data!$C$43)</f>
        <v>0</v>
      </c>
      <c r="BN112" s="91">
        <f t="shared" si="53"/>
        <v>0</v>
      </c>
      <c r="BO112" s="121">
        <f t="shared" si="54"/>
        <v>0</v>
      </c>
      <c r="BP112" s="61">
        <f t="shared" si="55"/>
        <v>0</v>
      </c>
      <c r="BQ112" s="61">
        <f t="shared" si="56"/>
        <v>0</v>
      </c>
      <c r="BS112" s="64"/>
      <c r="BT112" s="61">
        <f t="shared" si="57"/>
        <v>0</v>
      </c>
      <c r="BU112" s="65">
        <f>IF(BT112=1,data!$C$41*BS112,0)</f>
        <v>0</v>
      </c>
      <c r="BV112" s="87" t="s">
        <v>87</v>
      </c>
      <c r="BW112" s="66">
        <f>IF(BT112=1,IF(BS112&lt;15,VLOOKUP(BV112,data!$B$3:$E$32,2,0)*BS112,(VLOOKUP(BV112,data!$B$3:$E$32,2,0)*14)+(VLOOKUP(BV112,data!$B$3:$E$32,3,0))*(BS112-14)),0)</f>
        <v>0</v>
      </c>
      <c r="BX112" s="87" t="s">
        <v>87</v>
      </c>
      <c r="BY112" s="66">
        <f>IF(BT112=1,VLOOKUP(BX112,data!$B$35:$D$39,2,0),0)</f>
        <v>0</v>
      </c>
      <c r="BZ112" s="67">
        <f>IF(AND(BW112&lt;&gt;0,BY112&lt;&gt;0)=FALSE,0,data!$C$43)</f>
        <v>0</v>
      </c>
      <c r="CA112" s="91">
        <f t="shared" si="58"/>
        <v>0</v>
      </c>
      <c r="CB112" s="121">
        <f t="shared" si="59"/>
        <v>0</v>
      </c>
      <c r="CC112" s="61">
        <f t="shared" si="60"/>
        <v>0</v>
      </c>
      <c r="CD112" s="61">
        <f t="shared" si="61"/>
        <v>0</v>
      </c>
    </row>
    <row r="113" spans="1:82" ht="18" hidden="1" customHeight="1" x14ac:dyDescent="0.25">
      <c r="A113" s="68"/>
      <c r="B113" s="58" t="s">
        <v>195</v>
      </c>
      <c r="C113" s="113"/>
      <c r="D113" s="59"/>
      <c r="E113" s="64"/>
      <c r="F113" s="61">
        <f t="shared" si="32"/>
        <v>0</v>
      </c>
      <c r="G113" s="65">
        <f>IF(F113=1,data!$C$41*E113,0)</f>
        <v>0</v>
      </c>
      <c r="H113" s="87" t="s">
        <v>87</v>
      </c>
      <c r="I113" s="66">
        <f>IF($F113=1,IF($E113&lt;15,VLOOKUP(H113,data!$B$3:$E$32,2,0)*$E113,(VLOOKUP(H113,data!$B$3:$E$32,2,0)*14)+(VLOOKUP(H113,data!$B$3:$E$32,3,0))*($E113-14)),0)</f>
        <v>0</v>
      </c>
      <c r="J113" s="87" t="s">
        <v>87</v>
      </c>
      <c r="K113" s="66">
        <f>IF($F113=1,VLOOKUP(J113,data!$B$35:$D$39,2,0),0)</f>
        <v>0</v>
      </c>
      <c r="L113" s="67">
        <f>IF(AND(I113&lt;&gt;0,K113&lt;&gt;0)=FALSE,0,data!$C$43)</f>
        <v>0</v>
      </c>
      <c r="M113" s="91">
        <f t="shared" si="33"/>
        <v>0</v>
      </c>
      <c r="N113" s="61">
        <f t="shared" si="62"/>
        <v>0</v>
      </c>
      <c r="O113" s="61">
        <f t="shared" si="34"/>
        <v>0</v>
      </c>
      <c r="P113" s="61">
        <f t="shared" si="35"/>
        <v>0</v>
      </c>
      <c r="Q113" s="137">
        <f t="shared" si="36"/>
        <v>0</v>
      </c>
      <c r="S113" s="64"/>
      <c r="T113" s="61">
        <f t="shared" si="37"/>
        <v>0</v>
      </c>
      <c r="U113" s="65">
        <f>IF(T113=1,data!$C$41*S113,0)</f>
        <v>0</v>
      </c>
      <c r="V113" s="87" t="s">
        <v>87</v>
      </c>
      <c r="W113" s="66">
        <f>IF(T113=1,IF(S113&lt;15,VLOOKUP(V113,data!$B$3:$E$32,2,0)*S113,(VLOOKUP(V113,data!$B$3:$E$32,2,0)*14)+(VLOOKUP(V113,data!$B$3:$E$32,3,0))*(S113-14)),0)</f>
        <v>0</v>
      </c>
      <c r="X113" s="87" t="s">
        <v>87</v>
      </c>
      <c r="Y113" s="66">
        <f>IF(T113=1,VLOOKUP(X113,data!$B$35:$D$39,2,0),0)</f>
        <v>0</v>
      </c>
      <c r="Z113" s="67">
        <f>IF(AND(W113&lt;&gt;0,Y113&lt;&gt;0)=FALSE,0,data!$C$43)</f>
        <v>0</v>
      </c>
      <c r="AA113" s="91">
        <f t="shared" si="38"/>
        <v>0</v>
      </c>
      <c r="AB113" s="121">
        <f t="shared" si="39"/>
        <v>0</v>
      </c>
      <c r="AC113" s="61">
        <f t="shared" si="40"/>
        <v>0</v>
      </c>
      <c r="AD113" s="61">
        <f t="shared" si="41"/>
        <v>0</v>
      </c>
      <c r="AF113" s="64"/>
      <c r="AG113" s="61">
        <f t="shared" si="42"/>
        <v>0</v>
      </c>
      <c r="AH113" s="65">
        <f>IF(AG113=1,data!$C$41*AF113,0)</f>
        <v>0</v>
      </c>
      <c r="AI113" s="87" t="s">
        <v>87</v>
      </c>
      <c r="AJ113" s="66">
        <f>IF(AG113=1,IF(AF113&lt;15,VLOOKUP(AI113,data!$B$3:$E$32,2,0)*AF113,(VLOOKUP(AI113,data!$B$3:$E$32,2,0)*14)+(VLOOKUP(AI113,data!$B$3:$E$32,3,0))*(AF113-14)),0)</f>
        <v>0</v>
      </c>
      <c r="AK113" s="87" t="s">
        <v>87</v>
      </c>
      <c r="AL113" s="66">
        <f>IF(AG113=1,VLOOKUP(AK113,data!$B$35:$D$39,2,0),0)</f>
        <v>0</v>
      </c>
      <c r="AM113" s="67">
        <f>IF(AND(AJ113&lt;&gt;0,AL113&lt;&gt;0)=FALSE,0,data!$C$43)</f>
        <v>0</v>
      </c>
      <c r="AN113" s="91">
        <f t="shared" si="43"/>
        <v>0</v>
      </c>
      <c r="AO113" s="121">
        <f t="shared" si="44"/>
        <v>0</v>
      </c>
      <c r="AP113" s="61">
        <f t="shared" si="45"/>
        <v>0</v>
      </c>
      <c r="AQ113" s="61">
        <f t="shared" si="46"/>
        <v>0</v>
      </c>
      <c r="AS113" s="64"/>
      <c r="AT113" s="61">
        <f t="shared" si="47"/>
        <v>0</v>
      </c>
      <c r="AU113" s="65">
        <f>IF(AT113=1,data!$C$41*AS113,0)</f>
        <v>0</v>
      </c>
      <c r="AV113" s="87" t="s">
        <v>87</v>
      </c>
      <c r="AW113" s="66">
        <f>IF(AT113=1,IF(AS113&lt;15,VLOOKUP(AV113,data!$B$3:$E$32,2,0)*AS113,(VLOOKUP(AV113,data!$B$3:$E$32,2,0)*14)+(VLOOKUP(AV113,data!$B$3:$E$32,3,0))*(AS113-14)),0)</f>
        <v>0</v>
      </c>
      <c r="AX113" s="87" t="s">
        <v>87</v>
      </c>
      <c r="AY113" s="66">
        <f>IF(AT113=1,VLOOKUP(AX113,data!$B$35:$D$39,2,0),0)</f>
        <v>0</v>
      </c>
      <c r="AZ113" s="67">
        <f>IF(AND(AW113&lt;&gt;0,AY113&lt;&gt;0)=FALSE,0,data!$C$43)</f>
        <v>0</v>
      </c>
      <c r="BA113" s="91">
        <f t="shared" si="48"/>
        <v>0</v>
      </c>
      <c r="BB113" s="121">
        <f t="shared" si="49"/>
        <v>0</v>
      </c>
      <c r="BC113" s="61">
        <f t="shared" si="50"/>
        <v>0</v>
      </c>
      <c r="BD113" s="61">
        <f t="shared" si="51"/>
        <v>0</v>
      </c>
      <c r="BF113" s="64"/>
      <c r="BG113" s="61">
        <f t="shared" si="52"/>
        <v>0</v>
      </c>
      <c r="BH113" s="65">
        <f>IF(BG113=1,data!$C$41*BF113,0)</f>
        <v>0</v>
      </c>
      <c r="BI113" s="87" t="s">
        <v>87</v>
      </c>
      <c r="BJ113" s="66">
        <f>IF(BG113=1,IF(BF113&lt;15,VLOOKUP(BI113,data!$B$3:$E$32,2,0)*BF113,(VLOOKUP(BI113,data!$B$3:$E$32,2,0)*14)+(VLOOKUP(BI113,data!$B$3:$E$32,3,0))*(BF113-14)),0)</f>
        <v>0</v>
      </c>
      <c r="BK113" s="87" t="s">
        <v>87</v>
      </c>
      <c r="BL113" s="66">
        <f>IF(BG113=1,VLOOKUP(BK113,data!$B$35:$D$39,2,0),0)</f>
        <v>0</v>
      </c>
      <c r="BM113" s="67">
        <f>IF(AND(BJ113&lt;&gt;0,BL113&lt;&gt;0)=FALSE,0,data!$C$43)</f>
        <v>0</v>
      </c>
      <c r="BN113" s="91">
        <f t="shared" si="53"/>
        <v>0</v>
      </c>
      <c r="BO113" s="121">
        <f t="shared" si="54"/>
        <v>0</v>
      </c>
      <c r="BP113" s="61">
        <f t="shared" si="55"/>
        <v>0</v>
      </c>
      <c r="BQ113" s="61">
        <f t="shared" si="56"/>
        <v>0</v>
      </c>
      <c r="BS113" s="64"/>
      <c r="BT113" s="61">
        <f t="shared" si="57"/>
        <v>0</v>
      </c>
      <c r="BU113" s="65">
        <f>IF(BT113=1,data!$C$41*BS113,0)</f>
        <v>0</v>
      </c>
      <c r="BV113" s="87" t="s">
        <v>87</v>
      </c>
      <c r="BW113" s="66">
        <f>IF(BT113=1,IF(BS113&lt;15,VLOOKUP(BV113,data!$B$3:$E$32,2,0)*BS113,(VLOOKUP(BV113,data!$B$3:$E$32,2,0)*14)+(VLOOKUP(BV113,data!$B$3:$E$32,3,0))*(BS113-14)),0)</f>
        <v>0</v>
      </c>
      <c r="BX113" s="87" t="s">
        <v>87</v>
      </c>
      <c r="BY113" s="66">
        <f>IF(BT113=1,VLOOKUP(BX113,data!$B$35:$D$39,2,0),0)</f>
        <v>0</v>
      </c>
      <c r="BZ113" s="67">
        <f>IF(AND(BW113&lt;&gt;0,BY113&lt;&gt;0)=FALSE,0,data!$C$43)</f>
        <v>0</v>
      </c>
      <c r="CA113" s="91">
        <f t="shared" si="58"/>
        <v>0</v>
      </c>
      <c r="CB113" s="121">
        <f t="shared" si="59"/>
        <v>0</v>
      </c>
      <c r="CC113" s="61">
        <f t="shared" si="60"/>
        <v>0</v>
      </c>
      <c r="CD113" s="61">
        <f t="shared" si="61"/>
        <v>0</v>
      </c>
    </row>
    <row r="114" spans="1:82" ht="18" hidden="1" customHeight="1" x14ac:dyDescent="0.25">
      <c r="A114" s="68"/>
      <c r="B114" s="58" t="s">
        <v>196</v>
      </c>
      <c r="C114" s="113"/>
      <c r="D114" s="59"/>
      <c r="E114" s="64"/>
      <c r="F114" s="61">
        <f t="shared" si="32"/>
        <v>0</v>
      </c>
      <c r="G114" s="65">
        <f>IF(F114=1,data!$C$41*E114,0)</f>
        <v>0</v>
      </c>
      <c r="H114" s="87" t="s">
        <v>87</v>
      </c>
      <c r="I114" s="66">
        <f>IF($F114=1,IF($E114&lt;15,VLOOKUP(H114,data!$B$3:$E$32,2,0)*$E114,(VLOOKUP(H114,data!$B$3:$E$32,2,0)*14)+(VLOOKUP(H114,data!$B$3:$E$32,3,0))*($E114-14)),0)</f>
        <v>0</v>
      </c>
      <c r="J114" s="87" t="s">
        <v>87</v>
      </c>
      <c r="K114" s="66">
        <f>IF($F114=1,VLOOKUP(J114,data!$B$35:$D$39,2,0),0)</f>
        <v>0</v>
      </c>
      <c r="L114" s="67">
        <f>IF(AND(I114&lt;&gt;0,K114&lt;&gt;0)=FALSE,0,data!$C$43)</f>
        <v>0</v>
      </c>
      <c r="M114" s="91">
        <f t="shared" si="33"/>
        <v>0</v>
      </c>
      <c r="N114" s="61">
        <f t="shared" si="62"/>
        <v>0</v>
      </c>
      <c r="O114" s="61">
        <f t="shared" si="34"/>
        <v>0</v>
      </c>
      <c r="P114" s="61">
        <f t="shared" si="35"/>
        <v>0</v>
      </c>
      <c r="Q114" s="137">
        <f t="shared" si="36"/>
        <v>0</v>
      </c>
      <c r="S114" s="64"/>
      <c r="T114" s="61">
        <f t="shared" si="37"/>
        <v>0</v>
      </c>
      <c r="U114" s="65">
        <f>IF(T114=1,data!$C$41*S114,0)</f>
        <v>0</v>
      </c>
      <c r="V114" s="87" t="s">
        <v>87</v>
      </c>
      <c r="W114" s="66">
        <f>IF(T114=1,IF(S114&lt;15,VLOOKUP(V114,data!$B$3:$E$32,2,0)*S114,(VLOOKUP(V114,data!$B$3:$E$32,2,0)*14)+(VLOOKUP(V114,data!$B$3:$E$32,3,0))*(S114-14)),0)</f>
        <v>0</v>
      </c>
      <c r="X114" s="87" t="s">
        <v>87</v>
      </c>
      <c r="Y114" s="66">
        <f>IF(T114=1,VLOOKUP(X114,data!$B$35:$D$39,2,0),0)</f>
        <v>0</v>
      </c>
      <c r="Z114" s="67">
        <f>IF(AND(W114&lt;&gt;0,Y114&lt;&gt;0)=FALSE,0,data!$C$43)</f>
        <v>0</v>
      </c>
      <c r="AA114" s="91">
        <f t="shared" si="38"/>
        <v>0</v>
      </c>
      <c r="AB114" s="121">
        <f t="shared" si="39"/>
        <v>0</v>
      </c>
      <c r="AC114" s="61">
        <f t="shared" si="40"/>
        <v>0</v>
      </c>
      <c r="AD114" s="61">
        <f t="shared" si="41"/>
        <v>0</v>
      </c>
      <c r="AF114" s="64"/>
      <c r="AG114" s="61">
        <f t="shared" si="42"/>
        <v>0</v>
      </c>
      <c r="AH114" s="65">
        <f>IF(AG114=1,data!$C$41*AF114,0)</f>
        <v>0</v>
      </c>
      <c r="AI114" s="87" t="s">
        <v>87</v>
      </c>
      <c r="AJ114" s="66">
        <f>IF(AG114=1,IF(AF114&lt;15,VLOOKUP(AI114,data!$B$3:$E$32,2,0)*AF114,(VLOOKUP(AI114,data!$B$3:$E$32,2,0)*14)+(VLOOKUP(AI114,data!$B$3:$E$32,3,0))*(AF114-14)),0)</f>
        <v>0</v>
      </c>
      <c r="AK114" s="87" t="s">
        <v>87</v>
      </c>
      <c r="AL114" s="66">
        <f>IF(AG114=1,VLOOKUP(AK114,data!$B$35:$D$39,2,0),0)</f>
        <v>0</v>
      </c>
      <c r="AM114" s="67">
        <f>IF(AND(AJ114&lt;&gt;0,AL114&lt;&gt;0)=FALSE,0,data!$C$43)</f>
        <v>0</v>
      </c>
      <c r="AN114" s="91">
        <f t="shared" si="43"/>
        <v>0</v>
      </c>
      <c r="AO114" s="121">
        <f t="shared" si="44"/>
        <v>0</v>
      </c>
      <c r="AP114" s="61">
        <f t="shared" si="45"/>
        <v>0</v>
      </c>
      <c r="AQ114" s="61">
        <f t="shared" si="46"/>
        <v>0</v>
      </c>
      <c r="AS114" s="64"/>
      <c r="AT114" s="61">
        <f t="shared" si="47"/>
        <v>0</v>
      </c>
      <c r="AU114" s="65">
        <f>IF(AT114=1,data!$C$41*AS114,0)</f>
        <v>0</v>
      </c>
      <c r="AV114" s="87" t="s">
        <v>87</v>
      </c>
      <c r="AW114" s="66">
        <f>IF(AT114=1,IF(AS114&lt;15,VLOOKUP(AV114,data!$B$3:$E$32,2,0)*AS114,(VLOOKUP(AV114,data!$B$3:$E$32,2,0)*14)+(VLOOKUP(AV114,data!$B$3:$E$32,3,0))*(AS114-14)),0)</f>
        <v>0</v>
      </c>
      <c r="AX114" s="87" t="s">
        <v>87</v>
      </c>
      <c r="AY114" s="66">
        <f>IF(AT114=1,VLOOKUP(AX114,data!$B$35:$D$39,2,0),0)</f>
        <v>0</v>
      </c>
      <c r="AZ114" s="67">
        <f>IF(AND(AW114&lt;&gt;0,AY114&lt;&gt;0)=FALSE,0,data!$C$43)</f>
        <v>0</v>
      </c>
      <c r="BA114" s="91">
        <f t="shared" si="48"/>
        <v>0</v>
      </c>
      <c r="BB114" s="121">
        <f t="shared" si="49"/>
        <v>0</v>
      </c>
      <c r="BC114" s="61">
        <f t="shared" si="50"/>
        <v>0</v>
      </c>
      <c r="BD114" s="61">
        <f t="shared" si="51"/>
        <v>0</v>
      </c>
      <c r="BF114" s="64"/>
      <c r="BG114" s="61">
        <f t="shared" si="52"/>
        <v>0</v>
      </c>
      <c r="BH114" s="65">
        <f>IF(BG114=1,data!$C$41*BF114,0)</f>
        <v>0</v>
      </c>
      <c r="BI114" s="87" t="s">
        <v>87</v>
      </c>
      <c r="BJ114" s="66">
        <f>IF(BG114=1,IF(BF114&lt;15,VLOOKUP(BI114,data!$B$3:$E$32,2,0)*BF114,(VLOOKUP(BI114,data!$B$3:$E$32,2,0)*14)+(VLOOKUP(BI114,data!$B$3:$E$32,3,0))*(BF114-14)),0)</f>
        <v>0</v>
      </c>
      <c r="BK114" s="87" t="s">
        <v>87</v>
      </c>
      <c r="BL114" s="66">
        <f>IF(BG114=1,VLOOKUP(BK114,data!$B$35:$D$39,2,0),0)</f>
        <v>0</v>
      </c>
      <c r="BM114" s="67">
        <f>IF(AND(BJ114&lt;&gt;0,BL114&lt;&gt;0)=FALSE,0,data!$C$43)</f>
        <v>0</v>
      </c>
      <c r="BN114" s="91">
        <f t="shared" si="53"/>
        <v>0</v>
      </c>
      <c r="BO114" s="121">
        <f t="shared" si="54"/>
        <v>0</v>
      </c>
      <c r="BP114" s="61">
        <f t="shared" si="55"/>
        <v>0</v>
      </c>
      <c r="BQ114" s="61">
        <f t="shared" si="56"/>
        <v>0</v>
      </c>
      <c r="BS114" s="64"/>
      <c r="BT114" s="61">
        <f t="shared" si="57"/>
        <v>0</v>
      </c>
      <c r="BU114" s="65">
        <f>IF(BT114=1,data!$C$41*BS114,0)</f>
        <v>0</v>
      </c>
      <c r="BV114" s="87" t="s">
        <v>87</v>
      </c>
      <c r="BW114" s="66">
        <f>IF(BT114=1,IF(BS114&lt;15,VLOOKUP(BV114,data!$B$3:$E$32,2,0)*BS114,(VLOOKUP(BV114,data!$B$3:$E$32,2,0)*14)+(VLOOKUP(BV114,data!$B$3:$E$32,3,0))*(BS114-14)),0)</f>
        <v>0</v>
      </c>
      <c r="BX114" s="87" t="s">
        <v>87</v>
      </c>
      <c r="BY114" s="66">
        <f>IF(BT114=1,VLOOKUP(BX114,data!$B$35:$D$39,2,0),0)</f>
        <v>0</v>
      </c>
      <c r="BZ114" s="67">
        <f>IF(AND(BW114&lt;&gt;0,BY114&lt;&gt;0)=FALSE,0,data!$C$43)</f>
        <v>0</v>
      </c>
      <c r="CA114" s="91">
        <f t="shared" si="58"/>
        <v>0</v>
      </c>
      <c r="CB114" s="121">
        <f t="shared" si="59"/>
        <v>0</v>
      </c>
      <c r="CC114" s="61">
        <f t="shared" si="60"/>
        <v>0</v>
      </c>
      <c r="CD114" s="61">
        <f t="shared" si="61"/>
        <v>0</v>
      </c>
    </row>
    <row r="115" spans="1:82" ht="18" hidden="1" customHeight="1" x14ac:dyDescent="0.25">
      <c r="A115" s="68"/>
      <c r="B115" s="58" t="s">
        <v>197</v>
      </c>
      <c r="C115" s="113"/>
      <c r="D115" s="59"/>
      <c r="E115" s="64"/>
      <c r="F115" s="61">
        <f t="shared" si="32"/>
        <v>0</v>
      </c>
      <c r="G115" s="65">
        <f>IF(F115=1,data!$C$41*E115,0)</f>
        <v>0</v>
      </c>
      <c r="H115" s="87" t="s">
        <v>87</v>
      </c>
      <c r="I115" s="66">
        <f>IF($F115=1,IF($E115&lt;15,VLOOKUP(H115,data!$B$3:$E$32,2,0)*$E115,(VLOOKUP(H115,data!$B$3:$E$32,2,0)*14)+(VLOOKUP(H115,data!$B$3:$E$32,3,0))*($E115-14)),0)</f>
        <v>0</v>
      </c>
      <c r="J115" s="87" t="s">
        <v>87</v>
      </c>
      <c r="K115" s="66">
        <f>IF($F115=1,VLOOKUP(J115,data!$B$35:$D$39,2,0),0)</f>
        <v>0</v>
      </c>
      <c r="L115" s="67">
        <f>IF(AND(I115&lt;&gt;0,K115&lt;&gt;0)=FALSE,0,data!$C$43)</f>
        <v>0</v>
      </c>
      <c r="M115" s="91">
        <f t="shared" si="33"/>
        <v>0</v>
      </c>
      <c r="N115" s="61">
        <f t="shared" si="62"/>
        <v>0</v>
      </c>
      <c r="O115" s="61">
        <f t="shared" si="34"/>
        <v>0</v>
      </c>
      <c r="P115" s="61">
        <f t="shared" si="35"/>
        <v>0</v>
      </c>
      <c r="Q115" s="137">
        <f t="shared" si="36"/>
        <v>0</v>
      </c>
      <c r="S115" s="64"/>
      <c r="T115" s="61">
        <f t="shared" si="37"/>
        <v>0</v>
      </c>
      <c r="U115" s="65">
        <f>IF(T115=1,data!$C$41*S115,0)</f>
        <v>0</v>
      </c>
      <c r="V115" s="87" t="s">
        <v>87</v>
      </c>
      <c r="W115" s="66">
        <f>IF(T115=1,IF(S115&lt;15,VLOOKUP(V115,data!$B$3:$E$32,2,0)*S115,(VLOOKUP(V115,data!$B$3:$E$32,2,0)*14)+(VLOOKUP(V115,data!$B$3:$E$32,3,0))*(S115-14)),0)</f>
        <v>0</v>
      </c>
      <c r="X115" s="87" t="s">
        <v>87</v>
      </c>
      <c r="Y115" s="66">
        <f>IF(T115=1,VLOOKUP(X115,data!$B$35:$D$39,2,0),0)</f>
        <v>0</v>
      </c>
      <c r="Z115" s="67">
        <f>IF(AND(W115&lt;&gt;0,Y115&lt;&gt;0)=FALSE,0,data!$C$43)</f>
        <v>0</v>
      </c>
      <c r="AA115" s="91">
        <f t="shared" si="38"/>
        <v>0</v>
      </c>
      <c r="AB115" s="121">
        <f t="shared" si="39"/>
        <v>0</v>
      </c>
      <c r="AC115" s="61">
        <f t="shared" si="40"/>
        <v>0</v>
      </c>
      <c r="AD115" s="61">
        <f t="shared" si="41"/>
        <v>0</v>
      </c>
      <c r="AF115" s="64"/>
      <c r="AG115" s="61">
        <f t="shared" si="42"/>
        <v>0</v>
      </c>
      <c r="AH115" s="65">
        <f>IF(AG115=1,data!$C$41*AF115,0)</f>
        <v>0</v>
      </c>
      <c r="AI115" s="87" t="s">
        <v>87</v>
      </c>
      <c r="AJ115" s="66">
        <f>IF(AG115=1,IF(AF115&lt;15,VLOOKUP(AI115,data!$B$3:$E$32,2,0)*AF115,(VLOOKUP(AI115,data!$B$3:$E$32,2,0)*14)+(VLOOKUP(AI115,data!$B$3:$E$32,3,0))*(AF115-14)),0)</f>
        <v>0</v>
      </c>
      <c r="AK115" s="87" t="s">
        <v>87</v>
      </c>
      <c r="AL115" s="66">
        <f>IF(AG115=1,VLOOKUP(AK115,data!$B$35:$D$39,2,0),0)</f>
        <v>0</v>
      </c>
      <c r="AM115" s="67">
        <f>IF(AND(AJ115&lt;&gt;0,AL115&lt;&gt;0)=FALSE,0,data!$C$43)</f>
        <v>0</v>
      </c>
      <c r="AN115" s="91">
        <f t="shared" si="43"/>
        <v>0</v>
      </c>
      <c r="AO115" s="121">
        <f t="shared" si="44"/>
        <v>0</v>
      </c>
      <c r="AP115" s="61">
        <f t="shared" si="45"/>
        <v>0</v>
      </c>
      <c r="AQ115" s="61">
        <f t="shared" si="46"/>
        <v>0</v>
      </c>
      <c r="AS115" s="64"/>
      <c r="AT115" s="61">
        <f t="shared" si="47"/>
        <v>0</v>
      </c>
      <c r="AU115" s="65">
        <f>IF(AT115=1,data!$C$41*AS115,0)</f>
        <v>0</v>
      </c>
      <c r="AV115" s="87" t="s">
        <v>87</v>
      </c>
      <c r="AW115" s="66">
        <f>IF(AT115=1,IF(AS115&lt;15,VLOOKUP(AV115,data!$B$3:$E$32,2,0)*AS115,(VLOOKUP(AV115,data!$B$3:$E$32,2,0)*14)+(VLOOKUP(AV115,data!$B$3:$E$32,3,0))*(AS115-14)),0)</f>
        <v>0</v>
      </c>
      <c r="AX115" s="87" t="s">
        <v>87</v>
      </c>
      <c r="AY115" s="66">
        <f>IF(AT115=1,VLOOKUP(AX115,data!$B$35:$D$39,2,0),0)</f>
        <v>0</v>
      </c>
      <c r="AZ115" s="67">
        <f>IF(AND(AW115&lt;&gt;0,AY115&lt;&gt;0)=FALSE,0,data!$C$43)</f>
        <v>0</v>
      </c>
      <c r="BA115" s="91">
        <f t="shared" si="48"/>
        <v>0</v>
      </c>
      <c r="BB115" s="121">
        <f t="shared" si="49"/>
        <v>0</v>
      </c>
      <c r="BC115" s="61">
        <f t="shared" si="50"/>
        <v>0</v>
      </c>
      <c r="BD115" s="61">
        <f t="shared" si="51"/>
        <v>0</v>
      </c>
      <c r="BF115" s="64"/>
      <c r="BG115" s="61">
        <f t="shared" si="52"/>
        <v>0</v>
      </c>
      <c r="BH115" s="65">
        <f>IF(BG115=1,data!$C$41*BF115,0)</f>
        <v>0</v>
      </c>
      <c r="BI115" s="87" t="s">
        <v>87</v>
      </c>
      <c r="BJ115" s="66">
        <f>IF(BG115=1,IF(BF115&lt;15,VLOOKUP(BI115,data!$B$3:$E$32,2,0)*BF115,(VLOOKUP(BI115,data!$B$3:$E$32,2,0)*14)+(VLOOKUP(BI115,data!$B$3:$E$32,3,0))*(BF115-14)),0)</f>
        <v>0</v>
      </c>
      <c r="BK115" s="87" t="s">
        <v>87</v>
      </c>
      <c r="BL115" s="66">
        <f>IF(BG115=1,VLOOKUP(BK115,data!$B$35:$D$39,2,0),0)</f>
        <v>0</v>
      </c>
      <c r="BM115" s="67">
        <f>IF(AND(BJ115&lt;&gt;0,BL115&lt;&gt;0)=FALSE,0,data!$C$43)</f>
        <v>0</v>
      </c>
      <c r="BN115" s="91">
        <f t="shared" si="53"/>
        <v>0</v>
      </c>
      <c r="BO115" s="121">
        <f t="shared" si="54"/>
        <v>0</v>
      </c>
      <c r="BP115" s="61">
        <f t="shared" si="55"/>
        <v>0</v>
      </c>
      <c r="BQ115" s="61">
        <f t="shared" si="56"/>
        <v>0</v>
      </c>
      <c r="BS115" s="64"/>
      <c r="BT115" s="61">
        <f t="shared" si="57"/>
        <v>0</v>
      </c>
      <c r="BU115" s="65">
        <f>IF(BT115=1,data!$C$41*BS115,0)</f>
        <v>0</v>
      </c>
      <c r="BV115" s="87" t="s">
        <v>87</v>
      </c>
      <c r="BW115" s="66">
        <f>IF(BT115=1,IF(BS115&lt;15,VLOOKUP(BV115,data!$B$3:$E$32,2,0)*BS115,(VLOOKUP(BV115,data!$B$3:$E$32,2,0)*14)+(VLOOKUP(BV115,data!$B$3:$E$32,3,0))*(BS115-14)),0)</f>
        <v>0</v>
      </c>
      <c r="BX115" s="87" t="s">
        <v>87</v>
      </c>
      <c r="BY115" s="66">
        <f>IF(BT115=1,VLOOKUP(BX115,data!$B$35:$D$39,2,0),0)</f>
        <v>0</v>
      </c>
      <c r="BZ115" s="67">
        <f>IF(AND(BW115&lt;&gt;0,BY115&lt;&gt;0)=FALSE,0,data!$C$43)</f>
        <v>0</v>
      </c>
      <c r="CA115" s="91">
        <f t="shared" si="58"/>
        <v>0</v>
      </c>
      <c r="CB115" s="121">
        <f t="shared" si="59"/>
        <v>0</v>
      </c>
      <c r="CC115" s="61">
        <f t="shared" si="60"/>
        <v>0</v>
      </c>
      <c r="CD115" s="61">
        <f t="shared" si="61"/>
        <v>0</v>
      </c>
    </row>
    <row r="116" spans="1:82" ht="18" hidden="1" customHeight="1" x14ac:dyDescent="0.25">
      <c r="A116" s="68"/>
      <c r="B116" s="58" t="s">
        <v>198</v>
      </c>
      <c r="C116" s="113"/>
      <c r="D116" s="59"/>
      <c r="E116" s="64"/>
      <c r="F116" s="61">
        <f t="shared" si="32"/>
        <v>0</v>
      </c>
      <c r="G116" s="65">
        <f>IF(F116=1,data!$C$41*E116,0)</f>
        <v>0</v>
      </c>
      <c r="H116" s="87" t="s">
        <v>87</v>
      </c>
      <c r="I116" s="66">
        <f>IF($F116=1,IF($E116&lt;15,VLOOKUP(H116,data!$B$3:$E$32,2,0)*$E116,(VLOOKUP(H116,data!$B$3:$E$32,2,0)*14)+(VLOOKUP(H116,data!$B$3:$E$32,3,0))*($E116-14)),0)</f>
        <v>0</v>
      </c>
      <c r="J116" s="87" t="s">
        <v>87</v>
      </c>
      <c r="K116" s="66">
        <f>IF($F116=1,VLOOKUP(J116,data!$B$35:$D$39,2,0),0)</f>
        <v>0</v>
      </c>
      <c r="L116" s="67">
        <f>IF(AND(I116&lt;&gt;0,K116&lt;&gt;0)=FALSE,0,data!$C$43)</f>
        <v>0</v>
      </c>
      <c r="M116" s="91">
        <f t="shared" si="33"/>
        <v>0</v>
      </c>
      <c r="N116" s="61">
        <f t="shared" si="62"/>
        <v>0</v>
      </c>
      <c r="O116" s="61">
        <f t="shared" si="34"/>
        <v>0</v>
      </c>
      <c r="P116" s="61">
        <f t="shared" si="35"/>
        <v>0</v>
      </c>
      <c r="Q116" s="137">
        <f t="shared" si="36"/>
        <v>0</v>
      </c>
      <c r="S116" s="64"/>
      <c r="T116" s="61">
        <f t="shared" si="37"/>
        <v>0</v>
      </c>
      <c r="U116" s="65">
        <f>IF(T116=1,data!$C$41*S116,0)</f>
        <v>0</v>
      </c>
      <c r="V116" s="87" t="s">
        <v>87</v>
      </c>
      <c r="W116" s="66">
        <f>IF(T116=1,IF(S116&lt;15,VLOOKUP(V116,data!$B$3:$E$32,2,0)*S116,(VLOOKUP(V116,data!$B$3:$E$32,2,0)*14)+(VLOOKUP(V116,data!$B$3:$E$32,3,0))*(S116-14)),0)</f>
        <v>0</v>
      </c>
      <c r="X116" s="87" t="s">
        <v>87</v>
      </c>
      <c r="Y116" s="66">
        <f>IF(T116=1,VLOOKUP(X116,data!$B$35:$D$39,2,0),0)</f>
        <v>0</v>
      </c>
      <c r="Z116" s="67">
        <f>IF(AND(W116&lt;&gt;0,Y116&lt;&gt;0)=FALSE,0,data!$C$43)</f>
        <v>0</v>
      </c>
      <c r="AA116" s="91">
        <f t="shared" si="38"/>
        <v>0</v>
      </c>
      <c r="AB116" s="121">
        <f t="shared" si="39"/>
        <v>0</v>
      </c>
      <c r="AC116" s="61">
        <f t="shared" si="40"/>
        <v>0</v>
      </c>
      <c r="AD116" s="61">
        <f t="shared" si="41"/>
        <v>0</v>
      </c>
      <c r="AF116" s="64"/>
      <c r="AG116" s="61">
        <f t="shared" si="42"/>
        <v>0</v>
      </c>
      <c r="AH116" s="65">
        <f>IF(AG116=1,data!$C$41*AF116,0)</f>
        <v>0</v>
      </c>
      <c r="AI116" s="87" t="s">
        <v>87</v>
      </c>
      <c r="AJ116" s="66">
        <f>IF(AG116=1,IF(AF116&lt;15,VLOOKUP(AI116,data!$B$3:$E$32,2,0)*AF116,(VLOOKUP(AI116,data!$B$3:$E$32,2,0)*14)+(VLOOKUP(AI116,data!$B$3:$E$32,3,0))*(AF116-14)),0)</f>
        <v>0</v>
      </c>
      <c r="AK116" s="87" t="s">
        <v>87</v>
      </c>
      <c r="AL116" s="66">
        <f>IF(AG116=1,VLOOKUP(AK116,data!$B$35:$D$39,2,0),0)</f>
        <v>0</v>
      </c>
      <c r="AM116" s="67">
        <f>IF(AND(AJ116&lt;&gt;0,AL116&lt;&gt;0)=FALSE,0,data!$C$43)</f>
        <v>0</v>
      </c>
      <c r="AN116" s="91">
        <f t="shared" si="43"/>
        <v>0</v>
      </c>
      <c r="AO116" s="121">
        <f t="shared" si="44"/>
        <v>0</v>
      </c>
      <c r="AP116" s="61">
        <f t="shared" si="45"/>
        <v>0</v>
      </c>
      <c r="AQ116" s="61">
        <f t="shared" si="46"/>
        <v>0</v>
      </c>
      <c r="AS116" s="64"/>
      <c r="AT116" s="61">
        <f t="shared" si="47"/>
        <v>0</v>
      </c>
      <c r="AU116" s="65">
        <f>IF(AT116=1,data!$C$41*AS116,0)</f>
        <v>0</v>
      </c>
      <c r="AV116" s="87" t="s">
        <v>87</v>
      </c>
      <c r="AW116" s="66">
        <f>IF(AT116=1,IF(AS116&lt;15,VLOOKUP(AV116,data!$B$3:$E$32,2,0)*AS116,(VLOOKUP(AV116,data!$B$3:$E$32,2,0)*14)+(VLOOKUP(AV116,data!$B$3:$E$32,3,0))*(AS116-14)),0)</f>
        <v>0</v>
      </c>
      <c r="AX116" s="87" t="s">
        <v>87</v>
      </c>
      <c r="AY116" s="66">
        <f>IF(AT116=1,VLOOKUP(AX116,data!$B$35:$D$39,2,0),0)</f>
        <v>0</v>
      </c>
      <c r="AZ116" s="67">
        <f>IF(AND(AW116&lt;&gt;0,AY116&lt;&gt;0)=FALSE,0,data!$C$43)</f>
        <v>0</v>
      </c>
      <c r="BA116" s="91">
        <f t="shared" si="48"/>
        <v>0</v>
      </c>
      <c r="BB116" s="121">
        <f t="shared" si="49"/>
        <v>0</v>
      </c>
      <c r="BC116" s="61">
        <f t="shared" si="50"/>
        <v>0</v>
      </c>
      <c r="BD116" s="61">
        <f t="shared" si="51"/>
        <v>0</v>
      </c>
      <c r="BF116" s="64"/>
      <c r="BG116" s="61">
        <f t="shared" si="52"/>
        <v>0</v>
      </c>
      <c r="BH116" s="65">
        <f>IF(BG116=1,data!$C$41*BF116,0)</f>
        <v>0</v>
      </c>
      <c r="BI116" s="87" t="s">
        <v>87</v>
      </c>
      <c r="BJ116" s="66">
        <f>IF(BG116=1,IF(BF116&lt;15,VLOOKUP(BI116,data!$B$3:$E$32,2,0)*BF116,(VLOOKUP(BI116,data!$B$3:$E$32,2,0)*14)+(VLOOKUP(BI116,data!$B$3:$E$32,3,0))*(BF116-14)),0)</f>
        <v>0</v>
      </c>
      <c r="BK116" s="87" t="s">
        <v>87</v>
      </c>
      <c r="BL116" s="66">
        <f>IF(BG116=1,VLOOKUP(BK116,data!$B$35:$D$39,2,0),0)</f>
        <v>0</v>
      </c>
      <c r="BM116" s="67">
        <f>IF(AND(BJ116&lt;&gt;0,BL116&lt;&gt;0)=FALSE,0,data!$C$43)</f>
        <v>0</v>
      </c>
      <c r="BN116" s="91">
        <f t="shared" si="53"/>
        <v>0</v>
      </c>
      <c r="BO116" s="121">
        <f t="shared" si="54"/>
        <v>0</v>
      </c>
      <c r="BP116" s="61">
        <f t="shared" si="55"/>
        <v>0</v>
      </c>
      <c r="BQ116" s="61">
        <f t="shared" si="56"/>
        <v>0</v>
      </c>
      <c r="BS116" s="64"/>
      <c r="BT116" s="61">
        <f t="shared" si="57"/>
        <v>0</v>
      </c>
      <c r="BU116" s="65">
        <f>IF(BT116=1,data!$C$41*BS116,0)</f>
        <v>0</v>
      </c>
      <c r="BV116" s="87" t="s">
        <v>87</v>
      </c>
      <c r="BW116" s="66">
        <f>IF(BT116=1,IF(BS116&lt;15,VLOOKUP(BV116,data!$B$3:$E$32,2,0)*BS116,(VLOOKUP(BV116,data!$B$3:$E$32,2,0)*14)+(VLOOKUP(BV116,data!$B$3:$E$32,3,0))*(BS116-14)),0)</f>
        <v>0</v>
      </c>
      <c r="BX116" s="87" t="s">
        <v>87</v>
      </c>
      <c r="BY116" s="66">
        <f>IF(BT116=1,VLOOKUP(BX116,data!$B$35:$D$39,2,0),0)</f>
        <v>0</v>
      </c>
      <c r="BZ116" s="67">
        <f>IF(AND(BW116&lt;&gt;0,BY116&lt;&gt;0)=FALSE,0,data!$C$43)</f>
        <v>0</v>
      </c>
      <c r="CA116" s="91">
        <f t="shared" si="58"/>
        <v>0</v>
      </c>
      <c r="CB116" s="121">
        <f t="shared" si="59"/>
        <v>0</v>
      </c>
      <c r="CC116" s="61">
        <f t="shared" si="60"/>
        <v>0</v>
      </c>
      <c r="CD116" s="61">
        <f t="shared" si="61"/>
        <v>0</v>
      </c>
    </row>
    <row r="117" spans="1:82" ht="18" hidden="1" customHeight="1" x14ac:dyDescent="0.25">
      <c r="A117" s="68"/>
      <c r="B117" s="58" t="s">
        <v>199</v>
      </c>
      <c r="C117" s="113"/>
      <c r="D117" s="59"/>
      <c r="E117" s="64"/>
      <c r="F117" s="61">
        <f t="shared" si="32"/>
        <v>0</v>
      </c>
      <c r="G117" s="65">
        <f>IF(F117=1,data!$C$41*E117,0)</f>
        <v>0</v>
      </c>
      <c r="H117" s="87" t="s">
        <v>87</v>
      </c>
      <c r="I117" s="66">
        <f>IF($F117=1,IF($E117&lt;15,VLOOKUP(H117,data!$B$3:$E$32,2,0)*$E117,(VLOOKUP(H117,data!$B$3:$E$32,2,0)*14)+(VLOOKUP(H117,data!$B$3:$E$32,3,0))*($E117-14)),0)</f>
        <v>0</v>
      </c>
      <c r="J117" s="87" t="s">
        <v>87</v>
      </c>
      <c r="K117" s="66">
        <f>IF($F117=1,VLOOKUP(J117,data!$B$35:$D$39,2,0),0)</f>
        <v>0</v>
      </c>
      <c r="L117" s="67">
        <f>IF(AND(I117&lt;&gt;0,K117&lt;&gt;0)=FALSE,0,data!$C$43)</f>
        <v>0</v>
      </c>
      <c r="M117" s="91">
        <f t="shared" si="33"/>
        <v>0</v>
      </c>
      <c r="N117" s="61">
        <f t="shared" si="62"/>
        <v>0</v>
      </c>
      <c r="O117" s="61">
        <f t="shared" si="34"/>
        <v>0</v>
      </c>
      <c r="P117" s="61">
        <f t="shared" si="35"/>
        <v>0</v>
      </c>
      <c r="Q117" s="137">
        <f t="shared" si="36"/>
        <v>0</v>
      </c>
      <c r="S117" s="64"/>
      <c r="T117" s="61">
        <f t="shared" si="37"/>
        <v>0</v>
      </c>
      <c r="U117" s="65">
        <f>IF(T117=1,data!$C$41*S117,0)</f>
        <v>0</v>
      </c>
      <c r="V117" s="87" t="s">
        <v>87</v>
      </c>
      <c r="W117" s="66">
        <f>IF(T117=1,IF(S117&lt;15,VLOOKUP(V117,data!$B$3:$E$32,2,0)*S117,(VLOOKUP(V117,data!$B$3:$E$32,2,0)*14)+(VLOOKUP(V117,data!$B$3:$E$32,3,0))*(S117-14)),0)</f>
        <v>0</v>
      </c>
      <c r="X117" s="87" t="s">
        <v>87</v>
      </c>
      <c r="Y117" s="66">
        <f>IF(T117=1,VLOOKUP(X117,data!$B$35:$D$39,2,0),0)</f>
        <v>0</v>
      </c>
      <c r="Z117" s="67">
        <f>IF(AND(W117&lt;&gt;0,Y117&lt;&gt;0)=FALSE,0,data!$C$43)</f>
        <v>0</v>
      </c>
      <c r="AA117" s="91">
        <f t="shared" si="38"/>
        <v>0</v>
      </c>
      <c r="AB117" s="121">
        <f t="shared" si="39"/>
        <v>0</v>
      </c>
      <c r="AC117" s="61">
        <f t="shared" si="40"/>
        <v>0</v>
      </c>
      <c r="AD117" s="61">
        <f t="shared" si="41"/>
        <v>0</v>
      </c>
      <c r="AF117" s="64"/>
      <c r="AG117" s="61">
        <f t="shared" si="42"/>
        <v>0</v>
      </c>
      <c r="AH117" s="65">
        <f>IF(AG117=1,data!$C$41*AF117,0)</f>
        <v>0</v>
      </c>
      <c r="AI117" s="87" t="s">
        <v>87</v>
      </c>
      <c r="AJ117" s="66">
        <f>IF(AG117=1,IF(AF117&lt;15,VLOOKUP(AI117,data!$B$3:$E$32,2,0)*AF117,(VLOOKUP(AI117,data!$B$3:$E$32,2,0)*14)+(VLOOKUP(AI117,data!$B$3:$E$32,3,0))*(AF117-14)),0)</f>
        <v>0</v>
      </c>
      <c r="AK117" s="87" t="s">
        <v>87</v>
      </c>
      <c r="AL117" s="66">
        <f>IF(AG117=1,VLOOKUP(AK117,data!$B$35:$D$39,2,0),0)</f>
        <v>0</v>
      </c>
      <c r="AM117" s="67">
        <f>IF(AND(AJ117&lt;&gt;0,AL117&lt;&gt;0)=FALSE,0,data!$C$43)</f>
        <v>0</v>
      </c>
      <c r="AN117" s="91">
        <f t="shared" si="43"/>
        <v>0</v>
      </c>
      <c r="AO117" s="121">
        <f t="shared" si="44"/>
        <v>0</v>
      </c>
      <c r="AP117" s="61">
        <f t="shared" si="45"/>
        <v>0</v>
      </c>
      <c r="AQ117" s="61">
        <f t="shared" si="46"/>
        <v>0</v>
      </c>
      <c r="AS117" s="64"/>
      <c r="AT117" s="61">
        <f t="shared" si="47"/>
        <v>0</v>
      </c>
      <c r="AU117" s="65">
        <f>IF(AT117=1,data!$C$41*AS117,0)</f>
        <v>0</v>
      </c>
      <c r="AV117" s="87" t="s">
        <v>87</v>
      </c>
      <c r="AW117" s="66">
        <f>IF(AT117=1,IF(AS117&lt;15,VLOOKUP(AV117,data!$B$3:$E$32,2,0)*AS117,(VLOOKUP(AV117,data!$B$3:$E$32,2,0)*14)+(VLOOKUP(AV117,data!$B$3:$E$32,3,0))*(AS117-14)),0)</f>
        <v>0</v>
      </c>
      <c r="AX117" s="87" t="s">
        <v>87</v>
      </c>
      <c r="AY117" s="66">
        <f>IF(AT117=1,VLOOKUP(AX117,data!$B$35:$D$39,2,0),0)</f>
        <v>0</v>
      </c>
      <c r="AZ117" s="67">
        <f>IF(AND(AW117&lt;&gt;0,AY117&lt;&gt;0)=FALSE,0,data!$C$43)</f>
        <v>0</v>
      </c>
      <c r="BA117" s="91">
        <f t="shared" si="48"/>
        <v>0</v>
      </c>
      <c r="BB117" s="121">
        <f t="shared" si="49"/>
        <v>0</v>
      </c>
      <c r="BC117" s="61">
        <f t="shared" si="50"/>
        <v>0</v>
      </c>
      <c r="BD117" s="61">
        <f t="shared" si="51"/>
        <v>0</v>
      </c>
      <c r="BF117" s="64"/>
      <c r="BG117" s="61">
        <f t="shared" si="52"/>
        <v>0</v>
      </c>
      <c r="BH117" s="65">
        <f>IF(BG117=1,data!$C$41*BF117,0)</f>
        <v>0</v>
      </c>
      <c r="BI117" s="87" t="s">
        <v>87</v>
      </c>
      <c r="BJ117" s="66">
        <f>IF(BG117=1,IF(BF117&lt;15,VLOOKUP(BI117,data!$B$3:$E$32,2,0)*BF117,(VLOOKUP(BI117,data!$B$3:$E$32,2,0)*14)+(VLOOKUP(BI117,data!$B$3:$E$32,3,0))*(BF117-14)),0)</f>
        <v>0</v>
      </c>
      <c r="BK117" s="87" t="s">
        <v>87</v>
      </c>
      <c r="BL117" s="66">
        <f>IF(BG117=1,VLOOKUP(BK117,data!$B$35:$D$39,2,0),0)</f>
        <v>0</v>
      </c>
      <c r="BM117" s="67">
        <f>IF(AND(BJ117&lt;&gt;0,BL117&lt;&gt;0)=FALSE,0,data!$C$43)</f>
        <v>0</v>
      </c>
      <c r="BN117" s="91">
        <f t="shared" si="53"/>
        <v>0</v>
      </c>
      <c r="BO117" s="121">
        <f t="shared" si="54"/>
        <v>0</v>
      </c>
      <c r="BP117" s="61">
        <f t="shared" si="55"/>
        <v>0</v>
      </c>
      <c r="BQ117" s="61">
        <f t="shared" si="56"/>
        <v>0</v>
      </c>
      <c r="BS117" s="64"/>
      <c r="BT117" s="61">
        <f t="shared" si="57"/>
        <v>0</v>
      </c>
      <c r="BU117" s="65">
        <f>IF(BT117=1,data!$C$41*BS117,0)</f>
        <v>0</v>
      </c>
      <c r="BV117" s="87" t="s">
        <v>87</v>
      </c>
      <c r="BW117" s="66">
        <f>IF(BT117=1,IF(BS117&lt;15,VLOOKUP(BV117,data!$B$3:$E$32,2,0)*BS117,(VLOOKUP(BV117,data!$B$3:$E$32,2,0)*14)+(VLOOKUP(BV117,data!$B$3:$E$32,3,0))*(BS117-14)),0)</f>
        <v>0</v>
      </c>
      <c r="BX117" s="87" t="s">
        <v>87</v>
      </c>
      <c r="BY117" s="66">
        <f>IF(BT117=1,VLOOKUP(BX117,data!$B$35:$D$39,2,0),0)</f>
        <v>0</v>
      </c>
      <c r="BZ117" s="67">
        <f>IF(AND(BW117&lt;&gt;0,BY117&lt;&gt;0)=FALSE,0,data!$C$43)</f>
        <v>0</v>
      </c>
      <c r="CA117" s="91">
        <f t="shared" si="58"/>
        <v>0</v>
      </c>
      <c r="CB117" s="121">
        <f t="shared" si="59"/>
        <v>0</v>
      </c>
      <c r="CC117" s="61">
        <f t="shared" si="60"/>
        <v>0</v>
      </c>
      <c r="CD117" s="61">
        <f t="shared" si="61"/>
        <v>0</v>
      </c>
    </row>
    <row r="118" spans="1:82" ht="18" hidden="1" customHeight="1" x14ac:dyDescent="0.25">
      <c r="A118" s="68"/>
      <c r="B118" s="58" t="s">
        <v>200</v>
      </c>
      <c r="C118" s="113"/>
      <c r="D118" s="59"/>
      <c r="E118" s="64"/>
      <c r="F118" s="61">
        <f t="shared" si="32"/>
        <v>0</v>
      </c>
      <c r="G118" s="65">
        <f>IF(F118=1,data!$C$41*E118,0)</f>
        <v>0</v>
      </c>
      <c r="H118" s="87" t="s">
        <v>87</v>
      </c>
      <c r="I118" s="66">
        <f>IF($F118=1,IF($E118&lt;15,VLOOKUP(H118,data!$B$3:$E$32,2,0)*$E118,(VLOOKUP(H118,data!$B$3:$E$32,2,0)*14)+(VLOOKUP(H118,data!$B$3:$E$32,3,0))*($E118-14)),0)</f>
        <v>0</v>
      </c>
      <c r="J118" s="87" t="s">
        <v>87</v>
      </c>
      <c r="K118" s="66">
        <f>IF($F118=1,VLOOKUP(J118,data!$B$35:$D$39,2,0),0)</f>
        <v>0</v>
      </c>
      <c r="L118" s="67">
        <f>IF(AND(I118&lt;&gt;0,K118&lt;&gt;0)=FALSE,0,data!$C$43)</f>
        <v>0</v>
      </c>
      <c r="M118" s="91">
        <f t="shared" si="33"/>
        <v>0</v>
      </c>
      <c r="N118" s="61">
        <f t="shared" si="62"/>
        <v>0</v>
      </c>
      <c r="O118" s="61">
        <f t="shared" si="34"/>
        <v>0</v>
      </c>
      <c r="P118" s="61">
        <f t="shared" si="35"/>
        <v>0</v>
      </c>
      <c r="Q118" s="137">
        <f t="shared" si="36"/>
        <v>0</v>
      </c>
      <c r="S118" s="64"/>
      <c r="T118" s="61">
        <f t="shared" si="37"/>
        <v>0</v>
      </c>
      <c r="U118" s="65">
        <f>IF(T118=1,data!$C$41*S118,0)</f>
        <v>0</v>
      </c>
      <c r="V118" s="87" t="s">
        <v>87</v>
      </c>
      <c r="W118" s="66">
        <f>IF(T118=1,IF(S118&lt;15,VLOOKUP(V118,data!$B$3:$E$32,2,0)*S118,(VLOOKUP(V118,data!$B$3:$E$32,2,0)*14)+(VLOOKUP(V118,data!$B$3:$E$32,3,0))*(S118-14)),0)</f>
        <v>0</v>
      </c>
      <c r="X118" s="87" t="s">
        <v>87</v>
      </c>
      <c r="Y118" s="66">
        <f>IF(T118=1,VLOOKUP(X118,data!$B$35:$D$39,2,0),0)</f>
        <v>0</v>
      </c>
      <c r="Z118" s="67">
        <f>IF(AND(W118&lt;&gt;0,Y118&lt;&gt;0)=FALSE,0,data!$C$43)</f>
        <v>0</v>
      </c>
      <c r="AA118" s="91">
        <f t="shared" si="38"/>
        <v>0</v>
      </c>
      <c r="AB118" s="121">
        <f t="shared" si="39"/>
        <v>0</v>
      </c>
      <c r="AC118" s="61">
        <f t="shared" si="40"/>
        <v>0</v>
      </c>
      <c r="AD118" s="61">
        <f t="shared" si="41"/>
        <v>0</v>
      </c>
      <c r="AF118" s="64"/>
      <c r="AG118" s="61">
        <f t="shared" si="42"/>
        <v>0</v>
      </c>
      <c r="AH118" s="65">
        <f>IF(AG118=1,data!$C$41*AF118,0)</f>
        <v>0</v>
      </c>
      <c r="AI118" s="87" t="s">
        <v>87</v>
      </c>
      <c r="AJ118" s="66">
        <f>IF(AG118=1,IF(AF118&lt;15,VLOOKUP(AI118,data!$B$3:$E$32,2,0)*AF118,(VLOOKUP(AI118,data!$B$3:$E$32,2,0)*14)+(VLOOKUP(AI118,data!$B$3:$E$32,3,0))*(AF118-14)),0)</f>
        <v>0</v>
      </c>
      <c r="AK118" s="87" t="s">
        <v>87</v>
      </c>
      <c r="AL118" s="66">
        <f>IF(AG118=1,VLOOKUP(AK118,data!$B$35:$D$39,2,0),0)</f>
        <v>0</v>
      </c>
      <c r="AM118" s="67">
        <f>IF(AND(AJ118&lt;&gt;0,AL118&lt;&gt;0)=FALSE,0,data!$C$43)</f>
        <v>0</v>
      </c>
      <c r="AN118" s="91">
        <f t="shared" si="43"/>
        <v>0</v>
      </c>
      <c r="AO118" s="121">
        <f t="shared" si="44"/>
        <v>0</v>
      </c>
      <c r="AP118" s="61">
        <f t="shared" si="45"/>
        <v>0</v>
      </c>
      <c r="AQ118" s="61">
        <f t="shared" si="46"/>
        <v>0</v>
      </c>
      <c r="AS118" s="64"/>
      <c r="AT118" s="61">
        <f t="shared" si="47"/>
        <v>0</v>
      </c>
      <c r="AU118" s="65">
        <f>IF(AT118=1,data!$C$41*AS118,0)</f>
        <v>0</v>
      </c>
      <c r="AV118" s="87" t="s">
        <v>87</v>
      </c>
      <c r="AW118" s="66">
        <f>IF(AT118=1,IF(AS118&lt;15,VLOOKUP(AV118,data!$B$3:$E$32,2,0)*AS118,(VLOOKUP(AV118,data!$B$3:$E$32,2,0)*14)+(VLOOKUP(AV118,data!$B$3:$E$32,3,0))*(AS118-14)),0)</f>
        <v>0</v>
      </c>
      <c r="AX118" s="87" t="s">
        <v>87</v>
      </c>
      <c r="AY118" s="66">
        <f>IF(AT118=1,VLOOKUP(AX118,data!$B$35:$D$39,2,0),0)</f>
        <v>0</v>
      </c>
      <c r="AZ118" s="67">
        <f>IF(AND(AW118&lt;&gt;0,AY118&lt;&gt;0)=FALSE,0,data!$C$43)</f>
        <v>0</v>
      </c>
      <c r="BA118" s="91">
        <f t="shared" si="48"/>
        <v>0</v>
      </c>
      <c r="BB118" s="121">
        <f t="shared" si="49"/>
        <v>0</v>
      </c>
      <c r="BC118" s="61">
        <f t="shared" si="50"/>
        <v>0</v>
      </c>
      <c r="BD118" s="61">
        <f t="shared" si="51"/>
        <v>0</v>
      </c>
      <c r="BF118" s="64"/>
      <c r="BG118" s="61">
        <f t="shared" si="52"/>
        <v>0</v>
      </c>
      <c r="BH118" s="65">
        <f>IF(BG118=1,data!$C$41*BF118,0)</f>
        <v>0</v>
      </c>
      <c r="BI118" s="87" t="s">
        <v>87</v>
      </c>
      <c r="BJ118" s="66">
        <f>IF(BG118=1,IF(BF118&lt;15,VLOOKUP(BI118,data!$B$3:$E$32,2,0)*BF118,(VLOOKUP(BI118,data!$B$3:$E$32,2,0)*14)+(VLOOKUP(BI118,data!$B$3:$E$32,3,0))*(BF118-14)),0)</f>
        <v>0</v>
      </c>
      <c r="BK118" s="87" t="s">
        <v>87</v>
      </c>
      <c r="BL118" s="66">
        <f>IF(BG118=1,VLOOKUP(BK118,data!$B$35:$D$39,2,0),0)</f>
        <v>0</v>
      </c>
      <c r="BM118" s="67">
        <f>IF(AND(BJ118&lt;&gt;0,BL118&lt;&gt;0)=FALSE,0,data!$C$43)</f>
        <v>0</v>
      </c>
      <c r="BN118" s="91">
        <f t="shared" si="53"/>
        <v>0</v>
      </c>
      <c r="BO118" s="121">
        <f t="shared" si="54"/>
        <v>0</v>
      </c>
      <c r="BP118" s="61">
        <f t="shared" si="55"/>
        <v>0</v>
      </c>
      <c r="BQ118" s="61">
        <f t="shared" si="56"/>
        <v>0</v>
      </c>
      <c r="BS118" s="64"/>
      <c r="BT118" s="61">
        <f t="shared" si="57"/>
        <v>0</v>
      </c>
      <c r="BU118" s="65">
        <f>IF(BT118=1,data!$C$41*BS118,0)</f>
        <v>0</v>
      </c>
      <c r="BV118" s="87" t="s">
        <v>87</v>
      </c>
      <c r="BW118" s="66">
        <f>IF(BT118=1,IF(BS118&lt;15,VLOOKUP(BV118,data!$B$3:$E$32,2,0)*BS118,(VLOOKUP(BV118,data!$B$3:$E$32,2,0)*14)+(VLOOKUP(BV118,data!$B$3:$E$32,3,0))*(BS118-14)),0)</f>
        <v>0</v>
      </c>
      <c r="BX118" s="87" t="s">
        <v>87</v>
      </c>
      <c r="BY118" s="66">
        <f>IF(BT118=1,VLOOKUP(BX118,data!$B$35:$D$39,2,0),0)</f>
        <v>0</v>
      </c>
      <c r="BZ118" s="67">
        <f>IF(AND(BW118&lt;&gt;0,BY118&lt;&gt;0)=FALSE,0,data!$C$43)</f>
        <v>0</v>
      </c>
      <c r="CA118" s="91">
        <f t="shared" si="58"/>
        <v>0</v>
      </c>
      <c r="CB118" s="121">
        <f t="shared" si="59"/>
        <v>0</v>
      </c>
      <c r="CC118" s="61">
        <f t="shared" si="60"/>
        <v>0</v>
      </c>
      <c r="CD118" s="61">
        <f t="shared" si="61"/>
        <v>0</v>
      </c>
    </row>
    <row r="119" spans="1:82" ht="18" hidden="1" customHeight="1" x14ac:dyDescent="0.25">
      <c r="A119" s="68"/>
      <c r="B119" s="58" t="s">
        <v>201</v>
      </c>
      <c r="C119" s="113"/>
      <c r="D119" s="59"/>
      <c r="E119" s="64"/>
      <c r="F119" s="61">
        <f t="shared" si="32"/>
        <v>0</v>
      </c>
      <c r="G119" s="65">
        <f>IF(F119=1,data!$C$41*E119,0)</f>
        <v>0</v>
      </c>
      <c r="H119" s="87" t="s">
        <v>87</v>
      </c>
      <c r="I119" s="66">
        <f>IF($F119=1,IF($E119&lt;15,VLOOKUP(H119,data!$B$3:$E$32,2,0)*$E119,(VLOOKUP(H119,data!$B$3:$E$32,2,0)*14)+(VLOOKUP(H119,data!$B$3:$E$32,3,0))*($E119-14)),0)</f>
        <v>0</v>
      </c>
      <c r="J119" s="87" t="s">
        <v>87</v>
      </c>
      <c r="K119" s="66">
        <f>IF($F119=1,VLOOKUP(J119,data!$B$35:$D$39,2,0),0)</f>
        <v>0</v>
      </c>
      <c r="L119" s="67">
        <f>IF(AND(I119&lt;&gt;0,K119&lt;&gt;0)=FALSE,0,data!$C$43)</f>
        <v>0</v>
      </c>
      <c r="M119" s="91">
        <f t="shared" si="33"/>
        <v>0</v>
      </c>
      <c r="N119" s="61">
        <f t="shared" si="62"/>
        <v>0</v>
      </c>
      <c r="O119" s="61">
        <f t="shared" si="34"/>
        <v>0</v>
      </c>
      <c r="P119" s="61">
        <f t="shared" si="35"/>
        <v>0</v>
      </c>
      <c r="Q119" s="137">
        <f t="shared" si="36"/>
        <v>0</v>
      </c>
      <c r="S119" s="64"/>
      <c r="T119" s="61">
        <f t="shared" si="37"/>
        <v>0</v>
      </c>
      <c r="U119" s="65">
        <f>IF(T119=1,data!$C$41*S119,0)</f>
        <v>0</v>
      </c>
      <c r="V119" s="87" t="s">
        <v>87</v>
      </c>
      <c r="W119" s="66">
        <f>IF(T119=1,IF(S119&lt;15,VLOOKUP(V119,data!$B$3:$E$32,2,0)*S119,(VLOOKUP(V119,data!$B$3:$E$32,2,0)*14)+(VLOOKUP(V119,data!$B$3:$E$32,3,0))*(S119-14)),0)</f>
        <v>0</v>
      </c>
      <c r="X119" s="87" t="s">
        <v>87</v>
      </c>
      <c r="Y119" s="66">
        <f>IF(T119=1,VLOOKUP(X119,data!$B$35:$D$39,2,0),0)</f>
        <v>0</v>
      </c>
      <c r="Z119" s="67">
        <f>IF(AND(W119&lt;&gt;0,Y119&lt;&gt;0)=FALSE,0,data!$C$43)</f>
        <v>0</v>
      </c>
      <c r="AA119" s="91">
        <f t="shared" si="38"/>
        <v>0</v>
      </c>
      <c r="AB119" s="121">
        <f t="shared" si="39"/>
        <v>0</v>
      </c>
      <c r="AC119" s="61">
        <f t="shared" si="40"/>
        <v>0</v>
      </c>
      <c r="AD119" s="61">
        <f t="shared" si="41"/>
        <v>0</v>
      </c>
      <c r="AF119" s="64"/>
      <c r="AG119" s="61">
        <f t="shared" si="42"/>
        <v>0</v>
      </c>
      <c r="AH119" s="65">
        <f>IF(AG119=1,data!$C$41*AF119,0)</f>
        <v>0</v>
      </c>
      <c r="AI119" s="87" t="s">
        <v>87</v>
      </c>
      <c r="AJ119" s="66">
        <f>IF(AG119=1,IF(AF119&lt;15,VLOOKUP(AI119,data!$B$3:$E$32,2,0)*AF119,(VLOOKUP(AI119,data!$B$3:$E$32,2,0)*14)+(VLOOKUP(AI119,data!$B$3:$E$32,3,0))*(AF119-14)),0)</f>
        <v>0</v>
      </c>
      <c r="AK119" s="87" t="s">
        <v>87</v>
      </c>
      <c r="AL119" s="66">
        <f>IF(AG119=1,VLOOKUP(AK119,data!$B$35:$D$39,2,0),0)</f>
        <v>0</v>
      </c>
      <c r="AM119" s="67">
        <f>IF(AND(AJ119&lt;&gt;0,AL119&lt;&gt;0)=FALSE,0,data!$C$43)</f>
        <v>0</v>
      </c>
      <c r="AN119" s="91">
        <f t="shared" si="43"/>
        <v>0</v>
      </c>
      <c r="AO119" s="121">
        <f t="shared" si="44"/>
        <v>0</v>
      </c>
      <c r="AP119" s="61">
        <f t="shared" si="45"/>
        <v>0</v>
      </c>
      <c r="AQ119" s="61">
        <f t="shared" si="46"/>
        <v>0</v>
      </c>
      <c r="AS119" s="64"/>
      <c r="AT119" s="61">
        <f t="shared" si="47"/>
        <v>0</v>
      </c>
      <c r="AU119" s="65">
        <f>IF(AT119=1,data!$C$41*AS119,0)</f>
        <v>0</v>
      </c>
      <c r="AV119" s="87" t="s">
        <v>87</v>
      </c>
      <c r="AW119" s="66">
        <f>IF(AT119=1,IF(AS119&lt;15,VLOOKUP(AV119,data!$B$3:$E$32,2,0)*AS119,(VLOOKUP(AV119,data!$B$3:$E$32,2,0)*14)+(VLOOKUP(AV119,data!$B$3:$E$32,3,0))*(AS119-14)),0)</f>
        <v>0</v>
      </c>
      <c r="AX119" s="87" t="s">
        <v>87</v>
      </c>
      <c r="AY119" s="66">
        <f>IF(AT119=1,VLOOKUP(AX119,data!$B$35:$D$39,2,0),0)</f>
        <v>0</v>
      </c>
      <c r="AZ119" s="67">
        <f>IF(AND(AW119&lt;&gt;0,AY119&lt;&gt;0)=FALSE,0,data!$C$43)</f>
        <v>0</v>
      </c>
      <c r="BA119" s="91">
        <f t="shared" si="48"/>
        <v>0</v>
      </c>
      <c r="BB119" s="121">
        <f t="shared" si="49"/>
        <v>0</v>
      </c>
      <c r="BC119" s="61">
        <f t="shared" si="50"/>
        <v>0</v>
      </c>
      <c r="BD119" s="61">
        <f t="shared" si="51"/>
        <v>0</v>
      </c>
      <c r="BF119" s="64"/>
      <c r="BG119" s="61">
        <f t="shared" si="52"/>
        <v>0</v>
      </c>
      <c r="BH119" s="65">
        <f>IF(BG119=1,data!$C$41*BF119,0)</f>
        <v>0</v>
      </c>
      <c r="BI119" s="87" t="s">
        <v>87</v>
      </c>
      <c r="BJ119" s="66">
        <f>IF(BG119=1,IF(BF119&lt;15,VLOOKUP(BI119,data!$B$3:$E$32,2,0)*BF119,(VLOOKUP(BI119,data!$B$3:$E$32,2,0)*14)+(VLOOKUP(BI119,data!$B$3:$E$32,3,0))*(BF119-14)),0)</f>
        <v>0</v>
      </c>
      <c r="BK119" s="87" t="s">
        <v>87</v>
      </c>
      <c r="BL119" s="66">
        <f>IF(BG119=1,VLOOKUP(BK119,data!$B$35:$D$39,2,0),0)</f>
        <v>0</v>
      </c>
      <c r="BM119" s="67">
        <f>IF(AND(BJ119&lt;&gt;0,BL119&lt;&gt;0)=FALSE,0,data!$C$43)</f>
        <v>0</v>
      </c>
      <c r="BN119" s="91">
        <f t="shared" si="53"/>
        <v>0</v>
      </c>
      <c r="BO119" s="121">
        <f t="shared" si="54"/>
        <v>0</v>
      </c>
      <c r="BP119" s="61">
        <f t="shared" si="55"/>
        <v>0</v>
      </c>
      <c r="BQ119" s="61">
        <f t="shared" si="56"/>
        <v>0</v>
      </c>
      <c r="BS119" s="64"/>
      <c r="BT119" s="61">
        <f t="shared" si="57"/>
        <v>0</v>
      </c>
      <c r="BU119" s="65">
        <f>IF(BT119=1,data!$C$41*BS119,0)</f>
        <v>0</v>
      </c>
      <c r="BV119" s="87" t="s">
        <v>87</v>
      </c>
      <c r="BW119" s="66">
        <f>IF(BT119=1,IF(BS119&lt;15,VLOOKUP(BV119,data!$B$3:$E$32,2,0)*BS119,(VLOOKUP(BV119,data!$B$3:$E$32,2,0)*14)+(VLOOKUP(BV119,data!$B$3:$E$32,3,0))*(BS119-14)),0)</f>
        <v>0</v>
      </c>
      <c r="BX119" s="87" t="s">
        <v>87</v>
      </c>
      <c r="BY119" s="66">
        <f>IF(BT119=1,VLOOKUP(BX119,data!$B$35:$D$39,2,0),0)</f>
        <v>0</v>
      </c>
      <c r="BZ119" s="67">
        <f>IF(AND(BW119&lt;&gt;0,BY119&lt;&gt;0)=FALSE,0,data!$C$43)</f>
        <v>0</v>
      </c>
      <c r="CA119" s="91">
        <f t="shared" si="58"/>
        <v>0</v>
      </c>
      <c r="CB119" s="121">
        <f t="shared" si="59"/>
        <v>0</v>
      </c>
      <c r="CC119" s="61">
        <f t="shared" si="60"/>
        <v>0</v>
      </c>
      <c r="CD119" s="61">
        <f t="shared" si="61"/>
        <v>0</v>
      </c>
    </row>
    <row r="120" spans="1:82" ht="18" hidden="1" customHeight="1" x14ac:dyDescent="0.25">
      <c r="A120" s="68"/>
      <c r="B120" s="58" t="s">
        <v>202</v>
      </c>
      <c r="C120" s="113"/>
      <c r="D120" s="59"/>
      <c r="E120" s="64"/>
      <c r="F120" s="61">
        <f t="shared" si="32"/>
        <v>0</v>
      </c>
      <c r="G120" s="65">
        <f>IF(F120=1,data!$C$41*E120,0)</f>
        <v>0</v>
      </c>
      <c r="H120" s="87" t="s">
        <v>87</v>
      </c>
      <c r="I120" s="66">
        <f>IF($F120=1,IF($E120&lt;15,VLOOKUP(H120,data!$B$3:$E$32,2,0)*$E120,(VLOOKUP(H120,data!$B$3:$E$32,2,0)*14)+(VLOOKUP(H120,data!$B$3:$E$32,3,0))*($E120-14)),0)</f>
        <v>0</v>
      </c>
      <c r="J120" s="87" t="s">
        <v>87</v>
      </c>
      <c r="K120" s="66">
        <f>IF($F120=1,VLOOKUP(J120,data!$B$35:$D$39,2,0),0)</f>
        <v>0</v>
      </c>
      <c r="L120" s="67">
        <f>IF(AND(I120&lt;&gt;0,K120&lt;&gt;0)=FALSE,0,data!$C$43)</f>
        <v>0</v>
      </c>
      <c r="M120" s="91">
        <f t="shared" si="33"/>
        <v>0</v>
      </c>
      <c r="N120" s="61">
        <f t="shared" si="62"/>
        <v>0</v>
      </c>
      <c r="O120" s="61">
        <f t="shared" si="34"/>
        <v>0</v>
      </c>
      <c r="P120" s="61">
        <f t="shared" si="35"/>
        <v>0</v>
      </c>
      <c r="Q120" s="137">
        <f t="shared" si="36"/>
        <v>0</v>
      </c>
      <c r="S120" s="64"/>
      <c r="T120" s="61">
        <f t="shared" si="37"/>
        <v>0</v>
      </c>
      <c r="U120" s="65">
        <f>IF(T120=1,data!$C$41*S120,0)</f>
        <v>0</v>
      </c>
      <c r="V120" s="87" t="s">
        <v>87</v>
      </c>
      <c r="W120" s="66">
        <f>IF(T120=1,IF(S120&lt;15,VLOOKUP(V120,data!$B$3:$E$32,2,0)*S120,(VLOOKUP(V120,data!$B$3:$E$32,2,0)*14)+(VLOOKUP(V120,data!$B$3:$E$32,3,0))*(S120-14)),0)</f>
        <v>0</v>
      </c>
      <c r="X120" s="87" t="s">
        <v>87</v>
      </c>
      <c r="Y120" s="66">
        <f>IF(T120=1,VLOOKUP(X120,data!$B$35:$D$39,2,0),0)</f>
        <v>0</v>
      </c>
      <c r="Z120" s="67">
        <f>IF(AND(W120&lt;&gt;0,Y120&lt;&gt;0)=FALSE,0,data!$C$43)</f>
        <v>0</v>
      </c>
      <c r="AA120" s="91">
        <f t="shared" si="38"/>
        <v>0</v>
      </c>
      <c r="AB120" s="121">
        <f t="shared" si="39"/>
        <v>0</v>
      </c>
      <c r="AC120" s="61">
        <f t="shared" si="40"/>
        <v>0</v>
      </c>
      <c r="AD120" s="61">
        <f t="shared" si="41"/>
        <v>0</v>
      </c>
      <c r="AF120" s="64"/>
      <c r="AG120" s="61">
        <f t="shared" si="42"/>
        <v>0</v>
      </c>
      <c r="AH120" s="65">
        <f>IF(AG120=1,data!$C$41*AF120,0)</f>
        <v>0</v>
      </c>
      <c r="AI120" s="87" t="s">
        <v>87</v>
      </c>
      <c r="AJ120" s="66">
        <f>IF(AG120=1,IF(AF120&lt;15,VLOOKUP(AI120,data!$B$3:$E$32,2,0)*AF120,(VLOOKUP(AI120,data!$B$3:$E$32,2,0)*14)+(VLOOKUP(AI120,data!$B$3:$E$32,3,0))*(AF120-14)),0)</f>
        <v>0</v>
      </c>
      <c r="AK120" s="87" t="s">
        <v>87</v>
      </c>
      <c r="AL120" s="66">
        <f>IF(AG120=1,VLOOKUP(AK120,data!$B$35:$D$39,2,0),0)</f>
        <v>0</v>
      </c>
      <c r="AM120" s="67">
        <f>IF(AND(AJ120&lt;&gt;0,AL120&lt;&gt;0)=FALSE,0,data!$C$43)</f>
        <v>0</v>
      </c>
      <c r="AN120" s="91">
        <f t="shared" si="43"/>
        <v>0</v>
      </c>
      <c r="AO120" s="121">
        <f t="shared" si="44"/>
        <v>0</v>
      </c>
      <c r="AP120" s="61">
        <f t="shared" si="45"/>
        <v>0</v>
      </c>
      <c r="AQ120" s="61">
        <f t="shared" si="46"/>
        <v>0</v>
      </c>
      <c r="AS120" s="64"/>
      <c r="AT120" s="61">
        <f t="shared" si="47"/>
        <v>0</v>
      </c>
      <c r="AU120" s="65">
        <f>IF(AT120=1,data!$C$41*AS120,0)</f>
        <v>0</v>
      </c>
      <c r="AV120" s="87" t="s">
        <v>87</v>
      </c>
      <c r="AW120" s="66">
        <f>IF(AT120=1,IF(AS120&lt;15,VLOOKUP(AV120,data!$B$3:$E$32,2,0)*AS120,(VLOOKUP(AV120,data!$B$3:$E$32,2,0)*14)+(VLOOKUP(AV120,data!$B$3:$E$32,3,0))*(AS120-14)),0)</f>
        <v>0</v>
      </c>
      <c r="AX120" s="87" t="s">
        <v>87</v>
      </c>
      <c r="AY120" s="66">
        <f>IF(AT120=1,VLOOKUP(AX120,data!$B$35:$D$39,2,0),0)</f>
        <v>0</v>
      </c>
      <c r="AZ120" s="67">
        <f>IF(AND(AW120&lt;&gt;0,AY120&lt;&gt;0)=FALSE,0,data!$C$43)</f>
        <v>0</v>
      </c>
      <c r="BA120" s="91">
        <f t="shared" si="48"/>
        <v>0</v>
      </c>
      <c r="BB120" s="121">
        <f t="shared" si="49"/>
        <v>0</v>
      </c>
      <c r="BC120" s="61">
        <f t="shared" si="50"/>
        <v>0</v>
      </c>
      <c r="BD120" s="61">
        <f t="shared" si="51"/>
        <v>0</v>
      </c>
      <c r="BF120" s="64"/>
      <c r="BG120" s="61">
        <f t="shared" si="52"/>
        <v>0</v>
      </c>
      <c r="BH120" s="65">
        <f>IF(BG120=1,data!$C$41*BF120,0)</f>
        <v>0</v>
      </c>
      <c r="BI120" s="87" t="s">
        <v>87</v>
      </c>
      <c r="BJ120" s="66">
        <f>IF(BG120=1,IF(BF120&lt;15,VLOOKUP(BI120,data!$B$3:$E$32,2,0)*BF120,(VLOOKUP(BI120,data!$B$3:$E$32,2,0)*14)+(VLOOKUP(BI120,data!$B$3:$E$32,3,0))*(BF120-14)),0)</f>
        <v>0</v>
      </c>
      <c r="BK120" s="87" t="s">
        <v>87</v>
      </c>
      <c r="BL120" s="66">
        <f>IF(BG120=1,VLOOKUP(BK120,data!$B$35:$D$39,2,0),0)</f>
        <v>0</v>
      </c>
      <c r="BM120" s="67">
        <f>IF(AND(BJ120&lt;&gt;0,BL120&lt;&gt;0)=FALSE,0,data!$C$43)</f>
        <v>0</v>
      </c>
      <c r="BN120" s="91">
        <f t="shared" si="53"/>
        <v>0</v>
      </c>
      <c r="BO120" s="121">
        <f t="shared" si="54"/>
        <v>0</v>
      </c>
      <c r="BP120" s="61">
        <f t="shared" si="55"/>
        <v>0</v>
      </c>
      <c r="BQ120" s="61">
        <f t="shared" si="56"/>
        <v>0</v>
      </c>
      <c r="BS120" s="64"/>
      <c r="BT120" s="61">
        <f t="shared" si="57"/>
        <v>0</v>
      </c>
      <c r="BU120" s="65">
        <f>IF(BT120=1,data!$C$41*BS120,0)</f>
        <v>0</v>
      </c>
      <c r="BV120" s="87" t="s">
        <v>87</v>
      </c>
      <c r="BW120" s="66">
        <f>IF(BT120=1,IF(BS120&lt;15,VLOOKUP(BV120,data!$B$3:$E$32,2,0)*BS120,(VLOOKUP(BV120,data!$B$3:$E$32,2,0)*14)+(VLOOKUP(BV120,data!$B$3:$E$32,3,0))*(BS120-14)),0)</f>
        <v>0</v>
      </c>
      <c r="BX120" s="87" t="s">
        <v>87</v>
      </c>
      <c r="BY120" s="66">
        <f>IF(BT120=1,VLOOKUP(BX120,data!$B$35:$D$39,2,0),0)</f>
        <v>0</v>
      </c>
      <c r="BZ120" s="67">
        <f>IF(AND(BW120&lt;&gt;0,BY120&lt;&gt;0)=FALSE,0,data!$C$43)</f>
        <v>0</v>
      </c>
      <c r="CA120" s="91">
        <f t="shared" si="58"/>
        <v>0</v>
      </c>
      <c r="CB120" s="121">
        <f t="shared" si="59"/>
        <v>0</v>
      </c>
      <c r="CC120" s="61">
        <f t="shared" si="60"/>
        <v>0</v>
      </c>
      <c r="CD120" s="61">
        <f t="shared" si="61"/>
        <v>0</v>
      </c>
    </row>
    <row r="121" spans="1:82" ht="18" hidden="1" customHeight="1" x14ac:dyDescent="0.25">
      <c r="A121" s="68"/>
      <c r="B121" s="58" t="s">
        <v>203</v>
      </c>
      <c r="C121" s="113"/>
      <c r="D121" s="59"/>
      <c r="E121" s="64"/>
      <c r="F121" s="61">
        <f t="shared" si="32"/>
        <v>0</v>
      </c>
      <c r="G121" s="65">
        <f>IF(F121=1,data!$C$41*E121,0)</f>
        <v>0</v>
      </c>
      <c r="H121" s="87" t="s">
        <v>87</v>
      </c>
      <c r="I121" s="66">
        <f>IF($F121=1,IF($E121&lt;15,VLOOKUP(H121,data!$B$3:$E$32,2,0)*$E121,(VLOOKUP(H121,data!$B$3:$E$32,2,0)*14)+(VLOOKUP(H121,data!$B$3:$E$32,3,0))*($E121-14)),0)</f>
        <v>0</v>
      </c>
      <c r="J121" s="87" t="s">
        <v>87</v>
      </c>
      <c r="K121" s="66">
        <f>IF($F121=1,VLOOKUP(J121,data!$B$35:$D$39,2,0),0)</f>
        <v>0</v>
      </c>
      <c r="L121" s="67">
        <f>IF(AND(I121&lt;&gt;0,K121&lt;&gt;0)=FALSE,0,data!$C$43)</f>
        <v>0</v>
      </c>
      <c r="M121" s="91">
        <f t="shared" si="33"/>
        <v>0</v>
      </c>
      <c r="N121" s="61">
        <f t="shared" si="62"/>
        <v>0</v>
      </c>
      <c r="O121" s="61">
        <f t="shared" si="34"/>
        <v>0</v>
      </c>
      <c r="P121" s="61">
        <f t="shared" si="35"/>
        <v>0</v>
      </c>
      <c r="Q121" s="137">
        <f t="shared" si="36"/>
        <v>0</v>
      </c>
      <c r="S121" s="64"/>
      <c r="T121" s="61">
        <f t="shared" si="37"/>
        <v>0</v>
      </c>
      <c r="U121" s="65">
        <f>IF(T121=1,data!$C$41*S121,0)</f>
        <v>0</v>
      </c>
      <c r="V121" s="87" t="s">
        <v>87</v>
      </c>
      <c r="W121" s="66">
        <f>IF(T121=1,IF(S121&lt;15,VLOOKUP(V121,data!$B$3:$E$32,2,0)*S121,(VLOOKUP(V121,data!$B$3:$E$32,2,0)*14)+(VLOOKUP(V121,data!$B$3:$E$32,3,0))*(S121-14)),0)</f>
        <v>0</v>
      </c>
      <c r="X121" s="87" t="s">
        <v>87</v>
      </c>
      <c r="Y121" s="66">
        <f>IF(T121=1,VLOOKUP(X121,data!$B$35:$D$39,2,0),0)</f>
        <v>0</v>
      </c>
      <c r="Z121" s="67">
        <f>IF(AND(W121&lt;&gt;0,Y121&lt;&gt;0)=FALSE,0,data!$C$43)</f>
        <v>0</v>
      </c>
      <c r="AA121" s="91">
        <f t="shared" si="38"/>
        <v>0</v>
      </c>
      <c r="AB121" s="121">
        <f t="shared" si="39"/>
        <v>0</v>
      </c>
      <c r="AC121" s="61">
        <f t="shared" si="40"/>
        <v>0</v>
      </c>
      <c r="AD121" s="61">
        <f t="shared" si="41"/>
        <v>0</v>
      </c>
      <c r="AF121" s="64"/>
      <c r="AG121" s="61">
        <f t="shared" si="42"/>
        <v>0</v>
      </c>
      <c r="AH121" s="65">
        <f>IF(AG121=1,data!$C$41*AF121,0)</f>
        <v>0</v>
      </c>
      <c r="AI121" s="87" t="s">
        <v>87</v>
      </c>
      <c r="AJ121" s="66">
        <f>IF(AG121=1,IF(AF121&lt;15,VLOOKUP(AI121,data!$B$3:$E$32,2,0)*AF121,(VLOOKUP(AI121,data!$B$3:$E$32,2,0)*14)+(VLOOKUP(AI121,data!$B$3:$E$32,3,0))*(AF121-14)),0)</f>
        <v>0</v>
      </c>
      <c r="AK121" s="87" t="s">
        <v>87</v>
      </c>
      <c r="AL121" s="66">
        <f>IF(AG121=1,VLOOKUP(AK121,data!$B$35:$D$39,2,0),0)</f>
        <v>0</v>
      </c>
      <c r="AM121" s="67">
        <f>IF(AND(AJ121&lt;&gt;0,AL121&lt;&gt;0)=FALSE,0,data!$C$43)</f>
        <v>0</v>
      </c>
      <c r="AN121" s="91">
        <f t="shared" si="43"/>
        <v>0</v>
      </c>
      <c r="AO121" s="121">
        <f t="shared" si="44"/>
        <v>0</v>
      </c>
      <c r="AP121" s="61">
        <f t="shared" si="45"/>
        <v>0</v>
      </c>
      <c r="AQ121" s="61">
        <f t="shared" si="46"/>
        <v>0</v>
      </c>
      <c r="AS121" s="64"/>
      <c r="AT121" s="61">
        <f t="shared" si="47"/>
        <v>0</v>
      </c>
      <c r="AU121" s="65">
        <f>IF(AT121=1,data!$C$41*AS121,0)</f>
        <v>0</v>
      </c>
      <c r="AV121" s="87" t="s">
        <v>87</v>
      </c>
      <c r="AW121" s="66">
        <f>IF(AT121=1,IF(AS121&lt;15,VLOOKUP(AV121,data!$B$3:$E$32,2,0)*AS121,(VLOOKUP(AV121,data!$B$3:$E$32,2,0)*14)+(VLOOKUP(AV121,data!$B$3:$E$32,3,0))*(AS121-14)),0)</f>
        <v>0</v>
      </c>
      <c r="AX121" s="87" t="s">
        <v>87</v>
      </c>
      <c r="AY121" s="66">
        <f>IF(AT121=1,VLOOKUP(AX121,data!$B$35:$D$39,2,0),0)</f>
        <v>0</v>
      </c>
      <c r="AZ121" s="67">
        <f>IF(AND(AW121&lt;&gt;0,AY121&lt;&gt;0)=FALSE,0,data!$C$43)</f>
        <v>0</v>
      </c>
      <c r="BA121" s="91">
        <f t="shared" si="48"/>
        <v>0</v>
      </c>
      <c r="BB121" s="121">
        <f t="shared" si="49"/>
        <v>0</v>
      </c>
      <c r="BC121" s="61">
        <f t="shared" si="50"/>
        <v>0</v>
      </c>
      <c r="BD121" s="61">
        <f t="shared" si="51"/>
        <v>0</v>
      </c>
      <c r="BF121" s="64"/>
      <c r="BG121" s="61">
        <f t="shared" si="52"/>
        <v>0</v>
      </c>
      <c r="BH121" s="65">
        <f>IF(BG121=1,data!$C$41*BF121,0)</f>
        <v>0</v>
      </c>
      <c r="BI121" s="87" t="s">
        <v>87</v>
      </c>
      <c r="BJ121" s="66">
        <f>IF(BG121=1,IF(BF121&lt;15,VLOOKUP(BI121,data!$B$3:$E$32,2,0)*BF121,(VLOOKUP(BI121,data!$B$3:$E$32,2,0)*14)+(VLOOKUP(BI121,data!$B$3:$E$32,3,0))*(BF121-14)),0)</f>
        <v>0</v>
      </c>
      <c r="BK121" s="87" t="s">
        <v>87</v>
      </c>
      <c r="BL121" s="66">
        <f>IF(BG121=1,VLOOKUP(BK121,data!$B$35:$D$39,2,0),0)</f>
        <v>0</v>
      </c>
      <c r="BM121" s="67">
        <f>IF(AND(BJ121&lt;&gt;0,BL121&lt;&gt;0)=FALSE,0,data!$C$43)</f>
        <v>0</v>
      </c>
      <c r="BN121" s="91">
        <f t="shared" si="53"/>
        <v>0</v>
      </c>
      <c r="BO121" s="121">
        <f t="shared" si="54"/>
        <v>0</v>
      </c>
      <c r="BP121" s="61">
        <f t="shared" si="55"/>
        <v>0</v>
      </c>
      <c r="BQ121" s="61">
        <f t="shared" si="56"/>
        <v>0</v>
      </c>
      <c r="BS121" s="64"/>
      <c r="BT121" s="61">
        <f t="shared" si="57"/>
        <v>0</v>
      </c>
      <c r="BU121" s="65">
        <f>IF(BT121=1,data!$C$41*BS121,0)</f>
        <v>0</v>
      </c>
      <c r="BV121" s="87" t="s">
        <v>87</v>
      </c>
      <c r="BW121" s="66">
        <f>IF(BT121=1,IF(BS121&lt;15,VLOOKUP(BV121,data!$B$3:$E$32,2,0)*BS121,(VLOOKUP(BV121,data!$B$3:$E$32,2,0)*14)+(VLOOKUP(BV121,data!$B$3:$E$32,3,0))*(BS121-14)),0)</f>
        <v>0</v>
      </c>
      <c r="BX121" s="87" t="s">
        <v>87</v>
      </c>
      <c r="BY121" s="66">
        <f>IF(BT121=1,VLOOKUP(BX121,data!$B$35:$D$39,2,0),0)</f>
        <v>0</v>
      </c>
      <c r="BZ121" s="67">
        <f>IF(AND(BW121&lt;&gt;0,BY121&lt;&gt;0)=FALSE,0,data!$C$43)</f>
        <v>0</v>
      </c>
      <c r="CA121" s="91">
        <f t="shared" si="58"/>
        <v>0</v>
      </c>
      <c r="CB121" s="121">
        <f t="shared" si="59"/>
        <v>0</v>
      </c>
      <c r="CC121" s="61">
        <f t="shared" si="60"/>
        <v>0</v>
      </c>
      <c r="CD121" s="61">
        <f t="shared" si="61"/>
        <v>0</v>
      </c>
    </row>
    <row r="122" spans="1:82" ht="18" hidden="1" customHeight="1" x14ac:dyDescent="0.25">
      <c r="A122" s="68"/>
      <c r="B122" s="58" t="s">
        <v>204</v>
      </c>
      <c r="C122" s="113"/>
      <c r="D122" s="59"/>
      <c r="E122" s="64"/>
      <c r="F122" s="61">
        <f t="shared" si="32"/>
        <v>0</v>
      </c>
      <c r="G122" s="65">
        <f>IF(F122=1,data!$C$41*E122,0)</f>
        <v>0</v>
      </c>
      <c r="H122" s="87" t="s">
        <v>87</v>
      </c>
      <c r="I122" s="66">
        <f>IF($F122=1,IF($E122&lt;15,VLOOKUP(H122,data!$B$3:$E$32,2,0)*$E122,(VLOOKUP(H122,data!$B$3:$E$32,2,0)*14)+(VLOOKUP(H122,data!$B$3:$E$32,3,0))*($E122-14)),0)</f>
        <v>0</v>
      </c>
      <c r="J122" s="87" t="s">
        <v>87</v>
      </c>
      <c r="K122" s="66">
        <f>IF($F122=1,VLOOKUP(J122,data!$B$35:$D$39,2,0),0)</f>
        <v>0</v>
      </c>
      <c r="L122" s="67">
        <f>IF(AND(I122&lt;&gt;0,K122&lt;&gt;0)=FALSE,0,data!$C$43)</f>
        <v>0</v>
      </c>
      <c r="M122" s="91">
        <f t="shared" si="33"/>
        <v>0</v>
      </c>
      <c r="N122" s="61">
        <f t="shared" si="62"/>
        <v>0</v>
      </c>
      <c r="O122" s="61">
        <f t="shared" si="34"/>
        <v>0</v>
      </c>
      <c r="P122" s="61">
        <f t="shared" si="35"/>
        <v>0</v>
      </c>
      <c r="Q122" s="137">
        <f t="shared" si="36"/>
        <v>0</v>
      </c>
      <c r="S122" s="64"/>
      <c r="T122" s="61">
        <f t="shared" si="37"/>
        <v>0</v>
      </c>
      <c r="U122" s="65">
        <f>IF(T122=1,data!$C$41*S122,0)</f>
        <v>0</v>
      </c>
      <c r="V122" s="87" t="s">
        <v>87</v>
      </c>
      <c r="W122" s="66">
        <f>IF(T122=1,IF(S122&lt;15,VLOOKUP(V122,data!$B$3:$E$32,2,0)*S122,(VLOOKUP(V122,data!$B$3:$E$32,2,0)*14)+(VLOOKUP(V122,data!$B$3:$E$32,3,0))*(S122-14)),0)</f>
        <v>0</v>
      </c>
      <c r="X122" s="87" t="s">
        <v>87</v>
      </c>
      <c r="Y122" s="66">
        <f>IF(T122=1,VLOOKUP(X122,data!$B$35:$D$39,2,0),0)</f>
        <v>0</v>
      </c>
      <c r="Z122" s="67">
        <f>IF(AND(W122&lt;&gt;0,Y122&lt;&gt;0)=FALSE,0,data!$C$43)</f>
        <v>0</v>
      </c>
      <c r="AA122" s="91">
        <f t="shared" si="38"/>
        <v>0</v>
      </c>
      <c r="AB122" s="121">
        <f t="shared" si="39"/>
        <v>0</v>
      </c>
      <c r="AC122" s="61">
        <f t="shared" si="40"/>
        <v>0</v>
      </c>
      <c r="AD122" s="61">
        <f t="shared" si="41"/>
        <v>0</v>
      </c>
      <c r="AF122" s="64"/>
      <c r="AG122" s="61">
        <f t="shared" si="42"/>
        <v>0</v>
      </c>
      <c r="AH122" s="65">
        <f>IF(AG122=1,data!$C$41*AF122,0)</f>
        <v>0</v>
      </c>
      <c r="AI122" s="87" t="s">
        <v>87</v>
      </c>
      <c r="AJ122" s="66">
        <f>IF(AG122=1,IF(AF122&lt;15,VLOOKUP(AI122,data!$B$3:$E$32,2,0)*AF122,(VLOOKUP(AI122,data!$B$3:$E$32,2,0)*14)+(VLOOKUP(AI122,data!$B$3:$E$32,3,0))*(AF122-14)),0)</f>
        <v>0</v>
      </c>
      <c r="AK122" s="87" t="s">
        <v>87</v>
      </c>
      <c r="AL122" s="66">
        <f>IF(AG122=1,VLOOKUP(AK122,data!$B$35:$D$39,2,0),0)</f>
        <v>0</v>
      </c>
      <c r="AM122" s="67">
        <f>IF(AND(AJ122&lt;&gt;0,AL122&lt;&gt;0)=FALSE,0,data!$C$43)</f>
        <v>0</v>
      </c>
      <c r="AN122" s="91">
        <f t="shared" si="43"/>
        <v>0</v>
      </c>
      <c r="AO122" s="121">
        <f t="shared" si="44"/>
        <v>0</v>
      </c>
      <c r="AP122" s="61">
        <f t="shared" si="45"/>
        <v>0</v>
      </c>
      <c r="AQ122" s="61">
        <f t="shared" si="46"/>
        <v>0</v>
      </c>
      <c r="AS122" s="64"/>
      <c r="AT122" s="61">
        <f t="shared" si="47"/>
        <v>0</v>
      </c>
      <c r="AU122" s="65">
        <f>IF(AT122=1,data!$C$41*AS122,0)</f>
        <v>0</v>
      </c>
      <c r="AV122" s="87" t="s">
        <v>87</v>
      </c>
      <c r="AW122" s="66">
        <f>IF(AT122=1,IF(AS122&lt;15,VLOOKUP(AV122,data!$B$3:$E$32,2,0)*AS122,(VLOOKUP(AV122,data!$B$3:$E$32,2,0)*14)+(VLOOKUP(AV122,data!$B$3:$E$32,3,0))*(AS122-14)),0)</f>
        <v>0</v>
      </c>
      <c r="AX122" s="87" t="s">
        <v>87</v>
      </c>
      <c r="AY122" s="66">
        <f>IF(AT122=1,VLOOKUP(AX122,data!$B$35:$D$39,2,0),0)</f>
        <v>0</v>
      </c>
      <c r="AZ122" s="67">
        <f>IF(AND(AW122&lt;&gt;0,AY122&lt;&gt;0)=FALSE,0,data!$C$43)</f>
        <v>0</v>
      </c>
      <c r="BA122" s="91">
        <f t="shared" si="48"/>
        <v>0</v>
      </c>
      <c r="BB122" s="121">
        <f t="shared" si="49"/>
        <v>0</v>
      </c>
      <c r="BC122" s="61">
        <f t="shared" si="50"/>
        <v>0</v>
      </c>
      <c r="BD122" s="61">
        <f t="shared" si="51"/>
        <v>0</v>
      </c>
      <c r="BF122" s="64"/>
      <c r="BG122" s="61">
        <f t="shared" si="52"/>
        <v>0</v>
      </c>
      <c r="BH122" s="65">
        <f>IF(BG122=1,data!$C$41*BF122,0)</f>
        <v>0</v>
      </c>
      <c r="BI122" s="87" t="s">
        <v>87</v>
      </c>
      <c r="BJ122" s="66">
        <f>IF(BG122=1,IF(BF122&lt;15,VLOOKUP(BI122,data!$B$3:$E$32,2,0)*BF122,(VLOOKUP(BI122,data!$B$3:$E$32,2,0)*14)+(VLOOKUP(BI122,data!$B$3:$E$32,3,0))*(BF122-14)),0)</f>
        <v>0</v>
      </c>
      <c r="BK122" s="87" t="s">
        <v>87</v>
      </c>
      <c r="BL122" s="66">
        <f>IF(BG122=1,VLOOKUP(BK122,data!$B$35:$D$39,2,0),0)</f>
        <v>0</v>
      </c>
      <c r="BM122" s="67">
        <f>IF(AND(BJ122&lt;&gt;0,BL122&lt;&gt;0)=FALSE,0,data!$C$43)</f>
        <v>0</v>
      </c>
      <c r="BN122" s="91">
        <f t="shared" si="53"/>
        <v>0</v>
      </c>
      <c r="BO122" s="121">
        <f t="shared" si="54"/>
        <v>0</v>
      </c>
      <c r="BP122" s="61">
        <f t="shared" si="55"/>
        <v>0</v>
      </c>
      <c r="BQ122" s="61">
        <f t="shared" si="56"/>
        <v>0</v>
      </c>
      <c r="BS122" s="64"/>
      <c r="BT122" s="61">
        <f t="shared" si="57"/>
        <v>0</v>
      </c>
      <c r="BU122" s="65">
        <f>IF(BT122=1,data!$C$41*BS122,0)</f>
        <v>0</v>
      </c>
      <c r="BV122" s="87" t="s">
        <v>87</v>
      </c>
      <c r="BW122" s="66">
        <f>IF(BT122=1,IF(BS122&lt;15,VLOOKUP(BV122,data!$B$3:$E$32,2,0)*BS122,(VLOOKUP(BV122,data!$B$3:$E$32,2,0)*14)+(VLOOKUP(BV122,data!$B$3:$E$32,3,0))*(BS122-14)),0)</f>
        <v>0</v>
      </c>
      <c r="BX122" s="87" t="s">
        <v>87</v>
      </c>
      <c r="BY122" s="66">
        <f>IF(BT122=1,VLOOKUP(BX122,data!$B$35:$D$39,2,0),0)</f>
        <v>0</v>
      </c>
      <c r="BZ122" s="67">
        <f>IF(AND(BW122&lt;&gt;0,BY122&lt;&gt;0)=FALSE,0,data!$C$43)</f>
        <v>0</v>
      </c>
      <c r="CA122" s="91">
        <f t="shared" si="58"/>
        <v>0</v>
      </c>
      <c r="CB122" s="121">
        <f t="shared" si="59"/>
        <v>0</v>
      </c>
      <c r="CC122" s="61">
        <f t="shared" si="60"/>
        <v>0</v>
      </c>
      <c r="CD122" s="61">
        <f t="shared" si="61"/>
        <v>0</v>
      </c>
    </row>
    <row r="123" spans="1:82" ht="18" hidden="1" customHeight="1" x14ac:dyDescent="0.25">
      <c r="A123" s="68"/>
      <c r="B123" s="58" t="s">
        <v>205</v>
      </c>
      <c r="C123" s="113"/>
      <c r="D123" s="59"/>
      <c r="E123" s="64"/>
      <c r="F123" s="61">
        <f t="shared" si="32"/>
        <v>0</v>
      </c>
      <c r="G123" s="65">
        <f>IF(F123=1,data!$C$41*E123,0)</f>
        <v>0</v>
      </c>
      <c r="H123" s="87" t="s">
        <v>87</v>
      </c>
      <c r="I123" s="66">
        <f>IF($F123=1,IF($E123&lt;15,VLOOKUP(H123,data!$B$3:$E$32,2,0)*$E123,(VLOOKUP(H123,data!$B$3:$E$32,2,0)*14)+(VLOOKUP(H123,data!$B$3:$E$32,3,0))*($E123-14)),0)</f>
        <v>0</v>
      </c>
      <c r="J123" s="87" t="s">
        <v>87</v>
      </c>
      <c r="K123" s="66">
        <f>IF($F123=1,VLOOKUP(J123,data!$B$35:$D$39,2,0),0)</f>
        <v>0</v>
      </c>
      <c r="L123" s="67">
        <f>IF(AND(I123&lt;&gt;0,K123&lt;&gt;0)=FALSE,0,data!$C$43)</f>
        <v>0</v>
      </c>
      <c r="M123" s="91">
        <f t="shared" si="33"/>
        <v>0</v>
      </c>
      <c r="N123" s="61">
        <f t="shared" si="62"/>
        <v>0</v>
      </c>
      <c r="O123" s="61">
        <f t="shared" si="34"/>
        <v>0</v>
      </c>
      <c r="P123" s="61">
        <f t="shared" si="35"/>
        <v>0</v>
      </c>
      <c r="Q123" s="137">
        <f t="shared" si="36"/>
        <v>0</v>
      </c>
      <c r="S123" s="64"/>
      <c r="T123" s="61">
        <f t="shared" si="37"/>
        <v>0</v>
      </c>
      <c r="U123" s="65">
        <f>IF(T123=1,data!$C$41*S123,0)</f>
        <v>0</v>
      </c>
      <c r="V123" s="87" t="s">
        <v>87</v>
      </c>
      <c r="W123" s="66">
        <f>IF(T123=1,IF(S123&lt;15,VLOOKUP(V123,data!$B$3:$E$32,2,0)*S123,(VLOOKUP(V123,data!$B$3:$E$32,2,0)*14)+(VLOOKUP(V123,data!$B$3:$E$32,3,0))*(S123-14)),0)</f>
        <v>0</v>
      </c>
      <c r="X123" s="87" t="s">
        <v>87</v>
      </c>
      <c r="Y123" s="66">
        <f>IF(T123=1,VLOOKUP(X123,data!$B$35:$D$39,2,0),0)</f>
        <v>0</v>
      </c>
      <c r="Z123" s="67">
        <f>IF(AND(W123&lt;&gt;0,Y123&lt;&gt;0)=FALSE,0,data!$C$43)</f>
        <v>0</v>
      </c>
      <c r="AA123" s="91">
        <f t="shared" si="38"/>
        <v>0</v>
      </c>
      <c r="AB123" s="121">
        <f t="shared" si="39"/>
        <v>0</v>
      </c>
      <c r="AC123" s="61">
        <f t="shared" si="40"/>
        <v>0</v>
      </c>
      <c r="AD123" s="61">
        <f t="shared" si="41"/>
        <v>0</v>
      </c>
      <c r="AF123" s="64"/>
      <c r="AG123" s="61">
        <f t="shared" si="42"/>
        <v>0</v>
      </c>
      <c r="AH123" s="65">
        <f>IF(AG123=1,data!$C$41*AF123,0)</f>
        <v>0</v>
      </c>
      <c r="AI123" s="87" t="s">
        <v>87</v>
      </c>
      <c r="AJ123" s="66">
        <f>IF(AG123=1,IF(AF123&lt;15,VLOOKUP(AI123,data!$B$3:$E$32,2,0)*AF123,(VLOOKUP(AI123,data!$B$3:$E$32,2,0)*14)+(VLOOKUP(AI123,data!$B$3:$E$32,3,0))*(AF123-14)),0)</f>
        <v>0</v>
      </c>
      <c r="AK123" s="87" t="s">
        <v>87</v>
      </c>
      <c r="AL123" s="66">
        <f>IF(AG123=1,VLOOKUP(AK123,data!$B$35:$D$39,2,0),0)</f>
        <v>0</v>
      </c>
      <c r="AM123" s="67">
        <f>IF(AND(AJ123&lt;&gt;0,AL123&lt;&gt;0)=FALSE,0,data!$C$43)</f>
        <v>0</v>
      </c>
      <c r="AN123" s="91">
        <f t="shared" si="43"/>
        <v>0</v>
      </c>
      <c r="AO123" s="121">
        <f t="shared" si="44"/>
        <v>0</v>
      </c>
      <c r="AP123" s="61">
        <f t="shared" si="45"/>
        <v>0</v>
      </c>
      <c r="AQ123" s="61">
        <f t="shared" si="46"/>
        <v>0</v>
      </c>
      <c r="AS123" s="64"/>
      <c r="AT123" s="61">
        <f t="shared" si="47"/>
        <v>0</v>
      </c>
      <c r="AU123" s="65">
        <f>IF(AT123=1,data!$C$41*AS123,0)</f>
        <v>0</v>
      </c>
      <c r="AV123" s="87" t="s">
        <v>87</v>
      </c>
      <c r="AW123" s="66">
        <f>IF(AT123=1,IF(AS123&lt;15,VLOOKUP(AV123,data!$B$3:$E$32,2,0)*AS123,(VLOOKUP(AV123,data!$B$3:$E$32,2,0)*14)+(VLOOKUP(AV123,data!$B$3:$E$32,3,0))*(AS123-14)),0)</f>
        <v>0</v>
      </c>
      <c r="AX123" s="87" t="s">
        <v>87</v>
      </c>
      <c r="AY123" s="66">
        <f>IF(AT123=1,VLOOKUP(AX123,data!$B$35:$D$39,2,0),0)</f>
        <v>0</v>
      </c>
      <c r="AZ123" s="67">
        <f>IF(AND(AW123&lt;&gt;0,AY123&lt;&gt;0)=FALSE,0,data!$C$43)</f>
        <v>0</v>
      </c>
      <c r="BA123" s="91">
        <f t="shared" si="48"/>
        <v>0</v>
      </c>
      <c r="BB123" s="121">
        <f t="shared" si="49"/>
        <v>0</v>
      </c>
      <c r="BC123" s="61">
        <f t="shared" si="50"/>
        <v>0</v>
      </c>
      <c r="BD123" s="61">
        <f t="shared" si="51"/>
        <v>0</v>
      </c>
      <c r="BF123" s="64"/>
      <c r="BG123" s="61">
        <f t="shared" si="52"/>
        <v>0</v>
      </c>
      <c r="BH123" s="65">
        <f>IF(BG123=1,data!$C$41*BF123,0)</f>
        <v>0</v>
      </c>
      <c r="BI123" s="87" t="s">
        <v>87</v>
      </c>
      <c r="BJ123" s="66">
        <f>IF(BG123=1,IF(BF123&lt;15,VLOOKUP(BI123,data!$B$3:$E$32,2,0)*BF123,(VLOOKUP(BI123,data!$B$3:$E$32,2,0)*14)+(VLOOKUP(BI123,data!$B$3:$E$32,3,0))*(BF123-14)),0)</f>
        <v>0</v>
      </c>
      <c r="BK123" s="87" t="s">
        <v>87</v>
      </c>
      <c r="BL123" s="66">
        <f>IF(BG123=1,VLOOKUP(BK123,data!$B$35:$D$39,2,0),0)</f>
        <v>0</v>
      </c>
      <c r="BM123" s="67">
        <f>IF(AND(BJ123&lt;&gt;0,BL123&lt;&gt;0)=FALSE,0,data!$C$43)</f>
        <v>0</v>
      </c>
      <c r="BN123" s="91">
        <f t="shared" si="53"/>
        <v>0</v>
      </c>
      <c r="BO123" s="121">
        <f t="shared" si="54"/>
        <v>0</v>
      </c>
      <c r="BP123" s="61">
        <f t="shared" si="55"/>
        <v>0</v>
      </c>
      <c r="BQ123" s="61">
        <f t="shared" si="56"/>
        <v>0</v>
      </c>
      <c r="BS123" s="64"/>
      <c r="BT123" s="61">
        <f t="shared" si="57"/>
        <v>0</v>
      </c>
      <c r="BU123" s="65">
        <f>IF(BT123=1,data!$C$41*BS123,0)</f>
        <v>0</v>
      </c>
      <c r="BV123" s="87" t="s">
        <v>87</v>
      </c>
      <c r="BW123" s="66">
        <f>IF(BT123=1,IF(BS123&lt;15,VLOOKUP(BV123,data!$B$3:$E$32,2,0)*BS123,(VLOOKUP(BV123,data!$B$3:$E$32,2,0)*14)+(VLOOKUP(BV123,data!$B$3:$E$32,3,0))*(BS123-14)),0)</f>
        <v>0</v>
      </c>
      <c r="BX123" s="87" t="s">
        <v>87</v>
      </c>
      <c r="BY123" s="66">
        <f>IF(BT123=1,VLOOKUP(BX123,data!$B$35:$D$39,2,0),0)</f>
        <v>0</v>
      </c>
      <c r="BZ123" s="67">
        <f>IF(AND(BW123&lt;&gt;0,BY123&lt;&gt;0)=FALSE,0,data!$C$43)</f>
        <v>0</v>
      </c>
      <c r="CA123" s="91">
        <f t="shared" si="58"/>
        <v>0</v>
      </c>
      <c r="CB123" s="121">
        <f t="shared" si="59"/>
        <v>0</v>
      </c>
      <c r="CC123" s="61">
        <f t="shared" si="60"/>
        <v>0</v>
      </c>
      <c r="CD123" s="61">
        <f t="shared" si="61"/>
        <v>0</v>
      </c>
    </row>
    <row r="124" spans="1:82" ht="18" hidden="1" customHeight="1" x14ac:dyDescent="0.25">
      <c r="A124" s="68"/>
      <c r="B124" s="58" t="s">
        <v>206</v>
      </c>
      <c r="C124" s="113"/>
      <c r="D124" s="59"/>
      <c r="E124" s="64"/>
      <c r="F124" s="61">
        <f t="shared" si="32"/>
        <v>0</v>
      </c>
      <c r="G124" s="65">
        <f>IF(F124=1,data!$C$41*E124,0)</f>
        <v>0</v>
      </c>
      <c r="H124" s="87" t="s">
        <v>87</v>
      </c>
      <c r="I124" s="66">
        <f>IF($F124=1,IF($E124&lt;15,VLOOKUP(H124,data!$B$3:$E$32,2,0)*$E124,(VLOOKUP(H124,data!$B$3:$E$32,2,0)*14)+(VLOOKUP(H124,data!$B$3:$E$32,3,0))*($E124-14)),0)</f>
        <v>0</v>
      </c>
      <c r="J124" s="87" t="s">
        <v>87</v>
      </c>
      <c r="K124" s="66">
        <f>IF($F124=1,VLOOKUP(J124,data!$B$35:$D$39,2,0),0)</f>
        <v>0</v>
      </c>
      <c r="L124" s="67">
        <f>IF(AND(I124&lt;&gt;0,K124&lt;&gt;0)=FALSE,0,data!$C$43)</f>
        <v>0</v>
      </c>
      <c r="M124" s="91">
        <f t="shared" si="33"/>
        <v>0</v>
      </c>
      <c r="N124" s="61">
        <f t="shared" si="62"/>
        <v>0</v>
      </c>
      <c r="O124" s="61">
        <f t="shared" si="34"/>
        <v>0</v>
      </c>
      <c r="P124" s="61">
        <f t="shared" si="35"/>
        <v>0</v>
      </c>
      <c r="Q124" s="137">
        <f t="shared" si="36"/>
        <v>0</v>
      </c>
      <c r="S124" s="64"/>
      <c r="T124" s="61">
        <f t="shared" si="37"/>
        <v>0</v>
      </c>
      <c r="U124" s="65">
        <f>IF(T124=1,data!$C$41*S124,0)</f>
        <v>0</v>
      </c>
      <c r="V124" s="87" t="s">
        <v>87</v>
      </c>
      <c r="W124" s="66">
        <f>IF(T124=1,IF(S124&lt;15,VLOOKUP(V124,data!$B$3:$E$32,2,0)*S124,(VLOOKUP(V124,data!$B$3:$E$32,2,0)*14)+(VLOOKUP(V124,data!$B$3:$E$32,3,0))*(S124-14)),0)</f>
        <v>0</v>
      </c>
      <c r="X124" s="87" t="s">
        <v>87</v>
      </c>
      <c r="Y124" s="66">
        <f>IF(T124=1,VLOOKUP(X124,data!$B$35:$D$39,2,0),0)</f>
        <v>0</v>
      </c>
      <c r="Z124" s="67">
        <f>IF(AND(W124&lt;&gt;0,Y124&lt;&gt;0)=FALSE,0,data!$C$43)</f>
        <v>0</v>
      </c>
      <c r="AA124" s="91">
        <f t="shared" si="38"/>
        <v>0</v>
      </c>
      <c r="AB124" s="121">
        <f t="shared" si="39"/>
        <v>0</v>
      </c>
      <c r="AC124" s="61">
        <f t="shared" si="40"/>
        <v>0</v>
      </c>
      <c r="AD124" s="61">
        <f t="shared" si="41"/>
        <v>0</v>
      </c>
      <c r="AF124" s="64"/>
      <c r="AG124" s="61">
        <f t="shared" si="42"/>
        <v>0</v>
      </c>
      <c r="AH124" s="65">
        <f>IF(AG124=1,data!$C$41*AF124,0)</f>
        <v>0</v>
      </c>
      <c r="AI124" s="87" t="s">
        <v>87</v>
      </c>
      <c r="AJ124" s="66">
        <f>IF(AG124=1,IF(AF124&lt;15,VLOOKUP(AI124,data!$B$3:$E$32,2,0)*AF124,(VLOOKUP(AI124,data!$B$3:$E$32,2,0)*14)+(VLOOKUP(AI124,data!$B$3:$E$32,3,0))*(AF124-14)),0)</f>
        <v>0</v>
      </c>
      <c r="AK124" s="87" t="s">
        <v>87</v>
      </c>
      <c r="AL124" s="66">
        <f>IF(AG124=1,VLOOKUP(AK124,data!$B$35:$D$39,2,0),0)</f>
        <v>0</v>
      </c>
      <c r="AM124" s="67">
        <f>IF(AND(AJ124&lt;&gt;0,AL124&lt;&gt;0)=FALSE,0,data!$C$43)</f>
        <v>0</v>
      </c>
      <c r="AN124" s="91">
        <f t="shared" si="43"/>
        <v>0</v>
      </c>
      <c r="AO124" s="121">
        <f t="shared" si="44"/>
        <v>0</v>
      </c>
      <c r="AP124" s="61">
        <f t="shared" si="45"/>
        <v>0</v>
      </c>
      <c r="AQ124" s="61">
        <f t="shared" si="46"/>
        <v>0</v>
      </c>
      <c r="AS124" s="64"/>
      <c r="AT124" s="61">
        <f t="shared" si="47"/>
        <v>0</v>
      </c>
      <c r="AU124" s="65">
        <f>IF(AT124=1,data!$C$41*AS124,0)</f>
        <v>0</v>
      </c>
      <c r="AV124" s="87" t="s">
        <v>87</v>
      </c>
      <c r="AW124" s="66">
        <f>IF(AT124=1,IF(AS124&lt;15,VLOOKUP(AV124,data!$B$3:$E$32,2,0)*AS124,(VLOOKUP(AV124,data!$B$3:$E$32,2,0)*14)+(VLOOKUP(AV124,data!$B$3:$E$32,3,0))*(AS124-14)),0)</f>
        <v>0</v>
      </c>
      <c r="AX124" s="87" t="s">
        <v>87</v>
      </c>
      <c r="AY124" s="66">
        <f>IF(AT124=1,VLOOKUP(AX124,data!$B$35:$D$39,2,0),0)</f>
        <v>0</v>
      </c>
      <c r="AZ124" s="67">
        <f>IF(AND(AW124&lt;&gt;0,AY124&lt;&gt;0)=FALSE,0,data!$C$43)</f>
        <v>0</v>
      </c>
      <c r="BA124" s="91">
        <f t="shared" si="48"/>
        <v>0</v>
      </c>
      <c r="BB124" s="121">
        <f t="shared" si="49"/>
        <v>0</v>
      </c>
      <c r="BC124" s="61">
        <f t="shared" si="50"/>
        <v>0</v>
      </c>
      <c r="BD124" s="61">
        <f t="shared" si="51"/>
        <v>0</v>
      </c>
      <c r="BF124" s="64"/>
      <c r="BG124" s="61">
        <f t="shared" si="52"/>
        <v>0</v>
      </c>
      <c r="BH124" s="65">
        <f>IF(BG124=1,data!$C$41*BF124,0)</f>
        <v>0</v>
      </c>
      <c r="BI124" s="87" t="s">
        <v>87</v>
      </c>
      <c r="BJ124" s="66">
        <f>IF(BG124=1,IF(BF124&lt;15,VLOOKUP(BI124,data!$B$3:$E$32,2,0)*BF124,(VLOOKUP(BI124,data!$B$3:$E$32,2,0)*14)+(VLOOKUP(BI124,data!$B$3:$E$32,3,0))*(BF124-14)),0)</f>
        <v>0</v>
      </c>
      <c r="BK124" s="87" t="s">
        <v>87</v>
      </c>
      <c r="BL124" s="66">
        <f>IF(BG124=1,VLOOKUP(BK124,data!$B$35:$D$39,2,0),0)</f>
        <v>0</v>
      </c>
      <c r="BM124" s="67">
        <f>IF(AND(BJ124&lt;&gt;0,BL124&lt;&gt;0)=FALSE,0,data!$C$43)</f>
        <v>0</v>
      </c>
      <c r="BN124" s="91">
        <f t="shared" si="53"/>
        <v>0</v>
      </c>
      <c r="BO124" s="121">
        <f t="shared" si="54"/>
        <v>0</v>
      </c>
      <c r="BP124" s="61">
        <f t="shared" si="55"/>
        <v>0</v>
      </c>
      <c r="BQ124" s="61">
        <f t="shared" si="56"/>
        <v>0</v>
      </c>
      <c r="BS124" s="64"/>
      <c r="BT124" s="61">
        <f t="shared" si="57"/>
        <v>0</v>
      </c>
      <c r="BU124" s="65">
        <f>IF(BT124=1,data!$C$41*BS124,0)</f>
        <v>0</v>
      </c>
      <c r="BV124" s="87" t="s">
        <v>87</v>
      </c>
      <c r="BW124" s="66">
        <f>IF(BT124=1,IF(BS124&lt;15,VLOOKUP(BV124,data!$B$3:$E$32,2,0)*BS124,(VLOOKUP(BV124,data!$B$3:$E$32,2,0)*14)+(VLOOKUP(BV124,data!$B$3:$E$32,3,0))*(BS124-14)),0)</f>
        <v>0</v>
      </c>
      <c r="BX124" s="87" t="s">
        <v>87</v>
      </c>
      <c r="BY124" s="66">
        <f>IF(BT124=1,VLOOKUP(BX124,data!$B$35:$D$39,2,0),0)</f>
        <v>0</v>
      </c>
      <c r="BZ124" s="67">
        <f>IF(AND(BW124&lt;&gt;0,BY124&lt;&gt;0)=FALSE,0,data!$C$43)</f>
        <v>0</v>
      </c>
      <c r="CA124" s="91">
        <f t="shared" si="58"/>
        <v>0</v>
      </c>
      <c r="CB124" s="121">
        <f t="shared" si="59"/>
        <v>0</v>
      </c>
      <c r="CC124" s="61">
        <f t="shared" si="60"/>
        <v>0</v>
      </c>
      <c r="CD124" s="61">
        <f t="shared" si="61"/>
        <v>0</v>
      </c>
    </row>
    <row r="125" spans="1:82" ht="18" hidden="1" customHeight="1" x14ac:dyDescent="0.25">
      <c r="A125" s="68"/>
      <c r="B125" s="58" t="s">
        <v>207</v>
      </c>
      <c r="C125" s="113"/>
      <c r="D125" s="59"/>
      <c r="E125" s="64"/>
      <c r="F125" s="61">
        <f t="shared" si="32"/>
        <v>0</v>
      </c>
      <c r="G125" s="65">
        <f>IF(F125=1,data!$C$41*E125,0)</f>
        <v>0</v>
      </c>
      <c r="H125" s="87" t="s">
        <v>87</v>
      </c>
      <c r="I125" s="66">
        <f>IF($F125=1,IF($E125&lt;15,VLOOKUP(H125,data!$B$3:$E$32,2,0)*$E125,(VLOOKUP(H125,data!$B$3:$E$32,2,0)*14)+(VLOOKUP(H125,data!$B$3:$E$32,3,0))*($E125-14)),0)</f>
        <v>0</v>
      </c>
      <c r="J125" s="87" t="s">
        <v>87</v>
      </c>
      <c r="K125" s="66">
        <f>IF($F125=1,VLOOKUP(J125,data!$B$35:$D$39,2,0),0)</f>
        <v>0</v>
      </c>
      <c r="L125" s="67">
        <f>IF(AND(I125&lt;&gt;0,K125&lt;&gt;0)=FALSE,0,data!$C$43)</f>
        <v>0</v>
      </c>
      <c r="M125" s="91">
        <f t="shared" si="33"/>
        <v>0</v>
      </c>
      <c r="N125" s="61">
        <f t="shared" si="62"/>
        <v>0</v>
      </c>
      <c r="O125" s="61">
        <f t="shared" si="34"/>
        <v>0</v>
      </c>
      <c r="P125" s="61">
        <f t="shared" si="35"/>
        <v>0</v>
      </c>
      <c r="Q125" s="137">
        <f t="shared" si="36"/>
        <v>0</v>
      </c>
      <c r="S125" s="64"/>
      <c r="T125" s="61">
        <f t="shared" si="37"/>
        <v>0</v>
      </c>
      <c r="U125" s="65">
        <f>IF(T125=1,data!$C$41*S125,0)</f>
        <v>0</v>
      </c>
      <c r="V125" s="87" t="s">
        <v>87</v>
      </c>
      <c r="W125" s="66">
        <f>IF(T125=1,IF(S125&lt;15,VLOOKUP(V125,data!$B$3:$E$32,2,0)*S125,(VLOOKUP(V125,data!$B$3:$E$32,2,0)*14)+(VLOOKUP(V125,data!$B$3:$E$32,3,0))*(S125-14)),0)</f>
        <v>0</v>
      </c>
      <c r="X125" s="87" t="s">
        <v>87</v>
      </c>
      <c r="Y125" s="66">
        <f>IF(T125=1,VLOOKUP(X125,data!$B$35:$D$39,2,0),0)</f>
        <v>0</v>
      </c>
      <c r="Z125" s="67">
        <f>IF(AND(W125&lt;&gt;0,Y125&lt;&gt;0)=FALSE,0,data!$C$43)</f>
        <v>0</v>
      </c>
      <c r="AA125" s="91">
        <f t="shared" si="38"/>
        <v>0</v>
      </c>
      <c r="AB125" s="121">
        <f t="shared" si="39"/>
        <v>0</v>
      </c>
      <c r="AC125" s="61">
        <f t="shared" si="40"/>
        <v>0</v>
      </c>
      <c r="AD125" s="61">
        <f t="shared" si="41"/>
        <v>0</v>
      </c>
      <c r="AF125" s="64"/>
      <c r="AG125" s="61">
        <f t="shared" si="42"/>
        <v>0</v>
      </c>
      <c r="AH125" s="65">
        <f>IF(AG125=1,data!$C$41*AF125,0)</f>
        <v>0</v>
      </c>
      <c r="AI125" s="87" t="s">
        <v>87</v>
      </c>
      <c r="AJ125" s="66">
        <f>IF(AG125=1,IF(AF125&lt;15,VLOOKUP(AI125,data!$B$3:$E$32,2,0)*AF125,(VLOOKUP(AI125,data!$B$3:$E$32,2,0)*14)+(VLOOKUP(AI125,data!$B$3:$E$32,3,0))*(AF125-14)),0)</f>
        <v>0</v>
      </c>
      <c r="AK125" s="87" t="s">
        <v>87</v>
      </c>
      <c r="AL125" s="66">
        <f>IF(AG125=1,VLOOKUP(AK125,data!$B$35:$D$39,2,0),0)</f>
        <v>0</v>
      </c>
      <c r="AM125" s="67">
        <f>IF(AND(AJ125&lt;&gt;0,AL125&lt;&gt;0)=FALSE,0,data!$C$43)</f>
        <v>0</v>
      </c>
      <c r="AN125" s="91">
        <f t="shared" si="43"/>
        <v>0</v>
      </c>
      <c r="AO125" s="121">
        <f t="shared" si="44"/>
        <v>0</v>
      </c>
      <c r="AP125" s="61">
        <f t="shared" si="45"/>
        <v>0</v>
      </c>
      <c r="AQ125" s="61">
        <f t="shared" si="46"/>
        <v>0</v>
      </c>
      <c r="AS125" s="64"/>
      <c r="AT125" s="61">
        <f t="shared" si="47"/>
        <v>0</v>
      </c>
      <c r="AU125" s="65">
        <f>IF(AT125=1,data!$C$41*AS125,0)</f>
        <v>0</v>
      </c>
      <c r="AV125" s="87" t="s">
        <v>87</v>
      </c>
      <c r="AW125" s="66">
        <f>IF(AT125=1,IF(AS125&lt;15,VLOOKUP(AV125,data!$B$3:$E$32,2,0)*AS125,(VLOOKUP(AV125,data!$B$3:$E$32,2,0)*14)+(VLOOKUP(AV125,data!$B$3:$E$32,3,0))*(AS125-14)),0)</f>
        <v>0</v>
      </c>
      <c r="AX125" s="87" t="s">
        <v>87</v>
      </c>
      <c r="AY125" s="66">
        <f>IF(AT125=1,VLOOKUP(AX125,data!$B$35:$D$39,2,0),0)</f>
        <v>0</v>
      </c>
      <c r="AZ125" s="67">
        <f>IF(AND(AW125&lt;&gt;0,AY125&lt;&gt;0)=FALSE,0,data!$C$43)</f>
        <v>0</v>
      </c>
      <c r="BA125" s="91">
        <f t="shared" si="48"/>
        <v>0</v>
      </c>
      <c r="BB125" s="121">
        <f t="shared" si="49"/>
        <v>0</v>
      </c>
      <c r="BC125" s="61">
        <f t="shared" si="50"/>
        <v>0</v>
      </c>
      <c r="BD125" s="61">
        <f t="shared" si="51"/>
        <v>0</v>
      </c>
      <c r="BF125" s="64"/>
      <c r="BG125" s="61">
        <f t="shared" si="52"/>
        <v>0</v>
      </c>
      <c r="BH125" s="65">
        <f>IF(BG125=1,data!$C$41*BF125,0)</f>
        <v>0</v>
      </c>
      <c r="BI125" s="87" t="s">
        <v>87</v>
      </c>
      <c r="BJ125" s="66">
        <f>IF(BG125=1,IF(BF125&lt;15,VLOOKUP(BI125,data!$B$3:$E$32,2,0)*BF125,(VLOOKUP(BI125,data!$B$3:$E$32,2,0)*14)+(VLOOKUP(BI125,data!$B$3:$E$32,3,0))*(BF125-14)),0)</f>
        <v>0</v>
      </c>
      <c r="BK125" s="87" t="s">
        <v>87</v>
      </c>
      <c r="BL125" s="66">
        <f>IF(BG125=1,VLOOKUP(BK125,data!$B$35:$D$39,2,0),0)</f>
        <v>0</v>
      </c>
      <c r="BM125" s="67">
        <f>IF(AND(BJ125&lt;&gt;0,BL125&lt;&gt;0)=FALSE,0,data!$C$43)</f>
        <v>0</v>
      </c>
      <c r="BN125" s="91">
        <f t="shared" si="53"/>
        <v>0</v>
      </c>
      <c r="BO125" s="121">
        <f t="shared" si="54"/>
        <v>0</v>
      </c>
      <c r="BP125" s="61">
        <f t="shared" si="55"/>
        <v>0</v>
      </c>
      <c r="BQ125" s="61">
        <f t="shared" si="56"/>
        <v>0</v>
      </c>
      <c r="BS125" s="64"/>
      <c r="BT125" s="61">
        <f t="shared" si="57"/>
        <v>0</v>
      </c>
      <c r="BU125" s="65">
        <f>IF(BT125=1,data!$C$41*BS125,0)</f>
        <v>0</v>
      </c>
      <c r="BV125" s="87" t="s">
        <v>87</v>
      </c>
      <c r="BW125" s="66">
        <f>IF(BT125=1,IF(BS125&lt;15,VLOOKUP(BV125,data!$B$3:$E$32,2,0)*BS125,(VLOOKUP(BV125,data!$B$3:$E$32,2,0)*14)+(VLOOKUP(BV125,data!$B$3:$E$32,3,0))*(BS125-14)),0)</f>
        <v>0</v>
      </c>
      <c r="BX125" s="87" t="s">
        <v>87</v>
      </c>
      <c r="BY125" s="66">
        <f>IF(BT125=1,VLOOKUP(BX125,data!$B$35:$D$39,2,0),0)</f>
        <v>0</v>
      </c>
      <c r="BZ125" s="67">
        <f>IF(AND(BW125&lt;&gt;0,BY125&lt;&gt;0)=FALSE,0,data!$C$43)</f>
        <v>0</v>
      </c>
      <c r="CA125" s="91">
        <f t="shared" si="58"/>
        <v>0</v>
      </c>
      <c r="CB125" s="121">
        <f t="shared" si="59"/>
        <v>0</v>
      </c>
      <c r="CC125" s="61">
        <f t="shared" si="60"/>
        <v>0</v>
      </c>
      <c r="CD125" s="61">
        <f t="shared" si="61"/>
        <v>0</v>
      </c>
    </row>
    <row r="126" spans="1:82" ht="18" hidden="1" customHeight="1" x14ac:dyDescent="0.25">
      <c r="A126" s="68"/>
      <c r="B126" s="58" t="s">
        <v>208</v>
      </c>
      <c r="C126" s="113"/>
      <c r="D126" s="59"/>
      <c r="E126" s="64"/>
      <c r="F126" s="61">
        <f t="shared" si="32"/>
        <v>0</v>
      </c>
      <c r="G126" s="65">
        <f>IF(F126=1,data!$C$41*E126,0)</f>
        <v>0</v>
      </c>
      <c r="H126" s="87" t="s">
        <v>87</v>
      </c>
      <c r="I126" s="66">
        <f>IF($F126=1,IF($E126&lt;15,VLOOKUP(H126,data!$B$3:$E$32,2,0)*$E126,(VLOOKUP(H126,data!$B$3:$E$32,2,0)*14)+(VLOOKUP(H126,data!$B$3:$E$32,3,0))*($E126-14)),0)</f>
        <v>0</v>
      </c>
      <c r="J126" s="87" t="s">
        <v>87</v>
      </c>
      <c r="K126" s="66">
        <f>IF($F126=1,VLOOKUP(J126,data!$B$35:$D$39,2,0),0)</f>
        <v>0</v>
      </c>
      <c r="L126" s="67">
        <f>IF(AND(I126&lt;&gt;0,K126&lt;&gt;0)=FALSE,0,data!$C$43)</f>
        <v>0</v>
      </c>
      <c r="M126" s="91">
        <f t="shared" si="33"/>
        <v>0</v>
      </c>
      <c r="N126" s="61">
        <f t="shared" si="62"/>
        <v>0</v>
      </c>
      <c r="O126" s="61">
        <f t="shared" si="34"/>
        <v>0</v>
      </c>
      <c r="P126" s="61">
        <f t="shared" si="35"/>
        <v>0</v>
      </c>
      <c r="Q126" s="137">
        <f t="shared" si="36"/>
        <v>0</v>
      </c>
      <c r="S126" s="64"/>
      <c r="T126" s="61">
        <f t="shared" si="37"/>
        <v>0</v>
      </c>
      <c r="U126" s="65">
        <f>IF(T126=1,data!$C$41*S126,0)</f>
        <v>0</v>
      </c>
      <c r="V126" s="87" t="s">
        <v>87</v>
      </c>
      <c r="W126" s="66">
        <f>IF(T126=1,IF(S126&lt;15,VLOOKUP(V126,data!$B$3:$E$32,2,0)*S126,(VLOOKUP(V126,data!$B$3:$E$32,2,0)*14)+(VLOOKUP(V126,data!$B$3:$E$32,3,0))*(S126-14)),0)</f>
        <v>0</v>
      </c>
      <c r="X126" s="87" t="s">
        <v>87</v>
      </c>
      <c r="Y126" s="66">
        <f>IF(T126=1,VLOOKUP(X126,data!$B$35:$D$39,2,0),0)</f>
        <v>0</v>
      </c>
      <c r="Z126" s="67">
        <f>IF(AND(W126&lt;&gt;0,Y126&lt;&gt;0)=FALSE,0,data!$C$43)</f>
        <v>0</v>
      </c>
      <c r="AA126" s="91">
        <f t="shared" si="38"/>
        <v>0</v>
      </c>
      <c r="AB126" s="121">
        <f t="shared" si="39"/>
        <v>0</v>
      </c>
      <c r="AC126" s="61">
        <f t="shared" si="40"/>
        <v>0</v>
      </c>
      <c r="AD126" s="61">
        <f t="shared" si="41"/>
        <v>0</v>
      </c>
      <c r="AF126" s="64"/>
      <c r="AG126" s="61">
        <f t="shared" si="42"/>
        <v>0</v>
      </c>
      <c r="AH126" s="65">
        <f>IF(AG126=1,data!$C$41*AF126,0)</f>
        <v>0</v>
      </c>
      <c r="AI126" s="87" t="s">
        <v>87</v>
      </c>
      <c r="AJ126" s="66">
        <f>IF(AG126=1,IF(AF126&lt;15,VLOOKUP(AI126,data!$B$3:$E$32,2,0)*AF126,(VLOOKUP(AI126,data!$B$3:$E$32,2,0)*14)+(VLOOKUP(AI126,data!$B$3:$E$32,3,0))*(AF126-14)),0)</f>
        <v>0</v>
      </c>
      <c r="AK126" s="87" t="s">
        <v>87</v>
      </c>
      <c r="AL126" s="66">
        <f>IF(AG126=1,VLOOKUP(AK126,data!$B$35:$D$39,2,0),0)</f>
        <v>0</v>
      </c>
      <c r="AM126" s="67">
        <f>IF(AND(AJ126&lt;&gt;0,AL126&lt;&gt;0)=FALSE,0,data!$C$43)</f>
        <v>0</v>
      </c>
      <c r="AN126" s="91">
        <f t="shared" si="43"/>
        <v>0</v>
      </c>
      <c r="AO126" s="121">
        <f t="shared" si="44"/>
        <v>0</v>
      </c>
      <c r="AP126" s="61">
        <f t="shared" si="45"/>
        <v>0</v>
      </c>
      <c r="AQ126" s="61">
        <f t="shared" si="46"/>
        <v>0</v>
      </c>
      <c r="AS126" s="64"/>
      <c r="AT126" s="61">
        <f t="shared" si="47"/>
        <v>0</v>
      </c>
      <c r="AU126" s="65">
        <f>IF(AT126=1,data!$C$41*AS126,0)</f>
        <v>0</v>
      </c>
      <c r="AV126" s="87" t="s">
        <v>87</v>
      </c>
      <c r="AW126" s="66">
        <f>IF(AT126=1,IF(AS126&lt;15,VLOOKUP(AV126,data!$B$3:$E$32,2,0)*AS126,(VLOOKUP(AV126,data!$B$3:$E$32,2,0)*14)+(VLOOKUP(AV126,data!$B$3:$E$32,3,0))*(AS126-14)),0)</f>
        <v>0</v>
      </c>
      <c r="AX126" s="87" t="s">
        <v>87</v>
      </c>
      <c r="AY126" s="66">
        <f>IF(AT126=1,VLOOKUP(AX126,data!$B$35:$D$39,2,0),0)</f>
        <v>0</v>
      </c>
      <c r="AZ126" s="67">
        <f>IF(AND(AW126&lt;&gt;0,AY126&lt;&gt;0)=FALSE,0,data!$C$43)</f>
        <v>0</v>
      </c>
      <c r="BA126" s="91">
        <f t="shared" si="48"/>
        <v>0</v>
      </c>
      <c r="BB126" s="121">
        <f t="shared" si="49"/>
        <v>0</v>
      </c>
      <c r="BC126" s="61">
        <f t="shared" si="50"/>
        <v>0</v>
      </c>
      <c r="BD126" s="61">
        <f t="shared" si="51"/>
        <v>0</v>
      </c>
      <c r="BF126" s="64"/>
      <c r="BG126" s="61">
        <f t="shared" si="52"/>
        <v>0</v>
      </c>
      <c r="BH126" s="65">
        <f>IF(BG126=1,data!$C$41*BF126,0)</f>
        <v>0</v>
      </c>
      <c r="BI126" s="87" t="s">
        <v>87</v>
      </c>
      <c r="BJ126" s="66">
        <f>IF(BG126=1,IF(BF126&lt;15,VLOOKUP(BI126,data!$B$3:$E$32,2,0)*BF126,(VLOOKUP(BI126,data!$B$3:$E$32,2,0)*14)+(VLOOKUP(BI126,data!$B$3:$E$32,3,0))*(BF126-14)),0)</f>
        <v>0</v>
      </c>
      <c r="BK126" s="87" t="s">
        <v>87</v>
      </c>
      <c r="BL126" s="66">
        <f>IF(BG126=1,VLOOKUP(BK126,data!$B$35:$D$39,2,0),0)</f>
        <v>0</v>
      </c>
      <c r="BM126" s="67">
        <f>IF(AND(BJ126&lt;&gt;0,BL126&lt;&gt;0)=FALSE,0,data!$C$43)</f>
        <v>0</v>
      </c>
      <c r="BN126" s="91">
        <f t="shared" si="53"/>
        <v>0</v>
      </c>
      <c r="BO126" s="121">
        <f t="shared" si="54"/>
        <v>0</v>
      </c>
      <c r="BP126" s="61">
        <f t="shared" si="55"/>
        <v>0</v>
      </c>
      <c r="BQ126" s="61">
        <f t="shared" si="56"/>
        <v>0</v>
      </c>
      <c r="BS126" s="64"/>
      <c r="BT126" s="61">
        <f t="shared" si="57"/>
        <v>0</v>
      </c>
      <c r="BU126" s="65">
        <f>IF(BT126=1,data!$C$41*BS126,0)</f>
        <v>0</v>
      </c>
      <c r="BV126" s="87" t="s">
        <v>87</v>
      </c>
      <c r="BW126" s="66">
        <f>IF(BT126=1,IF(BS126&lt;15,VLOOKUP(BV126,data!$B$3:$E$32,2,0)*BS126,(VLOOKUP(BV126,data!$B$3:$E$32,2,0)*14)+(VLOOKUP(BV126,data!$B$3:$E$32,3,0))*(BS126-14)),0)</f>
        <v>0</v>
      </c>
      <c r="BX126" s="87" t="s">
        <v>87</v>
      </c>
      <c r="BY126" s="66">
        <f>IF(BT126=1,VLOOKUP(BX126,data!$B$35:$D$39,2,0),0)</f>
        <v>0</v>
      </c>
      <c r="BZ126" s="67">
        <f>IF(AND(BW126&lt;&gt;0,BY126&lt;&gt;0)=FALSE,0,data!$C$43)</f>
        <v>0</v>
      </c>
      <c r="CA126" s="91">
        <f t="shared" si="58"/>
        <v>0</v>
      </c>
      <c r="CB126" s="121">
        <f t="shared" si="59"/>
        <v>0</v>
      </c>
      <c r="CC126" s="61">
        <f t="shared" si="60"/>
        <v>0</v>
      </c>
      <c r="CD126" s="61">
        <f t="shared" si="61"/>
        <v>0</v>
      </c>
    </row>
    <row r="127" spans="1:82" ht="18" hidden="1" customHeight="1" x14ac:dyDescent="0.25">
      <c r="A127" s="68"/>
      <c r="B127" s="58" t="s">
        <v>209</v>
      </c>
      <c r="C127" s="113"/>
      <c r="D127" s="59"/>
      <c r="E127" s="64"/>
      <c r="F127" s="61">
        <f t="shared" si="32"/>
        <v>0</v>
      </c>
      <c r="G127" s="65">
        <f>IF(F127=1,data!$C$41*E127,0)</f>
        <v>0</v>
      </c>
      <c r="H127" s="87" t="s">
        <v>87</v>
      </c>
      <c r="I127" s="66">
        <f>IF($F127=1,IF($E127&lt;15,VLOOKUP(H127,data!$B$3:$E$32,2,0)*$E127,(VLOOKUP(H127,data!$B$3:$E$32,2,0)*14)+(VLOOKUP(H127,data!$B$3:$E$32,3,0))*($E127-14)),0)</f>
        <v>0</v>
      </c>
      <c r="J127" s="87" t="s">
        <v>87</v>
      </c>
      <c r="K127" s="66">
        <f>IF($F127=1,VLOOKUP(J127,data!$B$35:$D$39,2,0),0)</f>
        <v>0</v>
      </c>
      <c r="L127" s="67">
        <f>IF(AND(I127&lt;&gt;0,K127&lt;&gt;0)=FALSE,0,data!$C$43)</f>
        <v>0</v>
      </c>
      <c r="M127" s="91">
        <f t="shared" si="33"/>
        <v>0</v>
      </c>
      <c r="N127" s="61">
        <f t="shared" si="62"/>
        <v>0</v>
      </c>
      <c r="O127" s="61">
        <f t="shared" si="34"/>
        <v>0</v>
      </c>
      <c r="P127" s="61">
        <f t="shared" si="35"/>
        <v>0</v>
      </c>
      <c r="Q127" s="137">
        <f t="shared" si="36"/>
        <v>0</v>
      </c>
      <c r="S127" s="64"/>
      <c r="T127" s="61">
        <f t="shared" si="37"/>
        <v>0</v>
      </c>
      <c r="U127" s="65">
        <f>IF(T127=1,data!$C$41*S127,0)</f>
        <v>0</v>
      </c>
      <c r="V127" s="87" t="s">
        <v>87</v>
      </c>
      <c r="W127" s="66">
        <f>IF(T127=1,IF(S127&lt;15,VLOOKUP(V127,data!$B$3:$E$32,2,0)*S127,(VLOOKUP(V127,data!$B$3:$E$32,2,0)*14)+(VLOOKUP(V127,data!$B$3:$E$32,3,0))*(S127-14)),0)</f>
        <v>0</v>
      </c>
      <c r="X127" s="87" t="s">
        <v>87</v>
      </c>
      <c r="Y127" s="66">
        <f>IF(T127=1,VLOOKUP(X127,data!$B$35:$D$39,2,0),0)</f>
        <v>0</v>
      </c>
      <c r="Z127" s="67">
        <f>IF(AND(W127&lt;&gt;0,Y127&lt;&gt;0)=FALSE,0,data!$C$43)</f>
        <v>0</v>
      </c>
      <c r="AA127" s="91">
        <f t="shared" si="38"/>
        <v>0</v>
      </c>
      <c r="AB127" s="121">
        <f t="shared" si="39"/>
        <v>0</v>
      </c>
      <c r="AC127" s="61">
        <f t="shared" si="40"/>
        <v>0</v>
      </c>
      <c r="AD127" s="61">
        <f t="shared" si="41"/>
        <v>0</v>
      </c>
      <c r="AF127" s="64"/>
      <c r="AG127" s="61">
        <f t="shared" si="42"/>
        <v>0</v>
      </c>
      <c r="AH127" s="65">
        <f>IF(AG127=1,data!$C$41*AF127,0)</f>
        <v>0</v>
      </c>
      <c r="AI127" s="87" t="s">
        <v>87</v>
      </c>
      <c r="AJ127" s="66">
        <f>IF(AG127=1,IF(AF127&lt;15,VLOOKUP(AI127,data!$B$3:$E$32,2,0)*AF127,(VLOOKUP(AI127,data!$B$3:$E$32,2,0)*14)+(VLOOKUP(AI127,data!$B$3:$E$32,3,0))*(AF127-14)),0)</f>
        <v>0</v>
      </c>
      <c r="AK127" s="87" t="s">
        <v>87</v>
      </c>
      <c r="AL127" s="66">
        <f>IF(AG127=1,VLOOKUP(AK127,data!$B$35:$D$39,2,0),0)</f>
        <v>0</v>
      </c>
      <c r="AM127" s="67">
        <f>IF(AND(AJ127&lt;&gt;0,AL127&lt;&gt;0)=FALSE,0,data!$C$43)</f>
        <v>0</v>
      </c>
      <c r="AN127" s="91">
        <f t="shared" si="43"/>
        <v>0</v>
      </c>
      <c r="AO127" s="121">
        <f t="shared" si="44"/>
        <v>0</v>
      </c>
      <c r="AP127" s="61">
        <f t="shared" si="45"/>
        <v>0</v>
      </c>
      <c r="AQ127" s="61">
        <f t="shared" si="46"/>
        <v>0</v>
      </c>
      <c r="AS127" s="64"/>
      <c r="AT127" s="61">
        <f t="shared" si="47"/>
        <v>0</v>
      </c>
      <c r="AU127" s="65">
        <f>IF(AT127=1,data!$C$41*AS127,0)</f>
        <v>0</v>
      </c>
      <c r="AV127" s="87" t="s">
        <v>87</v>
      </c>
      <c r="AW127" s="66">
        <f>IF(AT127=1,IF(AS127&lt;15,VLOOKUP(AV127,data!$B$3:$E$32,2,0)*AS127,(VLOOKUP(AV127,data!$B$3:$E$32,2,0)*14)+(VLOOKUP(AV127,data!$B$3:$E$32,3,0))*(AS127-14)),0)</f>
        <v>0</v>
      </c>
      <c r="AX127" s="87" t="s">
        <v>87</v>
      </c>
      <c r="AY127" s="66">
        <f>IF(AT127=1,VLOOKUP(AX127,data!$B$35:$D$39,2,0),0)</f>
        <v>0</v>
      </c>
      <c r="AZ127" s="67">
        <f>IF(AND(AW127&lt;&gt;0,AY127&lt;&gt;0)=FALSE,0,data!$C$43)</f>
        <v>0</v>
      </c>
      <c r="BA127" s="91">
        <f t="shared" si="48"/>
        <v>0</v>
      </c>
      <c r="BB127" s="121">
        <f t="shared" si="49"/>
        <v>0</v>
      </c>
      <c r="BC127" s="61">
        <f t="shared" si="50"/>
        <v>0</v>
      </c>
      <c r="BD127" s="61">
        <f t="shared" si="51"/>
        <v>0</v>
      </c>
      <c r="BF127" s="64"/>
      <c r="BG127" s="61">
        <f t="shared" si="52"/>
        <v>0</v>
      </c>
      <c r="BH127" s="65">
        <f>IF(BG127=1,data!$C$41*BF127,0)</f>
        <v>0</v>
      </c>
      <c r="BI127" s="87" t="s">
        <v>87</v>
      </c>
      <c r="BJ127" s="66">
        <f>IF(BG127=1,IF(BF127&lt;15,VLOOKUP(BI127,data!$B$3:$E$32,2,0)*BF127,(VLOOKUP(BI127,data!$B$3:$E$32,2,0)*14)+(VLOOKUP(BI127,data!$B$3:$E$32,3,0))*(BF127-14)),0)</f>
        <v>0</v>
      </c>
      <c r="BK127" s="87" t="s">
        <v>87</v>
      </c>
      <c r="BL127" s="66">
        <f>IF(BG127=1,VLOOKUP(BK127,data!$B$35:$D$39,2,0),0)</f>
        <v>0</v>
      </c>
      <c r="BM127" s="67">
        <f>IF(AND(BJ127&lt;&gt;0,BL127&lt;&gt;0)=FALSE,0,data!$C$43)</f>
        <v>0</v>
      </c>
      <c r="BN127" s="91">
        <f t="shared" si="53"/>
        <v>0</v>
      </c>
      <c r="BO127" s="121">
        <f t="shared" si="54"/>
        <v>0</v>
      </c>
      <c r="BP127" s="61">
        <f t="shared" si="55"/>
        <v>0</v>
      </c>
      <c r="BQ127" s="61">
        <f t="shared" si="56"/>
        <v>0</v>
      </c>
      <c r="BS127" s="64"/>
      <c r="BT127" s="61">
        <f t="shared" si="57"/>
        <v>0</v>
      </c>
      <c r="BU127" s="65">
        <f>IF(BT127=1,data!$C$41*BS127,0)</f>
        <v>0</v>
      </c>
      <c r="BV127" s="87" t="s">
        <v>87</v>
      </c>
      <c r="BW127" s="66">
        <f>IF(BT127=1,IF(BS127&lt;15,VLOOKUP(BV127,data!$B$3:$E$32,2,0)*BS127,(VLOOKUP(BV127,data!$B$3:$E$32,2,0)*14)+(VLOOKUP(BV127,data!$B$3:$E$32,3,0))*(BS127-14)),0)</f>
        <v>0</v>
      </c>
      <c r="BX127" s="87" t="s">
        <v>87</v>
      </c>
      <c r="BY127" s="66">
        <f>IF(BT127=1,VLOOKUP(BX127,data!$B$35:$D$39,2,0),0)</f>
        <v>0</v>
      </c>
      <c r="BZ127" s="67">
        <f>IF(AND(BW127&lt;&gt;0,BY127&lt;&gt;0)=FALSE,0,data!$C$43)</f>
        <v>0</v>
      </c>
      <c r="CA127" s="91">
        <f t="shared" si="58"/>
        <v>0</v>
      </c>
      <c r="CB127" s="121">
        <f t="shared" si="59"/>
        <v>0</v>
      </c>
      <c r="CC127" s="61">
        <f t="shared" si="60"/>
        <v>0</v>
      </c>
      <c r="CD127" s="61">
        <f t="shared" si="61"/>
        <v>0</v>
      </c>
    </row>
    <row r="128" spans="1:82" ht="18" hidden="1" customHeight="1" x14ac:dyDescent="0.25">
      <c r="A128" s="68"/>
      <c r="B128" s="58" t="s">
        <v>210</v>
      </c>
      <c r="C128" s="113"/>
      <c r="D128" s="59"/>
      <c r="E128" s="64"/>
      <c r="F128" s="61">
        <f t="shared" si="32"/>
        <v>0</v>
      </c>
      <c r="G128" s="65">
        <f>IF(F128=1,data!$C$41*E128,0)</f>
        <v>0</v>
      </c>
      <c r="H128" s="87" t="s">
        <v>87</v>
      </c>
      <c r="I128" s="66">
        <f>IF($F128=1,IF($E128&lt;15,VLOOKUP(H128,data!$B$3:$E$32,2,0)*$E128,(VLOOKUP(H128,data!$B$3:$E$32,2,0)*14)+(VLOOKUP(H128,data!$B$3:$E$32,3,0))*($E128-14)),0)</f>
        <v>0</v>
      </c>
      <c r="J128" s="87" t="s">
        <v>87</v>
      </c>
      <c r="K128" s="66">
        <f>IF($F128=1,VLOOKUP(J128,data!$B$35:$D$39,2,0),0)</f>
        <v>0</v>
      </c>
      <c r="L128" s="67">
        <f>IF(AND(I128&lt;&gt;0,K128&lt;&gt;0)=FALSE,0,data!$C$43)</f>
        <v>0</v>
      </c>
      <c r="M128" s="91">
        <f t="shared" si="33"/>
        <v>0</v>
      </c>
      <c r="N128" s="61">
        <f t="shared" si="62"/>
        <v>0</v>
      </c>
      <c r="O128" s="61">
        <f t="shared" si="34"/>
        <v>0</v>
      </c>
      <c r="P128" s="61">
        <f t="shared" si="35"/>
        <v>0</v>
      </c>
      <c r="Q128" s="137">
        <f t="shared" si="36"/>
        <v>0</v>
      </c>
      <c r="S128" s="64"/>
      <c r="T128" s="61">
        <f t="shared" si="37"/>
        <v>0</v>
      </c>
      <c r="U128" s="65">
        <f>IF(T128=1,data!$C$41*S128,0)</f>
        <v>0</v>
      </c>
      <c r="V128" s="87" t="s">
        <v>87</v>
      </c>
      <c r="W128" s="66">
        <f>IF(T128=1,IF(S128&lt;15,VLOOKUP(V128,data!$B$3:$E$32,2,0)*S128,(VLOOKUP(V128,data!$B$3:$E$32,2,0)*14)+(VLOOKUP(V128,data!$B$3:$E$32,3,0))*(S128-14)),0)</f>
        <v>0</v>
      </c>
      <c r="X128" s="87" t="s">
        <v>87</v>
      </c>
      <c r="Y128" s="66">
        <f>IF(T128=1,VLOOKUP(X128,data!$B$35:$D$39,2,0),0)</f>
        <v>0</v>
      </c>
      <c r="Z128" s="67">
        <f>IF(AND(W128&lt;&gt;0,Y128&lt;&gt;0)=FALSE,0,data!$C$43)</f>
        <v>0</v>
      </c>
      <c r="AA128" s="91">
        <f t="shared" si="38"/>
        <v>0</v>
      </c>
      <c r="AB128" s="121">
        <f t="shared" si="39"/>
        <v>0</v>
      </c>
      <c r="AC128" s="61">
        <f t="shared" si="40"/>
        <v>0</v>
      </c>
      <c r="AD128" s="61">
        <f t="shared" si="41"/>
        <v>0</v>
      </c>
      <c r="AF128" s="64"/>
      <c r="AG128" s="61">
        <f t="shared" si="42"/>
        <v>0</v>
      </c>
      <c r="AH128" s="65">
        <f>IF(AG128=1,data!$C$41*AF128,0)</f>
        <v>0</v>
      </c>
      <c r="AI128" s="87" t="s">
        <v>87</v>
      </c>
      <c r="AJ128" s="66">
        <f>IF(AG128=1,IF(AF128&lt;15,VLOOKUP(AI128,data!$B$3:$E$32,2,0)*AF128,(VLOOKUP(AI128,data!$B$3:$E$32,2,0)*14)+(VLOOKUP(AI128,data!$B$3:$E$32,3,0))*(AF128-14)),0)</f>
        <v>0</v>
      </c>
      <c r="AK128" s="87" t="s">
        <v>87</v>
      </c>
      <c r="AL128" s="66">
        <f>IF(AG128=1,VLOOKUP(AK128,data!$B$35:$D$39,2,0),0)</f>
        <v>0</v>
      </c>
      <c r="AM128" s="67">
        <f>IF(AND(AJ128&lt;&gt;0,AL128&lt;&gt;0)=FALSE,0,data!$C$43)</f>
        <v>0</v>
      </c>
      <c r="AN128" s="91">
        <f t="shared" si="43"/>
        <v>0</v>
      </c>
      <c r="AO128" s="121">
        <f t="shared" si="44"/>
        <v>0</v>
      </c>
      <c r="AP128" s="61">
        <f t="shared" si="45"/>
        <v>0</v>
      </c>
      <c r="AQ128" s="61">
        <f t="shared" si="46"/>
        <v>0</v>
      </c>
      <c r="AS128" s="64"/>
      <c r="AT128" s="61">
        <f t="shared" si="47"/>
        <v>0</v>
      </c>
      <c r="AU128" s="65">
        <f>IF(AT128=1,data!$C$41*AS128,0)</f>
        <v>0</v>
      </c>
      <c r="AV128" s="87" t="s">
        <v>87</v>
      </c>
      <c r="AW128" s="66">
        <f>IF(AT128=1,IF(AS128&lt;15,VLOOKUP(AV128,data!$B$3:$E$32,2,0)*AS128,(VLOOKUP(AV128,data!$B$3:$E$32,2,0)*14)+(VLOOKUP(AV128,data!$B$3:$E$32,3,0))*(AS128-14)),0)</f>
        <v>0</v>
      </c>
      <c r="AX128" s="87" t="s">
        <v>87</v>
      </c>
      <c r="AY128" s="66">
        <f>IF(AT128=1,VLOOKUP(AX128,data!$B$35:$D$39,2,0),0)</f>
        <v>0</v>
      </c>
      <c r="AZ128" s="67">
        <f>IF(AND(AW128&lt;&gt;0,AY128&lt;&gt;0)=FALSE,0,data!$C$43)</f>
        <v>0</v>
      </c>
      <c r="BA128" s="91">
        <f t="shared" si="48"/>
        <v>0</v>
      </c>
      <c r="BB128" s="121">
        <f t="shared" si="49"/>
        <v>0</v>
      </c>
      <c r="BC128" s="61">
        <f t="shared" si="50"/>
        <v>0</v>
      </c>
      <c r="BD128" s="61">
        <f t="shared" si="51"/>
        <v>0</v>
      </c>
      <c r="BF128" s="64"/>
      <c r="BG128" s="61">
        <f t="shared" si="52"/>
        <v>0</v>
      </c>
      <c r="BH128" s="65">
        <f>IF(BG128=1,data!$C$41*BF128,0)</f>
        <v>0</v>
      </c>
      <c r="BI128" s="87" t="s">
        <v>87</v>
      </c>
      <c r="BJ128" s="66">
        <f>IF(BG128=1,IF(BF128&lt;15,VLOOKUP(BI128,data!$B$3:$E$32,2,0)*BF128,(VLOOKUP(BI128,data!$B$3:$E$32,2,0)*14)+(VLOOKUP(BI128,data!$B$3:$E$32,3,0))*(BF128-14)),0)</f>
        <v>0</v>
      </c>
      <c r="BK128" s="87" t="s">
        <v>87</v>
      </c>
      <c r="BL128" s="66">
        <f>IF(BG128=1,VLOOKUP(BK128,data!$B$35:$D$39,2,0),0)</f>
        <v>0</v>
      </c>
      <c r="BM128" s="67">
        <f>IF(AND(BJ128&lt;&gt;0,BL128&lt;&gt;0)=FALSE,0,data!$C$43)</f>
        <v>0</v>
      </c>
      <c r="BN128" s="91">
        <f t="shared" si="53"/>
        <v>0</v>
      </c>
      <c r="BO128" s="121">
        <f t="shared" si="54"/>
        <v>0</v>
      </c>
      <c r="BP128" s="61">
        <f t="shared" si="55"/>
        <v>0</v>
      </c>
      <c r="BQ128" s="61">
        <f t="shared" si="56"/>
        <v>0</v>
      </c>
      <c r="BS128" s="64"/>
      <c r="BT128" s="61">
        <f t="shared" si="57"/>
        <v>0</v>
      </c>
      <c r="BU128" s="65">
        <f>IF(BT128=1,data!$C$41*BS128,0)</f>
        <v>0</v>
      </c>
      <c r="BV128" s="87" t="s">
        <v>87</v>
      </c>
      <c r="BW128" s="66">
        <f>IF(BT128=1,IF(BS128&lt;15,VLOOKUP(BV128,data!$B$3:$E$32,2,0)*BS128,(VLOOKUP(BV128,data!$B$3:$E$32,2,0)*14)+(VLOOKUP(BV128,data!$B$3:$E$32,3,0))*(BS128-14)),0)</f>
        <v>0</v>
      </c>
      <c r="BX128" s="87" t="s">
        <v>87</v>
      </c>
      <c r="BY128" s="66">
        <f>IF(BT128=1,VLOOKUP(BX128,data!$B$35:$D$39,2,0),0)</f>
        <v>0</v>
      </c>
      <c r="BZ128" s="67">
        <f>IF(AND(BW128&lt;&gt;0,BY128&lt;&gt;0)=FALSE,0,data!$C$43)</f>
        <v>0</v>
      </c>
      <c r="CA128" s="91">
        <f t="shared" si="58"/>
        <v>0</v>
      </c>
      <c r="CB128" s="121">
        <f t="shared" si="59"/>
        <v>0</v>
      </c>
      <c r="CC128" s="61">
        <f t="shared" si="60"/>
        <v>0</v>
      </c>
      <c r="CD128" s="61">
        <f t="shared" si="61"/>
        <v>0</v>
      </c>
    </row>
    <row r="129" spans="1:82" ht="18" hidden="1" customHeight="1" x14ac:dyDescent="0.25">
      <c r="A129" s="68"/>
      <c r="B129" s="58" t="s">
        <v>211</v>
      </c>
      <c r="C129" s="113"/>
      <c r="D129" s="59"/>
      <c r="E129" s="64"/>
      <c r="F129" s="61">
        <f t="shared" si="32"/>
        <v>0</v>
      </c>
      <c r="G129" s="65">
        <f>IF(F129=1,data!$C$41*E129,0)</f>
        <v>0</v>
      </c>
      <c r="H129" s="87" t="s">
        <v>87</v>
      </c>
      <c r="I129" s="66">
        <f>IF($F129=1,IF($E129&lt;15,VLOOKUP(H129,data!$B$3:$E$32,2,0)*$E129,(VLOOKUP(H129,data!$B$3:$E$32,2,0)*14)+(VLOOKUP(H129,data!$B$3:$E$32,3,0))*($E129-14)),0)</f>
        <v>0</v>
      </c>
      <c r="J129" s="87" t="s">
        <v>87</v>
      </c>
      <c r="K129" s="66">
        <f>IF($F129=1,VLOOKUP(J129,data!$B$35:$D$39,2,0),0)</f>
        <v>0</v>
      </c>
      <c r="L129" s="67">
        <f>IF(AND(I129&lt;&gt;0,K129&lt;&gt;0)=FALSE,0,data!$C$43)</f>
        <v>0</v>
      </c>
      <c r="M129" s="91">
        <f t="shared" si="33"/>
        <v>0</v>
      </c>
      <c r="N129" s="61">
        <f t="shared" si="62"/>
        <v>0</v>
      </c>
      <c r="O129" s="61">
        <f t="shared" si="34"/>
        <v>0</v>
      </c>
      <c r="P129" s="61">
        <f t="shared" si="35"/>
        <v>0</v>
      </c>
      <c r="Q129" s="137">
        <f t="shared" si="36"/>
        <v>0</v>
      </c>
      <c r="S129" s="64"/>
      <c r="T129" s="61">
        <f t="shared" si="37"/>
        <v>0</v>
      </c>
      <c r="U129" s="65">
        <f>IF(T129=1,data!$C$41*S129,0)</f>
        <v>0</v>
      </c>
      <c r="V129" s="87" t="s">
        <v>87</v>
      </c>
      <c r="W129" s="66">
        <f>IF(T129=1,IF(S129&lt;15,VLOOKUP(V129,data!$B$3:$E$32,2,0)*S129,(VLOOKUP(V129,data!$B$3:$E$32,2,0)*14)+(VLOOKUP(V129,data!$B$3:$E$32,3,0))*(S129-14)),0)</f>
        <v>0</v>
      </c>
      <c r="X129" s="87" t="s">
        <v>87</v>
      </c>
      <c r="Y129" s="66">
        <f>IF(T129=1,VLOOKUP(X129,data!$B$35:$D$39,2,0),0)</f>
        <v>0</v>
      </c>
      <c r="Z129" s="67">
        <f>IF(AND(W129&lt;&gt;0,Y129&lt;&gt;0)=FALSE,0,data!$C$43)</f>
        <v>0</v>
      </c>
      <c r="AA129" s="91">
        <f t="shared" si="38"/>
        <v>0</v>
      </c>
      <c r="AB129" s="121">
        <f t="shared" si="39"/>
        <v>0</v>
      </c>
      <c r="AC129" s="61">
        <f t="shared" si="40"/>
        <v>0</v>
      </c>
      <c r="AD129" s="61">
        <f t="shared" si="41"/>
        <v>0</v>
      </c>
      <c r="AF129" s="64"/>
      <c r="AG129" s="61">
        <f t="shared" si="42"/>
        <v>0</v>
      </c>
      <c r="AH129" s="65">
        <f>IF(AG129=1,data!$C$41*AF129,0)</f>
        <v>0</v>
      </c>
      <c r="AI129" s="87" t="s">
        <v>87</v>
      </c>
      <c r="AJ129" s="66">
        <f>IF(AG129=1,IF(AF129&lt;15,VLOOKUP(AI129,data!$B$3:$E$32,2,0)*AF129,(VLOOKUP(AI129,data!$B$3:$E$32,2,0)*14)+(VLOOKUP(AI129,data!$B$3:$E$32,3,0))*(AF129-14)),0)</f>
        <v>0</v>
      </c>
      <c r="AK129" s="87" t="s">
        <v>87</v>
      </c>
      <c r="AL129" s="66">
        <f>IF(AG129=1,VLOOKUP(AK129,data!$B$35:$D$39,2,0),0)</f>
        <v>0</v>
      </c>
      <c r="AM129" s="67">
        <f>IF(AND(AJ129&lt;&gt;0,AL129&lt;&gt;0)=FALSE,0,data!$C$43)</f>
        <v>0</v>
      </c>
      <c r="AN129" s="91">
        <f t="shared" si="43"/>
        <v>0</v>
      </c>
      <c r="AO129" s="121">
        <f t="shared" si="44"/>
        <v>0</v>
      </c>
      <c r="AP129" s="61">
        <f t="shared" si="45"/>
        <v>0</v>
      </c>
      <c r="AQ129" s="61">
        <f t="shared" si="46"/>
        <v>0</v>
      </c>
      <c r="AS129" s="64"/>
      <c r="AT129" s="61">
        <f t="shared" si="47"/>
        <v>0</v>
      </c>
      <c r="AU129" s="65">
        <f>IF(AT129=1,data!$C$41*AS129,0)</f>
        <v>0</v>
      </c>
      <c r="AV129" s="87" t="s">
        <v>87</v>
      </c>
      <c r="AW129" s="66">
        <f>IF(AT129=1,IF(AS129&lt;15,VLOOKUP(AV129,data!$B$3:$E$32,2,0)*AS129,(VLOOKUP(AV129,data!$B$3:$E$32,2,0)*14)+(VLOOKUP(AV129,data!$B$3:$E$32,3,0))*(AS129-14)),0)</f>
        <v>0</v>
      </c>
      <c r="AX129" s="87" t="s">
        <v>87</v>
      </c>
      <c r="AY129" s="66">
        <f>IF(AT129=1,VLOOKUP(AX129,data!$B$35:$D$39,2,0),0)</f>
        <v>0</v>
      </c>
      <c r="AZ129" s="67">
        <f>IF(AND(AW129&lt;&gt;0,AY129&lt;&gt;0)=FALSE,0,data!$C$43)</f>
        <v>0</v>
      </c>
      <c r="BA129" s="91">
        <f t="shared" si="48"/>
        <v>0</v>
      </c>
      <c r="BB129" s="121">
        <f t="shared" si="49"/>
        <v>0</v>
      </c>
      <c r="BC129" s="61">
        <f t="shared" si="50"/>
        <v>0</v>
      </c>
      <c r="BD129" s="61">
        <f t="shared" si="51"/>
        <v>0</v>
      </c>
      <c r="BF129" s="64"/>
      <c r="BG129" s="61">
        <f t="shared" si="52"/>
        <v>0</v>
      </c>
      <c r="BH129" s="65">
        <f>IF(BG129=1,data!$C$41*BF129,0)</f>
        <v>0</v>
      </c>
      <c r="BI129" s="87" t="s">
        <v>87</v>
      </c>
      <c r="BJ129" s="66">
        <f>IF(BG129=1,IF(BF129&lt;15,VLOOKUP(BI129,data!$B$3:$E$32,2,0)*BF129,(VLOOKUP(BI129,data!$B$3:$E$32,2,0)*14)+(VLOOKUP(BI129,data!$B$3:$E$32,3,0))*(BF129-14)),0)</f>
        <v>0</v>
      </c>
      <c r="BK129" s="87" t="s">
        <v>87</v>
      </c>
      <c r="BL129" s="66">
        <f>IF(BG129=1,VLOOKUP(BK129,data!$B$35:$D$39,2,0),0)</f>
        <v>0</v>
      </c>
      <c r="BM129" s="67">
        <f>IF(AND(BJ129&lt;&gt;0,BL129&lt;&gt;0)=FALSE,0,data!$C$43)</f>
        <v>0</v>
      </c>
      <c r="BN129" s="91">
        <f t="shared" si="53"/>
        <v>0</v>
      </c>
      <c r="BO129" s="121">
        <f t="shared" si="54"/>
        <v>0</v>
      </c>
      <c r="BP129" s="61">
        <f t="shared" si="55"/>
        <v>0</v>
      </c>
      <c r="BQ129" s="61">
        <f t="shared" si="56"/>
        <v>0</v>
      </c>
      <c r="BS129" s="64"/>
      <c r="BT129" s="61">
        <f t="shared" si="57"/>
        <v>0</v>
      </c>
      <c r="BU129" s="65">
        <f>IF(BT129=1,data!$C$41*BS129,0)</f>
        <v>0</v>
      </c>
      <c r="BV129" s="87" t="s">
        <v>87</v>
      </c>
      <c r="BW129" s="66">
        <f>IF(BT129=1,IF(BS129&lt;15,VLOOKUP(BV129,data!$B$3:$E$32,2,0)*BS129,(VLOOKUP(BV129,data!$B$3:$E$32,2,0)*14)+(VLOOKUP(BV129,data!$B$3:$E$32,3,0))*(BS129-14)),0)</f>
        <v>0</v>
      </c>
      <c r="BX129" s="87" t="s">
        <v>87</v>
      </c>
      <c r="BY129" s="66">
        <f>IF(BT129=1,VLOOKUP(BX129,data!$B$35:$D$39,2,0),0)</f>
        <v>0</v>
      </c>
      <c r="BZ129" s="67">
        <f>IF(AND(BW129&lt;&gt;0,BY129&lt;&gt;0)=FALSE,0,data!$C$43)</f>
        <v>0</v>
      </c>
      <c r="CA129" s="91">
        <f t="shared" si="58"/>
        <v>0</v>
      </c>
      <c r="CB129" s="121">
        <f t="shared" si="59"/>
        <v>0</v>
      </c>
      <c r="CC129" s="61">
        <f t="shared" si="60"/>
        <v>0</v>
      </c>
      <c r="CD129" s="61">
        <f t="shared" si="61"/>
        <v>0</v>
      </c>
    </row>
    <row r="130" spans="1:82" ht="18" hidden="1" customHeight="1" x14ac:dyDescent="0.25">
      <c r="A130" s="68"/>
      <c r="B130" s="58" t="s">
        <v>212</v>
      </c>
      <c r="C130" s="113"/>
      <c r="D130" s="59"/>
      <c r="E130" s="64"/>
      <c r="F130" s="61">
        <f t="shared" si="32"/>
        <v>0</v>
      </c>
      <c r="G130" s="65">
        <f>IF(F130=1,data!$C$41*E130,0)</f>
        <v>0</v>
      </c>
      <c r="H130" s="87" t="s">
        <v>87</v>
      </c>
      <c r="I130" s="66">
        <f>IF($F130=1,IF($E130&lt;15,VLOOKUP(H130,data!$B$3:$E$32,2,0)*$E130,(VLOOKUP(H130,data!$B$3:$E$32,2,0)*14)+(VLOOKUP(H130,data!$B$3:$E$32,3,0))*($E130-14)),0)</f>
        <v>0</v>
      </c>
      <c r="J130" s="87" t="s">
        <v>87</v>
      </c>
      <c r="K130" s="66">
        <f>IF($F130=1,VLOOKUP(J130,data!$B$35:$D$39,2,0),0)</f>
        <v>0</v>
      </c>
      <c r="L130" s="67">
        <f>IF(AND(I130&lt;&gt;0,K130&lt;&gt;0)=FALSE,0,data!$C$43)</f>
        <v>0</v>
      </c>
      <c r="M130" s="91">
        <f t="shared" si="33"/>
        <v>0</v>
      </c>
      <c r="N130" s="61">
        <f t="shared" si="62"/>
        <v>0</v>
      </c>
      <c r="O130" s="61">
        <f t="shared" si="34"/>
        <v>0</v>
      </c>
      <c r="P130" s="61">
        <f t="shared" si="35"/>
        <v>0</v>
      </c>
      <c r="Q130" s="137">
        <f t="shared" si="36"/>
        <v>0</v>
      </c>
      <c r="S130" s="64"/>
      <c r="T130" s="61">
        <f t="shared" si="37"/>
        <v>0</v>
      </c>
      <c r="U130" s="65">
        <f>IF(T130=1,data!$C$41*S130,0)</f>
        <v>0</v>
      </c>
      <c r="V130" s="87" t="s">
        <v>87</v>
      </c>
      <c r="W130" s="66">
        <f>IF(T130=1,IF(S130&lt;15,VLOOKUP(V130,data!$B$3:$E$32,2,0)*S130,(VLOOKUP(V130,data!$B$3:$E$32,2,0)*14)+(VLOOKUP(V130,data!$B$3:$E$32,3,0))*(S130-14)),0)</f>
        <v>0</v>
      </c>
      <c r="X130" s="87" t="s">
        <v>87</v>
      </c>
      <c r="Y130" s="66">
        <f>IF(T130=1,VLOOKUP(X130,data!$B$35:$D$39,2,0),0)</f>
        <v>0</v>
      </c>
      <c r="Z130" s="67">
        <f>IF(AND(W130&lt;&gt;0,Y130&lt;&gt;0)=FALSE,0,data!$C$43)</f>
        <v>0</v>
      </c>
      <c r="AA130" s="91">
        <f t="shared" si="38"/>
        <v>0</v>
      </c>
      <c r="AB130" s="121">
        <f t="shared" si="39"/>
        <v>0</v>
      </c>
      <c r="AC130" s="61">
        <f t="shared" si="40"/>
        <v>0</v>
      </c>
      <c r="AD130" s="61">
        <f t="shared" si="41"/>
        <v>0</v>
      </c>
      <c r="AF130" s="64"/>
      <c r="AG130" s="61">
        <f t="shared" si="42"/>
        <v>0</v>
      </c>
      <c r="AH130" s="65">
        <f>IF(AG130=1,data!$C$41*AF130,0)</f>
        <v>0</v>
      </c>
      <c r="AI130" s="87" t="s">
        <v>87</v>
      </c>
      <c r="AJ130" s="66">
        <f>IF(AG130=1,IF(AF130&lt;15,VLOOKUP(AI130,data!$B$3:$E$32,2,0)*AF130,(VLOOKUP(AI130,data!$B$3:$E$32,2,0)*14)+(VLOOKUP(AI130,data!$B$3:$E$32,3,0))*(AF130-14)),0)</f>
        <v>0</v>
      </c>
      <c r="AK130" s="87" t="s">
        <v>87</v>
      </c>
      <c r="AL130" s="66">
        <f>IF(AG130=1,VLOOKUP(AK130,data!$B$35:$D$39,2,0),0)</f>
        <v>0</v>
      </c>
      <c r="AM130" s="67">
        <f>IF(AND(AJ130&lt;&gt;0,AL130&lt;&gt;0)=FALSE,0,data!$C$43)</f>
        <v>0</v>
      </c>
      <c r="AN130" s="91">
        <f t="shared" si="43"/>
        <v>0</v>
      </c>
      <c r="AO130" s="121">
        <f t="shared" si="44"/>
        <v>0</v>
      </c>
      <c r="AP130" s="61">
        <f t="shared" si="45"/>
        <v>0</v>
      </c>
      <c r="AQ130" s="61">
        <f t="shared" si="46"/>
        <v>0</v>
      </c>
      <c r="AS130" s="64"/>
      <c r="AT130" s="61">
        <f t="shared" si="47"/>
        <v>0</v>
      </c>
      <c r="AU130" s="65">
        <f>IF(AT130=1,data!$C$41*AS130,0)</f>
        <v>0</v>
      </c>
      <c r="AV130" s="87" t="s">
        <v>87</v>
      </c>
      <c r="AW130" s="66">
        <f>IF(AT130=1,IF(AS130&lt;15,VLOOKUP(AV130,data!$B$3:$E$32,2,0)*AS130,(VLOOKUP(AV130,data!$B$3:$E$32,2,0)*14)+(VLOOKUP(AV130,data!$B$3:$E$32,3,0))*(AS130-14)),0)</f>
        <v>0</v>
      </c>
      <c r="AX130" s="87" t="s">
        <v>87</v>
      </c>
      <c r="AY130" s="66">
        <f>IF(AT130=1,VLOOKUP(AX130,data!$B$35:$D$39,2,0),0)</f>
        <v>0</v>
      </c>
      <c r="AZ130" s="67">
        <f>IF(AND(AW130&lt;&gt;0,AY130&lt;&gt;0)=FALSE,0,data!$C$43)</f>
        <v>0</v>
      </c>
      <c r="BA130" s="91">
        <f t="shared" si="48"/>
        <v>0</v>
      </c>
      <c r="BB130" s="121">
        <f t="shared" si="49"/>
        <v>0</v>
      </c>
      <c r="BC130" s="61">
        <f t="shared" si="50"/>
        <v>0</v>
      </c>
      <c r="BD130" s="61">
        <f t="shared" si="51"/>
        <v>0</v>
      </c>
      <c r="BF130" s="64"/>
      <c r="BG130" s="61">
        <f t="shared" si="52"/>
        <v>0</v>
      </c>
      <c r="BH130" s="65">
        <f>IF(BG130=1,data!$C$41*BF130,0)</f>
        <v>0</v>
      </c>
      <c r="BI130" s="87" t="s">
        <v>87</v>
      </c>
      <c r="BJ130" s="66">
        <f>IF(BG130=1,IF(BF130&lt;15,VLOOKUP(BI130,data!$B$3:$E$32,2,0)*BF130,(VLOOKUP(BI130,data!$B$3:$E$32,2,0)*14)+(VLOOKUP(BI130,data!$B$3:$E$32,3,0))*(BF130-14)),0)</f>
        <v>0</v>
      </c>
      <c r="BK130" s="87" t="s">
        <v>87</v>
      </c>
      <c r="BL130" s="66">
        <f>IF(BG130=1,VLOOKUP(BK130,data!$B$35:$D$39,2,0),0)</f>
        <v>0</v>
      </c>
      <c r="BM130" s="67">
        <f>IF(AND(BJ130&lt;&gt;0,BL130&lt;&gt;0)=FALSE,0,data!$C$43)</f>
        <v>0</v>
      </c>
      <c r="BN130" s="91">
        <f t="shared" si="53"/>
        <v>0</v>
      </c>
      <c r="BO130" s="121">
        <f t="shared" si="54"/>
        <v>0</v>
      </c>
      <c r="BP130" s="61">
        <f t="shared" si="55"/>
        <v>0</v>
      </c>
      <c r="BQ130" s="61">
        <f t="shared" si="56"/>
        <v>0</v>
      </c>
      <c r="BS130" s="64"/>
      <c r="BT130" s="61">
        <f t="shared" si="57"/>
        <v>0</v>
      </c>
      <c r="BU130" s="65">
        <f>IF(BT130=1,data!$C$41*BS130,0)</f>
        <v>0</v>
      </c>
      <c r="BV130" s="87" t="s">
        <v>87</v>
      </c>
      <c r="BW130" s="66">
        <f>IF(BT130=1,IF(BS130&lt;15,VLOOKUP(BV130,data!$B$3:$E$32,2,0)*BS130,(VLOOKUP(BV130,data!$B$3:$E$32,2,0)*14)+(VLOOKUP(BV130,data!$B$3:$E$32,3,0))*(BS130-14)),0)</f>
        <v>0</v>
      </c>
      <c r="BX130" s="87" t="s">
        <v>87</v>
      </c>
      <c r="BY130" s="66">
        <f>IF(BT130=1,VLOOKUP(BX130,data!$B$35:$D$39,2,0),0)</f>
        <v>0</v>
      </c>
      <c r="BZ130" s="67">
        <f>IF(AND(BW130&lt;&gt;0,BY130&lt;&gt;0)=FALSE,0,data!$C$43)</f>
        <v>0</v>
      </c>
      <c r="CA130" s="91">
        <f t="shared" si="58"/>
        <v>0</v>
      </c>
      <c r="CB130" s="121">
        <f t="shared" si="59"/>
        <v>0</v>
      </c>
      <c r="CC130" s="61">
        <f t="shared" si="60"/>
        <v>0</v>
      </c>
      <c r="CD130" s="61">
        <f t="shared" si="61"/>
        <v>0</v>
      </c>
    </row>
    <row r="131" spans="1:82" ht="18" hidden="1" customHeight="1" x14ac:dyDescent="0.25">
      <c r="A131" s="68"/>
      <c r="B131" s="58" t="s">
        <v>213</v>
      </c>
      <c r="C131" s="113"/>
      <c r="D131" s="59"/>
      <c r="E131" s="64"/>
      <c r="F131" s="61">
        <f t="shared" si="32"/>
        <v>0</v>
      </c>
      <c r="G131" s="65">
        <f>IF(F131=1,data!$C$41*E131,0)</f>
        <v>0</v>
      </c>
      <c r="H131" s="87" t="s">
        <v>87</v>
      </c>
      <c r="I131" s="66">
        <f>IF($F131=1,IF($E131&lt;15,VLOOKUP(H131,data!$B$3:$E$32,2,0)*$E131,(VLOOKUP(H131,data!$B$3:$E$32,2,0)*14)+(VLOOKUP(H131,data!$B$3:$E$32,3,0))*($E131-14)),0)</f>
        <v>0</v>
      </c>
      <c r="J131" s="87" t="s">
        <v>87</v>
      </c>
      <c r="K131" s="66">
        <f>IF($F131=1,VLOOKUP(J131,data!$B$35:$D$39,2,0),0)</f>
        <v>0</v>
      </c>
      <c r="L131" s="67">
        <f>IF(AND(I131&lt;&gt;0,K131&lt;&gt;0)=FALSE,0,data!$C$43)</f>
        <v>0</v>
      </c>
      <c r="M131" s="91">
        <f t="shared" si="33"/>
        <v>0</v>
      </c>
      <c r="N131" s="61">
        <f t="shared" si="62"/>
        <v>0</v>
      </c>
      <c r="O131" s="61">
        <f t="shared" si="34"/>
        <v>0</v>
      </c>
      <c r="P131" s="61">
        <f t="shared" si="35"/>
        <v>0</v>
      </c>
      <c r="Q131" s="137">
        <f t="shared" si="36"/>
        <v>0</v>
      </c>
      <c r="S131" s="64"/>
      <c r="T131" s="61">
        <f t="shared" si="37"/>
        <v>0</v>
      </c>
      <c r="U131" s="65">
        <f>IF(T131=1,data!$C$41*S131,0)</f>
        <v>0</v>
      </c>
      <c r="V131" s="87" t="s">
        <v>87</v>
      </c>
      <c r="W131" s="66">
        <f>IF(T131=1,IF(S131&lt;15,VLOOKUP(V131,data!$B$3:$E$32,2,0)*S131,(VLOOKUP(V131,data!$B$3:$E$32,2,0)*14)+(VLOOKUP(V131,data!$B$3:$E$32,3,0))*(S131-14)),0)</f>
        <v>0</v>
      </c>
      <c r="X131" s="87" t="s">
        <v>87</v>
      </c>
      <c r="Y131" s="66">
        <f>IF(T131=1,VLOOKUP(X131,data!$B$35:$D$39,2,0),0)</f>
        <v>0</v>
      </c>
      <c r="Z131" s="67">
        <f>IF(AND(W131&lt;&gt;0,Y131&lt;&gt;0)=FALSE,0,data!$C$43)</f>
        <v>0</v>
      </c>
      <c r="AA131" s="91">
        <f t="shared" si="38"/>
        <v>0</v>
      </c>
      <c r="AB131" s="121">
        <f t="shared" si="39"/>
        <v>0</v>
      </c>
      <c r="AC131" s="61">
        <f t="shared" si="40"/>
        <v>0</v>
      </c>
      <c r="AD131" s="61">
        <f t="shared" si="41"/>
        <v>0</v>
      </c>
      <c r="AF131" s="64"/>
      <c r="AG131" s="61">
        <f t="shared" si="42"/>
        <v>0</v>
      </c>
      <c r="AH131" s="65">
        <f>IF(AG131=1,data!$C$41*AF131,0)</f>
        <v>0</v>
      </c>
      <c r="AI131" s="87" t="s">
        <v>87</v>
      </c>
      <c r="AJ131" s="66">
        <f>IF(AG131=1,IF(AF131&lt;15,VLOOKUP(AI131,data!$B$3:$E$32,2,0)*AF131,(VLOOKUP(AI131,data!$B$3:$E$32,2,0)*14)+(VLOOKUP(AI131,data!$B$3:$E$32,3,0))*(AF131-14)),0)</f>
        <v>0</v>
      </c>
      <c r="AK131" s="87" t="s">
        <v>87</v>
      </c>
      <c r="AL131" s="66">
        <f>IF(AG131=1,VLOOKUP(AK131,data!$B$35:$D$39,2,0),0)</f>
        <v>0</v>
      </c>
      <c r="AM131" s="67">
        <f>IF(AND(AJ131&lt;&gt;0,AL131&lt;&gt;0)=FALSE,0,data!$C$43)</f>
        <v>0</v>
      </c>
      <c r="AN131" s="91">
        <f t="shared" si="43"/>
        <v>0</v>
      </c>
      <c r="AO131" s="121">
        <f t="shared" si="44"/>
        <v>0</v>
      </c>
      <c r="AP131" s="61">
        <f t="shared" si="45"/>
        <v>0</v>
      </c>
      <c r="AQ131" s="61">
        <f t="shared" si="46"/>
        <v>0</v>
      </c>
      <c r="AS131" s="64"/>
      <c r="AT131" s="61">
        <f t="shared" si="47"/>
        <v>0</v>
      </c>
      <c r="AU131" s="65">
        <f>IF(AT131=1,data!$C$41*AS131,0)</f>
        <v>0</v>
      </c>
      <c r="AV131" s="87" t="s">
        <v>87</v>
      </c>
      <c r="AW131" s="66">
        <f>IF(AT131=1,IF(AS131&lt;15,VLOOKUP(AV131,data!$B$3:$E$32,2,0)*AS131,(VLOOKUP(AV131,data!$B$3:$E$32,2,0)*14)+(VLOOKUP(AV131,data!$B$3:$E$32,3,0))*(AS131-14)),0)</f>
        <v>0</v>
      </c>
      <c r="AX131" s="87" t="s">
        <v>87</v>
      </c>
      <c r="AY131" s="66">
        <f>IF(AT131=1,VLOOKUP(AX131,data!$B$35:$D$39,2,0),0)</f>
        <v>0</v>
      </c>
      <c r="AZ131" s="67">
        <f>IF(AND(AW131&lt;&gt;0,AY131&lt;&gt;0)=FALSE,0,data!$C$43)</f>
        <v>0</v>
      </c>
      <c r="BA131" s="91">
        <f t="shared" si="48"/>
        <v>0</v>
      </c>
      <c r="BB131" s="121">
        <f t="shared" si="49"/>
        <v>0</v>
      </c>
      <c r="BC131" s="61">
        <f t="shared" si="50"/>
        <v>0</v>
      </c>
      <c r="BD131" s="61">
        <f t="shared" si="51"/>
        <v>0</v>
      </c>
      <c r="BF131" s="64"/>
      <c r="BG131" s="61">
        <f t="shared" si="52"/>
        <v>0</v>
      </c>
      <c r="BH131" s="65">
        <f>IF(BG131=1,data!$C$41*BF131,0)</f>
        <v>0</v>
      </c>
      <c r="BI131" s="87" t="s">
        <v>87</v>
      </c>
      <c r="BJ131" s="66">
        <f>IF(BG131=1,IF(BF131&lt;15,VLOOKUP(BI131,data!$B$3:$E$32,2,0)*BF131,(VLOOKUP(BI131,data!$B$3:$E$32,2,0)*14)+(VLOOKUP(BI131,data!$B$3:$E$32,3,0))*(BF131-14)),0)</f>
        <v>0</v>
      </c>
      <c r="BK131" s="87" t="s">
        <v>87</v>
      </c>
      <c r="BL131" s="66">
        <f>IF(BG131=1,VLOOKUP(BK131,data!$B$35:$D$39,2,0),0)</f>
        <v>0</v>
      </c>
      <c r="BM131" s="67">
        <f>IF(AND(BJ131&lt;&gt;0,BL131&lt;&gt;0)=FALSE,0,data!$C$43)</f>
        <v>0</v>
      </c>
      <c r="BN131" s="91">
        <f t="shared" si="53"/>
        <v>0</v>
      </c>
      <c r="BO131" s="121">
        <f t="shared" si="54"/>
        <v>0</v>
      </c>
      <c r="BP131" s="61">
        <f t="shared" si="55"/>
        <v>0</v>
      </c>
      <c r="BQ131" s="61">
        <f t="shared" si="56"/>
        <v>0</v>
      </c>
      <c r="BS131" s="64"/>
      <c r="BT131" s="61">
        <f t="shared" si="57"/>
        <v>0</v>
      </c>
      <c r="BU131" s="65">
        <f>IF(BT131=1,data!$C$41*BS131,0)</f>
        <v>0</v>
      </c>
      <c r="BV131" s="87" t="s">
        <v>87</v>
      </c>
      <c r="BW131" s="66">
        <f>IF(BT131=1,IF(BS131&lt;15,VLOOKUP(BV131,data!$B$3:$E$32,2,0)*BS131,(VLOOKUP(BV131,data!$B$3:$E$32,2,0)*14)+(VLOOKUP(BV131,data!$B$3:$E$32,3,0))*(BS131-14)),0)</f>
        <v>0</v>
      </c>
      <c r="BX131" s="87" t="s">
        <v>87</v>
      </c>
      <c r="BY131" s="66">
        <f>IF(BT131=1,VLOOKUP(BX131,data!$B$35:$D$39,2,0),0)</f>
        <v>0</v>
      </c>
      <c r="BZ131" s="67">
        <f>IF(AND(BW131&lt;&gt;0,BY131&lt;&gt;0)=FALSE,0,data!$C$43)</f>
        <v>0</v>
      </c>
      <c r="CA131" s="91">
        <f t="shared" si="58"/>
        <v>0</v>
      </c>
      <c r="CB131" s="121">
        <f t="shared" si="59"/>
        <v>0</v>
      </c>
      <c r="CC131" s="61">
        <f t="shared" si="60"/>
        <v>0</v>
      </c>
      <c r="CD131" s="61">
        <f t="shared" si="61"/>
        <v>0</v>
      </c>
    </row>
    <row r="132" spans="1:82" ht="18" hidden="1" customHeight="1" x14ac:dyDescent="0.25">
      <c r="A132" s="68"/>
      <c r="B132" s="58" t="s">
        <v>214</v>
      </c>
      <c r="C132" s="113"/>
      <c r="D132" s="59"/>
      <c r="E132" s="64"/>
      <c r="F132" s="61">
        <f t="shared" si="32"/>
        <v>0</v>
      </c>
      <c r="G132" s="65">
        <f>IF(F132=1,data!$C$41*E132,0)</f>
        <v>0</v>
      </c>
      <c r="H132" s="87" t="s">
        <v>87</v>
      </c>
      <c r="I132" s="66">
        <f>IF($F132=1,IF($E132&lt;15,VLOOKUP(H132,data!$B$3:$E$32,2,0)*$E132,(VLOOKUP(H132,data!$B$3:$E$32,2,0)*14)+(VLOOKUP(H132,data!$B$3:$E$32,3,0))*($E132-14)),0)</f>
        <v>0</v>
      </c>
      <c r="J132" s="87" t="s">
        <v>87</v>
      </c>
      <c r="K132" s="66">
        <f>IF($F132=1,VLOOKUP(J132,data!$B$35:$D$39,2,0),0)</f>
        <v>0</v>
      </c>
      <c r="L132" s="67">
        <f>IF(AND(I132&lt;&gt;0,K132&lt;&gt;0)=FALSE,0,data!$C$43)</f>
        <v>0</v>
      </c>
      <c r="M132" s="91">
        <f t="shared" si="33"/>
        <v>0</v>
      </c>
      <c r="N132" s="61">
        <f t="shared" si="62"/>
        <v>0</v>
      </c>
      <c r="O132" s="61">
        <f t="shared" si="34"/>
        <v>0</v>
      </c>
      <c r="P132" s="61">
        <f t="shared" si="35"/>
        <v>0</v>
      </c>
      <c r="Q132" s="137">
        <f t="shared" si="36"/>
        <v>0</v>
      </c>
      <c r="S132" s="64"/>
      <c r="T132" s="61">
        <f t="shared" si="37"/>
        <v>0</v>
      </c>
      <c r="U132" s="65">
        <f>IF(T132=1,data!$C$41*S132,0)</f>
        <v>0</v>
      </c>
      <c r="V132" s="87" t="s">
        <v>87</v>
      </c>
      <c r="W132" s="66">
        <f>IF(T132=1,IF(S132&lt;15,VLOOKUP(V132,data!$B$3:$E$32,2,0)*S132,(VLOOKUP(V132,data!$B$3:$E$32,2,0)*14)+(VLOOKUP(V132,data!$B$3:$E$32,3,0))*(S132-14)),0)</f>
        <v>0</v>
      </c>
      <c r="X132" s="87" t="s">
        <v>87</v>
      </c>
      <c r="Y132" s="66">
        <f>IF(T132=1,VLOOKUP(X132,data!$B$35:$D$39,2,0),0)</f>
        <v>0</v>
      </c>
      <c r="Z132" s="67">
        <f>IF(AND(W132&lt;&gt;0,Y132&lt;&gt;0)=FALSE,0,data!$C$43)</f>
        <v>0</v>
      </c>
      <c r="AA132" s="91">
        <f t="shared" si="38"/>
        <v>0</v>
      </c>
      <c r="AB132" s="121">
        <f t="shared" si="39"/>
        <v>0</v>
      </c>
      <c r="AC132" s="61">
        <f t="shared" si="40"/>
        <v>0</v>
      </c>
      <c r="AD132" s="61">
        <f t="shared" si="41"/>
        <v>0</v>
      </c>
      <c r="AF132" s="64"/>
      <c r="AG132" s="61">
        <f t="shared" si="42"/>
        <v>0</v>
      </c>
      <c r="AH132" s="65">
        <f>IF(AG132=1,data!$C$41*AF132,0)</f>
        <v>0</v>
      </c>
      <c r="AI132" s="87" t="s">
        <v>87</v>
      </c>
      <c r="AJ132" s="66">
        <f>IF(AG132=1,IF(AF132&lt;15,VLOOKUP(AI132,data!$B$3:$E$32,2,0)*AF132,(VLOOKUP(AI132,data!$B$3:$E$32,2,0)*14)+(VLOOKUP(AI132,data!$B$3:$E$32,3,0))*(AF132-14)),0)</f>
        <v>0</v>
      </c>
      <c r="AK132" s="87" t="s">
        <v>87</v>
      </c>
      <c r="AL132" s="66">
        <f>IF(AG132=1,VLOOKUP(AK132,data!$B$35:$D$39,2,0),0)</f>
        <v>0</v>
      </c>
      <c r="AM132" s="67">
        <f>IF(AND(AJ132&lt;&gt;0,AL132&lt;&gt;0)=FALSE,0,data!$C$43)</f>
        <v>0</v>
      </c>
      <c r="AN132" s="91">
        <f t="shared" si="43"/>
        <v>0</v>
      </c>
      <c r="AO132" s="121">
        <f t="shared" si="44"/>
        <v>0</v>
      </c>
      <c r="AP132" s="61">
        <f t="shared" si="45"/>
        <v>0</v>
      </c>
      <c r="AQ132" s="61">
        <f t="shared" si="46"/>
        <v>0</v>
      </c>
      <c r="AS132" s="64"/>
      <c r="AT132" s="61">
        <f t="shared" si="47"/>
        <v>0</v>
      </c>
      <c r="AU132" s="65">
        <f>IF(AT132=1,data!$C$41*AS132,0)</f>
        <v>0</v>
      </c>
      <c r="AV132" s="87" t="s">
        <v>87</v>
      </c>
      <c r="AW132" s="66">
        <f>IF(AT132=1,IF(AS132&lt;15,VLOOKUP(AV132,data!$B$3:$E$32,2,0)*AS132,(VLOOKUP(AV132,data!$B$3:$E$32,2,0)*14)+(VLOOKUP(AV132,data!$B$3:$E$32,3,0))*(AS132-14)),0)</f>
        <v>0</v>
      </c>
      <c r="AX132" s="87" t="s">
        <v>87</v>
      </c>
      <c r="AY132" s="66">
        <f>IF(AT132=1,VLOOKUP(AX132,data!$B$35:$D$39,2,0),0)</f>
        <v>0</v>
      </c>
      <c r="AZ132" s="67">
        <f>IF(AND(AW132&lt;&gt;0,AY132&lt;&gt;0)=FALSE,0,data!$C$43)</f>
        <v>0</v>
      </c>
      <c r="BA132" s="91">
        <f t="shared" si="48"/>
        <v>0</v>
      </c>
      <c r="BB132" s="121">
        <f t="shared" si="49"/>
        <v>0</v>
      </c>
      <c r="BC132" s="61">
        <f t="shared" si="50"/>
        <v>0</v>
      </c>
      <c r="BD132" s="61">
        <f t="shared" si="51"/>
        <v>0</v>
      </c>
      <c r="BF132" s="64"/>
      <c r="BG132" s="61">
        <f t="shared" si="52"/>
        <v>0</v>
      </c>
      <c r="BH132" s="65">
        <f>IF(BG132=1,data!$C$41*BF132,0)</f>
        <v>0</v>
      </c>
      <c r="BI132" s="87" t="s">
        <v>87</v>
      </c>
      <c r="BJ132" s="66">
        <f>IF(BG132=1,IF(BF132&lt;15,VLOOKUP(BI132,data!$B$3:$E$32,2,0)*BF132,(VLOOKUP(BI132,data!$B$3:$E$32,2,0)*14)+(VLOOKUP(BI132,data!$B$3:$E$32,3,0))*(BF132-14)),0)</f>
        <v>0</v>
      </c>
      <c r="BK132" s="87" t="s">
        <v>87</v>
      </c>
      <c r="BL132" s="66">
        <f>IF(BG132=1,VLOOKUP(BK132,data!$B$35:$D$39,2,0),0)</f>
        <v>0</v>
      </c>
      <c r="BM132" s="67">
        <f>IF(AND(BJ132&lt;&gt;0,BL132&lt;&gt;0)=FALSE,0,data!$C$43)</f>
        <v>0</v>
      </c>
      <c r="BN132" s="91">
        <f t="shared" si="53"/>
        <v>0</v>
      </c>
      <c r="BO132" s="121">
        <f t="shared" si="54"/>
        <v>0</v>
      </c>
      <c r="BP132" s="61">
        <f t="shared" si="55"/>
        <v>0</v>
      </c>
      <c r="BQ132" s="61">
        <f t="shared" si="56"/>
        <v>0</v>
      </c>
      <c r="BS132" s="64"/>
      <c r="BT132" s="61">
        <f t="shared" si="57"/>
        <v>0</v>
      </c>
      <c r="BU132" s="65">
        <f>IF(BT132=1,data!$C$41*BS132,0)</f>
        <v>0</v>
      </c>
      <c r="BV132" s="87" t="s">
        <v>87</v>
      </c>
      <c r="BW132" s="66">
        <f>IF(BT132=1,IF(BS132&lt;15,VLOOKUP(BV132,data!$B$3:$E$32,2,0)*BS132,(VLOOKUP(BV132,data!$B$3:$E$32,2,0)*14)+(VLOOKUP(BV132,data!$B$3:$E$32,3,0))*(BS132-14)),0)</f>
        <v>0</v>
      </c>
      <c r="BX132" s="87" t="s">
        <v>87</v>
      </c>
      <c r="BY132" s="66">
        <f>IF(BT132=1,VLOOKUP(BX132,data!$B$35:$D$39,2,0),0)</f>
        <v>0</v>
      </c>
      <c r="BZ132" s="67">
        <f>IF(AND(BW132&lt;&gt;0,BY132&lt;&gt;0)=FALSE,0,data!$C$43)</f>
        <v>0</v>
      </c>
      <c r="CA132" s="91">
        <f t="shared" si="58"/>
        <v>0</v>
      </c>
      <c r="CB132" s="121">
        <f t="shared" si="59"/>
        <v>0</v>
      </c>
      <c r="CC132" s="61">
        <f t="shared" si="60"/>
        <v>0</v>
      </c>
      <c r="CD132" s="61">
        <f t="shared" si="61"/>
        <v>0</v>
      </c>
    </row>
    <row r="133" spans="1:82" ht="18" hidden="1" customHeight="1" x14ac:dyDescent="0.25">
      <c r="A133" s="68"/>
      <c r="B133" s="58" t="s">
        <v>215</v>
      </c>
      <c r="C133" s="113"/>
      <c r="D133" s="59"/>
      <c r="E133" s="64"/>
      <c r="F133" s="61">
        <f t="shared" si="32"/>
        <v>0</v>
      </c>
      <c r="G133" s="65">
        <f>IF(F133=1,data!$C$41*E133,0)</f>
        <v>0</v>
      </c>
      <c r="H133" s="87" t="s">
        <v>87</v>
      </c>
      <c r="I133" s="66">
        <f>IF($F133=1,IF($E133&lt;15,VLOOKUP(H133,data!$B$3:$E$32,2,0)*$E133,(VLOOKUP(H133,data!$B$3:$E$32,2,0)*14)+(VLOOKUP(H133,data!$B$3:$E$32,3,0))*($E133-14)),0)</f>
        <v>0</v>
      </c>
      <c r="J133" s="87" t="s">
        <v>87</v>
      </c>
      <c r="K133" s="66">
        <f>IF($F133=1,VLOOKUP(J133,data!$B$35:$D$39,2,0),0)</f>
        <v>0</v>
      </c>
      <c r="L133" s="67">
        <f>IF(AND(I133&lt;&gt;0,K133&lt;&gt;0)=FALSE,0,data!$C$43)</f>
        <v>0</v>
      </c>
      <c r="M133" s="91">
        <f t="shared" si="33"/>
        <v>0</v>
      </c>
      <c r="N133" s="61">
        <f t="shared" si="62"/>
        <v>0</v>
      </c>
      <c r="O133" s="61">
        <f t="shared" si="34"/>
        <v>0</v>
      </c>
      <c r="P133" s="61">
        <f t="shared" si="35"/>
        <v>0</v>
      </c>
      <c r="Q133" s="137">
        <f t="shared" si="36"/>
        <v>0</v>
      </c>
      <c r="S133" s="64"/>
      <c r="T133" s="61">
        <f t="shared" si="37"/>
        <v>0</v>
      </c>
      <c r="U133" s="65">
        <f>IF(T133=1,data!$C$41*S133,0)</f>
        <v>0</v>
      </c>
      <c r="V133" s="87" t="s">
        <v>87</v>
      </c>
      <c r="W133" s="66">
        <f>IF(T133=1,IF(S133&lt;15,VLOOKUP(V133,data!$B$3:$E$32,2,0)*S133,(VLOOKUP(V133,data!$B$3:$E$32,2,0)*14)+(VLOOKUP(V133,data!$B$3:$E$32,3,0))*(S133-14)),0)</f>
        <v>0</v>
      </c>
      <c r="X133" s="87" t="s">
        <v>87</v>
      </c>
      <c r="Y133" s="66">
        <f>IF(T133=1,VLOOKUP(X133,data!$B$35:$D$39,2,0),0)</f>
        <v>0</v>
      </c>
      <c r="Z133" s="67">
        <f>IF(AND(W133&lt;&gt;0,Y133&lt;&gt;0)=FALSE,0,data!$C$43)</f>
        <v>0</v>
      </c>
      <c r="AA133" s="91">
        <f t="shared" si="38"/>
        <v>0</v>
      </c>
      <c r="AB133" s="121">
        <f t="shared" si="39"/>
        <v>0</v>
      </c>
      <c r="AC133" s="61">
        <f t="shared" si="40"/>
        <v>0</v>
      </c>
      <c r="AD133" s="61">
        <f t="shared" si="41"/>
        <v>0</v>
      </c>
      <c r="AF133" s="64"/>
      <c r="AG133" s="61">
        <f t="shared" si="42"/>
        <v>0</v>
      </c>
      <c r="AH133" s="65">
        <f>IF(AG133=1,data!$C$41*AF133,0)</f>
        <v>0</v>
      </c>
      <c r="AI133" s="87" t="s">
        <v>87</v>
      </c>
      <c r="AJ133" s="66">
        <f>IF(AG133=1,IF(AF133&lt;15,VLOOKUP(AI133,data!$B$3:$E$32,2,0)*AF133,(VLOOKUP(AI133,data!$B$3:$E$32,2,0)*14)+(VLOOKUP(AI133,data!$B$3:$E$32,3,0))*(AF133-14)),0)</f>
        <v>0</v>
      </c>
      <c r="AK133" s="87" t="s">
        <v>87</v>
      </c>
      <c r="AL133" s="66">
        <f>IF(AG133=1,VLOOKUP(AK133,data!$B$35:$D$39,2,0),0)</f>
        <v>0</v>
      </c>
      <c r="AM133" s="67">
        <f>IF(AND(AJ133&lt;&gt;0,AL133&lt;&gt;0)=FALSE,0,data!$C$43)</f>
        <v>0</v>
      </c>
      <c r="AN133" s="91">
        <f t="shared" si="43"/>
        <v>0</v>
      </c>
      <c r="AO133" s="121">
        <f t="shared" si="44"/>
        <v>0</v>
      </c>
      <c r="AP133" s="61">
        <f t="shared" si="45"/>
        <v>0</v>
      </c>
      <c r="AQ133" s="61">
        <f t="shared" si="46"/>
        <v>0</v>
      </c>
      <c r="AS133" s="64"/>
      <c r="AT133" s="61">
        <f t="shared" si="47"/>
        <v>0</v>
      </c>
      <c r="AU133" s="65">
        <f>IF(AT133=1,data!$C$41*AS133,0)</f>
        <v>0</v>
      </c>
      <c r="AV133" s="87" t="s">
        <v>87</v>
      </c>
      <c r="AW133" s="66">
        <f>IF(AT133=1,IF(AS133&lt;15,VLOOKUP(AV133,data!$B$3:$E$32,2,0)*AS133,(VLOOKUP(AV133,data!$B$3:$E$32,2,0)*14)+(VLOOKUP(AV133,data!$B$3:$E$32,3,0))*(AS133-14)),0)</f>
        <v>0</v>
      </c>
      <c r="AX133" s="87" t="s">
        <v>87</v>
      </c>
      <c r="AY133" s="66">
        <f>IF(AT133=1,VLOOKUP(AX133,data!$B$35:$D$39,2,0),0)</f>
        <v>0</v>
      </c>
      <c r="AZ133" s="67">
        <f>IF(AND(AW133&lt;&gt;0,AY133&lt;&gt;0)=FALSE,0,data!$C$43)</f>
        <v>0</v>
      </c>
      <c r="BA133" s="91">
        <f t="shared" si="48"/>
        <v>0</v>
      </c>
      <c r="BB133" s="121">
        <f t="shared" si="49"/>
        <v>0</v>
      </c>
      <c r="BC133" s="61">
        <f t="shared" si="50"/>
        <v>0</v>
      </c>
      <c r="BD133" s="61">
        <f t="shared" si="51"/>
        <v>0</v>
      </c>
      <c r="BF133" s="64"/>
      <c r="BG133" s="61">
        <f t="shared" si="52"/>
        <v>0</v>
      </c>
      <c r="BH133" s="65">
        <f>IF(BG133=1,data!$C$41*BF133,0)</f>
        <v>0</v>
      </c>
      <c r="BI133" s="87" t="s">
        <v>87</v>
      </c>
      <c r="BJ133" s="66">
        <f>IF(BG133=1,IF(BF133&lt;15,VLOOKUP(BI133,data!$B$3:$E$32,2,0)*BF133,(VLOOKUP(BI133,data!$B$3:$E$32,2,0)*14)+(VLOOKUP(BI133,data!$B$3:$E$32,3,0))*(BF133-14)),0)</f>
        <v>0</v>
      </c>
      <c r="BK133" s="87" t="s">
        <v>87</v>
      </c>
      <c r="BL133" s="66">
        <f>IF(BG133=1,VLOOKUP(BK133,data!$B$35:$D$39,2,0),0)</f>
        <v>0</v>
      </c>
      <c r="BM133" s="67">
        <f>IF(AND(BJ133&lt;&gt;0,BL133&lt;&gt;0)=FALSE,0,data!$C$43)</f>
        <v>0</v>
      </c>
      <c r="BN133" s="91">
        <f t="shared" si="53"/>
        <v>0</v>
      </c>
      <c r="BO133" s="121">
        <f t="shared" si="54"/>
        <v>0</v>
      </c>
      <c r="BP133" s="61">
        <f t="shared" si="55"/>
        <v>0</v>
      </c>
      <c r="BQ133" s="61">
        <f t="shared" si="56"/>
        <v>0</v>
      </c>
      <c r="BS133" s="64"/>
      <c r="BT133" s="61">
        <f t="shared" si="57"/>
        <v>0</v>
      </c>
      <c r="BU133" s="65">
        <f>IF(BT133=1,data!$C$41*BS133,0)</f>
        <v>0</v>
      </c>
      <c r="BV133" s="87" t="s">
        <v>87</v>
      </c>
      <c r="BW133" s="66">
        <f>IF(BT133=1,IF(BS133&lt;15,VLOOKUP(BV133,data!$B$3:$E$32,2,0)*BS133,(VLOOKUP(BV133,data!$B$3:$E$32,2,0)*14)+(VLOOKUP(BV133,data!$B$3:$E$32,3,0))*(BS133-14)),0)</f>
        <v>0</v>
      </c>
      <c r="BX133" s="87" t="s">
        <v>87</v>
      </c>
      <c r="BY133" s="66">
        <f>IF(BT133=1,VLOOKUP(BX133,data!$B$35:$D$39,2,0),0)</f>
        <v>0</v>
      </c>
      <c r="BZ133" s="67">
        <f>IF(AND(BW133&lt;&gt;0,BY133&lt;&gt;0)=FALSE,0,data!$C$43)</f>
        <v>0</v>
      </c>
      <c r="CA133" s="91">
        <f t="shared" si="58"/>
        <v>0</v>
      </c>
      <c r="CB133" s="121">
        <f t="shared" si="59"/>
        <v>0</v>
      </c>
      <c r="CC133" s="61">
        <f t="shared" si="60"/>
        <v>0</v>
      </c>
      <c r="CD133" s="61">
        <f t="shared" si="61"/>
        <v>0</v>
      </c>
    </row>
    <row r="134" spans="1:82" ht="18" hidden="1" customHeight="1" x14ac:dyDescent="0.25">
      <c r="A134" s="68"/>
      <c r="B134" s="58" t="s">
        <v>216</v>
      </c>
      <c r="C134" s="113"/>
      <c r="D134" s="59"/>
      <c r="E134" s="64"/>
      <c r="F134" s="61">
        <f t="shared" si="32"/>
        <v>0</v>
      </c>
      <c r="G134" s="65">
        <f>IF(F134=1,data!$C$41*E134,0)</f>
        <v>0</v>
      </c>
      <c r="H134" s="87" t="s">
        <v>87</v>
      </c>
      <c r="I134" s="66">
        <f>IF($F134=1,IF($E134&lt;15,VLOOKUP(H134,data!$B$3:$E$32,2,0)*$E134,(VLOOKUP(H134,data!$B$3:$E$32,2,0)*14)+(VLOOKUP(H134,data!$B$3:$E$32,3,0))*($E134-14)),0)</f>
        <v>0</v>
      </c>
      <c r="J134" s="87" t="s">
        <v>87</v>
      </c>
      <c r="K134" s="66">
        <f>IF($F134=1,VLOOKUP(J134,data!$B$35:$D$39,2,0),0)</f>
        <v>0</v>
      </c>
      <c r="L134" s="67">
        <f>IF(AND(I134&lt;&gt;0,K134&lt;&gt;0)=FALSE,0,data!$C$43)</f>
        <v>0</v>
      </c>
      <c r="M134" s="91">
        <f t="shared" si="33"/>
        <v>0</v>
      </c>
      <c r="N134" s="61">
        <f t="shared" si="62"/>
        <v>0</v>
      </c>
      <c r="O134" s="61">
        <f t="shared" si="34"/>
        <v>0</v>
      </c>
      <c r="P134" s="61">
        <f t="shared" si="35"/>
        <v>0</v>
      </c>
      <c r="Q134" s="137">
        <f t="shared" si="36"/>
        <v>0</v>
      </c>
      <c r="S134" s="64"/>
      <c r="T134" s="61">
        <f t="shared" si="37"/>
        <v>0</v>
      </c>
      <c r="U134" s="65">
        <f>IF(T134=1,data!$C$41*S134,0)</f>
        <v>0</v>
      </c>
      <c r="V134" s="87" t="s">
        <v>87</v>
      </c>
      <c r="W134" s="66">
        <f>IF(T134=1,IF(S134&lt;15,VLOOKUP(V134,data!$B$3:$E$32,2,0)*S134,(VLOOKUP(V134,data!$B$3:$E$32,2,0)*14)+(VLOOKUP(V134,data!$B$3:$E$32,3,0))*(S134-14)),0)</f>
        <v>0</v>
      </c>
      <c r="X134" s="87" t="s">
        <v>87</v>
      </c>
      <c r="Y134" s="66">
        <f>IF(T134=1,VLOOKUP(X134,data!$B$35:$D$39,2,0),0)</f>
        <v>0</v>
      </c>
      <c r="Z134" s="67">
        <f>IF(AND(W134&lt;&gt;0,Y134&lt;&gt;0)=FALSE,0,data!$C$43)</f>
        <v>0</v>
      </c>
      <c r="AA134" s="91">
        <f t="shared" si="38"/>
        <v>0</v>
      </c>
      <c r="AB134" s="121">
        <f t="shared" si="39"/>
        <v>0</v>
      </c>
      <c r="AC134" s="61">
        <f t="shared" si="40"/>
        <v>0</v>
      </c>
      <c r="AD134" s="61">
        <f t="shared" si="41"/>
        <v>0</v>
      </c>
      <c r="AF134" s="64"/>
      <c r="AG134" s="61">
        <f t="shared" si="42"/>
        <v>0</v>
      </c>
      <c r="AH134" s="65">
        <f>IF(AG134=1,data!$C$41*AF134,0)</f>
        <v>0</v>
      </c>
      <c r="AI134" s="87" t="s">
        <v>87</v>
      </c>
      <c r="AJ134" s="66">
        <f>IF(AG134=1,IF(AF134&lt;15,VLOOKUP(AI134,data!$B$3:$E$32,2,0)*AF134,(VLOOKUP(AI134,data!$B$3:$E$32,2,0)*14)+(VLOOKUP(AI134,data!$B$3:$E$32,3,0))*(AF134-14)),0)</f>
        <v>0</v>
      </c>
      <c r="AK134" s="87" t="s">
        <v>87</v>
      </c>
      <c r="AL134" s="66">
        <f>IF(AG134=1,VLOOKUP(AK134,data!$B$35:$D$39,2,0),0)</f>
        <v>0</v>
      </c>
      <c r="AM134" s="67">
        <f>IF(AND(AJ134&lt;&gt;0,AL134&lt;&gt;0)=FALSE,0,data!$C$43)</f>
        <v>0</v>
      </c>
      <c r="AN134" s="91">
        <f t="shared" si="43"/>
        <v>0</v>
      </c>
      <c r="AO134" s="121">
        <f t="shared" si="44"/>
        <v>0</v>
      </c>
      <c r="AP134" s="61">
        <f t="shared" si="45"/>
        <v>0</v>
      </c>
      <c r="AQ134" s="61">
        <f t="shared" si="46"/>
        <v>0</v>
      </c>
      <c r="AS134" s="64"/>
      <c r="AT134" s="61">
        <f t="shared" si="47"/>
        <v>0</v>
      </c>
      <c r="AU134" s="65">
        <f>IF(AT134=1,data!$C$41*AS134,0)</f>
        <v>0</v>
      </c>
      <c r="AV134" s="87" t="s">
        <v>87</v>
      </c>
      <c r="AW134" s="66">
        <f>IF(AT134=1,IF(AS134&lt;15,VLOOKUP(AV134,data!$B$3:$E$32,2,0)*AS134,(VLOOKUP(AV134,data!$B$3:$E$32,2,0)*14)+(VLOOKUP(AV134,data!$B$3:$E$32,3,0))*(AS134-14)),0)</f>
        <v>0</v>
      </c>
      <c r="AX134" s="87" t="s">
        <v>87</v>
      </c>
      <c r="AY134" s="66">
        <f>IF(AT134=1,VLOOKUP(AX134,data!$B$35:$D$39,2,0),0)</f>
        <v>0</v>
      </c>
      <c r="AZ134" s="67">
        <f>IF(AND(AW134&lt;&gt;0,AY134&lt;&gt;0)=FALSE,0,data!$C$43)</f>
        <v>0</v>
      </c>
      <c r="BA134" s="91">
        <f t="shared" si="48"/>
        <v>0</v>
      </c>
      <c r="BB134" s="121">
        <f t="shared" si="49"/>
        <v>0</v>
      </c>
      <c r="BC134" s="61">
        <f t="shared" si="50"/>
        <v>0</v>
      </c>
      <c r="BD134" s="61">
        <f t="shared" si="51"/>
        <v>0</v>
      </c>
      <c r="BF134" s="64"/>
      <c r="BG134" s="61">
        <f t="shared" si="52"/>
        <v>0</v>
      </c>
      <c r="BH134" s="65">
        <f>IF(BG134=1,data!$C$41*BF134,0)</f>
        <v>0</v>
      </c>
      <c r="BI134" s="87" t="s">
        <v>87</v>
      </c>
      <c r="BJ134" s="66">
        <f>IF(BG134=1,IF(BF134&lt;15,VLOOKUP(BI134,data!$B$3:$E$32,2,0)*BF134,(VLOOKUP(BI134,data!$B$3:$E$32,2,0)*14)+(VLOOKUP(BI134,data!$B$3:$E$32,3,0))*(BF134-14)),0)</f>
        <v>0</v>
      </c>
      <c r="BK134" s="87" t="s">
        <v>87</v>
      </c>
      <c r="BL134" s="66">
        <f>IF(BG134=1,VLOOKUP(BK134,data!$B$35:$D$39,2,0),0)</f>
        <v>0</v>
      </c>
      <c r="BM134" s="67">
        <f>IF(AND(BJ134&lt;&gt;0,BL134&lt;&gt;0)=FALSE,0,data!$C$43)</f>
        <v>0</v>
      </c>
      <c r="BN134" s="91">
        <f t="shared" si="53"/>
        <v>0</v>
      </c>
      <c r="BO134" s="121">
        <f t="shared" si="54"/>
        <v>0</v>
      </c>
      <c r="BP134" s="61">
        <f t="shared" si="55"/>
        <v>0</v>
      </c>
      <c r="BQ134" s="61">
        <f t="shared" si="56"/>
        <v>0</v>
      </c>
      <c r="BS134" s="64"/>
      <c r="BT134" s="61">
        <f t="shared" si="57"/>
        <v>0</v>
      </c>
      <c r="BU134" s="65">
        <f>IF(BT134=1,data!$C$41*BS134,0)</f>
        <v>0</v>
      </c>
      <c r="BV134" s="87" t="s">
        <v>87</v>
      </c>
      <c r="BW134" s="66">
        <f>IF(BT134=1,IF(BS134&lt;15,VLOOKUP(BV134,data!$B$3:$E$32,2,0)*BS134,(VLOOKUP(BV134,data!$B$3:$E$32,2,0)*14)+(VLOOKUP(BV134,data!$B$3:$E$32,3,0))*(BS134-14)),0)</f>
        <v>0</v>
      </c>
      <c r="BX134" s="87" t="s">
        <v>87</v>
      </c>
      <c r="BY134" s="66">
        <f>IF(BT134=1,VLOOKUP(BX134,data!$B$35:$D$39,2,0),0)</f>
        <v>0</v>
      </c>
      <c r="BZ134" s="67">
        <f>IF(AND(BW134&lt;&gt;0,BY134&lt;&gt;0)=FALSE,0,data!$C$43)</f>
        <v>0</v>
      </c>
      <c r="CA134" s="91">
        <f t="shared" si="58"/>
        <v>0</v>
      </c>
      <c r="CB134" s="121">
        <f t="shared" si="59"/>
        <v>0</v>
      </c>
      <c r="CC134" s="61">
        <f t="shared" si="60"/>
        <v>0</v>
      </c>
      <c r="CD134" s="61">
        <f t="shared" si="61"/>
        <v>0</v>
      </c>
    </row>
    <row r="135" spans="1:82" ht="18" hidden="1" customHeight="1" x14ac:dyDescent="0.25">
      <c r="A135" s="68"/>
      <c r="B135" s="58" t="s">
        <v>217</v>
      </c>
      <c r="C135" s="113"/>
      <c r="D135" s="59"/>
      <c r="E135" s="64"/>
      <c r="F135" s="61">
        <f t="shared" si="32"/>
        <v>0</v>
      </c>
      <c r="G135" s="65">
        <f>IF(F135=1,data!$C$41*E135,0)</f>
        <v>0</v>
      </c>
      <c r="H135" s="87" t="s">
        <v>87</v>
      </c>
      <c r="I135" s="66">
        <f>IF($F135=1,IF($E135&lt;15,VLOOKUP(H135,data!$B$3:$E$32,2,0)*$E135,(VLOOKUP(H135,data!$B$3:$E$32,2,0)*14)+(VLOOKUP(H135,data!$B$3:$E$32,3,0))*($E135-14)),0)</f>
        <v>0</v>
      </c>
      <c r="J135" s="87" t="s">
        <v>87</v>
      </c>
      <c r="K135" s="66">
        <f>IF($F135=1,VLOOKUP(J135,data!$B$35:$D$39,2,0),0)</f>
        <v>0</v>
      </c>
      <c r="L135" s="67">
        <f>IF(AND(I135&lt;&gt;0,K135&lt;&gt;0)=FALSE,0,data!$C$43)</f>
        <v>0</v>
      </c>
      <c r="M135" s="91">
        <f t="shared" si="33"/>
        <v>0</v>
      </c>
      <c r="N135" s="61">
        <f t="shared" si="62"/>
        <v>0</v>
      </c>
      <c r="O135" s="61">
        <f t="shared" si="34"/>
        <v>0</v>
      </c>
      <c r="P135" s="61">
        <f t="shared" si="35"/>
        <v>0</v>
      </c>
      <c r="Q135" s="137">
        <f t="shared" si="36"/>
        <v>0</v>
      </c>
      <c r="S135" s="64"/>
      <c r="T135" s="61">
        <f t="shared" si="37"/>
        <v>0</v>
      </c>
      <c r="U135" s="65">
        <f>IF(T135=1,data!$C$41*S135,0)</f>
        <v>0</v>
      </c>
      <c r="V135" s="87" t="s">
        <v>87</v>
      </c>
      <c r="W135" s="66">
        <f>IF(T135=1,IF(S135&lt;15,VLOOKUP(V135,data!$B$3:$E$32,2,0)*S135,(VLOOKUP(V135,data!$B$3:$E$32,2,0)*14)+(VLOOKUP(V135,data!$B$3:$E$32,3,0))*(S135-14)),0)</f>
        <v>0</v>
      </c>
      <c r="X135" s="87" t="s">
        <v>87</v>
      </c>
      <c r="Y135" s="66">
        <f>IF(T135=1,VLOOKUP(X135,data!$B$35:$D$39,2,0),0)</f>
        <v>0</v>
      </c>
      <c r="Z135" s="67">
        <f>IF(AND(W135&lt;&gt;0,Y135&lt;&gt;0)=FALSE,0,data!$C$43)</f>
        <v>0</v>
      </c>
      <c r="AA135" s="91">
        <f t="shared" si="38"/>
        <v>0</v>
      </c>
      <c r="AB135" s="121">
        <f t="shared" si="39"/>
        <v>0</v>
      </c>
      <c r="AC135" s="61">
        <f t="shared" si="40"/>
        <v>0</v>
      </c>
      <c r="AD135" s="61">
        <f t="shared" si="41"/>
        <v>0</v>
      </c>
      <c r="AF135" s="64"/>
      <c r="AG135" s="61">
        <f t="shared" si="42"/>
        <v>0</v>
      </c>
      <c r="AH135" s="65">
        <f>IF(AG135=1,data!$C$41*AF135,0)</f>
        <v>0</v>
      </c>
      <c r="AI135" s="87" t="s">
        <v>87</v>
      </c>
      <c r="AJ135" s="66">
        <f>IF(AG135=1,IF(AF135&lt;15,VLOOKUP(AI135,data!$B$3:$E$32,2,0)*AF135,(VLOOKUP(AI135,data!$B$3:$E$32,2,0)*14)+(VLOOKUP(AI135,data!$B$3:$E$32,3,0))*(AF135-14)),0)</f>
        <v>0</v>
      </c>
      <c r="AK135" s="87" t="s">
        <v>87</v>
      </c>
      <c r="AL135" s="66">
        <f>IF(AG135=1,VLOOKUP(AK135,data!$B$35:$D$39,2,0),0)</f>
        <v>0</v>
      </c>
      <c r="AM135" s="67">
        <f>IF(AND(AJ135&lt;&gt;0,AL135&lt;&gt;0)=FALSE,0,data!$C$43)</f>
        <v>0</v>
      </c>
      <c r="AN135" s="91">
        <f t="shared" si="43"/>
        <v>0</v>
      </c>
      <c r="AO135" s="121">
        <f t="shared" si="44"/>
        <v>0</v>
      </c>
      <c r="AP135" s="61">
        <f t="shared" si="45"/>
        <v>0</v>
      </c>
      <c r="AQ135" s="61">
        <f t="shared" si="46"/>
        <v>0</v>
      </c>
      <c r="AS135" s="64"/>
      <c r="AT135" s="61">
        <f t="shared" si="47"/>
        <v>0</v>
      </c>
      <c r="AU135" s="65">
        <f>IF(AT135=1,data!$C$41*AS135,0)</f>
        <v>0</v>
      </c>
      <c r="AV135" s="87" t="s">
        <v>87</v>
      </c>
      <c r="AW135" s="66">
        <f>IF(AT135=1,IF(AS135&lt;15,VLOOKUP(AV135,data!$B$3:$E$32,2,0)*AS135,(VLOOKUP(AV135,data!$B$3:$E$32,2,0)*14)+(VLOOKUP(AV135,data!$B$3:$E$32,3,0))*(AS135-14)),0)</f>
        <v>0</v>
      </c>
      <c r="AX135" s="87" t="s">
        <v>87</v>
      </c>
      <c r="AY135" s="66">
        <f>IF(AT135=1,VLOOKUP(AX135,data!$B$35:$D$39,2,0),0)</f>
        <v>0</v>
      </c>
      <c r="AZ135" s="67">
        <f>IF(AND(AW135&lt;&gt;0,AY135&lt;&gt;0)=FALSE,0,data!$C$43)</f>
        <v>0</v>
      </c>
      <c r="BA135" s="91">
        <f t="shared" si="48"/>
        <v>0</v>
      </c>
      <c r="BB135" s="121">
        <f t="shared" si="49"/>
        <v>0</v>
      </c>
      <c r="BC135" s="61">
        <f t="shared" si="50"/>
        <v>0</v>
      </c>
      <c r="BD135" s="61">
        <f t="shared" si="51"/>
        <v>0</v>
      </c>
      <c r="BF135" s="64"/>
      <c r="BG135" s="61">
        <f t="shared" si="52"/>
        <v>0</v>
      </c>
      <c r="BH135" s="65">
        <f>IF(BG135=1,data!$C$41*BF135,0)</f>
        <v>0</v>
      </c>
      <c r="BI135" s="87" t="s">
        <v>87</v>
      </c>
      <c r="BJ135" s="66">
        <f>IF(BG135=1,IF(BF135&lt;15,VLOOKUP(BI135,data!$B$3:$E$32,2,0)*BF135,(VLOOKUP(BI135,data!$B$3:$E$32,2,0)*14)+(VLOOKUP(BI135,data!$B$3:$E$32,3,0))*(BF135-14)),0)</f>
        <v>0</v>
      </c>
      <c r="BK135" s="87" t="s">
        <v>87</v>
      </c>
      <c r="BL135" s="66">
        <f>IF(BG135=1,VLOOKUP(BK135,data!$B$35:$D$39,2,0),0)</f>
        <v>0</v>
      </c>
      <c r="BM135" s="67">
        <f>IF(AND(BJ135&lt;&gt;0,BL135&lt;&gt;0)=FALSE,0,data!$C$43)</f>
        <v>0</v>
      </c>
      <c r="BN135" s="91">
        <f t="shared" si="53"/>
        <v>0</v>
      </c>
      <c r="BO135" s="121">
        <f t="shared" si="54"/>
        <v>0</v>
      </c>
      <c r="BP135" s="61">
        <f t="shared" si="55"/>
        <v>0</v>
      </c>
      <c r="BQ135" s="61">
        <f t="shared" si="56"/>
        <v>0</v>
      </c>
      <c r="BS135" s="64"/>
      <c r="BT135" s="61">
        <f t="shared" si="57"/>
        <v>0</v>
      </c>
      <c r="BU135" s="65">
        <f>IF(BT135=1,data!$C$41*BS135,0)</f>
        <v>0</v>
      </c>
      <c r="BV135" s="87" t="s">
        <v>87</v>
      </c>
      <c r="BW135" s="66">
        <f>IF(BT135=1,IF(BS135&lt;15,VLOOKUP(BV135,data!$B$3:$E$32,2,0)*BS135,(VLOOKUP(BV135,data!$B$3:$E$32,2,0)*14)+(VLOOKUP(BV135,data!$B$3:$E$32,3,0))*(BS135-14)),0)</f>
        <v>0</v>
      </c>
      <c r="BX135" s="87" t="s">
        <v>87</v>
      </c>
      <c r="BY135" s="66">
        <f>IF(BT135=1,VLOOKUP(BX135,data!$B$35:$D$39,2,0),0)</f>
        <v>0</v>
      </c>
      <c r="BZ135" s="67">
        <f>IF(AND(BW135&lt;&gt;0,BY135&lt;&gt;0)=FALSE,0,data!$C$43)</f>
        <v>0</v>
      </c>
      <c r="CA135" s="91">
        <f t="shared" si="58"/>
        <v>0</v>
      </c>
      <c r="CB135" s="121">
        <f t="shared" si="59"/>
        <v>0</v>
      </c>
      <c r="CC135" s="61">
        <f t="shared" si="60"/>
        <v>0</v>
      </c>
      <c r="CD135" s="61">
        <f t="shared" si="61"/>
        <v>0</v>
      </c>
    </row>
    <row r="136" spans="1:82" ht="18" hidden="1" customHeight="1" x14ac:dyDescent="0.25">
      <c r="A136" s="68"/>
      <c r="B136" s="58" t="s">
        <v>218</v>
      </c>
      <c r="C136" s="113"/>
      <c r="D136" s="59"/>
      <c r="E136" s="64"/>
      <c r="F136" s="61">
        <f t="shared" ref="F136:F199" si="63">IF(D136&gt;0,IF(E136&gt;0,1,0),0)</f>
        <v>0</v>
      </c>
      <c r="G136" s="65">
        <f>IF(F136=1,data!$C$41*E136,0)</f>
        <v>0</v>
      </c>
      <c r="H136" s="87" t="s">
        <v>87</v>
      </c>
      <c r="I136" s="66">
        <f>IF($F136=1,IF($E136&lt;15,VLOOKUP(H136,data!$B$3:$E$32,2,0)*$E136,(VLOOKUP(H136,data!$B$3:$E$32,2,0)*14)+(VLOOKUP(H136,data!$B$3:$E$32,3,0))*($E136-14)),0)</f>
        <v>0</v>
      </c>
      <c r="J136" s="87" t="s">
        <v>87</v>
      </c>
      <c r="K136" s="66">
        <f>IF($F136=1,VLOOKUP(J136,data!$B$35:$D$39,2,0),0)</f>
        <v>0</v>
      </c>
      <c r="L136" s="67">
        <f>IF(AND(I136&lt;&gt;0,K136&lt;&gt;0)=FALSE,0,data!$C$43)</f>
        <v>0</v>
      </c>
      <c r="M136" s="91">
        <f t="shared" si="33"/>
        <v>0</v>
      </c>
      <c r="N136" s="61">
        <f t="shared" si="62"/>
        <v>0</v>
      </c>
      <c r="O136" s="61">
        <f t="shared" ref="O136:O199" si="64">IF(N136=1,E136,0)</f>
        <v>0</v>
      </c>
      <c r="P136" s="61">
        <f t="shared" ref="P136:P199" si="65">IF(OR(H136="Spojené Království",H136="Norsko",H136="Island"),M136,0)</f>
        <v>0</v>
      </c>
      <c r="Q136" s="137">
        <f t="shared" ref="Q136:Q199" si="66">AC136+AP136+BC136+BP136+CC136</f>
        <v>0</v>
      </c>
      <c r="S136" s="64"/>
      <c r="T136" s="61">
        <f t="shared" ref="T136:T199" si="67">IF($D136&gt;0,IF(S136&gt;0,1,0),0)</f>
        <v>0</v>
      </c>
      <c r="U136" s="65">
        <f>IF(T136=1,data!$C$41*S136,0)</f>
        <v>0</v>
      </c>
      <c r="V136" s="87" t="s">
        <v>87</v>
      </c>
      <c r="W136" s="66">
        <f>IF(T136=1,IF(S136&lt;15,VLOOKUP(V136,data!$B$3:$E$32,2,0)*S136,(VLOOKUP(V136,data!$B$3:$E$32,2,0)*14)+(VLOOKUP(V136,data!$B$3:$E$32,3,0))*(S136-14)),0)</f>
        <v>0</v>
      </c>
      <c r="X136" s="87" t="s">
        <v>87</v>
      </c>
      <c r="Y136" s="66">
        <f>IF(T136=1,VLOOKUP(X136,data!$B$35:$D$39,2,0),0)</f>
        <v>0</v>
      </c>
      <c r="Z136" s="67">
        <f>IF(AND(W136&lt;&gt;0,Y136&lt;&gt;0)=FALSE,0,data!$C$43)</f>
        <v>0</v>
      </c>
      <c r="AA136" s="91">
        <f t="shared" ref="AA136:AA199" si="68">IF(AND(W136&lt;&gt;0,Y136&lt;&gt;0)=FALSE,0,INT(U136+W136+Y136+Z136))</f>
        <v>0</v>
      </c>
      <c r="AB136" s="121">
        <f t="shared" ref="AB136:AB199" si="69">IF(AA136&gt;0,1,0)</f>
        <v>0</v>
      </c>
      <c r="AC136" s="61">
        <f t="shared" ref="AC136:AC199" si="70">IF(AB136=1,S136,0)</f>
        <v>0</v>
      </c>
      <c r="AD136" s="61">
        <f t="shared" ref="AD136:AD199" si="71">IF(OR(V136="Spojené Království",V136="Norsko",V136="Island"),AA136,0)</f>
        <v>0</v>
      </c>
      <c r="AF136" s="64"/>
      <c r="AG136" s="61">
        <f t="shared" ref="AG136:AG199" si="72">IF($D136&gt;0,IF(AF136&gt;0,1,0),0)</f>
        <v>0</v>
      </c>
      <c r="AH136" s="65">
        <f>IF(AG136=1,data!$C$41*AF136,0)</f>
        <v>0</v>
      </c>
      <c r="AI136" s="87" t="s">
        <v>87</v>
      </c>
      <c r="AJ136" s="66">
        <f>IF(AG136=1,IF(AF136&lt;15,VLOOKUP(AI136,data!$B$3:$E$32,2,0)*AF136,(VLOOKUP(AI136,data!$B$3:$E$32,2,0)*14)+(VLOOKUP(AI136,data!$B$3:$E$32,3,0))*(AF136-14)),0)</f>
        <v>0</v>
      </c>
      <c r="AK136" s="87" t="s">
        <v>87</v>
      </c>
      <c r="AL136" s="66">
        <f>IF(AG136=1,VLOOKUP(AK136,data!$B$35:$D$39,2,0),0)</f>
        <v>0</v>
      </c>
      <c r="AM136" s="67">
        <f>IF(AND(AJ136&lt;&gt;0,AL136&lt;&gt;0)=FALSE,0,data!$C$43)</f>
        <v>0</v>
      </c>
      <c r="AN136" s="91">
        <f t="shared" ref="AN136:AN199" si="73">IF(AND(AJ136&lt;&gt;0,AL136&lt;&gt;0)=FALSE,0,INT(AH136+AJ136+AL136+AM136))</f>
        <v>0</v>
      </c>
      <c r="AO136" s="121">
        <f t="shared" ref="AO136:AO199" si="74">IF(AN136&gt;0,1,0)</f>
        <v>0</v>
      </c>
      <c r="AP136" s="61">
        <f t="shared" ref="AP136:AP199" si="75">IF(AO136=1,AF136,0)</f>
        <v>0</v>
      </c>
      <c r="AQ136" s="61">
        <f t="shared" ref="AQ136:AQ199" si="76">IF(OR(AI136="Spojené Království",AI136="Norsko",AI136="Island"),AN136,0)</f>
        <v>0</v>
      </c>
      <c r="AS136" s="64"/>
      <c r="AT136" s="61">
        <f t="shared" ref="AT136:AT199" si="77">IF($D136&gt;0,IF(AS136&gt;0,1,0),0)</f>
        <v>0</v>
      </c>
      <c r="AU136" s="65">
        <f>IF(AT136=1,data!$C$41*AS136,0)</f>
        <v>0</v>
      </c>
      <c r="AV136" s="87" t="s">
        <v>87</v>
      </c>
      <c r="AW136" s="66">
        <f>IF(AT136=1,IF(AS136&lt;15,VLOOKUP(AV136,data!$B$3:$E$32,2,0)*AS136,(VLOOKUP(AV136,data!$B$3:$E$32,2,0)*14)+(VLOOKUP(AV136,data!$B$3:$E$32,3,0))*(AS136-14)),0)</f>
        <v>0</v>
      </c>
      <c r="AX136" s="87" t="s">
        <v>87</v>
      </c>
      <c r="AY136" s="66">
        <f>IF(AT136=1,VLOOKUP(AX136,data!$B$35:$D$39,2,0),0)</f>
        <v>0</v>
      </c>
      <c r="AZ136" s="67">
        <f>IF(AND(AW136&lt;&gt;0,AY136&lt;&gt;0)=FALSE,0,data!$C$43)</f>
        <v>0</v>
      </c>
      <c r="BA136" s="91">
        <f t="shared" ref="BA136:BA199" si="78">IF(AND(AW136&lt;&gt;0,AY136&lt;&gt;0)=FALSE,0,INT(AU136+AW136+AY136+AZ136))</f>
        <v>0</v>
      </c>
      <c r="BB136" s="121">
        <f t="shared" ref="BB136:BB199" si="79">IF(BA136&gt;0,1,0)</f>
        <v>0</v>
      </c>
      <c r="BC136" s="61">
        <f t="shared" ref="BC136:BC199" si="80">IF(BB136=1,AS136,0)</f>
        <v>0</v>
      </c>
      <c r="BD136" s="61">
        <f t="shared" ref="BD136:BD199" si="81">IF(OR(AV136="Spojené Království",AV136="Norsko",AV136="Island"),BA136,0)</f>
        <v>0</v>
      </c>
      <c r="BF136" s="64"/>
      <c r="BG136" s="61">
        <f t="shared" ref="BG136:BG199" si="82">IF($D136&gt;0,IF(BF136&gt;0,1,0),0)</f>
        <v>0</v>
      </c>
      <c r="BH136" s="65">
        <f>IF(BG136=1,data!$C$41*BF136,0)</f>
        <v>0</v>
      </c>
      <c r="BI136" s="87" t="s">
        <v>87</v>
      </c>
      <c r="BJ136" s="66">
        <f>IF(BG136=1,IF(BF136&lt;15,VLOOKUP(BI136,data!$B$3:$E$32,2,0)*BF136,(VLOOKUP(BI136,data!$B$3:$E$32,2,0)*14)+(VLOOKUP(BI136,data!$B$3:$E$32,3,0))*(BF136-14)),0)</f>
        <v>0</v>
      </c>
      <c r="BK136" s="87" t="s">
        <v>87</v>
      </c>
      <c r="BL136" s="66">
        <f>IF(BG136=1,VLOOKUP(BK136,data!$B$35:$D$39,2,0),0)</f>
        <v>0</v>
      </c>
      <c r="BM136" s="67">
        <f>IF(AND(BJ136&lt;&gt;0,BL136&lt;&gt;0)=FALSE,0,data!$C$43)</f>
        <v>0</v>
      </c>
      <c r="BN136" s="91">
        <f t="shared" ref="BN136:BN199" si="83">IF(AND(BJ136&lt;&gt;0,BL136&lt;&gt;0)=FALSE,0,INT(BH136+BJ136+BL136+BM136))</f>
        <v>0</v>
      </c>
      <c r="BO136" s="121">
        <f t="shared" ref="BO136:BO199" si="84">IF(BN136&gt;0,1,0)</f>
        <v>0</v>
      </c>
      <c r="BP136" s="61">
        <f t="shared" ref="BP136:BP199" si="85">IF(BO136=1,BF136,0)</f>
        <v>0</v>
      </c>
      <c r="BQ136" s="61">
        <f t="shared" ref="BQ136:BQ199" si="86">IF(OR(BI136="Spojené Království",BI136="Norsko",BI136="Island"),BN136,0)</f>
        <v>0</v>
      </c>
      <c r="BS136" s="64"/>
      <c r="BT136" s="61">
        <f t="shared" ref="BT136:BT199" si="87">IF($D136&gt;0,IF(BS136&gt;0,1,0),0)</f>
        <v>0</v>
      </c>
      <c r="BU136" s="65">
        <f>IF(BT136=1,data!$C$41*BS136,0)</f>
        <v>0</v>
      </c>
      <c r="BV136" s="87" t="s">
        <v>87</v>
      </c>
      <c r="BW136" s="66">
        <f>IF(BT136=1,IF(BS136&lt;15,VLOOKUP(BV136,data!$B$3:$E$32,2,0)*BS136,(VLOOKUP(BV136,data!$B$3:$E$32,2,0)*14)+(VLOOKUP(BV136,data!$B$3:$E$32,3,0))*(BS136-14)),0)</f>
        <v>0</v>
      </c>
      <c r="BX136" s="87" t="s">
        <v>87</v>
      </c>
      <c r="BY136" s="66">
        <f>IF(BT136=1,VLOOKUP(BX136,data!$B$35:$D$39,2,0),0)</f>
        <v>0</v>
      </c>
      <c r="BZ136" s="67">
        <f>IF(AND(BW136&lt;&gt;0,BY136&lt;&gt;0)=FALSE,0,data!$C$43)</f>
        <v>0</v>
      </c>
      <c r="CA136" s="91">
        <f t="shared" ref="CA136:CA199" si="88">IF(AND(BW136&lt;&gt;0,BY136&lt;&gt;0)=FALSE,0,INT(BU136+BW136+BY136+BZ136))</f>
        <v>0</v>
      </c>
      <c r="CB136" s="121">
        <f t="shared" ref="CB136:CB199" si="89">IF(CA136&gt;0,1,0)</f>
        <v>0</v>
      </c>
      <c r="CC136" s="61">
        <f t="shared" ref="CC136:CC199" si="90">IF(CB136=1,BS136,0)</f>
        <v>0</v>
      </c>
      <c r="CD136" s="61">
        <f t="shared" ref="CD136:CD199" si="91">IF(OR(BV136="Spojené Království",BV136="Norsko",BV136="Island"),CA136,0)</f>
        <v>0</v>
      </c>
    </row>
    <row r="137" spans="1:82" ht="18" hidden="1" customHeight="1" x14ac:dyDescent="0.25">
      <c r="A137" s="68"/>
      <c r="B137" s="58" t="s">
        <v>219</v>
      </c>
      <c r="C137" s="113"/>
      <c r="D137" s="59"/>
      <c r="E137" s="64"/>
      <c r="F137" s="61">
        <f t="shared" si="63"/>
        <v>0</v>
      </c>
      <c r="G137" s="65">
        <f>IF(F137=1,data!$C$41*E137,0)</f>
        <v>0</v>
      </c>
      <c r="H137" s="87" t="s">
        <v>87</v>
      </c>
      <c r="I137" s="66">
        <f>IF($F137=1,IF($E137&lt;15,VLOOKUP(H137,data!$B$3:$E$32,2,0)*$E137,(VLOOKUP(H137,data!$B$3:$E$32,2,0)*14)+(VLOOKUP(H137,data!$B$3:$E$32,3,0))*($E137-14)),0)</f>
        <v>0</v>
      </c>
      <c r="J137" s="87" t="s">
        <v>87</v>
      </c>
      <c r="K137" s="66">
        <f>IF($F137=1,VLOOKUP(J137,data!$B$35:$D$39,2,0),0)</f>
        <v>0</v>
      </c>
      <c r="L137" s="67">
        <f>IF(AND(I137&lt;&gt;0,K137&lt;&gt;0)=FALSE,0,data!$C$43)</f>
        <v>0</v>
      </c>
      <c r="M137" s="91">
        <f t="shared" si="33"/>
        <v>0</v>
      </c>
      <c r="N137" s="61">
        <f t="shared" si="62"/>
        <v>0</v>
      </c>
      <c r="O137" s="61">
        <f t="shared" si="64"/>
        <v>0</v>
      </c>
      <c r="P137" s="61">
        <f t="shared" si="65"/>
        <v>0</v>
      </c>
      <c r="Q137" s="137">
        <f t="shared" si="66"/>
        <v>0</v>
      </c>
      <c r="S137" s="64"/>
      <c r="T137" s="61">
        <f t="shared" si="67"/>
        <v>0</v>
      </c>
      <c r="U137" s="65">
        <f>IF(T137=1,data!$C$41*S137,0)</f>
        <v>0</v>
      </c>
      <c r="V137" s="87" t="s">
        <v>87</v>
      </c>
      <c r="W137" s="66">
        <f>IF(T137=1,IF(S137&lt;15,VLOOKUP(V137,data!$B$3:$E$32,2,0)*S137,(VLOOKUP(V137,data!$B$3:$E$32,2,0)*14)+(VLOOKUP(V137,data!$B$3:$E$32,3,0))*(S137-14)),0)</f>
        <v>0</v>
      </c>
      <c r="X137" s="87" t="s">
        <v>87</v>
      </c>
      <c r="Y137" s="66">
        <f>IF(T137=1,VLOOKUP(X137,data!$B$35:$D$39,2,0),0)</f>
        <v>0</v>
      </c>
      <c r="Z137" s="67">
        <f>IF(AND(W137&lt;&gt;0,Y137&lt;&gt;0)=FALSE,0,data!$C$43)</f>
        <v>0</v>
      </c>
      <c r="AA137" s="91">
        <f t="shared" si="68"/>
        <v>0</v>
      </c>
      <c r="AB137" s="121">
        <f t="shared" si="69"/>
        <v>0</v>
      </c>
      <c r="AC137" s="61">
        <f t="shared" si="70"/>
        <v>0</v>
      </c>
      <c r="AD137" s="61">
        <f t="shared" si="71"/>
        <v>0</v>
      </c>
      <c r="AF137" s="64"/>
      <c r="AG137" s="61">
        <f t="shared" si="72"/>
        <v>0</v>
      </c>
      <c r="AH137" s="65">
        <f>IF(AG137=1,data!$C$41*AF137,0)</f>
        <v>0</v>
      </c>
      <c r="AI137" s="87" t="s">
        <v>87</v>
      </c>
      <c r="AJ137" s="66">
        <f>IF(AG137=1,IF(AF137&lt;15,VLOOKUP(AI137,data!$B$3:$E$32,2,0)*AF137,(VLOOKUP(AI137,data!$B$3:$E$32,2,0)*14)+(VLOOKUP(AI137,data!$B$3:$E$32,3,0))*(AF137-14)),0)</f>
        <v>0</v>
      </c>
      <c r="AK137" s="87" t="s">
        <v>87</v>
      </c>
      <c r="AL137" s="66">
        <f>IF(AG137=1,VLOOKUP(AK137,data!$B$35:$D$39,2,0),0)</f>
        <v>0</v>
      </c>
      <c r="AM137" s="67">
        <f>IF(AND(AJ137&lt;&gt;0,AL137&lt;&gt;0)=FALSE,0,data!$C$43)</f>
        <v>0</v>
      </c>
      <c r="AN137" s="91">
        <f t="shared" si="73"/>
        <v>0</v>
      </c>
      <c r="AO137" s="121">
        <f t="shared" si="74"/>
        <v>0</v>
      </c>
      <c r="AP137" s="61">
        <f t="shared" si="75"/>
        <v>0</v>
      </c>
      <c r="AQ137" s="61">
        <f t="shared" si="76"/>
        <v>0</v>
      </c>
      <c r="AS137" s="64"/>
      <c r="AT137" s="61">
        <f t="shared" si="77"/>
        <v>0</v>
      </c>
      <c r="AU137" s="65">
        <f>IF(AT137=1,data!$C$41*AS137,0)</f>
        <v>0</v>
      </c>
      <c r="AV137" s="87" t="s">
        <v>87</v>
      </c>
      <c r="AW137" s="66">
        <f>IF(AT137=1,IF(AS137&lt;15,VLOOKUP(AV137,data!$B$3:$E$32,2,0)*AS137,(VLOOKUP(AV137,data!$B$3:$E$32,2,0)*14)+(VLOOKUP(AV137,data!$B$3:$E$32,3,0))*(AS137-14)),0)</f>
        <v>0</v>
      </c>
      <c r="AX137" s="87" t="s">
        <v>87</v>
      </c>
      <c r="AY137" s="66">
        <f>IF(AT137=1,VLOOKUP(AX137,data!$B$35:$D$39,2,0),0)</f>
        <v>0</v>
      </c>
      <c r="AZ137" s="67">
        <f>IF(AND(AW137&lt;&gt;0,AY137&lt;&gt;0)=FALSE,0,data!$C$43)</f>
        <v>0</v>
      </c>
      <c r="BA137" s="91">
        <f t="shared" si="78"/>
        <v>0</v>
      </c>
      <c r="BB137" s="121">
        <f t="shared" si="79"/>
        <v>0</v>
      </c>
      <c r="BC137" s="61">
        <f t="shared" si="80"/>
        <v>0</v>
      </c>
      <c r="BD137" s="61">
        <f t="shared" si="81"/>
        <v>0</v>
      </c>
      <c r="BF137" s="64"/>
      <c r="BG137" s="61">
        <f t="shared" si="82"/>
        <v>0</v>
      </c>
      <c r="BH137" s="65">
        <f>IF(BG137=1,data!$C$41*BF137,0)</f>
        <v>0</v>
      </c>
      <c r="BI137" s="87" t="s">
        <v>87</v>
      </c>
      <c r="BJ137" s="66">
        <f>IF(BG137=1,IF(BF137&lt;15,VLOOKUP(BI137,data!$B$3:$E$32,2,0)*BF137,(VLOOKUP(BI137,data!$B$3:$E$32,2,0)*14)+(VLOOKUP(BI137,data!$B$3:$E$32,3,0))*(BF137-14)),0)</f>
        <v>0</v>
      </c>
      <c r="BK137" s="87" t="s">
        <v>87</v>
      </c>
      <c r="BL137" s="66">
        <f>IF(BG137=1,VLOOKUP(BK137,data!$B$35:$D$39,2,0),0)</f>
        <v>0</v>
      </c>
      <c r="BM137" s="67">
        <f>IF(AND(BJ137&lt;&gt;0,BL137&lt;&gt;0)=FALSE,0,data!$C$43)</f>
        <v>0</v>
      </c>
      <c r="BN137" s="91">
        <f t="shared" si="83"/>
        <v>0</v>
      </c>
      <c r="BO137" s="121">
        <f t="shared" si="84"/>
        <v>0</v>
      </c>
      <c r="BP137" s="61">
        <f t="shared" si="85"/>
        <v>0</v>
      </c>
      <c r="BQ137" s="61">
        <f t="shared" si="86"/>
        <v>0</v>
      </c>
      <c r="BS137" s="64"/>
      <c r="BT137" s="61">
        <f t="shared" si="87"/>
        <v>0</v>
      </c>
      <c r="BU137" s="65">
        <f>IF(BT137=1,data!$C$41*BS137,0)</f>
        <v>0</v>
      </c>
      <c r="BV137" s="87" t="s">
        <v>87</v>
      </c>
      <c r="BW137" s="66">
        <f>IF(BT137=1,IF(BS137&lt;15,VLOOKUP(BV137,data!$B$3:$E$32,2,0)*BS137,(VLOOKUP(BV137,data!$B$3:$E$32,2,0)*14)+(VLOOKUP(BV137,data!$B$3:$E$32,3,0))*(BS137-14)),0)</f>
        <v>0</v>
      </c>
      <c r="BX137" s="87" t="s">
        <v>87</v>
      </c>
      <c r="BY137" s="66">
        <f>IF(BT137=1,VLOOKUP(BX137,data!$B$35:$D$39,2,0),0)</f>
        <v>0</v>
      </c>
      <c r="BZ137" s="67">
        <f>IF(AND(BW137&lt;&gt;0,BY137&lt;&gt;0)=FALSE,0,data!$C$43)</f>
        <v>0</v>
      </c>
      <c r="CA137" s="91">
        <f t="shared" si="88"/>
        <v>0</v>
      </c>
      <c r="CB137" s="121">
        <f t="shared" si="89"/>
        <v>0</v>
      </c>
      <c r="CC137" s="61">
        <f t="shared" si="90"/>
        <v>0</v>
      </c>
      <c r="CD137" s="61">
        <f t="shared" si="91"/>
        <v>0</v>
      </c>
    </row>
    <row r="138" spans="1:82" ht="18" hidden="1" customHeight="1" x14ac:dyDescent="0.25">
      <c r="A138" s="68"/>
      <c r="B138" s="58" t="s">
        <v>220</v>
      </c>
      <c r="C138" s="113"/>
      <c r="D138" s="59"/>
      <c r="E138" s="64"/>
      <c r="F138" s="61">
        <f t="shared" si="63"/>
        <v>0</v>
      </c>
      <c r="G138" s="65">
        <f>IF(F138=1,data!$C$41*E138,0)</f>
        <v>0</v>
      </c>
      <c r="H138" s="87" t="s">
        <v>87</v>
      </c>
      <c r="I138" s="66">
        <f>IF($F138=1,IF($E138&lt;15,VLOOKUP(H138,data!$B$3:$E$32,2,0)*$E138,(VLOOKUP(H138,data!$B$3:$E$32,2,0)*14)+(VLOOKUP(H138,data!$B$3:$E$32,3,0))*($E138-14)),0)</f>
        <v>0</v>
      </c>
      <c r="J138" s="87" t="s">
        <v>87</v>
      </c>
      <c r="K138" s="66">
        <f>IF($F138=1,VLOOKUP(J138,data!$B$35:$D$39,2,0),0)</f>
        <v>0</v>
      </c>
      <c r="L138" s="67">
        <f>IF(AND(I138&lt;&gt;0,K138&lt;&gt;0)=FALSE,0,data!$C$43)</f>
        <v>0</v>
      </c>
      <c r="M138" s="91">
        <f t="shared" si="33"/>
        <v>0</v>
      </c>
      <c r="N138" s="61">
        <f t="shared" si="62"/>
        <v>0</v>
      </c>
      <c r="O138" s="61">
        <f t="shared" si="64"/>
        <v>0</v>
      </c>
      <c r="P138" s="61">
        <f t="shared" si="65"/>
        <v>0</v>
      </c>
      <c r="Q138" s="137">
        <f t="shared" si="66"/>
        <v>0</v>
      </c>
      <c r="S138" s="64"/>
      <c r="T138" s="61">
        <f t="shared" si="67"/>
        <v>0</v>
      </c>
      <c r="U138" s="65">
        <f>IF(T138=1,data!$C$41*S138,0)</f>
        <v>0</v>
      </c>
      <c r="V138" s="87" t="s">
        <v>87</v>
      </c>
      <c r="W138" s="66">
        <f>IF(T138=1,IF(S138&lt;15,VLOOKUP(V138,data!$B$3:$E$32,2,0)*S138,(VLOOKUP(V138,data!$B$3:$E$32,2,0)*14)+(VLOOKUP(V138,data!$B$3:$E$32,3,0))*(S138-14)),0)</f>
        <v>0</v>
      </c>
      <c r="X138" s="87" t="s">
        <v>87</v>
      </c>
      <c r="Y138" s="66">
        <f>IF(T138=1,VLOOKUP(X138,data!$B$35:$D$39,2,0),0)</f>
        <v>0</v>
      </c>
      <c r="Z138" s="67">
        <f>IF(AND(W138&lt;&gt;0,Y138&lt;&gt;0)=FALSE,0,data!$C$43)</f>
        <v>0</v>
      </c>
      <c r="AA138" s="91">
        <f t="shared" si="68"/>
        <v>0</v>
      </c>
      <c r="AB138" s="121">
        <f t="shared" si="69"/>
        <v>0</v>
      </c>
      <c r="AC138" s="61">
        <f t="shared" si="70"/>
        <v>0</v>
      </c>
      <c r="AD138" s="61">
        <f t="shared" si="71"/>
        <v>0</v>
      </c>
      <c r="AF138" s="64"/>
      <c r="AG138" s="61">
        <f t="shared" si="72"/>
        <v>0</v>
      </c>
      <c r="AH138" s="65">
        <f>IF(AG138=1,data!$C$41*AF138,0)</f>
        <v>0</v>
      </c>
      <c r="AI138" s="87" t="s">
        <v>87</v>
      </c>
      <c r="AJ138" s="66">
        <f>IF(AG138=1,IF(AF138&lt;15,VLOOKUP(AI138,data!$B$3:$E$32,2,0)*AF138,(VLOOKUP(AI138,data!$B$3:$E$32,2,0)*14)+(VLOOKUP(AI138,data!$B$3:$E$32,3,0))*(AF138-14)),0)</f>
        <v>0</v>
      </c>
      <c r="AK138" s="87" t="s">
        <v>87</v>
      </c>
      <c r="AL138" s="66">
        <f>IF(AG138=1,VLOOKUP(AK138,data!$B$35:$D$39,2,0),0)</f>
        <v>0</v>
      </c>
      <c r="AM138" s="67">
        <f>IF(AND(AJ138&lt;&gt;0,AL138&lt;&gt;0)=FALSE,0,data!$C$43)</f>
        <v>0</v>
      </c>
      <c r="AN138" s="91">
        <f t="shared" si="73"/>
        <v>0</v>
      </c>
      <c r="AO138" s="121">
        <f t="shared" si="74"/>
        <v>0</v>
      </c>
      <c r="AP138" s="61">
        <f t="shared" si="75"/>
        <v>0</v>
      </c>
      <c r="AQ138" s="61">
        <f t="shared" si="76"/>
        <v>0</v>
      </c>
      <c r="AS138" s="64"/>
      <c r="AT138" s="61">
        <f t="shared" si="77"/>
        <v>0</v>
      </c>
      <c r="AU138" s="65">
        <f>IF(AT138=1,data!$C$41*AS138,0)</f>
        <v>0</v>
      </c>
      <c r="AV138" s="87" t="s">
        <v>87</v>
      </c>
      <c r="AW138" s="66">
        <f>IF(AT138=1,IF(AS138&lt;15,VLOOKUP(AV138,data!$B$3:$E$32,2,0)*AS138,(VLOOKUP(AV138,data!$B$3:$E$32,2,0)*14)+(VLOOKUP(AV138,data!$B$3:$E$32,3,0))*(AS138-14)),0)</f>
        <v>0</v>
      </c>
      <c r="AX138" s="87" t="s">
        <v>87</v>
      </c>
      <c r="AY138" s="66">
        <f>IF(AT138=1,VLOOKUP(AX138,data!$B$35:$D$39,2,0),0)</f>
        <v>0</v>
      </c>
      <c r="AZ138" s="67">
        <f>IF(AND(AW138&lt;&gt;0,AY138&lt;&gt;0)=FALSE,0,data!$C$43)</f>
        <v>0</v>
      </c>
      <c r="BA138" s="91">
        <f t="shared" si="78"/>
        <v>0</v>
      </c>
      <c r="BB138" s="121">
        <f t="shared" si="79"/>
        <v>0</v>
      </c>
      <c r="BC138" s="61">
        <f t="shared" si="80"/>
        <v>0</v>
      </c>
      <c r="BD138" s="61">
        <f t="shared" si="81"/>
        <v>0</v>
      </c>
      <c r="BF138" s="64"/>
      <c r="BG138" s="61">
        <f t="shared" si="82"/>
        <v>0</v>
      </c>
      <c r="BH138" s="65">
        <f>IF(BG138=1,data!$C$41*BF138,0)</f>
        <v>0</v>
      </c>
      <c r="BI138" s="87" t="s">
        <v>87</v>
      </c>
      <c r="BJ138" s="66">
        <f>IF(BG138=1,IF(BF138&lt;15,VLOOKUP(BI138,data!$B$3:$E$32,2,0)*BF138,(VLOOKUP(BI138,data!$B$3:$E$32,2,0)*14)+(VLOOKUP(BI138,data!$B$3:$E$32,3,0))*(BF138-14)),0)</f>
        <v>0</v>
      </c>
      <c r="BK138" s="87" t="s">
        <v>87</v>
      </c>
      <c r="BL138" s="66">
        <f>IF(BG138=1,VLOOKUP(BK138,data!$B$35:$D$39,2,0),0)</f>
        <v>0</v>
      </c>
      <c r="BM138" s="67">
        <f>IF(AND(BJ138&lt;&gt;0,BL138&lt;&gt;0)=FALSE,0,data!$C$43)</f>
        <v>0</v>
      </c>
      <c r="BN138" s="91">
        <f t="shared" si="83"/>
        <v>0</v>
      </c>
      <c r="BO138" s="121">
        <f t="shared" si="84"/>
        <v>0</v>
      </c>
      <c r="BP138" s="61">
        <f t="shared" si="85"/>
        <v>0</v>
      </c>
      <c r="BQ138" s="61">
        <f t="shared" si="86"/>
        <v>0</v>
      </c>
      <c r="BS138" s="64"/>
      <c r="BT138" s="61">
        <f t="shared" si="87"/>
        <v>0</v>
      </c>
      <c r="BU138" s="65">
        <f>IF(BT138=1,data!$C$41*BS138,0)</f>
        <v>0</v>
      </c>
      <c r="BV138" s="87" t="s">
        <v>87</v>
      </c>
      <c r="BW138" s="66">
        <f>IF(BT138=1,IF(BS138&lt;15,VLOOKUP(BV138,data!$B$3:$E$32,2,0)*BS138,(VLOOKUP(BV138,data!$B$3:$E$32,2,0)*14)+(VLOOKUP(BV138,data!$B$3:$E$32,3,0))*(BS138-14)),0)</f>
        <v>0</v>
      </c>
      <c r="BX138" s="87" t="s">
        <v>87</v>
      </c>
      <c r="BY138" s="66">
        <f>IF(BT138=1,VLOOKUP(BX138,data!$B$35:$D$39,2,0),0)</f>
        <v>0</v>
      </c>
      <c r="BZ138" s="67">
        <f>IF(AND(BW138&lt;&gt;0,BY138&lt;&gt;0)=FALSE,0,data!$C$43)</f>
        <v>0</v>
      </c>
      <c r="CA138" s="91">
        <f t="shared" si="88"/>
        <v>0</v>
      </c>
      <c r="CB138" s="121">
        <f t="shared" si="89"/>
        <v>0</v>
      </c>
      <c r="CC138" s="61">
        <f t="shared" si="90"/>
        <v>0</v>
      </c>
      <c r="CD138" s="61">
        <f t="shared" si="91"/>
        <v>0</v>
      </c>
    </row>
    <row r="139" spans="1:82" ht="18" hidden="1" customHeight="1" x14ac:dyDescent="0.25">
      <c r="A139" s="68"/>
      <c r="B139" s="58" t="s">
        <v>221</v>
      </c>
      <c r="C139" s="113"/>
      <c r="D139" s="59"/>
      <c r="E139" s="64"/>
      <c r="F139" s="61">
        <f t="shared" si="63"/>
        <v>0</v>
      </c>
      <c r="G139" s="65">
        <f>IF(F139=1,data!$C$41*E139,0)</f>
        <v>0</v>
      </c>
      <c r="H139" s="87" t="s">
        <v>87</v>
      </c>
      <c r="I139" s="66">
        <f>IF($F139=1,IF($E139&lt;15,VLOOKUP(H139,data!$B$3:$E$32,2,0)*$E139,(VLOOKUP(H139,data!$B$3:$E$32,2,0)*14)+(VLOOKUP(H139,data!$B$3:$E$32,3,0))*($E139-14)),0)</f>
        <v>0</v>
      </c>
      <c r="J139" s="87" t="s">
        <v>87</v>
      </c>
      <c r="K139" s="66">
        <f>IF($F139=1,VLOOKUP(J139,data!$B$35:$D$39,2,0),0)</f>
        <v>0</v>
      </c>
      <c r="L139" s="67">
        <f>IF(AND(I139&lt;&gt;0,K139&lt;&gt;0)=FALSE,0,data!$C$43)</f>
        <v>0</v>
      </c>
      <c r="M139" s="91">
        <f t="shared" si="33"/>
        <v>0</v>
      </c>
      <c r="N139" s="61">
        <f t="shared" si="62"/>
        <v>0</v>
      </c>
      <c r="O139" s="61">
        <f t="shared" si="64"/>
        <v>0</v>
      </c>
      <c r="P139" s="61">
        <f t="shared" si="65"/>
        <v>0</v>
      </c>
      <c r="Q139" s="137">
        <f t="shared" si="66"/>
        <v>0</v>
      </c>
      <c r="S139" s="64"/>
      <c r="T139" s="61">
        <f t="shared" si="67"/>
        <v>0</v>
      </c>
      <c r="U139" s="65">
        <f>IF(T139=1,data!$C$41*S139,0)</f>
        <v>0</v>
      </c>
      <c r="V139" s="87" t="s">
        <v>87</v>
      </c>
      <c r="W139" s="66">
        <f>IF(T139=1,IF(S139&lt;15,VLOOKUP(V139,data!$B$3:$E$32,2,0)*S139,(VLOOKUP(V139,data!$B$3:$E$32,2,0)*14)+(VLOOKUP(V139,data!$B$3:$E$32,3,0))*(S139-14)),0)</f>
        <v>0</v>
      </c>
      <c r="X139" s="87" t="s">
        <v>87</v>
      </c>
      <c r="Y139" s="66">
        <f>IF(T139=1,VLOOKUP(X139,data!$B$35:$D$39,2,0),0)</f>
        <v>0</v>
      </c>
      <c r="Z139" s="67">
        <f>IF(AND(W139&lt;&gt;0,Y139&lt;&gt;0)=FALSE,0,data!$C$43)</f>
        <v>0</v>
      </c>
      <c r="AA139" s="91">
        <f t="shared" si="68"/>
        <v>0</v>
      </c>
      <c r="AB139" s="121">
        <f t="shared" si="69"/>
        <v>0</v>
      </c>
      <c r="AC139" s="61">
        <f t="shared" si="70"/>
        <v>0</v>
      </c>
      <c r="AD139" s="61">
        <f t="shared" si="71"/>
        <v>0</v>
      </c>
      <c r="AF139" s="64"/>
      <c r="AG139" s="61">
        <f t="shared" si="72"/>
        <v>0</v>
      </c>
      <c r="AH139" s="65">
        <f>IF(AG139=1,data!$C$41*AF139,0)</f>
        <v>0</v>
      </c>
      <c r="AI139" s="87" t="s">
        <v>87</v>
      </c>
      <c r="AJ139" s="66">
        <f>IF(AG139=1,IF(AF139&lt;15,VLOOKUP(AI139,data!$B$3:$E$32,2,0)*AF139,(VLOOKUP(AI139,data!$B$3:$E$32,2,0)*14)+(VLOOKUP(AI139,data!$B$3:$E$32,3,0))*(AF139-14)),0)</f>
        <v>0</v>
      </c>
      <c r="AK139" s="87" t="s">
        <v>87</v>
      </c>
      <c r="AL139" s="66">
        <f>IF(AG139=1,VLOOKUP(AK139,data!$B$35:$D$39,2,0),0)</f>
        <v>0</v>
      </c>
      <c r="AM139" s="67">
        <f>IF(AND(AJ139&lt;&gt;0,AL139&lt;&gt;0)=FALSE,0,data!$C$43)</f>
        <v>0</v>
      </c>
      <c r="AN139" s="91">
        <f t="shared" si="73"/>
        <v>0</v>
      </c>
      <c r="AO139" s="121">
        <f t="shared" si="74"/>
        <v>0</v>
      </c>
      <c r="AP139" s="61">
        <f t="shared" si="75"/>
        <v>0</v>
      </c>
      <c r="AQ139" s="61">
        <f t="shared" si="76"/>
        <v>0</v>
      </c>
      <c r="AS139" s="64"/>
      <c r="AT139" s="61">
        <f t="shared" si="77"/>
        <v>0</v>
      </c>
      <c r="AU139" s="65">
        <f>IF(AT139=1,data!$C$41*AS139,0)</f>
        <v>0</v>
      </c>
      <c r="AV139" s="87" t="s">
        <v>87</v>
      </c>
      <c r="AW139" s="66">
        <f>IF(AT139=1,IF(AS139&lt;15,VLOOKUP(AV139,data!$B$3:$E$32,2,0)*AS139,(VLOOKUP(AV139,data!$B$3:$E$32,2,0)*14)+(VLOOKUP(AV139,data!$B$3:$E$32,3,0))*(AS139-14)),0)</f>
        <v>0</v>
      </c>
      <c r="AX139" s="87" t="s">
        <v>87</v>
      </c>
      <c r="AY139" s="66">
        <f>IF(AT139=1,VLOOKUP(AX139,data!$B$35:$D$39,2,0),0)</f>
        <v>0</v>
      </c>
      <c r="AZ139" s="67">
        <f>IF(AND(AW139&lt;&gt;0,AY139&lt;&gt;0)=FALSE,0,data!$C$43)</f>
        <v>0</v>
      </c>
      <c r="BA139" s="91">
        <f t="shared" si="78"/>
        <v>0</v>
      </c>
      <c r="BB139" s="121">
        <f t="shared" si="79"/>
        <v>0</v>
      </c>
      <c r="BC139" s="61">
        <f t="shared" si="80"/>
        <v>0</v>
      </c>
      <c r="BD139" s="61">
        <f t="shared" si="81"/>
        <v>0</v>
      </c>
      <c r="BF139" s="64"/>
      <c r="BG139" s="61">
        <f t="shared" si="82"/>
        <v>0</v>
      </c>
      <c r="BH139" s="65">
        <f>IF(BG139=1,data!$C$41*BF139,0)</f>
        <v>0</v>
      </c>
      <c r="BI139" s="87" t="s">
        <v>87</v>
      </c>
      <c r="BJ139" s="66">
        <f>IF(BG139=1,IF(BF139&lt;15,VLOOKUP(BI139,data!$B$3:$E$32,2,0)*BF139,(VLOOKUP(BI139,data!$B$3:$E$32,2,0)*14)+(VLOOKUP(BI139,data!$B$3:$E$32,3,0))*(BF139-14)),0)</f>
        <v>0</v>
      </c>
      <c r="BK139" s="87" t="s">
        <v>87</v>
      </c>
      <c r="BL139" s="66">
        <f>IF(BG139=1,VLOOKUP(BK139,data!$B$35:$D$39,2,0),0)</f>
        <v>0</v>
      </c>
      <c r="BM139" s="67">
        <f>IF(AND(BJ139&lt;&gt;0,BL139&lt;&gt;0)=FALSE,0,data!$C$43)</f>
        <v>0</v>
      </c>
      <c r="BN139" s="91">
        <f t="shared" si="83"/>
        <v>0</v>
      </c>
      <c r="BO139" s="121">
        <f t="shared" si="84"/>
        <v>0</v>
      </c>
      <c r="BP139" s="61">
        <f t="shared" si="85"/>
        <v>0</v>
      </c>
      <c r="BQ139" s="61">
        <f t="shared" si="86"/>
        <v>0</v>
      </c>
      <c r="BS139" s="64"/>
      <c r="BT139" s="61">
        <f t="shared" si="87"/>
        <v>0</v>
      </c>
      <c r="BU139" s="65">
        <f>IF(BT139=1,data!$C$41*BS139,0)</f>
        <v>0</v>
      </c>
      <c r="BV139" s="87" t="s">
        <v>87</v>
      </c>
      <c r="BW139" s="66">
        <f>IF(BT139=1,IF(BS139&lt;15,VLOOKUP(BV139,data!$B$3:$E$32,2,0)*BS139,(VLOOKUP(BV139,data!$B$3:$E$32,2,0)*14)+(VLOOKUP(BV139,data!$B$3:$E$32,3,0))*(BS139-14)),0)</f>
        <v>0</v>
      </c>
      <c r="BX139" s="87" t="s">
        <v>87</v>
      </c>
      <c r="BY139" s="66">
        <f>IF(BT139=1,VLOOKUP(BX139,data!$B$35:$D$39,2,0),0)</f>
        <v>0</v>
      </c>
      <c r="BZ139" s="67">
        <f>IF(AND(BW139&lt;&gt;0,BY139&lt;&gt;0)=FALSE,0,data!$C$43)</f>
        <v>0</v>
      </c>
      <c r="CA139" s="91">
        <f t="shared" si="88"/>
        <v>0</v>
      </c>
      <c r="CB139" s="121">
        <f t="shared" si="89"/>
        <v>0</v>
      </c>
      <c r="CC139" s="61">
        <f t="shared" si="90"/>
        <v>0</v>
      </c>
      <c r="CD139" s="61">
        <f t="shared" si="91"/>
        <v>0</v>
      </c>
    </row>
    <row r="140" spans="1:82" ht="18" hidden="1" customHeight="1" x14ac:dyDescent="0.25">
      <c r="A140" s="68"/>
      <c r="B140" s="58" t="s">
        <v>222</v>
      </c>
      <c r="C140" s="113"/>
      <c r="D140" s="59"/>
      <c r="E140" s="64"/>
      <c r="F140" s="61">
        <f t="shared" si="63"/>
        <v>0</v>
      </c>
      <c r="G140" s="65">
        <f>IF(F140=1,data!$C$41*E140,0)</f>
        <v>0</v>
      </c>
      <c r="H140" s="87" t="s">
        <v>87</v>
      </c>
      <c r="I140" s="66">
        <f>IF($F140=1,IF($E140&lt;15,VLOOKUP(H140,data!$B$3:$E$32,2,0)*$E140,(VLOOKUP(H140,data!$B$3:$E$32,2,0)*14)+(VLOOKUP(H140,data!$B$3:$E$32,3,0))*($E140-14)),0)</f>
        <v>0</v>
      </c>
      <c r="J140" s="87" t="s">
        <v>87</v>
      </c>
      <c r="K140" s="66">
        <f>IF($F140=1,VLOOKUP(J140,data!$B$35:$D$39,2,0),0)</f>
        <v>0</v>
      </c>
      <c r="L140" s="67">
        <f>IF(AND(I140&lt;&gt;0,K140&lt;&gt;0)=FALSE,0,data!$C$43)</f>
        <v>0</v>
      </c>
      <c r="M140" s="91">
        <f t="shared" si="33"/>
        <v>0</v>
      </c>
      <c r="N140" s="61">
        <f t="shared" si="62"/>
        <v>0</v>
      </c>
      <c r="O140" s="61">
        <f t="shared" si="64"/>
        <v>0</v>
      </c>
      <c r="P140" s="61">
        <f t="shared" si="65"/>
        <v>0</v>
      </c>
      <c r="Q140" s="137">
        <f t="shared" si="66"/>
        <v>0</v>
      </c>
      <c r="S140" s="64"/>
      <c r="T140" s="61">
        <f t="shared" si="67"/>
        <v>0</v>
      </c>
      <c r="U140" s="65">
        <f>IF(T140=1,data!$C$41*S140,0)</f>
        <v>0</v>
      </c>
      <c r="V140" s="87" t="s">
        <v>87</v>
      </c>
      <c r="W140" s="66">
        <f>IF(T140=1,IF(S140&lt;15,VLOOKUP(V140,data!$B$3:$E$32,2,0)*S140,(VLOOKUP(V140,data!$B$3:$E$32,2,0)*14)+(VLOOKUP(V140,data!$B$3:$E$32,3,0))*(S140-14)),0)</f>
        <v>0</v>
      </c>
      <c r="X140" s="87" t="s">
        <v>87</v>
      </c>
      <c r="Y140" s="66">
        <f>IF(T140=1,VLOOKUP(X140,data!$B$35:$D$39,2,0),0)</f>
        <v>0</v>
      </c>
      <c r="Z140" s="67">
        <f>IF(AND(W140&lt;&gt;0,Y140&lt;&gt;0)=FALSE,0,data!$C$43)</f>
        <v>0</v>
      </c>
      <c r="AA140" s="91">
        <f t="shared" si="68"/>
        <v>0</v>
      </c>
      <c r="AB140" s="121">
        <f t="shared" si="69"/>
        <v>0</v>
      </c>
      <c r="AC140" s="61">
        <f t="shared" si="70"/>
        <v>0</v>
      </c>
      <c r="AD140" s="61">
        <f t="shared" si="71"/>
        <v>0</v>
      </c>
      <c r="AF140" s="64"/>
      <c r="AG140" s="61">
        <f t="shared" si="72"/>
        <v>0</v>
      </c>
      <c r="AH140" s="65">
        <f>IF(AG140=1,data!$C$41*AF140,0)</f>
        <v>0</v>
      </c>
      <c r="AI140" s="87" t="s">
        <v>87</v>
      </c>
      <c r="AJ140" s="66">
        <f>IF(AG140=1,IF(AF140&lt;15,VLOOKUP(AI140,data!$B$3:$E$32,2,0)*AF140,(VLOOKUP(AI140,data!$B$3:$E$32,2,0)*14)+(VLOOKUP(AI140,data!$B$3:$E$32,3,0))*(AF140-14)),0)</f>
        <v>0</v>
      </c>
      <c r="AK140" s="87" t="s">
        <v>87</v>
      </c>
      <c r="AL140" s="66">
        <f>IF(AG140=1,VLOOKUP(AK140,data!$B$35:$D$39,2,0),0)</f>
        <v>0</v>
      </c>
      <c r="AM140" s="67">
        <f>IF(AND(AJ140&lt;&gt;0,AL140&lt;&gt;0)=FALSE,0,data!$C$43)</f>
        <v>0</v>
      </c>
      <c r="AN140" s="91">
        <f t="shared" si="73"/>
        <v>0</v>
      </c>
      <c r="AO140" s="121">
        <f t="shared" si="74"/>
        <v>0</v>
      </c>
      <c r="AP140" s="61">
        <f t="shared" si="75"/>
        <v>0</v>
      </c>
      <c r="AQ140" s="61">
        <f t="shared" si="76"/>
        <v>0</v>
      </c>
      <c r="AS140" s="64"/>
      <c r="AT140" s="61">
        <f t="shared" si="77"/>
        <v>0</v>
      </c>
      <c r="AU140" s="65">
        <f>IF(AT140=1,data!$C$41*AS140,0)</f>
        <v>0</v>
      </c>
      <c r="AV140" s="87" t="s">
        <v>87</v>
      </c>
      <c r="AW140" s="66">
        <f>IF(AT140=1,IF(AS140&lt;15,VLOOKUP(AV140,data!$B$3:$E$32,2,0)*AS140,(VLOOKUP(AV140,data!$B$3:$E$32,2,0)*14)+(VLOOKUP(AV140,data!$B$3:$E$32,3,0))*(AS140-14)),0)</f>
        <v>0</v>
      </c>
      <c r="AX140" s="87" t="s">
        <v>87</v>
      </c>
      <c r="AY140" s="66">
        <f>IF(AT140=1,VLOOKUP(AX140,data!$B$35:$D$39,2,0),0)</f>
        <v>0</v>
      </c>
      <c r="AZ140" s="67">
        <f>IF(AND(AW140&lt;&gt;0,AY140&lt;&gt;0)=FALSE,0,data!$C$43)</f>
        <v>0</v>
      </c>
      <c r="BA140" s="91">
        <f t="shared" si="78"/>
        <v>0</v>
      </c>
      <c r="BB140" s="121">
        <f t="shared" si="79"/>
        <v>0</v>
      </c>
      <c r="BC140" s="61">
        <f t="shared" si="80"/>
        <v>0</v>
      </c>
      <c r="BD140" s="61">
        <f t="shared" si="81"/>
        <v>0</v>
      </c>
      <c r="BF140" s="64"/>
      <c r="BG140" s="61">
        <f t="shared" si="82"/>
        <v>0</v>
      </c>
      <c r="BH140" s="65">
        <f>IF(BG140=1,data!$C$41*BF140,0)</f>
        <v>0</v>
      </c>
      <c r="BI140" s="87" t="s">
        <v>87</v>
      </c>
      <c r="BJ140" s="66">
        <f>IF(BG140=1,IF(BF140&lt;15,VLOOKUP(BI140,data!$B$3:$E$32,2,0)*BF140,(VLOOKUP(BI140,data!$B$3:$E$32,2,0)*14)+(VLOOKUP(BI140,data!$B$3:$E$32,3,0))*(BF140-14)),0)</f>
        <v>0</v>
      </c>
      <c r="BK140" s="87" t="s">
        <v>87</v>
      </c>
      <c r="BL140" s="66">
        <f>IF(BG140=1,VLOOKUP(BK140,data!$B$35:$D$39,2,0),0)</f>
        <v>0</v>
      </c>
      <c r="BM140" s="67">
        <f>IF(AND(BJ140&lt;&gt;0,BL140&lt;&gt;0)=FALSE,0,data!$C$43)</f>
        <v>0</v>
      </c>
      <c r="BN140" s="91">
        <f t="shared" si="83"/>
        <v>0</v>
      </c>
      <c r="BO140" s="121">
        <f t="shared" si="84"/>
        <v>0</v>
      </c>
      <c r="BP140" s="61">
        <f t="shared" si="85"/>
        <v>0</v>
      </c>
      <c r="BQ140" s="61">
        <f t="shared" si="86"/>
        <v>0</v>
      </c>
      <c r="BS140" s="64"/>
      <c r="BT140" s="61">
        <f t="shared" si="87"/>
        <v>0</v>
      </c>
      <c r="BU140" s="65">
        <f>IF(BT140=1,data!$C$41*BS140,0)</f>
        <v>0</v>
      </c>
      <c r="BV140" s="87" t="s">
        <v>87</v>
      </c>
      <c r="BW140" s="66">
        <f>IF(BT140=1,IF(BS140&lt;15,VLOOKUP(BV140,data!$B$3:$E$32,2,0)*BS140,(VLOOKUP(BV140,data!$B$3:$E$32,2,0)*14)+(VLOOKUP(BV140,data!$B$3:$E$32,3,0))*(BS140-14)),0)</f>
        <v>0</v>
      </c>
      <c r="BX140" s="87" t="s">
        <v>87</v>
      </c>
      <c r="BY140" s="66">
        <f>IF(BT140=1,VLOOKUP(BX140,data!$B$35:$D$39,2,0),0)</f>
        <v>0</v>
      </c>
      <c r="BZ140" s="67">
        <f>IF(AND(BW140&lt;&gt;0,BY140&lt;&gt;0)=FALSE,0,data!$C$43)</f>
        <v>0</v>
      </c>
      <c r="CA140" s="91">
        <f t="shared" si="88"/>
        <v>0</v>
      </c>
      <c r="CB140" s="121">
        <f t="shared" si="89"/>
        <v>0</v>
      </c>
      <c r="CC140" s="61">
        <f t="shared" si="90"/>
        <v>0</v>
      </c>
      <c r="CD140" s="61">
        <f t="shared" si="91"/>
        <v>0</v>
      </c>
    </row>
    <row r="141" spans="1:82" ht="18" hidden="1" customHeight="1" x14ac:dyDescent="0.25">
      <c r="A141" s="68"/>
      <c r="B141" s="58" t="s">
        <v>223</v>
      </c>
      <c r="C141" s="113"/>
      <c r="D141" s="59"/>
      <c r="E141" s="64"/>
      <c r="F141" s="61">
        <f t="shared" si="63"/>
        <v>0</v>
      </c>
      <c r="G141" s="65">
        <f>IF(F141=1,data!$C$41*E141,0)</f>
        <v>0</v>
      </c>
      <c r="H141" s="87" t="s">
        <v>87</v>
      </c>
      <c r="I141" s="66">
        <f>IF($F141=1,IF($E141&lt;15,VLOOKUP(H141,data!$B$3:$E$32,2,0)*$E141,(VLOOKUP(H141,data!$B$3:$E$32,2,0)*14)+(VLOOKUP(H141,data!$B$3:$E$32,3,0))*($E141-14)),0)</f>
        <v>0</v>
      </c>
      <c r="J141" s="87" t="s">
        <v>87</v>
      </c>
      <c r="K141" s="66">
        <f>IF($F141=1,VLOOKUP(J141,data!$B$35:$D$39,2,0),0)</f>
        <v>0</v>
      </c>
      <c r="L141" s="67">
        <f>IF(AND(I141&lt;&gt;0,K141&lt;&gt;0)=FALSE,0,data!$C$43)</f>
        <v>0</v>
      </c>
      <c r="M141" s="91">
        <f t="shared" si="33"/>
        <v>0</v>
      </c>
      <c r="N141" s="61">
        <f t="shared" si="62"/>
        <v>0</v>
      </c>
      <c r="O141" s="61">
        <f t="shared" si="64"/>
        <v>0</v>
      </c>
      <c r="P141" s="61">
        <f t="shared" si="65"/>
        <v>0</v>
      </c>
      <c r="Q141" s="137">
        <f t="shared" si="66"/>
        <v>0</v>
      </c>
      <c r="S141" s="64"/>
      <c r="T141" s="61">
        <f t="shared" si="67"/>
        <v>0</v>
      </c>
      <c r="U141" s="65">
        <f>IF(T141=1,data!$C$41*S141,0)</f>
        <v>0</v>
      </c>
      <c r="V141" s="87" t="s">
        <v>87</v>
      </c>
      <c r="W141" s="66">
        <f>IF(T141=1,IF(S141&lt;15,VLOOKUP(V141,data!$B$3:$E$32,2,0)*S141,(VLOOKUP(V141,data!$B$3:$E$32,2,0)*14)+(VLOOKUP(V141,data!$B$3:$E$32,3,0))*(S141-14)),0)</f>
        <v>0</v>
      </c>
      <c r="X141" s="87" t="s">
        <v>87</v>
      </c>
      <c r="Y141" s="66">
        <f>IF(T141=1,VLOOKUP(X141,data!$B$35:$D$39,2,0),0)</f>
        <v>0</v>
      </c>
      <c r="Z141" s="67">
        <f>IF(AND(W141&lt;&gt;0,Y141&lt;&gt;0)=FALSE,0,data!$C$43)</f>
        <v>0</v>
      </c>
      <c r="AA141" s="91">
        <f t="shared" si="68"/>
        <v>0</v>
      </c>
      <c r="AB141" s="121">
        <f t="shared" si="69"/>
        <v>0</v>
      </c>
      <c r="AC141" s="61">
        <f t="shared" si="70"/>
        <v>0</v>
      </c>
      <c r="AD141" s="61">
        <f t="shared" si="71"/>
        <v>0</v>
      </c>
      <c r="AF141" s="64"/>
      <c r="AG141" s="61">
        <f t="shared" si="72"/>
        <v>0</v>
      </c>
      <c r="AH141" s="65">
        <f>IF(AG141=1,data!$C$41*AF141,0)</f>
        <v>0</v>
      </c>
      <c r="AI141" s="87" t="s">
        <v>87</v>
      </c>
      <c r="AJ141" s="66">
        <f>IF(AG141=1,IF(AF141&lt;15,VLOOKUP(AI141,data!$B$3:$E$32,2,0)*AF141,(VLOOKUP(AI141,data!$B$3:$E$32,2,0)*14)+(VLOOKUP(AI141,data!$B$3:$E$32,3,0))*(AF141-14)),0)</f>
        <v>0</v>
      </c>
      <c r="AK141" s="87" t="s">
        <v>87</v>
      </c>
      <c r="AL141" s="66">
        <f>IF(AG141=1,VLOOKUP(AK141,data!$B$35:$D$39,2,0),0)</f>
        <v>0</v>
      </c>
      <c r="AM141" s="67">
        <f>IF(AND(AJ141&lt;&gt;0,AL141&lt;&gt;0)=FALSE,0,data!$C$43)</f>
        <v>0</v>
      </c>
      <c r="AN141" s="91">
        <f t="shared" si="73"/>
        <v>0</v>
      </c>
      <c r="AO141" s="121">
        <f t="shared" si="74"/>
        <v>0</v>
      </c>
      <c r="AP141" s="61">
        <f t="shared" si="75"/>
        <v>0</v>
      </c>
      <c r="AQ141" s="61">
        <f t="shared" si="76"/>
        <v>0</v>
      </c>
      <c r="AS141" s="64"/>
      <c r="AT141" s="61">
        <f t="shared" si="77"/>
        <v>0</v>
      </c>
      <c r="AU141" s="65">
        <f>IF(AT141=1,data!$C$41*AS141,0)</f>
        <v>0</v>
      </c>
      <c r="AV141" s="87" t="s">
        <v>87</v>
      </c>
      <c r="AW141" s="66">
        <f>IF(AT141=1,IF(AS141&lt;15,VLOOKUP(AV141,data!$B$3:$E$32,2,0)*AS141,(VLOOKUP(AV141,data!$B$3:$E$32,2,0)*14)+(VLOOKUP(AV141,data!$B$3:$E$32,3,0))*(AS141-14)),0)</f>
        <v>0</v>
      </c>
      <c r="AX141" s="87" t="s">
        <v>87</v>
      </c>
      <c r="AY141" s="66">
        <f>IF(AT141=1,VLOOKUP(AX141,data!$B$35:$D$39,2,0),0)</f>
        <v>0</v>
      </c>
      <c r="AZ141" s="67">
        <f>IF(AND(AW141&lt;&gt;0,AY141&lt;&gt;0)=FALSE,0,data!$C$43)</f>
        <v>0</v>
      </c>
      <c r="BA141" s="91">
        <f t="shared" si="78"/>
        <v>0</v>
      </c>
      <c r="BB141" s="121">
        <f t="shared" si="79"/>
        <v>0</v>
      </c>
      <c r="BC141" s="61">
        <f t="shared" si="80"/>
        <v>0</v>
      </c>
      <c r="BD141" s="61">
        <f t="shared" si="81"/>
        <v>0</v>
      </c>
      <c r="BF141" s="64"/>
      <c r="BG141" s="61">
        <f t="shared" si="82"/>
        <v>0</v>
      </c>
      <c r="BH141" s="65">
        <f>IF(BG141=1,data!$C$41*BF141,0)</f>
        <v>0</v>
      </c>
      <c r="BI141" s="87" t="s">
        <v>87</v>
      </c>
      <c r="BJ141" s="66">
        <f>IF(BG141=1,IF(BF141&lt;15,VLOOKUP(BI141,data!$B$3:$E$32,2,0)*BF141,(VLOOKUP(BI141,data!$B$3:$E$32,2,0)*14)+(VLOOKUP(BI141,data!$B$3:$E$32,3,0))*(BF141-14)),0)</f>
        <v>0</v>
      </c>
      <c r="BK141" s="87" t="s">
        <v>87</v>
      </c>
      <c r="BL141" s="66">
        <f>IF(BG141=1,VLOOKUP(BK141,data!$B$35:$D$39,2,0),0)</f>
        <v>0</v>
      </c>
      <c r="BM141" s="67">
        <f>IF(AND(BJ141&lt;&gt;0,BL141&lt;&gt;0)=FALSE,0,data!$C$43)</f>
        <v>0</v>
      </c>
      <c r="BN141" s="91">
        <f t="shared" si="83"/>
        <v>0</v>
      </c>
      <c r="BO141" s="121">
        <f t="shared" si="84"/>
        <v>0</v>
      </c>
      <c r="BP141" s="61">
        <f t="shared" si="85"/>
        <v>0</v>
      </c>
      <c r="BQ141" s="61">
        <f t="shared" si="86"/>
        <v>0</v>
      </c>
      <c r="BS141" s="64"/>
      <c r="BT141" s="61">
        <f t="shared" si="87"/>
        <v>0</v>
      </c>
      <c r="BU141" s="65">
        <f>IF(BT141=1,data!$C$41*BS141,0)</f>
        <v>0</v>
      </c>
      <c r="BV141" s="87" t="s">
        <v>87</v>
      </c>
      <c r="BW141" s="66">
        <f>IF(BT141=1,IF(BS141&lt;15,VLOOKUP(BV141,data!$B$3:$E$32,2,0)*BS141,(VLOOKUP(BV141,data!$B$3:$E$32,2,0)*14)+(VLOOKUP(BV141,data!$B$3:$E$32,3,0))*(BS141-14)),0)</f>
        <v>0</v>
      </c>
      <c r="BX141" s="87" t="s">
        <v>87</v>
      </c>
      <c r="BY141" s="66">
        <f>IF(BT141=1,VLOOKUP(BX141,data!$B$35:$D$39,2,0),0)</f>
        <v>0</v>
      </c>
      <c r="BZ141" s="67">
        <f>IF(AND(BW141&lt;&gt;0,BY141&lt;&gt;0)=FALSE,0,data!$C$43)</f>
        <v>0</v>
      </c>
      <c r="CA141" s="91">
        <f t="shared" si="88"/>
        <v>0</v>
      </c>
      <c r="CB141" s="121">
        <f t="shared" si="89"/>
        <v>0</v>
      </c>
      <c r="CC141" s="61">
        <f t="shared" si="90"/>
        <v>0</v>
      </c>
      <c r="CD141" s="61">
        <f t="shared" si="91"/>
        <v>0</v>
      </c>
    </row>
    <row r="142" spans="1:82" ht="18" hidden="1" customHeight="1" x14ac:dyDescent="0.25">
      <c r="A142" s="68"/>
      <c r="B142" s="58" t="s">
        <v>224</v>
      </c>
      <c r="C142" s="113"/>
      <c r="D142" s="59"/>
      <c r="E142" s="64"/>
      <c r="F142" s="61">
        <f t="shared" si="63"/>
        <v>0</v>
      </c>
      <c r="G142" s="65">
        <f>IF(F142=1,data!$C$41*E142,0)</f>
        <v>0</v>
      </c>
      <c r="H142" s="87" t="s">
        <v>87</v>
      </c>
      <c r="I142" s="66">
        <f>IF($F142=1,IF($E142&lt;15,VLOOKUP(H142,data!$B$3:$E$32,2,0)*$E142,(VLOOKUP(H142,data!$B$3:$E$32,2,0)*14)+(VLOOKUP(H142,data!$B$3:$E$32,3,0))*($E142-14)),0)</f>
        <v>0</v>
      </c>
      <c r="J142" s="87" t="s">
        <v>87</v>
      </c>
      <c r="K142" s="66">
        <f>IF($F142=1,VLOOKUP(J142,data!$B$35:$D$39,2,0),0)</f>
        <v>0</v>
      </c>
      <c r="L142" s="67">
        <f>IF(AND(I142&lt;&gt;0,K142&lt;&gt;0)=FALSE,0,data!$C$43)</f>
        <v>0</v>
      </c>
      <c r="M142" s="91">
        <f t="shared" si="33"/>
        <v>0</v>
      </c>
      <c r="N142" s="61">
        <f t="shared" si="62"/>
        <v>0</v>
      </c>
      <c r="O142" s="61">
        <f t="shared" si="64"/>
        <v>0</v>
      </c>
      <c r="P142" s="61">
        <f t="shared" si="65"/>
        <v>0</v>
      </c>
      <c r="Q142" s="137">
        <f t="shared" si="66"/>
        <v>0</v>
      </c>
      <c r="S142" s="64"/>
      <c r="T142" s="61">
        <f t="shared" si="67"/>
        <v>0</v>
      </c>
      <c r="U142" s="65">
        <f>IF(T142=1,data!$C$41*S142,0)</f>
        <v>0</v>
      </c>
      <c r="V142" s="87" t="s">
        <v>87</v>
      </c>
      <c r="W142" s="66">
        <f>IF(T142=1,IF(S142&lt;15,VLOOKUP(V142,data!$B$3:$E$32,2,0)*S142,(VLOOKUP(V142,data!$B$3:$E$32,2,0)*14)+(VLOOKUP(V142,data!$B$3:$E$32,3,0))*(S142-14)),0)</f>
        <v>0</v>
      </c>
      <c r="X142" s="87" t="s">
        <v>87</v>
      </c>
      <c r="Y142" s="66">
        <f>IF(T142=1,VLOOKUP(X142,data!$B$35:$D$39,2,0),0)</f>
        <v>0</v>
      </c>
      <c r="Z142" s="67">
        <f>IF(AND(W142&lt;&gt;0,Y142&lt;&gt;0)=FALSE,0,data!$C$43)</f>
        <v>0</v>
      </c>
      <c r="AA142" s="91">
        <f t="shared" si="68"/>
        <v>0</v>
      </c>
      <c r="AB142" s="121">
        <f t="shared" si="69"/>
        <v>0</v>
      </c>
      <c r="AC142" s="61">
        <f t="shared" si="70"/>
        <v>0</v>
      </c>
      <c r="AD142" s="61">
        <f t="shared" si="71"/>
        <v>0</v>
      </c>
      <c r="AF142" s="64"/>
      <c r="AG142" s="61">
        <f t="shared" si="72"/>
        <v>0</v>
      </c>
      <c r="AH142" s="65">
        <f>IF(AG142=1,data!$C$41*AF142,0)</f>
        <v>0</v>
      </c>
      <c r="AI142" s="87" t="s">
        <v>87</v>
      </c>
      <c r="AJ142" s="66">
        <f>IF(AG142=1,IF(AF142&lt;15,VLOOKUP(AI142,data!$B$3:$E$32,2,0)*AF142,(VLOOKUP(AI142,data!$B$3:$E$32,2,0)*14)+(VLOOKUP(AI142,data!$B$3:$E$32,3,0))*(AF142-14)),0)</f>
        <v>0</v>
      </c>
      <c r="AK142" s="87" t="s">
        <v>87</v>
      </c>
      <c r="AL142" s="66">
        <f>IF(AG142=1,VLOOKUP(AK142,data!$B$35:$D$39,2,0),0)</f>
        <v>0</v>
      </c>
      <c r="AM142" s="67">
        <f>IF(AND(AJ142&lt;&gt;0,AL142&lt;&gt;0)=FALSE,0,data!$C$43)</f>
        <v>0</v>
      </c>
      <c r="AN142" s="91">
        <f t="shared" si="73"/>
        <v>0</v>
      </c>
      <c r="AO142" s="121">
        <f t="shared" si="74"/>
        <v>0</v>
      </c>
      <c r="AP142" s="61">
        <f t="shared" si="75"/>
        <v>0</v>
      </c>
      <c r="AQ142" s="61">
        <f t="shared" si="76"/>
        <v>0</v>
      </c>
      <c r="AS142" s="64"/>
      <c r="AT142" s="61">
        <f t="shared" si="77"/>
        <v>0</v>
      </c>
      <c r="AU142" s="65">
        <f>IF(AT142=1,data!$C$41*AS142,0)</f>
        <v>0</v>
      </c>
      <c r="AV142" s="87" t="s">
        <v>87</v>
      </c>
      <c r="AW142" s="66">
        <f>IF(AT142=1,IF(AS142&lt;15,VLOOKUP(AV142,data!$B$3:$E$32,2,0)*AS142,(VLOOKUP(AV142,data!$B$3:$E$32,2,0)*14)+(VLOOKUP(AV142,data!$B$3:$E$32,3,0))*(AS142-14)),0)</f>
        <v>0</v>
      </c>
      <c r="AX142" s="87" t="s">
        <v>87</v>
      </c>
      <c r="AY142" s="66">
        <f>IF(AT142=1,VLOOKUP(AX142,data!$B$35:$D$39,2,0),0)</f>
        <v>0</v>
      </c>
      <c r="AZ142" s="67">
        <f>IF(AND(AW142&lt;&gt;0,AY142&lt;&gt;0)=FALSE,0,data!$C$43)</f>
        <v>0</v>
      </c>
      <c r="BA142" s="91">
        <f t="shared" si="78"/>
        <v>0</v>
      </c>
      <c r="BB142" s="121">
        <f t="shared" si="79"/>
        <v>0</v>
      </c>
      <c r="BC142" s="61">
        <f t="shared" si="80"/>
        <v>0</v>
      </c>
      <c r="BD142" s="61">
        <f t="shared" si="81"/>
        <v>0</v>
      </c>
      <c r="BF142" s="64"/>
      <c r="BG142" s="61">
        <f t="shared" si="82"/>
        <v>0</v>
      </c>
      <c r="BH142" s="65">
        <f>IF(BG142=1,data!$C$41*BF142,0)</f>
        <v>0</v>
      </c>
      <c r="BI142" s="87" t="s">
        <v>87</v>
      </c>
      <c r="BJ142" s="66">
        <f>IF(BG142=1,IF(BF142&lt;15,VLOOKUP(BI142,data!$B$3:$E$32,2,0)*BF142,(VLOOKUP(BI142,data!$B$3:$E$32,2,0)*14)+(VLOOKUP(BI142,data!$B$3:$E$32,3,0))*(BF142-14)),0)</f>
        <v>0</v>
      </c>
      <c r="BK142" s="87" t="s">
        <v>87</v>
      </c>
      <c r="BL142" s="66">
        <f>IF(BG142=1,VLOOKUP(BK142,data!$B$35:$D$39,2,0),0)</f>
        <v>0</v>
      </c>
      <c r="BM142" s="67">
        <f>IF(AND(BJ142&lt;&gt;0,BL142&lt;&gt;0)=FALSE,0,data!$C$43)</f>
        <v>0</v>
      </c>
      <c r="BN142" s="91">
        <f t="shared" si="83"/>
        <v>0</v>
      </c>
      <c r="BO142" s="121">
        <f t="shared" si="84"/>
        <v>0</v>
      </c>
      <c r="BP142" s="61">
        <f t="shared" si="85"/>
        <v>0</v>
      </c>
      <c r="BQ142" s="61">
        <f t="shared" si="86"/>
        <v>0</v>
      </c>
      <c r="BS142" s="64"/>
      <c r="BT142" s="61">
        <f t="shared" si="87"/>
        <v>0</v>
      </c>
      <c r="BU142" s="65">
        <f>IF(BT142=1,data!$C$41*BS142,0)</f>
        <v>0</v>
      </c>
      <c r="BV142" s="87" t="s">
        <v>87</v>
      </c>
      <c r="BW142" s="66">
        <f>IF(BT142=1,IF(BS142&lt;15,VLOOKUP(BV142,data!$B$3:$E$32,2,0)*BS142,(VLOOKUP(BV142,data!$B$3:$E$32,2,0)*14)+(VLOOKUP(BV142,data!$B$3:$E$32,3,0))*(BS142-14)),0)</f>
        <v>0</v>
      </c>
      <c r="BX142" s="87" t="s">
        <v>87</v>
      </c>
      <c r="BY142" s="66">
        <f>IF(BT142=1,VLOOKUP(BX142,data!$B$35:$D$39,2,0),0)</f>
        <v>0</v>
      </c>
      <c r="BZ142" s="67">
        <f>IF(AND(BW142&lt;&gt;0,BY142&lt;&gt;0)=FALSE,0,data!$C$43)</f>
        <v>0</v>
      </c>
      <c r="CA142" s="91">
        <f t="shared" si="88"/>
        <v>0</v>
      </c>
      <c r="CB142" s="121">
        <f t="shared" si="89"/>
        <v>0</v>
      </c>
      <c r="CC142" s="61">
        <f t="shared" si="90"/>
        <v>0</v>
      </c>
      <c r="CD142" s="61">
        <f t="shared" si="91"/>
        <v>0</v>
      </c>
    </row>
    <row r="143" spans="1:82" ht="18" hidden="1" customHeight="1" x14ac:dyDescent="0.25">
      <c r="A143" s="68"/>
      <c r="B143" s="58" t="s">
        <v>225</v>
      </c>
      <c r="C143" s="113"/>
      <c r="D143" s="59"/>
      <c r="E143" s="64"/>
      <c r="F143" s="61">
        <f t="shared" si="63"/>
        <v>0</v>
      </c>
      <c r="G143" s="65">
        <f>IF(F143=1,data!$C$41*E143,0)</f>
        <v>0</v>
      </c>
      <c r="H143" s="87" t="s">
        <v>87</v>
      </c>
      <c r="I143" s="66">
        <f>IF($F143=1,IF($E143&lt;15,VLOOKUP(H143,data!$B$3:$E$32,2,0)*$E143,(VLOOKUP(H143,data!$B$3:$E$32,2,0)*14)+(VLOOKUP(H143,data!$B$3:$E$32,3,0))*($E143-14)),0)</f>
        <v>0</v>
      </c>
      <c r="J143" s="87" t="s">
        <v>87</v>
      </c>
      <c r="K143" s="66">
        <f>IF($F143=1,VLOOKUP(J143,data!$B$35:$D$39,2,0),0)</f>
        <v>0</v>
      </c>
      <c r="L143" s="67">
        <f>IF(AND(I143&lt;&gt;0,K143&lt;&gt;0)=FALSE,0,data!$C$43)</f>
        <v>0</v>
      </c>
      <c r="M143" s="91">
        <f t="shared" si="33"/>
        <v>0</v>
      </c>
      <c r="N143" s="61">
        <f t="shared" si="62"/>
        <v>0</v>
      </c>
      <c r="O143" s="61">
        <f t="shared" si="64"/>
        <v>0</v>
      </c>
      <c r="P143" s="61">
        <f t="shared" si="65"/>
        <v>0</v>
      </c>
      <c r="Q143" s="137">
        <f t="shared" si="66"/>
        <v>0</v>
      </c>
      <c r="S143" s="64"/>
      <c r="T143" s="61">
        <f t="shared" si="67"/>
        <v>0</v>
      </c>
      <c r="U143" s="65">
        <f>IF(T143=1,data!$C$41*S143,0)</f>
        <v>0</v>
      </c>
      <c r="V143" s="87" t="s">
        <v>87</v>
      </c>
      <c r="W143" s="66">
        <f>IF(T143=1,IF(S143&lt;15,VLOOKUP(V143,data!$B$3:$E$32,2,0)*S143,(VLOOKUP(V143,data!$B$3:$E$32,2,0)*14)+(VLOOKUP(V143,data!$B$3:$E$32,3,0))*(S143-14)),0)</f>
        <v>0</v>
      </c>
      <c r="X143" s="87" t="s">
        <v>87</v>
      </c>
      <c r="Y143" s="66">
        <f>IF(T143=1,VLOOKUP(X143,data!$B$35:$D$39,2,0),0)</f>
        <v>0</v>
      </c>
      <c r="Z143" s="67">
        <f>IF(AND(W143&lt;&gt;0,Y143&lt;&gt;0)=FALSE,0,data!$C$43)</f>
        <v>0</v>
      </c>
      <c r="AA143" s="91">
        <f t="shared" si="68"/>
        <v>0</v>
      </c>
      <c r="AB143" s="121">
        <f t="shared" si="69"/>
        <v>0</v>
      </c>
      <c r="AC143" s="61">
        <f t="shared" si="70"/>
        <v>0</v>
      </c>
      <c r="AD143" s="61">
        <f t="shared" si="71"/>
        <v>0</v>
      </c>
      <c r="AF143" s="64"/>
      <c r="AG143" s="61">
        <f t="shared" si="72"/>
        <v>0</v>
      </c>
      <c r="AH143" s="65">
        <f>IF(AG143=1,data!$C$41*AF143,0)</f>
        <v>0</v>
      </c>
      <c r="AI143" s="87" t="s">
        <v>87</v>
      </c>
      <c r="AJ143" s="66">
        <f>IF(AG143=1,IF(AF143&lt;15,VLOOKUP(AI143,data!$B$3:$E$32,2,0)*AF143,(VLOOKUP(AI143,data!$B$3:$E$32,2,0)*14)+(VLOOKUP(AI143,data!$B$3:$E$32,3,0))*(AF143-14)),0)</f>
        <v>0</v>
      </c>
      <c r="AK143" s="87" t="s">
        <v>87</v>
      </c>
      <c r="AL143" s="66">
        <f>IF(AG143=1,VLOOKUP(AK143,data!$B$35:$D$39,2,0),0)</f>
        <v>0</v>
      </c>
      <c r="AM143" s="67">
        <f>IF(AND(AJ143&lt;&gt;0,AL143&lt;&gt;0)=FALSE,0,data!$C$43)</f>
        <v>0</v>
      </c>
      <c r="AN143" s="91">
        <f t="shared" si="73"/>
        <v>0</v>
      </c>
      <c r="AO143" s="121">
        <f t="shared" si="74"/>
        <v>0</v>
      </c>
      <c r="AP143" s="61">
        <f t="shared" si="75"/>
        <v>0</v>
      </c>
      <c r="AQ143" s="61">
        <f t="shared" si="76"/>
        <v>0</v>
      </c>
      <c r="AS143" s="64"/>
      <c r="AT143" s="61">
        <f t="shared" si="77"/>
        <v>0</v>
      </c>
      <c r="AU143" s="65">
        <f>IF(AT143=1,data!$C$41*AS143,0)</f>
        <v>0</v>
      </c>
      <c r="AV143" s="87" t="s">
        <v>87</v>
      </c>
      <c r="AW143" s="66">
        <f>IF(AT143=1,IF(AS143&lt;15,VLOOKUP(AV143,data!$B$3:$E$32,2,0)*AS143,(VLOOKUP(AV143,data!$B$3:$E$32,2,0)*14)+(VLOOKUP(AV143,data!$B$3:$E$32,3,0))*(AS143-14)),0)</f>
        <v>0</v>
      </c>
      <c r="AX143" s="87" t="s">
        <v>87</v>
      </c>
      <c r="AY143" s="66">
        <f>IF(AT143=1,VLOOKUP(AX143,data!$B$35:$D$39,2,0),0)</f>
        <v>0</v>
      </c>
      <c r="AZ143" s="67">
        <f>IF(AND(AW143&lt;&gt;0,AY143&lt;&gt;0)=FALSE,0,data!$C$43)</f>
        <v>0</v>
      </c>
      <c r="BA143" s="91">
        <f t="shared" si="78"/>
        <v>0</v>
      </c>
      <c r="BB143" s="121">
        <f t="shared" si="79"/>
        <v>0</v>
      </c>
      <c r="BC143" s="61">
        <f t="shared" si="80"/>
        <v>0</v>
      </c>
      <c r="BD143" s="61">
        <f t="shared" si="81"/>
        <v>0</v>
      </c>
      <c r="BF143" s="64"/>
      <c r="BG143" s="61">
        <f t="shared" si="82"/>
        <v>0</v>
      </c>
      <c r="BH143" s="65">
        <f>IF(BG143=1,data!$C$41*BF143,0)</f>
        <v>0</v>
      </c>
      <c r="BI143" s="87" t="s">
        <v>87</v>
      </c>
      <c r="BJ143" s="66">
        <f>IF(BG143=1,IF(BF143&lt;15,VLOOKUP(BI143,data!$B$3:$E$32,2,0)*BF143,(VLOOKUP(BI143,data!$B$3:$E$32,2,0)*14)+(VLOOKUP(BI143,data!$B$3:$E$32,3,0))*(BF143-14)),0)</f>
        <v>0</v>
      </c>
      <c r="BK143" s="87" t="s">
        <v>87</v>
      </c>
      <c r="BL143" s="66">
        <f>IF(BG143=1,VLOOKUP(BK143,data!$B$35:$D$39,2,0),0)</f>
        <v>0</v>
      </c>
      <c r="BM143" s="67">
        <f>IF(AND(BJ143&lt;&gt;0,BL143&lt;&gt;0)=FALSE,0,data!$C$43)</f>
        <v>0</v>
      </c>
      <c r="BN143" s="91">
        <f t="shared" si="83"/>
        <v>0</v>
      </c>
      <c r="BO143" s="121">
        <f t="shared" si="84"/>
        <v>0</v>
      </c>
      <c r="BP143" s="61">
        <f t="shared" si="85"/>
        <v>0</v>
      </c>
      <c r="BQ143" s="61">
        <f t="shared" si="86"/>
        <v>0</v>
      </c>
      <c r="BS143" s="64"/>
      <c r="BT143" s="61">
        <f t="shared" si="87"/>
        <v>0</v>
      </c>
      <c r="BU143" s="65">
        <f>IF(BT143=1,data!$C$41*BS143,0)</f>
        <v>0</v>
      </c>
      <c r="BV143" s="87" t="s">
        <v>87</v>
      </c>
      <c r="BW143" s="66">
        <f>IF(BT143=1,IF(BS143&lt;15,VLOOKUP(BV143,data!$B$3:$E$32,2,0)*BS143,(VLOOKUP(BV143,data!$B$3:$E$32,2,0)*14)+(VLOOKUP(BV143,data!$B$3:$E$32,3,0))*(BS143-14)),0)</f>
        <v>0</v>
      </c>
      <c r="BX143" s="87" t="s">
        <v>87</v>
      </c>
      <c r="BY143" s="66">
        <f>IF(BT143=1,VLOOKUP(BX143,data!$B$35:$D$39,2,0),0)</f>
        <v>0</v>
      </c>
      <c r="BZ143" s="67">
        <f>IF(AND(BW143&lt;&gt;0,BY143&lt;&gt;0)=FALSE,0,data!$C$43)</f>
        <v>0</v>
      </c>
      <c r="CA143" s="91">
        <f t="shared" si="88"/>
        <v>0</v>
      </c>
      <c r="CB143" s="121">
        <f t="shared" si="89"/>
        <v>0</v>
      </c>
      <c r="CC143" s="61">
        <f t="shared" si="90"/>
        <v>0</v>
      </c>
      <c r="CD143" s="61">
        <f t="shared" si="91"/>
        <v>0</v>
      </c>
    </row>
    <row r="144" spans="1:82" ht="18" hidden="1" customHeight="1" x14ac:dyDescent="0.25">
      <c r="A144" s="68"/>
      <c r="B144" s="58" t="s">
        <v>226</v>
      </c>
      <c r="C144" s="113"/>
      <c r="D144" s="59"/>
      <c r="E144" s="64"/>
      <c r="F144" s="61">
        <f t="shared" si="63"/>
        <v>0</v>
      </c>
      <c r="G144" s="65">
        <f>IF(F144=1,data!$C$41*E144,0)</f>
        <v>0</v>
      </c>
      <c r="H144" s="87" t="s">
        <v>87</v>
      </c>
      <c r="I144" s="66">
        <f>IF($F144=1,IF($E144&lt;15,VLOOKUP(H144,data!$B$3:$E$32,2,0)*$E144,(VLOOKUP(H144,data!$B$3:$E$32,2,0)*14)+(VLOOKUP(H144,data!$B$3:$E$32,3,0))*($E144-14)),0)</f>
        <v>0</v>
      </c>
      <c r="J144" s="87" t="s">
        <v>87</v>
      </c>
      <c r="K144" s="66">
        <f>IF($F144=1,VLOOKUP(J144,data!$B$35:$D$39,2,0),0)</f>
        <v>0</v>
      </c>
      <c r="L144" s="67">
        <f>IF(AND(I144&lt;&gt;0,K144&lt;&gt;0)=FALSE,0,data!$C$43)</f>
        <v>0</v>
      </c>
      <c r="M144" s="91">
        <f t="shared" si="33"/>
        <v>0</v>
      </c>
      <c r="N144" s="61">
        <f t="shared" ref="N144:N207" si="92">IF(M144&gt;0,1,0)</f>
        <v>0</v>
      </c>
      <c r="O144" s="61">
        <f t="shared" si="64"/>
        <v>0</v>
      </c>
      <c r="P144" s="61">
        <f t="shared" si="65"/>
        <v>0</v>
      </c>
      <c r="Q144" s="137">
        <f t="shared" si="66"/>
        <v>0</v>
      </c>
      <c r="S144" s="64"/>
      <c r="T144" s="61">
        <f t="shared" si="67"/>
        <v>0</v>
      </c>
      <c r="U144" s="65">
        <f>IF(T144=1,data!$C$41*S144,0)</f>
        <v>0</v>
      </c>
      <c r="V144" s="87" t="s">
        <v>87</v>
      </c>
      <c r="W144" s="66">
        <f>IF(T144=1,IF(S144&lt;15,VLOOKUP(V144,data!$B$3:$E$32,2,0)*S144,(VLOOKUP(V144,data!$B$3:$E$32,2,0)*14)+(VLOOKUP(V144,data!$B$3:$E$32,3,0))*(S144-14)),0)</f>
        <v>0</v>
      </c>
      <c r="X144" s="87" t="s">
        <v>87</v>
      </c>
      <c r="Y144" s="66">
        <f>IF(T144=1,VLOOKUP(X144,data!$B$35:$D$39,2,0),0)</f>
        <v>0</v>
      </c>
      <c r="Z144" s="67">
        <f>IF(AND(W144&lt;&gt;0,Y144&lt;&gt;0)=FALSE,0,data!$C$43)</f>
        <v>0</v>
      </c>
      <c r="AA144" s="91">
        <f t="shared" si="68"/>
        <v>0</v>
      </c>
      <c r="AB144" s="121">
        <f t="shared" si="69"/>
        <v>0</v>
      </c>
      <c r="AC144" s="61">
        <f t="shared" si="70"/>
        <v>0</v>
      </c>
      <c r="AD144" s="61">
        <f t="shared" si="71"/>
        <v>0</v>
      </c>
      <c r="AF144" s="64"/>
      <c r="AG144" s="61">
        <f t="shared" si="72"/>
        <v>0</v>
      </c>
      <c r="AH144" s="65">
        <f>IF(AG144=1,data!$C$41*AF144,0)</f>
        <v>0</v>
      </c>
      <c r="AI144" s="87" t="s">
        <v>87</v>
      </c>
      <c r="AJ144" s="66">
        <f>IF(AG144=1,IF(AF144&lt;15,VLOOKUP(AI144,data!$B$3:$E$32,2,0)*AF144,(VLOOKUP(AI144,data!$B$3:$E$32,2,0)*14)+(VLOOKUP(AI144,data!$B$3:$E$32,3,0))*(AF144-14)),0)</f>
        <v>0</v>
      </c>
      <c r="AK144" s="87" t="s">
        <v>87</v>
      </c>
      <c r="AL144" s="66">
        <f>IF(AG144=1,VLOOKUP(AK144,data!$B$35:$D$39,2,0),0)</f>
        <v>0</v>
      </c>
      <c r="AM144" s="67">
        <f>IF(AND(AJ144&lt;&gt;0,AL144&lt;&gt;0)=FALSE,0,data!$C$43)</f>
        <v>0</v>
      </c>
      <c r="AN144" s="91">
        <f t="shared" si="73"/>
        <v>0</v>
      </c>
      <c r="AO144" s="121">
        <f t="shared" si="74"/>
        <v>0</v>
      </c>
      <c r="AP144" s="61">
        <f t="shared" si="75"/>
        <v>0</v>
      </c>
      <c r="AQ144" s="61">
        <f t="shared" si="76"/>
        <v>0</v>
      </c>
      <c r="AS144" s="64"/>
      <c r="AT144" s="61">
        <f t="shared" si="77"/>
        <v>0</v>
      </c>
      <c r="AU144" s="65">
        <f>IF(AT144=1,data!$C$41*AS144,0)</f>
        <v>0</v>
      </c>
      <c r="AV144" s="87" t="s">
        <v>87</v>
      </c>
      <c r="AW144" s="66">
        <f>IF(AT144=1,IF(AS144&lt;15,VLOOKUP(AV144,data!$B$3:$E$32,2,0)*AS144,(VLOOKUP(AV144,data!$B$3:$E$32,2,0)*14)+(VLOOKUP(AV144,data!$B$3:$E$32,3,0))*(AS144-14)),0)</f>
        <v>0</v>
      </c>
      <c r="AX144" s="87" t="s">
        <v>87</v>
      </c>
      <c r="AY144" s="66">
        <f>IF(AT144=1,VLOOKUP(AX144,data!$B$35:$D$39,2,0),0)</f>
        <v>0</v>
      </c>
      <c r="AZ144" s="67">
        <f>IF(AND(AW144&lt;&gt;0,AY144&lt;&gt;0)=FALSE,0,data!$C$43)</f>
        <v>0</v>
      </c>
      <c r="BA144" s="91">
        <f t="shared" si="78"/>
        <v>0</v>
      </c>
      <c r="BB144" s="121">
        <f t="shared" si="79"/>
        <v>0</v>
      </c>
      <c r="BC144" s="61">
        <f t="shared" si="80"/>
        <v>0</v>
      </c>
      <c r="BD144" s="61">
        <f t="shared" si="81"/>
        <v>0</v>
      </c>
      <c r="BF144" s="64"/>
      <c r="BG144" s="61">
        <f t="shared" si="82"/>
        <v>0</v>
      </c>
      <c r="BH144" s="65">
        <f>IF(BG144=1,data!$C$41*BF144,0)</f>
        <v>0</v>
      </c>
      <c r="BI144" s="87" t="s">
        <v>87</v>
      </c>
      <c r="BJ144" s="66">
        <f>IF(BG144=1,IF(BF144&lt;15,VLOOKUP(BI144,data!$B$3:$E$32,2,0)*BF144,(VLOOKUP(BI144,data!$B$3:$E$32,2,0)*14)+(VLOOKUP(BI144,data!$B$3:$E$32,3,0))*(BF144-14)),0)</f>
        <v>0</v>
      </c>
      <c r="BK144" s="87" t="s">
        <v>87</v>
      </c>
      <c r="BL144" s="66">
        <f>IF(BG144=1,VLOOKUP(BK144,data!$B$35:$D$39,2,0),0)</f>
        <v>0</v>
      </c>
      <c r="BM144" s="67">
        <f>IF(AND(BJ144&lt;&gt;0,BL144&lt;&gt;0)=FALSE,0,data!$C$43)</f>
        <v>0</v>
      </c>
      <c r="BN144" s="91">
        <f t="shared" si="83"/>
        <v>0</v>
      </c>
      <c r="BO144" s="121">
        <f t="shared" si="84"/>
        <v>0</v>
      </c>
      <c r="BP144" s="61">
        <f t="shared" si="85"/>
        <v>0</v>
      </c>
      <c r="BQ144" s="61">
        <f t="shared" si="86"/>
        <v>0</v>
      </c>
      <c r="BS144" s="64"/>
      <c r="BT144" s="61">
        <f t="shared" si="87"/>
        <v>0</v>
      </c>
      <c r="BU144" s="65">
        <f>IF(BT144=1,data!$C$41*BS144,0)</f>
        <v>0</v>
      </c>
      <c r="BV144" s="87" t="s">
        <v>87</v>
      </c>
      <c r="BW144" s="66">
        <f>IF(BT144=1,IF(BS144&lt;15,VLOOKUP(BV144,data!$B$3:$E$32,2,0)*BS144,(VLOOKUP(BV144,data!$B$3:$E$32,2,0)*14)+(VLOOKUP(BV144,data!$B$3:$E$32,3,0))*(BS144-14)),0)</f>
        <v>0</v>
      </c>
      <c r="BX144" s="87" t="s">
        <v>87</v>
      </c>
      <c r="BY144" s="66">
        <f>IF(BT144=1,VLOOKUP(BX144,data!$B$35:$D$39,2,0),0)</f>
        <v>0</v>
      </c>
      <c r="BZ144" s="67">
        <f>IF(AND(BW144&lt;&gt;0,BY144&lt;&gt;0)=FALSE,0,data!$C$43)</f>
        <v>0</v>
      </c>
      <c r="CA144" s="91">
        <f t="shared" si="88"/>
        <v>0</v>
      </c>
      <c r="CB144" s="121">
        <f t="shared" si="89"/>
        <v>0</v>
      </c>
      <c r="CC144" s="61">
        <f t="shared" si="90"/>
        <v>0</v>
      </c>
      <c r="CD144" s="61">
        <f t="shared" si="91"/>
        <v>0</v>
      </c>
    </row>
    <row r="145" spans="1:82" ht="18" hidden="1" customHeight="1" x14ac:dyDescent="0.25">
      <c r="A145" s="68"/>
      <c r="B145" s="58" t="s">
        <v>227</v>
      </c>
      <c r="C145" s="113"/>
      <c r="D145" s="59"/>
      <c r="E145" s="64"/>
      <c r="F145" s="61">
        <f t="shared" si="63"/>
        <v>0</v>
      </c>
      <c r="G145" s="65">
        <f>IF(F145=1,data!$C$41*E145,0)</f>
        <v>0</v>
      </c>
      <c r="H145" s="87" t="s">
        <v>87</v>
      </c>
      <c r="I145" s="66">
        <f>IF($F145=1,IF($E145&lt;15,VLOOKUP(H145,data!$B$3:$E$32,2,0)*$E145,(VLOOKUP(H145,data!$B$3:$E$32,2,0)*14)+(VLOOKUP(H145,data!$B$3:$E$32,3,0))*($E145-14)),0)</f>
        <v>0</v>
      </c>
      <c r="J145" s="87" t="s">
        <v>87</v>
      </c>
      <c r="K145" s="66">
        <f>IF($F145=1,VLOOKUP(J145,data!$B$35:$D$39,2,0),0)</f>
        <v>0</v>
      </c>
      <c r="L145" s="67">
        <f>IF(AND(I145&lt;&gt;0,K145&lt;&gt;0)=FALSE,0,data!$C$43)</f>
        <v>0</v>
      </c>
      <c r="M145" s="91">
        <f t="shared" si="33"/>
        <v>0</v>
      </c>
      <c r="N145" s="61">
        <f t="shared" si="92"/>
        <v>0</v>
      </c>
      <c r="O145" s="61">
        <f t="shared" si="64"/>
        <v>0</v>
      </c>
      <c r="P145" s="61">
        <f t="shared" si="65"/>
        <v>0</v>
      </c>
      <c r="Q145" s="137">
        <f t="shared" si="66"/>
        <v>0</v>
      </c>
      <c r="S145" s="64"/>
      <c r="T145" s="61">
        <f t="shared" si="67"/>
        <v>0</v>
      </c>
      <c r="U145" s="65">
        <f>IF(T145=1,data!$C$41*S145,0)</f>
        <v>0</v>
      </c>
      <c r="V145" s="87" t="s">
        <v>87</v>
      </c>
      <c r="W145" s="66">
        <f>IF(T145=1,IF(S145&lt;15,VLOOKUP(V145,data!$B$3:$E$32,2,0)*S145,(VLOOKUP(V145,data!$B$3:$E$32,2,0)*14)+(VLOOKUP(V145,data!$B$3:$E$32,3,0))*(S145-14)),0)</f>
        <v>0</v>
      </c>
      <c r="X145" s="87" t="s">
        <v>87</v>
      </c>
      <c r="Y145" s="66">
        <f>IF(T145=1,VLOOKUP(X145,data!$B$35:$D$39,2,0),0)</f>
        <v>0</v>
      </c>
      <c r="Z145" s="67">
        <f>IF(AND(W145&lt;&gt;0,Y145&lt;&gt;0)=FALSE,0,data!$C$43)</f>
        <v>0</v>
      </c>
      <c r="AA145" s="91">
        <f t="shared" si="68"/>
        <v>0</v>
      </c>
      <c r="AB145" s="121">
        <f t="shared" si="69"/>
        <v>0</v>
      </c>
      <c r="AC145" s="61">
        <f t="shared" si="70"/>
        <v>0</v>
      </c>
      <c r="AD145" s="61">
        <f t="shared" si="71"/>
        <v>0</v>
      </c>
      <c r="AF145" s="64"/>
      <c r="AG145" s="61">
        <f t="shared" si="72"/>
        <v>0</v>
      </c>
      <c r="AH145" s="65">
        <f>IF(AG145=1,data!$C$41*AF145,0)</f>
        <v>0</v>
      </c>
      <c r="AI145" s="87" t="s">
        <v>87</v>
      </c>
      <c r="AJ145" s="66">
        <f>IF(AG145=1,IF(AF145&lt;15,VLOOKUP(AI145,data!$B$3:$E$32,2,0)*AF145,(VLOOKUP(AI145,data!$B$3:$E$32,2,0)*14)+(VLOOKUP(AI145,data!$B$3:$E$32,3,0))*(AF145-14)),0)</f>
        <v>0</v>
      </c>
      <c r="AK145" s="87" t="s">
        <v>87</v>
      </c>
      <c r="AL145" s="66">
        <f>IF(AG145=1,VLOOKUP(AK145,data!$B$35:$D$39,2,0),0)</f>
        <v>0</v>
      </c>
      <c r="AM145" s="67">
        <f>IF(AND(AJ145&lt;&gt;0,AL145&lt;&gt;0)=FALSE,0,data!$C$43)</f>
        <v>0</v>
      </c>
      <c r="AN145" s="91">
        <f t="shared" si="73"/>
        <v>0</v>
      </c>
      <c r="AO145" s="121">
        <f t="shared" si="74"/>
        <v>0</v>
      </c>
      <c r="AP145" s="61">
        <f t="shared" si="75"/>
        <v>0</v>
      </c>
      <c r="AQ145" s="61">
        <f t="shared" si="76"/>
        <v>0</v>
      </c>
      <c r="AS145" s="64"/>
      <c r="AT145" s="61">
        <f t="shared" si="77"/>
        <v>0</v>
      </c>
      <c r="AU145" s="65">
        <f>IF(AT145=1,data!$C$41*AS145,0)</f>
        <v>0</v>
      </c>
      <c r="AV145" s="87" t="s">
        <v>87</v>
      </c>
      <c r="AW145" s="66">
        <f>IF(AT145=1,IF(AS145&lt;15,VLOOKUP(AV145,data!$B$3:$E$32,2,0)*AS145,(VLOOKUP(AV145,data!$B$3:$E$32,2,0)*14)+(VLOOKUP(AV145,data!$B$3:$E$32,3,0))*(AS145-14)),0)</f>
        <v>0</v>
      </c>
      <c r="AX145" s="87" t="s">
        <v>87</v>
      </c>
      <c r="AY145" s="66">
        <f>IF(AT145=1,VLOOKUP(AX145,data!$B$35:$D$39,2,0),0)</f>
        <v>0</v>
      </c>
      <c r="AZ145" s="67">
        <f>IF(AND(AW145&lt;&gt;0,AY145&lt;&gt;0)=FALSE,0,data!$C$43)</f>
        <v>0</v>
      </c>
      <c r="BA145" s="91">
        <f t="shared" si="78"/>
        <v>0</v>
      </c>
      <c r="BB145" s="121">
        <f t="shared" si="79"/>
        <v>0</v>
      </c>
      <c r="BC145" s="61">
        <f t="shared" si="80"/>
        <v>0</v>
      </c>
      <c r="BD145" s="61">
        <f t="shared" si="81"/>
        <v>0</v>
      </c>
      <c r="BF145" s="64"/>
      <c r="BG145" s="61">
        <f t="shared" si="82"/>
        <v>0</v>
      </c>
      <c r="BH145" s="65">
        <f>IF(BG145=1,data!$C$41*BF145,0)</f>
        <v>0</v>
      </c>
      <c r="BI145" s="87" t="s">
        <v>87</v>
      </c>
      <c r="BJ145" s="66">
        <f>IF(BG145=1,IF(BF145&lt;15,VLOOKUP(BI145,data!$B$3:$E$32,2,0)*BF145,(VLOOKUP(BI145,data!$B$3:$E$32,2,0)*14)+(VLOOKUP(BI145,data!$B$3:$E$32,3,0))*(BF145-14)),0)</f>
        <v>0</v>
      </c>
      <c r="BK145" s="87" t="s">
        <v>87</v>
      </c>
      <c r="BL145" s="66">
        <f>IF(BG145=1,VLOOKUP(BK145,data!$B$35:$D$39,2,0),0)</f>
        <v>0</v>
      </c>
      <c r="BM145" s="67">
        <f>IF(AND(BJ145&lt;&gt;0,BL145&lt;&gt;0)=FALSE,0,data!$C$43)</f>
        <v>0</v>
      </c>
      <c r="BN145" s="91">
        <f t="shared" si="83"/>
        <v>0</v>
      </c>
      <c r="BO145" s="121">
        <f t="shared" si="84"/>
        <v>0</v>
      </c>
      <c r="BP145" s="61">
        <f t="shared" si="85"/>
        <v>0</v>
      </c>
      <c r="BQ145" s="61">
        <f t="shared" si="86"/>
        <v>0</v>
      </c>
      <c r="BS145" s="64"/>
      <c r="BT145" s="61">
        <f t="shared" si="87"/>
        <v>0</v>
      </c>
      <c r="BU145" s="65">
        <f>IF(BT145=1,data!$C$41*BS145,0)</f>
        <v>0</v>
      </c>
      <c r="BV145" s="87" t="s">
        <v>87</v>
      </c>
      <c r="BW145" s="66">
        <f>IF(BT145=1,IF(BS145&lt;15,VLOOKUP(BV145,data!$B$3:$E$32,2,0)*BS145,(VLOOKUP(BV145,data!$B$3:$E$32,2,0)*14)+(VLOOKUP(BV145,data!$B$3:$E$32,3,0))*(BS145-14)),0)</f>
        <v>0</v>
      </c>
      <c r="BX145" s="87" t="s">
        <v>87</v>
      </c>
      <c r="BY145" s="66">
        <f>IF(BT145=1,VLOOKUP(BX145,data!$B$35:$D$39,2,0),0)</f>
        <v>0</v>
      </c>
      <c r="BZ145" s="67">
        <f>IF(AND(BW145&lt;&gt;0,BY145&lt;&gt;0)=FALSE,0,data!$C$43)</f>
        <v>0</v>
      </c>
      <c r="CA145" s="91">
        <f t="shared" si="88"/>
        <v>0</v>
      </c>
      <c r="CB145" s="121">
        <f t="shared" si="89"/>
        <v>0</v>
      </c>
      <c r="CC145" s="61">
        <f t="shared" si="90"/>
        <v>0</v>
      </c>
      <c r="CD145" s="61">
        <f t="shared" si="91"/>
        <v>0</v>
      </c>
    </row>
    <row r="146" spans="1:82" ht="18" hidden="1" customHeight="1" x14ac:dyDescent="0.25">
      <c r="A146" s="68"/>
      <c r="B146" s="58" t="s">
        <v>228</v>
      </c>
      <c r="C146" s="113"/>
      <c r="D146" s="59"/>
      <c r="E146" s="64"/>
      <c r="F146" s="61">
        <f t="shared" si="63"/>
        <v>0</v>
      </c>
      <c r="G146" s="65">
        <f>IF(F146=1,data!$C$41*E146,0)</f>
        <v>0</v>
      </c>
      <c r="H146" s="87" t="s">
        <v>87</v>
      </c>
      <c r="I146" s="66">
        <f>IF($F146=1,IF($E146&lt;15,VLOOKUP(H146,data!$B$3:$E$32,2,0)*$E146,(VLOOKUP(H146,data!$B$3:$E$32,2,0)*14)+(VLOOKUP(H146,data!$B$3:$E$32,3,0))*($E146-14)),0)</f>
        <v>0</v>
      </c>
      <c r="J146" s="87" t="s">
        <v>87</v>
      </c>
      <c r="K146" s="66">
        <f>IF($F146=1,VLOOKUP(J146,data!$B$35:$D$39,2,0),0)</f>
        <v>0</v>
      </c>
      <c r="L146" s="67">
        <f>IF(AND(I146&lt;&gt;0,K146&lt;&gt;0)=FALSE,0,data!$C$43)</f>
        <v>0</v>
      </c>
      <c r="M146" s="91">
        <f t="shared" si="33"/>
        <v>0</v>
      </c>
      <c r="N146" s="61">
        <f t="shared" si="92"/>
        <v>0</v>
      </c>
      <c r="O146" s="61">
        <f t="shared" si="64"/>
        <v>0</v>
      </c>
      <c r="P146" s="61">
        <f t="shared" si="65"/>
        <v>0</v>
      </c>
      <c r="Q146" s="137">
        <f t="shared" si="66"/>
        <v>0</v>
      </c>
      <c r="S146" s="64"/>
      <c r="T146" s="61">
        <f t="shared" si="67"/>
        <v>0</v>
      </c>
      <c r="U146" s="65">
        <f>IF(T146=1,data!$C$41*S146,0)</f>
        <v>0</v>
      </c>
      <c r="V146" s="87" t="s">
        <v>87</v>
      </c>
      <c r="W146" s="66">
        <f>IF(T146=1,IF(S146&lt;15,VLOOKUP(V146,data!$B$3:$E$32,2,0)*S146,(VLOOKUP(V146,data!$B$3:$E$32,2,0)*14)+(VLOOKUP(V146,data!$B$3:$E$32,3,0))*(S146-14)),0)</f>
        <v>0</v>
      </c>
      <c r="X146" s="87" t="s">
        <v>87</v>
      </c>
      <c r="Y146" s="66">
        <f>IF(T146=1,VLOOKUP(X146,data!$B$35:$D$39,2,0),0)</f>
        <v>0</v>
      </c>
      <c r="Z146" s="67">
        <f>IF(AND(W146&lt;&gt;0,Y146&lt;&gt;0)=FALSE,0,data!$C$43)</f>
        <v>0</v>
      </c>
      <c r="AA146" s="91">
        <f t="shared" si="68"/>
        <v>0</v>
      </c>
      <c r="AB146" s="121">
        <f t="shared" si="69"/>
        <v>0</v>
      </c>
      <c r="AC146" s="61">
        <f t="shared" si="70"/>
        <v>0</v>
      </c>
      <c r="AD146" s="61">
        <f t="shared" si="71"/>
        <v>0</v>
      </c>
      <c r="AF146" s="64"/>
      <c r="AG146" s="61">
        <f t="shared" si="72"/>
        <v>0</v>
      </c>
      <c r="AH146" s="65">
        <f>IF(AG146=1,data!$C$41*AF146,0)</f>
        <v>0</v>
      </c>
      <c r="AI146" s="87" t="s">
        <v>87</v>
      </c>
      <c r="AJ146" s="66">
        <f>IF(AG146=1,IF(AF146&lt;15,VLOOKUP(AI146,data!$B$3:$E$32,2,0)*AF146,(VLOOKUP(AI146,data!$B$3:$E$32,2,0)*14)+(VLOOKUP(AI146,data!$B$3:$E$32,3,0))*(AF146-14)),0)</f>
        <v>0</v>
      </c>
      <c r="AK146" s="87" t="s">
        <v>87</v>
      </c>
      <c r="AL146" s="66">
        <f>IF(AG146=1,VLOOKUP(AK146,data!$B$35:$D$39,2,0),0)</f>
        <v>0</v>
      </c>
      <c r="AM146" s="67">
        <f>IF(AND(AJ146&lt;&gt;0,AL146&lt;&gt;0)=FALSE,0,data!$C$43)</f>
        <v>0</v>
      </c>
      <c r="AN146" s="91">
        <f t="shared" si="73"/>
        <v>0</v>
      </c>
      <c r="AO146" s="121">
        <f t="shared" si="74"/>
        <v>0</v>
      </c>
      <c r="AP146" s="61">
        <f t="shared" si="75"/>
        <v>0</v>
      </c>
      <c r="AQ146" s="61">
        <f t="shared" si="76"/>
        <v>0</v>
      </c>
      <c r="AS146" s="64"/>
      <c r="AT146" s="61">
        <f t="shared" si="77"/>
        <v>0</v>
      </c>
      <c r="AU146" s="65">
        <f>IF(AT146=1,data!$C$41*AS146,0)</f>
        <v>0</v>
      </c>
      <c r="AV146" s="87" t="s">
        <v>87</v>
      </c>
      <c r="AW146" s="66">
        <f>IF(AT146=1,IF(AS146&lt;15,VLOOKUP(AV146,data!$B$3:$E$32,2,0)*AS146,(VLOOKUP(AV146,data!$B$3:$E$32,2,0)*14)+(VLOOKUP(AV146,data!$B$3:$E$32,3,0))*(AS146-14)),0)</f>
        <v>0</v>
      </c>
      <c r="AX146" s="87" t="s">
        <v>87</v>
      </c>
      <c r="AY146" s="66">
        <f>IF(AT146=1,VLOOKUP(AX146,data!$B$35:$D$39,2,0),0)</f>
        <v>0</v>
      </c>
      <c r="AZ146" s="67">
        <f>IF(AND(AW146&lt;&gt;0,AY146&lt;&gt;0)=FALSE,0,data!$C$43)</f>
        <v>0</v>
      </c>
      <c r="BA146" s="91">
        <f t="shared" si="78"/>
        <v>0</v>
      </c>
      <c r="BB146" s="121">
        <f t="shared" si="79"/>
        <v>0</v>
      </c>
      <c r="BC146" s="61">
        <f t="shared" si="80"/>
        <v>0</v>
      </c>
      <c r="BD146" s="61">
        <f t="shared" si="81"/>
        <v>0</v>
      </c>
      <c r="BF146" s="64"/>
      <c r="BG146" s="61">
        <f t="shared" si="82"/>
        <v>0</v>
      </c>
      <c r="BH146" s="65">
        <f>IF(BG146=1,data!$C$41*BF146,0)</f>
        <v>0</v>
      </c>
      <c r="BI146" s="87" t="s">
        <v>87</v>
      </c>
      <c r="BJ146" s="66">
        <f>IF(BG146=1,IF(BF146&lt;15,VLOOKUP(BI146,data!$B$3:$E$32,2,0)*BF146,(VLOOKUP(BI146,data!$B$3:$E$32,2,0)*14)+(VLOOKUP(BI146,data!$B$3:$E$32,3,0))*(BF146-14)),0)</f>
        <v>0</v>
      </c>
      <c r="BK146" s="87" t="s">
        <v>87</v>
      </c>
      <c r="BL146" s="66">
        <f>IF(BG146=1,VLOOKUP(BK146,data!$B$35:$D$39,2,0),0)</f>
        <v>0</v>
      </c>
      <c r="BM146" s="67">
        <f>IF(AND(BJ146&lt;&gt;0,BL146&lt;&gt;0)=FALSE,0,data!$C$43)</f>
        <v>0</v>
      </c>
      <c r="BN146" s="91">
        <f t="shared" si="83"/>
        <v>0</v>
      </c>
      <c r="BO146" s="121">
        <f t="shared" si="84"/>
        <v>0</v>
      </c>
      <c r="BP146" s="61">
        <f t="shared" si="85"/>
        <v>0</v>
      </c>
      <c r="BQ146" s="61">
        <f t="shared" si="86"/>
        <v>0</v>
      </c>
      <c r="BS146" s="64"/>
      <c r="BT146" s="61">
        <f t="shared" si="87"/>
        <v>0</v>
      </c>
      <c r="BU146" s="65">
        <f>IF(BT146=1,data!$C$41*BS146,0)</f>
        <v>0</v>
      </c>
      <c r="BV146" s="87" t="s">
        <v>87</v>
      </c>
      <c r="BW146" s="66">
        <f>IF(BT146=1,IF(BS146&lt;15,VLOOKUP(BV146,data!$B$3:$E$32,2,0)*BS146,(VLOOKUP(BV146,data!$B$3:$E$32,2,0)*14)+(VLOOKUP(BV146,data!$B$3:$E$32,3,0))*(BS146-14)),0)</f>
        <v>0</v>
      </c>
      <c r="BX146" s="87" t="s">
        <v>87</v>
      </c>
      <c r="BY146" s="66">
        <f>IF(BT146=1,VLOOKUP(BX146,data!$B$35:$D$39,2,0),0)</f>
        <v>0</v>
      </c>
      <c r="BZ146" s="67">
        <f>IF(AND(BW146&lt;&gt;0,BY146&lt;&gt;0)=FALSE,0,data!$C$43)</f>
        <v>0</v>
      </c>
      <c r="CA146" s="91">
        <f t="shared" si="88"/>
        <v>0</v>
      </c>
      <c r="CB146" s="121">
        <f t="shared" si="89"/>
        <v>0</v>
      </c>
      <c r="CC146" s="61">
        <f t="shared" si="90"/>
        <v>0</v>
      </c>
      <c r="CD146" s="61">
        <f t="shared" si="91"/>
        <v>0</v>
      </c>
    </row>
    <row r="147" spans="1:82" ht="18" hidden="1" customHeight="1" x14ac:dyDescent="0.25">
      <c r="A147" s="68"/>
      <c r="B147" s="58" t="s">
        <v>229</v>
      </c>
      <c r="C147" s="113"/>
      <c r="D147" s="59"/>
      <c r="E147" s="64"/>
      <c r="F147" s="61">
        <f t="shared" si="63"/>
        <v>0</v>
      </c>
      <c r="G147" s="65">
        <f>IF(F147=1,data!$C$41*E147,0)</f>
        <v>0</v>
      </c>
      <c r="H147" s="87" t="s">
        <v>87</v>
      </c>
      <c r="I147" s="66">
        <f>IF($F147=1,IF($E147&lt;15,VLOOKUP(H147,data!$B$3:$E$32,2,0)*$E147,(VLOOKUP(H147,data!$B$3:$E$32,2,0)*14)+(VLOOKUP(H147,data!$B$3:$E$32,3,0))*($E147-14)),0)</f>
        <v>0</v>
      </c>
      <c r="J147" s="87" t="s">
        <v>87</v>
      </c>
      <c r="K147" s="66">
        <f>IF($F147=1,VLOOKUP(J147,data!$B$35:$D$39,2,0),0)</f>
        <v>0</v>
      </c>
      <c r="L147" s="67">
        <f>IF(AND(I147&lt;&gt;0,K147&lt;&gt;0)=FALSE,0,data!$C$43)</f>
        <v>0</v>
      </c>
      <c r="M147" s="91">
        <f t="shared" si="33"/>
        <v>0</v>
      </c>
      <c r="N147" s="61">
        <f t="shared" si="92"/>
        <v>0</v>
      </c>
      <c r="O147" s="61">
        <f t="shared" si="64"/>
        <v>0</v>
      </c>
      <c r="P147" s="61">
        <f t="shared" si="65"/>
        <v>0</v>
      </c>
      <c r="Q147" s="137">
        <f t="shared" si="66"/>
        <v>0</v>
      </c>
      <c r="S147" s="64"/>
      <c r="T147" s="61">
        <f t="shared" si="67"/>
        <v>0</v>
      </c>
      <c r="U147" s="65">
        <f>IF(T147=1,data!$C$41*S147,0)</f>
        <v>0</v>
      </c>
      <c r="V147" s="87" t="s">
        <v>87</v>
      </c>
      <c r="W147" s="66">
        <f>IF(T147=1,IF(S147&lt;15,VLOOKUP(V147,data!$B$3:$E$32,2,0)*S147,(VLOOKUP(V147,data!$B$3:$E$32,2,0)*14)+(VLOOKUP(V147,data!$B$3:$E$32,3,0))*(S147-14)),0)</f>
        <v>0</v>
      </c>
      <c r="X147" s="87" t="s">
        <v>87</v>
      </c>
      <c r="Y147" s="66">
        <f>IF(T147=1,VLOOKUP(X147,data!$B$35:$D$39,2,0),0)</f>
        <v>0</v>
      </c>
      <c r="Z147" s="67">
        <f>IF(AND(W147&lt;&gt;0,Y147&lt;&gt;0)=FALSE,0,data!$C$43)</f>
        <v>0</v>
      </c>
      <c r="AA147" s="91">
        <f t="shared" si="68"/>
        <v>0</v>
      </c>
      <c r="AB147" s="121">
        <f t="shared" si="69"/>
        <v>0</v>
      </c>
      <c r="AC147" s="61">
        <f t="shared" si="70"/>
        <v>0</v>
      </c>
      <c r="AD147" s="61">
        <f t="shared" si="71"/>
        <v>0</v>
      </c>
      <c r="AF147" s="64"/>
      <c r="AG147" s="61">
        <f t="shared" si="72"/>
        <v>0</v>
      </c>
      <c r="AH147" s="65">
        <f>IF(AG147=1,data!$C$41*AF147,0)</f>
        <v>0</v>
      </c>
      <c r="AI147" s="87" t="s">
        <v>87</v>
      </c>
      <c r="AJ147" s="66">
        <f>IF(AG147=1,IF(AF147&lt;15,VLOOKUP(AI147,data!$B$3:$E$32,2,0)*AF147,(VLOOKUP(AI147,data!$B$3:$E$32,2,0)*14)+(VLOOKUP(AI147,data!$B$3:$E$32,3,0))*(AF147-14)),0)</f>
        <v>0</v>
      </c>
      <c r="AK147" s="87" t="s">
        <v>87</v>
      </c>
      <c r="AL147" s="66">
        <f>IF(AG147=1,VLOOKUP(AK147,data!$B$35:$D$39,2,0),0)</f>
        <v>0</v>
      </c>
      <c r="AM147" s="67">
        <f>IF(AND(AJ147&lt;&gt;0,AL147&lt;&gt;0)=FALSE,0,data!$C$43)</f>
        <v>0</v>
      </c>
      <c r="AN147" s="91">
        <f t="shared" si="73"/>
        <v>0</v>
      </c>
      <c r="AO147" s="121">
        <f t="shared" si="74"/>
        <v>0</v>
      </c>
      <c r="AP147" s="61">
        <f t="shared" si="75"/>
        <v>0</v>
      </c>
      <c r="AQ147" s="61">
        <f t="shared" si="76"/>
        <v>0</v>
      </c>
      <c r="AS147" s="64"/>
      <c r="AT147" s="61">
        <f t="shared" si="77"/>
        <v>0</v>
      </c>
      <c r="AU147" s="65">
        <f>IF(AT147=1,data!$C$41*AS147,0)</f>
        <v>0</v>
      </c>
      <c r="AV147" s="87" t="s">
        <v>87</v>
      </c>
      <c r="AW147" s="66">
        <f>IF(AT147=1,IF(AS147&lt;15,VLOOKUP(AV147,data!$B$3:$E$32,2,0)*AS147,(VLOOKUP(AV147,data!$B$3:$E$32,2,0)*14)+(VLOOKUP(AV147,data!$B$3:$E$32,3,0))*(AS147-14)),0)</f>
        <v>0</v>
      </c>
      <c r="AX147" s="87" t="s">
        <v>87</v>
      </c>
      <c r="AY147" s="66">
        <f>IF(AT147=1,VLOOKUP(AX147,data!$B$35:$D$39,2,0),0)</f>
        <v>0</v>
      </c>
      <c r="AZ147" s="67">
        <f>IF(AND(AW147&lt;&gt;0,AY147&lt;&gt;0)=FALSE,0,data!$C$43)</f>
        <v>0</v>
      </c>
      <c r="BA147" s="91">
        <f t="shared" si="78"/>
        <v>0</v>
      </c>
      <c r="BB147" s="121">
        <f t="shared" si="79"/>
        <v>0</v>
      </c>
      <c r="BC147" s="61">
        <f t="shared" si="80"/>
        <v>0</v>
      </c>
      <c r="BD147" s="61">
        <f t="shared" si="81"/>
        <v>0</v>
      </c>
      <c r="BF147" s="64"/>
      <c r="BG147" s="61">
        <f t="shared" si="82"/>
        <v>0</v>
      </c>
      <c r="BH147" s="65">
        <f>IF(BG147=1,data!$C$41*BF147,0)</f>
        <v>0</v>
      </c>
      <c r="BI147" s="87" t="s">
        <v>87</v>
      </c>
      <c r="BJ147" s="66">
        <f>IF(BG147=1,IF(BF147&lt;15,VLOOKUP(BI147,data!$B$3:$E$32,2,0)*BF147,(VLOOKUP(BI147,data!$B$3:$E$32,2,0)*14)+(VLOOKUP(BI147,data!$B$3:$E$32,3,0))*(BF147-14)),0)</f>
        <v>0</v>
      </c>
      <c r="BK147" s="87" t="s">
        <v>87</v>
      </c>
      <c r="BL147" s="66">
        <f>IF(BG147=1,VLOOKUP(BK147,data!$B$35:$D$39,2,0),0)</f>
        <v>0</v>
      </c>
      <c r="BM147" s="67">
        <f>IF(AND(BJ147&lt;&gt;0,BL147&lt;&gt;0)=FALSE,0,data!$C$43)</f>
        <v>0</v>
      </c>
      <c r="BN147" s="91">
        <f t="shared" si="83"/>
        <v>0</v>
      </c>
      <c r="BO147" s="121">
        <f t="shared" si="84"/>
        <v>0</v>
      </c>
      <c r="BP147" s="61">
        <f t="shared" si="85"/>
        <v>0</v>
      </c>
      <c r="BQ147" s="61">
        <f t="shared" si="86"/>
        <v>0</v>
      </c>
      <c r="BS147" s="64"/>
      <c r="BT147" s="61">
        <f t="shared" si="87"/>
        <v>0</v>
      </c>
      <c r="BU147" s="65">
        <f>IF(BT147=1,data!$C$41*BS147,0)</f>
        <v>0</v>
      </c>
      <c r="BV147" s="87" t="s">
        <v>87</v>
      </c>
      <c r="BW147" s="66">
        <f>IF(BT147=1,IF(BS147&lt;15,VLOOKUP(BV147,data!$B$3:$E$32,2,0)*BS147,(VLOOKUP(BV147,data!$B$3:$E$32,2,0)*14)+(VLOOKUP(BV147,data!$B$3:$E$32,3,0))*(BS147-14)),0)</f>
        <v>0</v>
      </c>
      <c r="BX147" s="87" t="s">
        <v>87</v>
      </c>
      <c r="BY147" s="66">
        <f>IF(BT147=1,VLOOKUP(BX147,data!$B$35:$D$39,2,0),0)</f>
        <v>0</v>
      </c>
      <c r="BZ147" s="67">
        <f>IF(AND(BW147&lt;&gt;0,BY147&lt;&gt;0)=FALSE,0,data!$C$43)</f>
        <v>0</v>
      </c>
      <c r="CA147" s="91">
        <f t="shared" si="88"/>
        <v>0</v>
      </c>
      <c r="CB147" s="121">
        <f t="shared" si="89"/>
        <v>0</v>
      </c>
      <c r="CC147" s="61">
        <f t="shared" si="90"/>
        <v>0</v>
      </c>
      <c r="CD147" s="61">
        <f t="shared" si="91"/>
        <v>0</v>
      </c>
    </row>
    <row r="148" spans="1:82" ht="18" hidden="1" customHeight="1" x14ac:dyDescent="0.25">
      <c r="A148" s="68"/>
      <c r="B148" s="58" t="s">
        <v>230</v>
      </c>
      <c r="C148" s="113"/>
      <c r="D148" s="59"/>
      <c r="E148" s="64"/>
      <c r="F148" s="61">
        <f t="shared" si="63"/>
        <v>0</v>
      </c>
      <c r="G148" s="65">
        <f>IF(F148=1,data!$C$41*E148,0)</f>
        <v>0</v>
      </c>
      <c r="H148" s="87" t="s">
        <v>87</v>
      </c>
      <c r="I148" s="66">
        <f>IF($F148=1,IF($E148&lt;15,VLOOKUP(H148,data!$B$3:$E$32,2,0)*$E148,(VLOOKUP(H148,data!$B$3:$E$32,2,0)*14)+(VLOOKUP(H148,data!$B$3:$E$32,3,0))*($E148-14)),0)</f>
        <v>0</v>
      </c>
      <c r="J148" s="87" t="s">
        <v>87</v>
      </c>
      <c r="K148" s="66">
        <f>IF($F148=1,VLOOKUP(J148,data!$B$35:$D$39,2,0),0)</f>
        <v>0</v>
      </c>
      <c r="L148" s="67">
        <f>IF(AND(I148&lt;&gt;0,K148&lt;&gt;0)=FALSE,0,data!$C$43)</f>
        <v>0</v>
      </c>
      <c r="M148" s="91">
        <f t="shared" si="33"/>
        <v>0</v>
      </c>
      <c r="N148" s="61">
        <f t="shared" si="92"/>
        <v>0</v>
      </c>
      <c r="O148" s="61">
        <f t="shared" si="64"/>
        <v>0</v>
      </c>
      <c r="P148" s="61">
        <f t="shared" si="65"/>
        <v>0</v>
      </c>
      <c r="Q148" s="137">
        <f t="shared" si="66"/>
        <v>0</v>
      </c>
      <c r="S148" s="64"/>
      <c r="T148" s="61">
        <f t="shared" si="67"/>
        <v>0</v>
      </c>
      <c r="U148" s="65">
        <f>IF(T148=1,data!$C$41*S148,0)</f>
        <v>0</v>
      </c>
      <c r="V148" s="87" t="s">
        <v>87</v>
      </c>
      <c r="W148" s="66">
        <f>IF(T148=1,IF(S148&lt;15,VLOOKUP(V148,data!$B$3:$E$32,2,0)*S148,(VLOOKUP(V148,data!$B$3:$E$32,2,0)*14)+(VLOOKUP(V148,data!$B$3:$E$32,3,0))*(S148-14)),0)</f>
        <v>0</v>
      </c>
      <c r="X148" s="87" t="s">
        <v>87</v>
      </c>
      <c r="Y148" s="66">
        <f>IF(T148=1,VLOOKUP(X148,data!$B$35:$D$39,2,0),0)</f>
        <v>0</v>
      </c>
      <c r="Z148" s="67">
        <f>IF(AND(W148&lt;&gt;0,Y148&lt;&gt;0)=FALSE,0,data!$C$43)</f>
        <v>0</v>
      </c>
      <c r="AA148" s="91">
        <f t="shared" si="68"/>
        <v>0</v>
      </c>
      <c r="AB148" s="121">
        <f t="shared" si="69"/>
        <v>0</v>
      </c>
      <c r="AC148" s="61">
        <f t="shared" si="70"/>
        <v>0</v>
      </c>
      <c r="AD148" s="61">
        <f t="shared" si="71"/>
        <v>0</v>
      </c>
      <c r="AF148" s="64"/>
      <c r="AG148" s="61">
        <f t="shared" si="72"/>
        <v>0</v>
      </c>
      <c r="AH148" s="65">
        <f>IF(AG148=1,data!$C$41*AF148,0)</f>
        <v>0</v>
      </c>
      <c r="AI148" s="87" t="s">
        <v>87</v>
      </c>
      <c r="AJ148" s="66">
        <f>IF(AG148=1,IF(AF148&lt;15,VLOOKUP(AI148,data!$B$3:$E$32,2,0)*AF148,(VLOOKUP(AI148,data!$B$3:$E$32,2,0)*14)+(VLOOKUP(AI148,data!$B$3:$E$32,3,0))*(AF148-14)),0)</f>
        <v>0</v>
      </c>
      <c r="AK148" s="87" t="s">
        <v>87</v>
      </c>
      <c r="AL148" s="66">
        <f>IF(AG148=1,VLOOKUP(AK148,data!$B$35:$D$39,2,0),0)</f>
        <v>0</v>
      </c>
      <c r="AM148" s="67">
        <f>IF(AND(AJ148&lt;&gt;0,AL148&lt;&gt;0)=FALSE,0,data!$C$43)</f>
        <v>0</v>
      </c>
      <c r="AN148" s="91">
        <f t="shared" si="73"/>
        <v>0</v>
      </c>
      <c r="AO148" s="121">
        <f t="shared" si="74"/>
        <v>0</v>
      </c>
      <c r="AP148" s="61">
        <f t="shared" si="75"/>
        <v>0</v>
      </c>
      <c r="AQ148" s="61">
        <f t="shared" si="76"/>
        <v>0</v>
      </c>
      <c r="AS148" s="64"/>
      <c r="AT148" s="61">
        <f t="shared" si="77"/>
        <v>0</v>
      </c>
      <c r="AU148" s="65">
        <f>IF(AT148=1,data!$C$41*AS148,0)</f>
        <v>0</v>
      </c>
      <c r="AV148" s="87" t="s">
        <v>87</v>
      </c>
      <c r="AW148" s="66">
        <f>IF(AT148=1,IF(AS148&lt;15,VLOOKUP(AV148,data!$B$3:$E$32,2,0)*AS148,(VLOOKUP(AV148,data!$B$3:$E$32,2,0)*14)+(VLOOKUP(AV148,data!$B$3:$E$32,3,0))*(AS148-14)),0)</f>
        <v>0</v>
      </c>
      <c r="AX148" s="87" t="s">
        <v>87</v>
      </c>
      <c r="AY148" s="66">
        <f>IF(AT148=1,VLOOKUP(AX148,data!$B$35:$D$39,2,0),0)</f>
        <v>0</v>
      </c>
      <c r="AZ148" s="67">
        <f>IF(AND(AW148&lt;&gt;0,AY148&lt;&gt;0)=FALSE,0,data!$C$43)</f>
        <v>0</v>
      </c>
      <c r="BA148" s="91">
        <f t="shared" si="78"/>
        <v>0</v>
      </c>
      <c r="BB148" s="121">
        <f t="shared" si="79"/>
        <v>0</v>
      </c>
      <c r="BC148" s="61">
        <f t="shared" si="80"/>
        <v>0</v>
      </c>
      <c r="BD148" s="61">
        <f t="shared" si="81"/>
        <v>0</v>
      </c>
      <c r="BF148" s="64"/>
      <c r="BG148" s="61">
        <f t="shared" si="82"/>
        <v>0</v>
      </c>
      <c r="BH148" s="65">
        <f>IF(BG148=1,data!$C$41*BF148,0)</f>
        <v>0</v>
      </c>
      <c r="BI148" s="87" t="s">
        <v>87</v>
      </c>
      <c r="BJ148" s="66">
        <f>IF(BG148=1,IF(BF148&lt;15,VLOOKUP(BI148,data!$B$3:$E$32,2,0)*BF148,(VLOOKUP(BI148,data!$B$3:$E$32,2,0)*14)+(VLOOKUP(BI148,data!$B$3:$E$32,3,0))*(BF148-14)),0)</f>
        <v>0</v>
      </c>
      <c r="BK148" s="87" t="s">
        <v>87</v>
      </c>
      <c r="BL148" s="66">
        <f>IF(BG148=1,VLOOKUP(BK148,data!$B$35:$D$39,2,0),0)</f>
        <v>0</v>
      </c>
      <c r="BM148" s="67">
        <f>IF(AND(BJ148&lt;&gt;0,BL148&lt;&gt;0)=FALSE,0,data!$C$43)</f>
        <v>0</v>
      </c>
      <c r="BN148" s="91">
        <f t="shared" si="83"/>
        <v>0</v>
      </c>
      <c r="BO148" s="121">
        <f t="shared" si="84"/>
        <v>0</v>
      </c>
      <c r="BP148" s="61">
        <f t="shared" si="85"/>
        <v>0</v>
      </c>
      <c r="BQ148" s="61">
        <f t="shared" si="86"/>
        <v>0</v>
      </c>
      <c r="BS148" s="64"/>
      <c r="BT148" s="61">
        <f t="shared" si="87"/>
        <v>0</v>
      </c>
      <c r="BU148" s="65">
        <f>IF(BT148=1,data!$C$41*BS148,0)</f>
        <v>0</v>
      </c>
      <c r="BV148" s="87" t="s">
        <v>87</v>
      </c>
      <c r="BW148" s="66">
        <f>IF(BT148=1,IF(BS148&lt;15,VLOOKUP(BV148,data!$B$3:$E$32,2,0)*BS148,(VLOOKUP(BV148,data!$B$3:$E$32,2,0)*14)+(VLOOKUP(BV148,data!$B$3:$E$32,3,0))*(BS148-14)),0)</f>
        <v>0</v>
      </c>
      <c r="BX148" s="87" t="s">
        <v>87</v>
      </c>
      <c r="BY148" s="66">
        <f>IF(BT148=1,VLOOKUP(BX148,data!$B$35:$D$39,2,0),0)</f>
        <v>0</v>
      </c>
      <c r="BZ148" s="67">
        <f>IF(AND(BW148&lt;&gt;0,BY148&lt;&gt;0)=FALSE,0,data!$C$43)</f>
        <v>0</v>
      </c>
      <c r="CA148" s="91">
        <f t="shared" si="88"/>
        <v>0</v>
      </c>
      <c r="CB148" s="121">
        <f t="shared" si="89"/>
        <v>0</v>
      </c>
      <c r="CC148" s="61">
        <f t="shared" si="90"/>
        <v>0</v>
      </c>
      <c r="CD148" s="61">
        <f t="shared" si="91"/>
        <v>0</v>
      </c>
    </row>
    <row r="149" spans="1:82" ht="18" hidden="1" customHeight="1" x14ac:dyDescent="0.25">
      <c r="A149" s="68"/>
      <c r="B149" s="58" t="s">
        <v>231</v>
      </c>
      <c r="C149" s="113"/>
      <c r="D149" s="59"/>
      <c r="E149" s="64"/>
      <c r="F149" s="61">
        <f t="shared" si="63"/>
        <v>0</v>
      </c>
      <c r="G149" s="65">
        <f>IF(F149=1,data!$C$41*E149,0)</f>
        <v>0</v>
      </c>
      <c r="H149" s="87" t="s">
        <v>87</v>
      </c>
      <c r="I149" s="66">
        <f>IF($F149=1,IF($E149&lt;15,VLOOKUP(H149,data!$B$3:$E$32,2,0)*$E149,(VLOOKUP(H149,data!$B$3:$E$32,2,0)*14)+(VLOOKUP(H149,data!$B$3:$E$32,3,0))*($E149-14)),0)</f>
        <v>0</v>
      </c>
      <c r="J149" s="87" t="s">
        <v>87</v>
      </c>
      <c r="K149" s="66">
        <f>IF($F149=1,VLOOKUP(J149,data!$B$35:$D$39,2,0),0)</f>
        <v>0</v>
      </c>
      <c r="L149" s="67">
        <f>IF(AND(I149&lt;&gt;0,K149&lt;&gt;0)=FALSE,0,data!$C$43)</f>
        <v>0</v>
      </c>
      <c r="M149" s="91">
        <f t="shared" si="33"/>
        <v>0</v>
      </c>
      <c r="N149" s="61">
        <f t="shared" si="92"/>
        <v>0</v>
      </c>
      <c r="O149" s="61">
        <f t="shared" si="64"/>
        <v>0</v>
      </c>
      <c r="P149" s="61">
        <f t="shared" si="65"/>
        <v>0</v>
      </c>
      <c r="Q149" s="137">
        <f t="shared" si="66"/>
        <v>0</v>
      </c>
      <c r="S149" s="64"/>
      <c r="T149" s="61">
        <f t="shared" si="67"/>
        <v>0</v>
      </c>
      <c r="U149" s="65">
        <f>IF(T149=1,data!$C$41*S149,0)</f>
        <v>0</v>
      </c>
      <c r="V149" s="87" t="s">
        <v>87</v>
      </c>
      <c r="W149" s="66">
        <f>IF(T149=1,IF(S149&lt;15,VLOOKUP(V149,data!$B$3:$E$32,2,0)*S149,(VLOOKUP(V149,data!$B$3:$E$32,2,0)*14)+(VLOOKUP(V149,data!$B$3:$E$32,3,0))*(S149-14)),0)</f>
        <v>0</v>
      </c>
      <c r="X149" s="87" t="s">
        <v>87</v>
      </c>
      <c r="Y149" s="66">
        <f>IF(T149=1,VLOOKUP(X149,data!$B$35:$D$39,2,0),0)</f>
        <v>0</v>
      </c>
      <c r="Z149" s="67">
        <f>IF(AND(W149&lt;&gt;0,Y149&lt;&gt;0)=FALSE,0,data!$C$43)</f>
        <v>0</v>
      </c>
      <c r="AA149" s="91">
        <f t="shared" si="68"/>
        <v>0</v>
      </c>
      <c r="AB149" s="121">
        <f t="shared" si="69"/>
        <v>0</v>
      </c>
      <c r="AC149" s="61">
        <f t="shared" si="70"/>
        <v>0</v>
      </c>
      <c r="AD149" s="61">
        <f t="shared" si="71"/>
        <v>0</v>
      </c>
      <c r="AF149" s="64"/>
      <c r="AG149" s="61">
        <f t="shared" si="72"/>
        <v>0</v>
      </c>
      <c r="AH149" s="65">
        <f>IF(AG149=1,data!$C$41*AF149,0)</f>
        <v>0</v>
      </c>
      <c r="AI149" s="87" t="s">
        <v>87</v>
      </c>
      <c r="AJ149" s="66">
        <f>IF(AG149=1,IF(AF149&lt;15,VLOOKUP(AI149,data!$B$3:$E$32,2,0)*AF149,(VLOOKUP(AI149,data!$B$3:$E$32,2,0)*14)+(VLOOKUP(AI149,data!$B$3:$E$32,3,0))*(AF149-14)),0)</f>
        <v>0</v>
      </c>
      <c r="AK149" s="87" t="s">
        <v>87</v>
      </c>
      <c r="AL149" s="66">
        <f>IF(AG149=1,VLOOKUP(AK149,data!$B$35:$D$39,2,0),0)</f>
        <v>0</v>
      </c>
      <c r="AM149" s="67">
        <f>IF(AND(AJ149&lt;&gt;0,AL149&lt;&gt;0)=FALSE,0,data!$C$43)</f>
        <v>0</v>
      </c>
      <c r="AN149" s="91">
        <f t="shared" si="73"/>
        <v>0</v>
      </c>
      <c r="AO149" s="121">
        <f t="shared" si="74"/>
        <v>0</v>
      </c>
      <c r="AP149" s="61">
        <f t="shared" si="75"/>
        <v>0</v>
      </c>
      <c r="AQ149" s="61">
        <f t="shared" si="76"/>
        <v>0</v>
      </c>
      <c r="AS149" s="64"/>
      <c r="AT149" s="61">
        <f t="shared" si="77"/>
        <v>0</v>
      </c>
      <c r="AU149" s="65">
        <f>IF(AT149=1,data!$C$41*AS149,0)</f>
        <v>0</v>
      </c>
      <c r="AV149" s="87" t="s">
        <v>87</v>
      </c>
      <c r="AW149" s="66">
        <f>IF(AT149=1,IF(AS149&lt;15,VLOOKUP(AV149,data!$B$3:$E$32,2,0)*AS149,(VLOOKUP(AV149,data!$B$3:$E$32,2,0)*14)+(VLOOKUP(AV149,data!$B$3:$E$32,3,0))*(AS149-14)),0)</f>
        <v>0</v>
      </c>
      <c r="AX149" s="87" t="s">
        <v>87</v>
      </c>
      <c r="AY149" s="66">
        <f>IF(AT149=1,VLOOKUP(AX149,data!$B$35:$D$39,2,0),0)</f>
        <v>0</v>
      </c>
      <c r="AZ149" s="67">
        <f>IF(AND(AW149&lt;&gt;0,AY149&lt;&gt;0)=FALSE,0,data!$C$43)</f>
        <v>0</v>
      </c>
      <c r="BA149" s="91">
        <f t="shared" si="78"/>
        <v>0</v>
      </c>
      <c r="BB149" s="121">
        <f t="shared" si="79"/>
        <v>0</v>
      </c>
      <c r="BC149" s="61">
        <f t="shared" si="80"/>
        <v>0</v>
      </c>
      <c r="BD149" s="61">
        <f t="shared" si="81"/>
        <v>0</v>
      </c>
      <c r="BF149" s="64"/>
      <c r="BG149" s="61">
        <f t="shared" si="82"/>
        <v>0</v>
      </c>
      <c r="BH149" s="65">
        <f>IF(BG149=1,data!$C$41*BF149,0)</f>
        <v>0</v>
      </c>
      <c r="BI149" s="87" t="s">
        <v>87</v>
      </c>
      <c r="BJ149" s="66">
        <f>IF(BG149=1,IF(BF149&lt;15,VLOOKUP(BI149,data!$B$3:$E$32,2,0)*BF149,(VLOOKUP(BI149,data!$B$3:$E$32,2,0)*14)+(VLOOKUP(BI149,data!$B$3:$E$32,3,0))*(BF149-14)),0)</f>
        <v>0</v>
      </c>
      <c r="BK149" s="87" t="s">
        <v>87</v>
      </c>
      <c r="BL149" s="66">
        <f>IF(BG149=1,VLOOKUP(BK149,data!$B$35:$D$39,2,0),0)</f>
        <v>0</v>
      </c>
      <c r="BM149" s="67">
        <f>IF(AND(BJ149&lt;&gt;0,BL149&lt;&gt;0)=FALSE,0,data!$C$43)</f>
        <v>0</v>
      </c>
      <c r="BN149" s="91">
        <f t="shared" si="83"/>
        <v>0</v>
      </c>
      <c r="BO149" s="121">
        <f t="shared" si="84"/>
        <v>0</v>
      </c>
      <c r="BP149" s="61">
        <f t="shared" si="85"/>
        <v>0</v>
      </c>
      <c r="BQ149" s="61">
        <f t="shared" si="86"/>
        <v>0</v>
      </c>
      <c r="BS149" s="64"/>
      <c r="BT149" s="61">
        <f t="shared" si="87"/>
        <v>0</v>
      </c>
      <c r="BU149" s="65">
        <f>IF(BT149=1,data!$C$41*BS149,0)</f>
        <v>0</v>
      </c>
      <c r="BV149" s="87" t="s">
        <v>87</v>
      </c>
      <c r="BW149" s="66">
        <f>IF(BT149=1,IF(BS149&lt;15,VLOOKUP(BV149,data!$B$3:$E$32,2,0)*BS149,(VLOOKUP(BV149,data!$B$3:$E$32,2,0)*14)+(VLOOKUP(BV149,data!$B$3:$E$32,3,0))*(BS149-14)),0)</f>
        <v>0</v>
      </c>
      <c r="BX149" s="87" t="s">
        <v>87</v>
      </c>
      <c r="BY149" s="66">
        <f>IF(BT149=1,VLOOKUP(BX149,data!$B$35:$D$39,2,0),0)</f>
        <v>0</v>
      </c>
      <c r="BZ149" s="67">
        <f>IF(AND(BW149&lt;&gt;0,BY149&lt;&gt;0)=FALSE,0,data!$C$43)</f>
        <v>0</v>
      </c>
      <c r="CA149" s="91">
        <f t="shared" si="88"/>
        <v>0</v>
      </c>
      <c r="CB149" s="121">
        <f t="shared" si="89"/>
        <v>0</v>
      </c>
      <c r="CC149" s="61">
        <f t="shared" si="90"/>
        <v>0</v>
      </c>
      <c r="CD149" s="61">
        <f t="shared" si="91"/>
        <v>0</v>
      </c>
    </row>
    <row r="150" spans="1:82" ht="18" hidden="1" customHeight="1" x14ac:dyDescent="0.25">
      <c r="A150" s="68"/>
      <c r="B150" s="58" t="s">
        <v>232</v>
      </c>
      <c r="C150" s="113"/>
      <c r="D150" s="59"/>
      <c r="E150" s="64"/>
      <c r="F150" s="61">
        <f t="shared" si="63"/>
        <v>0</v>
      </c>
      <c r="G150" s="65">
        <f>IF(F150=1,data!$C$41*E150,0)</f>
        <v>0</v>
      </c>
      <c r="H150" s="87" t="s">
        <v>87</v>
      </c>
      <c r="I150" s="66">
        <f>IF($F150=1,IF($E150&lt;15,VLOOKUP(H150,data!$B$3:$E$32,2,0)*$E150,(VLOOKUP(H150,data!$B$3:$E$32,2,0)*14)+(VLOOKUP(H150,data!$B$3:$E$32,3,0))*($E150-14)),0)</f>
        <v>0</v>
      </c>
      <c r="J150" s="87" t="s">
        <v>87</v>
      </c>
      <c r="K150" s="66">
        <f>IF($F150=1,VLOOKUP(J150,data!$B$35:$D$39,2,0),0)</f>
        <v>0</v>
      </c>
      <c r="L150" s="67">
        <f>IF(AND(I150&lt;&gt;0,K150&lt;&gt;0)=FALSE,0,data!$C$43)</f>
        <v>0</v>
      </c>
      <c r="M150" s="91">
        <f t="shared" si="33"/>
        <v>0</v>
      </c>
      <c r="N150" s="61">
        <f t="shared" si="92"/>
        <v>0</v>
      </c>
      <c r="O150" s="61">
        <f t="shared" si="64"/>
        <v>0</v>
      </c>
      <c r="P150" s="61">
        <f t="shared" si="65"/>
        <v>0</v>
      </c>
      <c r="Q150" s="137">
        <f t="shared" si="66"/>
        <v>0</v>
      </c>
      <c r="S150" s="64"/>
      <c r="T150" s="61">
        <f t="shared" si="67"/>
        <v>0</v>
      </c>
      <c r="U150" s="65">
        <f>IF(T150=1,data!$C$41*S150,0)</f>
        <v>0</v>
      </c>
      <c r="V150" s="87" t="s">
        <v>87</v>
      </c>
      <c r="W150" s="66">
        <f>IF(T150=1,IF(S150&lt;15,VLOOKUP(V150,data!$B$3:$E$32,2,0)*S150,(VLOOKUP(V150,data!$B$3:$E$32,2,0)*14)+(VLOOKUP(V150,data!$B$3:$E$32,3,0))*(S150-14)),0)</f>
        <v>0</v>
      </c>
      <c r="X150" s="87" t="s">
        <v>87</v>
      </c>
      <c r="Y150" s="66">
        <f>IF(T150=1,VLOOKUP(X150,data!$B$35:$D$39,2,0),0)</f>
        <v>0</v>
      </c>
      <c r="Z150" s="67">
        <f>IF(AND(W150&lt;&gt;0,Y150&lt;&gt;0)=FALSE,0,data!$C$43)</f>
        <v>0</v>
      </c>
      <c r="AA150" s="91">
        <f t="shared" si="68"/>
        <v>0</v>
      </c>
      <c r="AB150" s="121">
        <f t="shared" si="69"/>
        <v>0</v>
      </c>
      <c r="AC150" s="61">
        <f t="shared" si="70"/>
        <v>0</v>
      </c>
      <c r="AD150" s="61">
        <f t="shared" si="71"/>
        <v>0</v>
      </c>
      <c r="AF150" s="64"/>
      <c r="AG150" s="61">
        <f t="shared" si="72"/>
        <v>0</v>
      </c>
      <c r="AH150" s="65">
        <f>IF(AG150=1,data!$C$41*AF150,0)</f>
        <v>0</v>
      </c>
      <c r="AI150" s="87" t="s">
        <v>87</v>
      </c>
      <c r="AJ150" s="66">
        <f>IF(AG150=1,IF(AF150&lt;15,VLOOKUP(AI150,data!$B$3:$E$32,2,0)*AF150,(VLOOKUP(AI150,data!$B$3:$E$32,2,0)*14)+(VLOOKUP(AI150,data!$B$3:$E$32,3,0))*(AF150-14)),0)</f>
        <v>0</v>
      </c>
      <c r="AK150" s="87" t="s">
        <v>87</v>
      </c>
      <c r="AL150" s="66">
        <f>IF(AG150=1,VLOOKUP(AK150,data!$B$35:$D$39,2,0),0)</f>
        <v>0</v>
      </c>
      <c r="AM150" s="67">
        <f>IF(AND(AJ150&lt;&gt;0,AL150&lt;&gt;0)=FALSE,0,data!$C$43)</f>
        <v>0</v>
      </c>
      <c r="AN150" s="91">
        <f t="shared" si="73"/>
        <v>0</v>
      </c>
      <c r="AO150" s="121">
        <f t="shared" si="74"/>
        <v>0</v>
      </c>
      <c r="AP150" s="61">
        <f t="shared" si="75"/>
        <v>0</v>
      </c>
      <c r="AQ150" s="61">
        <f t="shared" si="76"/>
        <v>0</v>
      </c>
      <c r="AS150" s="64"/>
      <c r="AT150" s="61">
        <f t="shared" si="77"/>
        <v>0</v>
      </c>
      <c r="AU150" s="65">
        <f>IF(AT150=1,data!$C$41*AS150,0)</f>
        <v>0</v>
      </c>
      <c r="AV150" s="87" t="s">
        <v>87</v>
      </c>
      <c r="AW150" s="66">
        <f>IF(AT150=1,IF(AS150&lt;15,VLOOKUP(AV150,data!$B$3:$E$32,2,0)*AS150,(VLOOKUP(AV150,data!$B$3:$E$32,2,0)*14)+(VLOOKUP(AV150,data!$B$3:$E$32,3,0))*(AS150-14)),0)</f>
        <v>0</v>
      </c>
      <c r="AX150" s="87" t="s">
        <v>87</v>
      </c>
      <c r="AY150" s="66">
        <f>IF(AT150=1,VLOOKUP(AX150,data!$B$35:$D$39,2,0),0)</f>
        <v>0</v>
      </c>
      <c r="AZ150" s="67">
        <f>IF(AND(AW150&lt;&gt;0,AY150&lt;&gt;0)=FALSE,0,data!$C$43)</f>
        <v>0</v>
      </c>
      <c r="BA150" s="91">
        <f t="shared" si="78"/>
        <v>0</v>
      </c>
      <c r="BB150" s="121">
        <f t="shared" si="79"/>
        <v>0</v>
      </c>
      <c r="BC150" s="61">
        <f t="shared" si="80"/>
        <v>0</v>
      </c>
      <c r="BD150" s="61">
        <f t="shared" si="81"/>
        <v>0</v>
      </c>
      <c r="BF150" s="64"/>
      <c r="BG150" s="61">
        <f t="shared" si="82"/>
        <v>0</v>
      </c>
      <c r="BH150" s="65">
        <f>IF(BG150=1,data!$C$41*BF150,0)</f>
        <v>0</v>
      </c>
      <c r="BI150" s="87" t="s">
        <v>87</v>
      </c>
      <c r="BJ150" s="66">
        <f>IF(BG150=1,IF(BF150&lt;15,VLOOKUP(BI150,data!$B$3:$E$32,2,0)*BF150,(VLOOKUP(BI150,data!$B$3:$E$32,2,0)*14)+(VLOOKUP(BI150,data!$B$3:$E$32,3,0))*(BF150-14)),0)</f>
        <v>0</v>
      </c>
      <c r="BK150" s="87" t="s">
        <v>87</v>
      </c>
      <c r="BL150" s="66">
        <f>IF(BG150=1,VLOOKUP(BK150,data!$B$35:$D$39,2,0),0)</f>
        <v>0</v>
      </c>
      <c r="BM150" s="67">
        <f>IF(AND(BJ150&lt;&gt;0,BL150&lt;&gt;0)=FALSE,0,data!$C$43)</f>
        <v>0</v>
      </c>
      <c r="BN150" s="91">
        <f t="shared" si="83"/>
        <v>0</v>
      </c>
      <c r="BO150" s="121">
        <f t="shared" si="84"/>
        <v>0</v>
      </c>
      <c r="BP150" s="61">
        <f t="shared" si="85"/>
        <v>0</v>
      </c>
      <c r="BQ150" s="61">
        <f t="shared" si="86"/>
        <v>0</v>
      </c>
      <c r="BS150" s="64"/>
      <c r="BT150" s="61">
        <f t="shared" si="87"/>
        <v>0</v>
      </c>
      <c r="BU150" s="65">
        <f>IF(BT150=1,data!$C$41*BS150,0)</f>
        <v>0</v>
      </c>
      <c r="BV150" s="87" t="s">
        <v>87</v>
      </c>
      <c r="BW150" s="66">
        <f>IF(BT150=1,IF(BS150&lt;15,VLOOKUP(BV150,data!$B$3:$E$32,2,0)*BS150,(VLOOKUP(BV150,data!$B$3:$E$32,2,0)*14)+(VLOOKUP(BV150,data!$B$3:$E$32,3,0))*(BS150-14)),0)</f>
        <v>0</v>
      </c>
      <c r="BX150" s="87" t="s">
        <v>87</v>
      </c>
      <c r="BY150" s="66">
        <f>IF(BT150=1,VLOOKUP(BX150,data!$B$35:$D$39,2,0),0)</f>
        <v>0</v>
      </c>
      <c r="BZ150" s="67">
        <f>IF(AND(BW150&lt;&gt;0,BY150&lt;&gt;0)=FALSE,0,data!$C$43)</f>
        <v>0</v>
      </c>
      <c r="CA150" s="91">
        <f t="shared" si="88"/>
        <v>0</v>
      </c>
      <c r="CB150" s="121">
        <f t="shared" si="89"/>
        <v>0</v>
      </c>
      <c r="CC150" s="61">
        <f t="shared" si="90"/>
        <v>0</v>
      </c>
      <c r="CD150" s="61">
        <f t="shared" si="91"/>
        <v>0</v>
      </c>
    </row>
    <row r="151" spans="1:82" ht="18" hidden="1" customHeight="1" x14ac:dyDescent="0.25">
      <c r="A151" s="68"/>
      <c r="B151" s="58" t="s">
        <v>233</v>
      </c>
      <c r="C151" s="113"/>
      <c r="D151" s="59"/>
      <c r="E151" s="64"/>
      <c r="F151" s="61">
        <f t="shared" si="63"/>
        <v>0</v>
      </c>
      <c r="G151" s="65">
        <f>IF(F151=1,data!$C$41*E151,0)</f>
        <v>0</v>
      </c>
      <c r="H151" s="87" t="s">
        <v>87</v>
      </c>
      <c r="I151" s="66">
        <f>IF($F151=1,IF($E151&lt;15,VLOOKUP(H151,data!$B$3:$E$32,2,0)*$E151,(VLOOKUP(H151,data!$B$3:$E$32,2,0)*14)+(VLOOKUP(H151,data!$B$3:$E$32,3,0))*($E151-14)),0)</f>
        <v>0</v>
      </c>
      <c r="J151" s="87" t="s">
        <v>87</v>
      </c>
      <c r="K151" s="66">
        <f>IF($F151=1,VLOOKUP(J151,data!$B$35:$D$39,2,0),0)</f>
        <v>0</v>
      </c>
      <c r="L151" s="67">
        <f>IF(AND(I151&lt;&gt;0,K151&lt;&gt;0)=FALSE,0,data!$C$43)</f>
        <v>0</v>
      </c>
      <c r="M151" s="91">
        <f t="shared" si="33"/>
        <v>0</v>
      </c>
      <c r="N151" s="61">
        <f t="shared" si="92"/>
        <v>0</v>
      </c>
      <c r="O151" s="61">
        <f t="shared" si="64"/>
        <v>0</v>
      </c>
      <c r="P151" s="61">
        <f t="shared" si="65"/>
        <v>0</v>
      </c>
      <c r="Q151" s="137">
        <f t="shared" si="66"/>
        <v>0</v>
      </c>
      <c r="S151" s="64"/>
      <c r="T151" s="61">
        <f t="shared" si="67"/>
        <v>0</v>
      </c>
      <c r="U151" s="65">
        <f>IF(T151=1,data!$C$41*S151,0)</f>
        <v>0</v>
      </c>
      <c r="V151" s="87" t="s">
        <v>87</v>
      </c>
      <c r="W151" s="66">
        <f>IF(T151=1,IF(S151&lt;15,VLOOKUP(V151,data!$B$3:$E$32,2,0)*S151,(VLOOKUP(V151,data!$B$3:$E$32,2,0)*14)+(VLOOKUP(V151,data!$B$3:$E$32,3,0))*(S151-14)),0)</f>
        <v>0</v>
      </c>
      <c r="X151" s="87" t="s">
        <v>87</v>
      </c>
      <c r="Y151" s="66">
        <f>IF(T151=1,VLOOKUP(X151,data!$B$35:$D$39,2,0),0)</f>
        <v>0</v>
      </c>
      <c r="Z151" s="67">
        <f>IF(AND(W151&lt;&gt;0,Y151&lt;&gt;0)=FALSE,0,data!$C$43)</f>
        <v>0</v>
      </c>
      <c r="AA151" s="91">
        <f t="shared" si="68"/>
        <v>0</v>
      </c>
      <c r="AB151" s="121">
        <f t="shared" si="69"/>
        <v>0</v>
      </c>
      <c r="AC151" s="61">
        <f t="shared" si="70"/>
        <v>0</v>
      </c>
      <c r="AD151" s="61">
        <f t="shared" si="71"/>
        <v>0</v>
      </c>
      <c r="AF151" s="64"/>
      <c r="AG151" s="61">
        <f t="shared" si="72"/>
        <v>0</v>
      </c>
      <c r="AH151" s="65">
        <f>IF(AG151=1,data!$C$41*AF151,0)</f>
        <v>0</v>
      </c>
      <c r="AI151" s="87" t="s">
        <v>87</v>
      </c>
      <c r="AJ151" s="66">
        <f>IF(AG151=1,IF(AF151&lt;15,VLOOKUP(AI151,data!$B$3:$E$32,2,0)*AF151,(VLOOKUP(AI151,data!$B$3:$E$32,2,0)*14)+(VLOOKUP(AI151,data!$B$3:$E$32,3,0))*(AF151-14)),0)</f>
        <v>0</v>
      </c>
      <c r="AK151" s="87" t="s">
        <v>87</v>
      </c>
      <c r="AL151" s="66">
        <f>IF(AG151=1,VLOOKUP(AK151,data!$B$35:$D$39,2,0),0)</f>
        <v>0</v>
      </c>
      <c r="AM151" s="67">
        <f>IF(AND(AJ151&lt;&gt;0,AL151&lt;&gt;0)=FALSE,0,data!$C$43)</f>
        <v>0</v>
      </c>
      <c r="AN151" s="91">
        <f t="shared" si="73"/>
        <v>0</v>
      </c>
      <c r="AO151" s="121">
        <f t="shared" si="74"/>
        <v>0</v>
      </c>
      <c r="AP151" s="61">
        <f t="shared" si="75"/>
        <v>0</v>
      </c>
      <c r="AQ151" s="61">
        <f t="shared" si="76"/>
        <v>0</v>
      </c>
      <c r="AS151" s="64"/>
      <c r="AT151" s="61">
        <f t="shared" si="77"/>
        <v>0</v>
      </c>
      <c r="AU151" s="65">
        <f>IF(AT151=1,data!$C$41*AS151,0)</f>
        <v>0</v>
      </c>
      <c r="AV151" s="87" t="s">
        <v>87</v>
      </c>
      <c r="AW151" s="66">
        <f>IF(AT151=1,IF(AS151&lt;15,VLOOKUP(AV151,data!$B$3:$E$32,2,0)*AS151,(VLOOKUP(AV151,data!$B$3:$E$32,2,0)*14)+(VLOOKUP(AV151,data!$B$3:$E$32,3,0))*(AS151-14)),0)</f>
        <v>0</v>
      </c>
      <c r="AX151" s="87" t="s">
        <v>87</v>
      </c>
      <c r="AY151" s="66">
        <f>IF(AT151=1,VLOOKUP(AX151,data!$B$35:$D$39,2,0),0)</f>
        <v>0</v>
      </c>
      <c r="AZ151" s="67">
        <f>IF(AND(AW151&lt;&gt;0,AY151&lt;&gt;0)=FALSE,0,data!$C$43)</f>
        <v>0</v>
      </c>
      <c r="BA151" s="91">
        <f t="shared" si="78"/>
        <v>0</v>
      </c>
      <c r="BB151" s="121">
        <f t="shared" si="79"/>
        <v>0</v>
      </c>
      <c r="BC151" s="61">
        <f t="shared" si="80"/>
        <v>0</v>
      </c>
      <c r="BD151" s="61">
        <f t="shared" si="81"/>
        <v>0</v>
      </c>
      <c r="BF151" s="64"/>
      <c r="BG151" s="61">
        <f t="shared" si="82"/>
        <v>0</v>
      </c>
      <c r="BH151" s="65">
        <f>IF(BG151=1,data!$C$41*BF151,0)</f>
        <v>0</v>
      </c>
      <c r="BI151" s="87" t="s">
        <v>87</v>
      </c>
      <c r="BJ151" s="66">
        <f>IF(BG151=1,IF(BF151&lt;15,VLOOKUP(BI151,data!$B$3:$E$32,2,0)*BF151,(VLOOKUP(BI151,data!$B$3:$E$32,2,0)*14)+(VLOOKUP(BI151,data!$B$3:$E$32,3,0))*(BF151-14)),0)</f>
        <v>0</v>
      </c>
      <c r="BK151" s="87" t="s">
        <v>87</v>
      </c>
      <c r="BL151" s="66">
        <f>IF(BG151=1,VLOOKUP(BK151,data!$B$35:$D$39,2,0),0)</f>
        <v>0</v>
      </c>
      <c r="BM151" s="67">
        <f>IF(AND(BJ151&lt;&gt;0,BL151&lt;&gt;0)=FALSE,0,data!$C$43)</f>
        <v>0</v>
      </c>
      <c r="BN151" s="91">
        <f t="shared" si="83"/>
        <v>0</v>
      </c>
      <c r="BO151" s="121">
        <f t="shared" si="84"/>
        <v>0</v>
      </c>
      <c r="BP151" s="61">
        <f t="shared" si="85"/>
        <v>0</v>
      </c>
      <c r="BQ151" s="61">
        <f t="shared" si="86"/>
        <v>0</v>
      </c>
      <c r="BS151" s="64"/>
      <c r="BT151" s="61">
        <f t="shared" si="87"/>
        <v>0</v>
      </c>
      <c r="BU151" s="65">
        <f>IF(BT151=1,data!$C$41*BS151,0)</f>
        <v>0</v>
      </c>
      <c r="BV151" s="87" t="s">
        <v>87</v>
      </c>
      <c r="BW151" s="66">
        <f>IF(BT151=1,IF(BS151&lt;15,VLOOKUP(BV151,data!$B$3:$E$32,2,0)*BS151,(VLOOKUP(BV151,data!$B$3:$E$32,2,0)*14)+(VLOOKUP(BV151,data!$B$3:$E$32,3,0))*(BS151-14)),0)</f>
        <v>0</v>
      </c>
      <c r="BX151" s="87" t="s">
        <v>87</v>
      </c>
      <c r="BY151" s="66">
        <f>IF(BT151=1,VLOOKUP(BX151,data!$B$35:$D$39,2,0),0)</f>
        <v>0</v>
      </c>
      <c r="BZ151" s="67">
        <f>IF(AND(BW151&lt;&gt;0,BY151&lt;&gt;0)=FALSE,0,data!$C$43)</f>
        <v>0</v>
      </c>
      <c r="CA151" s="91">
        <f t="shared" si="88"/>
        <v>0</v>
      </c>
      <c r="CB151" s="121">
        <f t="shared" si="89"/>
        <v>0</v>
      </c>
      <c r="CC151" s="61">
        <f t="shared" si="90"/>
        <v>0</v>
      </c>
      <c r="CD151" s="61">
        <f t="shared" si="91"/>
        <v>0</v>
      </c>
    </row>
    <row r="152" spans="1:82" ht="18" hidden="1" customHeight="1" x14ac:dyDescent="0.25">
      <c r="A152" s="68"/>
      <c r="B152" s="58" t="s">
        <v>234</v>
      </c>
      <c r="C152" s="113"/>
      <c r="D152" s="59"/>
      <c r="E152" s="64"/>
      <c r="F152" s="61">
        <f t="shared" si="63"/>
        <v>0</v>
      </c>
      <c r="G152" s="65">
        <f>IF(F152=1,data!$C$41*E152,0)</f>
        <v>0</v>
      </c>
      <c r="H152" s="87" t="s">
        <v>87</v>
      </c>
      <c r="I152" s="66">
        <f>IF($F152=1,IF($E152&lt;15,VLOOKUP(H152,data!$B$3:$E$32,2,0)*$E152,(VLOOKUP(H152,data!$B$3:$E$32,2,0)*14)+(VLOOKUP(H152,data!$B$3:$E$32,3,0))*($E152-14)),0)</f>
        <v>0</v>
      </c>
      <c r="J152" s="87" t="s">
        <v>87</v>
      </c>
      <c r="K152" s="66">
        <f>IF($F152=1,VLOOKUP(J152,data!$B$35:$D$39,2,0),0)</f>
        <v>0</v>
      </c>
      <c r="L152" s="67">
        <f>IF(AND(I152&lt;&gt;0,K152&lt;&gt;0)=FALSE,0,data!$C$43)</f>
        <v>0</v>
      </c>
      <c r="M152" s="91">
        <f t="shared" si="33"/>
        <v>0</v>
      </c>
      <c r="N152" s="61">
        <f t="shared" si="92"/>
        <v>0</v>
      </c>
      <c r="O152" s="61">
        <f t="shared" si="64"/>
        <v>0</v>
      </c>
      <c r="P152" s="61">
        <f t="shared" si="65"/>
        <v>0</v>
      </c>
      <c r="Q152" s="137">
        <f t="shared" si="66"/>
        <v>0</v>
      </c>
      <c r="S152" s="64"/>
      <c r="T152" s="61">
        <f t="shared" si="67"/>
        <v>0</v>
      </c>
      <c r="U152" s="65">
        <f>IF(T152=1,data!$C$41*S152,0)</f>
        <v>0</v>
      </c>
      <c r="V152" s="87" t="s">
        <v>87</v>
      </c>
      <c r="W152" s="66">
        <f>IF(T152=1,IF(S152&lt;15,VLOOKUP(V152,data!$B$3:$E$32,2,0)*S152,(VLOOKUP(V152,data!$B$3:$E$32,2,0)*14)+(VLOOKUP(V152,data!$B$3:$E$32,3,0))*(S152-14)),0)</f>
        <v>0</v>
      </c>
      <c r="X152" s="87" t="s">
        <v>87</v>
      </c>
      <c r="Y152" s="66">
        <f>IF(T152=1,VLOOKUP(X152,data!$B$35:$D$39,2,0),0)</f>
        <v>0</v>
      </c>
      <c r="Z152" s="67">
        <f>IF(AND(W152&lt;&gt;0,Y152&lt;&gt;0)=FALSE,0,data!$C$43)</f>
        <v>0</v>
      </c>
      <c r="AA152" s="91">
        <f t="shared" si="68"/>
        <v>0</v>
      </c>
      <c r="AB152" s="121">
        <f t="shared" si="69"/>
        <v>0</v>
      </c>
      <c r="AC152" s="61">
        <f t="shared" si="70"/>
        <v>0</v>
      </c>
      <c r="AD152" s="61">
        <f t="shared" si="71"/>
        <v>0</v>
      </c>
      <c r="AF152" s="64"/>
      <c r="AG152" s="61">
        <f t="shared" si="72"/>
        <v>0</v>
      </c>
      <c r="AH152" s="65">
        <f>IF(AG152=1,data!$C$41*AF152,0)</f>
        <v>0</v>
      </c>
      <c r="AI152" s="87" t="s">
        <v>87</v>
      </c>
      <c r="AJ152" s="66">
        <f>IF(AG152=1,IF(AF152&lt;15,VLOOKUP(AI152,data!$B$3:$E$32,2,0)*AF152,(VLOOKUP(AI152,data!$B$3:$E$32,2,0)*14)+(VLOOKUP(AI152,data!$B$3:$E$32,3,0))*(AF152-14)),0)</f>
        <v>0</v>
      </c>
      <c r="AK152" s="87" t="s">
        <v>87</v>
      </c>
      <c r="AL152" s="66">
        <f>IF(AG152=1,VLOOKUP(AK152,data!$B$35:$D$39,2,0),0)</f>
        <v>0</v>
      </c>
      <c r="AM152" s="67">
        <f>IF(AND(AJ152&lt;&gt;0,AL152&lt;&gt;0)=FALSE,0,data!$C$43)</f>
        <v>0</v>
      </c>
      <c r="AN152" s="91">
        <f t="shared" si="73"/>
        <v>0</v>
      </c>
      <c r="AO152" s="121">
        <f t="shared" si="74"/>
        <v>0</v>
      </c>
      <c r="AP152" s="61">
        <f t="shared" si="75"/>
        <v>0</v>
      </c>
      <c r="AQ152" s="61">
        <f t="shared" si="76"/>
        <v>0</v>
      </c>
      <c r="AS152" s="64"/>
      <c r="AT152" s="61">
        <f t="shared" si="77"/>
        <v>0</v>
      </c>
      <c r="AU152" s="65">
        <f>IF(AT152=1,data!$C$41*AS152,0)</f>
        <v>0</v>
      </c>
      <c r="AV152" s="87" t="s">
        <v>87</v>
      </c>
      <c r="AW152" s="66">
        <f>IF(AT152=1,IF(AS152&lt;15,VLOOKUP(AV152,data!$B$3:$E$32,2,0)*AS152,(VLOOKUP(AV152,data!$B$3:$E$32,2,0)*14)+(VLOOKUP(AV152,data!$B$3:$E$32,3,0))*(AS152-14)),0)</f>
        <v>0</v>
      </c>
      <c r="AX152" s="87" t="s">
        <v>87</v>
      </c>
      <c r="AY152" s="66">
        <f>IF(AT152=1,VLOOKUP(AX152,data!$B$35:$D$39,2,0),0)</f>
        <v>0</v>
      </c>
      <c r="AZ152" s="67">
        <f>IF(AND(AW152&lt;&gt;0,AY152&lt;&gt;0)=FALSE,0,data!$C$43)</f>
        <v>0</v>
      </c>
      <c r="BA152" s="91">
        <f t="shared" si="78"/>
        <v>0</v>
      </c>
      <c r="BB152" s="121">
        <f t="shared" si="79"/>
        <v>0</v>
      </c>
      <c r="BC152" s="61">
        <f t="shared" si="80"/>
        <v>0</v>
      </c>
      <c r="BD152" s="61">
        <f t="shared" si="81"/>
        <v>0</v>
      </c>
      <c r="BF152" s="64"/>
      <c r="BG152" s="61">
        <f t="shared" si="82"/>
        <v>0</v>
      </c>
      <c r="BH152" s="65">
        <f>IF(BG152=1,data!$C$41*BF152,0)</f>
        <v>0</v>
      </c>
      <c r="BI152" s="87" t="s">
        <v>87</v>
      </c>
      <c r="BJ152" s="66">
        <f>IF(BG152=1,IF(BF152&lt;15,VLOOKUP(BI152,data!$B$3:$E$32,2,0)*BF152,(VLOOKUP(BI152,data!$B$3:$E$32,2,0)*14)+(VLOOKUP(BI152,data!$B$3:$E$32,3,0))*(BF152-14)),0)</f>
        <v>0</v>
      </c>
      <c r="BK152" s="87" t="s">
        <v>87</v>
      </c>
      <c r="BL152" s="66">
        <f>IF(BG152=1,VLOOKUP(BK152,data!$B$35:$D$39,2,0),0)</f>
        <v>0</v>
      </c>
      <c r="BM152" s="67">
        <f>IF(AND(BJ152&lt;&gt;0,BL152&lt;&gt;0)=FALSE,0,data!$C$43)</f>
        <v>0</v>
      </c>
      <c r="BN152" s="91">
        <f t="shared" si="83"/>
        <v>0</v>
      </c>
      <c r="BO152" s="121">
        <f t="shared" si="84"/>
        <v>0</v>
      </c>
      <c r="BP152" s="61">
        <f t="shared" si="85"/>
        <v>0</v>
      </c>
      <c r="BQ152" s="61">
        <f t="shared" si="86"/>
        <v>0</v>
      </c>
      <c r="BS152" s="64"/>
      <c r="BT152" s="61">
        <f t="shared" si="87"/>
        <v>0</v>
      </c>
      <c r="BU152" s="65">
        <f>IF(BT152=1,data!$C$41*BS152,0)</f>
        <v>0</v>
      </c>
      <c r="BV152" s="87" t="s">
        <v>87</v>
      </c>
      <c r="BW152" s="66">
        <f>IF(BT152=1,IF(BS152&lt;15,VLOOKUP(BV152,data!$B$3:$E$32,2,0)*BS152,(VLOOKUP(BV152,data!$B$3:$E$32,2,0)*14)+(VLOOKUP(BV152,data!$B$3:$E$32,3,0))*(BS152-14)),0)</f>
        <v>0</v>
      </c>
      <c r="BX152" s="87" t="s">
        <v>87</v>
      </c>
      <c r="BY152" s="66">
        <f>IF(BT152=1,VLOOKUP(BX152,data!$B$35:$D$39,2,0),0)</f>
        <v>0</v>
      </c>
      <c r="BZ152" s="67">
        <f>IF(AND(BW152&lt;&gt;0,BY152&lt;&gt;0)=FALSE,0,data!$C$43)</f>
        <v>0</v>
      </c>
      <c r="CA152" s="91">
        <f t="shared" si="88"/>
        <v>0</v>
      </c>
      <c r="CB152" s="121">
        <f t="shared" si="89"/>
        <v>0</v>
      </c>
      <c r="CC152" s="61">
        <f t="shared" si="90"/>
        <v>0</v>
      </c>
      <c r="CD152" s="61">
        <f t="shared" si="91"/>
        <v>0</v>
      </c>
    </row>
    <row r="153" spans="1:82" ht="18" hidden="1" customHeight="1" x14ac:dyDescent="0.25">
      <c r="A153" s="68"/>
      <c r="B153" s="58" t="s">
        <v>235</v>
      </c>
      <c r="C153" s="113"/>
      <c r="D153" s="59"/>
      <c r="E153" s="64"/>
      <c r="F153" s="61">
        <f t="shared" si="63"/>
        <v>0</v>
      </c>
      <c r="G153" s="65">
        <f>IF(F153=1,data!$C$41*E153,0)</f>
        <v>0</v>
      </c>
      <c r="H153" s="87" t="s">
        <v>87</v>
      </c>
      <c r="I153" s="66">
        <f>IF($F153=1,IF($E153&lt;15,VLOOKUP(H153,data!$B$3:$E$32,2,0)*$E153,(VLOOKUP(H153,data!$B$3:$E$32,2,0)*14)+(VLOOKUP(H153,data!$B$3:$E$32,3,0))*($E153-14)),0)</f>
        <v>0</v>
      </c>
      <c r="J153" s="87" t="s">
        <v>87</v>
      </c>
      <c r="K153" s="66">
        <f>IF($F153=1,VLOOKUP(J153,data!$B$35:$D$39,2,0),0)</f>
        <v>0</v>
      </c>
      <c r="L153" s="67">
        <f>IF(AND(I153&lt;&gt;0,K153&lt;&gt;0)=FALSE,0,data!$C$43)</f>
        <v>0</v>
      </c>
      <c r="M153" s="91">
        <f t="shared" si="33"/>
        <v>0</v>
      </c>
      <c r="N153" s="61">
        <f t="shared" si="92"/>
        <v>0</v>
      </c>
      <c r="O153" s="61">
        <f t="shared" si="64"/>
        <v>0</v>
      </c>
      <c r="P153" s="61">
        <f t="shared" si="65"/>
        <v>0</v>
      </c>
      <c r="Q153" s="137">
        <f t="shared" si="66"/>
        <v>0</v>
      </c>
      <c r="S153" s="64"/>
      <c r="T153" s="61">
        <f t="shared" si="67"/>
        <v>0</v>
      </c>
      <c r="U153" s="65">
        <f>IF(T153=1,data!$C$41*S153,0)</f>
        <v>0</v>
      </c>
      <c r="V153" s="87" t="s">
        <v>87</v>
      </c>
      <c r="W153" s="66">
        <f>IF(T153=1,IF(S153&lt;15,VLOOKUP(V153,data!$B$3:$E$32,2,0)*S153,(VLOOKUP(V153,data!$B$3:$E$32,2,0)*14)+(VLOOKUP(V153,data!$B$3:$E$32,3,0))*(S153-14)),0)</f>
        <v>0</v>
      </c>
      <c r="X153" s="87" t="s">
        <v>87</v>
      </c>
      <c r="Y153" s="66">
        <f>IF(T153=1,VLOOKUP(X153,data!$B$35:$D$39,2,0),0)</f>
        <v>0</v>
      </c>
      <c r="Z153" s="67">
        <f>IF(AND(W153&lt;&gt;0,Y153&lt;&gt;0)=FALSE,0,data!$C$43)</f>
        <v>0</v>
      </c>
      <c r="AA153" s="91">
        <f t="shared" si="68"/>
        <v>0</v>
      </c>
      <c r="AB153" s="121">
        <f t="shared" si="69"/>
        <v>0</v>
      </c>
      <c r="AC153" s="61">
        <f t="shared" si="70"/>
        <v>0</v>
      </c>
      <c r="AD153" s="61">
        <f t="shared" si="71"/>
        <v>0</v>
      </c>
      <c r="AF153" s="64"/>
      <c r="AG153" s="61">
        <f t="shared" si="72"/>
        <v>0</v>
      </c>
      <c r="AH153" s="65">
        <f>IF(AG153=1,data!$C$41*AF153,0)</f>
        <v>0</v>
      </c>
      <c r="AI153" s="87" t="s">
        <v>87</v>
      </c>
      <c r="AJ153" s="66">
        <f>IF(AG153=1,IF(AF153&lt;15,VLOOKUP(AI153,data!$B$3:$E$32,2,0)*AF153,(VLOOKUP(AI153,data!$B$3:$E$32,2,0)*14)+(VLOOKUP(AI153,data!$B$3:$E$32,3,0))*(AF153-14)),0)</f>
        <v>0</v>
      </c>
      <c r="AK153" s="87" t="s">
        <v>87</v>
      </c>
      <c r="AL153" s="66">
        <f>IF(AG153=1,VLOOKUP(AK153,data!$B$35:$D$39,2,0),0)</f>
        <v>0</v>
      </c>
      <c r="AM153" s="67">
        <f>IF(AND(AJ153&lt;&gt;0,AL153&lt;&gt;0)=FALSE,0,data!$C$43)</f>
        <v>0</v>
      </c>
      <c r="AN153" s="91">
        <f t="shared" si="73"/>
        <v>0</v>
      </c>
      <c r="AO153" s="121">
        <f t="shared" si="74"/>
        <v>0</v>
      </c>
      <c r="AP153" s="61">
        <f t="shared" si="75"/>
        <v>0</v>
      </c>
      <c r="AQ153" s="61">
        <f t="shared" si="76"/>
        <v>0</v>
      </c>
      <c r="AS153" s="64"/>
      <c r="AT153" s="61">
        <f t="shared" si="77"/>
        <v>0</v>
      </c>
      <c r="AU153" s="65">
        <f>IF(AT153=1,data!$C$41*AS153,0)</f>
        <v>0</v>
      </c>
      <c r="AV153" s="87" t="s">
        <v>87</v>
      </c>
      <c r="AW153" s="66">
        <f>IF(AT153=1,IF(AS153&lt;15,VLOOKUP(AV153,data!$B$3:$E$32,2,0)*AS153,(VLOOKUP(AV153,data!$B$3:$E$32,2,0)*14)+(VLOOKUP(AV153,data!$B$3:$E$32,3,0))*(AS153-14)),0)</f>
        <v>0</v>
      </c>
      <c r="AX153" s="87" t="s">
        <v>87</v>
      </c>
      <c r="AY153" s="66">
        <f>IF(AT153=1,VLOOKUP(AX153,data!$B$35:$D$39,2,0),0)</f>
        <v>0</v>
      </c>
      <c r="AZ153" s="67">
        <f>IF(AND(AW153&lt;&gt;0,AY153&lt;&gt;0)=FALSE,0,data!$C$43)</f>
        <v>0</v>
      </c>
      <c r="BA153" s="91">
        <f t="shared" si="78"/>
        <v>0</v>
      </c>
      <c r="BB153" s="121">
        <f t="shared" si="79"/>
        <v>0</v>
      </c>
      <c r="BC153" s="61">
        <f t="shared" si="80"/>
        <v>0</v>
      </c>
      <c r="BD153" s="61">
        <f t="shared" si="81"/>
        <v>0</v>
      </c>
      <c r="BF153" s="64"/>
      <c r="BG153" s="61">
        <f t="shared" si="82"/>
        <v>0</v>
      </c>
      <c r="BH153" s="65">
        <f>IF(BG153=1,data!$C$41*BF153,0)</f>
        <v>0</v>
      </c>
      <c r="BI153" s="87" t="s">
        <v>87</v>
      </c>
      <c r="BJ153" s="66">
        <f>IF(BG153=1,IF(BF153&lt;15,VLOOKUP(BI153,data!$B$3:$E$32,2,0)*BF153,(VLOOKUP(BI153,data!$B$3:$E$32,2,0)*14)+(VLOOKUP(BI153,data!$B$3:$E$32,3,0))*(BF153-14)),0)</f>
        <v>0</v>
      </c>
      <c r="BK153" s="87" t="s">
        <v>87</v>
      </c>
      <c r="BL153" s="66">
        <f>IF(BG153=1,VLOOKUP(BK153,data!$B$35:$D$39,2,0),0)</f>
        <v>0</v>
      </c>
      <c r="BM153" s="67">
        <f>IF(AND(BJ153&lt;&gt;0,BL153&lt;&gt;0)=FALSE,0,data!$C$43)</f>
        <v>0</v>
      </c>
      <c r="BN153" s="91">
        <f t="shared" si="83"/>
        <v>0</v>
      </c>
      <c r="BO153" s="121">
        <f t="shared" si="84"/>
        <v>0</v>
      </c>
      <c r="BP153" s="61">
        <f t="shared" si="85"/>
        <v>0</v>
      </c>
      <c r="BQ153" s="61">
        <f t="shared" si="86"/>
        <v>0</v>
      </c>
      <c r="BS153" s="64"/>
      <c r="BT153" s="61">
        <f t="shared" si="87"/>
        <v>0</v>
      </c>
      <c r="BU153" s="65">
        <f>IF(BT153=1,data!$C$41*BS153,0)</f>
        <v>0</v>
      </c>
      <c r="BV153" s="87" t="s">
        <v>87</v>
      </c>
      <c r="BW153" s="66">
        <f>IF(BT153=1,IF(BS153&lt;15,VLOOKUP(BV153,data!$B$3:$E$32,2,0)*BS153,(VLOOKUP(BV153,data!$B$3:$E$32,2,0)*14)+(VLOOKUP(BV153,data!$B$3:$E$32,3,0))*(BS153-14)),0)</f>
        <v>0</v>
      </c>
      <c r="BX153" s="87" t="s">
        <v>87</v>
      </c>
      <c r="BY153" s="66">
        <f>IF(BT153=1,VLOOKUP(BX153,data!$B$35:$D$39,2,0),0)</f>
        <v>0</v>
      </c>
      <c r="BZ153" s="67">
        <f>IF(AND(BW153&lt;&gt;0,BY153&lt;&gt;0)=FALSE,0,data!$C$43)</f>
        <v>0</v>
      </c>
      <c r="CA153" s="91">
        <f t="shared" si="88"/>
        <v>0</v>
      </c>
      <c r="CB153" s="121">
        <f t="shared" si="89"/>
        <v>0</v>
      </c>
      <c r="CC153" s="61">
        <f t="shared" si="90"/>
        <v>0</v>
      </c>
      <c r="CD153" s="61">
        <f t="shared" si="91"/>
        <v>0</v>
      </c>
    </row>
    <row r="154" spans="1:82" ht="18" hidden="1" customHeight="1" x14ac:dyDescent="0.25">
      <c r="A154" s="68"/>
      <c r="B154" s="58" t="s">
        <v>236</v>
      </c>
      <c r="C154" s="113"/>
      <c r="D154" s="59"/>
      <c r="E154" s="64"/>
      <c r="F154" s="61">
        <f t="shared" si="63"/>
        <v>0</v>
      </c>
      <c r="G154" s="65">
        <f>IF(F154=1,data!$C$41*E154,0)</f>
        <v>0</v>
      </c>
      <c r="H154" s="87" t="s">
        <v>87</v>
      </c>
      <c r="I154" s="66">
        <f>IF($F154=1,IF($E154&lt;15,VLOOKUP(H154,data!$B$3:$E$32,2,0)*$E154,(VLOOKUP(H154,data!$B$3:$E$32,2,0)*14)+(VLOOKUP(H154,data!$B$3:$E$32,3,0))*($E154-14)),0)</f>
        <v>0</v>
      </c>
      <c r="J154" s="87" t="s">
        <v>87</v>
      </c>
      <c r="K154" s="66">
        <f>IF($F154=1,VLOOKUP(J154,data!$B$35:$D$39,2,0),0)</f>
        <v>0</v>
      </c>
      <c r="L154" s="67">
        <f>IF(AND(I154&lt;&gt;0,K154&lt;&gt;0)=FALSE,0,data!$C$43)</f>
        <v>0</v>
      </c>
      <c r="M154" s="91">
        <f t="shared" si="33"/>
        <v>0</v>
      </c>
      <c r="N154" s="61">
        <f t="shared" si="92"/>
        <v>0</v>
      </c>
      <c r="O154" s="61">
        <f t="shared" si="64"/>
        <v>0</v>
      </c>
      <c r="P154" s="61">
        <f t="shared" si="65"/>
        <v>0</v>
      </c>
      <c r="Q154" s="137">
        <f t="shared" si="66"/>
        <v>0</v>
      </c>
      <c r="S154" s="64"/>
      <c r="T154" s="61">
        <f t="shared" si="67"/>
        <v>0</v>
      </c>
      <c r="U154" s="65">
        <f>IF(T154=1,data!$C$41*S154,0)</f>
        <v>0</v>
      </c>
      <c r="V154" s="87" t="s">
        <v>87</v>
      </c>
      <c r="W154" s="66">
        <f>IF(T154=1,IF(S154&lt;15,VLOOKUP(V154,data!$B$3:$E$32,2,0)*S154,(VLOOKUP(V154,data!$B$3:$E$32,2,0)*14)+(VLOOKUP(V154,data!$B$3:$E$32,3,0))*(S154-14)),0)</f>
        <v>0</v>
      </c>
      <c r="X154" s="87" t="s">
        <v>87</v>
      </c>
      <c r="Y154" s="66">
        <f>IF(T154=1,VLOOKUP(X154,data!$B$35:$D$39,2,0),0)</f>
        <v>0</v>
      </c>
      <c r="Z154" s="67">
        <f>IF(AND(W154&lt;&gt;0,Y154&lt;&gt;0)=FALSE,0,data!$C$43)</f>
        <v>0</v>
      </c>
      <c r="AA154" s="91">
        <f t="shared" si="68"/>
        <v>0</v>
      </c>
      <c r="AB154" s="121">
        <f t="shared" si="69"/>
        <v>0</v>
      </c>
      <c r="AC154" s="61">
        <f t="shared" si="70"/>
        <v>0</v>
      </c>
      <c r="AD154" s="61">
        <f t="shared" si="71"/>
        <v>0</v>
      </c>
      <c r="AF154" s="64"/>
      <c r="AG154" s="61">
        <f t="shared" si="72"/>
        <v>0</v>
      </c>
      <c r="AH154" s="65">
        <f>IF(AG154=1,data!$C$41*AF154,0)</f>
        <v>0</v>
      </c>
      <c r="AI154" s="87" t="s">
        <v>87</v>
      </c>
      <c r="AJ154" s="66">
        <f>IF(AG154=1,IF(AF154&lt;15,VLOOKUP(AI154,data!$B$3:$E$32,2,0)*AF154,(VLOOKUP(AI154,data!$B$3:$E$32,2,0)*14)+(VLOOKUP(AI154,data!$B$3:$E$32,3,0))*(AF154-14)),0)</f>
        <v>0</v>
      </c>
      <c r="AK154" s="87" t="s">
        <v>87</v>
      </c>
      <c r="AL154" s="66">
        <f>IF(AG154=1,VLOOKUP(AK154,data!$B$35:$D$39,2,0),0)</f>
        <v>0</v>
      </c>
      <c r="AM154" s="67">
        <f>IF(AND(AJ154&lt;&gt;0,AL154&lt;&gt;0)=FALSE,0,data!$C$43)</f>
        <v>0</v>
      </c>
      <c r="AN154" s="91">
        <f t="shared" si="73"/>
        <v>0</v>
      </c>
      <c r="AO154" s="121">
        <f t="shared" si="74"/>
        <v>0</v>
      </c>
      <c r="AP154" s="61">
        <f t="shared" si="75"/>
        <v>0</v>
      </c>
      <c r="AQ154" s="61">
        <f t="shared" si="76"/>
        <v>0</v>
      </c>
      <c r="AS154" s="64"/>
      <c r="AT154" s="61">
        <f t="shared" si="77"/>
        <v>0</v>
      </c>
      <c r="AU154" s="65">
        <f>IF(AT154=1,data!$C$41*AS154,0)</f>
        <v>0</v>
      </c>
      <c r="AV154" s="87" t="s">
        <v>87</v>
      </c>
      <c r="AW154" s="66">
        <f>IF(AT154=1,IF(AS154&lt;15,VLOOKUP(AV154,data!$B$3:$E$32,2,0)*AS154,(VLOOKUP(AV154,data!$B$3:$E$32,2,0)*14)+(VLOOKUP(AV154,data!$B$3:$E$32,3,0))*(AS154-14)),0)</f>
        <v>0</v>
      </c>
      <c r="AX154" s="87" t="s">
        <v>87</v>
      </c>
      <c r="AY154" s="66">
        <f>IF(AT154=1,VLOOKUP(AX154,data!$B$35:$D$39,2,0),0)</f>
        <v>0</v>
      </c>
      <c r="AZ154" s="67">
        <f>IF(AND(AW154&lt;&gt;0,AY154&lt;&gt;0)=FALSE,0,data!$C$43)</f>
        <v>0</v>
      </c>
      <c r="BA154" s="91">
        <f t="shared" si="78"/>
        <v>0</v>
      </c>
      <c r="BB154" s="121">
        <f t="shared" si="79"/>
        <v>0</v>
      </c>
      <c r="BC154" s="61">
        <f t="shared" si="80"/>
        <v>0</v>
      </c>
      <c r="BD154" s="61">
        <f t="shared" si="81"/>
        <v>0</v>
      </c>
      <c r="BF154" s="64"/>
      <c r="BG154" s="61">
        <f t="shared" si="82"/>
        <v>0</v>
      </c>
      <c r="BH154" s="65">
        <f>IF(BG154=1,data!$C$41*BF154,0)</f>
        <v>0</v>
      </c>
      <c r="BI154" s="87" t="s">
        <v>87</v>
      </c>
      <c r="BJ154" s="66">
        <f>IF(BG154=1,IF(BF154&lt;15,VLOOKUP(BI154,data!$B$3:$E$32,2,0)*BF154,(VLOOKUP(BI154,data!$B$3:$E$32,2,0)*14)+(VLOOKUP(BI154,data!$B$3:$E$32,3,0))*(BF154-14)),0)</f>
        <v>0</v>
      </c>
      <c r="BK154" s="87" t="s">
        <v>87</v>
      </c>
      <c r="BL154" s="66">
        <f>IF(BG154=1,VLOOKUP(BK154,data!$B$35:$D$39,2,0),0)</f>
        <v>0</v>
      </c>
      <c r="BM154" s="67">
        <f>IF(AND(BJ154&lt;&gt;0,BL154&lt;&gt;0)=FALSE,0,data!$C$43)</f>
        <v>0</v>
      </c>
      <c r="BN154" s="91">
        <f t="shared" si="83"/>
        <v>0</v>
      </c>
      <c r="BO154" s="121">
        <f t="shared" si="84"/>
        <v>0</v>
      </c>
      <c r="BP154" s="61">
        <f t="shared" si="85"/>
        <v>0</v>
      </c>
      <c r="BQ154" s="61">
        <f t="shared" si="86"/>
        <v>0</v>
      </c>
      <c r="BS154" s="64"/>
      <c r="BT154" s="61">
        <f t="shared" si="87"/>
        <v>0</v>
      </c>
      <c r="BU154" s="65">
        <f>IF(BT154=1,data!$C$41*BS154,0)</f>
        <v>0</v>
      </c>
      <c r="BV154" s="87" t="s">
        <v>87</v>
      </c>
      <c r="BW154" s="66">
        <f>IF(BT154=1,IF(BS154&lt;15,VLOOKUP(BV154,data!$B$3:$E$32,2,0)*BS154,(VLOOKUP(BV154,data!$B$3:$E$32,2,0)*14)+(VLOOKUP(BV154,data!$B$3:$E$32,3,0))*(BS154-14)),0)</f>
        <v>0</v>
      </c>
      <c r="BX154" s="87" t="s">
        <v>87</v>
      </c>
      <c r="BY154" s="66">
        <f>IF(BT154=1,VLOOKUP(BX154,data!$B$35:$D$39,2,0),0)</f>
        <v>0</v>
      </c>
      <c r="BZ154" s="67">
        <f>IF(AND(BW154&lt;&gt;0,BY154&lt;&gt;0)=FALSE,0,data!$C$43)</f>
        <v>0</v>
      </c>
      <c r="CA154" s="91">
        <f t="shared" si="88"/>
        <v>0</v>
      </c>
      <c r="CB154" s="121">
        <f t="shared" si="89"/>
        <v>0</v>
      </c>
      <c r="CC154" s="61">
        <f t="shared" si="90"/>
        <v>0</v>
      </c>
      <c r="CD154" s="61">
        <f t="shared" si="91"/>
        <v>0</v>
      </c>
    </row>
    <row r="155" spans="1:82" ht="18" hidden="1" customHeight="1" x14ac:dyDescent="0.25">
      <c r="A155" s="68"/>
      <c r="B155" s="58" t="s">
        <v>237</v>
      </c>
      <c r="C155" s="113"/>
      <c r="D155" s="59"/>
      <c r="E155" s="64"/>
      <c r="F155" s="61">
        <f t="shared" si="63"/>
        <v>0</v>
      </c>
      <c r="G155" s="65">
        <f>IF(F155=1,data!$C$41*E155,0)</f>
        <v>0</v>
      </c>
      <c r="H155" s="87" t="s">
        <v>87</v>
      </c>
      <c r="I155" s="66">
        <f>IF($F155=1,IF($E155&lt;15,VLOOKUP(H155,data!$B$3:$E$32,2,0)*$E155,(VLOOKUP(H155,data!$B$3:$E$32,2,0)*14)+(VLOOKUP(H155,data!$B$3:$E$32,3,0))*($E155-14)),0)</f>
        <v>0</v>
      </c>
      <c r="J155" s="87" t="s">
        <v>87</v>
      </c>
      <c r="K155" s="66">
        <f>IF($F155=1,VLOOKUP(J155,data!$B$35:$D$39,2,0),0)</f>
        <v>0</v>
      </c>
      <c r="L155" s="67">
        <f>IF(AND(I155&lt;&gt;0,K155&lt;&gt;0)=FALSE,0,data!$C$43)</f>
        <v>0</v>
      </c>
      <c r="M155" s="91">
        <f t="shared" si="33"/>
        <v>0</v>
      </c>
      <c r="N155" s="61">
        <f t="shared" si="92"/>
        <v>0</v>
      </c>
      <c r="O155" s="61">
        <f t="shared" si="64"/>
        <v>0</v>
      </c>
      <c r="P155" s="61">
        <f t="shared" si="65"/>
        <v>0</v>
      </c>
      <c r="Q155" s="137">
        <f t="shared" si="66"/>
        <v>0</v>
      </c>
      <c r="S155" s="64"/>
      <c r="T155" s="61">
        <f t="shared" si="67"/>
        <v>0</v>
      </c>
      <c r="U155" s="65">
        <f>IF(T155=1,data!$C$41*S155,0)</f>
        <v>0</v>
      </c>
      <c r="V155" s="87" t="s">
        <v>87</v>
      </c>
      <c r="W155" s="66">
        <f>IF(T155=1,IF(S155&lt;15,VLOOKUP(V155,data!$B$3:$E$32,2,0)*S155,(VLOOKUP(V155,data!$B$3:$E$32,2,0)*14)+(VLOOKUP(V155,data!$B$3:$E$32,3,0))*(S155-14)),0)</f>
        <v>0</v>
      </c>
      <c r="X155" s="87" t="s">
        <v>87</v>
      </c>
      <c r="Y155" s="66">
        <f>IF(T155=1,VLOOKUP(X155,data!$B$35:$D$39,2,0),0)</f>
        <v>0</v>
      </c>
      <c r="Z155" s="67">
        <f>IF(AND(W155&lt;&gt;0,Y155&lt;&gt;0)=FALSE,0,data!$C$43)</f>
        <v>0</v>
      </c>
      <c r="AA155" s="91">
        <f t="shared" si="68"/>
        <v>0</v>
      </c>
      <c r="AB155" s="121">
        <f t="shared" si="69"/>
        <v>0</v>
      </c>
      <c r="AC155" s="61">
        <f t="shared" si="70"/>
        <v>0</v>
      </c>
      <c r="AD155" s="61">
        <f t="shared" si="71"/>
        <v>0</v>
      </c>
      <c r="AF155" s="64"/>
      <c r="AG155" s="61">
        <f t="shared" si="72"/>
        <v>0</v>
      </c>
      <c r="AH155" s="65">
        <f>IF(AG155=1,data!$C$41*AF155,0)</f>
        <v>0</v>
      </c>
      <c r="AI155" s="87" t="s">
        <v>87</v>
      </c>
      <c r="AJ155" s="66">
        <f>IF(AG155=1,IF(AF155&lt;15,VLOOKUP(AI155,data!$B$3:$E$32,2,0)*AF155,(VLOOKUP(AI155,data!$B$3:$E$32,2,0)*14)+(VLOOKUP(AI155,data!$B$3:$E$32,3,0))*(AF155-14)),0)</f>
        <v>0</v>
      </c>
      <c r="AK155" s="87" t="s">
        <v>87</v>
      </c>
      <c r="AL155" s="66">
        <f>IF(AG155=1,VLOOKUP(AK155,data!$B$35:$D$39,2,0),0)</f>
        <v>0</v>
      </c>
      <c r="AM155" s="67">
        <f>IF(AND(AJ155&lt;&gt;0,AL155&lt;&gt;0)=FALSE,0,data!$C$43)</f>
        <v>0</v>
      </c>
      <c r="AN155" s="91">
        <f t="shared" si="73"/>
        <v>0</v>
      </c>
      <c r="AO155" s="121">
        <f t="shared" si="74"/>
        <v>0</v>
      </c>
      <c r="AP155" s="61">
        <f t="shared" si="75"/>
        <v>0</v>
      </c>
      <c r="AQ155" s="61">
        <f t="shared" si="76"/>
        <v>0</v>
      </c>
      <c r="AS155" s="64"/>
      <c r="AT155" s="61">
        <f t="shared" si="77"/>
        <v>0</v>
      </c>
      <c r="AU155" s="65">
        <f>IF(AT155=1,data!$C$41*AS155,0)</f>
        <v>0</v>
      </c>
      <c r="AV155" s="87" t="s">
        <v>87</v>
      </c>
      <c r="AW155" s="66">
        <f>IF(AT155=1,IF(AS155&lt;15,VLOOKUP(AV155,data!$B$3:$E$32,2,0)*AS155,(VLOOKUP(AV155,data!$B$3:$E$32,2,0)*14)+(VLOOKUP(AV155,data!$B$3:$E$32,3,0))*(AS155-14)),0)</f>
        <v>0</v>
      </c>
      <c r="AX155" s="87" t="s">
        <v>87</v>
      </c>
      <c r="AY155" s="66">
        <f>IF(AT155=1,VLOOKUP(AX155,data!$B$35:$D$39,2,0),0)</f>
        <v>0</v>
      </c>
      <c r="AZ155" s="67">
        <f>IF(AND(AW155&lt;&gt;0,AY155&lt;&gt;0)=FALSE,0,data!$C$43)</f>
        <v>0</v>
      </c>
      <c r="BA155" s="91">
        <f t="shared" si="78"/>
        <v>0</v>
      </c>
      <c r="BB155" s="121">
        <f t="shared" si="79"/>
        <v>0</v>
      </c>
      <c r="BC155" s="61">
        <f t="shared" si="80"/>
        <v>0</v>
      </c>
      <c r="BD155" s="61">
        <f t="shared" si="81"/>
        <v>0</v>
      </c>
      <c r="BF155" s="64"/>
      <c r="BG155" s="61">
        <f t="shared" si="82"/>
        <v>0</v>
      </c>
      <c r="BH155" s="65">
        <f>IF(BG155=1,data!$C$41*BF155,0)</f>
        <v>0</v>
      </c>
      <c r="BI155" s="87" t="s">
        <v>87</v>
      </c>
      <c r="BJ155" s="66">
        <f>IF(BG155=1,IF(BF155&lt;15,VLOOKUP(BI155,data!$B$3:$E$32,2,0)*BF155,(VLOOKUP(BI155,data!$B$3:$E$32,2,0)*14)+(VLOOKUP(BI155,data!$B$3:$E$32,3,0))*(BF155-14)),0)</f>
        <v>0</v>
      </c>
      <c r="BK155" s="87" t="s">
        <v>87</v>
      </c>
      <c r="BL155" s="66">
        <f>IF(BG155=1,VLOOKUP(BK155,data!$B$35:$D$39,2,0),0)</f>
        <v>0</v>
      </c>
      <c r="BM155" s="67">
        <f>IF(AND(BJ155&lt;&gt;0,BL155&lt;&gt;0)=FALSE,0,data!$C$43)</f>
        <v>0</v>
      </c>
      <c r="BN155" s="91">
        <f t="shared" si="83"/>
        <v>0</v>
      </c>
      <c r="BO155" s="121">
        <f t="shared" si="84"/>
        <v>0</v>
      </c>
      <c r="BP155" s="61">
        <f t="shared" si="85"/>
        <v>0</v>
      </c>
      <c r="BQ155" s="61">
        <f t="shared" si="86"/>
        <v>0</v>
      </c>
      <c r="BS155" s="64"/>
      <c r="BT155" s="61">
        <f t="shared" si="87"/>
        <v>0</v>
      </c>
      <c r="BU155" s="65">
        <f>IF(BT155=1,data!$C$41*BS155,0)</f>
        <v>0</v>
      </c>
      <c r="BV155" s="87" t="s">
        <v>87</v>
      </c>
      <c r="BW155" s="66">
        <f>IF(BT155=1,IF(BS155&lt;15,VLOOKUP(BV155,data!$B$3:$E$32,2,0)*BS155,(VLOOKUP(BV155,data!$B$3:$E$32,2,0)*14)+(VLOOKUP(BV155,data!$B$3:$E$32,3,0))*(BS155-14)),0)</f>
        <v>0</v>
      </c>
      <c r="BX155" s="87" t="s">
        <v>87</v>
      </c>
      <c r="BY155" s="66">
        <f>IF(BT155=1,VLOOKUP(BX155,data!$B$35:$D$39,2,0),0)</f>
        <v>0</v>
      </c>
      <c r="BZ155" s="67">
        <f>IF(AND(BW155&lt;&gt;0,BY155&lt;&gt;0)=FALSE,0,data!$C$43)</f>
        <v>0</v>
      </c>
      <c r="CA155" s="91">
        <f t="shared" si="88"/>
        <v>0</v>
      </c>
      <c r="CB155" s="121">
        <f t="shared" si="89"/>
        <v>0</v>
      </c>
      <c r="CC155" s="61">
        <f t="shared" si="90"/>
        <v>0</v>
      </c>
      <c r="CD155" s="61">
        <f t="shared" si="91"/>
        <v>0</v>
      </c>
    </row>
    <row r="156" spans="1:82" ht="18" hidden="1" customHeight="1" x14ac:dyDescent="0.25">
      <c r="A156" s="68"/>
      <c r="B156" s="58" t="s">
        <v>238</v>
      </c>
      <c r="C156" s="113"/>
      <c r="D156" s="59"/>
      <c r="E156" s="64"/>
      <c r="F156" s="61">
        <f t="shared" si="63"/>
        <v>0</v>
      </c>
      <c r="G156" s="65">
        <f>IF(F156=1,data!$C$41*E156,0)</f>
        <v>0</v>
      </c>
      <c r="H156" s="87" t="s">
        <v>87</v>
      </c>
      <c r="I156" s="66">
        <f>IF($F156=1,IF($E156&lt;15,VLOOKUP(H156,data!$B$3:$E$32,2,0)*$E156,(VLOOKUP(H156,data!$B$3:$E$32,2,0)*14)+(VLOOKUP(H156,data!$B$3:$E$32,3,0))*($E156-14)),0)</f>
        <v>0</v>
      </c>
      <c r="J156" s="87" t="s">
        <v>87</v>
      </c>
      <c r="K156" s="66">
        <f>IF($F156=1,VLOOKUP(J156,data!$B$35:$D$39,2,0),0)</f>
        <v>0</v>
      </c>
      <c r="L156" s="67">
        <f>IF(AND(I156&lt;&gt;0,K156&lt;&gt;0)=FALSE,0,data!$C$43)</f>
        <v>0</v>
      </c>
      <c r="M156" s="91">
        <f t="shared" si="33"/>
        <v>0</v>
      </c>
      <c r="N156" s="61">
        <f t="shared" si="92"/>
        <v>0</v>
      </c>
      <c r="O156" s="61">
        <f t="shared" si="64"/>
        <v>0</v>
      </c>
      <c r="P156" s="61">
        <f t="shared" si="65"/>
        <v>0</v>
      </c>
      <c r="Q156" s="137">
        <f t="shared" si="66"/>
        <v>0</v>
      </c>
      <c r="S156" s="64"/>
      <c r="T156" s="61">
        <f t="shared" si="67"/>
        <v>0</v>
      </c>
      <c r="U156" s="65">
        <f>IF(T156=1,data!$C$41*S156,0)</f>
        <v>0</v>
      </c>
      <c r="V156" s="87" t="s">
        <v>87</v>
      </c>
      <c r="W156" s="66">
        <f>IF(T156=1,IF(S156&lt;15,VLOOKUP(V156,data!$B$3:$E$32,2,0)*S156,(VLOOKUP(V156,data!$B$3:$E$32,2,0)*14)+(VLOOKUP(V156,data!$B$3:$E$32,3,0))*(S156-14)),0)</f>
        <v>0</v>
      </c>
      <c r="X156" s="87" t="s">
        <v>87</v>
      </c>
      <c r="Y156" s="66">
        <f>IF(T156=1,VLOOKUP(X156,data!$B$35:$D$39,2,0),0)</f>
        <v>0</v>
      </c>
      <c r="Z156" s="67">
        <f>IF(AND(W156&lt;&gt;0,Y156&lt;&gt;0)=FALSE,0,data!$C$43)</f>
        <v>0</v>
      </c>
      <c r="AA156" s="91">
        <f t="shared" si="68"/>
        <v>0</v>
      </c>
      <c r="AB156" s="121">
        <f t="shared" si="69"/>
        <v>0</v>
      </c>
      <c r="AC156" s="61">
        <f t="shared" si="70"/>
        <v>0</v>
      </c>
      <c r="AD156" s="61">
        <f t="shared" si="71"/>
        <v>0</v>
      </c>
      <c r="AF156" s="64"/>
      <c r="AG156" s="61">
        <f t="shared" si="72"/>
        <v>0</v>
      </c>
      <c r="AH156" s="65">
        <f>IF(AG156=1,data!$C$41*AF156,0)</f>
        <v>0</v>
      </c>
      <c r="AI156" s="87" t="s">
        <v>87</v>
      </c>
      <c r="AJ156" s="66">
        <f>IF(AG156=1,IF(AF156&lt;15,VLOOKUP(AI156,data!$B$3:$E$32,2,0)*AF156,(VLOOKUP(AI156,data!$B$3:$E$32,2,0)*14)+(VLOOKUP(AI156,data!$B$3:$E$32,3,0))*(AF156-14)),0)</f>
        <v>0</v>
      </c>
      <c r="AK156" s="87" t="s">
        <v>87</v>
      </c>
      <c r="AL156" s="66">
        <f>IF(AG156=1,VLOOKUP(AK156,data!$B$35:$D$39,2,0),0)</f>
        <v>0</v>
      </c>
      <c r="AM156" s="67">
        <f>IF(AND(AJ156&lt;&gt;0,AL156&lt;&gt;0)=FALSE,0,data!$C$43)</f>
        <v>0</v>
      </c>
      <c r="AN156" s="91">
        <f t="shared" si="73"/>
        <v>0</v>
      </c>
      <c r="AO156" s="121">
        <f t="shared" si="74"/>
        <v>0</v>
      </c>
      <c r="AP156" s="61">
        <f t="shared" si="75"/>
        <v>0</v>
      </c>
      <c r="AQ156" s="61">
        <f t="shared" si="76"/>
        <v>0</v>
      </c>
      <c r="AS156" s="64"/>
      <c r="AT156" s="61">
        <f t="shared" si="77"/>
        <v>0</v>
      </c>
      <c r="AU156" s="65">
        <f>IF(AT156=1,data!$C$41*AS156,0)</f>
        <v>0</v>
      </c>
      <c r="AV156" s="87" t="s">
        <v>87</v>
      </c>
      <c r="AW156" s="66">
        <f>IF(AT156=1,IF(AS156&lt;15,VLOOKUP(AV156,data!$B$3:$E$32,2,0)*AS156,(VLOOKUP(AV156,data!$B$3:$E$32,2,0)*14)+(VLOOKUP(AV156,data!$B$3:$E$32,3,0))*(AS156-14)),0)</f>
        <v>0</v>
      </c>
      <c r="AX156" s="87" t="s">
        <v>87</v>
      </c>
      <c r="AY156" s="66">
        <f>IF(AT156=1,VLOOKUP(AX156,data!$B$35:$D$39,2,0),0)</f>
        <v>0</v>
      </c>
      <c r="AZ156" s="67">
        <f>IF(AND(AW156&lt;&gt;0,AY156&lt;&gt;0)=FALSE,0,data!$C$43)</f>
        <v>0</v>
      </c>
      <c r="BA156" s="91">
        <f t="shared" si="78"/>
        <v>0</v>
      </c>
      <c r="BB156" s="121">
        <f t="shared" si="79"/>
        <v>0</v>
      </c>
      <c r="BC156" s="61">
        <f t="shared" si="80"/>
        <v>0</v>
      </c>
      <c r="BD156" s="61">
        <f t="shared" si="81"/>
        <v>0</v>
      </c>
      <c r="BF156" s="64"/>
      <c r="BG156" s="61">
        <f t="shared" si="82"/>
        <v>0</v>
      </c>
      <c r="BH156" s="65">
        <f>IF(BG156=1,data!$C$41*BF156,0)</f>
        <v>0</v>
      </c>
      <c r="BI156" s="87" t="s">
        <v>87</v>
      </c>
      <c r="BJ156" s="66">
        <f>IF(BG156=1,IF(BF156&lt;15,VLOOKUP(BI156,data!$B$3:$E$32,2,0)*BF156,(VLOOKUP(BI156,data!$B$3:$E$32,2,0)*14)+(VLOOKUP(BI156,data!$B$3:$E$32,3,0))*(BF156-14)),0)</f>
        <v>0</v>
      </c>
      <c r="BK156" s="87" t="s">
        <v>87</v>
      </c>
      <c r="BL156" s="66">
        <f>IF(BG156=1,VLOOKUP(BK156,data!$B$35:$D$39,2,0),0)</f>
        <v>0</v>
      </c>
      <c r="BM156" s="67">
        <f>IF(AND(BJ156&lt;&gt;0,BL156&lt;&gt;0)=FALSE,0,data!$C$43)</f>
        <v>0</v>
      </c>
      <c r="BN156" s="91">
        <f t="shared" si="83"/>
        <v>0</v>
      </c>
      <c r="BO156" s="121">
        <f t="shared" si="84"/>
        <v>0</v>
      </c>
      <c r="BP156" s="61">
        <f t="shared" si="85"/>
        <v>0</v>
      </c>
      <c r="BQ156" s="61">
        <f t="shared" si="86"/>
        <v>0</v>
      </c>
      <c r="BS156" s="64"/>
      <c r="BT156" s="61">
        <f t="shared" si="87"/>
        <v>0</v>
      </c>
      <c r="BU156" s="65">
        <f>IF(BT156=1,data!$C$41*BS156,0)</f>
        <v>0</v>
      </c>
      <c r="BV156" s="87" t="s">
        <v>87</v>
      </c>
      <c r="BW156" s="66">
        <f>IF(BT156=1,IF(BS156&lt;15,VLOOKUP(BV156,data!$B$3:$E$32,2,0)*BS156,(VLOOKUP(BV156,data!$B$3:$E$32,2,0)*14)+(VLOOKUP(BV156,data!$B$3:$E$32,3,0))*(BS156-14)),0)</f>
        <v>0</v>
      </c>
      <c r="BX156" s="87" t="s">
        <v>87</v>
      </c>
      <c r="BY156" s="66">
        <f>IF(BT156=1,VLOOKUP(BX156,data!$B$35:$D$39,2,0),0)</f>
        <v>0</v>
      </c>
      <c r="BZ156" s="67">
        <f>IF(AND(BW156&lt;&gt;0,BY156&lt;&gt;0)=FALSE,0,data!$C$43)</f>
        <v>0</v>
      </c>
      <c r="CA156" s="91">
        <f t="shared" si="88"/>
        <v>0</v>
      </c>
      <c r="CB156" s="121">
        <f t="shared" si="89"/>
        <v>0</v>
      </c>
      <c r="CC156" s="61">
        <f t="shared" si="90"/>
        <v>0</v>
      </c>
      <c r="CD156" s="61">
        <f t="shared" si="91"/>
        <v>0</v>
      </c>
    </row>
    <row r="157" spans="1:82" ht="18" hidden="1" customHeight="1" x14ac:dyDescent="0.25">
      <c r="A157" s="68"/>
      <c r="B157" s="58" t="s">
        <v>239</v>
      </c>
      <c r="C157" s="113"/>
      <c r="D157" s="59"/>
      <c r="E157" s="64"/>
      <c r="F157" s="61">
        <f t="shared" si="63"/>
        <v>0</v>
      </c>
      <c r="G157" s="65">
        <f>IF(F157=1,data!$C$41*E157,0)</f>
        <v>0</v>
      </c>
      <c r="H157" s="87" t="s">
        <v>87</v>
      </c>
      <c r="I157" s="66">
        <f>IF($F157=1,IF($E157&lt;15,VLOOKUP(H157,data!$B$3:$E$32,2,0)*$E157,(VLOOKUP(H157,data!$B$3:$E$32,2,0)*14)+(VLOOKUP(H157,data!$B$3:$E$32,3,0))*($E157-14)),0)</f>
        <v>0</v>
      </c>
      <c r="J157" s="87" t="s">
        <v>87</v>
      </c>
      <c r="K157" s="66">
        <f>IF($F157=1,VLOOKUP(J157,data!$B$35:$D$39,2,0),0)</f>
        <v>0</v>
      </c>
      <c r="L157" s="67">
        <f>IF(AND(I157&lt;&gt;0,K157&lt;&gt;0)=FALSE,0,data!$C$43)</f>
        <v>0</v>
      </c>
      <c r="M157" s="91">
        <f t="shared" si="33"/>
        <v>0</v>
      </c>
      <c r="N157" s="61">
        <f t="shared" si="92"/>
        <v>0</v>
      </c>
      <c r="O157" s="61">
        <f t="shared" si="64"/>
        <v>0</v>
      </c>
      <c r="P157" s="61">
        <f t="shared" si="65"/>
        <v>0</v>
      </c>
      <c r="Q157" s="137">
        <f t="shared" si="66"/>
        <v>0</v>
      </c>
      <c r="S157" s="64"/>
      <c r="T157" s="61">
        <f t="shared" si="67"/>
        <v>0</v>
      </c>
      <c r="U157" s="65">
        <f>IF(T157=1,data!$C$41*S157,0)</f>
        <v>0</v>
      </c>
      <c r="V157" s="87" t="s">
        <v>87</v>
      </c>
      <c r="W157" s="66">
        <f>IF(T157=1,IF(S157&lt;15,VLOOKUP(V157,data!$B$3:$E$32,2,0)*S157,(VLOOKUP(V157,data!$B$3:$E$32,2,0)*14)+(VLOOKUP(V157,data!$B$3:$E$32,3,0))*(S157-14)),0)</f>
        <v>0</v>
      </c>
      <c r="X157" s="87" t="s">
        <v>87</v>
      </c>
      <c r="Y157" s="66">
        <f>IF(T157=1,VLOOKUP(X157,data!$B$35:$D$39,2,0),0)</f>
        <v>0</v>
      </c>
      <c r="Z157" s="67">
        <f>IF(AND(W157&lt;&gt;0,Y157&lt;&gt;0)=FALSE,0,data!$C$43)</f>
        <v>0</v>
      </c>
      <c r="AA157" s="91">
        <f t="shared" si="68"/>
        <v>0</v>
      </c>
      <c r="AB157" s="121">
        <f t="shared" si="69"/>
        <v>0</v>
      </c>
      <c r="AC157" s="61">
        <f t="shared" si="70"/>
        <v>0</v>
      </c>
      <c r="AD157" s="61">
        <f t="shared" si="71"/>
        <v>0</v>
      </c>
      <c r="AF157" s="64"/>
      <c r="AG157" s="61">
        <f t="shared" si="72"/>
        <v>0</v>
      </c>
      <c r="AH157" s="65">
        <f>IF(AG157=1,data!$C$41*AF157,0)</f>
        <v>0</v>
      </c>
      <c r="AI157" s="87" t="s">
        <v>87</v>
      </c>
      <c r="AJ157" s="66">
        <f>IF(AG157=1,IF(AF157&lt;15,VLOOKUP(AI157,data!$B$3:$E$32,2,0)*AF157,(VLOOKUP(AI157,data!$B$3:$E$32,2,0)*14)+(VLOOKUP(AI157,data!$B$3:$E$32,3,0))*(AF157-14)),0)</f>
        <v>0</v>
      </c>
      <c r="AK157" s="87" t="s">
        <v>87</v>
      </c>
      <c r="AL157" s="66">
        <f>IF(AG157=1,VLOOKUP(AK157,data!$B$35:$D$39,2,0),0)</f>
        <v>0</v>
      </c>
      <c r="AM157" s="67">
        <f>IF(AND(AJ157&lt;&gt;0,AL157&lt;&gt;0)=FALSE,0,data!$C$43)</f>
        <v>0</v>
      </c>
      <c r="AN157" s="91">
        <f t="shared" si="73"/>
        <v>0</v>
      </c>
      <c r="AO157" s="121">
        <f t="shared" si="74"/>
        <v>0</v>
      </c>
      <c r="AP157" s="61">
        <f t="shared" si="75"/>
        <v>0</v>
      </c>
      <c r="AQ157" s="61">
        <f t="shared" si="76"/>
        <v>0</v>
      </c>
      <c r="AS157" s="64"/>
      <c r="AT157" s="61">
        <f t="shared" si="77"/>
        <v>0</v>
      </c>
      <c r="AU157" s="65">
        <f>IF(AT157=1,data!$C$41*AS157,0)</f>
        <v>0</v>
      </c>
      <c r="AV157" s="87" t="s">
        <v>87</v>
      </c>
      <c r="AW157" s="66">
        <f>IF(AT157=1,IF(AS157&lt;15,VLOOKUP(AV157,data!$B$3:$E$32,2,0)*AS157,(VLOOKUP(AV157,data!$B$3:$E$32,2,0)*14)+(VLOOKUP(AV157,data!$B$3:$E$32,3,0))*(AS157-14)),0)</f>
        <v>0</v>
      </c>
      <c r="AX157" s="87" t="s">
        <v>87</v>
      </c>
      <c r="AY157" s="66">
        <f>IF(AT157=1,VLOOKUP(AX157,data!$B$35:$D$39,2,0),0)</f>
        <v>0</v>
      </c>
      <c r="AZ157" s="67">
        <f>IF(AND(AW157&lt;&gt;0,AY157&lt;&gt;0)=FALSE,0,data!$C$43)</f>
        <v>0</v>
      </c>
      <c r="BA157" s="91">
        <f t="shared" si="78"/>
        <v>0</v>
      </c>
      <c r="BB157" s="121">
        <f t="shared" si="79"/>
        <v>0</v>
      </c>
      <c r="BC157" s="61">
        <f t="shared" si="80"/>
        <v>0</v>
      </c>
      <c r="BD157" s="61">
        <f t="shared" si="81"/>
        <v>0</v>
      </c>
      <c r="BF157" s="64"/>
      <c r="BG157" s="61">
        <f t="shared" si="82"/>
        <v>0</v>
      </c>
      <c r="BH157" s="65">
        <f>IF(BG157=1,data!$C$41*BF157,0)</f>
        <v>0</v>
      </c>
      <c r="BI157" s="87" t="s">
        <v>87</v>
      </c>
      <c r="BJ157" s="66">
        <f>IF(BG157=1,IF(BF157&lt;15,VLOOKUP(BI157,data!$B$3:$E$32,2,0)*BF157,(VLOOKUP(BI157,data!$B$3:$E$32,2,0)*14)+(VLOOKUP(BI157,data!$B$3:$E$32,3,0))*(BF157-14)),0)</f>
        <v>0</v>
      </c>
      <c r="BK157" s="87" t="s">
        <v>87</v>
      </c>
      <c r="BL157" s="66">
        <f>IF(BG157=1,VLOOKUP(BK157,data!$B$35:$D$39,2,0),0)</f>
        <v>0</v>
      </c>
      <c r="BM157" s="67">
        <f>IF(AND(BJ157&lt;&gt;0,BL157&lt;&gt;0)=FALSE,0,data!$C$43)</f>
        <v>0</v>
      </c>
      <c r="BN157" s="91">
        <f t="shared" si="83"/>
        <v>0</v>
      </c>
      <c r="BO157" s="121">
        <f t="shared" si="84"/>
        <v>0</v>
      </c>
      <c r="BP157" s="61">
        <f t="shared" si="85"/>
        <v>0</v>
      </c>
      <c r="BQ157" s="61">
        <f t="shared" si="86"/>
        <v>0</v>
      </c>
      <c r="BS157" s="64"/>
      <c r="BT157" s="61">
        <f t="shared" si="87"/>
        <v>0</v>
      </c>
      <c r="BU157" s="65">
        <f>IF(BT157=1,data!$C$41*BS157,0)</f>
        <v>0</v>
      </c>
      <c r="BV157" s="87" t="s">
        <v>87</v>
      </c>
      <c r="BW157" s="66">
        <f>IF(BT157=1,IF(BS157&lt;15,VLOOKUP(BV157,data!$B$3:$E$32,2,0)*BS157,(VLOOKUP(BV157,data!$B$3:$E$32,2,0)*14)+(VLOOKUP(BV157,data!$B$3:$E$32,3,0))*(BS157-14)),0)</f>
        <v>0</v>
      </c>
      <c r="BX157" s="87" t="s">
        <v>87</v>
      </c>
      <c r="BY157" s="66">
        <f>IF(BT157=1,VLOOKUP(BX157,data!$B$35:$D$39,2,0),0)</f>
        <v>0</v>
      </c>
      <c r="BZ157" s="67">
        <f>IF(AND(BW157&lt;&gt;0,BY157&lt;&gt;0)=FALSE,0,data!$C$43)</f>
        <v>0</v>
      </c>
      <c r="CA157" s="91">
        <f t="shared" si="88"/>
        <v>0</v>
      </c>
      <c r="CB157" s="121">
        <f t="shared" si="89"/>
        <v>0</v>
      </c>
      <c r="CC157" s="61">
        <f t="shared" si="90"/>
        <v>0</v>
      </c>
      <c r="CD157" s="61">
        <f t="shared" si="91"/>
        <v>0</v>
      </c>
    </row>
    <row r="158" spans="1:82" ht="18" hidden="1" customHeight="1" x14ac:dyDescent="0.25">
      <c r="A158" s="68"/>
      <c r="B158" s="58" t="s">
        <v>240</v>
      </c>
      <c r="C158" s="113"/>
      <c r="D158" s="59"/>
      <c r="E158" s="64"/>
      <c r="F158" s="61">
        <f t="shared" si="63"/>
        <v>0</v>
      </c>
      <c r="G158" s="65">
        <f>IF(F158=1,data!$C$41*E158,0)</f>
        <v>0</v>
      </c>
      <c r="H158" s="87" t="s">
        <v>87</v>
      </c>
      <c r="I158" s="66">
        <f>IF($F158=1,IF($E158&lt;15,VLOOKUP(H158,data!$B$3:$E$32,2,0)*$E158,(VLOOKUP(H158,data!$B$3:$E$32,2,0)*14)+(VLOOKUP(H158,data!$B$3:$E$32,3,0))*($E158-14)),0)</f>
        <v>0</v>
      </c>
      <c r="J158" s="87" t="s">
        <v>87</v>
      </c>
      <c r="K158" s="66">
        <f>IF($F158=1,VLOOKUP(J158,data!$B$35:$D$39,2,0),0)</f>
        <v>0</v>
      </c>
      <c r="L158" s="67">
        <f>IF(AND(I158&lt;&gt;0,K158&lt;&gt;0)=FALSE,0,data!$C$43)</f>
        <v>0</v>
      </c>
      <c r="M158" s="91">
        <f t="shared" si="33"/>
        <v>0</v>
      </c>
      <c r="N158" s="61">
        <f t="shared" si="92"/>
        <v>0</v>
      </c>
      <c r="O158" s="61">
        <f t="shared" si="64"/>
        <v>0</v>
      </c>
      <c r="P158" s="61">
        <f t="shared" si="65"/>
        <v>0</v>
      </c>
      <c r="Q158" s="137">
        <f t="shared" si="66"/>
        <v>0</v>
      </c>
      <c r="S158" s="64"/>
      <c r="T158" s="61">
        <f t="shared" si="67"/>
        <v>0</v>
      </c>
      <c r="U158" s="65">
        <f>IF(T158=1,data!$C$41*S158,0)</f>
        <v>0</v>
      </c>
      <c r="V158" s="87" t="s">
        <v>87</v>
      </c>
      <c r="W158" s="66">
        <f>IF(T158=1,IF(S158&lt;15,VLOOKUP(V158,data!$B$3:$E$32,2,0)*S158,(VLOOKUP(V158,data!$B$3:$E$32,2,0)*14)+(VLOOKUP(V158,data!$B$3:$E$32,3,0))*(S158-14)),0)</f>
        <v>0</v>
      </c>
      <c r="X158" s="87" t="s">
        <v>87</v>
      </c>
      <c r="Y158" s="66">
        <f>IF(T158=1,VLOOKUP(X158,data!$B$35:$D$39,2,0),0)</f>
        <v>0</v>
      </c>
      <c r="Z158" s="67">
        <f>IF(AND(W158&lt;&gt;0,Y158&lt;&gt;0)=FALSE,0,data!$C$43)</f>
        <v>0</v>
      </c>
      <c r="AA158" s="91">
        <f t="shared" si="68"/>
        <v>0</v>
      </c>
      <c r="AB158" s="121">
        <f t="shared" si="69"/>
        <v>0</v>
      </c>
      <c r="AC158" s="61">
        <f t="shared" si="70"/>
        <v>0</v>
      </c>
      <c r="AD158" s="61">
        <f t="shared" si="71"/>
        <v>0</v>
      </c>
      <c r="AF158" s="64"/>
      <c r="AG158" s="61">
        <f t="shared" si="72"/>
        <v>0</v>
      </c>
      <c r="AH158" s="65">
        <f>IF(AG158=1,data!$C$41*AF158,0)</f>
        <v>0</v>
      </c>
      <c r="AI158" s="87" t="s">
        <v>87</v>
      </c>
      <c r="AJ158" s="66">
        <f>IF(AG158=1,IF(AF158&lt;15,VLOOKUP(AI158,data!$B$3:$E$32,2,0)*AF158,(VLOOKUP(AI158,data!$B$3:$E$32,2,0)*14)+(VLOOKUP(AI158,data!$B$3:$E$32,3,0))*(AF158-14)),0)</f>
        <v>0</v>
      </c>
      <c r="AK158" s="87" t="s">
        <v>87</v>
      </c>
      <c r="AL158" s="66">
        <f>IF(AG158=1,VLOOKUP(AK158,data!$B$35:$D$39,2,0),0)</f>
        <v>0</v>
      </c>
      <c r="AM158" s="67">
        <f>IF(AND(AJ158&lt;&gt;0,AL158&lt;&gt;0)=FALSE,0,data!$C$43)</f>
        <v>0</v>
      </c>
      <c r="AN158" s="91">
        <f t="shared" si="73"/>
        <v>0</v>
      </c>
      <c r="AO158" s="121">
        <f t="shared" si="74"/>
        <v>0</v>
      </c>
      <c r="AP158" s="61">
        <f t="shared" si="75"/>
        <v>0</v>
      </c>
      <c r="AQ158" s="61">
        <f t="shared" si="76"/>
        <v>0</v>
      </c>
      <c r="AS158" s="64"/>
      <c r="AT158" s="61">
        <f t="shared" si="77"/>
        <v>0</v>
      </c>
      <c r="AU158" s="65">
        <f>IF(AT158=1,data!$C$41*AS158,0)</f>
        <v>0</v>
      </c>
      <c r="AV158" s="87" t="s">
        <v>87</v>
      </c>
      <c r="AW158" s="66">
        <f>IF(AT158=1,IF(AS158&lt;15,VLOOKUP(AV158,data!$B$3:$E$32,2,0)*AS158,(VLOOKUP(AV158,data!$B$3:$E$32,2,0)*14)+(VLOOKUP(AV158,data!$B$3:$E$32,3,0))*(AS158-14)),0)</f>
        <v>0</v>
      </c>
      <c r="AX158" s="87" t="s">
        <v>87</v>
      </c>
      <c r="AY158" s="66">
        <f>IF(AT158=1,VLOOKUP(AX158,data!$B$35:$D$39,2,0),0)</f>
        <v>0</v>
      </c>
      <c r="AZ158" s="67">
        <f>IF(AND(AW158&lt;&gt;0,AY158&lt;&gt;0)=FALSE,0,data!$C$43)</f>
        <v>0</v>
      </c>
      <c r="BA158" s="91">
        <f t="shared" si="78"/>
        <v>0</v>
      </c>
      <c r="BB158" s="121">
        <f t="shared" si="79"/>
        <v>0</v>
      </c>
      <c r="BC158" s="61">
        <f t="shared" si="80"/>
        <v>0</v>
      </c>
      <c r="BD158" s="61">
        <f t="shared" si="81"/>
        <v>0</v>
      </c>
      <c r="BF158" s="64"/>
      <c r="BG158" s="61">
        <f t="shared" si="82"/>
        <v>0</v>
      </c>
      <c r="BH158" s="65">
        <f>IF(BG158=1,data!$C$41*BF158,0)</f>
        <v>0</v>
      </c>
      <c r="BI158" s="87" t="s">
        <v>87</v>
      </c>
      <c r="BJ158" s="66">
        <f>IF(BG158=1,IF(BF158&lt;15,VLOOKUP(BI158,data!$B$3:$E$32,2,0)*BF158,(VLOOKUP(BI158,data!$B$3:$E$32,2,0)*14)+(VLOOKUP(BI158,data!$B$3:$E$32,3,0))*(BF158-14)),0)</f>
        <v>0</v>
      </c>
      <c r="BK158" s="87" t="s">
        <v>87</v>
      </c>
      <c r="BL158" s="66">
        <f>IF(BG158=1,VLOOKUP(BK158,data!$B$35:$D$39,2,0),0)</f>
        <v>0</v>
      </c>
      <c r="BM158" s="67">
        <f>IF(AND(BJ158&lt;&gt;0,BL158&lt;&gt;0)=FALSE,0,data!$C$43)</f>
        <v>0</v>
      </c>
      <c r="BN158" s="91">
        <f t="shared" si="83"/>
        <v>0</v>
      </c>
      <c r="BO158" s="121">
        <f t="shared" si="84"/>
        <v>0</v>
      </c>
      <c r="BP158" s="61">
        <f t="shared" si="85"/>
        <v>0</v>
      </c>
      <c r="BQ158" s="61">
        <f t="shared" si="86"/>
        <v>0</v>
      </c>
      <c r="BS158" s="64"/>
      <c r="BT158" s="61">
        <f t="shared" si="87"/>
        <v>0</v>
      </c>
      <c r="BU158" s="65">
        <f>IF(BT158=1,data!$C$41*BS158,0)</f>
        <v>0</v>
      </c>
      <c r="BV158" s="87" t="s">
        <v>87</v>
      </c>
      <c r="BW158" s="66">
        <f>IF(BT158=1,IF(BS158&lt;15,VLOOKUP(BV158,data!$B$3:$E$32,2,0)*BS158,(VLOOKUP(BV158,data!$B$3:$E$32,2,0)*14)+(VLOOKUP(BV158,data!$B$3:$E$32,3,0))*(BS158-14)),0)</f>
        <v>0</v>
      </c>
      <c r="BX158" s="87" t="s">
        <v>87</v>
      </c>
      <c r="BY158" s="66">
        <f>IF(BT158=1,VLOOKUP(BX158,data!$B$35:$D$39,2,0),0)</f>
        <v>0</v>
      </c>
      <c r="BZ158" s="67">
        <f>IF(AND(BW158&lt;&gt;0,BY158&lt;&gt;0)=FALSE,0,data!$C$43)</f>
        <v>0</v>
      </c>
      <c r="CA158" s="91">
        <f t="shared" si="88"/>
        <v>0</v>
      </c>
      <c r="CB158" s="121">
        <f t="shared" si="89"/>
        <v>0</v>
      </c>
      <c r="CC158" s="61">
        <f t="shared" si="90"/>
        <v>0</v>
      </c>
      <c r="CD158" s="61">
        <f t="shared" si="91"/>
        <v>0</v>
      </c>
    </row>
    <row r="159" spans="1:82" ht="18" hidden="1" customHeight="1" x14ac:dyDescent="0.25">
      <c r="A159" s="68"/>
      <c r="B159" s="58" t="s">
        <v>241</v>
      </c>
      <c r="C159" s="113"/>
      <c r="D159" s="59"/>
      <c r="E159" s="64"/>
      <c r="F159" s="61">
        <f t="shared" si="63"/>
        <v>0</v>
      </c>
      <c r="G159" s="65">
        <f>IF(F159=1,data!$C$41*E159,0)</f>
        <v>0</v>
      </c>
      <c r="H159" s="87" t="s">
        <v>87</v>
      </c>
      <c r="I159" s="66">
        <f>IF($F159=1,IF($E159&lt;15,VLOOKUP(H159,data!$B$3:$E$32,2,0)*$E159,(VLOOKUP(H159,data!$B$3:$E$32,2,0)*14)+(VLOOKUP(H159,data!$B$3:$E$32,3,0))*($E159-14)),0)</f>
        <v>0</v>
      </c>
      <c r="J159" s="87" t="s">
        <v>87</v>
      </c>
      <c r="K159" s="66">
        <f>IF($F159=1,VLOOKUP(J159,data!$B$35:$D$39,2,0),0)</f>
        <v>0</v>
      </c>
      <c r="L159" s="67">
        <f>IF(AND(I159&lt;&gt;0,K159&lt;&gt;0)=FALSE,0,data!$C$43)</f>
        <v>0</v>
      </c>
      <c r="M159" s="91">
        <f t="shared" si="33"/>
        <v>0</v>
      </c>
      <c r="N159" s="61">
        <f t="shared" si="92"/>
        <v>0</v>
      </c>
      <c r="O159" s="61">
        <f t="shared" si="64"/>
        <v>0</v>
      </c>
      <c r="P159" s="61">
        <f t="shared" si="65"/>
        <v>0</v>
      </c>
      <c r="Q159" s="137">
        <f t="shared" si="66"/>
        <v>0</v>
      </c>
      <c r="S159" s="64"/>
      <c r="T159" s="61">
        <f t="shared" si="67"/>
        <v>0</v>
      </c>
      <c r="U159" s="65">
        <f>IF(T159=1,data!$C$41*S159,0)</f>
        <v>0</v>
      </c>
      <c r="V159" s="87" t="s">
        <v>87</v>
      </c>
      <c r="W159" s="66">
        <f>IF(T159=1,IF(S159&lt;15,VLOOKUP(V159,data!$B$3:$E$32,2,0)*S159,(VLOOKUP(V159,data!$B$3:$E$32,2,0)*14)+(VLOOKUP(V159,data!$B$3:$E$32,3,0))*(S159-14)),0)</f>
        <v>0</v>
      </c>
      <c r="X159" s="87" t="s">
        <v>87</v>
      </c>
      <c r="Y159" s="66">
        <f>IF(T159=1,VLOOKUP(X159,data!$B$35:$D$39,2,0),0)</f>
        <v>0</v>
      </c>
      <c r="Z159" s="67">
        <f>IF(AND(W159&lt;&gt;0,Y159&lt;&gt;0)=FALSE,0,data!$C$43)</f>
        <v>0</v>
      </c>
      <c r="AA159" s="91">
        <f t="shared" si="68"/>
        <v>0</v>
      </c>
      <c r="AB159" s="121">
        <f t="shared" si="69"/>
        <v>0</v>
      </c>
      <c r="AC159" s="61">
        <f t="shared" si="70"/>
        <v>0</v>
      </c>
      <c r="AD159" s="61">
        <f t="shared" si="71"/>
        <v>0</v>
      </c>
      <c r="AF159" s="64"/>
      <c r="AG159" s="61">
        <f t="shared" si="72"/>
        <v>0</v>
      </c>
      <c r="AH159" s="65">
        <f>IF(AG159=1,data!$C$41*AF159,0)</f>
        <v>0</v>
      </c>
      <c r="AI159" s="87" t="s">
        <v>87</v>
      </c>
      <c r="AJ159" s="66">
        <f>IF(AG159=1,IF(AF159&lt;15,VLOOKUP(AI159,data!$B$3:$E$32,2,0)*AF159,(VLOOKUP(AI159,data!$B$3:$E$32,2,0)*14)+(VLOOKUP(AI159,data!$B$3:$E$32,3,0))*(AF159-14)),0)</f>
        <v>0</v>
      </c>
      <c r="AK159" s="87" t="s">
        <v>87</v>
      </c>
      <c r="AL159" s="66">
        <f>IF(AG159=1,VLOOKUP(AK159,data!$B$35:$D$39,2,0),0)</f>
        <v>0</v>
      </c>
      <c r="AM159" s="67">
        <f>IF(AND(AJ159&lt;&gt;0,AL159&lt;&gt;0)=FALSE,0,data!$C$43)</f>
        <v>0</v>
      </c>
      <c r="AN159" s="91">
        <f t="shared" si="73"/>
        <v>0</v>
      </c>
      <c r="AO159" s="121">
        <f t="shared" si="74"/>
        <v>0</v>
      </c>
      <c r="AP159" s="61">
        <f t="shared" si="75"/>
        <v>0</v>
      </c>
      <c r="AQ159" s="61">
        <f t="shared" si="76"/>
        <v>0</v>
      </c>
      <c r="AS159" s="64"/>
      <c r="AT159" s="61">
        <f t="shared" si="77"/>
        <v>0</v>
      </c>
      <c r="AU159" s="65">
        <f>IF(AT159=1,data!$C$41*AS159,0)</f>
        <v>0</v>
      </c>
      <c r="AV159" s="87" t="s">
        <v>87</v>
      </c>
      <c r="AW159" s="66">
        <f>IF(AT159=1,IF(AS159&lt;15,VLOOKUP(AV159,data!$B$3:$E$32,2,0)*AS159,(VLOOKUP(AV159,data!$B$3:$E$32,2,0)*14)+(VLOOKUP(AV159,data!$B$3:$E$32,3,0))*(AS159-14)),0)</f>
        <v>0</v>
      </c>
      <c r="AX159" s="87" t="s">
        <v>87</v>
      </c>
      <c r="AY159" s="66">
        <f>IF(AT159=1,VLOOKUP(AX159,data!$B$35:$D$39,2,0),0)</f>
        <v>0</v>
      </c>
      <c r="AZ159" s="67">
        <f>IF(AND(AW159&lt;&gt;0,AY159&lt;&gt;0)=FALSE,0,data!$C$43)</f>
        <v>0</v>
      </c>
      <c r="BA159" s="91">
        <f t="shared" si="78"/>
        <v>0</v>
      </c>
      <c r="BB159" s="121">
        <f t="shared" si="79"/>
        <v>0</v>
      </c>
      <c r="BC159" s="61">
        <f t="shared" si="80"/>
        <v>0</v>
      </c>
      <c r="BD159" s="61">
        <f t="shared" si="81"/>
        <v>0</v>
      </c>
      <c r="BF159" s="64"/>
      <c r="BG159" s="61">
        <f t="shared" si="82"/>
        <v>0</v>
      </c>
      <c r="BH159" s="65">
        <f>IF(BG159=1,data!$C$41*BF159,0)</f>
        <v>0</v>
      </c>
      <c r="BI159" s="87" t="s">
        <v>87</v>
      </c>
      <c r="BJ159" s="66">
        <f>IF(BG159=1,IF(BF159&lt;15,VLOOKUP(BI159,data!$B$3:$E$32,2,0)*BF159,(VLOOKUP(BI159,data!$B$3:$E$32,2,0)*14)+(VLOOKUP(BI159,data!$B$3:$E$32,3,0))*(BF159-14)),0)</f>
        <v>0</v>
      </c>
      <c r="BK159" s="87" t="s">
        <v>87</v>
      </c>
      <c r="BL159" s="66">
        <f>IF(BG159=1,VLOOKUP(BK159,data!$B$35:$D$39,2,0),0)</f>
        <v>0</v>
      </c>
      <c r="BM159" s="67">
        <f>IF(AND(BJ159&lt;&gt;0,BL159&lt;&gt;0)=FALSE,0,data!$C$43)</f>
        <v>0</v>
      </c>
      <c r="BN159" s="91">
        <f t="shared" si="83"/>
        <v>0</v>
      </c>
      <c r="BO159" s="121">
        <f t="shared" si="84"/>
        <v>0</v>
      </c>
      <c r="BP159" s="61">
        <f t="shared" si="85"/>
        <v>0</v>
      </c>
      <c r="BQ159" s="61">
        <f t="shared" si="86"/>
        <v>0</v>
      </c>
      <c r="BS159" s="64"/>
      <c r="BT159" s="61">
        <f t="shared" si="87"/>
        <v>0</v>
      </c>
      <c r="BU159" s="65">
        <f>IF(BT159=1,data!$C$41*BS159,0)</f>
        <v>0</v>
      </c>
      <c r="BV159" s="87" t="s">
        <v>87</v>
      </c>
      <c r="BW159" s="66">
        <f>IF(BT159=1,IF(BS159&lt;15,VLOOKUP(BV159,data!$B$3:$E$32,2,0)*BS159,(VLOOKUP(BV159,data!$B$3:$E$32,2,0)*14)+(VLOOKUP(BV159,data!$B$3:$E$32,3,0))*(BS159-14)),0)</f>
        <v>0</v>
      </c>
      <c r="BX159" s="87" t="s">
        <v>87</v>
      </c>
      <c r="BY159" s="66">
        <f>IF(BT159=1,VLOOKUP(BX159,data!$B$35:$D$39,2,0),0)</f>
        <v>0</v>
      </c>
      <c r="BZ159" s="67">
        <f>IF(AND(BW159&lt;&gt;0,BY159&lt;&gt;0)=FALSE,0,data!$C$43)</f>
        <v>0</v>
      </c>
      <c r="CA159" s="91">
        <f t="shared" si="88"/>
        <v>0</v>
      </c>
      <c r="CB159" s="121">
        <f t="shared" si="89"/>
        <v>0</v>
      </c>
      <c r="CC159" s="61">
        <f t="shared" si="90"/>
        <v>0</v>
      </c>
      <c r="CD159" s="61">
        <f t="shared" si="91"/>
        <v>0</v>
      </c>
    </row>
    <row r="160" spans="1:82" ht="18" hidden="1" customHeight="1" x14ac:dyDescent="0.25">
      <c r="A160" s="68"/>
      <c r="B160" s="58" t="s">
        <v>242</v>
      </c>
      <c r="C160" s="113"/>
      <c r="D160" s="59"/>
      <c r="E160" s="64"/>
      <c r="F160" s="61">
        <f t="shared" si="63"/>
        <v>0</v>
      </c>
      <c r="G160" s="65">
        <f>IF(F160=1,data!$C$41*E160,0)</f>
        <v>0</v>
      </c>
      <c r="H160" s="87" t="s">
        <v>87</v>
      </c>
      <c r="I160" s="66">
        <f>IF($F160=1,IF($E160&lt;15,VLOOKUP(H160,data!$B$3:$E$32,2,0)*$E160,(VLOOKUP(H160,data!$B$3:$E$32,2,0)*14)+(VLOOKUP(H160,data!$B$3:$E$32,3,0))*($E160-14)),0)</f>
        <v>0</v>
      </c>
      <c r="J160" s="87" t="s">
        <v>87</v>
      </c>
      <c r="K160" s="66">
        <f>IF($F160=1,VLOOKUP(J160,data!$B$35:$D$39,2,0),0)</f>
        <v>0</v>
      </c>
      <c r="L160" s="67">
        <f>IF(AND(I160&lt;&gt;0,K160&lt;&gt;0)=FALSE,0,data!$C$43)</f>
        <v>0</v>
      </c>
      <c r="M160" s="91">
        <f t="shared" si="33"/>
        <v>0</v>
      </c>
      <c r="N160" s="61">
        <f t="shared" si="92"/>
        <v>0</v>
      </c>
      <c r="O160" s="61">
        <f t="shared" si="64"/>
        <v>0</v>
      </c>
      <c r="P160" s="61">
        <f t="shared" si="65"/>
        <v>0</v>
      </c>
      <c r="Q160" s="137">
        <f t="shared" si="66"/>
        <v>0</v>
      </c>
      <c r="S160" s="64"/>
      <c r="T160" s="61">
        <f t="shared" si="67"/>
        <v>0</v>
      </c>
      <c r="U160" s="65">
        <f>IF(T160=1,data!$C$41*S160,0)</f>
        <v>0</v>
      </c>
      <c r="V160" s="87" t="s">
        <v>87</v>
      </c>
      <c r="W160" s="66">
        <f>IF(T160=1,IF(S160&lt;15,VLOOKUP(V160,data!$B$3:$E$32,2,0)*S160,(VLOOKUP(V160,data!$B$3:$E$32,2,0)*14)+(VLOOKUP(V160,data!$B$3:$E$32,3,0))*(S160-14)),0)</f>
        <v>0</v>
      </c>
      <c r="X160" s="87" t="s">
        <v>87</v>
      </c>
      <c r="Y160" s="66">
        <f>IF(T160=1,VLOOKUP(X160,data!$B$35:$D$39,2,0),0)</f>
        <v>0</v>
      </c>
      <c r="Z160" s="67">
        <f>IF(AND(W160&lt;&gt;0,Y160&lt;&gt;0)=FALSE,0,data!$C$43)</f>
        <v>0</v>
      </c>
      <c r="AA160" s="91">
        <f t="shared" si="68"/>
        <v>0</v>
      </c>
      <c r="AB160" s="121">
        <f t="shared" si="69"/>
        <v>0</v>
      </c>
      <c r="AC160" s="61">
        <f t="shared" si="70"/>
        <v>0</v>
      </c>
      <c r="AD160" s="61">
        <f t="shared" si="71"/>
        <v>0</v>
      </c>
      <c r="AF160" s="64"/>
      <c r="AG160" s="61">
        <f t="shared" si="72"/>
        <v>0</v>
      </c>
      <c r="AH160" s="65">
        <f>IF(AG160=1,data!$C$41*AF160,0)</f>
        <v>0</v>
      </c>
      <c r="AI160" s="87" t="s">
        <v>87</v>
      </c>
      <c r="AJ160" s="66">
        <f>IF(AG160=1,IF(AF160&lt;15,VLOOKUP(AI160,data!$B$3:$E$32,2,0)*AF160,(VLOOKUP(AI160,data!$B$3:$E$32,2,0)*14)+(VLOOKUP(AI160,data!$B$3:$E$32,3,0))*(AF160-14)),0)</f>
        <v>0</v>
      </c>
      <c r="AK160" s="87" t="s">
        <v>87</v>
      </c>
      <c r="AL160" s="66">
        <f>IF(AG160=1,VLOOKUP(AK160,data!$B$35:$D$39,2,0),0)</f>
        <v>0</v>
      </c>
      <c r="AM160" s="67">
        <f>IF(AND(AJ160&lt;&gt;0,AL160&lt;&gt;0)=FALSE,0,data!$C$43)</f>
        <v>0</v>
      </c>
      <c r="AN160" s="91">
        <f t="shared" si="73"/>
        <v>0</v>
      </c>
      <c r="AO160" s="121">
        <f t="shared" si="74"/>
        <v>0</v>
      </c>
      <c r="AP160" s="61">
        <f t="shared" si="75"/>
        <v>0</v>
      </c>
      <c r="AQ160" s="61">
        <f t="shared" si="76"/>
        <v>0</v>
      </c>
      <c r="AS160" s="64"/>
      <c r="AT160" s="61">
        <f t="shared" si="77"/>
        <v>0</v>
      </c>
      <c r="AU160" s="65">
        <f>IF(AT160=1,data!$C$41*AS160,0)</f>
        <v>0</v>
      </c>
      <c r="AV160" s="87" t="s">
        <v>87</v>
      </c>
      <c r="AW160" s="66">
        <f>IF(AT160=1,IF(AS160&lt;15,VLOOKUP(AV160,data!$B$3:$E$32,2,0)*AS160,(VLOOKUP(AV160,data!$B$3:$E$32,2,0)*14)+(VLOOKUP(AV160,data!$B$3:$E$32,3,0))*(AS160-14)),0)</f>
        <v>0</v>
      </c>
      <c r="AX160" s="87" t="s">
        <v>87</v>
      </c>
      <c r="AY160" s="66">
        <f>IF(AT160=1,VLOOKUP(AX160,data!$B$35:$D$39,2,0),0)</f>
        <v>0</v>
      </c>
      <c r="AZ160" s="67">
        <f>IF(AND(AW160&lt;&gt;0,AY160&lt;&gt;0)=FALSE,0,data!$C$43)</f>
        <v>0</v>
      </c>
      <c r="BA160" s="91">
        <f t="shared" si="78"/>
        <v>0</v>
      </c>
      <c r="BB160" s="121">
        <f t="shared" si="79"/>
        <v>0</v>
      </c>
      <c r="BC160" s="61">
        <f t="shared" si="80"/>
        <v>0</v>
      </c>
      <c r="BD160" s="61">
        <f t="shared" si="81"/>
        <v>0</v>
      </c>
      <c r="BF160" s="64"/>
      <c r="BG160" s="61">
        <f t="shared" si="82"/>
        <v>0</v>
      </c>
      <c r="BH160" s="65">
        <f>IF(BG160=1,data!$C$41*BF160,0)</f>
        <v>0</v>
      </c>
      <c r="BI160" s="87" t="s">
        <v>87</v>
      </c>
      <c r="BJ160" s="66">
        <f>IF(BG160=1,IF(BF160&lt;15,VLOOKUP(BI160,data!$B$3:$E$32,2,0)*BF160,(VLOOKUP(BI160,data!$B$3:$E$32,2,0)*14)+(VLOOKUP(BI160,data!$B$3:$E$32,3,0))*(BF160-14)),0)</f>
        <v>0</v>
      </c>
      <c r="BK160" s="87" t="s">
        <v>87</v>
      </c>
      <c r="BL160" s="66">
        <f>IF(BG160=1,VLOOKUP(BK160,data!$B$35:$D$39,2,0),0)</f>
        <v>0</v>
      </c>
      <c r="BM160" s="67">
        <f>IF(AND(BJ160&lt;&gt;0,BL160&lt;&gt;0)=FALSE,0,data!$C$43)</f>
        <v>0</v>
      </c>
      <c r="BN160" s="91">
        <f t="shared" si="83"/>
        <v>0</v>
      </c>
      <c r="BO160" s="121">
        <f t="shared" si="84"/>
        <v>0</v>
      </c>
      <c r="BP160" s="61">
        <f t="shared" si="85"/>
        <v>0</v>
      </c>
      <c r="BQ160" s="61">
        <f t="shared" si="86"/>
        <v>0</v>
      </c>
      <c r="BS160" s="64"/>
      <c r="BT160" s="61">
        <f t="shared" si="87"/>
        <v>0</v>
      </c>
      <c r="BU160" s="65">
        <f>IF(BT160=1,data!$C$41*BS160,0)</f>
        <v>0</v>
      </c>
      <c r="BV160" s="87" t="s">
        <v>87</v>
      </c>
      <c r="BW160" s="66">
        <f>IF(BT160=1,IF(BS160&lt;15,VLOOKUP(BV160,data!$B$3:$E$32,2,0)*BS160,(VLOOKUP(BV160,data!$B$3:$E$32,2,0)*14)+(VLOOKUP(BV160,data!$B$3:$E$32,3,0))*(BS160-14)),0)</f>
        <v>0</v>
      </c>
      <c r="BX160" s="87" t="s">
        <v>87</v>
      </c>
      <c r="BY160" s="66">
        <f>IF(BT160=1,VLOOKUP(BX160,data!$B$35:$D$39,2,0),0)</f>
        <v>0</v>
      </c>
      <c r="BZ160" s="67">
        <f>IF(AND(BW160&lt;&gt;0,BY160&lt;&gt;0)=FALSE,0,data!$C$43)</f>
        <v>0</v>
      </c>
      <c r="CA160" s="91">
        <f t="shared" si="88"/>
        <v>0</v>
      </c>
      <c r="CB160" s="121">
        <f t="shared" si="89"/>
        <v>0</v>
      </c>
      <c r="CC160" s="61">
        <f t="shared" si="90"/>
        <v>0</v>
      </c>
      <c r="CD160" s="61">
        <f t="shared" si="91"/>
        <v>0</v>
      </c>
    </row>
    <row r="161" spans="1:82" ht="18" hidden="1" customHeight="1" x14ac:dyDescent="0.25">
      <c r="A161" s="68"/>
      <c r="B161" s="58" t="s">
        <v>243</v>
      </c>
      <c r="C161" s="113"/>
      <c r="D161" s="59"/>
      <c r="E161" s="64"/>
      <c r="F161" s="61">
        <f t="shared" si="63"/>
        <v>0</v>
      </c>
      <c r="G161" s="65">
        <f>IF(F161=1,data!$C$41*E161,0)</f>
        <v>0</v>
      </c>
      <c r="H161" s="87" t="s">
        <v>87</v>
      </c>
      <c r="I161" s="66">
        <f>IF($F161=1,IF($E161&lt;15,VLOOKUP(H161,data!$B$3:$E$32,2,0)*$E161,(VLOOKUP(H161,data!$B$3:$E$32,2,0)*14)+(VLOOKUP(H161,data!$B$3:$E$32,3,0))*($E161-14)),0)</f>
        <v>0</v>
      </c>
      <c r="J161" s="87" t="s">
        <v>87</v>
      </c>
      <c r="K161" s="66">
        <f>IF($F161=1,VLOOKUP(J161,data!$B$35:$D$39,2,0),0)</f>
        <v>0</v>
      </c>
      <c r="L161" s="67">
        <f>IF(AND(I161&lt;&gt;0,K161&lt;&gt;0)=FALSE,0,data!$C$43)</f>
        <v>0</v>
      </c>
      <c r="M161" s="91">
        <f t="shared" si="33"/>
        <v>0</v>
      </c>
      <c r="N161" s="61">
        <f t="shared" si="92"/>
        <v>0</v>
      </c>
      <c r="O161" s="61">
        <f t="shared" si="64"/>
        <v>0</v>
      </c>
      <c r="P161" s="61">
        <f t="shared" si="65"/>
        <v>0</v>
      </c>
      <c r="Q161" s="137">
        <f t="shared" si="66"/>
        <v>0</v>
      </c>
      <c r="S161" s="64"/>
      <c r="T161" s="61">
        <f t="shared" si="67"/>
        <v>0</v>
      </c>
      <c r="U161" s="65">
        <f>IF(T161=1,data!$C$41*S161,0)</f>
        <v>0</v>
      </c>
      <c r="V161" s="87" t="s">
        <v>87</v>
      </c>
      <c r="W161" s="66">
        <f>IF(T161=1,IF(S161&lt;15,VLOOKUP(V161,data!$B$3:$E$32,2,0)*S161,(VLOOKUP(V161,data!$B$3:$E$32,2,0)*14)+(VLOOKUP(V161,data!$B$3:$E$32,3,0))*(S161-14)),0)</f>
        <v>0</v>
      </c>
      <c r="X161" s="87" t="s">
        <v>87</v>
      </c>
      <c r="Y161" s="66">
        <f>IF(T161=1,VLOOKUP(X161,data!$B$35:$D$39,2,0),0)</f>
        <v>0</v>
      </c>
      <c r="Z161" s="67">
        <f>IF(AND(W161&lt;&gt;0,Y161&lt;&gt;0)=FALSE,0,data!$C$43)</f>
        <v>0</v>
      </c>
      <c r="AA161" s="91">
        <f t="shared" si="68"/>
        <v>0</v>
      </c>
      <c r="AB161" s="121">
        <f t="shared" si="69"/>
        <v>0</v>
      </c>
      <c r="AC161" s="61">
        <f t="shared" si="70"/>
        <v>0</v>
      </c>
      <c r="AD161" s="61">
        <f t="shared" si="71"/>
        <v>0</v>
      </c>
      <c r="AF161" s="64"/>
      <c r="AG161" s="61">
        <f t="shared" si="72"/>
        <v>0</v>
      </c>
      <c r="AH161" s="65">
        <f>IF(AG161=1,data!$C$41*AF161,0)</f>
        <v>0</v>
      </c>
      <c r="AI161" s="87" t="s">
        <v>87</v>
      </c>
      <c r="AJ161" s="66">
        <f>IF(AG161=1,IF(AF161&lt;15,VLOOKUP(AI161,data!$B$3:$E$32,2,0)*AF161,(VLOOKUP(AI161,data!$B$3:$E$32,2,0)*14)+(VLOOKUP(AI161,data!$B$3:$E$32,3,0))*(AF161-14)),0)</f>
        <v>0</v>
      </c>
      <c r="AK161" s="87" t="s">
        <v>87</v>
      </c>
      <c r="AL161" s="66">
        <f>IF(AG161=1,VLOOKUP(AK161,data!$B$35:$D$39,2,0),0)</f>
        <v>0</v>
      </c>
      <c r="AM161" s="67">
        <f>IF(AND(AJ161&lt;&gt;0,AL161&lt;&gt;0)=FALSE,0,data!$C$43)</f>
        <v>0</v>
      </c>
      <c r="AN161" s="91">
        <f t="shared" si="73"/>
        <v>0</v>
      </c>
      <c r="AO161" s="121">
        <f t="shared" si="74"/>
        <v>0</v>
      </c>
      <c r="AP161" s="61">
        <f t="shared" si="75"/>
        <v>0</v>
      </c>
      <c r="AQ161" s="61">
        <f t="shared" si="76"/>
        <v>0</v>
      </c>
      <c r="AS161" s="64"/>
      <c r="AT161" s="61">
        <f t="shared" si="77"/>
        <v>0</v>
      </c>
      <c r="AU161" s="65">
        <f>IF(AT161=1,data!$C$41*AS161,0)</f>
        <v>0</v>
      </c>
      <c r="AV161" s="87" t="s">
        <v>87</v>
      </c>
      <c r="AW161" s="66">
        <f>IF(AT161=1,IF(AS161&lt;15,VLOOKUP(AV161,data!$B$3:$E$32,2,0)*AS161,(VLOOKUP(AV161,data!$B$3:$E$32,2,0)*14)+(VLOOKUP(AV161,data!$B$3:$E$32,3,0))*(AS161-14)),0)</f>
        <v>0</v>
      </c>
      <c r="AX161" s="87" t="s">
        <v>87</v>
      </c>
      <c r="AY161" s="66">
        <f>IF(AT161=1,VLOOKUP(AX161,data!$B$35:$D$39,2,0),0)</f>
        <v>0</v>
      </c>
      <c r="AZ161" s="67">
        <f>IF(AND(AW161&lt;&gt;0,AY161&lt;&gt;0)=FALSE,0,data!$C$43)</f>
        <v>0</v>
      </c>
      <c r="BA161" s="91">
        <f t="shared" si="78"/>
        <v>0</v>
      </c>
      <c r="BB161" s="121">
        <f t="shared" si="79"/>
        <v>0</v>
      </c>
      <c r="BC161" s="61">
        <f t="shared" si="80"/>
        <v>0</v>
      </c>
      <c r="BD161" s="61">
        <f t="shared" si="81"/>
        <v>0</v>
      </c>
      <c r="BF161" s="64"/>
      <c r="BG161" s="61">
        <f t="shared" si="82"/>
        <v>0</v>
      </c>
      <c r="BH161" s="65">
        <f>IF(BG161=1,data!$C$41*BF161,0)</f>
        <v>0</v>
      </c>
      <c r="BI161" s="87" t="s">
        <v>87</v>
      </c>
      <c r="BJ161" s="66">
        <f>IF(BG161=1,IF(BF161&lt;15,VLOOKUP(BI161,data!$B$3:$E$32,2,0)*BF161,(VLOOKUP(BI161,data!$B$3:$E$32,2,0)*14)+(VLOOKUP(BI161,data!$B$3:$E$32,3,0))*(BF161-14)),0)</f>
        <v>0</v>
      </c>
      <c r="BK161" s="87" t="s">
        <v>87</v>
      </c>
      <c r="BL161" s="66">
        <f>IF(BG161=1,VLOOKUP(BK161,data!$B$35:$D$39,2,0),0)</f>
        <v>0</v>
      </c>
      <c r="BM161" s="67">
        <f>IF(AND(BJ161&lt;&gt;0,BL161&lt;&gt;0)=FALSE,0,data!$C$43)</f>
        <v>0</v>
      </c>
      <c r="BN161" s="91">
        <f t="shared" si="83"/>
        <v>0</v>
      </c>
      <c r="BO161" s="121">
        <f t="shared" si="84"/>
        <v>0</v>
      </c>
      <c r="BP161" s="61">
        <f t="shared" si="85"/>
        <v>0</v>
      </c>
      <c r="BQ161" s="61">
        <f t="shared" si="86"/>
        <v>0</v>
      </c>
      <c r="BS161" s="64"/>
      <c r="BT161" s="61">
        <f t="shared" si="87"/>
        <v>0</v>
      </c>
      <c r="BU161" s="65">
        <f>IF(BT161=1,data!$C$41*BS161,0)</f>
        <v>0</v>
      </c>
      <c r="BV161" s="87" t="s">
        <v>87</v>
      </c>
      <c r="BW161" s="66">
        <f>IF(BT161=1,IF(BS161&lt;15,VLOOKUP(BV161,data!$B$3:$E$32,2,0)*BS161,(VLOOKUP(BV161,data!$B$3:$E$32,2,0)*14)+(VLOOKUP(BV161,data!$B$3:$E$32,3,0))*(BS161-14)),0)</f>
        <v>0</v>
      </c>
      <c r="BX161" s="87" t="s">
        <v>87</v>
      </c>
      <c r="BY161" s="66">
        <f>IF(BT161=1,VLOOKUP(BX161,data!$B$35:$D$39,2,0),0)</f>
        <v>0</v>
      </c>
      <c r="BZ161" s="67">
        <f>IF(AND(BW161&lt;&gt;0,BY161&lt;&gt;0)=FALSE,0,data!$C$43)</f>
        <v>0</v>
      </c>
      <c r="CA161" s="91">
        <f t="shared" si="88"/>
        <v>0</v>
      </c>
      <c r="CB161" s="121">
        <f t="shared" si="89"/>
        <v>0</v>
      </c>
      <c r="CC161" s="61">
        <f t="shared" si="90"/>
        <v>0</v>
      </c>
      <c r="CD161" s="61">
        <f t="shared" si="91"/>
        <v>0</v>
      </c>
    </row>
    <row r="162" spans="1:82" ht="18" hidden="1" customHeight="1" x14ac:dyDescent="0.25">
      <c r="A162" s="68"/>
      <c r="B162" s="58" t="s">
        <v>244</v>
      </c>
      <c r="C162" s="113"/>
      <c r="D162" s="59"/>
      <c r="E162" s="64"/>
      <c r="F162" s="61">
        <f t="shared" si="63"/>
        <v>0</v>
      </c>
      <c r="G162" s="65">
        <f>IF(F162=1,data!$C$41*E162,0)</f>
        <v>0</v>
      </c>
      <c r="H162" s="87" t="s">
        <v>87</v>
      </c>
      <c r="I162" s="66">
        <f>IF($F162=1,IF($E162&lt;15,VLOOKUP(H162,data!$B$3:$E$32,2,0)*$E162,(VLOOKUP(H162,data!$B$3:$E$32,2,0)*14)+(VLOOKUP(H162,data!$B$3:$E$32,3,0))*($E162-14)),0)</f>
        <v>0</v>
      </c>
      <c r="J162" s="87" t="s">
        <v>87</v>
      </c>
      <c r="K162" s="66">
        <f>IF($F162=1,VLOOKUP(J162,data!$B$35:$D$39,2,0),0)</f>
        <v>0</v>
      </c>
      <c r="L162" s="67">
        <f>IF(AND(I162&lt;&gt;0,K162&lt;&gt;0)=FALSE,0,data!$C$43)</f>
        <v>0</v>
      </c>
      <c r="M162" s="91">
        <f t="shared" si="33"/>
        <v>0</v>
      </c>
      <c r="N162" s="61">
        <f t="shared" si="92"/>
        <v>0</v>
      </c>
      <c r="O162" s="61">
        <f t="shared" si="64"/>
        <v>0</v>
      </c>
      <c r="P162" s="61">
        <f t="shared" si="65"/>
        <v>0</v>
      </c>
      <c r="Q162" s="137">
        <f t="shared" si="66"/>
        <v>0</v>
      </c>
      <c r="S162" s="64"/>
      <c r="T162" s="61">
        <f t="shared" si="67"/>
        <v>0</v>
      </c>
      <c r="U162" s="65">
        <f>IF(T162=1,data!$C$41*S162,0)</f>
        <v>0</v>
      </c>
      <c r="V162" s="87" t="s">
        <v>87</v>
      </c>
      <c r="W162" s="66">
        <f>IF(T162=1,IF(S162&lt;15,VLOOKUP(V162,data!$B$3:$E$32,2,0)*S162,(VLOOKUP(V162,data!$B$3:$E$32,2,0)*14)+(VLOOKUP(V162,data!$B$3:$E$32,3,0))*(S162-14)),0)</f>
        <v>0</v>
      </c>
      <c r="X162" s="87" t="s">
        <v>87</v>
      </c>
      <c r="Y162" s="66">
        <f>IF(T162=1,VLOOKUP(X162,data!$B$35:$D$39,2,0),0)</f>
        <v>0</v>
      </c>
      <c r="Z162" s="67">
        <f>IF(AND(W162&lt;&gt;0,Y162&lt;&gt;0)=FALSE,0,data!$C$43)</f>
        <v>0</v>
      </c>
      <c r="AA162" s="91">
        <f t="shared" si="68"/>
        <v>0</v>
      </c>
      <c r="AB162" s="121">
        <f t="shared" si="69"/>
        <v>0</v>
      </c>
      <c r="AC162" s="61">
        <f t="shared" si="70"/>
        <v>0</v>
      </c>
      <c r="AD162" s="61">
        <f t="shared" si="71"/>
        <v>0</v>
      </c>
      <c r="AF162" s="64"/>
      <c r="AG162" s="61">
        <f t="shared" si="72"/>
        <v>0</v>
      </c>
      <c r="AH162" s="65">
        <f>IF(AG162=1,data!$C$41*AF162,0)</f>
        <v>0</v>
      </c>
      <c r="AI162" s="87" t="s">
        <v>87</v>
      </c>
      <c r="AJ162" s="66">
        <f>IF(AG162=1,IF(AF162&lt;15,VLOOKUP(AI162,data!$B$3:$E$32,2,0)*AF162,(VLOOKUP(AI162,data!$B$3:$E$32,2,0)*14)+(VLOOKUP(AI162,data!$B$3:$E$32,3,0))*(AF162-14)),0)</f>
        <v>0</v>
      </c>
      <c r="AK162" s="87" t="s">
        <v>87</v>
      </c>
      <c r="AL162" s="66">
        <f>IF(AG162=1,VLOOKUP(AK162,data!$B$35:$D$39,2,0),0)</f>
        <v>0</v>
      </c>
      <c r="AM162" s="67">
        <f>IF(AND(AJ162&lt;&gt;0,AL162&lt;&gt;0)=FALSE,0,data!$C$43)</f>
        <v>0</v>
      </c>
      <c r="AN162" s="91">
        <f t="shared" si="73"/>
        <v>0</v>
      </c>
      <c r="AO162" s="121">
        <f t="shared" si="74"/>
        <v>0</v>
      </c>
      <c r="AP162" s="61">
        <f t="shared" si="75"/>
        <v>0</v>
      </c>
      <c r="AQ162" s="61">
        <f t="shared" si="76"/>
        <v>0</v>
      </c>
      <c r="AS162" s="64"/>
      <c r="AT162" s="61">
        <f t="shared" si="77"/>
        <v>0</v>
      </c>
      <c r="AU162" s="65">
        <f>IF(AT162=1,data!$C$41*AS162,0)</f>
        <v>0</v>
      </c>
      <c r="AV162" s="87" t="s">
        <v>87</v>
      </c>
      <c r="AW162" s="66">
        <f>IF(AT162=1,IF(AS162&lt;15,VLOOKUP(AV162,data!$B$3:$E$32,2,0)*AS162,(VLOOKUP(AV162,data!$B$3:$E$32,2,0)*14)+(VLOOKUP(AV162,data!$B$3:$E$32,3,0))*(AS162-14)),0)</f>
        <v>0</v>
      </c>
      <c r="AX162" s="87" t="s">
        <v>87</v>
      </c>
      <c r="AY162" s="66">
        <f>IF(AT162=1,VLOOKUP(AX162,data!$B$35:$D$39,2,0),0)</f>
        <v>0</v>
      </c>
      <c r="AZ162" s="67">
        <f>IF(AND(AW162&lt;&gt;0,AY162&lt;&gt;0)=FALSE,0,data!$C$43)</f>
        <v>0</v>
      </c>
      <c r="BA162" s="91">
        <f t="shared" si="78"/>
        <v>0</v>
      </c>
      <c r="BB162" s="121">
        <f t="shared" si="79"/>
        <v>0</v>
      </c>
      <c r="BC162" s="61">
        <f t="shared" si="80"/>
        <v>0</v>
      </c>
      <c r="BD162" s="61">
        <f t="shared" si="81"/>
        <v>0</v>
      </c>
      <c r="BF162" s="64"/>
      <c r="BG162" s="61">
        <f t="shared" si="82"/>
        <v>0</v>
      </c>
      <c r="BH162" s="65">
        <f>IF(BG162=1,data!$C$41*BF162,0)</f>
        <v>0</v>
      </c>
      <c r="BI162" s="87" t="s">
        <v>87</v>
      </c>
      <c r="BJ162" s="66">
        <f>IF(BG162=1,IF(BF162&lt;15,VLOOKUP(BI162,data!$B$3:$E$32,2,0)*BF162,(VLOOKUP(BI162,data!$B$3:$E$32,2,0)*14)+(VLOOKUP(BI162,data!$B$3:$E$32,3,0))*(BF162-14)),0)</f>
        <v>0</v>
      </c>
      <c r="BK162" s="87" t="s">
        <v>87</v>
      </c>
      <c r="BL162" s="66">
        <f>IF(BG162=1,VLOOKUP(BK162,data!$B$35:$D$39,2,0),0)</f>
        <v>0</v>
      </c>
      <c r="BM162" s="67">
        <f>IF(AND(BJ162&lt;&gt;0,BL162&lt;&gt;0)=FALSE,0,data!$C$43)</f>
        <v>0</v>
      </c>
      <c r="BN162" s="91">
        <f t="shared" si="83"/>
        <v>0</v>
      </c>
      <c r="BO162" s="121">
        <f t="shared" si="84"/>
        <v>0</v>
      </c>
      <c r="BP162" s="61">
        <f t="shared" si="85"/>
        <v>0</v>
      </c>
      <c r="BQ162" s="61">
        <f t="shared" si="86"/>
        <v>0</v>
      </c>
      <c r="BS162" s="64"/>
      <c r="BT162" s="61">
        <f t="shared" si="87"/>
        <v>0</v>
      </c>
      <c r="BU162" s="65">
        <f>IF(BT162=1,data!$C$41*BS162,0)</f>
        <v>0</v>
      </c>
      <c r="BV162" s="87" t="s">
        <v>87</v>
      </c>
      <c r="BW162" s="66">
        <f>IF(BT162=1,IF(BS162&lt;15,VLOOKUP(BV162,data!$B$3:$E$32,2,0)*BS162,(VLOOKUP(BV162,data!$B$3:$E$32,2,0)*14)+(VLOOKUP(BV162,data!$B$3:$E$32,3,0))*(BS162-14)),0)</f>
        <v>0</v>
      </c>
      <c r="BX162" s="87" t="s">
        <v>87</v>
      </c>
      <c r="BY162" s="66">
        <f>IF(BT162=1,VLOOKUP(BX162,data!$B$35:$D$39,2,0),0)</f>
        <v>0</v>
      </c>
      <c r="BZ162" s="67">
        <f>IF(AND(BW162&lt;&gt;0,BY162&lt;&gt;0)=FALSE,0,data!$C$43)</f>
        <v>0</v>
      </c>
      <c r="CA162" s="91">
        <f t="shared" si="88"/>
        <v>0</v>
      </c>
      <c r="CB162" s="121">
        <f t="shared" si="89"/>
        <v>0</v>
      </c>
      <c r="CC162" s="61">
        <f t="shared" si="90"/>
        <v>0</v>
      </c>
      <c r="CD162" s="61">
        <f t="shared" si="91"/>
        <v>0</v>
      </c>
    </row>
    <row r="163" spans="1:82" ht="18" hidden="1" customHeight="1" x14ac:dyDescent="0.25">
      <c r="A163" s="68"/>
      <c r="B163" s="58" t="s">
        <v>245</v>
      </c>
      <c r="C163" s="113"/>
      <c r="D163" s="59"/>
      <c r="E163" s="64"/>
      <c r="F163" s="61">
        <f t="shared" si="63"/>
        <v>0</v>
      </c>
      <c r="G163" s="65">
        <f>IF(F163=1,data!$C$41*E163,0)</f>
        <v>0</v>
      </c>
      <c r="H163" s="87" t="s">
        <v>87</v>
      </c>
      <c r="I163" s="66">
        <f>IF($F163=1,IF($E163&lt;15,VLOOKUP(H163,data!$B$3:$E$32,2,0)*$E163,(VLOOKUP(H163,data!$B$3:$E$32,2,0)*14)+(VLOOKUP(H163,data!$B$3:$E$32,3,0))*($E163-14)),0)</f>
        <v>0</v>
      </c>
      <c r="J163" s="87" t="s">
        <v>87</v>
      </c>
      <c r="K163" s="66">
        <f>IF($F163=1,VLOOKUP(J163,data!$B$35:$D$39,2,0),0)</f>
        <v>0</v>
      </c>
      <c r="L163" s="67">
        <f>IF(AND(I163&lt;&gt;0,K163&lt;&gt;0)=FALSE,0,data!$C$43)</f>
        <v>0</v>
      </c>
      <c r="M163" s="91">
        <f t="shared" si="33"/>
        <v>0</v>
      </c>
      <c r="N163" s="61">
        <f t="shared" si="92"/>
        <v>0</v>
      </c>
      <c r="O163" s="61">
        <f t="shared" si="64"/>
        <v>0</v>
      </c>
      <c r="P163" s="61">
        <f t="shared" si="65"/>
        <v>0</v>
      </c>
      <c r="Q163" s="137">
        <f t="shared" si="66"/>
        <v>0</v>
      </c>
      <c r="S163" s="64"/>
      <c r="T163" s="61">
        <f t="shared" si="67"/>
        <v>0</v>
      </c>
      <c r="U163" s="65">
        <f>IF(T163=1,data!$C$41*S163,0)</f>
        <v>0</v>
      </c>
      <c r="V163" s="87" t="s">
        <v>87</v>
      </c>
      <c r="W163" s="66">
        <f>IF(T163=1,IF(S163&lt;15,VLOOKUP(V163,data!$B$3:$E$32,2,0)*S163,(VLOOKUP(V163,data!$B$3:$E$32,2,0)*14)+(VLOOKUP(V163,data!$B$3:$E$32,3,0))*(S163-14)),0)</f>
        <v>0</v>
      </c>
      <c r="X163" s="87" t="s">
        <v>87</v>
      </c>
      <c r="Y163" s="66">
        <f>IF(T163=1,VLOOKUP(X163,data!$B$35:$D$39,2,0),0)</f>
        <v>0</v>
      </c>
      <c r="Z163" s="67">
        <f>IF(AND(W163&lt;&gt;0,Y163&lt;&gt;0)=FALSE,0,data!$C$43)</f>
        <v>0</v>
      </c>
      <c r="AA163" s="91">
        <f t="shared" si="68"/>
        <v>0</v>
      </c>
      <c r="AB163" s="121">
        <f t="shared" si="69"/>
        <v>0</v>
      </c>
      <c r="AC163" s="61">
        <f t="shared" si="70"/>
        <v>0</v>
      </c>
      <c r="AD163" s="61">
        <f t="shared" si="71"/>
        <v>0</v>
      </c>
      <c r="AF163" s="64"/>
      <c r="AG163" s="61">
        <f t="shared" si="72"/>
        <v>0</v>
      </c>
      <c r="AH163" s="65">
        <f>IF(AG163=1,data!$C$41*AF163,0)</f>
        <v>0</v>
      </c>
      <c r="AI163" s="87" t="s">
        <v>87</v>
      </c>
      <c r="AJ163" s="66">
        <f>IF(AG163=1,IF(AF163&lt;15,VLOOKUP(AI163,data!$B$3:$E$32,2,0)*AF163,(VLOOKUP(AI163,data!$B$3:$E$32,2,0)*14)+(VLOOKUP(AI163,data!$B$3:$E$32,3,0))*(AF163-14)),0)</f>
        <v>0</v>
      </c>
      <c r="AK163" s="87" t="s">
        <v>87</v>
      </c>
      <c r="AL163" s="66">
        <f>IF(AG163=1,VLOOKUP(AK163,data!$B$35:$D$39,2,0),0)</f>
        <v>0</v>
      </c>
      <c r="AM163" s="67">
        <f>IF(AND(AJ163&lt;&gt;0,AL163&lt;&gt;0)=FALSE,0,data!$C$43)</f>
        <v>0</v>
      </c>
      <c r="AN163" s="91">
        <f t="shared" si="73"/>
        <v>0</v>
      </c>
      <c r="AO163" s="121">
        <f t="shared" si="74"/>
        <v>0</v>
      </c>
      <c r="AP163" s="61">
        <f t="shared" si="75"/>
        <v>0</v>
      </c>
      <c r="AQ163" s="61">
        <f t="shared" si="76"/>
        <v>0</v>
      </c>
      <c r="AS163" s="64"/>
      <c r="AT163" s="61">
        <f t="shared" si="77"/>
        <v>0</v>
      </c>
      <c r="AU163" s="65">
        <f>IF(AT163=1,data!$C$41*AS163,0)</f>
        <v>0</v>
      </c>
      <c r="AV163" s="87" t="s">
        <v>87</v>
      </c>
      <c r="AW163" s="66">
        <f>IF(AT163=1,IF(AS163&lt;15,VLOOKUP(AV163,data!$B$3:$E$32,2,0)*AS163,(VLOOKUP(AV163,data!$B$3:$E$32,2,0)*14)+(VLOOKUP(AV163,data!$B$3:$E$32,3,0))*(AS163-14)),0)</f>
        <v>0</v>
      </c>
      <c r="AX163" s="87" t="s">
        <v>87</v>
      </c>
      <c r="AY163" s="66">
        <f>IF(AT163=1,VLOOKUP(AX163,data!$B$35:$D$39,2,0),0)</f>
        <v>0</v>
      </c>
      <c r="AZ163" s="67">
        <f>IF(AND(AW163&lt;&gt;0,AY163&lt;&gt;0)=FALSE,0,data!$C$43)</f>
        <v>0</v>
      </c>
      <c r="BA163" s="91">
        <f t="shared" si="78"/>
        <v>0</v>
      </c>
      <c r="BB163" s="121">
        <f t="shared" si="79"/>
        <v>0</v>
      </c>
      <c r="BC163" s="61">
        <f t="shared" si="80"/>
        <v>0</v>
      </c>
      <c r="BD163" s="61">
        <f t="shared" si="81"/>
        <v>0</v>
      </c>
      <c r="BF163" s="64"/>
      <c r="BG163" s="61">
        <f t="shared" si="82"/>
        <v>0</v>
      </c>
      <c r="BH163" s="65">
        <f>IF(BG163=1,data!$C$41*BF163,0)</f>
        <v>0</v>
      </c>
      <c r="BI163" s="87" t="s">
        <v>87</v>
      </c>
      <c r="BJ163" s="66">
        <f>IF(BG163=1,IF(BF163&lt;15,VLOOKUP(BI163,data!$B$3:$E$32,2,0)*BF163,(VLOOKUP(BI163,data!$B$3:$E$32,2,0)*14)+(VLOOKUP(BI163,data!$B$3:$E$32,3,0))*(BF163-14)),0)</f>
        <v>0</v>
      </c>
      <c r="BK163" s="87" t="s">
        <v>87</v>
      </c>
      <c r="BL163" s="66">
        <f>IF(BG163=1,VLOOKUP(BK163,data!$B$35:$D$39,2,0),0)</f>
        <v>0</v>
      </c>
      <c r="BM163" s="67">
        <f>IF(AND(BJ163&lt;&gt;0,BL163&lt;&gt;0)=FALSE,0,data!$C$43)</f>
        <v>0</v>
      </c>
      <c r="BN163" s="91">
        <f t="shared" si="83"/>
        <v>0</v>
      </c>
      <c r="BO163" s="121">
        <f t="shared" si="84"/>
        <v>0</v>
      </c>
      <c r="BP163" s="61">
        <f t="shared" si="85"/>
        <v>0</v>
      </c>
      <c r="BQ163" s="61">
        <f t="shared" si="86"/>
        <v>0</v>
      </c>
      <c r="BS163" s="64"/>
      <c r="BT163" s="61">
        <f t="shared" si="87"/>
        <v>0</v>
      </c>
      <c r="BU163" s="65">
        <f>IF(BT163=1,data!$C$41*BS163,0)</f>
        <v>0</v>
      </c>
      <c r="BV163" s="87" t="s">
        <v>87</v>
      </c>
      <c r="BW163" s="66">
        <f>IF(BT163=1,IF(BS163&lt;15,VLOOKUP(BV163,data!$B$3:$E$32,2,0)*BS163,(VLOOKUP(BV163,data!$B$3:$E$32,2,0)*14)+(VLOOKUP(BV163,data!$B$3:$E$32,3,0))*(BS163-14)),0)</f>
        <v>0</v>
      </c>
      <c r="BX163" s="87" t="s">
        <v>87</v>
      </c>
      <c r="BY163" s="66">
        <f>IF(BT163=1,VLOOKUP(BX163,data!$B$35:$D$39,2,0),0)</f>
        <v>0</v>
      </c>
      <c r="BZ163" s="67">
        <f>IF(AND(BW163&lt;&gt;0,BY163&lt;&gt;0)=FALSE,0,data!$C$43)</f>
        <v>0</v>
      </c>
      <c r="CA163" s="91">
        <f t="shared" si="88"/>
        <v>0</v>
      </c>
      <c r="CB163" s="121">
        <f t="shared" si="89"/>
        <v>0</v>
      </c>
      <c r="CC163" s="61">
        <f t="shared" si="90"/>
        <v>0</v>
      </c>
      <c r="CD163" s="61">
        <f t="shared" si="91"/>
        <v>0</v>
      </c>
    </row>
    <row r="164" spans="1:82" ht="18" hidden="1" customHeight="1" x14ac:dyDescent="0.25">
      <c r="A164" s="68"/>
      <c r="B164" s="58" t="s">
        <v>246</v>
      </c>
      <c r="C164" s="113"/>
      <c r="D164" s="59"/>
      <c r="E164" s="64"/>
      <c r="F164" s="61">
        <f t="shared" si="63"/>
        <v>0</v>
      </c>
      <c r="G164" s="65">
        <f>IF(F164=1,data!$C$41*E164,0)</f>
        <v>0</v>
      </c>
      <c r="H164" s="87" t="s">
        <v>87</v>
      </c>
      <c r="I164" s="66">
        <f>IF($F164=1,IF($E164&lt;15,VLOOKUP(H164,data!$B$3:$E$32,2,0)*$E164,(VLOOKUP(H164,data!$B$3:$E$32,2,0)*14)+(VLOOKUP(H164,data!$B$3:$E$32,3,0))*($E164-14)),0)</f>
        <v>0</v>
      </c>
      <c r="J164" s="87" t="s">
        <v>87</v>
      </c>
      <c r="K164" s="66">
        <f>IF($F164=1,VLOOKUP(J164,data!$B$35:$D$39,2,0),0)</f>
        <v>0</v>
      </c>
      <c r="L164" s="67">
        <f>IF(AND(I164&lt;&gt;0,K164&lt;&gt;0)=FALSE,0,data!$C$43)</f>
        <v>0</v>
      </c>
      <c r="M164" s="91">
        <f t="shared" si="33"/>
        <v>0</v>
      </c>
      <c r="N164" s="61">
        <f t="shared" si="92"/>
        <v>0</v>
      </c>
      <c r="O164" s="61">
        <f t="shared" si="64"/>
        <v>0</v>
      </c>
      <c r="P164" s="61">
        <f t="shared" si="65"/>
        <v>0</v>
      </c>
      <c r="Q164" s="137">
        <f t="shared" si="66"/>
        <v>0</v>
      </c>
      <c r="S164" s="64"/>
      <c r="T164" s="61">
        <f t="shared" si="67"/>
        <v>0</v>
      </c>
      <c r="U164" s="65">
        <f>IF(T164=1,data!$C$41*S164,0)</f>
        <v>0</v>
      </c>
      <c r="V164" s="87" t="s">
        <v>87</v>
      </c>
      <c r="W164" s="66">
        <f>IF(T164=1,IF(S164&lt;15,VLOOKUP(V164,data!$B$3:$E$32,2,0)*S164,(VLOOKUP(V164,data!$B$3:$E$32,2,0)*14)+(VLOOKUP(V164,data!$B$3:$E$32,3,0))*(S164-14)),0)</f>
        <v>0</v>
      </c>
      <c r="X164" s="87" t="s">
        <v>87</v>
      </c>
      <c r="Y164" s="66">
        <f>IF(T164=1,VLOOKUP(X164,data!$B$35:$D$39,2,0),0)</f>
        <v>0</v>
      </c>
      <c r="Z164" s="67">
        <f>IF(AND(W164&lt;&gt;0,Y164&lt;&gt;0)=FALSE,0,data!$C$43)</f>
        <v>0</v>
      </c>
      <c r="AA164" s="91">
        <f t="shared" si="68"/>
        <v>0</v>
      </c>
      <c r="AB164" s="121">
        <f t="shared" si="69"/>
        <v>0</v>
      </c>
      <c r="AC164" s="61">
        <f t="shared" si="70"/>
        <v>0</v>
      </c>
      <c r="AD164" s="61">
        <f t="shared" si="71"/>
        <v>0</v>
      </c>
      <c r="AF164" s="64"/>
      <c r="AG164" s="61">
        <f t="shared" si="72"/>
        <v>0</v>
      </c>
      <c r="AH164" s="65">
        <f>IF(AG164=1,data!$C$41*AF164,0)</f>
        <v>0</v>
      </c>
      <c r="AI164" s="87" t="s">
        <v>87</v>
      </c>
      <c r="AJ164" s="66">
        <f>IF(AG164=1,IF(AF164&lt;15,VLOOKUP(AI164,data!$B$3:$E$32,2,0)*AF164,(VLOOKUP(AI164,data!$B$3:$E$32,2,0)*14)+(VLOOKUP(AI164,data!$B$3:$E$32,3,0))*(AF164-14)),0)</f>
        <v>0</v>
      </c>
      <c r="AK164" s="87" t="s">
        <v>87</v>
      </c>
      <c r="AL164" s="66">
        <f>IF(AG164=1,VLOOKUP(AK164,data!$B$35:$D$39,2,0),0)</f>
        <v>0</v>
      </c>
      <c r="AM164" s="67">
        <f>IF(AND(AJ164&lt;&gt;0,AL164&lt;&gt;0)=FALSE,0,data!$C$43)</f>
        <v>0</v>
      </c>
      <c r="AN164" s="91">
        <f t="shared" si="73"/>
        <v>0</v>
      </c>
      <c r="AO164" s="121">
        <f t="shared" si="74"/>
        <v>0</v>
      </c>
      <c r="AP164" s="61">
        <f t="shared" si="75"/>
        <v>0</v>
      </c>
      <c r="AQ164" s="61">
        <f t="shared" si="76"/>
        <v>0</v>
      </c>
      <c r="AS164" s="64"/>
      <c r="AT164" s="61">
        <f t="shared" si="77"/>
        <v>0</v>
      </c>
      <c r="AU164" s="65">
        <f>IF(AT164=1,data!$C$41*AS164,0)</f>
        <v>0</v>
      </c>
      <c r="AV164" s="87" t="s">
        <v>87</v>
      </c>
      <c r="AW164" s="66">
        <f>IF(AT164=1,IF(AS164&lt;15,VLOOKUP(AV164,data!$B$3:$E$32,2,0)*AS164,(VLOOKUP(AV164,data!$B$3:$E$32,2,0)*14)+(VLOOKUP(AV164,data!$B$3:$E$32,3,0))*(AS164-14)),0)</f>
        <v>0</v>
      </c>
      <c r="AX164" s="87" t="s">
        <v>87</v>
      </c>
      <c r="AY164" s="66">
        <f>IF(AT164=1,VLOOKUP(AX164,data!$B$35:$D$39,2,0),0)</f>
        <v>0</v>
      </c>
      <c r="AZ164" s="67">
        <f>IF(AND(AW164&lt;&gt;0,AY164&lt;&gt;0)=FALSE,0,data!$C$43)</f>
        <v>0</v>
      </c>
      <c r="BA164" s="91">
        <f t="shared" si="78"/>
        <v>0</v>
      </c>
      <c r="BB164" s="121">
        <f t="shared" si="79"/>
        <v>0</v>
      </c>
      <c r="BC164" s="61">
        <f t="shared" si="80"/>
        <v>0</v>
      </c>
      <c r="BD164" s="61">
        <f t="shared" si="81"/>
        <v>0</v>
      </c>
      <c r="BF164" s="64"/>
      <c r="BG164" s="61">
        <f t="shared" si="82"/>
        <v>0</v>
      </c>
      <c r="BH164" s="65">
        <f>IF(BG164=1,data!$C$41*BF164,0)</f>
        <v>0</v>
      </c>
      <c r="BI164" s="87" t="s">
        <v>87</v>
      </c>
      <c r="BJ164" s="66">
        <f>IF(BG164=1,IF(BF164&lt;15,VLOOKUP(BI164,data!$B$3:$E$32,2,0)*BF164,(VLOOKUP(BI164,data!$B$3:$E$32,2,0)*14)+(VLOOKUP(BI164,data!$B$3:$E$32,3,0))*(BF164-14)),0)</f>
        <v>0</v>
      </c>
      <c r="BK164" s="87" t="s">
        <v>87</v>
      </c>
      <c r="BL164" s="66">
        <f>IF(BG164=1,VLOOKUP(BK164,data!$B$35:$D$39,2,0),0)</f>
        <v>0</v>
      </c>
      <c r="BM164" s="67">
        <f>IF(AND(BJ164&lt;&gt;0,BL164&lt;&gt;0)=FALSE,0,data!$C$43)</f>
        <v>0</v>
      </c>
      <c r="BN164" s="91">
        <f t="shared" si="83"/>
        <v>0</v>
      </c>
      <c r="BO164" s="121">
        <f t="shared" si="84"/>
        <v>0</v>
      </c>
      <c r="BP164" s="61">
        <f t="shared" si="85"/>
        <v>0</v>
      </c>
      <c r="BQ164" s="61">
        <f t="shared" si="86"/>
        <v>0</v>
      </c>
      <c r="BS164" s="64"/>
      <c r="BT164" s="61">
        <f t="shared" si="87"/>
        <v>0</v>
      </c>
      <c r="BU164" s="65">
        <f>IF(BT164=1,data!$C$41*BS164,0)</f>
        <v>0</v>
      </c>
      <c r="BV164" s="87" t="s">
        <v>87</v>
      </c>
      <c r="BW164" s="66">
        <f>IF(BT164=1,IF(BS164&lt;15,VLOOKUP(BV164,data!$B$3:$E$32,2,0)*BS164,(VLOOKUP(BV164,data!$B$3:$E$32,2,0)*14)+(VLOOKUP(BV164,data!$B$3:$E$32,3,0))*(BS164-14)),0)</f>
        <v>0</v>
      </c>
      <c r="BX164" s="87" t="s">
        <v>87</v>
      </c>
      <c r="BY164" s="66">
        <f>IF(BT164=1,VLOOKUP(BX164,data!$B$35:$D$39,2,0),0)</f>
        <v>0</v>
      </c>
      <c r="BZ164" s="67">
        <f>IF(AND(BW164&lt;&gt;0,BY164&lt;&gt;0)=FALSE,0,data!$C$43)</f>
        <v>0</v>
      </c>
      <c r="CA164" s="91">
        <f t="shared" si="88"/>
        <v>0</v>
      </c>
      <c r="CB164" s="121">
        <f t="shared" si="89"/>
        <v>0</v>
      </c>
      <c r="CC164" s="61">
        <f t="shared" si="90"/>
        <v>0</v>
      </c>
      <c r="CD164" s="61">
        <f t="shared" si="91"/>
        <v>0</v>
      </c>
    </row>
    <row r="165" spans="1:82" ht="18" hidden="1" customHeight="1" x14ac:dyDescent="0.25">
      <c r="A165" s="68"/>
      <c r="B165" s="58" t="s">
        <v>247</v>
      </c>
      <c r="C165" s="113"/>
      <c r="D165" s="59"/>
      <c r="E165" s="64"/>
      <c r="F165" s="61">
        <f t="shared" si="63"/>
        <v>0</v>
      </c>
      <c r="G165" s="65">
        <f>IF(F165=1,data!$C$41*E165,0)</f>
        <v>0</v>
      </c>
      <c r="H165" s="87" t="s">
        <v>87</v>
      </c>
      <c r="I165" s="66">
        <f>IF($F165=1,IF($E165&lt;15,VLOOKUP(H165,data!$B$3:$E$32,2,0)*$E165,(VLOOKUP(H165,data!$B$3:$E$32,2,0)*14)+(VLOOKUP(H165,data!$B$3:$E$32,3,0))*($E165-14)),0)</f>
        <v>0</v>
      </c>
      <c r="J165" s="87" t="s">
        <v>87</v>
      </c>
      <c r="K165" s="66">
        <f>IF($F165=1,VLOOKUP(J165,data!$B$35:$D$39,2,0),0)</f>
        <v>0</v>
      </c>
      <c r="L165" s="67">
        <f>IF(AND(I165&lt;&gt;0,K165&lt;&gt;0)=FALSE,0,data!$C$43)</f>
        <v>0</v>
      </c>
      <c r="M165" s="91">
        <f t="shared" si="33"/>
        <v>0</v>
      </c>
      <c r="N165" s="61">
        <f t="shared" si="92"/>
        <v>0</v>
      </c>
      <c r="O165" s="61">
        <f t="shared" si="64"/>
        <v>0</v>
      </c>
      <c r="P165" s="61">
        <f t="shared" si="65"/>
        <v>0</v>
      </c>
      <c r="Q165" s="137">
        <f t="shared" si="66"/>
        <v>0</v>
      </c>
      <c r="S165" s="64"/>
      <c r="T165" s="61">
        <f t="shared" si="67"/>
        <v>0</v>
      </c>
      <c r="U165" s="65">
        <f>IF(T165=1,data!$C$41*S165,0)</f>
        <v>0</v>
      </c>
      <c r="V165" s="87" t="s">
        <v>87</v>
      </c>
      <c r="W165" s="66">
        <f>IF(T165=1,IF(S165&lt;15,VLOOKUP(V165,data!$B$3:$E$32,2,0)*S165,(VLOOKUP(V165,data!$B$3:$E$32,2,0)*14)+(VLOOKUP(V165,data!$B$3:$E$32,3,0))*(S165-14)),0)</f>
        <v>0</v>
      </c>
      <c r="X165" s="87" t="s">
        <v>87</v>
      </c>
      <c r="Y165" s="66">
        <f>IF(T165=1,VLOOKUP(X165,data!$B$35:$D$39,2,0),0)</f>
        <v>0</v>
      </c>
      <c r="Z165" s="67">
        <f>IF(AND(W165&lt;&gt;0,Y165&lt;&gt;0)=FALSE,0,data!$C$43)</f>
        <v>0</v>
      </c>
      <c r="AA165" s="91">
        <f t="shared" si="68"/>
        <v>0</v>
      </c>
      <c r="AB165" s="121">
        <f t="shared" si="69"/>
        <v>0</v>
      </c>
      <c r="AC165" s="61">
        <f t="shared" si="70"/>
        <v>0</v>
      </c>
      <c r="AD165" s="61">
        <f t="shared" si="71"/>
        <v>0</v>
      </c>
      <c r="AF165" s="64"/>
      <c r="AG165" s="61">
        <f t="shared" si="72"/>
        <v>0</v>
      </c>
      <c r="AH165" s="65">
        <f>IF(AG165=1,data!$C$41*AF165,0)</f>
        <v>0</v>
      </c>
      <c r="AI165" s="87" t="s">
        <v>87</v>
      </c>
      <c r="AJ165" s="66">
        <f>IF(AG165=1,IF(AF165&lt;15,VLOOKUP(AI165,data!$B$3:$E$32,2,0)*AF165,(VLOOKUP(AI165,data!$B$3:$E$32,2,0)*14)+(VLOOKUP(AI165,data!$B$3:$E$32,3,0))*(AF165-14)),0)</f>
        <v>0</v>
      </c>
      <c r="AK165" s="87" t="s">
        <v>87</v>
      </c>
      <c r="AL165" s="66">
        <f>IF(AG165=1,VLOOKUP(AK165,data!$B$35:$D$39,2,0),0)</f>
        <v>0</v>
      </c>
      <c r="AM165" s="67">
        <f>IF(AND(AJ165&lt;&gt;0,AL165&lt;&gt;0)=FALSE,0,data!$C$43)</f>
        <v>0</v>
      </c>
      <c r="AN165" s="91">
        <f t="shared" si="73"/>
        <v>0</v>
      </c>
      <c r="AO165" s="121">
        <f t="shared" si="74"/>
        <v>0</v>
      </c>
      <c r="AP165" s="61">
        <f t="shared" si="75"/>
        <v>0</v>
      </c>
      <c r="AQ165" s="61">
        <f t="shared" si="76"/>
        <v>0</v>
      </c>
      <c r="AS165" s="64"/>
      <c r="AT165" s="61">
        <f t="shared" si="77"/>
        <v>0</v>
      </c>
      <c r="AU165" s="65">
        <f>IF(AT165=1,data!$C$41*AS165,0)</f>
        <v>0</v>
      </c>
      <c r="AV165" s="87" t="s">
        <v>87</v>
      </c>
      <c r="AW165" s="66">
        <f>IF(AT165=1,IF(AS165&lt;15,VLOOKUP(AV165,data!$B$3:$E$32,2,0)*AS165,(VLOOKUP(AV165,data!$B$3:$E$32,2,0)*14)+(VLOOKUP(AV165,data!$B$3:$E$32,3,0))*(AS165-14)),0)</f>
        <v>0</v>
      </c>
      <c r="AX165" s="87" t="s">
        <v>87</v>
      </c>
      <c r="AY165" s="66">
        <f>IF(AT165=1,VLOOKUP(AX165,data!$B$35:$D$39,2,0),0)</f>
        <v>0</v>
      </c>
      <c r="AZ165" s="67">
        <f>IF(AND(AW165&lt;&gt;0,AY165&lt;&gt;0)=FALSE,0,data!$C$43)</f>
        <v>0</v>
      </c>
      <c r="BA165" s="91">
        <f t="shared" si="78"/>
        <v>0</v>
      </c>
      <c r="BB165" s="121">
        <f t="shared" si="79"/>
        <v>0</v>
      </c>
      <c r="BC165" s="61">
        <f t="shared" si="80"/>
        <v>0</v>
      </c>
      <c r="BD165" s="61">
        <f t="shared" si="81"/>
        <v>0</v>
      </c>
      <c r="BF165" s="64"/>
      <c r="BG165" s="61">
        <f t="shared" si="82"/>
        <v>0</v>
      </c>
      <c r="BH165" s="65">
        <f>IF(BG165=1,data!$C$41*BF165,0)</f>
        <v>0</v>
      </c>
      <c r="BI165" s="87" t="s">
        <v>87</v>
      </c>
      <c r="BJ165" s="66">
        <f>IF(BG165=1,IF(BF165&lt;15,VLOOKUP(BI165,data!$B$3:$E$32,2,0)*BF165,(VLOOKUP(BI165,data!$B$3:$E$32,2,0)*14)+(VLOOKUP(BI165,data!$B$3:$E$32,3,0))*(BF165-14)),0)</f>
        <v>0</v>
      </c>
      <c r="BK165" s="87" t="s">
        <v>87</v>
      </c>
      <c r="BL165" s="66">
        <f>IF(BG165=1,VLOOKUP(BK165,data!$B$35:$D$39,2,0),0)</f>
        <v>0</v>
      </c>
      <c r="BM165" s="67">
        <f>IF(AND(BJ165&lt;&gt;0,BL165&lt;&gt;0)=FALSE,0,data!$C$43)</f>
        <v>0</v>
      </c>
      <c r="BN165" s="91">
        <f t="shared" si="83"/>
        <v>0</v>
      </c>
      <c r="BO165" s="121">
        <f t="shared" si="84"/>
        <v>0</v>
      </c>
      <c r="BP165" s="61">
        <f t="shared" si="85"/>
        <v>0</v>
      </c>
      <c r="BQ165" s="61">
        <f t="shared" si="86"/>
        <v>0</v>
      </c>
      <c r="BS165" s="64"/>
      <c r="BT165" s="61">
        <f t="shared" si="87"/>
        <v>0</v>
      </c>
      <c r="BU165" s="65">
        <f>IF(BT165=1,data!$C$41*BS165,0)</f>
        <v>0</v>
      </c>
      <c r="BV165" s="87" t="s">
        <v>87</v>
      </c>
      <c r="BW165" s="66">
        <f>IF(BT165=1,IF(BS165&lt;15,VLOOKUP(BV165,data!$B$3:$E$32,2,0)*BS165,(VLOOKUP(BV165,data!$B$3:$E$32,2,0)*14)+(VLOOKUP(BV165,data!$B$3:$E$32,3,0))*(BS165-14)),0)</f>
        <v>0</v>
      </c>
      <c r="BX165" s="87" t="s">
        <v>87</v>
      </c>
      <c r="BY165" s="66">
        <f>IF(BT165=1,VLOOKUP(BX165,data!$B$35:$D$39,2,0),0)</f>
        <v>0</v>
      </c>
      <c r="BZ165" s="67">
        <f>IF(AND(BW165&lt;&gt;0,BY165&lt;&gt;0)=FALSE,0,data!$C$43)</f>
        <v>0</v>
      </c>
      <c r="CA165" s="91">
        <f t="shared" si="88"/>
        <v>0</v>
      </c>
      <c r="CB165" s="121">
        <f t="shared" si="89"/>
        <v>0</v>
      </c>
      <c r="CC165" s="61">
        <f t="shared" si="90"/>
        <v>0</v>
      </c>
      <c r="CD165" s="61">
        <f t="shared" si="91"/>
        <v>0</v>
      </c>
    </row>
    <row r="166" spans="1:82" ht="18" hidden="1" customHeight="1" x14ac:dyDescent="0.25">
      <c r="A166" s="68"/>
      <c r="B166" s="58" t="s">
        <v>248</v>
      </c>
      <c r="C166" s="113"/>
      <c r="D166" s="59"/>
      <c r="E166" s="64"/>
      <c r="F166" s="61">
        <f t="shared" si="63"/>
        <v>0</v>
      </c>
      <c r="G166" s="65">
        <f>IF(F166=1,data!$C$41*E166,0)</f>
        <v>0</v>
      </c>
      <c r="H166" s="87" t="s">
        <v>87</v>
      </c>
      <c r="I166" s="66">
        <f>IF($F166=1,IF($E166&lt;15,VLOOKUP(H166,data!$B$3:$E$32,2,0)*$E166,(VLOOKUP(H166,data!$B$3:$E$32,2,0)*14)+(VLOOKUP(H166,data!$B$3:$E$32,3,0))*($E166-14)),0)</f>
        <v>0</v>
      </c>
      <c r="J166" s="87" t="s">
        <v>87</v>
      </c>
      <c r="K166" s="66">
        <f>IF($F166=1,VLOOKUP(J166,data!$B$35:$D$39,2,0),0)</f>
        <v>0</v>
      </c>
      <c r="L166" s="67">
        <f>IF(AND(I166&lt;&gt;0,K166&lt;&gt;0)=FALSE,0,data!$C$43)</f>
        <v>0</v>
      </c>
      <c r="M166" s="91">
        <f t="shared" si="33"/>
        <v>0</v>
      </c>
      <c r="N166" s="61">
        <f t="shared" si="92"/>
        <v>0</v>
      </c>
      <c r="O166" s="61">
        <f t="shared" si="64"/>
        <v>0</v>
      </c>
      <c r="P166" s="61">
        <f t="shared" si="65"/>
        <v>0</v>
      </c>
      <c r="Q166" s="137">
        <f t="shared" si="66"/>
        <v>0</v>
      </c>
      <c r="S166" s="64"/>
      <c r="T166" s="61">
        <f t="shared" si="67"/>
        <v>0</v>
      </c>
      <c r="U166" s="65">
        <f>IF(T166=1,data!$C$41*S166,0)</f>
        <v>0</v>
      </c>
      <c r="V166" s="87" t="s">
        <v>87</v>
      </c>
      <c r="W166" s="66">
        <f>IF(T166=1,IF(S166&lt;15,VLOOKUP(V166,data!$B$3:$E$32,2,0)*S166,(VLOOKUP(V166,data!$B$3:$E$32,2,0)*14)+(VLOOKUP(V166,data!$B$3:$E$32,3,0))*(S166-14)),0)</f>
        <v>0</v>
      </c>
      <c r="X166" s="87" t="s">
        <v>87</v>
      </c>
      <c r="Y166" s="66">
        <f>IF(T166=1,VLOOKUP(X166,data!$B$35:$D$39,2,0),0)</f>
        <v>0</v>
      </c>
      <c r="Z166" s="67">
        <f>IF(AND(W166&lt;&gt;0,Y166&lt;&gt;0)=FALSE,0,data!$C$43)</f>
        <v>0</v>
      </c>
      <c r="AA166" s="91">
        <f t="shared" si="68"/>
        <v>0</v>
      </c>
      <c r="AB166" s="121">
        <f t="shared" si="69"/>
        <v>0</v>
      </c>
      <c r="AC166" s="61">
        <f t="shared" si="70"/>
        <v>0</v>
      </c>
      <c r="AD166" s="61">
        <f t="shared" si="71"/>
        <v>0</v>
      </c>
      <c r="AF166" s="64"/>
      <c r="AG166" s="61">
        <f t="shared" si="72"/>
        <v>0</v>
      </c>
      <c r="AH166" s="65">
        <f>IF(AG166=1,data!$C$41*AF166,0)</f>
        <v>0</v>
      </c>
      <c r="AI166" s="87" t="s">
        <v>87</v>
      </c>
      <c r="AJ166" s="66">
        <f>IF(AG166=1,IF(AF166&lt;15,VLOOKUP(AI166,data!$B$3:$E$32,2,0)*AF166,(VLOOKUP(AI166,data!$B$3:$E$32,2,0)*14)+(VLOOKUP(AI166,data!$B$3:$E$32,3,0))*(AF166-14)),0)</f>
        <v>0</v>
      </c>
      <c r="AK166" s="87" t="s">
        <v>87</v>
      </c>
      <c r="AL166" s="66">
        <f>IF(AG166=1,VLOOKUP(AK166,data!$B$35:$D$39,2,0),0)</f>
        <v>0</v>
      </c>
      <c r="AM166" s="67">
        <f>IF(AND(AJ166&lt;&gt;0,AL166&lt;&gt;0)=FALSE,0,data!$C$43)</f>
        <v>0</v>
      </c>
      <c r="AN166" s="91">
        <f t="shared" si="73"/>
        <v>0</v>
      </c>
      <c r="AO166" s="121">
        <f t="shared" si="74"/>
        <v>0</v>
      </c>
      <c r="AP166" s="61">
        <f t="shared" si="75"/>
        <v>0</v>
      </c>
      <c r="AQ166" s="61">
        <f t="shared" si="76"/>
        <v>0</v>
      </c>
      <c r="AS166" s="64"/>
      <c r="AT166" s="61">
        <f t="shared" si="77"/>
        <v>0</v>
      </c>
      <c r="AU166" s="65">
        <f>IF(AT166=1,data!$C$41*AS166,0)</f>
        <v>0</v>
      </c>
      <c r="AV166" s="87" t="s">
        <v>87</v>
      </c>
      <c r="AW166" s="66">
        <f>IF(AT166=1,IF(AS166&lt;15,VLOOKUP(AV166,data!$B$3:$E$32,2,0)*AS166,(VLOOKUP(AV166,data!$B$3:$E$32,2,0)*14)+(VLOOKUP(AV166,data!$B$3:$E$32,3,0))*(AS166-14)),0)</f>
        <v>0</v>
      </c>
      <c r="AX166" s="87" t="s">
        <v>87</v>
      </c>
      <c r="AY166" s="66">
        <f>IF(AT166=1,VLOOKUP(AX166,data!$B$35:$D$39,2,0),0)</f>
        <v>0</v>
      </c>
      <c r="AZ166" s="67">
        <f>IF(AND(AW166&lt;&gt;0,AY166&lt;&gt;0)=FALSE,0,data!$C$43)</f>
        <v>0</v>
      </c>
      <c r="BA166" s="91">
        <f t="shared" si="78"/>
        <v>0</v>
      </c>
      <c r="BB166" s="121">
        <f t="shared" si="79"/>
        <v>0</v>
      </c>
      <c r="BC166" s="61">
        <f t="shared" si="80"/>
        <v>0</v>
      </c>
      <c r="BD166" s="61">
        <f t="shared" si="81"/>
        <v>0</v>
      </c>
      <c r="BF166" s="64"/>
      <c r="BG166" s="61">
        <f t="shared" si="82"/>
        <v>0</v>
      </c>
      <c r="BH166" s="65">
        <f>IF(BG166=1,data!$C$41*BF166,0)</f>
        <v>0</v>
      </c>
      <c r="BI166" s="87" t="s">
        <v>87</v>
      </c>
      <c r="BJ166" s="66">
        <f>IF(BG166=1,IF(BF166&lt;15,VLOOKUP(BI166,data!$B$3:$E$32,2,0)*BF166,(VLOOKUP(BI166,data!$B$3:$E$32,2,0)*14)+(VLOOKUP(BI166,data!$B$3:$E$32,3,0))*(BF166-14)),0)</f>
        <v>0</v>
      </c>
      <c r="BK166" s="87" t="s">
        <v>87</v>
      </c>
      <c r="BL166" s="66">
        <f>IF(BG166=1,VLOOKUP(BK166,data!$B$35:$D$39,2,0),0)</f>
        <v>0</v>
      </c>
      <c r="BM166" s="67">
        <f>IF(AND(BJ166&lt;&gt;0,BL166&lt;&gt;0)=FALSE,0,data!$C$43)</f>
        <v>0</v>
      </c>
      <c r="BN166" s="91">
        <f t="shared" si="83"/>
        <v>0</v>
      </c>
      <c r="BO166" s="121">
        <f t="shared" si="84"/>
        <v>0</v>
      </c>
      <c r="BP166" s="61">
        <f t="shared" si="85"/>
        <v>0</v>
      </c>
      <c r="BQ166" s="61">
        <f t="shared" si="86"/>
        <v>0</v>
      </c>
      <c r="BS166" s="64"/>
      <c r="BT166" s="61">
        <f t="shared" si="87"/>
        <v>0</v>
      </c>
      <c r="BU166" s="65">
        <f>IF(BT166=1,data!$C$41*BS166,0)</f>
        <v>0</v>
      </c>
      <c r="BV166" s="87" t="s">
        <v>87</v>
      </c>
      <c r="BW166" s="66">
        <f>IF(BT166=1,IF(BS166&lt;15,VLOOKUP(BV166,data!$B$3:$E$32,2,0)*BS166,(VLOOKUP(BV166,data!$B$3:$E$32,2,0)*14)+(VLOOKUP(BV166,data!$B$3:$E$32,3,0))*(BS166-14)),0)</f>
        <v>0</v>
      </c>
      <c r="BX166" s="87" t="s">
        <v>87</v>
      </c>
      <c r="BY166" s="66">
        <f>IF(BT166=1,VLOOKUP(BX166,data!$B$35:$D$39,2,0),0)</f>
        <v>0</v>
      </c>
      <c r="BZ166" s="67">
        <f>IF(AND(BW166&lt;&gt;0,BY166&lt;&gt;0)=FALSE,0,data!$C$43)</f>
        <v>0</v>
      </c>
      <c r="CA166" s="91">
        <f t="shared" si="88"/>
        <v>0</v>
      </c>
      <c r="CB166" s="121">
        <f t="shared" si="89"/>
        <v>0</v>
      </c>
      <c r="CC166" s="61">
        <f t="shared" si="90"/>
        <v>0</v>
      </c>
      <c r="CD166" s="61">
        <f t="shared" si="91"/>
        <v>0</v>
      </c>
    </row>
    <row r="167" spans="1:82" ht="18" hidden="1" customHeight="1" x14ac:dyDescent="0.25">
      <c r="A167" s="68"/>
      <c r="B167" s="58" t="s">
        <v>249</v>
      </c>
      <c r="C167" s="113"/>
      <c r="D167" s="59"/>
      <c r="E167" s="64"/>
      <c r="F167" s="61">
        <f t="shared" si="63"/>
        <v>0</v>
      </c>
      <c r="G167" s="65">
        <f>IF(F167=1,data!$C$41*E167,0)</f>
        <v>0</v>
      </c>
      <c r="H167" s="87" t="s">
        <v>87</v>
      </c>
      <c r="I167" s="66">
        <f>IF($F167=1,IF($E167&lt;15,VLOOKUP(H167,data!$B$3:$E$32,2,0)*$E167,(VLOOKUP(H167,data!$B$3:$E$32,2,0)*14)+(VLOOKUP(H167,data!$B$3:$E$32,3,0))*($E167-14)),0)</f>
        <v>0</v>
      </c>
      <c r="J167" s="87" t="s">
        <v>87</v>
      </c>
      <c r="K167" s="66">
        <f>IF($F167=1,VLOOKUP(J167,data!$B$35:$D$39,2,0),0)</f>
        <v>0</v>
      </c>
      <c r="L167" s="67">
        <f>IF(AND(I167&lt;&gt;0,K167&lt;&gt;0)=FALSE,0,data!$C$43)</f>
        <v>0</v>
      </c>
      <c r="M167" s="91">
        <f t="shared" si="33"/>
        <v>0</v>
      </c>
      <c r="N167" s="61">
        <f t="shared" si="92"/>
        <v>0</v>
      </c>
      <c r="O167" s="61">
        <f t="shared" si="64"/>
        <v>0</v>
      </c>
      <c r="P167" s="61">
        <f t="shared" si="65"/>
        <v>0</v>
      </c>
      <c r="Q167" s="137">
        <f t="shared" si="66"/>
        <v>0</v>
      </c>
      <c r="S167" s="64"/>
      <c r="T167" s="61">
        <f t="shared" si="67"/>
        <v>0</v>
      </c>
      <c r="U167" s="65">
        <f>IF(T167=1,data!$C$41*S167,0)</f>
        <v>0</v>
      </c>
      <c r="V167" s="87" t="s">
        <v>87</v>
      </c>
      <c r="W167" s="66">
        <f>IF(T167=1,IF(S167&lt;15,VLOOKUP(V167,data!$B$3:$E$32,2,0)*S167,(VLOOKUP(V167,data!$B$3:$E$32,2,0)*14)+(VLOOKUP(V167,data!$B$3:$E$32,3,0))*(S167-14)),0)</f>
        <v>0</v>
      </c>
      <c r="X167" s="87" t="s">
        <v>87</v>
      </c>
      <c r="Y167" s="66">
        <f>IF(T167=1,VLOOKUP(X167,data!$B$35:$D$39,2,0),0)</f>
        <v>0</v>
      </c>
      <c r="Z167" s="67">
        <f>IF(AND(W167&lt;&gt;0,Y167&lt;&gt;0)=FALSE,0,data!$C$43)</f>
        <v>0</v>
      </c>
      <c r="AA167" s="91">
        <f t="shared" si="68"/>
        <v>0</v>
      </c>
      <c r="AB167" s="121">
        <f t="shared" si="69"/>
        <v>0</v>
      </c>
      <c r="AC167" s="61">
        <f t="shared" si="70"/>
        <v>0</v>
      </c>
      <c r="AD167" s="61">
        <f t="shared" si="71"/>
        <v>0</v>
      </c>
      <c r="AF167" s="64"/>
      <c r="AG167" s="61">
        <f t="shared" si="72"/>
        <v>0</v>
      </c>
      <c r="AH167" s="65">
        <f>IF(AG167=1,data!$C$41*AF167,0)</f>
        <v>0</v>
      </c>
      <c r="AI167" s="87" t="s">
        <v>87</v>
      </c>
      <c r="AJ167" s="66">
        <f>IF(AG167=1,IF(AF167&lt;15,VLOOKUP(AI167,data!$B$3:$E$32,2,0)*AF167,(VLOOKUP(AI167,data!$B$3:$E$32,2,0)*14)+(VLOOKUP(AI167,data!$B$3:$E$32,3,0))*(AF167-14)),0)</f>
        <v>0</v>
      </c>
      <c r="AK167" s="87" t="s">
        <v>87</v>
      </c>
      <c r="AL167" s="66">
        <f>IF(AG167=1,VLOOKUP(AK167,data!$B$35:$D$39,2,0),0)</f>
        <v>0</v>
      </c>
      <c r="AM167" s="67">
        <f>IF(AND(AJ167&lt;&gt;0,AL167&lt;&gt;0)=FALSE,0,data!$C$43)</f>
        <v>0</v>
      </c>
      <c r="AN167" s="91">
        <f t="shared" si="73"/>
        <v>0</v>
      </c>
      <c r="AO167" s="121">
        <f t="shared" si="74"/>
        <v>0</v>
      </c>
      <c r="AP167" s="61">
        <f t="shared" si="75"/>
        <v>0</v>
      </c>
      <c r="AQ167" s="61">
        <f t="shared" si="76"/>
        <v>0</v>
      </c>
      <c r="AS167" s="64"/>
      <c r="AT167" s="61">
        <f t="shared" si="77"/>
        <v>0</v>
      </c>
      <c r="AU167" s="65">
        <f>IF(AT167=1,data!$C$41*AS167,0)</f>
        <v>0</v>
      </c>
      <c r="AV167" s="87" t="s">
        <v>87</v>
      </c>
      <c r="AW167" s="66">
        <f>IF(AT167=1,IF(AS167&lt;15,VLOOKUP(AV167,data!$B$3:$E$32,2,0)*AS167,(VLOOKUP(AV167,data!$B$3:$E$32,2,0)*14)+(VLOOKUP(AV167,data!$B$3:$E$32,3,0))*(AS167-14)),0)</f>
        <v>0</v>
      </c>
      <c r="AX167" s="87" t="s">
        <v>87</v>
      </c>
      <c r="AY167" s="66">
        <f>IF(AT167=1,VLOOKUP(AX167,data!$B$35:$D$39,2,0),0)</f>
        <v>0</v>
      </c>
      <c r="AZ167" s="67">
        <f>IF(AND(AW167&lt;&gt;0,AY167&lt;&gt;0)=FALSE,0,data!$C$43)</f>
        <v>0</v>
      </c>
      <c r="BA167" s="91">
        <f t="shared" si="78"/>
        <v>0</v>
      </c>
      <c r="BB167" s="121">
        <f t="shared" si="79"/>
        <v>0</v>
      </c>
      <c r="BC167" s="61">
        <f t="shared" si="80"/>
        <v>0</v>
      </c>
      <c r="BD167" s="61">
        <f t="shared" si="81"/>
        <v>0</v>
      </c>
      <c r="BF167" s="64"/>
      <c r="BG167" s="61">
        <f t="shared" si="82"/>
        <v>0</v>
      </c>
      <c r="BH167" s="65">
        <f>IF(BG167=1,data!$C$41*BF167,0)</f>
        <v>0</v>
      </c>
      <c r="BI167" s="87" t="s">
        <v>87</v>
      </c>
      <c r="BJ167" s="66">
        <f>IF(BG167=1,IF(BF167&lt;15,VLOOKUP(BI167,data!$B$3:$E$32,2,0)*BF167,(VLOOKUP(BI167,data!$B$3:$E$32,2,0)*14)+(VLOOKUP(BI167,data!$B$3:$E$32,3,0))*(BF167-14)),0)</f>
        <v>0</v>
      </c>
      <c r="BK167" s="87" t="s">
        <v>87</v>
      </c>
      <c r="BL167" s="66">
        <f>IF(BG167=1,VLOOKUP(BK167,data!$B$35:$D$39,2,0),0)</f>
        <v>0</v>
      </c>
      <c r="BM167" s="67">
        <f>IF(AND(BJ167&lt;&gt;0,BL167&lt;&gt;0)=FALSE,0,data!$C$43)</f>
        <v>0</v>
      </c>
      <c r="BN167" s="91">
        <f t="shared" si="83"/>
        <v>0</v>
      </c>
      <c r="BO167" s="121">
        <f t="shared" si="84"/>
        <v>0</v>
      </c>
      <c r="BP167" s="61">
        <f t="shared" si="85"/>
        <v>0</v>
      </c>
      <c r="BQ167" s="61">
        <f t="shared" si="86"/>
        <v>0</v>
      </c>
      <c r="BS167" s="64"/>
      <c r="BT167" s="61">
        <f t="shared" si="87"/>
        <v>0</v>
      </c>
      <c r="BU167" s="65">
        <f>IF(BT167=1,data!$C$41*BS167,0)</f>
        <v>0</v>
      </c>
      <c r="BV167" s="87" t="s">
        <v>87</v>
      </c>
      <c r="BW167" s="66">
        <f>IF(BT167=1,IF(BS167&lt;15,VLOOKUP(BV167,data!$B$3:$E$32,2,0)*BS167,(VLOOKUP(BV167,data!$B$3:$E$32,2,0)*14)+(VLOOKUP(BV167,data!$B$3:$E$32,3,0))*(BS167-14)),0)</f>
        <v>0</v>
      </c>
      <c r="BX167" s="87" t="s">
        <v>87</v>
      </c>
      <c r="BY167" s="66">
        <f>IF(BT167=1,VLOOKUP(BX167,data!$B$35:$D$39,2,0),0)</f>
        <v>0</v>
      </c>
      <c r="BZ167" s="67">
        <f>IF(AND(BW167&lt;&gt;0,BY167&lt;&gt;0)=FALSE,0,data!$C$43)</f>
        <v>0</v>
      </c>
      <c r="CA167" s="91">
        <f t="shared" si="88"/>
        <v>0</v>
      </c>
      <c r="CB167" s="121">
        <f t="shared" si="89"/>
        <v>0</v>
      </c>
      <c r="CC167" s="61">
        <f t="shared" si="90"/>
        <v>0</v>
      </c>
      <c r="CD167" s="61">
        <f t="shared" si="91"/>
        <v>0</v>
      </c>
    </row>
    <row r="168" spans="1:82" ht="18" hidden="1" customHeight="1" x14ac:dyDescent="0.25">
      <c r="A168" s="68"/>
      <c r="B168" s="58" t="s">
        <v>250</v>
      </c>
      <c r="C168" s="113"/>
      <c r="D168" s="59"/>
      <c r="E168" s="64"/>
      <c r="F168" s="61">
        <f t="shared" si="63"/>
        <v>0</v>
      </c>
      <c r="G168" s="65">
        <f>IF(F168=1,data!$C$41*E168,0)</f>
        <v>0</v>
      </c>
      <c r="H168" s="87" t="s">
        <v>87</v>
      </c>
      <c r="I168" s="66">
        <f>IF($F168=1,IF($E168&lt;15,VLOOKUP(H168,data!$B$3:$E$32,2,0)*$E168,(VLOOKUP(H168,data!$B$3:$E$32,2,0)*14)+(VLOOKUP(H168,data!$B$3:$E$32,3,0))*($E168-14)),0)</f>
        <v>0</v>
      </c>
      <c r="J168" s="87" t="s">
        <v>87</v>
      </c>
      <c r="K168" s="66">
        <f>IF($F168=1,VLOOKUP(J168,data!$B$35:$D$39,2,0),0)</f>
        <v>0</v>
      </c>
      <c r="L168" s="67">
        <f>IF(AND(I168&lt;&gt;0,K168&lt;&gt;0)=FALSE,0,data!$C$43)</f>
        <v>0</v>
      </c>
      <c r="M168" s="91">
        <f t="shared" si="33"/>
        <v>0</v>
      </c>
      <c r="N168" s="61">
        <f t="shared" si="92"/>
        <v>0</v>
      </c>
      <c r="O168" s="61">
        <f t="shared" si="64"/>
        <v>0</v>
      </c>
      <c r="P168" s="61">
        <f t="shared" si="65"/>
        <v>0</v>
      </c>
      <c r="Q168" s="137">
        <f t="shared" si="66"/>
        <v>0</v>
      </c>
      <c r="S168" s="64"/>
      <c r="T168" s="61">
        <f t="shared" si="67"/>
        <v>0</v>
      </c>
      <c r="U168" s="65">
        <f>IF(T168=1,data!$C$41*S168,0)</f>
        <v>0</v>
      </c>
      <c r="V168" s="87" t="s">
        <v>87</v>
      </c>
      <c r="W168" s="66">
        <f>IF(T168=1,IF(S168&lt;15,VLOOKUP(V168,data!$B$3:$E$32,2,0)*S168,(VLOOKUP(V168,data!$B$3:$E$32,2,0)*14)+(VLOOKUP(V168,data!$B$3:$E$32,3,0))*(S168-14)),0)</f>
        <v>0</v>
      </c>
      <c r="X168" s="87" t="s">
        <v>87</v>
      </c>
      <c r="Y168" s="66">
        <f>IF(T168=1,VLOOKUP(X168,data!$B$35:$D$39,2,0),0)</f>
        <v>0</v>
      </c>
      <c r="Z168" s="67">
        <f>IF(AND(W168&lt;&gt;0,Y168&lt;&gt;0)=FALSE,0,data!$C$43)</f>
        <v>0</v>
      </c>
      <c r="AA168" s="91">
        <f t="shared" si="68"/>
        <v>0</v>
      </c>
      <c r="AB168" s="121">
        <f t="shared" si="69"/>
        <v>0</v>
      </c>
      <c r="AC168" s="61">
        <f t="shared" si="70"/>
        <v>0</v>
      </c>
      <c r="AD168" s="61">
        <f t="shared" si="71"/>
        <v>0</v>
      </c>
      <c r="AF168" s="64"/>
      <c r="AG168" s="61">
        <f t="shared" si="72"/>
        <v>0</v>
      </c>
      <c r="AH168" s="65">
        <f>IF(AG168=1,data!$C$41*AF168,0)</f>
        <v>0</v>
      </c>
      <c r="AI168" s="87" t="s">
        <v>87</v>
      </c>
      <c r="AJ168" s="66">
        <f>IF(AG168=1,IF(AF168&lt;15,VLOOKUP(AI168,data!$B$3:$E$32,2,0)*AF168,(VLOOKUP(AI168,data!$B$3:$E$32,2,0)*14)+(VLOOKUP(AI168,data!$B$3:$E$32,3,0))*(AF168-14)),0)</f>
        <v>0</v>
      </c>
      <c r="AK168" s="87" t="s">
        <v>87</v>
      </c>
      <c r="AL168" s="66">
        <f>IF(AG168=1,VLOOKUP(AK168,data!$B$35:$D$39,2,0),0)</f>
        <v>0</v>
      </c>
      <c r="AM168" s="67">
        <f>IF(AND(AJ168&lt;&gt;0,AL168&lt;&gt;0)=FALSE,0,data!$C$43)</f>
        <v>0</v>
      </c>
      <c r="AN168" s="91">
        <f t="shared" si="73"/>
        <v>0</v>
      </c>
      <c r="AO168" s="121">
        <f t="shared" si="74"/>
        <v>0</v>
      </c>
      <c r="AP168" s="61">
        <f t="shared" si="75"/>
        <v>0</v>
      </c>
      <c r="AQ168" s="61">
        <f t="shared" si="76"/>
        <v>0</v>
      </c>
      <c r="AS168" s="64"/>
      <c r="AT168" s="61">
        <f t="shared" si="77"/>
        <v>0</v>
      </c>
      <c r="AU168" s="65">
        <f>IF(AT168=1,data!$C$41*AS168,0)</f>
        <v>0</v>
      </c>
      <c r="AV168" s="87" t="s">
        <v>87</v>
      </c>
      <c r="AW168" s="66">
        <f>IF(AT168=1,IF(AS168&lt;15,VLOOKUP(AV168,data!$B$3:$E$32,2,0)*AS168,(VLOOKUP(AV168,data!$B$3:$E$32,2,0)*14)+(VLOOKUP(AV168,data!$B$3:$E$32,3,0))*(AS168-14)),0)</f>
        <v>0</v>
      </c>
      <c r="AX168" s="87" t="s">
        <v>87</v>
      </c>
      <c r="AY168" s="66">
        <f>IF(AT168=1,VLOOKUP(AX168,data!$B$35:$D$39,2,0),0)</f>
        <v>0</v>
      </c>
      <c r="AZ168" s="67">
        <f>IF(AND(AW168&lt;&gt;0,AY168&lt;&gt;0)=FALSE,0,data!$C$43)</f>
        <v>0</v>
      </c>
      <c r="BA168" s="91">
        <f t="shared" si="78"/>
        <v>0</v>
      </c>
      <c r="BB168" s="121">
        <f t="shared" si="79"/>
        <v>0</v>
      </c>
      <c r="BC168" s="61">
        <f t="shared" si="80"/>
        <v>0</v>
      </c>
      <c r="BD168" s="61">
        <f t="shared" si="81"/>
        <v>0</v>
      </c>
      <c r="BF168" s="64"/>
      <c r="BG168" s="61">
        <f t="shared" si="82"/>
        <v>0</v>
      </c>
      <c r="BH168" s="65">
        <f>IF(BG168=1,data!$C$41*BF168,0)</f>
        <v>0</v>
      </c>
      <c r="BI168" s="87" t="s">
        <v>87</v>
      </c>
      <c r="BJ168" s="66">
        <f>IF(BG168=1,IF(BF168&lt;15,VLOOKUP(BI168,data!$B$3:$E$32,2,0)*BF168,(VLOOKUP(BI168,data!$B$3:$E$32,2,0)*14)+(VLOOKUP(BI168,data!$B$3:$E$32,3,0))*(BF168-14)),0)</f>
        <v>0</v>
      </c>
      <c r="BK168" s="87" t="s">
        <v>87</v>
      </c>
      <c r="BL168" s="66">
        <f>IF(BG168=1,VLOOKUP(BK168,data!$B$35:$D$39,2,0),0)</f>
        <v>0</v>
      </c>
      <c r="BM168" s="67">
        <f>IF(AND(BJ168&lt;&gt;0,BL168&lt;&gt;0)=FALSE,0,data!$C$43)</f>
        <v>0</v>
      </c>
      <c r="BN168" s="91">
        <f t="shared" si="83"/>
        <v>0</v>
      </c>
      <c r="BO168" s="121">
        <f t="shared" si="84"/>
        <v>0</v>
      </c>
      <c r="BP168" s="61">
        <f t="shared" si="85"/>
        <v>0</v>
      </c>
      <c r="BQ168" s="61">
        <f t="shared" si="86"/>
        <v>0</v>
      </c>
      <c r="BS168" s="64"/>
      <c r="BT168" s="61">
        <f t="shared" si="87"/>
        <v>0</v>
      </c>
      <c r="BU168" s="65">
        <f>IF(BT168=1,data!$C$41*BS168,0)</f>
        <v>0</v>
      </c>
      <c r="BV168" s="87" t="s">
        <v>87</v>
      </c>
      <c r="BW168" s="66">
        <f>IF(BT168=1,IF(BS168&lt;15,VLOOKUP(BV168,data!$B$3:$E$32,2,0)*BS168,(VLOOKUP(BV168,data!$B$3:$E$32,2,0)*14)+(VLOOKUP(BV168,data!$B$3:$E$32,3,0))*(BS168-14)),0)</f>
        <v>0</v>
      </c>
      <c r="BX168" s="87" t="s">
        <v>87</v>
      </c>
      <c r="BY168" s="66">
        <f>IF(BT168=1,VLOOKUP(BX168,data!$B$35:$D$39,2,0),0)</f>
        <v>0</v>
      </c>
      <c r="BZ168" s="67">
        <f>IF(AND(BW168&lt;&gt;0,BY168&lt;&gt;0)=FALSE,0,data!$C$43)</f>
        <v>0</v>
      </c>
      <c r="CA168" s="91">
        <f t="shared" si="88"/>
        <v>0</v>
      </c>
      <c r="CB168" s="121">
        <f t="shared" si="89"/>
        <v>0</v>
      </c>
      <c r="CC168" s="61">
        <f t="shared" si="90"/>
        <v>0</v>
      </c>
      <c r="CD168" s="61">
        <f t="shared" si="91"/>
        <v>0</v>
      </c>
    </row>
    <row r="169" spans="1:82" ht="18" hidden="1" customHeight="1" x14ac:dyDescent="0.25">
      <c r="A169" s="68"/>
      <c r="B169" s="58" t="s">
        <v>251</v>
      </c>
      <c r="C169" s="113"/>
      <c r="D169" s="59"/>
      <c r="E169" s="64"/>
      <c r="F169" s="61">
        <f t="shared" si="63"/>
        <v>0</v>
      </c>
      <c r="G169" s="65">
        <f>IF(F169=1,data!$C$41*E169,0)</f>
        <v>0</v>
      </c>
      <c r="H169" s="87" t="s">
        <v>87</v>
      </c>
      <c r="I169" s="66">
        <f>IF($F169=1,IF($E169&lt;15,VLOOKUP(H169,data!$B$3:$E$32,2,0)*$E169,(VLOOKUP(H169,data!$B$3:$E$32,2,0)*14)+(VLOOKUP(H169,data!$B$3:$E$32,3,0))*($E169-14)),0)</f>
        <v>0</v>
      </c>
      <c r="J169" s="87" t="s">
        <v>87</v>
      </c>
      <c r="K169" s="66">
        <f>IF($F169=1,VLOOKUP(J169,data!$B$35:$D$39,2,0),0)</f>
        <v>0</v>
      </c>
      <c r="L169" s="67">
        <f>IF(AND(I169&lt;&gt;0,K169&lt;&gt;0)=FALSE,0,data!$C$43)</f>
        <v>0</v>
      </c>
      <c r="M169" s="91">
        <f t="shared" si="33"/>
        <v>0</v>
      </c>
      <c r="N169" s="61">
        <f t="shared" si="92"/>
        <v>0</v>
      </c>
      <c r="O169" s="61">
        <f t="shared" si="64"/>
        <v>0</v>
      </c>
      <c r="P169" s="61">
        <f t="shared" si="65"/>
        <v>0</v>
      </c>
      <c r="Q169" s="137">
        <f t="shared" si="66"/>
        <v>0</v>
      </c>
      <c r="S169" s="64"/>
      <c r="T169" s="61">
        <f t="shared" si="67"/>
        <v>0</v>
      </c>
      <c r="U169" s="65">
        <f>IF(T169=1,data!$C$41*S169,0)</f>
        <v>0</v>
      </c>
      <c r="V169" s="87" t="s">
        <v>87</v>
      </c>
      <c r="W169" s="66">
        <f>IF(T169=1,IF(S169&lt;15,VLOOKUP(V169,data!$B$3:$E$32,2,0)*S169,(VLOOKUP(V169,data!$B$3:$E$32,2,0)*14)+(VLOOKUP(V169,data!$B$3:$E$32,3,0))*(S169-14)),0)</f>
        <v>0</v>
      </c>
      <c r="X169" s="87" t="s">
        <v>87</v>
      </c>
      <c r="Y169" s="66">
        <f>IF(T169=1,VLOOKUP(X169,data!$B$35:$D$39,2,0),0)</f>
        <v>0</v>
      </c>
      <c r="Z169" s="67">
        <f>IF(AND(W169&lt;&gt;0,Y169&lt;&gt;0)=FALSE,0,data!$C$43)</f>
        <v>0</v>
      </c>
      <c r="AA169" s="91">
        <f t="shared" si="68"/>
        <v>0</v>
      </c>
      <c r="AB169" s="121">
        <f t="shared" si="69"/>
        <v>0</v>
      </c>
      <c r="AC169" s="61">
        <f t="shared" si="70"/>
        <v>0</v>
      </c>
      <c r="AD169" s="61">
        <f t="shared" si="71"/>
        <v>0</v>
      </c>
      <c r="AF169" s="64"/>
      <c r="AG169" s="61">
        <f t="shared" si="72"/>
        <v>0</v>
      </c>
      <c r="AH169" s="65">
        <f>IF(AG169=1,data!$C$41*AF169,0)</f>
        <v>0</v>
      </c>
      <c r="AI169" s="87" t="s">
        <v>87</v>
      </c>
      <c r="AJ169" s="66">
        <f>IF(AG169=1,IF(AF169&lt;15,VLOOKUP(AI169,data!$B$3:$E$32,2,0)*AF169,(VLOOKUP(AI169,data!$B$3:$E$32,2,0)*14)+(VLOOKUP(AI169,data!$B$3:$E$32,3,0))*(AF169-14)),0)</f>
        <v>0</v>
      </c>
      <c r="AK169" s="87" t="s">
        <v>87</v>
      </c>
      <c r="AL169" s="66">
        <f>IF(AG169=1,VLOOKUP(AK169,data!$B$35:$D$39,2,0),0)</f>
        <v>0</v>
      </c>
      <c r="AM169" s="67">
        <f>IF(AND(AJ169&lt;&gt;0,AL169&lt;&gt;0)=FALSE,0,data!$C$43)</f>
        <v>0</v>
      </c>
      <c r="AN169" s="91">
        <f t="shared" si="73"/>
        <v>0</v>
      </c>
      <c r="AO169" s="121">
        <f t="shared" si="74"/>
        <v>0</v>
      </c>
      <c r="AP169" s="61">
        <f t="shared" si="75"/>
        <v>0</v>
      </c>
      <c r="AQ169" s="61">
        <f t="shared" si="76"/>
        <v>0</v>
      </c>
      <c r="AS169" s="64"/>
      <c r="AT169" s="61">
        <f t="shared" si="77"/>
        <v>0</v>
      </c>
      <c r="AU169" s="65">
        <f>IF(AT169=1,data!$C$41*AS169,0)</f>
        <v>0</v>
      </c>
      <c r="AV169" s="87" t="s">
        <v>87</v>
      </c>
      <c r="AW169" s="66">
        <f>IF(AT169=1,IF(AS169&lt;15,VLOOKUP(AV169,data!$B$3:$E$32,2,0)*AS169,(VLOOKUP(AV169,data!$B$3:$E$32,2,0)*14)+(VLOOKUP(AV169,data!$B$3:$E$32,3,0))*(AS169-14)),0)</f>
        <v>0</v>
      </c>
      <c r="AX169" s="87" t="s">
        <v>87</v>
      </c>
      <c r="AY169" s="66">
        <f>IF(AT169=1,VLOOKUP(AX169,data!$B$35:$D$39,2,0),0)</f>
        <v>0</v>
      </c>
      <c r="AZ169" s="67">
        <f>IF(AND(AW169&lt;&gt;0,AY169&lt;&gt;0)=FALSE,0,data!$C$43)</f>
        <v>0</v>
      </c>
      <c r="BA169" s="91">
        <f t="shared" si="78"/>
        <v>0</v>
      </c>
      <c r="BB169" s="121">
        <f t="shared" si="79"/>
        <v>0</v>
      </c>
      <c r="BC169" s="61">
        <f t="shared" si="80"/>
        <v>0</v>
      </c>
      <c r="BD169" s="61">
        <f t="shared" si="81"/>
        <v>0</v>
      </c>
      <c r="BF169" s="64"/>
      <c r="BG169" s="61">
        <f t="shared" si="82"/>
        <v>0</v>
      </c>
      <c r="BH169" s="65">
        <f>IF(BG169=1,data!$C$41*BF169,0)</f>
        <v>0</v>
      </c>
      <c r="BI169" s="87" t="s">
        <v>87</v>
      </c>
      <c r="BJ169" s="66">
        <f>IF(BG169=1,IF(BF169&lt;15,VLOOKUP(BI169,data!$B$3:$E$32,2,0)*BF169,(VLOOKUP(BI169,data!$B$3:$E$32,2,0)*14)+(VLOOKUP(BI169,data!$B$3:$E$32,3,0))*(BF169-14)),0)</f>
        <v>0</v>
      </c>
      <c r="BK169" s="87" t="s">
        <v>87</v>
      </c>
      <c r="BL169" s="66">
        <f>IF(BG169=1,VLOOKUP(BK169,data!$B$35:$D$39,2,0),0)</f>
        <v>0</v>
      </c>
      <c r="BM169" s="67">
        <f>IF(AND(BJ169&lt;&gt;0,BL169&lt;&gt;0)=FALSE,0,data!$C$43)</f>
        <v>0</v>
      </c>
      <c r="BN169" s="91">
        <f t="shared" si="83"/>
        <v>0</v>
      </c>
      <c r="BO169" s="121">
        <f t="shared" si="84"/>
        <v>0</v>
      </c>
      <c r="BP169" s="61">
        <f t="shared" si="85"/>
        <v>0</v>
      </c>
      <c r="BQ169" s="61">
        <f t="shared" si="86"/>
        <v>0</v>
      </c>
      <c r="BS169" s="64"/>
      <c r="BT169" s="61">
        <f t="shared" si="87"/>
        <v>0</v>
      </c>
      <c r="BU169" s="65">
        <f>IF(BT169=1,data!$C$41*BS169,0)</f>
        <v>0</v>
      </c>
      <c r="BV169" s="87" t="s">
        <v>87</v>
      </c>
      <c r="BW169" s="66">
        <f>IF(BT169=1,IF(BS169&lt;15,VLOOKUP(BV169,data!$B$3:$E$32,2,0)*BS169,(VLOOKUP(BV169,data!$B$3:$E$32,2,0)*14)+(VLOOKUP(BV169,data!$B$3:$E$32,3,0))*(BS169-14)),0)</f>
        <v>0</v>
      </c>
      <c r="BX169" s="87" t="s">
        <v>87</v>
      </c>
      <c r="BY169" s="66">
        <f>IF(BT169=1,VLOOKUP(BX169,data!$B$35:$D$39,2,0),0)</f>
        <v>0</v>
      </c>
      <c r="BZ169" s="67">
        <f>IF(AND(BW169&lt;&gt;0,BY169&lt;&gt;0)=FALSE,0,data!$C$43)</f>
        <v>0</v>
      </c>
      <c r="CA169" s="91">
        <f t="shared" si="88"/>
        <v>0</v>
      </c>
      <c r="CB169" s="121">
        <f t="shared" si="89"/>
        <v>0</v>
      </c>
      <c r="CC169" s="61">
        <f t="shared" si="90"/>
        <v>0</v>
      </c>
      <c r="CD169" s="61">
        <f t="shared" si="91"/>
        <v>0</v>
      </c>
    </row>
    <row r="170" spans="1:82" ht="18" hidden="1" customHeight="1" x14ac:dyDescent="0.25">
      <c r="A170" s="68"/>
      <c r="B170" s="58" t="s">
        <v>252</v>
      </c>
      <c r="C170" s="113"/>
      <c r="D170" s="59"/>
      <c r="E170" s="64"/>
      <c r="F170" s="61">
        <f t="shared" si="63"/>
        <v>0</v>
      </c>
      <c r="G170" s="65">
        <f>IF(F170=1,data!$C$41*E170,0)</f>
        <v>0</v>
      </c>
      <c r="H170" s="87" t="s">
        <v>87</v>
      </c>
      <c r="I170" s="66">
        <f>IF($F170=1,IF($E170&lt;15,VLOOKUP(H170,data!$B$3:$E$32,2,0)*$E170,(VLOOKUP(H170,data!$B$3:$E$32,2,0)*14)+(VLOOKUP(H170,data!$B$3:$E$32,3,0))*($E170-14)),0)</f>
        <v>0</v>
      </c>
      <c r="J170" s="87" t="s">
        <v>87</v>
      </c>
      <c r="K170" s="66">
        <f>IF($F170=1,VLOOKUP(J170,data!$B$35:$D$39,2,0),0)</f>
        <v>0</v>
      </c>
      <c r="L170" s="67">
        <f>IF(AND(I170&lt;&gt;0,K170&lt;&gt;0)=FALSE,0,data!$C$43)</f>
        <v>0</v>
      </c>
      <c r="M170" s="91">
        <f t="shared" si="33"/>
        <v>0</v>
      </c>
      <c r="N170" s="61">
        <f t="shared" si="92"/>
        <v>0</v>
      </c>
      <c r="O170" s="61">
        <f t="shared" si="64"/>
        <v>0</v>
      </c>
      <c r="P170" s="61">
        <f t="shared" si="65"/>
        <v>0</v>
      </c>
      <c r="Q170" s="137">
        <f t="shared" si="66"/>
        <v>0</v>
      </c>
      <c r="S170" s="64"/>
      <c r="T170" s="61">
        <f t="shared" si="67"/>
        <v>0</v>
      </c>
      <c r="U170" s="65">
        <f>IF(T170=1,data!$C$41*S170,0)</f>
        <v>0</v>
      </c>
      <c r="V170" s="87" t="s">
        <v>87</v>
      </c>
      <c r="W170" s="66">
        <f>IF(T170=1,IF(S170&lt;15,VLOOKUP(V170,data!$B$3:$E$32,2,0)*S170,(VLOOKUP(V170,data!$B$3:$E$32,2,0)*14)+(VLOOKUP(V170,data!$B$3:$E$32,3,0))*(S170-14)),0)</f>
        <v>0</v>
      </c>
      <c r="X170" s="87" t="s">
        <v>87</v>
      </c>
      <c r="Y170" s="66">
        <f>IF(T170=1,VLOOKUP(X170,data!$B$35:$D$39,2,0),0)</f>
        <v>0</v>
      </c>
      <c r="Z170" s="67">
        <f>IF(AND(W170&lt;&gt;0,Y170&lt;&gt;0)=FALSE,0,data!$C$43)</f>
        <v>0</v>
      </c>
      <c r="AA170" s="91">
        <f t="shared" si="68"/>
        <v>0</v>
      </c>
      <c r="AB170" s="121">
        <f t="shared" si="69"/>
        <v>0</v>
      </c>
      <c r="AC170" s="61">
        <f t="shared" si="70"/>
        <v>0</v>
      </c>
      <c r="AD170" s="61">
        <f t="shared" si="71"/>
        <v>0</v>
      </c>
      <c r="AF170" s="64"/>
      <c r="AG170" s="61">
        <f t="shared" si="72"/>
        <v>0</v>
      </c>
      <c r="AH170" s="65">
        <f>IF(AG170=1,data!$C$41*AF170,0)</f>
        <v>0</v>
      </c>
      <c r="AI170" s="87" t="s">
        <v>87</v>
      </c>
      <c r="AJ170" s="66">
        <f>IF(AG170=1,IF(AF170&lt;15,VLOOKUP(AI170,data!$B$3:$E$32,2,0)*AF170,(VLOOKUP(AI170,data!$B$3:$E$32,2,0)*14)+(VLOOKUP(AI170,data!$B$3:$E$32,3,0))*(AF170-14)),0)</f>
        <v>0</v>
      </c>
      <c r="AK170" s="87" t="s">
        <v>87</v>
      </c>
      <c r="AL170" s="66">
        <f>IF(AG170=1,VLOOKUP(AK170,data!$B$35:$D$39,2,0),0)</f>
        <v>0</v>
      </c>
      <c r="AM170" s="67">
        <f>IF(AND(AJ170&lt;&gt;0,AL170&lt;&gt;0)=FALSE,0,data!$C$43)</f>
        <v>0</v>
      </c>
      <c r="AN170" s="91">
        <f t="shared" si="73"/>
        <v>0</v>
      </c>
      <c r="AO170" s="121">
        <f t="shared" si="74"/>
        <v>0</v>
      </c>
      <c r="AP170" s="61">
        <f t="shared" si="75"/>
        <v>0</v>
      </c>
      <c r="AQ170" s="61">
        <f t="shared" si="76"/>
        <v>0</v>
      </c>
      <c r="AS170" s="64"/>
      <c r="AT170" s="61">
        <f t="shared" si="77"/>
        <v>0</v>
      </c>
      <c r="AU170" s="65">
        <f>IF(AT170=1,data!$C$41*AS170,0)</f>
        <v>0</v>
      </c>
      <c r="AV170" s="87" t="s">
        <v>87</v>
      </c>
      <c r="AW170" s="66">
        <f>IF(AT170=1,IF(AS170&lt;15,VLOOKUP(AV170,data!$B$3:$E$32,2,0)*AS170,(VLOOKUP(AV170,data!$B$3:$E$32,2,0)*14)+(VLOOKUP(AV170,data!$B$3:$E$32,3,0))*(AS170-14)),0)</f>
        <v>0</v>
      </c>
      <c r="AX170" s="87" t="s">
        <v>87</v>
      </c>
      <c r="AY170" s="66">
        <f>IF(AT170=1,VLOOKUP(AX170,data!$B$35:$D$39,2,0),0)</f>
        <v>0</v>
      </c>
      <c r="AZ170" s="67">
        <f>IF(AND(AW170&lt;&gt;0,AY170&lt;&gt;0)=FALSE,0,data!$C$43)</f>
        <v>0</v>
      </c>
      <c r="BA170" s="91">
        <f t="shared" si="78"/>
        <v>0</v>
      </c>
      <c r="BB170" s="121">
        <f t="shared" si="79"/>
        <v>0</v>
      </c>
      <c r="BC170" s="61">
        <f t="shared" si="80"/>
        <v>0</v>
      </c>
      <c r="BD170" s="61">
        <f t="shared" si="81"/>
        <v>0</v>
      </c>
      <c r="BF170" s="64"/>
      <c r="BG170" s="61">
        <f t="shared" si="82"/>
        <v>0</v>
      </c>
      <c r="BH170" s="65">
        <f>IF(BG170=1,data!$C$41*BF170,0)</f>
        <v>0</v>
      </c>
      <c r="BI170" s="87" t="s">
        <v>87</v>
      </c>
      <c r="BJ170" s="66">
        <f>IF(BG170=1,IF(BF170&lt;15,VLOOKUP(BI170,data!$B$3:$E$32,2,0)*BF170,(VLOOKUP(BI170,data!$B$3:$E$32,2,0)*14)+(VLOOKUP(BI170,data!$B$3:$E$32,3,0))*(BF170-14)),0)</f>
        <v>0</v>
      </c>
      <c r="BK170" s="87" t="s">
        <v>87</v>
      </c>
      <c r="BL170" s="66">
        <f>IF(BG170=1,VLOOKUP(BK170,data!$B$35:$D$39,2,0),0)</f>
        <v>0</v>
      </c>
      <c r="BM170" s="67">
        <f>IF(AND(BJ170&lt;&gt;0,BL170&lt;&gt;0)=FALSE,0,data!$C$43)</f>
        <v>0</v>
      </c>
      <c r="BN170" s="91">
        <f t="shared" si="83"/>
        <v>0</v>
      </c>
      <c r="BO170" s="121">
        <f t="shared" si="84"/>
        <v>0</v>
      </c>
      <c r="BP170" s="61">
        <f t="shared" si="85"/>
        <v>0</v>
      </c>
      <c r="BQ170" s="61">
        <f t="shared" si="86"/>
        <v>0</v>
      </c>
      <c r="BS170" s="64"/>
      <c r="BT170" s="61">
        <f t="shared" si="87"/>
        <v>0</v>
      </c>
      <c r="BU170" s="65">
        <f>IF(BT170=1,data!$C$41*BS170,0)</f>
        <v>0</v>
      </c>
      <c r="BV170" s="87" t="s">
        <v>87</v>
      </c>
      <c r="BW170" s="66">
        <f>IF(BT170=1,IF(BS170&lt;15,VLOOKUP(BV170,data!$B$3:$E$32,2,0)*BS170,(VLOOKUP(BV170,data!$B$3:$E$32,2,0)*14)+(VLOOKUP(BV170,data!$B$3:$E$32,3,0))*(BS170-14)),0)</f>
        <v>0</v>
      </c>
      <c r="BX170" s="87" t="s">
        <v>87</v>
      </c>
      <c r="BY170" s="66">
        <f>IF(BT170=1,VLOOKUP(BX170,data!$B$35:$D$39,2,0),0)</f>
        <v>0</v>
      </c>
      <c r="BZ170" s="67">
        <f>IF(AND(BW170&lt;&gt;0,BY170&lt;&gt;0)=FALSE,0,data!$C$43)</f>
        <v>0</v>
      </c>
      <c r="CA170" s="91">
        <f t="shared" si="88"/>
        <v>0</v>
      </c>
      <c r="CB170" s="121">
        <f t="shared" si="89"/>
        <v>0</v>
      </c>
      <c r="CC170" s="61">
        <f t="shared" si="90"/>
        <v>0</v>
      </c>
      <c r="CD170" s="61">
        <f t="shared" si="91"/>
        <v>0</v>
      </c>
    </row>
    <row r="171" spans="1:82" ht="18" hidden="1" customHeight="1" x14ac:dyDescent="0.25">
      <c r="A171" s="68"/>
      <c r="B171" s="58" t="s">
        <v>253</v>
      </c>
      <c r="C171" s="113"/>
      <c r="D171" s="59"/>
      <c r="E171" s="64"/>
      <c r="F171" s="61">
        <f t="shared" si="63"/>
        <v>0</v>
      </c>
      <c r="G171" s="65">
        <f>IF(F171=1,data!$C$41*E171,0)</f>
        <v>0</v>
      </c>
      <c r="H171" s="87" t="s">
        <v>87</v>
      </c>
      <c r="I171" s="66">
        <f>IF($F171=1,IF($E171&lt;15,VLOOKUP(H171,data!$B$3:$E$32,2,0)*$E171,(VLOOKUP(H171,data!$B$3:$E$32,2,0)*14)+(VLOOKUP(H171,data!$B$3:$E$32,3,0))*($E171-14)),0)</f>
        <v>0</v>
      </c>
      <c r="J171" s="87" t="s">
        <v>87</v>
      </c>
      <c r="K171" s="66">
        <f>IF($F171=1,VLOOKUP(J171,data!$B$35:$D$39,2,0),0)</f>
        <v>0</v>
      </c>
      <c r="L171" s="67">
        <f>IF(AND(I171&lt;&gt;0,K171&lt;&gt;0)=FALSE,0,data!$C$43)</f>
        <v>0</v>
      </c>
      <c r="M171" s="91">
        <f t="shared" si="33"/>
        <v>0</v>
      </c>
      <c r="N171" s="61">
        <f t="shared" si="92"/>
        <v>0</v>
      </c>
      <c r="O171" s="61">
        <f t="shared" si="64"/>
        <v>0</v>
      </c>
      <c r="P171" s="61">
        <f t="shared" si="65"/>
        <v>0</v>
      </c>
      <c r="Q171" s="137">
        <f t="shared" si="66"/>
        <v>0</v>
      </c>
      <c r="S171" s="64"/>
      <c r="T171" s="61">
        <f t="shared" si="67"/>
        <v>0</v>
      </c>
      <c r="U171" s="65">
        <f>IF(T171=1,data!$C$41*S171,0)</f>
        <v>0</v>
      </c>
      <c r="V171" s="87" t="s">
        <v>87</v>
      </c>
      <c r="W171" s="66">
        <f>IF(T171=1,IF(S171&lt;15,VLOOKUP(V171,data!$B$3:$E$32,2,0)*S171,(VLOOKUP(V171,data!$B$3:$E$32,2,0)*14)+(VLOOKUP(V171,data!$B$3:$E$32,3,0))*(S171-14)),0)</f>
        <v>0</v>
      </c>
      <c r="X171" s="87" t="s">
        <v>87</v>
      </c>
      <c r="Y171" s="66">
        <f>IF(T171=1,VLOOKUP(X171,data!$B$35:$D$39,2,0),0)</f>
        <v>0</v>
      </c>
      <c r="Z171" s="67">
        <f>IF(AND(W171&lt;&gt;0,Y171&lt;&gt;0)=FALSE,0,data!$C$43)</f>
        <v>0</v>
      </c>
      <c r="AA171" s="91">
        <f t="shared" si="68"/>
        <v>0</v>
      </c>
      <c r="AB171" s="121">
        <f t="shared" si="69"/>
        <v>0</v>
      </c>
      <c r="AC171" s="61">
        <f t="shared" si="70"/>
        <v>0</v>
      </c>
      <c r="AD171" s="61">
        <f t="shared" si="71"/>
        <v>0</v>
      </c>
      <c r="AF171" s="64"/>
      <c r="AG171" s="61">
        <f t="shared" si="72"/>
        <v>0</v>
      </c>
      <c r="AH171" s="65">
        <f>IF(AG171=1,data!$C$41*AF171,0)</f>
        <v>0</v>
      </c>
      <c r="AI171" s="87" t="s">
        <v>87</v>
      </c>
      <c r="AJ171" s="66">
        <f>IF(AG171=1,IF(AF171&lt;15,VLOOKUP(AI171,data!$B$3:$E$32,2,0)*AF171,(VLOOKUP(AI171,data!$B$3:$E$32,2,0)*14)+(VLOOKUP(AI171,data!$B$3:$E$32,3,0))*(AF171-14)),0)</f>
        <v>0</v>
      </c>
      <c r="AK171" s="87" t="s">
        <v>87</v>
      </c>
      <c r="AL171" s="66">
        <f>IF(AG171=1,VLOOKUP(AK171,data!$B$35:$D$39,2,0),0)</f>
        <v>0</v>
      </c>
      <c r="AM171" s="67">
        <f>IF(AND(AJ171&lt;&gt;0,AL171&lt;&gt;0)=FALSE,0,data!$C$43)</f>
        <v>0</v>
      </c>
      <c r="AN171" s="91">
        <f t="shared" si="73"/>
        <v>0</v>
      </c>
      <c r="AO171" s="121">
        <f t="shared" si="74"/>
        <v>0</v>
      </c>
      <c r="AP171" s="61">
        <f t="shared" si="75"/>
        <v>0</v>
      </c>
      <c r="AQ171" s="61">
        <f t="shared" si="76"/>
        <v>0</v>
      </c>
      <c r="AS171" s="64"/>
      <c r="AT171" s="61">
        <f t="shared" si="77"/>
        <v>0</v>
      </c>
      <c r="AU171" s="65">
        <f>IF(AT171=1,data!$C$41*AS171,0)</f>
        <v>0</v>
      </c>
      <c r="AV171" s="87" t="s">
        <v>87</v>
      </c>
      <c r="AW171" s="66">
        <f>IF(AT171=1,IF(AS171&lt;15,VLOOKUP(AV171,data!$B$3:$E$32,2,0)*AS171,(VLOOKUP(AV171,data!$B$3:$E$32,2,0)*14)+(VLOOKUP(AV171,data!$B$3:$E$32,3,0))*(AS171-14)),0)</f>
        <v>0</v>
      </c>
      <c r="AX171" s="87" t="s">
        <v>87</v>
      </c>
      <c r="AY171" s="66">
        <f>IF(AT171=1,VLOOKUP(AX171,data!$B$35:$D$39,2,0),0)</f>
        <v>0</v>
      </c>
      <c r="AZ171" s="67">
        <f>IF(AND(AW171&lt;&gt;0,AY171&lt;&gt;0)=FALSE,0,data!$C$43)</f>
        <v>0</v>
      </c>
      <c r="BA171" s="91">
        <f t="shared" si="78"/>
        <v>0</v>
      </c>
      <c r="BB171" s="121">
        <f t="shared" si="79"/>
        <v>0</v>
      </c>
      <c r="BC171" s="61">
        <f t="shared" si="80"/>
        <v>0</v>
      </c>
      <c r="BD171" s="61">
        <f t="shared" si="81"/>
        <v>0</v>
      </c>
      <c r="BF171" s="64"/>
      <c r="BG171" s="61">
        <f t="shared" si="82"/>
        <v>0</v>
      </c>
      <c r="BH171" s="65">
        <f>IF(BG171=1,data!$C$41*BF171,0)</f>
        <v>0</v>
      </c>
      <c r="BI171" s="87" t="s">
        <v>87</v>
      </c>
      <c r="BJ171" s="66">
        <f>IF(BG171=1,IF(BF171&lt;15,VLOOKUP(BI171,data!$B$3:$E$32,2,0)*BF171,(VLOOKUP(BI171,data!$B$3:$E$32,2,0)*14)+(VLOOKUP(BI171,data!$B$3:$E$32,3,0))*(BF171-14)),0)</f>
        <v>0</v>
      </c>
      <c r="BK171" s="87" t="s">
        <v>87</v>
      </c>
      <c r="BL171" s="66">
        <f>IF(BG171=1,VLOOKUP(BK171,data!$B$35:$D$39,2,0),0)</f>
        <v>0</v>
      </c>
      <c r="BM171" s="67">
        <f>IF(AND(BJ171&lt;&gt;0,BL171&lt;&gt;0)=FALSE,0,data!$C$43)</f>
        <v>0</v>
      </c>
      <c r="BN171" s="91">
        <f t="shared" si="83"/>
        <v>0</v>
      </c>
      <c r="BO171" s="121">
        <f t="shared" si="84"/>
        <v>0</v>
      </c>
      <c r="BP171" s="61">
        <f t="shared" si="85"/>
        <v>0</v>
      </c>
      <c r="BQ171" s="61">
        <f t="shared" si="86"/>
        <v>0</v>
      </c>
      <c r="BS171" s="64"/>
      <c r="BT171" s="61">
        <f t="shared" si="87"/>
        <v>0</v>
      </c>
      <c r="BU171" s="65">
        <f>IF(BT171=1,data!$C$41*BS171,0)</f>
        <v>0</v>
      </c>
      <c r="BV171" s="87" t="s">
        <v>87</v>
      </c>
      <c r="BW171" s="66">
        <f>IF(BT171=1,IF(BS171&lt;15,VLOOKUP(BV171,data!$B$3:$E$32,2,0)*BS171,(VLOOKUP(BV171,data!$B$3:$E$32,2,0)*14)+(VLOOKUP(BV171,data!$B$3:$E$32,3,0))*(BS171-14)),0)</f>
        <v>0</v>
      </c>
      <c r="BX171" s="87" t="s">
        <v>87</v>
      </c>
      <c r="BY171" s="66">
        <f>IF(BT171=1,VLOOKUP(BX171,data!$B$35:$D$39,2,0),0)</f>
        <v>0</v>
      </c>
      <c r="BZ171" s="67">
        <f>IF(AND(BW171&lt;&gt;0,BY171&lt;&gt;0)=FALSE,0,data!$C$43)</f>
        <v>0</v>
      </c>
      <c r="CA171" s="91">
        <f t="shared" si="88"/>
        <v>0</v>
      </c>
      <c r="CB171" s="121">
        <f t="shared" si="89"/>
        <v>0</v>
      </c>
      <c r="CC171" s="61">
        <f t="shared" si="90"/>
        <v>0</v>
      </c>
      <c r="CD171" s="61">
        <f t="shared" si="91"/>
        <v>0</v>
      </c>
    </row>
    <row r="172" spans="1:82" ht="18" hidden="1" customHeight="1" x14ac:dyDescent="0.25">
      <c r="A172" s="68"/>
      <c r="B172" s="58" t="s">
        <v>254</v>
      </c>
      <c r="C172" s="113"/>
      <c r="D172" s="59"/>
      <c r="E172" s="64"/>
      <c r="F172" s="61">
        <f t="shared" si="63"/>
        <v>0</v>
      </c>
      <c r="G172" s="65">
        <f>IF(F172=1,data!$C$41*E172,0)</f>
        <v>0</v>
      </c>
      <c r="H172" s="87" t="s">
        <v>87</v>
      </c>
      <c r="I172" s="66">
        <f>IF($F172=1,IF($E172&lt;15,VLOOKUP(H172,data!$B$3:$E$32,2,0)*$E172,(VLOOKUP(H172,data!$B$3:$E$32,2,0)*14)+(VLOOKUP(H172,data!$B$3:$E$32,3,0))*($E172-14)),0)</f>
        <v>0</v>
      </c>
      <c r="J172" s="87" t="s">
        <v>87</v>
      </c>
      <c r="K172" s="66">
        <f>IF($F172=1,VLOOKUP(J172,data!$B$35:$D$39,2,0),0)</f>
        <v>0</v>
      </c>
      <c r="L172" s="67">
        <f>IF(AND(I172&lt;&gt;0,K172&lt;&gt;0)=FALSE,0,data!$C$43)</f>
        <v>0</v>
      </c>
      <c r="M172" s="91">
        <f t="shared" si="33"/>
        <v>0</v>
      </c>
      <c r="N172" s="61">
        <f t="shared" si="92"/>
        <v>0</v>
      </c>
      <c r="O172" s="61">
        <f t="shared" si="64"/>
        <v>0</v>
      </c>
      <c r="P172" s="61">
        <f t="shared" si="65"/>
        <v>0</v>
      </c>
      <c r="Q172" s="137">
        <f t="shared" si="66"/>
        <v>0</v>
      </c>
      <c r="S172" s="64"/>
      <c r="T172" s="61">
        <f t="shared" si="67"/>
        <v>0</v>
      </c>
      <c r="U172" s="65">
        <f>IF(T172=1,data!$C$41*S172,0)</f>
        <v>0</v>
      </c>
      <c r="V172" s="87" t="s">
        <v>87</v>
      </c>
      <c r="W172" s="66">
        <f>IF(T172=1,IF(S172&lt;15,VLOOKUP(V172,data!$B$3:$E$32,2,0)*S172,(VLOOKUP(V172,data!$B$3:$E$32,2,0)*14)+(VLOOKUP(V172,data!$B$3:$E$32,3,0))*(S172-14)),0)</f>
        <v>0</v>
      </c>
      <c r="X172" s="87" t="s">
        <v>87</v>
      </c>
      <c r="Y172" s="66">
        <f>IF(T172=1,VLOOKUP(X172,data!$B$35:$D$39,2,0),0)</f>
        <v>0</v>
      </c>
      <c r="Z172" s="67">
        <f>IF(AND(W172&lt;&gt;0,Y172&lt;&gt;0)=FALSE,0,data!$C$43)</f>
        <v>0</v>
      </c>
      <c r="AA172" s="91">
        <f t="shared" si="68"/>
        <v>0</v>
      </c>
      <c r="AB172" s="121">
        <f t="shared" si="69"/>
        <v>0</v>
      </c>
      <c r="AC172" s="61">
        <f t="shared" si="70"/>
        <v>0</v>
      </c>
      <c r="AD172" s="61">
        <f t="shared" si="71"/>
        <v>0</v>
      </c>
      <c r="AF172" s="64"/>
      <c r="AG172" s="61">
        <f t="shared" si="72"/>
        <v>0</v>
      </c>
      <c r="AH172" s="65">
        <f>IF(AG172=1,data!$C$41*AF172,0)</f>
        <v>0</v>
      </c>
      <c r="AI172" s="87" t="s">
        <v>87</v>
      </c>
      <c r="AJ172" s="66">
        <f>IF(AG172=1,IF(AF172&lt;15,VLOOKUP(AI172,data!$B$3:$E$32,2,0)*AF172,(VLOOKUP(AI172,data!$B$3:$E$32,2,0)*14)+(VLOOKUP(AI172,data!$B$3:$E$32,3,0))*(AF172-14)),0)</f>
        <v>0</v>
      </c>
      <c r="AK172" s="87" t="s">
        <v>87</v>
      </c>
      <c r="AL172" s="66">
        <f>IF(AG172=1,VLOOKUP(AK172,data!$B$35:$D$39,2,0),0)</f>
        <v>0</v>
      </c>
      <c r="AM172" s="67">
        <f>IF(AND(AJ172&lt;&gt;0,AL172&lt;&gt;0)=FALSE,0,data!$C$43)</f>
        <v>0</v>
      </c>
      <c r="AN172" s="91">
        <f t="shared" si="73"/>
        <v>0</v>
      </c>
      <c r="AO172" s="121">
        <f t="shared" si="74"/>
        <v>0</v>
      </c>
      <c r="AP172" s="61">
        <f t="shared" si="75"/>
        <v>0</v>
      </c>
      <c r="AQ172" s="61">
        <f t="shared" si="76"/>
        <v>0</v>
      </c>
      <c r="AS172" s="64"/>
      <c r="AT172" s="61">
        <f t="shared" si="77"/>
        <v>0</v>
      </c>
      <c r="AU172" s="65">
        <f>IF(AT172=1,data!$C$41*AS172,0)</f>
        <v>0</v>
      </c>
      <c r="AV172" s="87" t="s">
        <v>87</v>
      </c>
      <c r="AW172" s="66">
        <f>IF(AT172=1,IF(AS172&lt;15,VLOOKUP(AV172,data!$B$3:$E$32,2,0)*AS172,(VLOOKUP(AV172,data!$B$3:$E$32,2,0)*14)+(VLOOKUP(AV172,data!$B$3:$E$32,3,0))*(AS172-14)),0)</f>
        <v>0</v>
      </c>
      <c r="AX172" s="87" t="s">
        <v>87</v>
      </c>
      <c r="AY172" s="66">
        <f>IF(AT172=1,VLOOKUP(AX172,data!$B$35:$D$39,2,0),0)</f>
        <v>0</v>
      </c>
      <c r="AZ172" s="67">
        <f>IF(AND(AW172&lt;&gt;0,AY172&lt;&gt;0)=FALSE,0,data!$C$43)</f>
        <v>0</v>
      </c>
      <c r="BA172" s="91">
        <f t="shared" si="78"/>
        <v>0</v>
      </c>
      <c r="BB172" s="121">
        <f t="shared" si="79"/>
        <v>0</v>
      </c>
      <c r="BC172" s="61">
        <f t="shared" si="80"/>
        <v>0</v>
      </c>
      <c r="BD172" s="61">
        <f t="shared" si="81"/>
        <v>0</v>
      </c>
      <c r="BF172" s="64"/>
      <c r="BG172" s="61">
        <f t="shared" si="82"/>
        <v>0</v>
      </c>
      <c r="BH172" s="65">
        <f>IF(BG172=1,data!$C$41*BF172,0)</f>
        <v>0</v>
      </c>
      <c r="BI172" s="87" t="s">
        <v>87</v>
      </c>
      <c r="BJ172" s="66">
        <f>IF(BG172=1,IF(BF172&lt;15,VLOOKUP(BI172,data!$B$3:$E$32,2,0)*BF172,(VLOOKUP(BI172,data!$B$3:$E$32,2,0)*14)+(VLOOKUP(BI172,data!$B$3:$E$32,3,0))*(BF172-14)),0)</f>
        <v>0</v>
      </c>
      <c r="BK172" s="87" t="s">
        <v>87</v>
      </c>
      <c r="BL172" s="66">
        <f>IF(BG172=1,VLOOKUP(BK172,data!$B$35:$D$39,2,0),0)</f>
        <v>0</v>
      </c>
      <c r="BM172" s="67">
        <f>IF(AND(BJ172&lt;&gt;0,BL172&lt;&gt;0)=FALSE,0,data!$C$43)</f>
        <v>0</v>
      </c>
      <c r="BN172" s="91">
        <f t="shared" si="83"/>
        <v>0</v>
      </c>
      <c r="BO172" s="121">
        <f t="shared" si="84"/>
        <v>0</v>
      </c>
      <c r="BP172" s="61">
        <f t="shared" si="85"/>
        <v>0</v>
      </c>
      <c r="BQ172" s="61">
        <f t="shared" si="86"/>
        <v>0</v>
      </c>
      <c r="BS172" s="64"/>
      <c r="BT172" s="61">
        <f t="shared" si="87"/>
        <v>0</v>
      </c>
      <c r="BU172" s="65">
        <f>IF(BT172=1,data!$C$41*BS172,0)</f>
        <v>0</v>
      </c>
      <c r="BV172" s="87" t="s">
        <v>87</v>
      </c>
      <c r="BW172" s="66">
        <f>IF(BT172=1,IF(BS172&lt;15,VLOOKUP(BV172,data!$B$3:$E$32,2,0)*BS172,(VLOOKUP(BV172,data!$B$3:$E$32,2,0)*14)+(VLOOKUP(BV172,data!$B$3:$E$32,3,0))*(BS172-14)),0)</f>
        <v>0</v>
      </c>
      <c r="BX172" s="87" t="s">
        <v>87</v>
      </c>
      <c r="BY172" s="66">
        <f>IF(BT172=1,VLOOKUP(BX172,data!$B$35:$D$39,2,0),0)</f>
        <v>0</v>
      </c>
      <c r="BZ172" s="67">
        <f>IF(AND(BW172&lt;&gt;0,BY172&lt;&gt;0)=FALSE,0,data!$C$43)</f>
        <v>0</v>
      </c>
      <c r="CA172" s="91">
        <f t="shared" si="88"/>
        <v>0</v>
      </c>
      <c r="CB172" s="121">
        <f t="shared" si="89"/>
        <v>0</v>
      </c>
      <c r="CC172" s="61">
        <f t="shared" si="90"/>
        <v>0</v>
      </c>
      <c r="CD172" s="61">
        <f t="shared" si="91"/>
        <v>0</v>
      </c>
    </row>
    <row r="173" spans="1:82" ht="18" hidden="1" customHeight="1" x14ac:dyDescent="0.25">
      <c r="A173" s="68"/>
      <c r="B173" s="58" t="s">
        <v>255</v>
      </c>
      <c r="C173" s="113"/>
      <c r="D173" s="59"/>
      <c r="E173" s="64"/>
      <c r="F173" s="61">
        <f t="shared" si="63"/>
        <v>0</v>
      </c>
      <c r="G173" s="65">
        <f>IF(F173=1,data!$C$41*E173,0)</f>
        <v>0</v>
      </c>
      <c r="H173" s="87" t="s">
        <v>87</v>
      </c>
      <c r="I173" s="66">
        <f>IF($F173=1,IF($E173&lt;15,VLOOKUP(H173,data!$B$3:$E$32,2,0)*$E173,(VLOOKUP(H173,data!$B$3:$E$32,2,0)*14)+(VLOOKUP(H173,data!$B$3:$E$32,3,0))*($E173-14)),0)</f>
        <v>0</v>
      </c>
      <c r="J173" s="87" t="s">
        <v>87</v>
      </c>
      <c r="K173" s="66">
        <f>IF($F173=1,VLOOKUP(J173,data!$B$35:$D$39,2,0),0)</f>
        <v>0</v>
      </c>
      <c r="L173" s="67">
        <f>IF(AND(I173&lt;&gt;0,K173&lt;&gt;0)=FALSE,0,data!$C$43)</f>
        <v>0</v>
      </c>
      <c r="M173" s="91">
        <f t="shared" si="33"/>
        <v>0</v>
      </c>
      <c r="N173" s="61">
        <f t="shared" si="92"/>
        <v>0</v>
      </c>
      <c r="O173" s="61">
        <f t="shared" si="64"/>
        <v>0</v>
      </c>
      <c r="P173" s="61">
        <f t="shared" si="65"/>
        <v>0</v>
      </c>
      <c r="Q173" s="137">
        <f t="shared" si="66"/>
        <v>0</v>
      </c>
      <c r="S173" s="64"/>
      <c r="T173" s="61">
        <f t="shared" si="67"/>
        <v>0</v>
      </c>
      <c r="U173" s="65">
        <f>IF(T173=1,data!$C$41*S173,0)</f>
        <v>0</v>
      </c>
      <c r="V173" s="87" t="s">
        <v>87</v>
      </c>
      <c r="W173" s="66">
        <f>IF(T173=1,IF(S173&lt;15,VLOOKUP(V173,data!$B$3:$E$32,2,0)*S173,(VLOOKUP(V173,data!$B$3:$E$32,2,0)*14)+(VLOOKUP(V173,data!$B$3:$E$32,3,0))*(S173-14)),0)</f>
        <v>0</v>
      </c>
      <c r="X173" s="87" t="s">
        <v>87</v>
      </c>
      <c r="Y173" s="66">
        <f>IF(T173=1,VLOOKUP(X173,data!$B$35:$D$39,2,0),0)</f>
        <v>0</v>
      </c>
      <c r="Z173" s="67">
        <f>IF(AND(W173&lt;&gt;0,Y173&lt;&gt;0)=FALSE,0,data!$C$43)</f>
        <v>0</v>
      </c>
      <c r="AA173" s="91">
        <f t="shared" si="68"/>
        <v>0</v>
      </c>
      <c r="AB173" s="121">
        <f t="shared" si="69"/>
        <v>0</v>
      </c>
      <c r="AC173" s="61">
        <f t="shared" si="70"/>
        <v>0</v>
      </c>
      <c r="AD173" s="61">
        <f t="shared" si="71"/>
        <v>0</v>
      </c>
      <c r="AF173" s="64"/>
      <c r="AG173" s="61">
        <f t="shared" si="72"/>
        <v>0</v>
      </c>
      <c r="AH173" s="65">
        <f>IF(AG173=1,data!$C$41*AF173,0)</f>
        <v>0</v>
      </c>
      <c r="AI173" s="87" t="s">
        <v>87</v>
      </c>
      <c r="AJ173" s="66">
        <f>IF(AG173=1,IF(AF173&lt;15,VLOOKUP(AI173,data!$B$3:$E$32,2,0)*AF173,(VLOOKUP(AI173,data!$B$3:$E$32,2,0)*14)+(VLOOKUP(AI173,data!$B$3:$E$32,3,0))*(AF173-14)),0)</f>
        <v>0</v>
      </c>
      <c r="AK173" s="87" t="s">
        <v>87</v>
      </c>
      <c r="AL173" s="66">
        <f>IF(AG173=1,VLOOKUP(AK173,data!$B$35:$D$39,2,0),0)</f>
        <v>0</v>
      </c>
      <c r="AM173" s="67">
        <f>IF(AND(AJ173&lt;&gt;0,AL173&lt;&gt;0)=FALSE,0,data!$C$43)</f>
        <v>0</v>
      </c>
      <c r="AN173" s="91">
        <f t="shared" si="73"/>
        <v>0</v>
      </c>
      <c r="AO173" s="121">
        <f t="shared" si="74"/>
        <v>0</v>
      </c>
      <c r="AP173" s="61">
        <f t="shared" si="75"/>
        <v>0</v>
      </c>
      <c r="AQ173" s="61">
        <f t="shared" si="76"/>
        <v>0</v>
      </c>
      <c r="AS173" s="64"/>
      <c r="AT173" s="61">
        <f t="shared" si="77"/>
        <v>0</v>
      </c>
      <c r="AU173" s="65">
        <f>IF(AT173=1,data!$C$41*AS173,0)</f>
        <v>0</v>
      </c>
      <c r="AV173" s="87" t="s">
        <v>87</v>
      </c>
      <c r="AW173" s="66">
        <f>IF(AT173=1,IF(AS173&lt;15,VLOOKUP(AV173,data!$B$3:$E$32,2,0)*AS173,(VLOOKUP(AV173,data!$B$3:$E$32,2,0)*14)+(VLOOKUP(AV173,data!$B$3:$E$32,3,0))*(AS173-14)),0)</f>
        <v>0</v>
      </c>
      <c r="AX173" s="87" t="s">
        <v>87</v>
      </c>
      <c r="AY173" s="66">
        <f>IF(AT173=1,VLOOKUP(AX173,data!$B$35:$D$39,2,0),0)</f>
        <v>0</v>
      </c>
      <c r="AZ173" s="67">
        <f>IF(AND(AW173&lt;&gt;0,AY173&lt;&gt;0)=FALSE,0,data!$C$43)</f>
        <v>0</v>
      </c>
      <c r="BA173" s="91">
        <f t="shared" si="78"/>
        <v>0</v>
      </c>
      <c r="BB173" s="121">
        <f t="shared" si="79"/>
        <v>0</v>
      </c>
      <c r="BC173" s="61">
        <f t="shared" si="80"/>
        <v>0</v>
      </c>
      <c r="BD173" s="61">
        <f t="shared" si="81"/>
        <v>0</v>
      </c>
      <c r="BF173" s="64"/>
      <c r="BG173" s="61">
        <f t="shared" si="82"/>
        <v>0</v>
      </c>
      <c r="BH173" s="65">
        <f>IF(BG173=1,data!$C$41*BF173,0)</f>
        <v>0</v>
      </c>
      <c r="BI173" s="87" t="s">
        <v>87</v>
      </c>
      <c r="BJ173" s="66">
        <f>IF(BG173=1,IF(BF173&lt;15,VLOOKUP(BI173,data!$B$3:$E$32,2,0)*BF173,(VLOOKUP(BI173,data!$B$3:$E$32,2,0)*14)+(VLOOKUP(BI173,data!$B$3:$E$32,3,0))*(BF173-14)),0)</f>
        <v>0</v>
      </c>
      <c r="BK173" s="87" t="s">
        <v>87</v>
      </c>
      <c r="BL173" s="66">
        <f>IF(BG173=1,VLOOKUP(BK173,data!$B$35:$D$39,2,0),0)</f>
        <v>0</v>
      </c>
      <c r="BM173" s="67">
        <f>IF(AND(BJ173&lt;&gt;0,BL173&lt;&gt;0)=FALSE,0,data!$C$43)</f>
        <v>0</v>
      </c>
      <c r="BN173" s="91">
        <f t="shared" si="83"/>
        <v>0</v>
      </c>
      <c r="BO173" s="121">
        <f t="shared" si="84"/>
        <v>0</v>
      </c>
      <c r="BP173" s="61">
        <f t="shared" si="85"/>
        <v>0</v>
      </c>
      <c r="BQ173" s="61">
        <f t="shared" si="86"/>
        <v>0</v>
      </c>
      <c r="BS173" s="64"/>
      <c r="BT173" s="61">
        <f t="shared" si="87"/>
        <v>0</v>
      </c>
      <c r="BU173" s="65">
        <f>IF(BT173=1,data!$C$41*BS173,0)</f>
        <v>0</v>
      </c>
      <c r="BV173" s="87" t="s">
        <v>87</v>
      </c>
      <c r="BW173" s="66">
        <f>IF(BT173=1,IF(BS173&lt;15,VLOOKUP(BV173,data!$B$3:$E$32,2,0)*BS173,(VLOOKUP(BV173,data!$B$3:$E$32,2,0)*14)+(VLOOKUP(BV173,data!$B$3:$E$32,3,0))*(BS173-14)),0)</f>
        <v>0</v>
      </c>
      <c r="BX173" s="87" t="s">
        <v>87</v>
      </c>
      <c r="BY173" s="66">
        <f>IF(BT173=1,VLOOKUP(BX173,data!$B$35:$D$39,2,0),0)</f>
        <v>0</v>
      </c>
      <c r="BZ173" s="67">
        <f>IF(AND(BW173&lt;&gt;0,BY173&lt;&gt;0)=FALSE,0,data!$C$43)</f>
        <v>0</v>
      </c>
      <c r="CA173" s="91">
        <f t="shared" si="88"/>
        <v>0</v>
      </c>
      <c r="CB173" s="121">
        <f t="shared" si="89"/>
        <v>0</v>
      </c>
      <c r="CC173" s="61">
        <f t="shared" si="90"/>
        <v>0</v>
      </c>
      <c r="CD173" s="61">
        <f t="shared" si="91"/>
        <v>0</v>
      </c>
    </row>
    <row r="174" spans="1:82" ht="18" hidden="1" customHeight="1" x14ac:dyDescent="0.25">
      <c r="A174" s="68"/>
      <c r="B174" s="58" t="s">
        <v>256</v>
      </c>
      <c r="C174" s="113"/>
      <c r="D174" s="59"/>
      <c r="E174" s="64"/>
      <c r="F174" s="61">
        <f t="shared" si="63"/>
        <v>0</v>
      </c>
      <c r="G174" s="65">
        <f>IF(F174=1,data!$C$41*E174,0)</f>
        <v>0</v>
      </c>
      <c r="H174" s="87" t="s">
        <v>87</v>
      </c>
      <c r="I174" s="66">
        <f>IF($F174=1,IF($E174&lt;15,VLOOKUP(H174,data!$B$3:$E$32,2,0)*$E174,(VLOOKUP(H174,data!$B$3:$E$32,2,0)*14)+(VLOOKUP(H174,data!$B$3:$E$32,3,0))*($E174-14)),0)</f>
        <v>0</v>
      </c>
      <c r="J174" s="87" t="s">
        <v>87</v>
      </c>
      <c r="K174" s="66">
        <f>IF($F174=1,VLOOKUP(J174,data!$B$35:$D$39,2,0),0)</f>
        <v>0</v>
      </c>
      <c r="L174" s="67">
        <f>IF(AND(I174&lt;&gt;0,K174&lt;&gt;0)=FALSE,0,data!$C$43)</f>
        <v>0</v>
      </c>
      <c r="M174" s="91">
        <f t="shared" si="33"/>
        <v>0</v>
      </c>
      <c r="N174" s="61">
        <f t="shared" si="92"/>
        <v>0</v>
      </c>
      <c r="O174" s="61">
        <f t="shared" si="64"/>
        <v>0</v>
      </c>
      <c r="P174" s="61">
        <f t="shared" si="65"/>
        <v>0</v>
      </c>
      <c r="Q174" s="137">
        <f t="shared" si="66"/>
        <v>0</v>
      </c>
      <c r="S174" s="64"/>
      <c r="T174" s="61">
        <f t="shared" si="67"/>
        <v>0</v>
      </c>
      <c r="U174" s="65">
        <f>IF(T174=1,data!$C$41*S174,0)</f>
        <v>0</v>
      </c>
      <c r="V174" s="87" t="s">
        <v>87</v>
      </c>
      <c r="W174" s="66">
        <f>IF(T174=1,IF(S174&lt;15,VLOOKUP(V174,data!$B$3:$E$32,2,0)*S174,(VLOOKUP(V174,data!$B$3:$E$32,2,0)*14)+(VLOOKUP(V174,data!$B$3:$E$32,3,0))*(S174-14)),0)</f>
        <v>0</v>
      </c>
      <c r="X174" s="87" t="s">
        <v>87</v>
      </c>
      <c r="Y174" s="66">
        <f>IF(T174=1,VLOOKUP(X174,data!$B$35:$D$39,2,0),0)</f>
        <v>0</v>
      </c>
      <c r="Z174" s="67">
        <f>IF(AND(W174&lt;&gt;0,Y174&lt;&gt;0)=FALSE,0,data!$C$43)</f>
        <v>0</v>
      </c>
      <c r="AA174" s="91">
        <f t="shared" si="68"/>
        <v>0</v>
      </c>
      <c r="AB174" s="121">
        <f t="shared" si="69"/>
        <v>0</v>
      </c>
      <c r="AC174" s="61">
        <f t="shared" si="70"/>
        <v>0</v>
      </c>
      <c r="AD174" s="61">
        <f t="shared" si="71"/>
        <v>0</v>
      </c>
      <c r="AF174" s="64"/>
      <c r="AG174" s="61">
        <f t="shared" si="72"/>
        <v>0</v>
      </c>
      <c r="AH174" s="65">
        <f>IF(AG174=1,data!$C$41*AF174,0)</f>
        <v>0</v>
      </c>
      <c r="AI174" s="87" t="s">
        <v>87</v>
      </c>
      <c r="AJ174" s="66">
        <f>IF(AG174=1,IF(AF174&lt;15,VLOOKUP(AI174,data!$B$3:$E$32,2,0)*AF174,(VLOOKUP(AI174,data!$B$3:$E$32,2,0)*14)+(VLOOKUP(AI174,data!$B$3:$E$32,3,0))*(AF174-14)),0)</f>
        <v>0</v>
      </c>
      <c r="AK174" s="87" t="s">
        <v>87</v>
      </c>
      <c r="AL174" s="66">
        <f>IF(AG174=1,VLOOKUP(AK174,data!$B$35:$D$39,2,0),0)</f>
        <v>0</v>
      </c>
      <c r="AM174" s="67">
        <f>IF(AND(AJ174&lt;&gt;0,AL174&lt;&gt;0)=FALSE,0,data!$C$43)</f>
        <v>0</v>
      </c>
      <c r="AN174" s="91">
        <f t="shared" si="73"/>
        <v>0</v>
      </c>
      <c r="AO174" s="121">
        <f t="shared" si="74"/>
        <v>0</v>
      </c>
      <c r="AP174" s="61">
        <f t="shared" si="75"/>
        <v>0</v>
      </c>
      <c r="AQ174" s="61">
        <f t="shared" si="76"/>
        <v>0</v>
      </c>
      <c r="AS174" s="64"/>
      <c r="AT174" s="61">
        <f t="shared" si="77"/>
        <v>0</v>
      </c>
      <c r="AU174" s="65">
        <f>IF(AT174=1,data!$C$41*AS174,0)</f>
        <v>0</v>
      </c>
      <c r="AV174" s="87" t="s">
        <v>87</v>
      </c>
      <c r="AW174" s="66">
        <f>IF(AT174=1,IF(AS174&lt;15,VLOOKUP(AV174,data!$B$3:$E$32,2,0)*AS174,(VLOOKUP(AV174,data!$B$3:$E$32,2,0)*14)+(VLOOKUP(AV174,data!$B$3:$E$32,3,0))*(AS174-14)),0)</f>
        <v>0</v>
      </c>
      <c r="AX174" s="87" t="s">
        <v>87</v>
      </c>
      <c r="AY174" s="66">
        <f>IF(AT174=1,VLOOKUP(AX174,data!$B$35:$D$39,2,0),0)</f>
        <v>0</v>
      </c>
      <c r="AZ174" s="67">
        <f>IF(AND(AW174&lt;&gt;0,AY174&lt;&gt;0)=FALSE,0,data!$C$43)</f>
        <v>0</v>
      </c>
      <c r="BA174" s="91">
        <f t="shared" si="78"/>
        <v>0</v>
      </c>
      <c r="BB174" s="121">
        <f t="shared" si="79"/>
        <v>0</v>
      </c>
      <c r="BC174" s="61">
        <f t="shared" si="80"/>
        <v>0</v>
      </c>
      <c r="BD174" s="61">
        <f t="shared" si="81"/>
        <v>0</v>
      </c>
      <c r="BF174" s="64"/>
      <c r="BG174" s="61">
        <f t="shared" si="82"/>
        <v>0</v>
      </c>
      <c r="BH174" s="65">
        <f>IF(BG174=1,data!$C$41*BF174,0)</f>
        <v>0</v>
      </c>
      <c r="BI174" s="87" t="s">
        <v>87</v>
      </c>
      <c r="BJ174" s="66">
        <f>IF(BG174=1,IF(BF174&lt;15,VLOOKUP(BI174,data!$B$3:$E$32,2,0)*BF174,(VLOOKUP(BI174,data!$B$3:$E$32,2,0)*14)+(VLOOKUP(BI174,data!$B$3:$E$32,3,0))*(BF174-14)),0)</f>
        <v>0</v>
      </c>
      <c r="BK174" s="87" t="s">
        <v>87</v>
      </c>
      <c r="BL174" s="66">
        <f>IF(BG174=1,VLOOKUP(BK174,data!$B$35:$D$39,2,0),0)</f>
        <v>0</v>
      </c>
      <c r="BM174" s="67">
        <f>IF(AND(BJ174&lt;&gt;0,BL174&lt;&gt;0)=FALSE,0,data!$C$43)</f>
        <v>0</v>
      </c>
      <c r="BN174" s="91">
        <f t="shared" si="83"/>
        <v>0</v>
      </c>
      <c r="BO174" s="121">
        <f t="shared" si="84"/>
        <v>0</v>
      </c>
      <c r="BP174" s="61">
        <f t="shared" si="85"/>
        <v>0</v>
      </c>
      <c r="BQ174" s="61">
        <f t="shared" si="86"/>
        <v>0</v>
      </c>
      <c r="BS174" s="64"/>
      <c r="BT174" s="61">
        <f t="shared" si="87"/>
        <v>0</v>
      </c>
      <c r="BU174" s="65">
        <f>IF(BT174=1,data!$C$41*BS174,0)</f>
        <v>0</v>
      </c>
      <c r="BV174" s="87" t="s">
        <v>87</v>
      </c>
      <c r="BW174" s="66">
        <f>IF(BT174=1,IF(BS174&lt;15,VLOOKUP(BV174,data!$B$3:$E$32,2,0)*BS174,(VLOOKUP(BV174,data!$B$3:$E$32,2,0)*14)+(VLOOKUP(BV174,data!$B$3:$E$32,3,0))*(BS174-14)),0)</f>
        <v>0</v>
      </c>
      <c r="BX174" s="87" t="s">
        <v>87</v>
      </c>
      <c r="BY174" s="66">
        <f>IF(BT174=1,VLOOKUP(BX174,data!$B$35:$D$39,2,0),0)</f>
        <v>0</v>
      </c>
      <c r="BZ174" s="67">
        <f>IF(AND(BW174&lt;&gt;0,BY174&lt;&gt;0)=FALSE,0,data!$C$43)</f>
        <v>0</v>
      </c>
      <c r="CA174" s="91">
        <f t="shared" si="88"/>
        <v>0</v>
      </c>
      <c r="CB174" s="121">
        <f t="shared" si="89"/>
        <v>0</v>
      </c>
      <c r="CC174" s="61">
        <f t="shared" si="90"/>
        <v>0</v>
      </c>
      <c r="CD174" s="61">
        <f t="shared" si="91"/>
        <v>0</v>
      </c>
    </row>
    <row r="175" spans="1:82" ht="18" hidden="1" customHeight="1" x14ac:dyDescent="0.25">
      <c r="A175" s="68"/>
      <c r="B175" s="58" t="s">
        <v>257</v>
      </c>
      <c r="C175" s="113"/>
      <c r="D175" s="59"/>
      <c r="E175" s="64"/>
      <c r="F175" s="61">
        <f t="shared" si="63"/>
        <v>0</v>
      </c>
      <c r="G175" s="65">
        <f>IF(F175=1,data!$C$41*E175,0)</f>
        <v>0</v>
      </c>
      <c r="H175" s="87" t="s">
        <v>87</v>
      </c>
      <c r="I175" s="66">
        <f>IF($F175=1,IF($E175&lt;15,VLOOKUP(H175,data!$B$3:$E$32,2,0)*$E175,(VLOOKUP(H175,data!$B$3:$E$32,2,0)*14)+(VLOOKUP(H175,data!$B$3:$E$32,3,0))*($E175-14)),0)</f>
        <v>0</v>
      </c>
      <c r="J175" s="87" t="s">
        <v>87</v>
      </c>
      <c r="K175" s="66">
        <f>IF($F175=1,VLOOKUP(J175,data!$B$35:$D$39,2,0),0)</f>
        <v>0</v>
      </c>
      <c r="L175" s="67">
        <f>IF(AND(I175&lt;&gt;0,K175&lt;&gt;0)=FALSE,0,data!$C$43)</f>
        <v>0</v>
      </c>
      <c r="M175" s="91">
        <f t="shared" si="33"/>
        <v>0</v>
      </c>
      <c r="N175" s="61">
        <f t="shared" si="92"/>
        <v>0</v>
      </c>
      <c r="O175" s="61">
        <f t="shared" si="64"/>
        <v>0</v>
      </c>
      <c r="P175" s="61">
        <f t="shared" si="65"/>
        <v>0</v>
      </c>
      <c r="Q175" s="137">
        <f t="shared" si="66"/>
        <v>0</v>
      </c>
      <c r="S175" s="64"/>
      <c r="T175" s="61">
        <f t="shared" si="67"/>
        <v>0</v>
      </c>
      <c r="U175" s="65">
        <f>IF(T175=1,data!$C$41*S175,0)</f>
        <v>0</v>
      </c>
      <c r="V175" s="87" t="s">
        <v>87</v>
      </c>
      <c r="W175" s="66">
        <f>IF(T175=1,IF(S175&lt;15,VLOOKUP(V175,data!$B$3:$E$32,2,0)*S175,(VLOOKUP(V175,data!$B$3:$E$32,2,0)*14)+(VLOOKUP(V175,data!$B$3:$E$32,3,0))*(S175-14)),0)</f>
        <v>0</v>
      </c>
      <c r="X175" s="87" t="s">
        <v>87</v>
      </c>
      <c r="Y175" s="66">
        <f>IF(T175=1,VLOOKUP(X175,data!$B$35:$D$39,2,0),0)</f>
        <v>0</v>
      </c>
      <c r="Z175" s="67">
        <f>IF(AND(W175&lt;&gt;0,Y175&lt;&gt;0)=FALSE,0,data!$C$43)</f>
        <v>0</v>
      </c>
      <c r="AA175" s="91">
        <f t="shared" si="68"/>
        <v>0</v>
      </c>
      <c r="AB175" s="121">
        <f t="shared" si="69"/>
        <v>0</v>
      </c>
      <c r="AC175" s="61">
        <f t="shared" si="70"/>
        <v>0</v>
      </c>
      <c r="AD175" s="61">
        <f t="shared" si="71"/>
        <v>0</v>
      </c>
      <c r="AF175" s="64"/>
      <c r="AG175" s="61">
        <f t="shared" si="72"/>
        <v>0</v>
      </c>
      <c r="AH175" s="65">
        <f>IF(AG175=1,data!$C$41*AF175,0)</f>
        <v>0</v>
      </c>
      <c r="AI175" s="87" t="s">
        <v>87</v>
      </c>
      <c r="AJ175" s="66">
        <f>IF(AG175=1,IF(AF175&lt;15,VLOOKUP(AI175,data!$B$3:$E$32,2,0)*AF175,(VLOOKUP(AI175,data!$B$3:$E$32,2,0)*14)+(VLOOKUP(AI175,data!$B$3:$E$32,3,0))*(AF175-14)),0)</f>
        <v>0</v>
      </c>
      <c r="AK175" s="87" t="s">
        <v>87</v>
      </c>
      <c r="AL175" s="66">
        <f>IF(AG175=1,VLOOKUP(AK175,data!$B$35:$D$39,2,0),0)</f>
        <v>0</v>
      </c>
      <c r="AM175" s="67">
        <f>IF(AND(AJ175&lt;&gt;0,AL175&lt;&gt;0)=FALSE,0,data!$C$43)</f>
        <v>0</v>
      </c>
      <c r="AN175" s="91">
        <f t="shared" si="73"/>
        <v>0</v>
      </c>
      <c r="AO175" s="121">
        <f t="shared" si="74"/>
        <v>0</v>
      </c>
      <c r="AP175" s="61">
        <f t="shared" si="75"/>
        <v>0</v>
      </c>
      <c r="AQ175" s="61">
        <f t="shared" si="76"/>
        <v>0</v>
      </c>
      <c r="AS175" s="64"/>
      <c r="AT175" s="61">
        <f t="shared" si="77"/>
        <v>0</v>
      </c>
      <c r="AU175" s="65">
        <f>IF(AT175=1,data!$C$41*AS175,0)</f>
        <v>0</v>
      </c>
      <c r="AV175" s="87" t="s">
        <v>87</v>
      </c>
      <c r="AW175" s="66">
        <f>IF(AT175=1,IF(AS175&lt;15,VLOOKUP(AV175,data!$B$3:$E$32,2,0)*AS175,(VLOOKUP(AV175,data!$B$3:$E$32,2,0)*14)+(VLOOKUP(AV175,data!$B$3:$E$32,3,0))*(AS175-14)),0)</f>
        <v>0</v>
      </c>
      <c r="AX175" s="87" t="s">
        <v>87</v>
      </c>
      <c r="AY175" s="66">
        <f>IF(AT175=1,VLOOKUP(AX175,data!$B$35:$D$39,2,0),0)</f>
        <v>0</v>
      </c>
      <c r="AZ175" s="67">
        <f>IF(AND(AW175&lt;&gt;0,AY175&lt;&gt;0)=FALSE,0,data!$C$43)</f>
        <v>0</v>
      </c>
      <c r="BA175" s="91">
        <f t="shared" si="78"/>
        <v>0</v>
      </c>
      <c r="BB175" s="121">
        <f t="shared" si="79"/>
        <v>0</v>
      </c>
      <c r="BC175" s="61">
        <f t="shared" si="80"/>
        <v>0</v>
      </c>
      <c r="BD175" s="61">
        <f t="shared" si="81"/>
        <v>0</v>
      </c>
      <c r="BF175" s="64"/>
      <c r="BG175" s="61">
        <f t="shared" si="82"/>
        <v>0</v>
      </c>
      <c r="BH175" s="65">
        <f>IF(BG175=1,data!$C$41*BF175,0)</f>
        <v>0</v>
      </c>
      <c r="BI175" s="87" t="s">
        <v>87</v>
      </c>
      <c r="BJ175" s="66">
        <f>IF(BG175=1,IF(BF175&lt;15,VLOOKUP(BI175,data!$B$3:$E$32,2,0)*BF175,(VLOOKUP(BI175,data!$B$3:$E$32,2,0)*14)+(VLOOKUP(BI175,data!$B$3:$E$32,3,0))*(BF175-14)),0)</f>
        <v>0</v>
      </c>
      <c r="BK175" s="87" t="s">
        <v>87</v>
      </c>
      <c r="BL175" s="66">
        <f>IF(BG175=1,VLOOKUP(BK175,data!$B$35:$D$39,2,0),0)</f>
        <v>0</v>
      </c>
      <c r="BM175" s="67">
        <f>IF(AND(BJ175&lt;&gt;0,BL175&lt;&gt;0)=FALSE,0,data!$C$43)</f>
        <v>0</v>
      </c>
      <c r="BN175" s="91">
        <f t="shared" si="83"/>
        <v>0</v>
      </c>
      <c r="BO175" s="121">
        <f t="shared" si="84"/>
        <v>0</v>
      </c>
      <c r="BP175" s="61">
        <f t="shared" si="85"/>
        <v>0</v>
      </c>
      <c r="BQ175" s="61">
        <f t="shared" si="86"/>
        <v>0</v>
      </c>
      <c r="BS175" s="64"/>
      <c r="BT175" s="61">
        <f t="shared" si="87"/>
        <v>0</v>
      </c>
      <c r="BU175" s="65">
        <f>IF(BT175=1,data!$C$41*BS175,0)</f>
        <v>0</v>
      </c>
      <c r="BV175" s="87" t="s">
        <v>87</v>
      </c>
      <c r="BW175" s="66">
        <f>IF(BT175=1,IF(BS175&lt;15,VLOOKUP(BV175,data!$B$3:$E$32,2,0)*BS175,(VLOOKUP(BV175,data!$B$3:$E$32,2,0)*14)+(VLOOKUP(BV175,data!$B$3:$E$32,3,0))*(BS175-14)),0)</f>
        <v>0</v>
      </c>
      <c r="BX175" s="87" t="s">
        <v>87</v>
      </c>
      <c r="BY175" s="66">
        <f>IF(BT175=1,VLOOKUP(BX175,data!$B$35:$D$39,2,0),0)</f>
        <v>0</v>
      </c>
      <c r="BZ175" s="67">
        <f>IF(AND(BW175&lt;&gt;0,BY175&lt;&gt;0)=FALSE,0,data!$C$43)</f>
        <v>0</v>
      </c>
      <c r="CA175" s="91">
        <f t="shared" si="88"/>
        <v>0</v>
      </c>
      <c r="CB175" s="121">
        <f t="shared" si="89"/>
        <v>0</v>
      </c>
      <c r="CC175" s="61">
        <f t="shared" si="90"/>
        <v>0</v>
      </c>
      <c r="CD175" s="61">
        <f t="shared" si="91"/>
        <v>0</v>
      </c>
    </row>
    <row r="176" spans="1:82" ht="18" hidden="1" customHeight="1" x14ac:dyDescent="0.25">
      <c r="A176" s="68"/>
      <c r="B176" s="58" t="s">
        <v>258</v>
      </c>
      <c r="C176" s="113"/>
      <c r="D176" s="59"/>
      <c r="E176" s="64"/>
      <c r="F176" s="61">
        <f t="shared" si="63"/>
        <v>0</v>
      </c>
      <c r="G176" s="65">
        <f>IF(F176=1,data!$C$41*E176,0)</f>
        <v>0</v>
      </c>
      <c r="H176" s="87" t="s">
        <v>87</v>
      </c>
      <c r="I176" s="66">
        <f>IF($F176=1,IF($E176&lt;15,VLOOKUP(H176,data!$B$3:$E$32,2,0)*$E176,(VLOOKUP(H176,data!$B$3:$E$32,2,0)*14)+(VLOOKUP(H176,data!$B$3:$E$32,3,0))*($E176-14)),0)</f>
        <v>0</v>
      </c>
      <c r="J176" s="87" t="s">
        <v>87</v>
      </c>
      <c r="K176" s="66">
        <f>IF($F176=1,VLOOKUP(J176,data!$B$35:$D$39,2,0),0)</f>
        <v>0</v>
      </c>
      <c r="L176" s="67">
        <f>IF(AND(I176&lt;&gt;0,K176&lt;&gt;0)=FALSE,0,data!$C$43)</f>
        <v>0</v>
      </c>
      <c r="M176" s="91">
        <f t="shared" si="33"/>
        <v>0</v>
      </c>
      <c r="N176" s="61">
        <f t="shared" si="92"/>
        <v>0</v>
      </c>
      <c r="O176" s="61">
        <f t="shared" si="64"/>
        <v>0</v>
      </c>
      <c r="P176" s="61">
        <f t="shared" si="65"/>
        <v>0</v>
      </c>
      <c r="Q176" s="137">
        <f t="shared" si="66"/>
        <v>0</v>
      </c>
      <c r="S176" s="64"/>
      <c r="T176" s="61">
        <f t="shared" si="67"/>
        <v>0</v>
      </c>
      <c r="U176" s="65">
        <f>IF(T176=1,data!$C$41*S176,0)</f>
        <v>0</v>
      </c>
      <c r="V176" s="87" t="s">
        <v>87</v>
      </c>
      <c r="W176" s="66">
        <f>IF(T176=1,IF(S176&lt;15,VLOOKUP(V176,data!$B$3:$E$32,2,0)*S176,(VLOOKUP(V176,data!$B$3:$E$32,2,0)*14)+(VLOOKUP(V176,data!$B$3:$E$32,3,0))*(S176-14)),0)</f>
        <v>0</v>
      </c>
      <c r="X176" s="87" t="s">
        <v>87</v>
      </c>
      <c r="Y176" s="66">
        <f>IF(T176=1,VLOOKUP(X176,data!$B$35:$D$39,2,0),0)</f>
        <v>0</v>
      </c>
      <c r="Z176" s="67">
        <f>IF(AND(W176&lt;&gt;0,Y176&lt;&gt;0)=FALSE,0,data!$C$43)</f>
        <v>0</v>
      </c>
      <c r="AA176" s="91">
        <f t="shared" si="68"/>
        <v>0</v>
      </c>
      <c r="AB176" s="121">
        <f t="shared" si="69"/>
        <v>0</v>
      </c>
      <c r="AC176" s="61">
        <f t="shared" si="70"/>
        <v>0</v>
      </c>
      <c r="AD176" s="61">
        <f t="shared" si="71"/>
        <v>0</v>
      </c>
      <c r="AF176" s="64"/>
      <c r="AG176" s="61">
        <f t="shared" si="72"/>
        <v>0</v>
      </c>
      <c r="AH176" s="65">
        <f>IF(AG176=1,data!$C$41*AF176,0)</f>
        <v>0</v>
      </c>
      <c r="AI176" s="87" t="s">
        <v>87</v>
      </c>
      <c r="AJ176" s="66">
        <f>IF(AG176=1,IF(AF176&lt;15,VLOOKUP(AI176,data!$B$3:$E$32,2,0)*AF176,(VLOOKUP(AI176,data!$B$3:$E$32,2,0)*14)+(VLOOKUP(AI176,data!$B$3:$E$32,3,0))*(AF176-14)),0)</f>
        <v>0</v>
      </c>
      <c r="AK176" s="87" t="s">
        <v>87</v>
      </c>
      <c r="AL176" s="66">
        <f>IF(AG176=1,VLOOKUP(AK176,data!$B$35:$D$39,2,0),0)</f>
        <v>0</v>
      </c>
      <c r="AM176" s="67">
        <f>IF(AND(AJ176&lt;&gt;0,AL176&lt;&gt;0)=FALSE,0,data!$C$43)</f>
        <v>0</v>
      </c>
      <c r="AN176" s="91">
        <f t="shared" si="73"/>
        <v>0</v>
      </c>
      <c r="AO176" s="121">
        <f t="shared" si="74"/>
        <v>0</v>
      </c>
      <c r="AP176" s="61">
        <f t="shared" si="75"/>
        <v>0</v>
      </c>
      <c r="AQ176" s="61">
        <f t="shared" si="76"/>
        <v>0</v>
      </c>
      <c r="AS176" s="64"/>
      <c r="AT176" s="61">
        <f t="shared" si="77"/>
        <v>0</v>
      </c>
      <c r="AU176" s="65">
        <f>IF(AT176=1,data!$C$41*AS176,0)</f>
        <v>0</v>
      </c>
      <c r="AV176" s="87" t="s">
        <v>87</v>
      </c>
      <c r="AW176" s="66">
        <f>IF(AT176=1,IF(AS176&lt;15,VLOOKUP(AV176,data!$B$3:$E$32,2,0)*AS176,(VLOOKUP(AV176,data!$B$3:$E$32,2,0)*14)+(VLOOKUP(AV176,data!$B$3:$E$32,3,0))*(AS176-14)),0)</f>
        <v>0</v>
      </c>
      <c r="AX176" s="87" t="s">
        <v>87</v>
      </c>
      <c r="AY176" s="66">
        <f>IF(AT176=1,VLOOKUP(AX176,data!$B$35:$D$39,2,0),0)</f>
        <v>0</v>
      </c>
      <c r="AZ176" s="67">
        <f>IF(AND(AW176&lt;&gt;0,AY176&lt;&gt;0)=FALSE,0,data!$C$43)</f>
        <v>0</v>
      </c>
      <c r="BA176" s="91">
        <f t="shared" si="78"/>
        <v>0</v>
      </c>
      <c r="BB176" s="121">
        <f t="shared" si="79"/>
        <v>0</v>
      </c>
      <c r="BC176" s="61">
        <f t="shared" si="80"/>
        <v>0</v>
      </c>
      <c r="BD176" s="61">
        <f t="shared" si="81"/>
        <v>0</v>
      </c>
      <c r="BF176" s="64"/>
      <c r="BG176" s="61">
        <f t="shared" si="82"/>
        <v>0</v>
      </c>
      <c r="BH176" s="65">
        <f>IF(BG176=1,data!$C$41*BF176,0)</f>
        <v>0</v>
      </c>
      <c r="BI176" s="87" t="s">
        <v>87</v>
      </c>
      <c r="BJ176" s="66">
        <f>IF(BG176=1,IF(BF176&lt;15,VLOOKUP(BI176,data!$B$3:$E$32,2,0)*BF176,(VLOOKUP(BI176,data!$B$3:$E$32,2,0)*14)+(VLOOKUP(BI176,data!$B$3:$E$32,3,0))*(BF176-14)),0)</f>
        <v>0</v>
      </c>
      <c r="BK176" s="87" t="s">
        <v>87</v>
      </c>
      <c r="BL176" s="66">
        <f>IF(BG176=1,VLOOKUP(BK176,data!$B$35:$D$39,2,0),0)</f>
        <v>0</v>
      </c>
      <c r="BM176" s="67">
        <f>IF(AND(BJ176&lt;&gt;0,BL176&lt;&gt;0)=FALSE,0,data!$C$43)</f>
        <v>0</v>
      </c>
      <c r="BN176" s="91">
        <f t="shared" si="83"/>
        <v>0</v>
      </c>
      <c r="BO176" s="121">
        <f t="shared" si="84"/>
        <v>0</v>
      </c>
      <c r="BP176" s="61">
        <f t="shared" si="85"/>
        <v>0</v>
      </c>
      <c r="BQ176" s="61">
        <f t="shared" si="86"/>
        <v>0</v>
      </c>
      <c r="BS176" s="64"/>
      <c r="BT176" s="61">
        <f t="shared" si="87"/>
        <v>0</v>
      </c>
      <c r="BU176" s="65">
        <f>IF(BT176=1,data!$C$41*BS176,0)</f>
        <v>0</v>
      </c>
      <c r="BV176" s="87" t="s">
        <v>87</v>
      </c>
      <c r="BW176" s="66">
        <f>IF(BT176=1,IF(BS176&lt;15,VLOOKUP(BV176,data!$B$3:$E$32,2,0)*BS176,(VLOOKUP(BV176,data!$B$3:$E$32,2,0)*14)+(VLOOKUP(BV176,data!$B$3:$E$32,3,0))*(BS176-14)),0)</f>
        <v>0</v>
      </c>
      <c r="BX176" s="87" t="s">
        <v>87</v>
      </c>
      <c r="BY176" s="66">
        <f>IF(BT176=1,VLOOKUP(BX176,data!$B$35:$D$39,2,0),0)</f>
        <v>0</v>
      </c>
      <c r="BZ176" s="67">
        <f>IF(AND(BW176&lt;&gt;0,BY176&lt;&gt;0)=FALSE,0,data!$C$43)</f>
        <v>0</v>
      </c>
      <c r="CA176" s="91">
        <f t="shared" si="88"/>
        <v>0</v>
      </c>
      <c r="CB176" s="121">
        <f t="shared" si="89"/>
        <v>0</v>
      </c>
      <c r="CC176" s="61">
        <f t="shared" si="90"/>
        <v>0</v>
      </c>
      <c r="CD176" s="61">
        <f t="shared" si="91"/>
        <v>0</v>
      </c>
    </row>
    <row r="177" spans="1:82" ht="18" hidden="1" customHeight="1" x14ac:dyDescent="0.25">
      <c r="A177" s="68"/>
      <c r="B177" s="58" t="s">
        <v>259</v>
      </c>
      <c r="C177" s="113"/>
      <c r="D177" s="59"/>
      <c r="E177" s="64"/>
      <c r="F177" s="61">
        <f t="shared" si="63"/>
        <v>0</v>
      </c>
      <c r="G177" s="65">
        <f>IF(F177=1,data!$C$41*E177,0)</f>
        <v>0</v>
      </c>
      <c r="H177" s="87" t="s">
        <v>87</v>
      </c>
      <c r="I177" s="66">
        <f>IF($F177=1,IF($E177&lt;15,VLOOKUP(H177,data!$B$3:$E$32,2,0)*$E177,(VLOOKUP(H177,data!$B$3:$E$32,2,0)*14)+(VLOOKUP(H177,data!$B$3:$E$32,3,0))*($E177-14)),0)</f>
        <v>0</v>
      </c>
      <c r="J177" s="87" t="s">
        <v>87</v>
      </c>
      <c r="K177" s="66">
        <f>IF($F177=1,VLOOKUP(J177,data!$B$35:$D$39,2,0),0)</f>
        <v>0</v>
      </c>
      <c r="L177" s="67">
        <f>IF(AND(I177&lt;&gt;0,K177&lt;&gt;0)=FALSE,0,data!$C$43)</f>
        <v>0</v>
      </c>
      <c r="M177" s="91">
        <f t="shared" si="33"/>
        <v>0</v>
      </c>
      <c r="N177" s="61">
        <f t="shared" si="92"/>
        <v>0</v>
      </c>
      <c r="O177" s="61">
        <f t="shared" si="64"/>
        <v>0</v>
      </c>
      <c r="P177" s="61">
        <f t="shared" si="65"/>
        <v>0</v>
      </c>
      <c r="Q177" s="137">
        <f t="shared" si="66"/>
        <v>0</v>
      </c>
      <c r="S177" s="64"/>
      <c r="T177" s="61">
        <f t="shared" si="67"/>
        <v>0</v>
      </c>
      <c r="U177" s="65">
        <f>IF(T177=1,data!$C$41*S177,0)</f>
        <v>0</v>
      </c>
      <c r="V177" s="87" t="s">
        <v>87</v>
      </c>
      <c r="W177" s="66">
        <f>IF(T177=1,IF(S177&lt;15,VLOOKUP(V177,data!$B$3:$E$32,2,0)*S177,(VLOOKUP(V177,data!$B$3:$E$32,2,0)*14)+(VLOOKUP(V177,data!$B$3:$E$32,3,0))*(S177-14)),0)</f>
        <v>0</v>
      </c>
      <c r="X177" s="87" t="s">
        <v>87</v>
      </c>
      <c r="Y177" s="66">
        <f>IF(T177=1,VLOOKUP(X177,data!$B$35:$D$39,2,0),0)</f>
        <v>0</v>
      </c>
      <c r="Z177" s="67">
        <f>IF(AND(W177&lt;&gt;0,Y177&lt;&gt;0)=FALSE,0,data!$C$43)</f>
        <v>0</v>
      </c>
      <c r="AA177" s="91">
        <f t="shared" si="68"/>
        <v>0</v>
      </c>
      <c r="AB177" s="121">
        <f t="shared" si="69"/>
        <v>0</v>
      </c>
      <c r="AC177" s="61">
        <f t="shared" si="70"/>
        <v>0</v>
      </c>
      <c r="AD177" s="61">
        <f t="shared" si="71"/>
        <v>0</v>
      </c>
      <c r="AF177" s="64"/>
      <c r="AG177" s="61">
        <f t="shared" si="72"/>
        <v>0</v>
      </c>
      <c r="AH177" s="65">
        <f>IF(AG177=1,data!$C$41*AF177,0)</f>
        <v>0</v>
      </c>
      <c r="AI177" s="87" t="s">
        <v>87</v>
      </c>
      <c r="AJ177" s="66">
        <f>IF(AG177=1,IF(AF177&lt;15,VLOOKUP(AI177,data!$B$3:$E$32,2,0)*AF177,(VLOOKUP(AI177,data!$B$3:$E$32,2,0)*14)+(VLOOKUP(AI177,data!$B$3:$E$32,3,0))*(AF177-14)),0)</f>
        <v>0</v>
      </c>
      <c r="AK177" s="87" t="s">
        <v>87</v>
      </c>
      <c r="AL177" s="66">
        <f>IF(AG177=1,VLOOKUP(AK177,data!$B$35:$D$39,2,0),0)</f>
        <v>0</v>
      </c>
      <c r="AM177" s="67">
        <f>IF(AND(AJ177&lt;&gt;0,AL177&lt;&gt;0)=FALSE,0,data!$C$43)</f>
        <v>0</v>
      </c>
      <c r="AN177" s="91">
        <f t="shared" si="73"/>
        <v>0</v>
      </c>
      <c r="AO177" s="121">
        <f t="shared" si="74"/>
        <v>0</v>
      </c>
      <c r="AP177" s="61">
        <f t="shared" si="75"/>
        <v>0</v>
      </c>
      <c r="AQ177" s="61">
        <f t="shared" si="76"/>
        <v>0</v>
      </c>
      <c r="AS177" s="64"/>
      <c r="AT177" s="61">
        <f t="shared" si="77"/>
        <v>0</v>
      </c>
      <c r="AU177" s="65">
        <f>IF(AT177=1,data!$C$41*AS177,0)</f>
        <v>0</v>
      </c>
      <c r="AV177" s="87" t="s">
        <v>87</v>
      </c>
      <c r="AW177" s="66">
        <f>IF(AT177=1,IF(AS177&lt;15,VLOOKUP(AV177,data!$B$3:$E$32,2,0)*AS177,(VLOOKUP(AV177,data!$B$3:$E$32,2,0)*14)+(VLOOKUP(AV177,data!$B$3:$E$32,3,0))*(AS177-14)),0)</f>
        <v>0</v>
      </c>
      <c r="AX177" s="87" t="s">
        <v>87</v>
      </c>
      <c r="AY177" s="66">
        <f>IF(AT177=1,VLOOKUP(AX177,data!$B$35:$D$39,2,0),0)</f>
        <v>0</v>
      </c>
      <c r="AZ177" s="67">
        <f>IF(AND(AW177&lt;&gt;0,AY177&lt;&gt;0)=FALSE,0,data!$C$43)</f>
        <v>0</v>
      </c>
      <c r="BA177" s="91">
        <f t="shared" si="78"/>
        <v>0</v>
      </c>
      <c r="BB177" s="121">
        <f t="shared" si="79"/>
        <v>0</v>
      </c>
      <c r="BC177" s="61">
        <f t="shared" si="80"/>
        <v>0</v>
      </c>
      <c r="BD177" s="61">
        <f t="shared" si="81"/>
        <v>0</v>
      </c>
      <c r="BF177" s="64"/>
      <c r="BG177" s="61">
        <f t="shared" si="82"/>
        <v>0</v>
      </c>
      <c r="BH177" s="65">
        <f>IF(BG177=1,data!$C$41*BF177,0)</f>
        <v>0</v>
      </c>
      <c r="BI177" s="87" t="s">
        <v>87</v>
      </c>
      <c r="BJ177" s="66">
        <f>IF(BG177=1,IF(BF177&lt;15,VLOOKUP(BI177,data!$B$3:$E$32,2,0)*BF177,(VLOOKUP(BI177,data!$B$3:$E$32,2,0)*14)+(VLOOKUP(BI177,data!$B$3:$E$32,3,0))*(BF177-14)),0)</f>
        <v>0</v>
      </c>
      <c r="BK177" s="87" t="s">
        <v>87</v>
      </c>
      <c r="BL177" s="66">
        <f>IF(BG177=1,VLOOKUP(BK177,data!$B$35:$D$39,2,0),0)</f>
        <v>0</v>
      </c>
      <c r="BM177" s="67">
        <f>IF(AND(BJ177&lt;&gt;0,BL177&lt;&gt;0)=FALSE,0,data!$C$43)</f>
        <v>0</v>
      </c>
      <c r="BN177" s="91">
        <f t="shared" si="83"/>
        <v>0</v>
      </c>
      <c r="BO177" s="121">
        <f t="shared" si="84"/>
        <v>0</v>
      </c>
      <c r="BP177" s="61">
        <f t="shared" si="85"/>
        <v>0</v>
      </c>
      <c r="BQ177" s="61">
        <f t="shared" si="86"/>
        <v>0</v>
      </c>
      <c r="BS177" s="64"/>
      <c r="BT177" s="61">
        <f t="shared" si="87"/>
        <v>0</v>
      </c>
      <c r="BU177" s="65">
        <f>IF(BT177=1,data!$C$41*BS177,0)</f>
        <v>0</v>
      </c>
      <c r="BV177" s="87" t="s">
        <v>87</v>
      </c>
      <c r="BW177" s="66">
        <f>IF(BT177=1,IF(BS177&lt;15,VLOOKUP(BV177,data!$B$3:$E$32,2,0)*BS177,(VLOOKUP(BV177,data!$B$3:$E$32,2,0)*14)+(VLOOKUP(BV177,data!$B$3:$E$32,3,0))*(BS177-14)),0)</f>
        <v>0</v>
      </c>
      <c r="BX177" s="87" t="s">
        <v>87</v>
      </c>
      <c r="BY177" s="66">
        <f>IF(BT177=1,VLOOKUP(BX177,data!$B$35:$D$39,2,0),0)</f>
        <v>0</v>
      </c>
      <c r="BZ177" s="67">
        <f>IF(AND(BW177&lt;&gt;0,BY177&lt;&gt;0)=FALSE,0,data!$C$43)</f>
        <v>0</v>
      </c>
      <c r="CA177" s="91">
        <f t="shared" si="88"/>
        <v>0</v>
      </c>
      <c r="CB177" s="121">
        <f t="shared" si="89"/>
        <v>0</v>
      </c>
      <c r="CC177" s="61">
        <f t="shared" si="90"/>
        <v>0</v>
      </c>
      <c r="CD177" s="61">
        <f t="shared" si="91"/>
        <v>0</v>
      </c>
    </row>
    <row r="178" spans="1:82" ht="18" hidden="1" customHeight="1" x14ac:dyDescent="0.25">
      <c r="A178" s="68"/>
      <c r="B178" s="58" t="s">
        <v>260</v>
      </c>
      <c r="C178" s="113"/>
      <c r="D178" s="59"/>
      <c r="E178" s="64"/>
      <c r="F178" s="61">
        <f t="shared" si="63"/>
        <v>0</v>
      </c>
      <c r="G178" s="65">
        <f>IF(F178=1,data!$C$41*E178,0)</f>
        <v>0</v>
      </c>
      <c r="H178" s="87" t="s">
        <v>87</v>
      </c>
      <c r="I178" s="66">
        <f>IF($F178=1,IF($E178&lt;15,VLOOKUP(H178,data!$B$3:$E$32,2,0)*$E178,(VLOOKUP(H178,data!$B$3:$E$32,2,0)*14)+(VLOOKUP(H178,data!$B$3:$E$32,3,0))*($E178-14)),0)</f>
        <v>0</v>
      </c>
      <c r="J178" s="87" t="s">
        <v>87</v>
      </c>
      <c r="K178" s="66">
        <f>IF($F178=1,VLOOKUP(J178,data!$B$35:$D$39,2,0),0)</f>
        <v>0</v>
      </c>
      <c r="L178" s="67">
        <f>IF(AND(I178&lt;&gt;0,K178&lt;&gt;0)=FALSE,0,data!$C$43)</f>
        <v>0</v>
      </c>
      <c r="M178" s="91">
        <f t="shared" si="33"/>
        <v>0</v>
      </c>
      <c r="N178" s="61">
        <f t="shared" si="92"/>
        <v>0</v>
      </c>
      <c r="O178" s="61">
        <f t="shared" si="64"/>
        <v>0</v>
      </c>
      <c r="P178" s="61">
        <f t="shared" si="65"/>
        <v>0</v>
      </c>
      <c r="Q178" s="137">
        <f t="shared" si="66"/>
        <v>0</v>
      </c>
      <c r="S178" s="64"/>
      <c r="T178" s="61">
        <f t="shared" si="67"/>
        <v>0</v>
      </c>
      <c r="U178" s="65">
        <f>IF(T178=1,data!$C$41*S178,0)</f>
        <v>0</v>
      </c>
      <c r="V178" s="87" t="s">
        <v>87</v>
      </c>
      <c r="W178" s="66">
        <f>IF(T178=1,IF(S178&lt;15,VLOOKUP(V178,data!$B$3:$E$32,2,0)*S178,(VLOOKUP(V178,data!$B$3:$E$32,2,0)*14)+(VLOOKUP(V178,data!$B$3:$E$32,3,0))*(S178-14)),0)</f>
        <v>0</v>
      </c>
      <c r="X178" s="87" t="s">
        <v>87</v>
      </c>
      <c r="Y178" s="66">
        <f>IF(T178=1,VLOOKUP(X178,data!$B$35:$D$39,2,0),0)</f>
        <v>0</v>
      </c>
      <c r="Z178" s="67">
        <f>IF(AND(W178&lt;&gt;0,Y178&lt;&gt;0)=FALSE,0,data!$C$43)</f>
        <v>0</v>
      </c>
      <c r="AA178" s="91">
        <f t="shared" si="68"/>
        <v>0</v>
      </c>
      <c r="AB178" s="121">
        <f t="shared" si="69"/>
        <v>0</v>
      </c>
      <c r="AC178" s="61">
        <f t="shared" si="70"/>
        <v>0</v>
      </c>
      <c r="AD178" s="61">
        <f t="shared" si="71"/>
        <v>0</v>
      </c>
      <c r="AF178" s="64"/>
      <c r="AG178" s="61">
        <f t="shared" si="72"/>
        <v>0</v>
      </c>
      <c r="AH178" s="65">
        <f>IF(AG178=1,data!$C$41*AF178,0)</f>
        <v>0</v>
      </c>
      <c r="AI178" s="87" t="s">
        <v>87</v>
      </c>
      <c r="AJ178" s="66">
        <f>IF(AG178=1,IF(AF178&lt;15,VLOOKUP(AI178,data!$B$3:$E$32,2,0)*AF178,(VLOOKUP(AI178,data!$B$3:$E$32,2,0)*14)+(VLOOKUP(AI178,data!$B$3:$E$32,3,0))*(AF178-14)),0)</f>
        <v>0</v>
      </c>
      <c r="AK178" s="87" t="s">
        <v>87</v>
      </c>
      <c r="AL178" s="66">
        <f>IF(AG178=1,VLOOKUP(AK178,data!$B$35:$D$39,2,0),0)</f>
        <v>0</v>
      </c>
      <c r="AM178" s="67">
        <f>IF(AND(AJ178&lt;&gt;0,AL178&lt;&gt;0)=FALSE,0,data!$C$43)</f>
        <v>0</v>
      </c>
      <c r="AN178" s="91">
        <f t="shared" si="73"/>
        <v>0</v>
      </c>
      <c r="AO178" s="121">
        <f t="shared" si="74"/>
        <v>0</v>
      </c>
      <c r="AP178" s="61">
        <f t="shared" si="75"/>
        <v>0</v>
      </c>
      <c r="AQ178" s="61">
        <f t="shared" si="76"/>
        <v>0</v>
      </c>
      <c r="AS178" s="64"/>
      <c r="AT178" s="61">
        <f t="shared" si="77"/>
        <v>0</v>
      </c>
      <c r="AU178" s="65">
        <f>IF(AT178=1,data!$C$41*AS178,0)</f>
        <v>0</v>
      </c>
      <c r="AV178" s="87" t="s">
        <v>87</v>
      </c>
      <c r="AW178" s="66">
        <f>IF(AT178=1,IF(AS178&lt;15,VLOOKUP(AV178,data!$B$3:$E$32,2,0)*AS178,(VLOOKUP(AV178,data!$B$3:$E$32,2,0)*14)+(VLOOKUP(AV178,data!$B$3:$E$32,3,0))*(AS178-14)),0)</f>
        <v>0</v>
      </c>
      <c r="AX178" s="87" t="s">
        <v>87</v>
      </c>
      <c r="AY178" s="66">
        <f>IF(AT178=1,VLOOKUP(AX178,data!$B$35:$D$39,2,0),0)</f>
        <v>0</v>
      </c>
      <c r="AZ178" s="67">
        <f>IF(AND(AW178&lt;&gt;0,AY178&lt;&gt;0)=FALSE,0,data!$C$43)</f>
        <v>0</v>
      </c>
      <c r="BA178" s="91">
        <f t="shared" si="78"/>
        <v>0</v>
      </c>
      <c r="BB178" s="121">
        <f t="shared" si="79"/>
        <v>0</v>
      </c>
      <c r="BC178" s="61">
        <f t="shared" si="80"/>
        <v>0</v>
      </c>
      <c r="BD178" s="61">
        <f t="shared" si="81"/>
        <v>0</v>
      </c>
      <c r="BF178" s="64"/>
      <c r="BG178" s="61">
        <f t="shared" si="82"/>
        <v>0</v>
      </c>
      <c r="BH178" s="65">
        <f>IF(BG178=1,data!$C$41*BF178,0)</f>
        <v>0</v>
      </c>
      <c r="BI178" s="87" t="s">
        <v>87</v>
      </c>
      <c r="BJ178" s="66">
        <f>IF(BG178=1,IF(BF178&lt;15,VLOOKUP(BI178,data!$B$3:$E$32,2,0)*BF178,(VLOOKUP(BI178,data!$B$3:$E$32,2,0)*14)+(VLOOKUP(BI178,data!$B$3:$E$32,3,0))*(BF178-14)),0)</f>
        <v>0</v>
      </c>
      <c r="BK178" s="87" t="s">
        <v>87</v>
      </c>
      <c r="BL178" s="66">
        <f>IF(BG178=1,VLOOKUP(BK178,data!$B$35:$D$39,2,0),0)</f>
        <v>0</v>
      </c>
      <c r="BM178" s="67">
        <f>IF(AND(BJ178&lt;&gt;0,BL178&lt;&gt;0)=FALSE,0,data!$C$43)</f>
        <v>0</v>
      </c>
      <c r="BN178" s="91">
        <f t="shared" si="83"/>
        <v>0</v>
      </c>
      <c r="BO178" s="121">
        <f t="shared" si="84"/>
        <v>0</v>
      </c>
      <c r="BP178" s="61">
        <f t="shared" si="85"/>
        <v>0</v>
      </c>
      <c r="BQ178" s="61">
        <f t="shared" si="86"/>
        <v>0</v>
      </c>
      <c r="BS178" s="64"/>
      <c r="BT178" s="61">
        <f t="shared" si="87"/>
        <v>0</v>
      </c>
      <c r="BU178" s="65">
        <f>IF(BT178=1,data!$C$41*BS178,0)</f>
        <v>0</v>
      </c>
      <c r="BV178" s="87" t="s">
        <v>87</v>
      </c>
      <c r="BW178" s="66">
        <f>IF(BT178=1,IF(BS178&lt;15,VLOOKUP(BV178,data!$B$3:$E$32,2,0)*BS178,(VLOOKUP(BV178,data!$B$3:$E$32,2,0)*14)+(VLOOKUP(BV178,data!$B$3:$E$32,3,0))*(BS178-14)),0)</f>
        <v>0</v>
      </c>
      <c r="BX178" s="87" t="s">
        <v>87</v>
      </c>
      <c r="BY178" s="66">
        <f>IF(BT178=1,VLOOKUP(BX178,data!$B$35:$D$39,2,0),0)</f>
        <v>0</v>
      </c>
      <c r="BZ178" s="67">
        <f>IF(AND(BW178&lt;&gt;0,BY178&lt;&gt;0)=FALSE,0,data!$C$43)</f>
        <v>0</v>
      </c>
      <c r="CA178" s="91">
        <f t="shared" si="88"/>
        <v>0</v>
      </c>
      <c r="CB178" s="121">
        <f t="shared" si="89"/>
        <v>0</v>
      </c>
      <c r="CC178" s="61">
        <f t="shared" si="90"/>
        <v>0</v>
      </c>
      <c r="CD178" s="61">
        <f t="shared" si="91"/>
        <v>0</v>
      </c>
    </row>
    <row r="179" spans="1:82" ht="18" hidden="1" customHeight="1" x14ac:dyDescent="0.25">
      <c r="A179" s="68"/>
      <c r="B179" s="58" t="s">
        <v>261</v>
      </c>
      <c r="C179" s="113"/>
      <c r="D179" s="59"/>
      <c r="E179" s="64"/>
      <c r="F179" s="61">
        <f t="shared" si="63"/>
        <v>0</v>
      </c>
      <c r="G179" s="65">
        <f>IF(F179=1,data!$C$41*E179,0)</f>
        <v>0</v>
      </c>
      <c r="H179" s="87" t="s">
        <v>87</v>
      </c>
      <c r="I179" s="66">
        <f>IF($F179=1,IF($E179&lt;15,VLOOKUP(H179,data!$B$3:$E$32,2,0)*$E179,(VLOOKUP(H179,data!$B$3:$E$32,2,0)*14)+(VLOOKUP(H179,data!$B$3:$E$32,3,0))*($E179-14)),0)</f>
        <v>0</v>
      </c>
      <c r="J179" s="87" t="s">
        <v>87</v>
      </c>
      <c r="K179" s="66">
        <f>IF($F179=1,VLOOKUP(J179,data!$B$35:$D$39,2,0),0)</f>
        <v>0</v>
      </c>
      <c r="L179" s="67">
        <f>IF(AND(I179&lt;&gt;0,K179&lt;&gt;0)=FALSE,0,data!$C$43)</f>
        <v>0</v>
      </c>
      <c r="M179" s="91">
        <f t="shared" si="33"/>
        <v>0</v>
      </c>
      <c r="N179" s="61">
        <f t="shared" si="92"/>
        <v>0</v>
      </c>
      <c r="O179" s="61">
        <f t="shared" si="64"/>
        <v>0</v>
      </c>
      <c r="P179" s="61">
        <f t="shared" si="65"/>
        <v>0</v>
      </c>
      <c r="Q179" s="137">
        <f t="shared" si="66"/>
        <v>0</v>
      </c>
      <c r="S179" s="64"/>
      <c r="T179" s="61">
        <f t="shared" si="67"/>
        <v>0</v>
      </c>
      <c r="U179" s="65">
        <f>IF(T179=1,data!$C$41*S179,0)</f>
        <v>0</v>
      </c>
      <c r="V179" s="87" t="s">
        <v>87</v>
      </c>
      <c r="W179" s="66">
        <f>IF(T179=1,IF(S179&lt;15,VLOOKUP(V179,data!$B$3:$E$32,2,0)*S179,(VLOOKUP(V179,data!$B$3:$E$32,2,0)*14)+(VLOOKUP(V179,data!$B$3:$E$32,3,0))*(S179-14)),0)</f>
        <v>0</v>
      </c>
      <c r="X179" s="87" t="s">
        <v>87</v>
      </c>
      <c r="Y179" s="66">
        <f>IF(T179=1,VLOOKUP(X179,data!$B$35:$D$39,2,0),0)</f>
        <v>0</v>
      </c>
      <c r="Z179" s="67">
        <f>IF(AND(W179&lt;&gt;0,Y179&lt;&gt;0)=FALSE,0,data!$C$43)</f>
        <v>0</v>
      </c>
      <c r="AA179" s="91">
        <f t="shared" si="68"/>
        <v>0</v>
      </c>
      <c r="AB179" s="121">
        <f t="shared" si="69"/>
        <v>0</v>
      </c>
      <c r="AC179" s="61">
        <f t="shared" si="70"/>
        <v>0</v>
      </c>
      <c r="AD179" s="61">
        <f t="shared" si="71"/>
        <v>0</v>
      </c>
      <c r="AF179" s="64"/>
      <c r="AG179" s="61">
        <f t="shared" si="72"/>
        <v>0</v>
      </c>
      <c r="AH179" s="65">
        <f>IF(AG179=1,data!$C$41*AF179,0)</f>
        <v>0</v>
      </c>
      <c r="AI179" s="87" t="s">
        <v>87</v>
      </c>
      <c r="AJ179" s="66">
        <f>IF(AG179=1,IF(AF179&lt;15,VLOOKUP(AI179,data!$B$3:$E$32,2,0)*AF179,(VLOOKUP(AI179,data!$B$3:$E$32,2,0)*14)+(VLOOKUP(AI179,data!$B$3:$E$32,3,0))*(AF179-14)),0)</f>
        <v>0</v>
      </c>
      <c r="AK179" s="87" t="s">
        <v>87</v>
      </c>
      <c r="AL179" s="66">
        <f>IF(AG179=1,VLOOKUP(AK179,data!$B$35:$D$39,2,0),0)</f>
        <v>0</v>
      </c>
      <c r="AM179" s="67">
        <f>IF(AND(AJ179&lt;&gt;0,AL179&lt;&gt;0)=FALSE,0,data!$C$43)</f>
        <v>0</v>
      </c>
      <c r="AN179" s="91">
        <f t="shared" si="73"/>
        <v>0</v>
      </c>
      <c r="AO179" s="121">
        <f t="shared" si="74"/>
        <v>0</v>
      </c>
      <c r="AP179" s="61">
        <f t="shared" si="75"/>
        <v>0</v>
      </c>
      <c r="AQ179" s="61">
        <f t="shared" si="76"/>
        <v>0</v>
      </c>
      <c r="AS179" s="64"/>
      <c r="AT179" s="61">
        <f t="shared" si="77"/>
        <v>0</v>
      </c>
      <c r="AU179" s="65">
        <f>IF(AT179=1,data!$C$41*AS179,0)</f>
        <v>0</v>
      </c>
      <c r="AV179" s="87" t="s">
        <v>87</v>
      </c>
      <c r="AW179" s="66">
        <f>IF(AT179=1,IF(AS179&lt;15,VLOOKUP(AV179,data!$B$3:$E$32,2,0)*AS179,(VLOOKUP(AV179,data!$B$3:$E$32,2,0)*14)+(VLOOKUP(AV179,data!$B$3:$E$32,3,0))*(AS179-14)),0)</f>
        <v>0</v>
      </c>
      <c r="AX179" s="87" t="s">
        <v>87</v>
      </c>
      <c r="AY179" s="66">
        <f>IF(AT179=1,VLOOKUP(AX179,data!$B$35:$D$39,2,0),0)</f>
        <v>0</v>
      </c>
      <c r="AZ179" s="67">
        <f>IF(AND(AW179&lt;&gt;0,AY179&lt;&gt;0)=FALSE,0,data!$C$43)</f>
        <v>0</v>
      </c>
      <c r="BA179" s="91">
        <f t="shared" si="78"/>
        <v>0</v>
      </c>
      <c r="BB179" s="121">
        <f t="shared" si="79"/>
        <v>0</v>
      </c>
      <c r="BC179" s="61">
        <f t="shared" si="80"/>
        <v>0</v>
      </c>
      <c r="BD179" s="61">
        <f t="shared" si="81"/>
        <v>0</v>
      </c>
      <c r="BF179" s="64"/>
      <c r="BG179" s="61">
        <f t="shared" si="82"/>
        <v>0</v>
      </c>
      <c r="BH179" s="65">
        <f>IF(BG179=1,data!$C$41*BF179,0)</f>
        <v>0</v>
      </c>
      <c r="BI179" s="87" t="s">
        <v>87</v>
      </c>
      <c r="BJ179" s="66">
        <f>IF(BG179=1,IF(BF179&lt;15,VLOOKUP(BI179,data!$B$3:$E$32,2,0)*BF179,(VLOOKUP(BI179,data!$B$3:$E$32,2,0)*14)+(VLOOKUP(BI179,data!$B$3:$E$32,3,0))*(BF179-14)),0)</f>
        <v>0</v>
      </c>
      <c r="BK179" s="87" t="s">
        <v>87</v>
      </c>
      <c r="BL179" s="66">
        <f>IF(BG179=1,VLOOKUP(BK179,data!$B$35:$D$39,2,0),0)</f>
        <v>0</v>
      </c>
      <c r="BM179" s="67">
        <f>IF(AND(BJ179&lt;&gt;0,BL179&lt;&gt;0)=FALSE,0,data!$C$43)</f>
        <v>0</v>
      </c>
      <c r="BN179" s="91">
        <f t="shared" si="83"/>
        <v>0</v>
      </c>
      <c r="BO179" s="121">
        <f t="shared" si="84"/>
        <v>0</v>
      </c>
      <c r="BP179" s="61">
        <f t="shared" si="85"/>
        <v>0</v>
      </c>
      <c r="BQ179" s="61">
        <f t="shared" si="86"/>
        <v>0</v>
      </c>
      <c r="BS179" s="64"/>
      <c r="BT179" s="61">
        <f t="shared" si="87"/>
        <v>0</v>
      </c>
      <c r="BU179" s="65">
        <f>IF(BT179=1,data!$C$41*BS179,0)</f>
        <v>0</v>
      </c>
      <c r="BV179" s="87" t="s">
        <v>87</v>
      </c>
      <c r="BW179" s="66">
        <f>IF(BT179=1,IF(BS179&lt;15,VLOOKUP(BV179,data!$B$3:$E$32,2,0)*BS179,(VLOOKUP(BV179,data!$B$3:$E$32,2,0)*14)+(VLOOKUP(BV179,data!$B$3:$E$32,3,0))*(BS179-14)),0)</f>
        <v>0</v>
      </c>
      <c r="BX179" s="87" t="s">
        <v>87</v>
      </c>
      <c r="BY179" s="66">
        <f>IF(BT179=1,VLOOKUP(BX179,data!$B$35:$D$39,2,0),0)</f>
        <v>0</v>
      </c>
      <c r="BZ179" s="67">
        <f>IF(AND(BW179&lt;&gt;0,BY179&lt;&gt;0)=FALSE,0,data!$C$43)</f>
        <v>0</v>
      </c>
      <c r="CA179" s="91">
        <f t="shared" si="88"/>
        <v>0</v>
      </c>
      <c r="CB179" s="121">
        <f t="shared" si="89"/>
        <v>0</v>
      </c>
      <c r="CC179" s="61">
        <f t="shared" si="90"/>
        <v>0</v>
      </c>
      <c r="CD179" s="61">
        <f t="shared" si="91"/>
        <v>0</v>
      </c>
    </row>
    <row r="180" spans="1:82" ht="18" hidden="1" customHeight="1" x14ac:dyDescent="0.25">
      <c r="A180" s="68"/>
      <c r="B180" s="58" t="s">
        <v>262</v>
      </c>
      <c r="C180" s="113"/>
      <c r="D180" s="59"/>
      <c r="E180" s="64"/>
      <c r="F180" s="61">
        <f t="shared" si="63"/>
        <v>0</v>
      </c>
      <c r="G180" s="65">
        <f>IF(F180=1,data!$C$41*E180,0)</f>
        <v>0</v>
      </c>
      <c r="H180" s="87" t="s">
        <v>87</v>
      </c>
      <c r="I180" s="66">
        <f>IF($F180=1,IF($E180&lt;15,VLOOKUP(H180,data!$B$3:$E$32,2,0)*$E180,(VLOOKUP(H180,data!$B$3:$E$32,2,0)*14)+(VLOOKUP(H180,data!$B$3:$E$32,3,0))*($E180-14)),0)</f>
        <v>0</v>
      </c>
      <c r="J180" s="87" t="s">
        <v>87</v>
      </c>
      <c r="K180" s="66">
        <f>IF($F180=1,VLOOKUP(J180,data!$B$35:$D$39,2,0),0)</f>
        <v>0</v>
      </c>
      <c r="L180" s="67">
        <f>IF(AND(I180&lt;&gt;0,K180&lt;&gt;0)=FALSE,0,data!$C$43)</f>
        <v>0</v>
      </c>
      <c r="M180" s="91">
        <f t="shared" si="33"/>
        <v>0</v>
      </c>
      <c r="N180" s="61">
        <f t="shared" si="92"/>
        <v>0</v>
      </c>
      <c r="O180" s="61">
        <f t="shared" si="64"/>
        <v>0</v>
      </c>
      <c r="P180" s="61">
        <f t="shared" si="65"/>
        <v>0</v>
      </c>
      <c r="Q180" s="137">
        <f t="shared" si="66"/>
        <v>0</v>
      </c>
      <c r="S180" s="64"/>
      <c r="T180" s="61">
        <f t="shared" si="67"/>
        <v>0</v>
      </c>
      <c r="U180" s="65">
        <f>IF(T180=1,data!$C$41*S180,0)</f>
        <v>0</v>
      </c>
      <c r="V180" s="87" t="s">
        <v>87</v>
      </c>
      <c r="W180" s="66">
        <f>IF(T180=1,IF(S180&lt;15,VLOOKUP(V180,data!$B$3:$E$32,2,0)*S180,(VLOOKUP(V180,data!$B$3:$E$32,2,0)*14)+(VLOOKUP(V180,data!$B$3:$E$32,3,0))*(S180-14)),0)</f>
        <v>0</v>
      </c>
      <c r="X180" s="87" t="s">
        <v>87</v>
      </c>
      <c r="Y180" s="66">
        <f>IF(T180=1,VLOOKUP(X180,data!$B$35:$D$39,2,0),0)</f>
        <v>0</v>
      </c>
      <c r="Z180" s="67">
        <f>IF(AND(W180&lt;&gt;0,Y180&lt;&gt;0)=FALSE,0,data!$C$43)</f>
        <v>0</v>
      </c>
      <c r="AA180" s="91">
        <f t="shared" si="68"/>
        <v>0</v>
      </c>
      <c r="AB180" s="121">
        <f t="shared" si="69"/>
        <v>0</v>
      </c>
      <c r="AC180" s="61">
        <f t="shared" si="70"/>
        <v>0</v>
      </c>
      <c r="AD180" s="61">
        <f t="shared" si="71"/>
        <v>0</v>
      </c>
      <c r="AF180" s="64"/>
      <c r="AG180" s="61">
        <f t="shared" si="72"/>
        <v>0</v>
      </c>
      <c r="AH180" s="65">
        <f>IF(AG180=1,data!$C$41*AF180,0)</f>
        <v>0</v>
      </c>
      <c r="AI180" s="87" t="s">
        <v>87</v>
      </c>
      <c r="AJ180" s="66">
        <f>IF(AG180=1,IF(AF180&lt;15,VLOOKUP(AI180,data!$B$3:$E$32,2,0)*AF180,(VLOOKUP(AI180,data!$B$3:$E$32,2,0)*14)+(VLOOKUP(AI180,data!$B$3:$E$32,3,0))*(AF180-14)),0)</f>
        <v>0</v>
      </c>
      <c r="AK180" s="87" t="s">
        <v>87</v>
      </c>
      <c r="AL180" s="66">
        <f>IF(AG180=1,VLOOKUP(AK180,data!$B$35:$D$39,2,0),0)</f>
        <v>0</v>
      </c>
      <c r="AM180" s="67">
        <f>IF(AND(AJ180&lt;&gt;0,AL180&lt;&gt;0)=FALSE,0,data!$C$43)</f>
        <v>0</v>
      </c>
      <c r="AN180" s="91">
        <f t="shared" si="73"/>
        <v>0</v>
      </c>
      <c r="AO180" s="121">
        <f t="shared" si="74"/>
        <v>0</v>
      </c>
      <c r="AP180" s="61">
        <f t="shared" si="75"/>
        <v>0</v>
      </c>
      <c r="AQ180" s="61">
        <f t="shared" si="76"/>
        <v>0</v>
      </c>
      <c r="AS180" s="64"/>
      <c r="AT180" s="61">
        <f t="shared" si="77"/>
        <v>0</v>
      </c>
      <c r="AU180" s="65">
        <f>IF(AT180=1,data!$C$41*AS180,0)</f>
        <v>0</v>
      </c>
      <c r="AV180" s="87" t="s">
        <v>87</v>
      </c>
      <c r="AW180" s="66">
        <f>IF(AT180=1,IF(AS180&lt;15,VLOOKUP(AV180,data!$B$3:$E$32,2,0)*AS180,(VLOOKUP(AV180,data!$B$3:$E$32,2,0)*14)+(VLOOKUP(AV180,data!$B$3:$E$32,3,0))*(AS180-14)),0)</f>
        <v>0</v>
      </c>
      <c r="AX180" s="87" t="s">
        <v>87</v>
      </c>
      <c r="AY180" s="66">
        <f>IF(AT180=1,VLOOKUP(AX180,data!$B$35:$D$39,2,0),0)</f>
        <v>0</v>
      </c>
      <c r="AZ180" s="67">
        <f>IF(AND(AW180&lt;&gt;0,AY180&lt;&gt;0)=FALSE,0,data!$C$43)</f>
        <v>0</v>
      </c>
      <c r="BA180" s="91">
        <f t="shared" si="78"/>
        <v>0</v>
      </c>
      <c r="BB180" s="121">
        <f t="shared" si="79"/>
        <v>0</v>
      </c>
      <c r="BC180" s="61">
        <f t="shared" si="80"/>
        <v>0</v>
      </c>
      <c r="BD180" s="61">
        <f t="shared" si="81"/>
        <v>0</v>
      </c>
      <c r="BF180" s="64"/>
      <c r="BG180" s="61">
        <f t="shared" si="82"/>
        <v>0</v>
      </c>
      <c r="BH180" s="65">
        <f>IF(BG180=1,data!$C$41*BF180,0)</f>
        <v>0</v>
      </c>
      <c r="BI180" s="87" t="s">
        <v>87</v>
      </c>
      <c r="BJ180" s="66">
        <f>IF(BG180=1,IF(BF180&lt;15,VLOOKUP(BI180,data!$B$3:$E$32,2,0)*BF180,(VLOOKUP(BI180,data!$B$3:$E$32,2,0)*14)+(VLOOKUP(BI180,data!$B$3:$E$32,3,0))*(BF180-14)),0)</f>
        <v>0</v>
      </c>
      <c r="BK180" s="87" t="s">
        <v>87</v>
      </c>
      <c r="BL180" s="66">
        <f>IF(BG180=1,VLOOKUP(BK180,data!$B$35:$D$39,2,0),0)</f>
        <v>0</v>
      </c>
      <c r="BM180" s="67">
        <f>IF(AND(BJ180&lt;&gt;0,BL180&lt;&gt;0)=FALSE,0,data!$C$43)</f>
        <v>0</v>
      </c>
      <c r="BN180" s="91">
        <f t="shared" si="83"/>
        <v>0</v>
      </c>
      <c r="BO180" s="121">
        <f t="shared" si="84"/>
        <v>0</v>
      </c>
      <c r="BP180" s="61">
        <f t="shared" si="85"/>
        <v>0</v>
      </c>
      <c r="BQ180" s="61">
        <f t="shared" si="86"/>
        <v>0</v>
      </c>
      <c r="BS180" s="64"/>
      <c r="BT180" s="61">
        <f t="shared" si="87"/>
        <v>0</v>
      </c>
      <c r="BU180" s="65">
        <f>IF(BT180=1,data!$C$41*BS180,0)</f>
        <v>0</v>
      </c>
      <c r="BV180" s="87" t="s">
        <v>87</v>
      </c>
      <c r="BW180" s="66">
        <f>IF(BT180=1,IF(BS180&lt;15,VLOOKUP(BV180,data!$B$3:$E$32,2,0)*BS180,(VLOOKUP(BV180,data!$B$3:$E$32,2,0)*14)+(VLOOKUP(BV180,data!$B$3:$E$32,3,0))*(BS180-14)),0)</f>
        <v>0</v>
      </c>
      <c r="BX180" s="87" t="s">
        <v>87</v>
      </c>
      <c r="BY180" s="66">
        <f>IF(BT180=1,VLOOKUP(BX180,data!$B$35:$D$39,2,0),0)</f>
        <v>0</v>
      </c>
      <c r="BZ180" s="67">
        <f>IF(AND(BW180&lt;&gt;0,BY180&lt;&gt;0)=FALSE,0,data!$C$43)</f>
        <v>0</v>
      </c>
      <c r="CA180" s="91">
        <f t="shared" si="88"/>
        <v>0</v>
      </c>
      <c r="CB180" s="121">
        <f t="shared" si="89"/>
        <v>0</v>
      </c>
      <c r="CC180" s="61">
        <f t="shared" si="90"/>
        <v>0</v>
      </c>
      <c r="CD180" s="61">
        <f t="shared" si="91"/>
        <v>0</v>
      </c>
    </row>
    <row r="181" spans="1:82" ht="18" hidden="1" customHeight="1" x14ac:dyDescent="0.25">
      <c r="A181" s="68"/>
      <c r="B181" s="58" t="s">
        <v>263</v>
      </c>
      <c r="C181" s="113"/>
      <c r="D181" s="59"/>
      <c r="E181" s="64"/>
      <c r="F181" s="61">
        <f t="shared" si="63"/>
        <v>0</v>
      </c>
      <c r="G181" s="65">
        <f>IF(F181=1,data!$C$41*E181,0)</f>
        <v>0</v>
      </c>
      <c r="H181" s="87" t="s">
        <v>87</v>
      </c>
      <c r="I181" s="66">
        <f>IF($F181=1,IF($E181&lt;15,VLOOKUP(H181,data!$B$3:$E$32,2,0)*$E181,(VLOOKUP(H181,data!$B$3:$E$32,2,0)*14)+(VLOOKUP(H181,data!$B$3:$E$32,3,0))*($E181-14)),0)</f>
        <v>0</v>
      </c>
      <c r="J181" s="87" t="s">
        <v>87</v>
      </c>
      <c r="K181" s="66">
        <f>IF($F181=1,VLOOKUP(J181,data!$B$35:$D$39,2,0),0)</f>
        <v>0</v>
      </c>
      <c r="L181" s="67">
        <f>IF(AND(I181&lt;&gt;0,K181&lt;&gt;0)=FALSE,0,data!$C$43)</f>
        <v>0</v>
      </c>
      <c r="M181" s="91">
        <f t="shared" si="33"/>
        <v>0</v>
      </c>
      <c r="N181" s="61">
        <f t="shared" si="92"/>
        <v>0</v>
      </c>
      <c r="O181" s="61">
        <f t="shared" si="64"/>
        <v>0</v>
      </c>
      <c r="P181" s="61">
        <f t="shared" si="65"/>
        <v>0</v>
      </c>
      <c r="Q181" s="137">
        <f t="shared" si="66"/>
        <v>0</v>
      </c>
      <c r="S181" s="64"/>
      <c r="T181" s="61">
        <f t="shared" si="67"/>
        <v>0</v>
      </c>
      <c r="U181" s="65">
        <f>IF(T181=1,data!$C$41*S181,0)</f>
        <v>0</v>
      </c>
      <c r="V181" s="87" t="s">
        <v>87</v>
      </c>
      <c r="W181" s="66">
        <f>IF(T181=1,IF(S181&lt;15,VLOOKUP(V181,data!$B$3:$E$32,2,0)*S181,(VLOOKUP(V181,data!$B$3:$E$32,2,0)*14)+(VLOOKUP(V181,data!$B$3:$E$32,3,0))*(S181-14)),0)</f>
        <v>0</v>
      </c>
      <c r="X181" s="87" t="s">
        <v>87</v>
      </c>
      <c r="Y181" s="66">
        <f>IF(T181=1,VLOOKUP(X181,data!$B$35:$D$39,2,0),0)</f>
        <v>0</v>
      </c>
      <c r="Z181" s="67">
        <f>IF(AND(W181&lt;&gt;0,Y181&lt;&gt;0)=FALSE,0,data!$C$43)</f>
        <v>0</v>
      </c>
      <c r="AA181" s="91">
        <f t="shared" si="68"/>
        <v>0</v>
      </c>
      <c r="AB181" s="121">
        <f t="shared" si="69"/>
        <v>0</v>
      </c>
      <c r="AC181" s="61">
        <f t="shared" si="70"/>
        <v>0</v>
      </c>
      <c r="AD181" s="61">
        <f t="shared" si="71"/>
        <v>0</v>
      </c>
      <c r="AF181" s="64"/>
      <c r="AG181" s="61">
        <f t="shared" si="72"/>
        <v>0</v>
      </c>
      <c r="AH181" s="65">
        <f>IF(AG181=1,data!$C$41*AF181,0)</f>
        <v>0</v>
      </c>
      <c r="AI181" s="87" t="s">
        <v>87</v>
      </c>
      <c r="AJ181" s="66">
        <f>IF(AG181=1,IF(AF181&lt;15,VLOOKUP(AI181,data!$B$3:$E$32,2,0)*AF181,(VLOOKUP(AI181,data!$B$3:$E$32,2,0)*14)+(VLOOKUP(AI181,data!$B$3:$E$32,3,0))*(AF181-14)),0)</f>
        <v>0</v>
      </c>
      <c r="AK181" s="87" t="s">
        <v>87</v>
      </c>
      <c r="AL181" s="66">
        <f>IF(AG181=1,VLOOKUP(AK181,data!$B$35:$D$39,2,0),0)</f>
        <v>0</v>
      </c>
      <c r="AM181" s="67">
        <f>IF(AND(AJ181&lt;&gt;0,AL181&lt;&gt;0)=FALSE,0,data!$C$43)</f>
        <v>0</v>
      </c>
      <c r="AN181" s="91">
        <f t="shared" si="73"/>
        <v>0</v>
      </c>
      <c r="AO181" s="121">
        <f t="shared" si="74"/>
        <v>0</v>
      </c>
      <c r="AP181" s="61">
        <f t="shared" si="75"/>
        <v>0</v>
      </c>
      <c r="AQ181" s="61">
        <f t="shared" si="76"/>
        <v>0</v>
      </c>
      <c r="AS181" s="64"/>
      <c r="AT181" s="61">
        <f t="shared" si="77"/>
        <v>0</v>
      </c>
      <c r="AU181" s="65">
        <f>IF(AT181=1,data!$C$41*AS181,0)</f>
        <v>0</v>
      </c>
      <c r="AV181" s="87" t="s">
        <v>87</v>
      </c>
      <c r="AW181" s="66">
        <f>IF(AT181=1,IF(AS181&lt;15,VLOOKUP(AV181,data!$B$3:$E$32,2,0)*AS181,(VLOOKUP(AV181,data!$B$3:$E$32,2,0)*14)+(VLOOKUP(AV181,data!$B$3:$E$32,3,0))*(AS181-14)),0)</f>
        <v>0</v>
      </c>
      <c r="AX181" s="87" t="s">
        <v>87</v>
      </c>
      <c r="AY181" s="66">
        <f>IF(AT181=1,VLOOKUP(AX181,data!$B$35:$D$39,2,0),0)</f>
        <v>0</v>
      </c>
      <c r="AZ181" s="67">
        <f>IF(AND(AW181&lt;&gt;0,AY181&lt;&gt;0)=FALSE,0,data!$C$43)</f>
        <v>0</v>
      </c>
      <c r="BA181" s="91">
        <f t="shared" si="78"/>
        <v>0</v>
      </c>
      <c r="BB181" s="121">
        <f t="shared" si="79"/>
        <v>0</v>
      </c>
      <c r="BC181" s="61">
        <f t="shared" si="80"/>
        <v>0</v>
      </c>
      <c r="BD181" s="61">
        <f t="shared" si="81"/>
        <v>0</v>
      </c>
      <c r="BF181" s="64"/>
      <c r="BG181" s="61">
        <f t="shared" si="82"/>
        <v>0</v>
      </c>
      <c r="BH181" s="65">
        <f>IF(BG181=1,data!$C$41*BF181,0)</f>
        <v>0</v>
      </c>
      <c r="BI181" s="87" t="s">
        <v>87</v>
      </c>
      <c r="BJ181" s="66">
        <f>IF(BG181=1,IF(BF181&lt;15,VLOOKUP(BI181,data!$B$3:$E$32,2,0)*BF181,(VLOOKUP(BI181,data!$B$3:$E$32,2,0)*14)+(VLOOKUP(BI181,data!$B$3:$E$32,3,0))*(BF181-14)),0)</f>
        <v>0</v>
      </c>
      <c r="BK181" s="87" t="s">
        <v>87</v>
      </c>
      <c r="BL181" s="66">
        <f>IF(BG181=1,VLOOKUP(BK181,data!$B$35:$D$39,2,0),0)</f>
        <v>0</v>
      </c>
      <c r="BM181" s="67">
        <f>IF(AND(BJ181&lt;&gt;0,BL181&lt;&gt;0)=FALSE,0,data!$C$43)</f>
        <v>0</v>
      </c>
      <c r="BN181" s="91">
        <f t="shared" si="83"/>
        <v>0</v>
      </c>
      <c r="BO181" s="121">
        <f t="shared" si="84"/>
        <v>0</v>
      </c>
      <c r="BP181" s="61">
        <f t="shared" si="85"/>
        <v>0</v>
      </c>
      <c r="BQ181" s="61">
        <f t="shared" si="86"/>
        <v>0</v>
      </c>
      <c r="BS181" s="64"/>
      <c r="BT181" s="61">
        <f t="shared" si="87"/>
        <v>0</v>
      </c>
      <c r="BU181" s="65">
        <f>IF(BT181=1,data!$C$41*BS181,0)</f>
        <v>0</v>
      </c>
      <c r="BV181" s="87" t="s">
        <v>87</v>
      </c>
      <c r="BW181" s="66">
        <f>IF(BT181=1,IF(BS181&lt;15,VLOOKUP(BV181,data!$B$3:$E$32,2,0)*BS181,(VLOOKUP(BV181,data!$B$3:$E$32,2,0)*14)+(VLOOKUP(BV181,data!$B$3:$E$32,3,0))*(BS181-14)),0)</f>
        <v>0</v>
      </c>
      <c r="BX181" s="87" t="s">
        <v>87</v>
      </c>
      <c r="BY181" s="66">
        <f>IF(BT181=1,VLOOKUP(BX181,data!$B$35:$D$39,2,0),0)</f>
        <v>0</v>
      </c>
      <c r="BZ181" s="67">
        <f>IF(AND(BW181&lt;&gt;0,BY181&lt;&gt;0)=FALSE,0,data!$C$43)</f>
        <v>0</v>
      </c>
      <c r="CA181" s="91">
        <f t="shared" si="88"/>
        <v>0</v>
      </c>
      <c r="CB181" s="121">
        <f t="shared" si="89"/>
        <v>0</v>
      </c>
      <c r="CC181" s="61">
        <f t="shared" si="90"/>
        <v>0</v>
      </c>
      <c r="CD181" s="61">
        <f t="shared" si="91"/>
        <v>0</v>
      </c>
    </row>
    <row r="182" spans="1:82" ht="18" hidden="1" customHeight="1" x14ac:dyDescent="0.25">
      <c r="A182" s="68"/>
      <c r="B182" s="58" t="s">
        <v>264</v>
      </c>
      <c r="C182" s="113"/>
      <c r="D182" s="59"/>
      <c r="E182" s="64"/>
      <c r="F182" s="61">
        <f t="shared" si="63"/>
        <v>0</v>
      </c>
      <c r="G182" s="65">
        <f>IF(F182=1,data!$C$41*E182,0)</f>
        <v>0</v>
      </c>
      <c r="H182" s="87" t="s">
        <v>87</v>
      </c>
      <c r="I182" s="66">
        <f>IF($F182=1,IF($E182&lt;15,VLOOKUP(H182,data!$B$3:$E$32,2,0)*$E182,(VLOOKUP(H182,data!$B$3:$E$32,2,0)*14)+(VLOOKUP(H182,data!$B$3:$E$32,3,0))*($E182-14)),0)</f>
        <v>0</v>
      </c>
      <c r="J182" s="87" t="s">
        <v>87</v>
      </c>
      <c r="K182" s="66">
        <f>IF($F182=1,VLOOKUP(J182,data!$B$35:$D$39,2,0),0)</f>
        <v>0</v>
      </c>
      <c r="L182" s="67">
        <f>IF(AND(I182&lt;&gt;0,K182&lt;&gt;0)=FALSE,0,data!$C$43)</f>
        <v>0</v>
      </c>
      <c r="M182" s="91">
        <f t="shared" si="33"/>
        <v>0</v>
      </c>
      <c r="N182" s="61">
        <f t="shared" si="92"/>
        <v>0</v>
      </c>
      <c r="O182" s="61">
        <f t="shared" si="64"/>
        <v>0</v>
      </c>
      <c r="P182" s="61">
        <f t="shared" si="65"/>
        <v>0</v>
      </c>
      <c r="Q182" s="137">
        <f t="shared" si="66"/>
        <v>0</v>
      </c>
      <c r="S182" s="64"/>
      <c r="T182" s="61">
        <f t="shared" si="67"/>
        <v>0</v>
      </c>
      <c r="U182" s="65">
        <f>IF(T182=1,data!$C$41*S182,0)</f>
        <v>0</v>
      </c>
      <c r="V182" s="87" t="s">
        <v>87</v>
      </c>
      <c r="W182" s="66">
        <f>IF(T182=1,IF(S182&lt;15,VLOOKUP(V182,data!$B$3:$E$32,2,0)*S182,(VLOOKUP(V182,data!$B$3:$E$32,2,0)*14)+(VLOOKUP(V182,data!$B$3:$E$32,3,0))*(S182-14)),0)</f>
        <v>0</v>
      </c>
      <c r="X182" s="87" t="s">
        <v>87</v>
      </c>
      <c r="Y182" s="66">
        <f>IF(T182=1,VLOOKUP(X182,data!$B$35:$D$39,2,0),0)</f>
        <v>0</v>
      </c>
      <c r="Z182" s="67">
        <f>IF(AND(W182&lt;&gt;0,Y182&lt;&gt;0)=FALSE,0,data!$C$43)</f>
        <v>0</v>
      </c>
      <c r="AA182" s="91">
        <f t="shared" si="68"/>
        <v>0</v>
      </c>
      <c r="AB182" s="121">
        <f t="shared" si="69"/>
        <v>0</v>
      </c>
      <c r="AC182" s="61">
        <f t="shared" si="70"/>
        <v>0</v>
      </c>
      <c r="AD182" s="61">
        <f t="shared" si="71"/>
        <v>0</v>
      </c>
      <c r="AF182" s="64"/>
      <c r="AG182" s="61">
        <f t="shared" si="72"/>
        <v>0</v>
      </c>
      <c r="AH182" s="65">
        <f>IF(AG182=1,data!$C$41*AF182,0)</f>
        <v>0</v>
      </c>
      <c r="AI182" s="87" t="s">
        <v>87</v>
      </c>
      <c r="AJ182" s="66">
        <f>IF(AG182=1,IF(AF182&lt;15,VLOOKUP(AI182,data!$B$3:$E$32,2,0)*AF182,(VLOOKUP(AI182,data!$B$3:$E$32,2,0)*14)+(VLOOKUP(AI182,data!$B$3:$E$32,3,0))*(AF182-14)),0)</f>
        <v>0</v>
      </c>
      <c r="AK182" s="87" t="s">
        <v>87</v>
      </c>
      <c r="AL182" s="66">
        <f>IF(AG182=1,VLOOKUP(AK182,data!$B$35:$D$39,2,0),0)</f>
        <v>0</v>
      </c>
      <c r="AM182" s="67">
        <f>IF(AND(AJ182&lt;&gt;0,AL182&lt;&gt;0)=FALSE,0,data!$C$43)</f>
        <v>0</v>
      </c>
      <c r="AN182" s="91">
        <f t="shared" si="73"/>
        <v>0</v>
      </c>
      <c r="AO182" s="121">
        <f t="shared" si="74"/>
        <v>0</v>
      </c>
      <c r="AP182" s="61">
        <f t="shared" si="75"/>
        <v>0</v>
      </c>
      <c r="AQ182" s="61">
        <f t="shared" si="76"/>
        <v>0</v>
      </c>
      <c r="AS182" s="64"/>
      <c r="AT182" s="61">
        <f t="shared" si="77"/>
        <v>0</v>
      </c>
      <c r="AU182" s="65">
        <f>IF(AT182=1,data!$C$41*AS182,0)</f>
        <v>0</v>
      </c>
      <c r="AV182" s="87" t="s">
        <v>87</v>
      </c>
      <c r="AW182" s="66">
        <f>IF(AT182=1,IF(AS182&lt;15,VLOOKUP(AV182,data!$B$3:$E$32,2,0)*AS182,(VLOOKUP(AV182,data!$B$3:$E$32,2,0)*14)+(VLOOKUP(AV182,data!$B$3:$E$32,3,0))*(AS182-14)),0)</f>
        <v>0</v>
      </c>
      <c r="AX182" s="87" t="s">
        <v>87</v>
      </c>
      <c r="AY182" s="66">
        <f>IF(AT182=1,VLOOKUP(AX182,data!$B$35:$D$39,2,0),0)</f>
        <v>0</v>
      </c>
      <c r="AZ182" s="67">
        <f>IF(AND(AW182&lt;&gt;0,AY182&lt;&gt;0)=FALSE,0,data!$C$43)</f>
        <v>0</v>
      </c>
      <c r="BA182" s="91">
        <f t="shared" si="78"/>
        <v>0</v>
      </c>
      <c r="BB182" s="121">
        <f t="shared" si="79"/>
        <v>0</v>
      </c>
      <c r="BC182" s="61">
        <f t="shared" si="80"/>
        <v>0</v>
      </c>
      <c r="BD182" s="61">
        <f t="shared" si="81"/>
        <v>0</v>
      </c>
      <c r="BF182" s="64"/>
      <c r="BG182" s="61">
        <f t="shared" si="82"/>
        <v>0</v>
      </c>
      <c r="BH182" s="65">
        <f>IF(BG182=1,data!$C$41*BF182,0)</f>
        <v>0</v>
      </c>
      <c r="BI182" s="87" t="s">
        <v>87</v>
      </c>
      <c r="BJ182" s="66">
        <f>IF(BG182=1,IF(BF182&lt;15,VLOOKUP(BI182,data!$B$3:$E$32,2,0)*BF182,(VLOOKUP(BI182,data!$B$3:$E$32,2,0)*14)+(VLOOKUP(BI182,data!$B$3:$E$32,3,0))*(BF182-14)),0)</f>
        <v>0</v>
      </c>
      <c r="BK182" s="87" t="s">
        <v>87</v>
      </c>
      <c r="BL182" s="66">
        <f>IF(BG182=1,VLOOKUP(BK182,data!$B$35:$D$39,2,0),0)</f>
        <v>0</v>
      </c>
      <c r="BM182" s="67">
        <f>IF(AND(BJ182&lt;&gt;0,BL182&lt;&gt;0)=FALSE,0,data!$C$43)</f>
        <v>0</v>
      </c>
      <c r="BN182" s="91">
        <f t="shared" si="83"/>
        <v>0</v>
      </c>
      <c r="BO182" s="121">
        <f t="shared" si="84"/>
        <v>0</v>
      </c>
      <c r="BP182" s="61">
        <f t="shared" si="85"/>
        <v>0</v>
      </c>
      <c r="BQ182" s="61">
        <f t="shared" si="86"/>
        <v>0</v>
      </c>
      <c r="BS182" s="64"/>
      <c r="BT182" s="61">
        <f t="shared" si="87"/>
        <v>0</v>
      </c>
      <c r="BU182" s="65">
        <f>IF(BT182=1,data!$C$41*BS182,0)</f>
        <v>0</v>
      </c>
      <c r="BV182" s="87" t="s">
        <v>87</v>
      </c>
      <c r="BW182" s="66">
        <f>IF(BT182=1,IF(BS182&lt;15,VLOOKUP(BV182,data!$B$3:$E$32,2,0)*BS182,(VLOOKUP(BV182,data!$B$3:$E$32,2,0)*14)+(VLOOKUP(BV182,data!$B$3:$E$32,3,0))*(BS182-14)),0)</f>
        <v>0</v>
      </c>
      <c r="BX182" s="87" t="s">
        <v>87</v>
      </c>
      <c r="BY182" s="66">
        <f>IF(BT182=1,VLOOKUP(BX182,data!$B$35:$D$39,2,0),0)</f>
        <v>0</v>
      </c>
      <c r="BZ182" s="67">
        <f>IF(AND(BW182&lt;&gt;0,BY182&lt;&gt;0)=FALSE,0,data!$C$43)</f>
        <v>0</v>
      </c>
      <c r="CA182" s="91">
        <f t="shared" si="88"/>
        <v>0</v>
      </c>
      <c r="CB182" s="121">
        <f t="shared" si="89"/>
        <v>0</v>
      </c>
      <c r="CC182" s="61">
        <f t="shared" si="90"/>
        <v>0</v>
      </c>
      <c r="CD182" s="61">
        <f t="shared" si="91"/>
        <v>0</v>
      </c>
    </row>
    <row r="183" spans="1:82" ht="18" hidden="1" customHeight="1" x14ac:dyDescent="0.25">
      <c r="A183" s="68"/>
      <c r="B183" s="58" t="s">
        <v>265</v>
      </c>
      <c r="C183" s="113"/>
      <c r="D183" s="59"/>
      <c r="E183" s="64"/>
      <c r="F183" s="61">
        <f t="shared" si="63"/>
        <v>0</v>
      </c>
      <c r="G183" s="65">
        <f>IF(F183=1,data!$C$41*E183,0)</f>
        <v>0</v>
      </c>
      <c r="H183" s="87" t="s">
        <v>87</v>
      </c>
      <c r="I183" s="66">
        <f>IF($F183=1,IF($E183&lt;15,VLOOKUP(H183,data!$B$3:$E$32,2,0)*$E183,(VLOOKUP(H183,data!$B$3:$E$32,2,0)*14)+(VLOOKUP(H183,data!$B$3:$E$32,3,0))*($E183-14)),0)</f>
        <v>0</v>
      </c>
      <c r="J183" s="87" t="s">
        <v>87</v>
      </c>
      <c r="K183" s="66">
        <f>IF($F183=1,VLOOKUP(J183,data!$B$35:$D$39,2,0),0)</f>
        <v>0</v>
      </c>
      <c r="L183" s="67">
        <f>IF(AND(I183&lt;&gt;0,K183&lt;&gt;0)=FALSE,0,data!$C$43)</f>
        <v>0</v>
      </c>
      <c r="M183" s="91">
        <f t="shared" si="33"/>
        <v>0</v>
      </c>
      <c r="N183" s="61">
        <f t="shared" si="92"/>
        <v>0</v>
      </c>
      <c r="O183" s="61">
        <f t="shared" si="64"/>
        <v>0</v>
      </c>
      <c r="P183" s="61">
        <f t="shared" si="65"/>
        <v>0</v>
      </c>
      <c r="Q183" s="137">
        <f t="shared" si="66"/>
        <v>0</v>
      </c>
      <c r="S183" s="64"/>
      <c r="T183" s="61">
        <f t="shared" si="67"/>
        <v>0</v>
      </c>
      <c r="U183" s="65">
        <f>IF(T183=1,data!$C$41*S183,0)</f>
        <v>0</v>
      </c>
      <c r="V183" s="87" t="s">
        <v>87</v>
      </c>
      <c r="W183" s="66">
        <f>IF(T183=1,IF(S183&lt;15,VLOOKUP(V183,data!$B$3:$E$32,2,0)*S183,(VLOOKUP(V183,data!$B$3:$E$32,2,0)*14)+(VLOOKUP(V183,data!$B$3:$E$32,3,0))*(S183-14)),0)</f>
        <v>0</v>
      </c>
      <c r="X183" s="87" t="s">
        <v>87</v>
      </c>
      <c r="Y183" s="66">
        <f>IF(T183=1,VLOOKUP(X183,data!$B$35:$D$39,2,0),0)</f>
        <v>0</v>
      </c>
      <c r="Z183" s="67">
        <f>IF(AND(W183&lt;&gt;0,Y183&lt;&gt;0)=FALSE,0,data!$C$43)</f>
        <v>0</v>
      </c>
      <c r="AA183" s="91">
        <f t="shared" si="68"/>
        <v>0</v>
      </c>
      <c r="AB183" s="121">
        <f t="shared" si="69"/>
        <v>0</v>
      </c>
      <c r="AC183" s="61">
        <f t="shared" si="70"/>
        <v>0</v>
      </c>
      <c r="AD183" s="61">
        <f t="shared" si="71"/>
        <v>0</v>
      </c>
      <c r="AF183" s="64"/>
      <c r="AG183" s="61">
        <f t="shared" si="72"/>
        <v>0</v>
      </c>
      <c r="AH183" s="65">
        <f>IF(AG183=1,data!$C$41*AF183,0)</f>
        <v>0</v>
      </c>
      <c r="AI183" s="87" t="s">
        <v>87</v>
      </c>
      <c r="AJ183" s="66">
        <f>IF(AG183=1,IF(AF183&lt;15,VLOOKUP(AI183,data!$B$3:$E$32,2,0)*AF183,(VLOOKUP(AI183,data!$B$3:$E$32,2,0)*14)+(VLOOKUP(AI183,data!$B$3:$E$32,3,0))*(AF183-14)),0)</f>
        <v>0</v>
      </c>
      <c r="AK183" s="87" t="s">
        <v>87</v>
      </c>
      <c r="AL183" s="66">
        <f>IF(AG183=1,VLOOKUP(AK183,data!$B$35:$D$39,2,0),0)</f>
        <v>0</v>
      </c>
      <c r="AM183" s="67">
        <f>IF(AND(AJ183&lt;&gt;0,AL183&lt;&gt;0)=FALSE,0,data!$C$43)</f>
        <v>0</v>
      </c>
      <c r="AN183" s="91">
        <f t="shared" si="73"/>
        <v>0</v>
      </c>
      <c r="AO183" s="121">
        <f t="shared" si="74"/>
        <v>0</v>
      </c>
      <c r="AP183" s="61">
        <f t="shared" si="75"/>
        <v>0</v>
      </c>
      <c r="AQ183" s="61">
        <f t="shared" si="76"/>
        <v>0</v>
      </c>
      <c r="AS183" s="64"/>
      <c r="AT183" s="61">
        <f t="shared" si="77"/>
        <v>0</v>
      </c>
      <c r="AU183" s="65">
        <f>IF(AT183=1,data!$C$41*AS183,0)</f>
        <v>0</v>
      </c>
      <c r="AV183" s="87" t="s">
        <v>87</v>
      </c>
      <c r="AW183" s="66">
        <f>IF(AT183=1,IF(AS183&lt;15,VLOOKUP(AV183,data!$B$3:$E$32,2,0)*AS183,(VLOOKUP(AV183,data!$B$3:$E$32,2,0)*14)+(VLOOKUP(AV183,data!$B$3:$E$32,3,0))*(AS183-14)),0)</f>
        <v>0</v>
      </c>
      <c r="AX183" s="87" t="s">
        <v>87</v>
      </c>
      <c r="AY183" s="66">
        <f>IF(AT183=1,VLOOKUP(AX183,data!$B$35:$D$39,2,0),0)</f>
        <v>0</v>
      </c>
      <c r="AZ183" s="67">
        <f>IF(AND(AW183&lt;&gt;0,AY183&lt;&gt;0)=FALSE,0,data!$C$43)</f>
        <v>0</v>
      </c>
      <c r="BA183" s="91">
        <f t="shared" si="78"/>
        <v>0</v>
      </c>
      <c r="BB183" s="121">
        <f t="shared" si="79"/>
        <v>0</v>
      </c>
      <c r="BC183" s="61">
        <f t="shared" si="80"/>
        <v>0</v>
      </c>
      <c r="BD183" s="61">
        <f t="shared" si="81"/>
        <v>0</v>
      </c>
      <c r="BF183" s="64"/>
      <c r="BG183" s="61">
        <f t="shared" si="82"/>
        <v>0</v>
      </c>
      <c r="BH183" s="65">
        <f>IF(BG183=1,data!$C$41*BF183,0)</f>
        <v>0</v>
      </c>
      <c r="BI183" s="87" t="s">
        <v>87</v>
      </c>
      <c r="BJ183" s="66">
        <f>IF(BG183=1,IF(BF183&lt;15,VLOOKUP(BI183,data!$B$3:$E$32,2,0)*BF183,(VLOOKUP(BI183,data!$B$3:$E$32,2,0)*14)+(VLOOKUP(BI183,data!$B$3:$E$32,3,0))*(BF183-14)),0)</f>
        <v>0</v>
      </c>
      <c r="BK183" s="87" t="s">
        <v>87</v>
      </c>
      <c r="BL183" s="66">
        <f>IF(BG183=1,VLOOKUP(BK183,data!$B$35:$D$39,2,0),0)</f>
        <v>0</v>
      </c>
      <c r="BM183" s="67">
        <f>IF(AND(BJ183&lt;&gt;0,BL183&lt;&gt;0)=FALSE,0,data!$C$43)</f>
        <v>0</v>
      </c>
      <c r="BN183" s="91">
        <f t="shared" si="83"/>
        <v>0</v>
      </c>
      <c r="BO183" s="121">
        <f t="shared" si="84"/>
        <v>0</v>
      </c>
      <c r="BP183" s="61">
        <f t="shared" si="85"/>
        <v>0</v>
      </c>
      <c r="BQ183" s="61">
        <f t="shared" si="86"/>
        <v>0</v>
      </c>
      <c r="BS183" s="64"/>
      <c r="BT183" s="61">
        <f t="shared" si="87"/>
        <v>0</v>
      </c>
      <c r="BU183" s="65">
        <f>IF(BT183=1,data!$C$41*BS183,0)</f>
        <v>0</v>
      </c>
      <c r="BV183" s="87" t="s">
        <v>87</v>
      </c>
      <c r="BW183" s="66">
        <f>IF(BT183=1,IF(BS183&lt;15,VLOOKUP(BV183,data!$B$3:$E$32,2,0)*BS183,(VLOOKUP(BV183,data!$B$3:$E$32,2,0)*14)+(VLOOKUP(BV183,data!$B$3:$E$32,3,0))*(BS183-14)),0)</f>
        <v>0</v>
      </c>
      <c r="BX183" s="87" t="s">
        <v>87</v>
      </c>
      <c r="BY183" s="66">
        <f>IF(BT183=1,VLOOKUP(BX183,data!$B$35:$D$39,2,0),0)</f>
        <v>0</v>
      </c>
      <c r="BZ183" s="67">
        <f>IF(AND(BW183&lt;&gt;0,BY183&lt;&gt;0)=FALSE,0,data!$C$43)</f>
        <v>0</v>
      </c>
      <c r="CA183" s="91">
        <f t="shared" si="88"/>
        <v>0</v>
      </c>
      <c r="CB183" s="121">
        <f t="shared" si="89"/>
        <v>0</v>
      </c>
      <c r="CC183" s="61">
        <f t="shared" si="90"/>
        <v>0</v>
      </c>
      <c r="CD183" s="61">
        <f t="shared" si="91"/>
        <v>0</v>
      </c>
    </row>
    <row r="184" spans="1:82" ht="18" hidden="1" customHeight="1" x14ac:dyDescent="0.25">
      <c r="A184" s="68"/>
      <c r="B184" s="58" t="s">
        <v>266</v>
      </c>
      <c r="C184" s="113"/>
      <c r="D184" s="59"/>
      <c r="E184" s="64"/>
      <c r="F184" s="61">
        <f t="shared" si="63"/>
        <v>0</v>
      </c>
      <c r="G184" s="65">
        <f>IF(F184=1,data!$C$41*E184,0)</f>
        <v>0</v>
      </c>
      <c r="H184" s="87" t="s">
        <v>87</v>
      </c>
      <c r="I184" s="66">
        <f>IF($F184=1,IF($E184&lt;15,VLOOKUP(H184,data!$B$3:$E$32,2,0)*$E184,(VLOOKUP(H184,data!$B$3:$E$32,2,0)*14)+(VLOOKUP(H184,data!$B$3:$E$32,3,0))*($E184-14)),0)</f>
        <v>0</v>
      </c>
      <c r="J184" s="87" t="s">
        <v>87</v>
      </c>
      <c r="K184" s="66">
        <f>IF($F184=1,VLOOKUP(J184,data!$B$35:$D$39,2,0),0)</f>
        <v>0</v>
      </c>
      <c r="L184" s="67">
        <f>IF(AND(I184&lt;&gt;0,K184&lt;&gt;0)=FALSE,0,data!$C$43)</f>
        <v>0</v>
      </c>
      <c r="M184" s="91">
        <f t="shared" si="33"/>
        <v>0</v>
      </c>
      <c r="N184" s="61">
        <f t="shared" si="92"/>
        <v>0</v>
      </c>
      <c r="O184" s="61">
        <f t="shared" si="64"/>
        <v>0</v>
      </c>
      <c r="P184" s="61">
        <f t="shared" si="65"/>
        <v>0</v>
      </c>
      <c r="Q184" s="137">
        <f t="shared" si="66"/>
        <v>0</v>
      </c>
      <c r="S184" s="64"/>
      <c r="T184" s="61">
        <f t="shared" si="67"/>
        <v>0</v>
      </c>
      <c r="U184" s="65">
        <f>IF(T184=1,data!$C$41*S184,0)</f>
        <v>0</v>
      </c>
      <c r="V184" s="87" t="s">
        <v>87</v>
      </c>
      <c r="W184" s="66">
        <f>IF(T184=1,IF(S184&lt;15,VLOOKUP(V184,data!$B$3:$E$32,2,0)*S184,(VLOOKUP(V184,data!$B$3:$E$32,2,0)*14)+(VLOOKUP(V184,data!$B$3:$E$32,3,0))*(S184-14)),0)</f>
        <v>0</v>
      </c>
      <c r="X184" s="87" t="s">
        <v>87</v>
      </c>
      <c r="Y184" s="66">
        <f>IF(T184=1,VLOOKUP(X184,data!$B$35:$D$39,2,0),0)</f>
        <v>0</v>
      </c>
      <c r="Z184" s="67">
        <f>IF(AND(W184&lt;&gt;0,Y184&lt;&gt;0)=FALSE,0,data!$C$43)</f>
        <v>0</v>
      </c>
      <c r="AA184" s="91">
        <f t="shared" si="68"/>
        <v>0</v>
      </c>
      <c r="AB184" s="121">
        <f t="shared" si="69"/>
        <v>0</v>
      </c>
      <c r="AC184" s="61">
        <f t="shared" si="70"/>
        <v>0</v>
      </c>
      <c r="AD184" s="61">
        <f t="shared" si="71"/>
        <v>0</v>
      </c>
      <c r="AF184" s="64"/>
      <c r="AG184" s="61">
        <f t="shared" si="72"/>
        <v>0</v>
      </c>
      <c r="AH184" s="65">
        <f>IF(AG184=1,data!$C$41*AF184,0)</f>
        <v>0</v>
      </c>
      <c r="AI184" s="87" t="s">
        <v>87</v>
      </c>
      <c r="AJ184" s="66">
        <f>IF(AG184=1,IF(AF184&lt;15,VLOOKUP(AI184,data!$B$3:$E$32,2,0)*AF184,(VLOOKUP(AI184,data!$B$3:$E$32,2,0)*14)+(VLOOKUP(AI184,data!$B$3:$E$32,3,0))*(AF184-14)),0)</f>
        <v>0</v>
      </c>
      <c r="AK184" s="87" t="s">
        <v>87</v>
      </c>
      <c r="AL184" s="66">
        <f>IF(AG184=1,VLOOKUP(AK184,data!$B$35:$D$39,2,0),0)</f>
        <v>0</v>
      </c>
      <c r="AM184" s="67">
        <f>IF(AND(AJ184&lt;&gt;0,AL184&lt;&gt;0)=FALSE,0,data!$C$43)</f>
        <v>0</v>
      </c>
      <c r="AN184" s="91">
        <f t="shared" si="73"/>
        <v>0</v>
      </c>
      <c r="AO184" s="121">
        <f t="shared" si="74"/>
        <v>0</v>
      </c>
      <c r="AP184" s="61">
        <f t="shared" si="75"/>
        <v>0</v>
      </c>
      <c r="AQ184" s="61">
        <f t="shared" si="76"/>
        <v>0</v>
      </c>
      <c r="AS184" s="64"/>
      <c r="AT184" s="61">
        <f t="shared" si="77"/>
        <v>0</v>
      </c>
      <c r="AU184" s="65">
        <f>IF(AT184=1,data!$C$41*AS184,0)</f>
        <v>0</v>
      </c>
      <c r="AV184" s="87" t="s">
        <v>87</v>
      </c>
      <c r="AW184" s="66">
        <f>IF(AT184=1,IF(AS184&lt;15,VLOOKUP(AV184,data!$B$3:$E$32,2,0)*AS184,(VLOOKUP(AV184,data!$B$3:$E$32,2,0)*14)+(VLOOKUP(AV184,data!$B$3:$E$32,3,0))*(AS184-14)),0)</f>
        <v>0</v>
      </c>
      <c r="AX184" s="87" t="s">
        <v>87</v>
      </c>
      <c r="AY184" s="66">
        <f>IF(AT184=1,VLOOKUP(AX184,data!$B$35:$D$39,2,0),0)</f>
        <v>0</v>
      </c>
      <c r="AZ184" s="67">
        <f>IF(AND(AW184&lt;&gt;0,AY184&lt;&gt;0)=FALSE,0,data!$C$43)</f>
        <v>0</v>
      </c>
      <c r="BA184" s="91">
        <f t="shared" si="78"/>
        <v>0</v>
      </c>
      <c r="BB184" s="121">
        <f t="shared" si="79"/>
        <v>0</v>
      </c>
      <c r="BC184" s="61">
        <f t="shared" si="80"/>
        <v>0</v>
      </c>
      <c r="BD184" s="61">
        <f t="shared" si="81"/>
        <v>0</v>
      </c>
      <c r="BF184" s="64"/>
      <c r="BG184" s="61">
        <f t="shared" si="82"/>
        <v>0</v>
      </c>
      <c r="BH184" s="65">
        <f>IF(BG184=1,data!$C$41*BF184,0)</f>
        <v>0</v>
      </c>
      <c r="BI184" s="87" t="s">
        <v>87</v>
      </c>
      <c r="BJ184" s="66">
        <f>IF(BG184=1,IF(BF184&lt;15,VLOOKUP(BI184,data!$B$3:$E$32,2,0)*BF184,(VLOOKUP(BI184,data!$B$3:$E$32,2,0)*14)+(VLOOKUP(BI184,data!$B$3:$E$32,3,0))*(BF184-14)),0)</f>
        <v>0</v>
      </c>
      <c r="BK184" s="87" t="s">
        <v>87</v>
      </c>
      <c r="BL184" s="66">
        <f>IF(BG184=1,VLOOKUP(BK184,data!$B$35:$D$39,2,0),0)</f>
        <v>0</v>
      </c>
      <c r="BM184" s="67">
        <f>IF(AND(BJ184&lt;&gt;0,BL184&lt;&gt;0)=FALSE,0,data!$C$43)</f>
        <v>0</v>
      </c>
      <c r="BN184" s="91">
        <f t="shared" si="83"/>
        <v>0</v>
      </c>
      <c r="BO184" s="121">
        <f t="shared" si="84"/>
        <v>0</v>
      </c>
      <c r="BP184" s="61">
        <f t="shared" si="85"/>
        <v>0</v>
      </c>
      <c r="BQ184" s="61">
        <f t="shared" si="86"/>
        <v>0</v>
      </c>
      <c r="BS184" s="64"/>
      <c r="BT184" s="61">
        <f t="shared" si="87"/>
        <v>0</v>
      </c>
      <c r="BU184" s="65">
        <f>IF(BT184=1,data!$C$41*BS184,0)</f>
        <v>0</v>
      </c>
      <c r="BV184" s="87" t="s">
        <v>87</v>
      </c>
      <c r="BW184" s="66">
        <f>IF(BT184=1,IF(BS184&lt;15,VLOOKUP(BV184,data!$B$3:$E$32,2,0)*BS184,(VLOOKUP(BV184,data!$B$3:$E$32,2,0)*14)+(VLOOKUP(BV184,data!$B$3:$E$32,3,0))*(BS184-14)),0)</f>
        <v>0</v>
      </c>
      <c r="BX184" s="87" t="s">
        <v>87</v>
      </c>
      <c r="BY184" s="66">
        <f>IF(BT184=1,VLOOKUP(BX184,data!$B$35:$D$39,2,0),0)</f>
        <v>0</v>
      </c>
      <c r="BZ184" s="67">
        <f>IF(AND(BW184&lt;&gt;0,BY184&lt;&gt;0)=FALSE,0,data!$C$43)</f>
        <v>0</v>
      </c>
      <c r="CA184" s="91">
        <f t="shared" si="88"/>
        <v>0</v>
      </c>
      <c r="CB184" s="121">
        <f t="shared" si="89"/>
        <v>0</v>
      </c>
      <c r="CC184" s="61">
        <f t="shared" si="90"/>
        <v>0</v>
      </c>
      <c r="CD184" s="61">
        <f t="shared" si="91"/>
        <v>0</v>
      </c>
    </row>
    <row r="185" spans="1:82" ht="18" hidden="1" customHeight="1" x14ac:dyDescent="0.25">
      <c r="A185" s="68"/>
      <c r="B185" s="58" t="s">
        <v>267</v>
      </c>
      <c r="C185" s="113"/>
      <c r="D185" s="59"/>
      <c r="E185" s="64"/>
      <c r="F185" s="61">
        <f t="shared" si="63"/>
        <v>0</v>
      </c>
      <c r="G185" s="65">
        <f>IF(F185=1,data!$C$41*E185,0)</f>
        <v>0</v>
      </c>
      <c r="H185" s="87" t="s">
        <v>87</v>
      </c>
      <c r="I185" s="66">
        <f>IF($F185=1,IF($E185&lt;15,VLOOKUP(H185,data!$B$3:$E$32,2,0)*$E185,(VLOOKUP(H185,data!$B$3:$E$32,2,0)*14)+(VLOOKUP(H185,data!$B$3:$E$32,3,0))*($E185-14)),0)</f>
        <v>0</v>
      </c>
      <c r="J185" s="87" t="s">
        <v>87</v>
      </c>
      <c r="K185" s="66">
        <f>IF($F185=1,VLOOKUP(J185,data!$B$35:$D$39,2,0),0)</f>
        <v>0</v>
      </c>
      <c r="L185" s="67">
        <f>IF(AND(I185&lt;&gt;0,K185&lt;&gt;0)=FALSE,0,data!$C$43)</f>
        <v>0</v>
      </c>
      <c r="M185" s="91">
        <f t="shared" si="33"/>
        <v>0</v>
      </c>
      <c r="N185" s="61">
        <f t="shared" si="92"/>
        <v>0</v>
      </c>
      <c r="O185" s="61">
        <f t="shared" si="64"/>
        <v>0</v>
      </c>
      <c r="P185" s="61">
        <f t="shared" si="65"/>
        <v>0</v>
      </c>
      <c r="Q185" s="137">
        <f t="shared" si="66"/>
        <v>0</v>
      </c>
      <c r="S185" s="64"/>
      <c r="T185" s="61">
        <f t="shared" si="67"/>
        <v>0</v>
      </c>
      <c r="U185" s="65">
        <f>IF(T185=1,data!$C$41*S185,0)</f>
        <v>0</v>
      </c>
      <c r="V185" s="87" t="s">
        <v>87</v>
      </c>
      <c r="W185" s="66">
        <f>IF(T185=1,IF(S185&lt;15,VLOOKUP(V185,data!$B$3:$E$32,2,0)*S185,(VLOOKUP(V185,data!$B$3:$E$32,2,0)*14)+(VLOOKUP(V185,data!$B$3:$E$32,3,0))*(S185-14)),0)</f>
        <v>0</v>
      </c>
      <c r="X185" s="87" t="s">
        <v>87</v>
      </c>
      <c r="Y185" s="66">
        <f>IF(T185=1,VLOOKUP(X185,data!$B$35:$D$39,2,0),0)</f>
        <v>0</v>
      </c>
      <c r="Z185" s="67">
        <f>IF(AND(W185&lt;&gt;0,Y185&lt;&gt;0)=FALSE,0,data!$C$43)</f>
        <v>0</v>
      </c>
      <c r="AA185" s="91">
        <f t="shared" si="68"/>
        <v>0</v>
      </c>
      <c r="AB185" s="121">
        <f t="shared" si="69"/>
        <v>0</v>
      </c>
      <c r="AC185" s="61">
        <f t="shared" si="70"/>
        <v>0</v>
      </c>
      <c r="AD185" s="61">
        <f t="shared" si="71"/>
        <v>0</v>
      </c>
      <c r="AF185" s="64"/>
      <c r="AG185" s="61">
        <f t="shared" si="72"/>
        <v>0</v>
      </c>
      <c r="AH185" s="65">
        <f>IF(AG185=1,data!$C$41*AF185,0)</f>
        <v>0</v>
      </c>
      <c r="AI185" s="87" t="s">
        <v>87</v>
      </c>
      <c r="AJ185" s="66">
        <f>IF(AG185=1,IF(AF185&lt;15,VLOOKUP(AI185,data!$B$3:$E$32,2,0)*AF185,(VLOOKUP(AI185,data!$B$3:$E$32,2,0)*14)+(VLOOKUP(AI185,data!$B$3:$E$32,3,0))*(AF185-14)),0)</f>
        <v>0</v>
      </c>
      <c r="AK185" s="87" t="s">
        <v>87</v>
      </c>
      <c r="AL185" s="66">
        <f>IF(AG185=1,VLOOKUP(AK185,data!$B$35:$D$39,2,0),0)</f>
        <v>0</v>
      </c>
      <c r="AM185" s="67">
        <f>IF(AND(AJ185&lt;&gt;0,AL185&lt;&gt;0)=FALSE,0,data!$C$43)</f>
        <v>0</v>
      </c>
      <c r="AN185" s="91">
        <f t="shared" si="73"/>
        <v>0</v>
      </c>
      <c r="AO185" s="121">
        <f t="shared" si="74"/>
        <v>0</v>
      </c>
      <c r="AP185" s="61">
        <f t="shared" si="75"/>
        <v>0</v>
      </c>
      <c r="AQ185" s="61">
        <f t="shared" si="76"/>
        <v>0</v>
      </c>
      <c r="AS185" s="64"/>
      <c r="AT185" s="61">
        <f t="shared" si="77"/>
        <v>0</v>
      </c>
      <c r="AU185" s="65">
        <f>IF(AT185=1,data!$C$41*AS185,0)</f>
        <v>0</v>
      </c>
      <c r="AV185" s="87" t="s">
        <v>87</v>
      </c>
      <c r="AW185" s="66">
        <f>IF(AT185=1,IF(AS185&lt;15,VLOOKUP(AV185,data!$B$3:$E$32,2,0)*AS185,(VLOOKUP(AV185,data!$B$3:$E$32,2,0)*14)+(VLOOKUP(AV185,data!$B$3:$E$32,3,0))*(AS185-14)),0)</f>
        <v>0</v>
      </c>
      <c r="AX185" s="87" t="s">
        <v>87</v>
      </c>
      <c r="AY185" s="66">
        <f>IF(AT185=1,VLOOKUP(AX185,data!$B$35:$D$39,2,0),0)</f>
        <v>0</v>
      </c>
      <c r="AZ185" s="67">
        <f>IF(AND(AW185&lt;&gt;0,AY185&lt;&gt;0)=FALSE,0,data!$C$43)</f>
        <v>0</v>
      </c>
      <c r="BA185" s="91">
        <f t="shared" si="78"/>
        <v>0</v>
      </c>
      <c r="BB185" s="121">
        <f t="shared" si="79"/>
        <v>0</v>
      </c>
      <c r="BC185" s="61">
        <f t="shared" si="80"/>
        <v>0</v>
      </c>
      <c r="BD185" s="61">
        <f t="shared" si="81"/>
        <v>0</v>
      </c>
      <c r="BF185" s="64"/>
      <c r="BG185" s="61">
        <f t="shared" si="82"/>
        <v>0</v>
      </c>
      <c r="BH185" s="65">
        <f>IF(BG185=1,data!$C$41*BF185,0)</f>
        <v>0</v>
      </c>
      <c r="BI185" s="87" t="s">
        <v>87</v>
      </c>
      <c r="BJ185" s="66">
        <f>IF(BG185=1,IF(BF185&lt;15,VLOOKUP(BI185,data!$B$3:$E$32,2,0)*BF185,(VLOOKUP(BI185,data!$B$3:$E$32,2,0)*14)+(VLOOKUP(BI185,data!$B$3:$E$32,3,0))*(BF185-14)),0)</f>
        <v>0</v>
      </c>
      <c r="BK185" s="87" t="s">
        <v>87</v>
      </c>
      <c r="BL185" s="66">
        <f>IF(BG185=1,VLOOKUP(BK185,data!$B$35:$D$39,2,0),0)</f>
        <v>0</v>
      </c>
      <c r="BM185" s="67">
        <f>IF(AND(BJ185&lt;&gt;0,BL185&lt;&gt;0)=FALSE,0,data!$C$43)</f>
        <v>0</v>
      </c>
      <c r="BN185" s="91">
        <f t="shared" si="83"/>
        <v>0</v>
      </c>
      <c r="BO185" s="121">
        <f t="shared" si="84"/>
        <v>0</v>
      </c>
      <c r="BP185" s="61">
        <f t="shared" si="85"/>
        <v>0</v>
      </c>
      <c r="BQ185" s="61">
        <f t="shared" si="86"/>
        <v>0</v>
      </c>
      <c r="BS185" s="64"/>
      <c r="BT185" s="61">
        <f t="shared" si="87"/>
        <v>0</v>
      </c>
      <c r="BU185" s="65">
        <f>IF(BT185=1,data!$C$41*BS185,0)</f>
        <v>0</v>
      </c>
      <c r="BV185" s="87" t="s">
        <v>87</v>
      </c>
      <c r="BW185" s="66">
        <f>IF(BT185=1,IF(BS185&lt;15,VLOOKUP(BV185,data!$B$3:$E$32,2,0)*BS185,(VLOOKUP(BV185,data!$B$3:$E$32,2,0)*14)+(VLOOKUP(BV185,data!$B$3:$E$32,3,0))*(BS185-14)),0)</f>
        <v>0</v>
      </c>
      <c r="BX185" s="87" t="s">
        <v>87</v>
      </c>
      <c r="BY185" s="66">
        <f>IF(BT185=1,VLOOKUP(BX185,data!$B$35:$D$39,2,0),0)</f>
        <v>0</v>
      </c>
      <c r="BZ185" s="67">
        <f>IF(AND(BW185&lt;&gt;0,BY185&lt;&gt;0)=FALSE,0,data!$C$43)</f>
        <v>0</v>
      </c>
      <c r="CA185" s="91">
        <f t="shared" si="88"/>
        <v>0</v>
      </c>
      <c r="CB185" s="121">
        <f t="shared" si="89"/>
        <v>0</v>
      </c>
      <c r="CC185" s="61">
        <f t="shared" si="90"/>
        <v>0</v>
      </c>
      <c r="CD185" s="61">
        <f t="shared" si="91"/>
        <v>0</v>
      </c>
    </row>
    <row r="186" spans="1:82" ht="18" hidden="1" customHeight="1" x14ac:dyDescent="0.25">
      <c r="A186" s="68"/>
      <c r="B186" s="58" t="s">
        <v>268</v>
      </c>
      <c r="C186" s="113"/>
      <c r="D186" s="59"/>
      <c r="E186" s="64"/>
      <c r="F186" s="61">
        <f t="shared" si="63"/>
        <v>0</v>
      </c>
      <c r="G186" s="65">
        <f>IF(F186=1,data!$C$41*E186,0)</f>
        <v>0</v>
      </c>
      <c r="H186" s="87" t="s">
        <v>87</v>
      </c>
      <c r="I186" s="66">
        <f>IF($F186=1,IF($E186&lt;15,VLOOKUP(H186,data!$B$3:$E$32,2,0)*$E186,(VLOOKUP(H186,data!$B$3:$E$32,2,0)*14)+(VLOOKUP(H186,data!$B$3:$E$32,3,0))*($E186-14)),0)</f>
        <v>0</v>
      </c>
      <c r="J186" s="87" t="s">
        <v>87</v>
      </c>
      <c r="K186" s="66">
        <f>IF($F186=1,VLOOKUP(J186,data!$B$35:$D$39,2,0),0)</f>
        <v>0</v>
      </c>
      <c r="L186" s="67">
        <f>IF(AND(I186&lt;&gt;0,K186&lt;&gt;0)=FALSE,0,data!$C$43)</f>
        <v>0</v>
      </c>
      <c r="M186" s="91">
        <f t="shared" si="33"/>
        <v>0</v>
      </c>
      <c r="N186" s="61">
        <f t="shared" si="92"/>
        <v>0</v>
      </c>
      <c r="O186" s="61">
        <f t="shared" si="64"/>
        <v>0</v>
      </c>
      <c r="P186" s="61">
        <f t="shared" si="65"/>
        <v>0</v>
      </c>
      <c r="Q186" s="137">
        <f t="shared" si="66"/>
        <v>0</v>
      </c>
      <c r="S186" s="64"/>
      <c r="T186" s="61">
        <f t="shared" si="67"/>
        <v>0</v>
      </c>
      <c r="U186" s="65">
        <f>IF(T186=1,data!$C$41*S186,0)</f>
        <v>0</v>
      </c>
      <c r="V186" s="87" t="s">
        <v>87</v>
      </c>
      <c r="W186" s="66">
        <f>IF(T186=1,IF(S186&lt;15,VLOOKUP(V186,data!$B$3:$E$32,2,0)*S186,(VLOOKUP(V186,data!$B$3:$E$32,2,0)*14)+(VLOOKUP(V186,data!$B$3:$E$32,3,0))*(S186-14)),0)</f>
        <v>0</v>
      </c>
      <c r="X186" s="87" t="s">
        <v>87</v>
      </c>
      <c r="Y186" s="66">
        <f>IF(T186=1,VLOOKUP(X186,data!$B$35:$D$39,2,0),0)</f>
        <v>0</v>
      </c>
      <c r="Z186" s="67">
        <f>IF(AND(W186&lt;&gt;0,Y186&lt;&gt;0)=FALSE,0,data!$C$43)</f>
        <v>0</v>
      </c>
      <c r="AA186" s="91">
        <f t="shared" si="68"/>
        <v>0</v>
      </c>
      <c r="AB186" s="121">
        <f t="shared" si="69"/>
        <v>0</v>
      </c>
      <c r="AC186" s="61">
        <f t="shared" si="70"/>
        <v>0</v>
      </c>
      <c r="AD186" s="61">
        <f t="shared" si="71"/>
        <v>0</v>
      </c>
      <c r="AF186" s="64"/>
      <c r="AG186" s="61">
        <f t="shared" si="72"/>
        <v>0</v>
      </c>
      <c r="AH186" s="65">
        <f>IF(AG186=1,data!$C$41*AF186,0)</f>
        <v>0</v>
      </c>
      <c r="AI186" s="87" t="s">
        <v>87</v>
      </c>
      <c r="AJ186" s="66">
        <f>IF(AG186=1,IF(AF186&lt;15,VLOOKUP(AI186,data!$B$3:$E$32,2,0)*AF186,(VLOOKUP(AI186,data!$B$3:$E$32,2,0)*14)+(VLOOKUP(AI186,data!$B$3:$E$32,3,0))*(AF186-14)),0)</f>
        <v>0</v>
      </c>
      <c r="AK186" s="87" t="s">
        <v>87</v>
      </c>
      <c r="AL186" s="66">
        <f>IF(AG186=1,VLOOKUP(AK186,data!$B$35:$D$39,2,0),0)</f>
        <v>0</v>
      </c>
      <c r="AM186" s="67">
        <f>IF(AND(AJ186&lt;&gt;0,AL186&lt;&gt;0)=FALSE,0,data!$C$43)</f>
        <v>0</v>
      </c>
      <c r="AN186" s="91">
        <f t="shared" si="73"/>
        <v>0</v>
      </c>
      <c r="AO186" s="121">
        <f t="shared" si="74"/>
        <v>0</v>
      </c>
      <c r="AP186" s="61">
        <f t="shared" si="75"/>
        <v>0</v>
      </c>
      <c r="AQ186" s="61">
        <f t="shared" si="76"/>
        <v>0</v>
      </c>
      <c r="AS186" s="64"/>
      <c r="AT186" s="61">
        <f t="shared" si="77"/>
        <v>0</v>
      </c>
      <c r="AU186" s="65">
        <f>IF(AT186=1,data!$C$41*AS186,0)</f>
        <v>0</v>
      </c>
      <c r="AV186" s="87" t="s">
        <v>87</v>
      </c>
      <c r="AW186" s="66">
        <f>IF(AT186=1,IF(AS186&lt;15,VLOOKUP(AV186,data!$B$3:$E$32,2,0)*AS186,(VLOOKUP(AV186,data!$B$3:$E$32,2,0)*14)+(VLOOKUP(AV186,data!$B$3:$E$32,3,0))*(AS186-14)),0)</f>
        <v>0</v>
      </c>
      <c r="AX186" s="87" t="s">
        <v>87</v>
      </c>
      <c r="AY186" s="66">
        <f>IF(AT186=1,VLOOKUP(AX186,data!$B$35:$D$39,2,0),0)</f>
        <v>0</v>
      </c>
      <c r="AZ186" s="67">
        <f>IF(AND(AW186&lt;&gt;0,AY186&lt;&gt;0)=FALSE,0,data!$C$43)</f>
        <v>0</v>
      </c>
      <c r="BA186" s="91">
        <f t="shared" si="78"/>
        <v>0</v>
      </c>
      <c r="BB186" s="121">
        <f t="shared" si="79"/>
        <v>0</v>
      </c>
      <c r="BC186" s="61">
        <f t="shared" si="80"/>
        <v>0</v>
      </c>
      <c r="BD186" s="61">
        <f t="shared" si="81"/>
        <v>0</v>
      </c>
      <c r="BF186" s="64"/>
      <c r="BG186" s="61">
        <f t="shared" si="82"/>
        <v>0</v>
      </c>
      <c r="BH186" s="65">
        <f>IF(BG186=1,data!$C$41*BF186,0)</f>
        <v>0</v>
      </c>
      <c r="BI186" s="87" t="s">
        <v>87</v>
      </c>
      <c r="BJ186" s="66">
        <f>IF(BG186=1,IF(BF186&lt;15,VLOOKUP(BI186,data!$B$3:$E$32,2,0)*BF186,(VLOOKUP(BI186,data!$B$3:$E$32,2,0)*14)+(VLOOKUP(BI186,data!$B$3:$E$32,3,0))*(BF186-14)),0)</f>
        <v>0</v>
      </c>
      <c r="BK186" s="87" t="s">
        <v>87</v>
      </c>
      <c r="BL186" s="66">
        <f>IF(BG186=1,VLOOKUP(BK186,data!$B$35:$D$39,2,0),0)</f>
        <v>0</v>
      </c>
      <c r="BM186" s="67">
        <f>IF(AND(BJ186&lt;&gt;0,BL186&lt;&gt;0)=FALSE,0,data!$C$43)</f>
        <v>0</v>
      </c>
      <c r="BN186" s="91">
        <f t="shared" si="83"/>
        <v>0</v>
      </c>
      <c r="BO186" s="121">
        <f t="shared" si="84"/>
        <v>0</v>
      </c>
      <c r="BP186" s="61">
        <f t="shared" si="85"/>
        <v>0</v>
      </c>
      <c r="BQ186" s="61">
        <f t="shared" si="86"/>
        <v>0</v>
      </c>
      <c r="BS186" s="64"/>
      <c r="BT186" s="61">
        <f t="shared" si="87"/>
        <v>0</v>
      </c>
      <c r="BU186" s="65">
        <f>IF(BT186=1,data!$C$41*BS186,0)</f>
        <v>0</v>
      </c>
      <c r="BV186" s="87" t="s">
        <v>87</v>
      </c>
      <c r="BW186" s="66">
        <f>IF(BT186=1,IF(BS186&lt;15,VLOOKUP(BV186,data!$B$3:$E$32,2,0)*BS186,(VLOOKUP(BV186,data!$B$3:$E$32,2,0)*14)+(VLOOKUP(BV186,data!$B$3:$E$32,3,0))*(BS186-14)),0)</f>
        <v>0</v>
      </c>
      <c r="BX186" s="87" t="s">
        <v>87</v>
      </c>
      <c r="BY186" s="66">
        <f>IF(BT186=1,VLOOKUP(BX186,data!$B$35:$D$39,2,0),0)</f>
        <v>0</v>
      </c>
      <c r="BZ186" s="67">
        <f>IF(AND(BW186&lt;&gt;0,BY186&lt;&gt;0)=FALSE,0,data!$C$43)</f>
        <v>0</v>
      </c>
      <c r="CA186" s="91">
        <f t="shared" si="88"/>
        <v>0</v>
      </c>
      <c r="CB186" s="121">
        <f t="shared" si="89"/>
        <v>0</v>
      </c>
      <c r="CC186" s="61">
        <f t="shared" si="90"/>
        <v>0</v>
      </c>
      <c r="CD186" s="61">
        <f t="shared" si="91"/>
        <v>0</v>
      </c>
    </row>
    <row r="187" spans="1:82" ht="18" hidden="1" customHeight="1" x14ac:dyDescent="0.25">
      <c r="A187" s="68"/>
      <c r="B187" s="58" t="s">
        <v>269</v>
      </c>
      <c r="C187" s="113"/>
      <c r="D187" s="59"/>
      <c r="E187" s="64"/>
      <c r="F187" s="61">
        <f t="shared" si="63"/>
        <v>0</v>
      </c>
      <c r="G187" s="65">
        <f>IF(F187=1,data!$C$41*E187,0)</f>
        <v>0</v>
      </c>
      <c r="H187" s="87" t="s">
        <v>87</v>
      </c>
      <c r="I187" s="66">
        <f>IF($F187=1,IF($E187&lt;15,VLOOKUP(H187,data!$B$3:$E$32,2,0)*$E187,(VLOOKUP(H187,data!$B$3:$E$32,2,0)*14)+(VLOOKUP(H187,data!$B$3:$E$32,3,0))*($E187-14)),0)</f>
        <v>0</v>
      </c>
      <c r="J187" s="87" t="s">
        <v>87</v>
      </c>
      <c r="K187" s="66">
        <f>IF($F187=1,VLOOKUP(J187,data!$B$35:$D$39,2,0),0)</f>
        <v>0</v>
      </c>
      <c r="L187" s="67">
        <f>IF(AND(I187&lt;&gt;0,K187&lt;&gt;0)=FALSE,0,data!$C$43)</f>
        <v>0</v>
      </c>
      <c r="M187" s="91">
        <f t="shared" si="33"/>
        <v>0</v>
      </c>
      <c r="N187" s="61">
        <f t="shared" si="92"/>
        <v>0</v>
      </c>
      <c r="O187" s="61">
        <f t="shared" si="64"/>
        <v>0</v>
      </c>
      <c r="P187" s="61">
        <f t="shared" si="65"/>
        <v>0</v>
      </c>
      <c r="Q187" s="137">
        <f t="shared" si="66"/>
        <v>0</v>
      </c>
      <c r="S187" s="64"/>
      <c r="T187" s="61">
        <f t="shared" si="67"/>
        <v>0</v>
      </c>
      <c r="U187" s="65">
        <f>IF(T187=1,data!$C$41*S187,0)</f>
        <v>0</v>
      </c>
      <c r="V187" s="87" t="s">
        <v>87</v>
      </c>
      <c r="W187" s="66">
        <f>IF(T187=1,IF(S187&lt;15,VLOOKUP(V187,data!$B$3:$E$32,2,0)*S187,(VLOOKUP(V187,data!$B$3:$E$32,2,0)*14)+(VLOOKUP(V187,data!$B$3:$E$32,3,0))*(S187-14)),0)</f>
        <v>0</v>
      </c>
      <c r="X187" s="87" t="s">
        <v>87</v>
      </c>
      <c r="Y187" s="66">
        <f>IF(T187=1,VLOOKUP(X187,data!$B$35:$D$39,2,0),0)</f>
        <v>0</v>
      </c>
      <c r="Z187" s="67">
        <f>IF(AND(W187&lt;&gt;0,Y187&lt;&gt;0)=FALSE,0,data!$C$43)</f>
        <v>0</v>
      </c>
      <c r="AA187" s="91">
        <f t="shared" si="68"/>
        <v>0</v>
      </c>
      <c r="AB187" s="121">
        <f t="shared" si="69"/>
        <v>0</v>
      </c>
      <c r="AC187" s="61">
        <f t="shared" si="70"/>
        <v>0</v>
      </c>
      <c r="AD187" s="61">
        <f t="shared" si="71"/>
        <v>0</v>
      </c>
      <c r="AF187" s="64"/>
      <c r="AG187" s="61">
        <f t="shared" si="72"/>
        <v>0</v>
      </c>
      <c r="AH187" s="65">
        <f>IF(AG187=1,data!$C$41*AF187,0)</f>
        <v>0</v>
      </c>
      <c r="AI187" s="87" t="s">
        <v>87</v>
      </c>
      <c r="AJ187" s="66">
        <f>IF(AG187=1,IF(AF187&lt;15,VLOOKUP(AI187,data!$B$3:$E$32,2,0)*AF187,(VLOOKUP(AI187,data!$B$3:$E$32,2,0)*14)+(VLOOKUP(AI187,data!$B$3:$E$32,3,0))*(AF187-14)),0)</f>
        <v>0</v>
      </c>
      <c r="AK187" s="87" t="s">
        <v>87</v>
      </c>
      <c r="AL187" s="66">
        <f>IF(AG187=1,VLOOKUP(AK187,data!$B$35:$D$39,2,0),0)</f>
        <v>0</v>
      </c>
      <c r="AM187" s="67">
        <f>IF(AND(AJ187&lt;&gt;0,AL187&lt;&gt;0)=FALSE,0,data!$C$43)</f>
        <v>0</v>
      </c>
      <c r="AN187" s="91">
        <f t="shared" si="73"/>
        <v>0</v>
      </c>
      <c r="AO187" s="121">
        <f t="shared" si="74"/>
        <v>0</v>
      </c>
      <c r="AP187" s="61">
        <f t="shared" si="75"/>
        <v>0</v>
      </c>
      <c r="AQ187" s="61">
        <f t="shared" si="76"/>
        <v>0</v>
      </c>
      <c r="AS187" s="64"/>
      <c r="AT187" s="61">
        <f t="shared" si="77"/>
        <v>0</v>
      </c>
      <c r="AU187" s="65">
        <f>IF(AT187=1,data!$C$41*AS187,0)</f>
        <v>0</v>
      </c>
      <c r="AV187" s="87" t="s">
        <v>87</v>
      </c>
      <c r="AW187" s="66">
        <f>IF(AT187=1,IF(AS187&lt;15,VLOOKUP(AV187,data!$B$3:$E$32,2,0)*AS187,(VLOOKUP(AV187,data!$B$3:$E$32,2,0)*14)+(VLOOKUP(AV187,data!$B$3:$E$32,3,0))*(AS187-14)),0)</f>
        <v>0</v>
      </c>
      <c r="AX187" s="87" t="s">
        <v>87</v>
      </c>
      <c r="AY187" s="66">
        <f>IF(AT187=1,VLOOKUP(AX187,data!$B$35:$D$39,2,0),0)</f>
        <v>0</v>
      </c>
      <c r="AZ187" s="67">
        <f>IF(AND(AW187&lt;&gt;0,AY187&lt;&gt;0)=FALSE,0,data!$C$43)</f>
        <v>0</v>
      </c>
      <c r="BA187" s="91">
        <f t="shared" si="78"/>
        <v>0</v>
      </c>
      <c r="BB187" s="121">
        <f t="shared" si="79"/>
        <v>0</v>
      </c>
      <c r="BC187" s="61">
        <f t="shared" si="80"/>
        <v>0</v>
      </c>
      <c r="BD187" s="61">
        <f t="shared" si="81"/>
        <v>0</v>
      </c>
      <c r="BF187" s="64"/>
      <c r="BG187" s="61">
        <f t="shared" si="82"/>
        <v>0</v>
      </c>
      <c r="BH187" s="65">
        <f>IF(BG187=1,data!$C$41*BF187,0)</f>
        <v>0</v>
      </c>
      <c r="BI187" s="87" t="s">
        <v>87</v>
      </c>
      <c r="BJ187" s="66">
        <f>IF(BG187=1,IF(BF187&lt;15,VLOOKUP(BI187,data!$B$3:$E$32,2,0)*BF187,(VLOOKUP(BI187,data!$B$3:$E$32,2,0)*14)+(VLOOKUP(BI187,data!$B$3:$E$32,3,0))*(BF187-14)),0)</f>
        <v>0</v>
      </c>
      <c r="BK187" s="87" t="s">
        <v>87</v>
      </c>
      <c r="BL187" s="66">
        <f>IF(BG187=1,VLOOKUP(BK187,data!$B$35:$D$39,2,0),0)</f>
        <v>0</v>
      </c>
      <c r="BM187" s="67">
        <f>IF(AND(BJ187&lt;&gt;0,BL187&lt;&gt;0)=FALSE,0,data!$C$43)</f>
        <v>0</v>
      </c>
      <c r="BN187" s="91">
        <f t="shared" si="83"/>
        <v>0</v>
      </c>
      <c r="BO187" s="121">
        <f t="shared" si="84"/>
        <v>0</v>
      </c>
      <c r="BP187" s="61">
        <f t="shared" si="85"/>
        <v>0</v>
      </c>
      <c r="BQ187" s="61">
        <f t="shared" si="86"/>
        <v>0</v>
      </c>
      <c r="BS187" s="64"/>
      <c r="BT187" s="61">
        <f t="shared" si="87"/>
        <v>0</v>
      </c>
      <c r="BU187" s="65">
        <f>IF(BT187=1,data!$C$41*BS187,0)</f>
        <v>0</v>
      </c>
      <c r="BV187" s="87" t="s">
        <v>87</v>
      </c>
      <c r="BW187" s="66">
        <f>IF(BT187=1,IF(BS187&lt;15,VLOOKUP(BV187,data!$B$3:$E$32,2,0)*BS187,(VLOOKUP(BV187,data!$B$3:$E$32,2,0)*14)+(VLOOKUP(BV187,data!$B$3:$E$32,3,0))*(BS187-14)),0)</f>
        <v>0</v>
      </c>
      <c r="BX187" s="87" t="s">
        <v>87</v>
      </c>
      <c r="BY187" s="66">
        <f>IF(BT187=1,VLOOKUP(BX187,data!$B$35:$D$39,2,0),0)</f>
        <v>0</v>
      </c>
      <c r="BZ187" s="67">
        <f>IF(AND(BW187&lt;&gt;0,BY187&lt;&gt;0)=FALSE,0,data!$C$43)</f>
        <v>0</v>
      </c>
      <c r="CA187" s="91">
        <f t="shared" si="88"/>
        <v>0</v>
      </c>
      <c r="CB187" s="121">
        <f t="shared" si="89"/>
        <v>0</v>
      </c>
      <c r="CC187" s="61">
        <f t="shared" si="90"/>
        <v>0</v>
      </c>
      <c r="CD187" s="61">
        <f t="shared" si="91"/>
        <v>0</v>
      </c>
    </row>
    <row r="188" spans="1:82" ht="18" hidden="1" customHeight="1" x14ac:dyDescent="0.25">
      <c r="A188" s="68"/>
      <c r="B188" s="58" t="s">
        <v>270</v>
      </c>
      <c r="C188" s="113"/>
      <c r="D188" s="59"/>
      <c r="E188" s="64"/>
      <c r="F188" s="61">
        <f t="shared" si="63"/>
        <v>0</v>
      </c>
      <c r="G188" s="65">
        <f>IF(F188=1,data!$C$41*E188,0)</f>
        <v>0</v>
      </c>
      <c r="H188" s="87" t="s">
        <v>87</v>
      </c>
      <c r="I188" s="66">
        <f>IF($F188=1,IF($E188&lt;15,VLOOKUP(H188,data!$B$3:$E$32,2,0)*$E188,(VLOOKUP(H188,data!$B$3:$E$32,2,0)*14)+(VLOOKUP(H188,data!$B$3:$E$32,3,0))*($E188-14)),0)</f>
        <v>0</v>
      </c>
      <c r="J188" s="87" t="s">
        <v>87</v>
      </c>
      <c r="K188" s="66">
        <f>IF($F188=1,VLOOKUP(J188,data!$B$35:$D$39,2,0),0)</f>
        <v>0</v>
      </c>
      <c r="L188" s="67">
        <f>IF(AND(I188&lt;&gt;0,K188&lt;&gt;0)=FALSE,0,data!$C$43)</f>
        <v>0</v>
      </c>
      <c r="M188" s="91">
        <f t="shared" si="33"/>
        <v>0</v>
      </c>
      <c r="N188" s="61">
        <f t="shared" si="92"/>
        <v>0</v>
      </c>
      <c r="O188" s="61">
        <f t="shared" si="64"/>
        <v>0</v>
      </c>
      <c r="P188" s="61">
        <f t="shared" si="65"/>
        <v>0</v>
      </c>
      <c r="Q188" s="137">
        <f t="shared" si="66"/>
        <v>0</v>
      </c>
      <c r="S188" s="64"/>
      <c r="T188" s="61">
        <f t="shared" si="67"/>
        <v>0</v>
      </c>
      <c r="U188" s="65">
        <f>IF(T188=1,data!$C$41*S188,0)</f>
        <v>0</v>
      </c>
      <c r="V188" s="87" t="s">
        <v>87</v>
      </c>
      <c r="W188" s="66">
        <f>IF(T188=1,IF(S188&lt;15,VLOOKUP(V188,data!$B$3:$E$32,2,0)*S188,(VLOOKUP(V188,data!$B$3:$E$32,2,0)*14)+(VLOOKUP(V188,data!$B$3:$E$32,3,0))*(S188-14)),0)</f>
        <v>0</v>
      </c>
      <c r="X188" s="87" t="s">
        <v>87</v>
      </c>
      <c r="Y188" s="66">
        <f>IF(T188=1,VLOOKUP(X188,data!$B$35:$D$39,2,0),0)</f>
        <v>0</v>
      </c>
      <c r="Z188" s="67">
        <f>IF(AND(W188&lt;&gt;0,Y188&lt;&gt;0)=FALSE,0,data!$C$43)</f>
        <v>0</v>
      </c>
      <c r="AA188" s="91">
        <f t="shared" si="68"/>
        <v>0</v>
      </c>
      <c r="AB188" s="121">
        <f t="shared" si="69"/>
        <v>0</v>
      </c>
      <c r="AC188" s="61">
        <f t="shared" si="70"/>
        <v>0</v>
      </c>
      <c r="AD188" s="61">
        <f t="shared" si="71"/>
        <v>0</v>
      </c>
      <c r="AF188" s="64"/>
      <c r="AG188" s="61">
        <f t="shared" si="72"/>
        <v>0</v>
      </c>
      <c r="AH188" s="65">
        <f>IF(AG188=1,data!$C$41*AF188,0)</f>
        <v>0</v>
      </c>
      <c r="AI188" s="87" t="s">
        <v>87</v>
      </c>
      <c r="AJ188" s="66">
        <f>IF(AG188=1,IF(AF188&lt;15,VLOOKUP(AI188,data!$B$3:$E$32,2,0)*AF188,(VLOOKUP(AI188,data!$B$3:$E$32,2,0)*14)+(VLOOKUP(AI188,data!$B$3:$E$32,3,0))*(AF188-14)),0)</f>
        <v>0</v>
      </c>
      <c r="AK188" s="87" t="s">
        <v>87</v>
      </c>
      <c r="AL188" s="66">
        <f>IF(AG188=1,VLOOKUP(AK188,data!$B$35:$D$39,2,0),0)</f>
        <v>0</v>
      </c>
      <c r="AM188" s="67">
        <f>IF(AND(AJ188&lt;&gt;0,AL188&lt;&gt;0)=FALSE,0,data!$C$43)</f>
        <v>0</v>
      </c>
      <c r="AN188" s="91">
        <f t="shared" si="73"/>
        <v>0</v>
      </c>
      <c r="AO188" s="121">
        <f t="shared" si="74"/>
        <v>0</v>
      </c>
      <c r="AP188" s="61">
        <f t="shared" si="75"/>
        <v>0</v>
      </c>
      <c r="AQ188" s="61">
        <f t="shared" si="76"/>
        <v>0</v>
      </c>
      <c r="AS188" s="64"/>
      <c r="AT188" s="61">
        <f t="shared" si="77"/>
        <v>0</v>
      </c>
      <c r="AU188" s="65">
        <f>IF(AT188=1,data!$C$41*AS188,0)</f>
        <v>0</v>
      </c>
      <c r="AV188" s="87" t="s">
        <v>87</v>
      </c>
      <c r="AW188" s="66">
        <f>IF(AT188=1,IF(AS188&lt;15,VLOOKUP(AV188,data!$B$3:$E$32,2,0)*AS188,(VLOOKUP(AV188,data!$B$3:$E$32,2,0)*14)+(VLOOKUP(AV188,data!$B$3:$E$32,3,0))*(AS188-14)),0)</f>
        <v>0</v>
      </c>
      <c r="AX188" s="87" t="s">
        <v>87</v>
      </c>
      <c r="AY188" s="66">
        <f>IF(AT188=1,VLOOKUP(AX188,data!$B$35:$D$39,2,0),0)</f>
        <v>0</v>
      </c>
      <c r="AZ188" s="67">
        <f>IF(AND(AW188&lt;&gt;0,AY188&lt;&gt;0)=FALSE,0,data!$C$43)</f>
        <v>0</v>
      </c>
      <c r="BA188" s="91">
        <f t="shared" si="78"/>
        <v>0</v>
      </c>
      <c r="BB188" s="121">
        <f t="shared" si="79"/>
        <v>0</v>
      </c>
      <c r="BC188" s="61">
        <f t="shared" si="80"/>
        <v>0</v>
      </c>
      <c r="BD188" s="61">
        <f t="shared" si="81"/>
        <v>0</v>
      </c>
      <c r="BF188" s="64"/>
      <c r="BG188" s="61">
        <f t="shared" si="82"/>
        <v>0</v>
      </c>
      <c r="BH188" s="65">
        <f>IF(BG188=1,data!$C$41*BF188,0)</f>
        <v>0</v>
      </c>
      <c r="BI188" s="87" t="s">
        <v>87</v>
      </c>
      <c r="BJ188" s="66">
        <f>IF(BG188=1,IF(BF188&lt;15,VLOOKUP(BI188,data!$B$3:$E$32,2,0)*BF188,(VLOOKUP(BI188,data!$B$3:$E$32,2,0)*14)+(VLOOKUP(BI188,data!$B$3:$E$32,3,0))*(BF188-14)),0)</f>
        <v>0</v>
      </c>
      <c r="BK188" s="87" t="s">
        <v>87</v>
      </c>
      <c r="BL188" s="66">
        <f>IF(BG188=1,VLOOKUP(BK188,data!$B$35:$D$39,2,0),0)</f>
        <v>0</v>
      </c>
      <c r="BM188" s="67">
        <f>IF(AND(BJ188&lt;&gt;0,BL188&lt;&gt;0)=FALSE,0,data!$C$43)</f>
        <v>0</v>
      </c>
      <c r="BN188" s="91">
        <f t="shared" si="83"/>
        <v>0</v>
      </c>
      <c r="BO188" s="121">
        <f t="shared" si="84"/>
        <v>0</v>
      </c>
      <c r="BP188" s="61">
        <f t="shared" si="85"/>
        <v>0</v>
      </c>
      <c r="BQ188" s="61">
        <f t="shared" si="86"/>
        <v>0</v>
      </c>
      <c r="BS188" s="64"/>
      <c r="BT188" s="61">
        <f t="shared" si="87"/>
        <v>0</v>
      </c>
      <c r="BU188" s="65">
        <f>IF(BT188=1,data!$C$41*BS188,0)</f>
        <v>0</v>
      </c>
      <c r="BV188" s="87" t="s">
        <v>87</v>
      </c>
      <c r="BW188" s="66">
        <f>IF(BT188=1,IF(BS188&lt;15,VLOOKUP(BV188,data!$B$3:$E$32,2,0)*BS188,(VLOOKUP(BV188,data!$B$3:$E$32,2,0)*14)+(VLOOKUP(BV188,data!$B$3:$E$32,3,0))*(BS188-14)),0)</f>
        <v>0</v>
      </c>
      <c r="BX188" s="87" t="s">
        <v>87</v>
      </c>
      <c r="BY188" s="66">
        <f>IF(BT188=1,VLOOKUP(BX188,data!$B$35:$D$39,2,0),0)</f>
        <v>0</v>
      </c>
      <c r="BZ188" s="67">
        <f>IF(AND(BW188&lt;&gt;0,BY188&lt;&gt;0)=FALSE,0,data!$C$43)</f>
        <v>0</v>
      </c>
      <c r="CA188" s="91">
        <f t="shared" si="88"/>
        <v>0</v>
      </c>
      <c r="CB188" s="121">
        <f t="shared" si="89"/>
        <v>0</v>
      </c>
      <c r="CC188" s="61">
        <f t="shared" si="90"/>
        <v>0</v>
      </c>
      <c r="CD188" s="61">
        <f t="shared" si="91"/>
        <v>0</v>
      </c>
    </row>
    <row r="189" spans="1:82" ht="18" hidden="1" customHeight="1" x14ac:dyDescent="0.25">
      <c r="A189" s="68"/>
      <c r="B189" s="58" t="s">
        <v>271</v>
      </c>
      <c r="C189" s="113"/>
      <c r="D189" s="59"/>
      <c r="E189" s="64"/>
      <c r="F189" s="61">
        <f t="shared" si="63"/>
        <v>0</v>
      </c>
      <c r="G189" s="65">
        <f>IF(F189=1,data!$C$41*E189,0)</f>
        <v>0</v>
      </c>
      <c r="H189" s="87" t="s">
        <v>87</v>
      </c>
      <c r="I189" s="66">
        <f>IF($F189=1,IF($E189&lt;15,VLOOKUP(H189,data!$B$3:$E$32,2,0)*$E189,(VLOOKUP(H189,data!$B$3:$E$32,2,0)*14)+(VLOOKUP(H189,data!$B$3:$E$32,3,0))*($E189-14)),0)</f>
        <v>0</v>
      </c>
      <c r="J189" s="87" t="s">
        <v>87</v>
      </c>
      <c r="K189" s="66">
        <f>IF($F189=1,VLOOKUP(J189,data!$B$35:$D$39,2,0),0)</f>
        <v>0</v>
      </c>
      <c r="L189" s="67">
        <f>IF(AND(I189&lt;&gt;0,K189&lt;&gt;0)=FALSE,0,data!$C$43)</f>
        <v>0</v>
      </c>
      <c r="M189" s="91">
        <f t="shared" si="33"/>
        <v>0</v>
      </c>
      <c r="N189" s="61">
        <f t="shared" si="92"/>
        <v>0</v>
      </c>
      <c r="O189" s="61">
        <f t="shared" si="64"/>
        <v>0</v>
      </c>
      <c r="P189" s="61">
        <f t="shared" si="65"/>
        <v>0</v>
      </c>
      <c r="Q189" s="137">
        <f t="shared" si="66"/>
        <v>0</v>
      </c>
      <c r="S189" s="64"/>
      <c r="T189" s="61">
        <f t="shared" si="67"/>
        <v>0</v>
      </c>
      <c r="U189" s="65">
        <f>IF(T189=1,data!$C$41*S189,0)</f>
        <v>0</v>
      </c>
      <c r="V189" s="87" t="s">
        <v>87</v>
      </c>
      <c r="W189" s="66">
        <f>IF(T189=1,IF(S189&lt;15,VLOOKUP(V189,data!$B$3:$E$32,2,0)*S189,(VLOOKUP(V189,data!$B$3:$E$32,2,0)*14)+(VLOOKUP(V189,data!$B$3:$E$32,3,0))*(S189-14)),0)</f>
        <v>0</v>
      </c>
      <c r="X189" s="87" t="s">
        <v>87</v>
      </c>
      <c r="Y189" s="66">
        <f>IF(T189=1,VLOOKUP(X189,data!$B$35:$D$39,2,0),0)</f>
        <v>0</v>
      </c>
      <c r="Z189" s="67">
        <f>IF(AND(W189&lt;&gt;0,Y189&lt;&gt;0)=FALSE,0,data!$C$43)</f>
        <v>0</v>
      </c>
      <c r="AA189" s="91">
        <f t="shared" si="68"/>
        <v>0</v>
      </c>
      <c r="AB189" s="121">
        <f t="shared" si="69"/>
        <v>0</v>
      </c>
      <c r="AC189" s="61">
        <f t="shared" si="70"/>
        <v>0</v>
      </c>
      <c r="AD189" s="61">
        <f t="shared" si="71"/>
        <v>0</v>
      </c>
      <c r="AF189" s="64"/>
      <c r="AG189" s="61">
        <f t="shared" si="72"/>
        <v>0</v>
      </c>
      <c r="AH189" s="65">
        <f>IF(AG189=1,data!$C$41*AF189,0)</f>
        <v>0</v>
      </c>
      <c r="AI189" s="87" t="s">
        <v>87</v>
      </c>
      <c r="AJ189" s="66">
        <f>IF(AG189=1,IF(AF189&lt;15,VLOOKUP(AI189,data!$B$3:$E$32,2,0)*AF189,(VLOOKUP(AI189,data!$B$3:$E$32,2,0)*14)+(VLOOKUP(AI189,data!$B$3:$E$32,3,0))*(AF189-14)),0)</f>
        <v>0</v>
      </c>
      <c r="AK189" s="87" t="s">
        <v>87</v>
      </c>
      <c r="AL189" s="66">
        <f>IF(AG189=1,VLOOKUP(AK189,data!$B$35:$D$39,2,0),0)</f>
        <v>0</v>
      </c>
      <c r="AM189" s="67">
        <f>IF(AND(AJ189&lt;&gt;0,AL189&lt;&gt;0)=FALSE,0,data!$C$43)</f>
        <v>0</v>
      </c>
      <c r="AN189" s="91">
        <f t="shared" si="73"/>
        <v>0</v>
      </c>
      <c r="AO189" s="121">
        <f t="shared" si="74"/>
        <v>0</v>
      </c>
      <c r="AP189" s="61">
        <f t="shared" si="75"/>
        <v>0</v>
      </c>
      <c r="AQ189" s="61">
        <f t="shared" si="76"/>
        <v>0</v>
      </c>
      <c r="AS189" s="64"/>
      <c r="AT189" s="61">
        <f t="shared" si="77"/>
        <v>0</v>
      </c>
      <c r="AU189" s="65">
        <f>IF(AT189=1,data!$C$41*AS189,0)</f>
        <v>0</v>
      </c>
      <c r="AV189" s="87" t="s">
        <v>87</v>
      </c>
      <c r="AW189" s="66">
        <f>IF(AT189=1,IF(AS189&lt;15,VLOOKUP(AV189,data!$B$3:$E$32,2,0)*AS189,(VLOOKUP(AV189,data!$B$3:$E$32,2,0)*14)+(VLOOKUP(AV189,data!$B$3:$E$32,3,0))*(AS189-14)),0)</f>
        <v>0</v>
      </c>
      <c r="AX189" s="87" t="s">
        <v>87</v>
      </c>
      <c r="AY189" s="66">
        <f>IF(AT189=1,VLOOKUP(AX189,data!$B$35:$D$39,2,0),0)</f>
        <v>0</v>
      </c>
      <c r="AZ189" s="67">
        <f>IF(AND(AW189&lt;&gt;0,AY189&lt;&gt;0)=FALSE,0,data!$C$43)</f>
        <v>0</v>
      </c>
      <c r="BA189" s="91">
        <f t="shared" si="78"/>
        <v>0</v>
      </c>
      <c r="BB189" s="121">
        <f t="shared" si="79"/>
        <v>0</v>
      </c>
      <c r="BC189" s="61">
        <f t="shared" si="80"/>
        <v>0</v>
      </c>
      <c r="BD189" s="61">
        <f t="shared" si="81"/>
        <v>0</v>
      </c>
      <c r="BF189" s="64"/>
      <c r="BG189" s="61">
        <f t="shared" si="82"/>
        <v>0</v>
      </c>
      <c r="BH189" s="65">
        <f>IF(BG189=1,data!$C$41*BF189,0)</f>
        <v>0</v>
      </c>
      <c r="BI189" s="87" t="s">
        <v>87</v>
      </c>
      <c r="BJ189" s="66">
        <f>IF(BG189=1,IF(BF189&lt;15,VLOOKUP(BI189,data!$B$3:$E$32,2,0)*BF189,(VLOOKUP(BI189,data!$B$3:$E$32,2,0)*14)+(VLOOKUP(BI189,data!$B$3:$E$32,3,0))*(BF189-14)),0)</f>
        <v>0</v>
      </c>
      <c r="BK189" s="87" t="s">
        <v>87</v>
      </c>
      <c r="BL189" s="66">
        <f>IF(BG189=1,VLOOKUP(BK189,data!$B$35:$D$39,2,0),0)</f>
        <v>0</v>
      </c>
      <c r="BM189" s="67">
        <f>IF(AND(BJ189&lt;&gt;0,BL189&lt;&gt;0)=FALSE,0,data!$C$43)</f>
        <v>0</v>
      </c>
      <c r="BN189" s="91">
        <f t="shared" si="83"/>
        <v>0</v>
      </c>
      <c r="BO189" s="121">
        <f t="shared" si="84"/>
        <v>0</v>
      </c>
      <c r="BP189" s="61">
        <f t="shared" si="85"/>
        <v>0</v>
      </c>
      <c r="BQ189" s="61">
        <f t="shared" si="86"/>
        <v>0</v>
      </c>
      <c r="BS189" s="64"/>
      <c r="BT189" s="61">
        <f t="shared" si="87"/>
        <v>0</v>
      </c>
      <c r="BU189" s="65">
        <f>IF(BT189=1,data!$C$41*BS189,0)</f>
        <v>0</v>
      </c>
      <c r="BV189" s="87" t="s">
        <v>87</v>
      </c>
      <c r="BW189" s="66">
        <f>IF(BT189=1,IF(BS189&lt;15,VLOOKUP(BV189,data!$B$3:$E$32,2,0)*BS189,(VLOOKUP(BV189,data!$B$3:$E$32,2,0)*14)+(VLOOKUP(BV189,data!$B$3:$E$32,3,0))*(BS189-14)),0)</f>
        <v>0</v>
      </c>
      <c r="BX189" s="87" t="s">
        <v>87</v>
      </c>
      <c r="BY189" s="66">
        <f>IF(BT189=1,VLOOKUP(BX189,data!$B$35:$D$39,2,0),0)</f>
        <v>0</v>
      </c>
      <c r="BZ189" s="67">
        <f>IF(AND(BW189&lt;&gt;0,BY189&lt;&gt;0)=FALSE,0,data!$C$43)</f>
        <v>0</v>
      </c>
      <c r="CA189" s="91">
        <f t="shared" si="88"/>
        <v>0</v>
      </c>
      <c r="CB189" s="121">
        <f t="shared" si="89"/>
        <v>0</v>
      </c>
      <c r="CC189" s="61">
        <f t="shared" si="90"/>
        <v>0</v>
      </c>
      <c r="CD189" s="61">
        <f t="shared" si="91"/>
        <v>0</v>
      </c>
    </row>
    <row r="190" spans="1:82" ht="18" hidden="1" customHeight="1" x14ac:dyDescent="0.25">
      <c r="A190" s="68"/>
      <c r="B190" s="58" t="s">
        <v>272</v>
      </c>
      <c r="C190" s="113"/>
      <c r="D190" s="59"/>
      <c r="E190" s="64"/>
      <c r="F190" s="61">
        <f t="shared" si="63"/>
        <v>0</v>
      </c>
      <c r="G190" s="65">
        <f>IF(F190=1,data!$C$41*E190,0)</f>
        <v>0</v>
      </c>
      <c r="H190" s="87" t="s">
        <v>87</v>
      </c>
      <c r="I190" s="66">
        <f>IF($F190=1,IF($E190&lt;15,VLOOKUP(H190,data!$B$3:$E$32,2,0)*$E190,(VLOOKUP(H190,data!$B$3:$E$32,2,0)*14)+(VLOOKUP(H190,data!$B$3:$E$32,3,0))*($E190-14)),0)</f>
        <v>0</v>
      </c>
      <c r="J190" s="87" t="s">
        <v>87</v>
      </c>
      <c r="K190" s="66">
        <f>IF($F190=1,VLOOKUP(J190,data!$B$35:$D$39,2,0),0)</f>
        <v>0</v>
      </c>
      <c r="L190" s="67">
        <f>IF(AND(I190&lt;&gt;0,K190&lt;&gt;0)=FALSE,0,data!$C$43)</f>
        <v>0</v>
      </c>
      <c r="M190" s="91">
        <f t="shared" si="33"/>
        <v>0</v>
      </c>
      <c r="N190" s="61">
        <f t="shared" si="92"/>
        <v>0</v>
      </c>
      <c r="O190" s="61">
        <f t="shared" si="64"/>
        <v>0</v>
      </c>
      <c r="P190" s="61">
        <f t="shared" si="65"/>
        <v>0</v>
      </c>
      <c r="Q190" s="137">
        <f t="shared" si="66"/>
        <v>0</v>
      </c>
      <c r="S190" s="64"/>
      <c r="T190" s="61">
        <f t="shared" si="67"/>
        <v>0</v>
      </c>
      <c r="U190" s="65">
        <f>IF(T190=1,data!$C$41*S190,0)</f>
        <v>0</v>
      </c>
      <c r="V190" s="87" t="s">
        <v>87</v>
      </c>
      <c r="W190" s="66">
        <f>IF(T190=1,IF(S190&lt;15,VLOOKUP(V190,data!$B$3:$E$32,2,0)*S190,(VLOOKUP(V190,data!$B$3:$E$32,2,0)*14)+(VLOOKUP(V190,data!$B$3:$E$32,3,0))*(S190-14)),0)</f>
        <v>0</v>
      </c>
      <c r="X190" s="87" t="s">
        <v>87</v>
      </c>
      <c r="Y190" s="66">
        <f>IF(T190=1,VLOOKUP(X190,data!$B$35:$D$39,2,0),0)</f>
        <v>0</v>
      </c>
      <c r="Z190" s="67">
        <f>IF(AND(W190&lt;&gt;0,Y190&lt;&gt;0)=FALSE,0,data!$C$43)</f>
        <v>0</v>
      </c>
      <c r="AA190" s="91">
        <f t="shared" si="68"/>
        <v>0</v>
      </c>
      <c r="AB190" s="121">
        <f t="shared" si="69"/>
        <v>0</v>
      </c>
      <c r="AC190" s="61">
        <f t="shared" si="70"/>
        <v>0</v>
      </c>
      <c r="AD190" s="61">
        <f t="shared" si="71"/>
        <v>0</v>
      </c>
      <c r="AF190" s="64"/>
      <c r="AG190" s="61">
        <f t="shared" si="72"/>
        <v>0</v>
      </c>
      <c r="AH190" s="65">
        <f>IF(AG190=1,data!$C$41*AF190,0)</f>
        <v>0</v>
      </c>
      <c r="AI190" s="87" t="s">
        <v>87</v>
      </c>
      <c r="AJ190" s="66">
        <f>IF(AG190=1,IF(AF190&lt;15,VLOOKUP(AI190,data!$B$3:$E$32,2,0)*AF190,(VLOOKUP(AI190,data!$B$3:$E$32,2,0)*14)+(VLOOKUP(AI190,data!$B$3:$E$32,3,0))*(AF190-14)),0)</f>
        <v>0</v>
      </c>
      <c r="AK190" s="87" t="s">
        <v>87</v>
      </c>
      <c r="AL190" s="66">
        <f>IF(AG190=1,VLOOKUP(AK190,data!$B$35:$D$39,2,0),0)</f>
        <v>0</v>
      </c>
      <c r="AM190" s="67">
        <f>IF(AND(AJ190&lt;&gt;0,AL190&lt;&gt;0)=FALSE,0,data!$C$43)</f>
        <v>0</v>
      </c>
      <c r="AN190" s="91">
        <f t="shared" si="73"/>
        <v>0</v>
      </c>
      <c r="AO190" s="121">
        <f t="shared" si="74"/>
        <v>0</v>
      </c>
      <c r="AP190" s="61">
        <f t="shared" si="75"/>
        <v>0</v>
      </c>
      <c r="AQ190" s="61">
        <f t="shared" si="76"/>
        <v>0</v>
      </c>
      <c r="AS190" s="64"/>
      <c r="AT190" s="61">
        <f t="shared" si="77"/>
        <v>0</v>
      </c>
      <c r="AU190" s="65">
        <f>IF(AT190=1,data!$C$41*AS190,0)</f>
        <v>0</v>
      </c>
      <c r="AV190" s="87" t="s">
        <v>87</v>
      </c>
      <c r="AW190" s="66">
        <f>IF(AT190=1,IF(AS190&lt;15,VLOOKUP(AV190,data!$B$3:$E$32,2,0)*AS190,(VLOOKUP(AV190,data!$B$3:$E$32,2,0)*14)+(VLOOKUP(AV190,data!$B$3:$E$32,3,0))*(AS190-14)),0)</f>
        <v>0</v>
      </c>
      <c r="AX190" s="87" t="s">
        <v>87</v>
      </c>
      <c r="AY190" s="66">
        <f>IF(AT190=1,VLOOKUP(AX190,data!$B$35:$D$39,2,0),0)</f>
        <v>0</v>
      </c>
      <c r="AZ190" s="67">
        <f>IF(AND(AW190&lt;&gt;0,AY190&lt;&gt;0)=FALSE,0,data!$C$43)</f>
        <v>0</v>
      </c>
      <c r="BA190" s="91">
        <f t="shared" si="78"/>
        <v>0</v>
      </c>
      <c r="BB190" s="121">
        <f t="shared" si="79"/>
        <v>0</v>
      </c>
      <c r="BC190" s="61">
        <f t="shared" si="80"/>
        <v>0</v>
      </c>
      <c r="BD190" s="61">
        <f t="shared" si="81"/>
        <v>0</v>
      </c>
      <c r="BF190" s="64"/>
      <c r="BG190" s="61">
        <f t="shared" si="82"/>
        <v>0</v>
      </c>
      <c r="BH190" s="65">
        <f>IF(BG190=1,data!$C$41*BF190,0)</f>
        <v>0</v>
      </c>
      <c r="BI190" s="87" t="s">
        <v>87</v>
      </c>
      <c r="BJ190" s="66">
        <f>IF(BG190=1,IF(BF190&lt;15,VLOOKUP(BI190,data!$B$3:$E$32,2,0)*BF190,(VLOOKUP(BI190,data!$B$3:$E$32,2,0)*14)+(VLOOKUP(BI190,data!$B$3:$E$32,3,0))*(BF190-14)),0)</f>
        <v>0</v>
      </c>
      <c r="BK190" s="87" t="s">
        <v>87</v>
      </c>
      <c r="BL190" s="66">
        <f>IF(BG190=1,VLOOKUP(BK190,data!$B$35:$D$39,2,0),0)</f>
        <v>0</v>
      </c>
      <c r="BM190" s="67">
        <f>IF(AND(BJ190&lt;&gt;0,BL190&lt;&gt;0)=FALSE,0,data!$C$43)</f>
        <v>0</v>
      </c>
      <c r="BN190" s="91">
        <f t="shared" si="83"/>
        <v>0</v>
      </c>
      <c r="BO190" s="121">
        <f t="shared" si="84"/>
        <v>0</v>
      </c>
      <c r="BP190" s="61">
        <f t="shared" si="85"/>
        <v>0</v>
      </c>
      <c r="BQ190" s="61">
        <f t="shared" si="86"/>
        <v>0</v>
      </c>
      <c r="BS190" s="64"/>
      <c r="BT190" s="61">
        <f t="shared" si="87"/>
        <v>0</v>
      </c>
      <c r="BU190" s="65">
        <f>IF(BT190=1,data!$C$41*BS190,0)</f>
        <v>0</v>
      </c>
      <c r="BV190" s="87" t="s">
        <v>87</v>
      </c>
      <c r="BW190" s="66">
        <f>IF(BT190=1,IF(BS190&lt;15,VLOOKUP(BV190,data!$B$3:$E$32,2,0)*BS190,(VLOOKUP(BV190,data!$B$3:$E$32,2,0)*14)+(VLOOKUP(BV190,data!$B$3:$E$32,3,0))*(BS190-14)),0)</f>
        <v>0</v>
      </c>
      <c r="BX190" s="87" t="s">
        <v>87</v>
      </c>
      <c r="BY190" s="66">
        <f>IF(BT190=1,VLOOKUP(BX190,data!$B$35:$D$39,2,0),0)</f>
        <v>0</v>
      </c>
      <c r="BZ190" s="67">
        <f>IF(AND(BW190&lt;&gt;0,BY190&lt;&gt;0)=FALSE,0,data!$C$43)</f>
        <v>0</v>
      </c>
      <c r="CA190" s="91">
        <f t="shared" si="88"/>
        <v>0</v>
      </c>
      <c r="CB190" s="121">
        <f t="shared" si="89"/>
        <v>0</v>
      </c>
      <c r="CC190" s="61">
        <f t="shared" si="90"/>
        <v>0</v>
      </c>
      <c r="CD190" s="61">
        <f t="shared" si="91"/>
        <v>0</v>
      </c>
    </row>
    <row r="191" spans="1:82" ht="18" hidden="1" customHeight="1" x14ac:dyDescent="0.25">
      <c r="A191" s="68"/>
      <c r="B191" s="58" t="s">
        <v>273</v>
      </c>
      <c r="C191" s="113"/>
      <c r="D191" s="59"/>
      <c r="E191" s="64"/>
      <c r="F191" s="61">
        <f t="shared" si="63"/>
        <v>0</v>
      </c>
      <c r="G191" s="65">
        <f>IF(F191=1,data!$C$41*E191,0)</f>
        <v>0</v>
      </c>
      <c r="H191" s="87" t="s">
        <v>87</v>
      </c>
      <c r="I191" s="66">
        <f>IF($F191=1,IF($E191&lt;15,VLOOKUP(H191,data!$B$3:$E$32,2,0)*$E191,(VLOOKUP(H191,data!$B$3:$E$32,2,0)*14)+(VLOOKUP(H191,data!$B$3:$E$32,3,0))*($E191-14)),0)</f>
        <v>0</v>
      </c>
      <c r="J191" s="87" t="s">
        <v>87</v>
      </c>
      <c r="K191" s="66">
        <f>IF($F191=1,VLOOKUP(J191,data!$B$35:$D$39,2,0),0)</f>
        <v>0</v>
      </c>
      <c r="L191" s="67">
        <f>IF(AND(I191&lt;&gt;0,K191&lt;&gt;0)=FALSE,0,data!$C$43)</f>
        <v>0</v>
      </c>
      <c r="M191" s="91">
        <f t="shared" si="33"/>
        <v>0</v>
      </c>
      <c r="N191" s="61">
        <f t="shared" si="92"/>
        <v>0</v>
      </c>
      <c r="O191" s="61">
        <f t="shared" si="64"/>
        <v>0</v>
      </c>
      <c r="P191" s="61">
        <f t="shared" si="65"/>
        <v>0</v>
      </c>
      <c r="Q191" s="137">
        <f t="shared" si="66"/>
        <v>0</v>
      </c>
      <c r="S191" s="64"/>
      <c r="T191" s="61">
        <f t="shared" si="67"/>
        <v>0</v>
      </c>
      <c r="U191" s="65">
        <f>IF(T191=1,data!$C$41*S191,0)</f>
        <v>0</v>
      </c>
      <c r="V191" s="87" t="s">
        <v>87</v>
      </c>
      <c r="W191" s="66">
        <f>IF(T191=1,IF(S191&lt;15,VLOOKUP(V191,data!$B$3:$E$32,2,0)*S191,(VLOOKUP(V191,data!$B$3:$E$32,2,0)*14)+(VLOOKUP(V191,data!$B$3:$E$32,3,0))*(S191-14)),0)</f>
        <v>0</v>
      </c>
      <c r="X191" s="87" t="s">
        <v>87</v>
      </c>
      <c r="Y191" s="66">
        <f>IF(T191=1,VLOOKUP(X191,data!$B$35:$D$39,2,0),0)</f>
        <v>0</v>
      </c>
      <c r="Z191" s="67">
        <f>IF(AND(W191&lt;&gt;0,Y191&lt;&gt;0)=FALSE,0,data!$C$43)</f>
        <v>0</v>
      </c>
      <c r="AA191" s="91">
        <f t="shared" si="68"/>
        <v>0</v>
      </c>
      <c r="AB191" s="121">
        <f t="shared" si="69"/>
        <v>0</v>
      </c>
      <c r="AC191" s="61">
        <f t="shared" si="70"/>
        <v>0</v>
      </c>
      <c r="AD191" s="61">
        <f t="shared" si="71"/>
        <v>0</v>
      </c>
      <c r="AF191" s="64"/>
      <c r="AG191" s="61">
        <f t="shared" si="72"/>
        <v>0</v>
      </c>
      <c r="AH191" s="65">
        <f>IF(AG191=1,data!$C$41*AF191,0)</f>
        <v>0</v>
      </c>
      <c r="AI191" s="87" t="s">
        <v>87</v>
      </c>
      <c r="AJ191" s="66">
        <f>IF(AG191=1,IF(AF191&lt;15,VLOOKUP(AI191,data!$B$3:$E$32,2,0)*AF191,(VLOOKUP(AI191,data!$B$3:$E$32,2,0)*14)+(VLOOKUP(AI191,data!$B$3:$E$32,3,0))*(AF191-14)),0)</f>
        <v>0</v>
      </c>
      <c r="AK191" s="87" t="s">
        <v>87</v>
      </c>
      <c r="AL191" s="66">
        <f>IF(AG191=1,VLOOKUP(AK191,data!$B$35:$D$39,2,0),0)</f>
        <v>0</v>
      </c>
      <c r="AM191" s="67">
        <f>IF(AND(AJ191&lt;&gt;0,AL191&lt;&gt;0)=FALSE,0,data!$C$43)</f>
        <v>0</v>
      </c>
      <c r="AN191" s="91">
        <f t="shared" si="73"/>
        <v>0</v>
      </c>
      <c r="AO191" s="121">
        <f t="shared" si="74"/>
        <v>0</v>
      </c>
      <c r="AP191" s="61">
        <f t="shared" si="75"/>
        <v>0</v>
      </c>
      <c r="AQ191" s="61">
        <f t="shared" si="76"/>
        <v>0</v>
      </c>
      <c r="AS191" s="64"/>
      <c r="AT191" s="61">
        <f t="shared" si="77"/>
        <v>0</v>
      </c>
      <c r="AU191" s="65">
        <f>IF(AT191=1,data!$C$41*AS191,0)</f>
        <v>0</v>
      </c>
      <c r="AV191" s="87" t="s">
        <v>87</v>
      </c>
      <c r="AW191" s="66">
        <f>IF(AT191=1,IF(AS191&lt;15,VLOOKUP(AV191,data!$B$3:$E$32,2,0)*AS191,(VLOOKUP(AV191,data!$B$3:$E$32,2,0)*14)+(VLOOKUP(AV191,data!$B$3:$E$32,3,0))*(AS191-14)),0)</f>
        <v>0</v>
      </c>
      <c r="AX191" s="87" t="s">
        <v>87</v>
      </c>
      <c r="AY191" s="66">
        <f>IF(AT191=1,VLOOKUP(AX191,data!$B$35:$D$39,2,0),0)</f>
        <v>0</v>
      </c>
      <c r="AZ191" s="67">
        <f>IF(AND(AW191&lt;&gt;0,AY191&lt;&gt;0)=FALSE,0,data!$C$43)</f>
        <v>0</v>
      </c>
      <c r="BA191" s="91">
        <f t="shared" si="78"/>
        <v>0</v>
      </c>
      <c r="BB191" s="121">
        <f t="shared" si="79"/>
        <v>0</v>
      </c>
      <c r="BC191" s="61">
        <f t="shared" si="80"/>
        <v>0</v>
      </c>
      <c r="BD191" s="61">
        <f t="shared" si="81"/>
        <v>0</v>
      </c>
      <c r="BF191" s="64"/>
      <c r="BG191" s="61">
        <f t="shared" si="82"/>
        <v>0</v>
      </c>
      <c r="BH191" s="65">
        <f>IF(BG191=1,data!$C$41*BF191,0)</f>
        <v>0</v>
      </c>
      <c r="BI191" s="87" t="s">
        <v>87</v>
      </c>
      <c r="BJ191" s="66">
        <f>IF(BG191=1,IF(BF191&lt;15,VLOOKUP(BI191,data!$B$3:$E$32,2,0)*BF191,(VLOOKUP(BI191,data!$B$3:$E$32,2,0)*14)+(VLOOKUP(BI191,data!$B$3:$E$32,3,0))*(BF191-14)),0)</f>
        <v>0</v>
      </c>
      <c r="BK191" s="87" t="s">
        <v>87</v>
      </c>
      <c r="BL191" s="66">
        <f>IF(BG191=1,VLOOKUP(BK191,data!$B$35:$D$39,2,0),0)</f>
        <v>0</v>
      </c>
      <c r="BM191" s="67">
        <f>IF(AND(BJ191&lt;&gt;0,BL191&lt;&gt;0)=FALSE,0,data!$C$43)</f>
        <v>0</v>
      </c>
      <c r="BN191" s="91">
        <f t="shared" si="83"/>
        <v>0</v>
      </c>
      <c r="BO191" s="121">
        <f t="shared" si="84"/>
        <v>0</v>
      </c>
      <c r="BP191" s="61">
        <f t="shared" si="85"/>
        <v>0</v>
      </c>
      <c r="BQ191" s="61">
        <f t="shared" si="86"/>
        <v>0</v>
      </c>
      <c r="BS191" s="64"/>
      <c r="BT191" s="61">
        <f t="shared" si="87"/>
        <v>0</v>
      </c>
      <c r="BU191" s="65">
        <f>IF(BT191=1,data!$C$41*BS191,0)</f>
        <v>0</v>
      </c>
      <c r="BV191" s="87" t="s">
        <v>87</v>
      </c>
      <c r="BW191" s="66">
        <f>IF(BT191=1,IF(BS191&lt;15,VLOOKUP(BV191,data!$B$3:$E$32,2,0)*BS191,(VLOOKUP(BV191,data!$B$3:$E$32,2,0)*14)+(VLOOKUP(BV191,data!$B$3:$E$32,3,0))*(BS191-14)),0)</f>
        <v>0</v>
      </c>
      <c r="BX191" s="87" t="s">
        <v>87</v>
      </c>
      <c r="BY191" s="66">
        <f>IF(BT191=1,VLOOKUP(BX191,data!$B$35:$D$39,2,0),0)</f>
        <v>0</v>
      </c>
      <c r="BZ191" s="67">
        <f>IF(AND(BW191&lt;&gt;0,BY191&lt;&gt;0)=FALSE,0,data!$C$43)</f>
        <v>0</v>
      </c>
      <c r="CA191" s="91">
        <f t="shared" si="88"/>
        <v>0</v>
      </c>
      <c r="CB191" s="121">
        <f t="shared" si="89"/>
        <v>0</v>
      </c>
      <c r="CC191" s="61">
        <f t="shared" si="90"/>
        <v>0</v>
      </c>
      <c r="CD191" s="61">
        <f t="shared" si="91"/>
        <v>0</v>
      </c>
    </row>
    <row r="192" spans="1:82" ht="18" hidden="1" customHeight="1" x14ac:dyDescent="0.25">
      <c r="A192" s="68"/>
      <c r="B192" s="58" t="s">
        <v>274</v>
      </c>
      <c r="C192" s="113"/>
      <c r="D192" s="59"/>
      <c r="E192" s="64"/>
      <c r="F192" s="61">
        <f t="shared" si="63"/>
        <v>0</v>
      </c>
      <c r="G192" s="65">
        <f>IF(F192=1,data!$C$41*E192,0)</f>
        <v>0</v>
      </c>
      <c r="H192" s="87" t="s">
        <v>87</v>
      </c>
      <c r="I192" s="66">
        <f>IF($F192=1,IF($E192&lt;15,VLOOKUP(H192,data!$B$3:$E$32,2,0)*$E192,(VLOOKUP(H192,data!$B$3:$E$32,2,0)*14)+(VLOOKUP(H192,data!$B$3:$E$32,3,0))*($E192-14)),0)</f>
        <v>0</v>
      </c>
      <c r="J192" s="87" t="s">
        <v>87</v>
      </c>
      <c r="K192" s="66">
        <f>IF($F192=1,VLOOKUP(J192,data!$B$35:$D$39,2,0),0)</f>
        <v>0</v>
      </c>
      <c r="L192" s="67">
        <f>IF(AND(I192&lt;&gt;0,K192&lt;&gt;0)=FALSE,0,data!$C$43)</f>
        <v>0</v>
      </c>
      <c r="M192" s="91">
        <f t="shared" si="33"/>
        <v>0</v>
      </c>
      <c r="N192" s="61">
        <f t="shared" si="92"/>
        <v>0</v>
      </c>
      <c r="O192" s="61">
        <f t="shared" si="64"/>
        <v>0</v>
      </c>
      <c r="P192" s="61">
        <f t="shared" si="65"/>
        <v>0</v>
      </c>
      <c r="Q192" s="137">
        <f t="shared" si="66"/>
        <v>0</v>
      </c>
      <c r="S192" s="64"/>
      <c r="T192" s="61">
        <f t="shared" si="67"/>
        <v>0</v>
      </c>
      <c r="U192" s="65">
        <f>IF(T192=1,data!$C$41*S192,0)</f>
        <v>0</v>
      </c>
      <c r="V192" s="87" t="s">
        <v>87</v>
      </c>
      <c r="W192" s="66">
        <f>IF(T192=1,IF(S192&lt;15,VLOOKUP(V192,data!$B$3:$E$32,2,0)*S192,(VLOOKUP(V192,data!$B$3:$E$32,2,0)*14)+(VLOOKUP(V192,data!$B$3:$E$32,3,0))*(S192-14)),0)</f>
        <v>0</v>
      </c>
      <c r="X192" s="87" t="s">
        <v>87</v>
      </c>
      <c r="Y192" s="66">
        <f>IF(T192=1,VLOOKUP(X192,data!$B$35:$D$39,2,0),0)</f>
        <v>0</v>
      </c>
      <c r="Z192" s="67">
        <f>IF(AND(W192&lt;&gt;0,Y192&lt;&gt;0)=FALSE,0,data!$C$43)</f>
        <v>0</v>
      </c>
      <c r="AA192" s="91">
        <f t="shared" si="68"/>
        <v>0</v>
      </c>
      <c r="AB192" s="121">
        <f t="shared" si="69"/>
        <v>0</v>
      </c>
      <c r="AC192" s="61">
        <f t="shared" si="70"/>
        <v>0</v>
      </c>
      <c r="AD192" s="61">
        <f t="shared" si="71"/>
        <v>0</v>
      </c>
      <c r="AF192" s="64"/>
      <c r="AG192" s="61">
        <f t="shared" si="72"/>
        <v>0</v>
      </c>
      <c r="AH192" s="65">
        <f>IF(AG192=1,data!$C$41*AF192,0)</f>
        <v>0</v>
      </c>
      <c r="AI192" s="87" t="s">
        <v>87</v>
      </c>
      <c r="AJ192" s="66">
        <f>IF(AG192=1,IF(AF192&lt;15,VLOOKUP(AI192,data!$B$3:$E$32,2,0)*AF192,(VLOOKUP(AI192,data!$B$3:$E$32,2,0)*14)+(VLOOKUP(AI192,data!$B$3:$E$32,3,0))*(AF192-14)),0)</f>
        <v>0</v>
      </c>
      <c r="AK192" s="87" t="s">
        <v>87</v>
      </c>
      <c r="AL192" s="66">
        <f>IF(AG192=1,VLOOKUP(AK192,data!$B$35:$D$39,2,0),0)</f>
        <v>0</v>
      </c>
      <c r="AM192" s="67">
        <f>IF(AND(AJ192&lt;&gt;0,AL192&lt;&gt;0)=FALSE,0,data!$C$43)</f>
        <v>0</v>
      </c>
      <c r="AN192" s="91">
        <f t="shared" si="73"/>
        <v>0</v>
      </c>
      <c r="AO192" s="121">
        <f t="shared" si="74"/>
        <v>0</v>
      </c>
      <c r="AP192" s="61">
        <f t="shared" si="75"/>
        <v>0</v>
      </c>
      <c r="AQ192" s="61">
        <f t="shared" si="76"/>
        <v>0</v>
      </c>
      <c r="AS192" s="64"/>
      <c r="AT192" s="61">
        <f t="shared" si="77"/>
        <v>0</v>
      </c>
      <c r="AU192" s="65">
        <f>IF(AT192=1,data!$C$41*AS192,0)</f>
        <v>0</v>
      </c>
      <c r="AV192" s="87" t="s">
        <v>87</v>
      </c>
      <c r="AW192" s="66">
        <f>IF(AT192=1,IF(AS192&lt;15,VLOOKUP(AV192,data!$B$3:$E$32,2,0)*AS192,(VLOOKUP(AV192,data!$B$3:$E$32,2,0)*14)+(VLOOKUP(AV192,data!$B$3:$E$32,3,0))*(AS192-14)),0)</f>
        <v>0</v>
      </c>
      <c r="AX192" s="87" t="s">
        <v>87</v>
      </c>
      <c r="AY192" s="66">
        <f>IF(AT192=1,VLOOKUP(AX192,data!$B$35:$D$39,2,0),0)</f>
        <v>0</v>
      </c>
      <c r="AZ192" s="67">
        <f>IF(AND(AW192&lt;&gt;0,AY192&lt;&gt;0)=FALSE,0,data!$C$43)</f>
        <v>0</v>
      </c>
      <c r="BA192" s="91">
        <f t="shared" si="78"/>
        <v>0</v>
      </c>
      <c r="BB192" s="121">
        <f t="shared" si="79"/>
        <v>0</v>
      </c>
      <c r="BC192" s="61">
        <f t="shared" si="80"/>
        <v>0</v>
      </c>
      <c r="BD192" s="61">
        <f t="shared" si="81"/>
        <v>0</v>
      </c>
      <c r="BF192" s="64"/>
      <c r="BG192" s="61">
        <f t="shared" si="82"/>
        <v>0</v>
      </c>
      <c r="BH192" s="65">
        <f>IF(BG192=1,data!$C$41*BF192,0)</f>
        <v>0</v>
      </c>
      <c r="BI192" s="87" t="s">
        <v>87</v>
      </c>
      <c r="BJ192" s="66">
        <f>IF(BG192=1,IF(BF192&lt;15,VLOOKUP(BI192,data!$B$3:$E$32,2,0)*BF192,(VLOOKUP(BI192,data!$B$3:$E$32,2,0)*14)+(VLOOKUP(BI192,data!$B$3:$E$32,3,0))*(BF192-14)),0)</f>
        <v>0</v>
      </c>
      <c r="BK192" s="87" t="s">
        <v>87</v>
      </c>
      <c r="BL192" s="66">
        <f>IF(BG192=1,VLOOKUP(BK192,data!$B$35:$D$39,2,0),0)</f>
        <v>0</v>
      </c>
      <c r="BM192" s="67">
        <f>IF(AND(BJ192&lt;&gt;0,BL192&lt;&gt;0)=FALSE,0,data!$C$43)</f>
        <v>0</v>
      </c>
      <c r="BN192" s="91">
        <f t="shared" si="83"/>
        <v>0</v>
      </c>
      <c r="BO192" s="121">
        <f t="shared" si="84"/>
        <v>0</v>
      </c>
      <c r="BP192" s="61">
        <f t="shared" si="85"/>
        <v>0</v>
      </c>
      <c r="BQ192" s="61">
        <f t="shared" si="86"/>
        <v>0</v>
      </c>
      <c r="BS192" s="64"/>
      <c r="BT192" s="61">
        <f t="shared" si="87"/>
        <v>0</v>
      </c>
      <c r="BU192" s="65">
        <f>IF(BT192=1,data!$C$41*BS192,0)</f>
        <v>0</v>
      </c>
      <c r="BV192" s="87" t="s">
        <v>87</v>
      </c>
      <c r="BW192" s="66">
        <f>IF(BT192=1,IF(BS192&lt;15,VLOOKUP(BV192,data!$B$3:$E$32,2,0)*BS192,(VLOOKUP(BV192,data!$B$3:$E$32,2,0)*14)+(VLOOKUP(BV192,data!$B$3:$E$32,3,0))*(BS192-14)),0)</f>
        <v>0</v>
      </c>
      <c r="BX192" s="87" t="s">
        <v>87</v>
      </c>
      <c r="BY192" s="66">
        <f>IF(BT192=1,VLOOKUP(BX192,data!$B$35:$D$39,2,0),0)</f>
        <v>0</v>
      </c>
      <c r="BZ192" s="67">
        <f>IF(AND(BW192&lt;&gt;0,BY192&lt;&gt;0)=FALSE,0,data!$C$43)</f>
        <v>0</v>
      </c>
      <c r="CA192" s="91">
        <f t="shared" si="88"/>
        <v>0</v>
      </c>
      <c r="CB192" s="121">
        <f t="shared" si="89"/>
        <v>0</v>
      </c>
      <c r="CC192" s="61">
        <f t="shared" si="90"/>
        <v>0</v>
      </c>
      <c r="CD192" s="61">
        <f t="shared" si="91"/>
        <v>0</v>
      </c>
    </row>
    <row r="193" spans="1:82" ht="18" hidden="1" customHeight="1" x14ac:dyDescent="0.25">
      <c r="A193" s="68"/>
      <c r="B193" s="58" t="s">
        <v>275</v>
      </c>
      <c r="C193" s="113"/>
      <c r="D193" s="59"/>
      <c r="E193" s="64"/>
      <c r="F193" s="61">
        <f t="shared" si="63"/>
        <v>0</v>
      </c>
      <c r="G193" s="65">
        <f>IF(F193=1,data!$C$41*E193,0)</f>
        <v>0</v>
      </c>
      <c r="H193" s="87" t="s">
        <v>87</v>
      </c>
      <c r="I193" s="66">
        <f>IF($F193=1,IF($E193&lt;15,VLOOKUP(H193,data!$B$3:$E$32,2,0)*$E193,(VLOOKUP(H193,data!$B$3:$E$32,2,0)*14)+(VLOOKUP(H193,data!$B$3:$E$32,3,0))*($E193-14)),0)</f>
        <v>0</v>
      </c>
      <c r="J193" s="87" t="s">
        <v>87</v>
      </c>
      <c r="K193" s="66">
        <f>IF($F193=1,VLOOKUP(J193,data!$B$35:$D$39,2,0),0)</f>
        <v>0</v>
      </c>
      <c r="L193" s="67">
        <f>IF(AND(I193&lt;&gt;0,K193&lt;&gt;0)=FALSE,0,data!$C$43)</f>
        <v>0</v>
      </c>
      <c r="M193" s="91">
        <f t="shared" si="33"/>
        <v>0</v>
      </c>
      <c r="N193" s="61">
        <f t="shared" si="92"/>
        <v>0</v>
      </c>
      <c r="O193" s="61">
        <f t="shared" si="64"/>
        <v>0</v>
      </c>
      <c r="P193" s="61">
        <f t="shared" si="65"/>
        <v>0</v>
      </c>
      <c r="Q193" s="137">
        <f t="shared" si="66"/>
        <v>0</v>
      </c>
      <c r="S193" s="64"/>
      <c r="T193" s="61">
        <f t="shared" si="67"/>
        <v>0</v>
      </c>
      <c r="U193" s="65">
        <f>IF(T193=1,data!$C$41*S193,0)</f>
        <v>0</v>
      </c>
      <c r="V193" s="87" t="s">
        <v>87</v>
      </c>
      <c r="W193" s="66">
        <f>IF(T193=1,IF(S193&lt;15,VLOOKUP(V193,data!$B$3:$E$32,2,0)*S193,(VLOOKUP(V193,data!$B$3:$E$32,2,0)*14)+(VLOOKUP(V193,data!$B$3:$E$32,3,0))*(S193-14)),0)</f>
        <v>0</v>
      </c>
      <c r="X193" s="87" t="s">
        <v>87</v>
      </c>
      <c r="Y193" s="66">
        <f>IF(T193=1,VLOOKUP(X193,data!$B$35:$D$39,2,0),0)</f>
        <v>0</v>
      </c>
      <c r="Z193" s="67">
        <f>IF(AND(W193&lt;&gt;0,Y193&lt;&gt;0)=FALSE,0,data!$C$43)</f>
        <v>0</v>
      </c>
      <c r="AA193" s="91">
        <f t="shared" si="68"/>
        <v>0</v>
      </c>
      <c r="AB193" s="121">
        <f t="shared" si="69"/>
        <v>0</v>
      </c>
      <c r="AC193" s="61">
        <f t="shared" si="70"/>
        <v>0</v>
      </c>
      <c r="AD193" s="61">
        <f t="shared" si="71"/>
        <v>0</v>
      </c>
      <c r="AF193" s="64"/>
      <c r="AG193" s="61">
        <f t="shared" si="72"/>
        <v>0</v>
      </c>
      <c r="AH193" s="65">
        <f>IF(AG193=1,data!$C$41*AF193,0)</f>
        <v>0</v>
      </c>
      <c r="AI193" s="87" t="s">
        <v>87</v>
      </c>
      <c r="AJ193" s="66">
        <f>IF(AG193=1,IF(AF193&lt;15,VLOOKUP(AI193,data!$B$3:$E$32,2,0)*AF193,(VLOOKUP(AI193,data!$B$3:$E$32,2,0)*14)+(VLOOKUP(AI193,data!$B$3:$E$32,3,0))*(AF193-14)),0)</f>
        <v>0</v>
      </c>
      <c r="AK193" s="87" t="s">
        <v>87</v>
      </c>
      <c r="AL193" s="66">
        <f>IF(AG193=1,VLOOKUP(AK193,data!$B$35:$D$39,2,0),0)</f>
        <v>0</v>
      </c>
      <c r="AM193" s="67">
        <f>IF(AND(AJ193&lt;&gt;0,AL193&lt;&gt;0)=FALSE,0,data!$C$43)</f>
        <v>0</v>
      </c>
      <c r="AN193" s="91">
        <f t="shared" si="73"/>
        <v>0</v>
      </c>
      <c r="AO193" s="121">
        <f t="shared" si="74"/>
        <v>0</v>
      </c>
      <c r="AP193" s="61">
        <f t="shared" si="75"/>
        <v>0</v>
      </c>
      <c r="AQ193" s="61">
        <f t="shared" si="76"/>
        <v>0</v>
      </c>
      <c r="AS193" s="64"/>
      <c r="AT193" s="61">
        <f t="shared" si="77"/>
        <v>0</v>
      </c>
      <c r="AU193" s="65">
        <f>IF(AT193=1,data!$C$41*AS193,0)</f>
        <v>0</v>
      </c>
      <c r="AV193" s="87" t="s">
        <v>87</v>
      </c>
      <c r="AW193" s="66">
        <f>IF(AT193=1,IF(AS193&lt;15,VLOOKUP(AV193,data!$B$3:$E$32,2,0)*AS193,(VLOOKUP(AV193,data!$B$3:$E$32,2,0)*14)+(VLOOKUP(AV193,data!$B$3:$E$32,3,0))*(AS193-14)),0)</f>
        <v>0</v>
      </c>
      <c r="AX193" s="87" t="s">
        <v>87</v>
      </c>
      <c r="AY193" s="66">
        <f>IF(AT193=1,VLOOKUP(AX193,data!$B$35:$D$39,2,0),0)</f>
        <v>0</v>
      </c>
      <c r="AZ193" s="67">
        <f>IF(AND(AW193&lt;&gt;0,AY193&lt;&gt;0)=FALSE,0,data!$C$43)</f>
        <v>0</v>
      </c>
      <c r="BA193" s="91">
        <f t="shared" si="78"/>
        <v>0</v>
      </c>
      <c r="BB193" s="121">
        <f t="shared" si="79"/>
        <v>0</v>
      </c>
      <c r="BC193" s="61">
        <f t="shared" si="80"/>
        <v>0</v>
      </c>
      <c r="BD193" s="61">
        <f t="shared" si="81"/>
        <v>0</v>
      </c>
      <c r="BF193" s="64"/>
      <c r="BG193" s="61">
        <f t="shared" si="82"/>
        <v>0</v>
      </c>
      <c r="BH193" s="65">
        <f>IF(BG193=1,data!$C$41*BF193,0)</f>
        <v>0</v>
      </c>
      <c r="BI193" s="87" t="s">
        <v>87</v>
      </c>
      <c r="BJ193" s="66">
        <f>IF(BG193=1,IF(BF193&lt;15,VLOOKUP(BI193,data!$B$3:$E$32,2,0)*BF193,(VLOOKUP(BI193,data!$B$3:$E$32,2,0)*14)+(VLOOKUP(BI193,data!$B$3:$E$32,3,0))*(BF193-14)),0)</f>
        <v>0</v>
      </c>
      <c r="BK193" s="87" t="s">
        <v>87</v>
      </c>
      <c r="BL193" s="66">
        <f>IF(BG193=1,VLOOKUP(BK193,data!$B$35:$D$39,2,0),0)</f>
        <v>0</v>
      </c>
      <c r="BM193" s="67">
        <f>IF(AND(BJ193&lt;&gt;0,BL193&lt;&gt;0)=FALSE,0,data!$C$43)</f>
        <v>0</v>
      </c>
      <c r="BN193" s="91">
        <f t="shared" si="83"/>
        <v>0</v>
      </c>
      <c r="BO193" s="121">
        <f t="shared" si="84"/>
        <v>0</v>
      </c>
      <c r="BP193" s="61">
        <f t="shared" si="85"/>
        <v>0</v>
      </c>
      <c r="BQ193" s="61">
        <f t="shared" si="86"/>
        <v>0</v>
      </c>
      <c r="BS193" s="64"/>
      <c r="BT193" s="61">
        <f t="shared" si="87"/>
        <v>0</v>
      </c>
      <c r="BU193" s="65">
        <f>IF(BT193=1,data!$C$41*BS193,0)</f>
        <v>0</v>
      </c>
      <c r="BV193" s="87" t="s">
        <v>87</v>
      </c>
      <c r="BW193" s="66">
        <f>IF(BT193=1,IF(BS193&lt;15,VLOOKUP(BV193,data!$B$3:$E$32,2,0)*BS193,(VLOOKUP(BV193,data!$B$3:$E$32,2,0)*14)+(VLOOKUP(BV193,data!$B$3:$E$32,3,0))*(BS193-14)),0)</f>
        <v>0</v>
      </c>
      <c r="BX193" s="87" t="s">
        <v>87</v>
      </c>
      <c r="BY193" s="66">
        <f>IF(BT193=1,VLOOKUP(BX193,data!$B$35:$D$39,2,0),0)</f>
        <v>0</v>
      </c>
      <c r="BZ193" s="67">
        <f>IF(AND(BW193&lt;&gt;0,BY193&lt;&gt;0)=FALSE,0,data!$C$43)</f>
        <v>0</v>
      </c>
      <c r="CA193" s="91">
        <f t="shared" si="88"/>
        <v>0</v>
      </c>
      <c r="CB193" s="121">
        <f t="shared" si="89"/>
        <v>0</v>
      </c>
      <c r="CC193" s="61">
        <f t="shared" si="90"/>
        <v>0</v>
      </c>
      <c r="CD193" s="61">
        <f t="shared" si="91"/>
        <v>0</v>
      </c>
    </row>
    <row r="194" spans="1:82" ht="18" hidden="1" customHeight="1" x14ac:dyDescent="0.25">
      <c r="A194" s="68"/>
      <c r="B194" s="58" t="s">
        <v>276</v>
      </c>
      <c r="C194" s="113"/>
      <c r="D194" s="59"/>
      <c r="E194" s="64"/>
      <c r="F194" s="61">
        <f t="shared" si="63"/>
        <v>0</v>
      </c>
      <c r="G194" s="65">
        <f>IF(F194=1,data!$C$41*E194,0)</f>
        <v>0</v>
      </c>
      <c r="H194" s="87" t="s">
        <v>87</v>
      </c>
      <c r="I194" s="66">
        <f>IF($F194=1,IF($E194&lt;15,VLOOKUP(H194,data!$B$3:$E$32,2,0)*$E194,(VLOOKUP(H194,data!$B$3:$E$32,2,0)*14)+(VLOOKUP(H194,data!$B$3:$E$32,3,0))*($E194-14)),0)</f>
        <v>0</v>
      </c>
      <c r="J194" s="87" t="s">
        <v>87</v>
      </c>
      <c r="K194" s="66">
        <f>IF($F194=1,VLOOKUP(J194,data!$B$35:$D$39,2,0),0)</f>
        <v>0</v>
      </c>
      <c r="L194" s="67">
        <f>IF(AND(I194&lt;&gt;0,K194&lt;&gt;0)=FALSE,0,data!$C$43)</f>
        <v>0</v>
      </c>
      <c r="M194" s="91">
        <f t="shared" si="33"/>
        <v>0</v>
      </c>
      <c r="N194" s="61">
        <f t="shared" si="92"/>
        <v>0</v>
      </c>
      <c r="O194" s="61">
        <f t="shared" si="64"/>
        <v>0</v>
      </c>
      <c r="P194" s="61">
        <f t="shared" si="65"/>
        <v>0</v>
      </c>
      <c r="Q194" s="137">
        <f t="shared" si="66"/>
        <v>0</v>
      </c>
      <c r="S194" s="64"/>
      <c r="T194" s="61">
        <f t="shared" si="67"/>
        <v>0</v>
      </c>
      <c r="U194" s="65">
        <f>IF(T194=1,data!$C$41*S194,0)</f>
        <v>0</v>
      </c>
      <c r="V194" s="87" t="s">
        <v>87</v>
      </c>
      <c r="W194" s="66">
        <f>IF(T194=1,IF(S194&lt;15,VLOOKUP(V194,data!$B$3:$E$32,2,0)*S194,(VLOOKUP(V194,data!$B$3:$E$32,2,0)*14)+(VLOOKUP(V194,data!$B$3:$E$32,3,0))*(S194-14)),0)</f>
        <v>0</v>
      </c>
      <c r="X194" s="87" t="s">
        <v>87</v>
      </c>
      <c r="Y194" s="66">
        <f>IF(T194=1,VLOOKUP(X194,data!$B$35:$D$39,2,0),0)</f>
        <v>0</v>
      </c>
      <c r="Z194" s="67">
        <f>IF(AND(W194&lt;&gt;0,Y194&lt;&gt;0)=FALSE,0,data!$C$43)</f>
        <v>0</v>
      </c>
      <c r="AA194" s="91">
        <f t="shared" si="68"/>
        <v>0</v>
      </c>
      <c r="AB194" s="121">
        <f t="shared" si="69"/>
        <v>0</v>
      </c>
      <c r="AC194" s="61">
        <f t="shared" si="70"/>
        <v>0</v>
      </c>
      <c r="AD194" s="61">
        <f t="shared" si="71"/>
        <v>0</v>
      </c>
      <c r="AF194" s="64"/>
      <c r="AG194" s="61">
        <f t="shared" si="72"/>
        <v>0</v>
      </c>
      <c r="AH194" s="65">
        <f>IF(AG194=1,data!$C$41*AF194,0)</f>
        <v>0</v>
      </c>
      <c r="AI194" s="87" t="s">
        <v>87</v>
      </c>
      <c r="AJ194" s="66">
        <f>IF(AG194=1,IF(AF194&lt;15,VLOOKUP(AI194,data!$B$3:$E$32,2,0)*AF194,(VLOOKUP(AI194,data!$B$3:$E$32,2,0)*14)+(VLOOKUP(AI194,data!$B$3:$E$32,3,0))*(AF194-14)),0)</f>
        <v>0</v>
      </c>
      <c r="AK194" s="87" t="s">
        <v>87</v>
      </c>
      <c r="AL194" s="66">
        <f>IF(AG194=1,VLOOKUP(AK194,data!$B$35:$D$39,2,0),0)</f>
        <v>0</v>
      </c>
      <c r="AM194" s="67">
        <f>IF(AND(AJ194&lt;&gt;0,AL194&lt;&gt;0)=FALSE,0,data!$C$43)</f>
        <v>0</v>
      </c>
      <c r="AN194" s="91">
        <f t="shared" si="73"/>
        <v>0</v>
      </c>
      <c r="AO194" s="121">
        <f t="shared" si="74"/>
        <v>0</v>
      </c>
      <c r="AP194" s="61">
        <f t="shared" si="75"/>
        <v>0</v>
      </c>
      <c r="AQ194" s="61">
        <f t="shared" si="76"/>
        <v>0</v>
      </c>
      <c r="AS194" s="64"/>
      <c r="AT194" s="61">
        <f t="shared" si="77"/>
        <v>0</v>
      </c>
      <c r="AU194" s="65">
        <f>IF(AT194=1,data!$C$41*AS194,0)</f>
        <v>0</v>
      </c>
      <c r="AV194" s="87" t="s">
        <v>87</v>
      </c>
      <c r="AW194" s="66">
        <f>IF(AT194=1,IF(AS194&lt;15,VLOOKUP(AV194,data!$B$3:$E$32,2,0)*AS194,(VLOOKUP(AV194,data!$B$3:$E$32,2,0)*14)+(VLOOKUP(AV194,data!$B$3:$E$32,3,0))*(AS194-14)),0)</f>
        <v>0</v>
      </c>
      <c r="AX194" s="87" t="s">
        <v>87</v>
      </c>
      <c r="AY194" s="66">
        <f>IF(AT194=1,VLOOKUP(AX194,data!$B$35:$D$39,2,0),0)</f>
        <v>0</v>
      </c>
      <c r="AZ194" s="67">
        <f>IF(AND(AW194&lt;&gt;0,AY194&lt;&gt;0)=FALSE,0,data!$C$43)</f>
        <v>0</v>
      </c>
      <c r="BA194" s="91">
        <f t="shared" si="78"/>
        <v>0</v>
      </c>
      <c r="BB194" s="121">
        <f t="shared" si="79"/>
        <v>0</v>
      </c>
      <c r="BC194" s="61">
        <f t="shared" si="80"/>
        <v>0</v>
      </c>
      <c r="BD194" s="61">
        <f t="shared" si="81"/>
        <v>0</v>
      </c>
      <c r="BF194" s="64"/>
      <c r="BG194" s="61">
        <f t="shared" si="82"/>
        <v>0</v>
      </c>
      <c r="BH194" s="65">
        <f>IF(BG194=1,data!$C$41*BF194,0)</f>
        <v>0</v>
      </c>
      <c r="BI194" s="87" t="s">
        <v>87</v>
      </c>
      <c r="BJ194" s="66">
        <f>IF(BG194=1,IF(BF194&lt;15,VLOOKUP(BI194,data!$B$3:$E$32,2,0)*BF194,(VLOOKUP(BI194,data!$B$3:$E$32,2,0)*14)+(VLOOKUP(BI194,data!$B$3:$E$32,3,0))*(BF194-14)),0)</f>
        <v>0</v>
      </c>
      <c r="BK194" s="87" t="s">
        <v>87</v>
      </c>
      <c r="BL194" s="66">
        <f>IF(BG194=1,VLOOKUP(BK194,data!$B$35:$D$39,2,0),0)</f>
        <v>0</v>
      </c>
      <c r="BM194" s="67">
        <f>IF(AND(BJ194&lt;&gt;0,BL194&lt;&gt;0)=FALSE,0,data!$C$43)</f>
        <v>0</v>
      </c>
      <c r="BN194" s="91">
        <f t="shared" si="83"/>
        <v>0</v>
      </c>
      <c r="BO194" s="121">
        <f t="shared" si="84"/>
        <v>0</v>
      </c>
      <c r="BP194" s="61">
        <f t="shared" si="85"/>
        <v>0</v>
      </c>
      <c r="BQ194" s="61">
        <f t="shared" si="86"/>
        <v>0</v>
      </c>
      <c r="BS194" s="64"/>
      <c r="BT194" s="61">
        <f t="shared" si="87"/>
        <v>0</v>
      </c>
      <c r="BU194" s="65">
        <f>IF(BT194=1,data!$C$41*BS194,0)</f>
        <v>0</v>
      </c>
      <c r="BV194" s="87" t="s">
        <v>87</v>
      </c>
      <c r="BW194" s="66">
        <f>IF(BT194=1,IF(BS194&lt;15,VLOOKUP(BV194,data!$B$3:$E$32,2,0)*BS194,(VLOOKUP(BV194,data!$B$3:$E$32,2,0)*14)+(VLOOKUP(BV194,data!$B$3:$E$32,3,0))*(BS194-14)),0)</f>
        <v>0</v>
      </c>
      <c r="BX194" s="87" t="s">
        <v>87</v>
      </c>
      <c r="BY194" s="66">
        <f>IF(BT194=1,VLOOKUP(BX194,data!$B$35:$D$39,2,0),0)</f>
        <v>0</v>
      </c>
      <c r="BZ194" s="67">
        <f>IF(AND(BW194&lt;&gt;0,BY194&lt;&gt;0)=FALSE,0,data!$C$43)</f>
        <v>0</v>
      </c>
      <c r="CA194" s="91">
        <f t="shared" si="88"/>
        <v>0</v>
      </c>
      <c r="CB194" s="121">
        <f t="shared" si="89"/>
        <v>0</v>
      </c>
      <c r="CC194" s="61">
        <f t="shared" si="90"/>
        <v>0</v>
      </c>
      <c r="CD194" s="61">
        <f t="shared" si="91"/>
        <v>0</v>
      </c>
    </row>
    <row r="195" spans="1:82" ht="18" hidden="1" customHeight="1" x14ac:dyDescent="0.25">
      <c r="A195" s="68"/>
      <c r="B195" s="58" t="s">
        <v>277</v>
      </c>
      <c r="C195" s="113"/>
      <c r="D195" s="59"/>
      <c r="E195" s="64"/>
      <c r="F195" s="61">
        <f t="shared" si="63"/>
        <v>0</v>
      </c>
      <c r="G195" s="65">
        <f>IF(F195=1,data!$C$41*E195,0)</f>
        <v>0</v>
      </c>
      <c r="H195" s="87" t="s">
        <v>87</v>
      </c>
      <c r="I195" s="66">
        <f>IF($F195=1,IF($E195&lt;15,VLOOKUP(H195,data!$B$3:$E$32,2,0)*$E195,(VLOOKUP(H195,data!$B$3:$E$32,2,0)*14)+(VLOOKUP(H195,data!$B$3:$E$32,3,0))*($E195-14)),0)</f>
        <v>0</v>
      </c>
      <c r="J195" s="87" t="s">
        <v>87</v>
      </c>
      <c r="K195" s="66">
        <f>IF($F195=1,VLOOKUP(J195,data!$B$35:$D$39,2,0),0)</f>
        <v>0</v>
      </c>
      <c r="L195" s="67">
        <f>IF(AND(I195&lt;&gt;0,K195&lt;&gt;0)=FALSE,0,data!$C$43)</f>
        <v>0</v>
      </c>
      <c r="M195" s="91">
        <f t="shared" si="33"/>
        <v>0</v>
      </c>
      <c r="N195" s="61">
        <f t="shared" si="92"/>
        <v>0</v>
      </c>
      <c r="O195" s="61">
        <f t="shared" si="64"/>
        <v>0</v>
      </c>
      <c r="P195" s="61">
        <f t="shared" si="65"/>
        <v>0</v>
      </c>
      <c r="Q195" s="137">
        <f t="shared" si="66"/>
        <v>0</v>
      </c>
      <c r="S195" s="64"/>
      <c r="T195" s="61">
        <f t="shared" si="67"/>
        <v>0</v>
      </c>
      <c r="U195" s="65">
        <f>IF(T195=1,data!$C$41*S195,0)</f>
        <v>0</v>
      </c>
      <c r="V195" s="87" t="s">
        <v>87</v>
      </c>
      <c r="W195" s="66">
        <f>IF(T195=1,IF(S195&lt;15,VLOOKUP(V195,data!$B$3:$E$32,2,0)*S195,(VLOOKUP(V195,data!$B$3:$E$32,2,0)*14)+(VLOOKUP(V195,data!$B$3:$E$32,3,0))*(S195-14)),0)</f>
        <v>0</v>
      </c>
      <c r="X195" s="87" t="s">
        <v>87</v>
      </c>
      <c r="Y195" s="66">
        <f>IF(T195=1,VLOOKUP(X195,data!$B$35:$D$39,2,0),0)</f>
        <v>0</v>
      </c>
      <c r="Z195" s="67">
        <f>IF(AND(W195&lt;&gt;0,Y195&lt;&gt;0)=FALSE,0,data!$C$43)</f>
        <v>0</v>
      </c>
      <c r="AA195" s="91">
        <f t="shared" si="68"/>
        <v>0</v>
      </c>
      <c r="AB195" s="121">
        <f t="shared" si="69"/>
        <v>0</v>
      </c>
      <c r="AC195" s="61">
        <f t="shared" si="70"/>
        <v>0</v>
      </c>
      <c r="AD195" s="61">
        <f t="shared" si="71"/>
        <v>0</v>
      </c>
      <c r="AF195" s="64"/>
      <c r="AG195" s="61">
        <f t="shared" si="72"/>
        <v>0</v>
      </c>
      <c r="AH195" s="65">
        <f>IF(AG195=1,data!$C$41*AF195,0)</f>
        <v>0</v>
      </c>
      <c r="AI195" s="87" t="s">
        <v>87</v>
      </c>
      <c r="AJ195" s="66">
        <f>IF(AG195=1,IF(AF195&lt;15,VLOOKUP(AI195,data!$B$3:$E$32,2,0)*AF195,(VLOOKUP(AI195,data!$B$3:$E$32,2,0)*14)+(VLOOKUP(AI195,data!$B$3:$E$32,3,0))*(AF195-14)),0)</f>
        <v>0</v>
      </c>
      <c r="AK195" s="87" t="s">
        <v>87</v>
      </c>
      <c r="AL195" s="66">
        <f>IF(AG195=1,VLOOKUP(AK195,data!$B$35:$D$39,2,0),0)</f>
        <v>0</v>
      </c>
      <c r="AM195" s="67">
        <f>IF(AND(AJ195&lt;&gt;0,AL195&lt;&gt;0)=FALSE,0,data!$C$43)</f>
        <v>0</v>
      </c>
      <c r="AN195" s="91">
        <f t="shared" si="73"/>
        <v>0</v>
      </c>
      <c r="AO195" s="121">
        <f t="shared" si="74"/>
        <v>0</v>
      </c>
      <c r="AP195" s="61">
        <f t="shared" si="75"/>
        <v>0</v>
      </c>
      <c r="AQ195" s="61">
        <f t="shared" si="76"/>
        <v>0</v>
      </c>
      <c r="AS195" s="64"/>
      <c r="AT195" s="61">
        <f t="shared" si="77"/>
        <v>0</v>
      </c>
      <c r="AU195" s="65">
        <f>IF(AT195=1,data!$C$41*AS195,0)</f>
        <v>0</v>
      </c>
      <c r="AV195" s="87" t="s">
        <v>87</v>
      </c>
      <c r="AW195" s="66">
        <f>IF(AT195=1,IF(AS195&lt;15,VLOOKUP(AV195,data!$B$3:$E$32,2,0)*AS195,(VLOOKUP(AV195,data!$B$3:$E$32,2,0)*14)+(VLOOKUP(AV195,data!$B$3:$E$32,3,0))*(AS195-14)),0)</f>
        <v>0</v>
      </c>
      <c r="AX195" s="87" t="s">
        <v>87</v>
      </c>
      <c r="AY195" s="66">
        <f>IF(AT195=1,VLOOKUP(AX195,data!$B$35:$D$39,2,0),0)</f>
        <v>0</v>
      </c>
      <c r="AZ195" s="67">
        <f>IF(AND(AW195&lt;&gt;0,AY195&lt;&gt;0)=FALSE,0,data!$C$43)</f>
        <v>0</v>
      </c>
      <c r="BA195" s="91">
        <f t="shared" si="78"/>
        <v>0</v>
      </c>
      <c r="BB195" s="121">
        <f t="shared" si="79"/>
        <v>0</v>
      </c>
      <c r="BC195" s="61">
        <f t="shared" si="80"/>
        <v>0</v>
      </c>
      <c r="BD195" s="61">
        <f t="shared" si="81"/>
        <v>0</v>
      </c>
      <c r="BF195" s="64"/>
      <c r="BG195" s="61">
        <f t="shared" si="82"/>
        <v>0</v>
      </c>
      <c r="BH195" s="65">
        <f>IF(BG195=1,data!$C$41*BF195,0)</f>
        <v>0</v>
      </c>
      <c r="BI195" s="87" t="s">
        <v>87</v>
      </c>
      <c r="BJ195" s="66">
        <f>IF(BG195=1,IF(BF195&lt;15,VLOOKUP(BI195,data!$B$3:$E$32,2,0)*BF195,(VLOOKUP(BI195,data!$B$3:$E$32,2,0)*14)+(VLOOKUP(BI195,data!$B$3:$E$32,3,0))*(BF195-14)),0)</f>
        <v>0</v>
      </c>
      <c r="BK195" s="87" t="s">
        <v>87</v>
      </c>
      <c r="BL195" s="66">
        <f>IF(BG195=1,VLOOKUP(BK195,data!$B$35:$D$39,2,0),0)</f>
        <v>0</v>
      </c>
      <c r="BM195" s="67">
        <f>IF(AND(BJ195&lt;&gt;0,BL195&lt;&gt;0)=FALSE,0,data!$C$43)</f>
        <v>0</v>
      </c>
      <c r="BN195" s="91">
        <f t="shared" si="83"/>
        <v>0</v>
      </c>
      <c r="BO195" s="121">
        <f t="shared" si="84"/>
        <v>0</v>
      </c>
      <c r="BP195" s="61">
        <f t="shared" si="85"/>
        <v>0</v>
      </c>
      <c r="BQ195" s="61">
        <f t="shared" si="86"/>
        <v>0</v>
      </c>
      <c r="BS195" s="64"/>
      <c r="BT195" s="61">
        <f t="shared" si="87"/>
        <v>0</v>
      </c>
      <c r="BU195" s="65">
        <f>IF(BT195=1,data!$C$41*BS195,0)</f>
        <v>0</v>
      </c>
      <c r="BV195" s="87" t="s">
        <v>87</v>
      </c>
      <c r="BW195" s="66">
        <f>IF(BT195=1,IF(BS195&lt;15,VLOOKUP(BV195,data!$B$3:$E$32,2,0)*BS195,(VLOOKUP(BV195,data!$B$3:$E$32,2,0)*14)+(VLOOKUP(BV195,data!$B$3:$E$32,3,0))*(BS195-14)),0)</f>
        <v>0</v>
      </c>
      <c r="BX195" s="87" t="s">
        <v>87</v>
      </c>
      <c r="BY195" s="66">
        <f>IF(BT195=1,VLOOKUP(BX195,data!$B$35:$D$39,2,0),0)</f>
        <v>0</v>
      </c>
      <c r="BZ195" s="67">
        <f>IF(AND(BW195&lt;&gt;0,BY195&lt;&gt;0)=FALSE,0,data!$C$43)</f>
        <v>0</v>
      </c>
      <c r="CA195" s="91">
        <f t="shared" si="88"/>
        <v>0</v>
      </c>
      <c r="CB195" s="121">
        <f t="shared" si="89"/>
        <v>0</v>
      </c>
      <c r="CC195" s="61">
        <f t="shared" si="90"/>
        <v>0</v>
      </c>
      <c r="CD195" s="61">
        <f t="shared" si="91"/>
        <v>0</v>
      </c>
    </row>
    <row r="196" spans="1:82" ht="18" hidden="1" customHeight="1" x14ac:dyDescent="0.25">
      <c r="A196" s="68"/>
      <c r="B196" s="58" t="s">
        <v>278</v>
      </c>
      <c r="C196" s="113"/>
      <c r="D196" s="59"/>
      <c r="E196" s="64"/>
      <c r="F196" s="61">
        <f t="shared" si="63"/>
        <v>0</v>
      </c>
      <c r="G196" s="65">
        <f>IF(F196=1,data!$C$41*E196,0)</f>
        <v>0</v>
      </c>
      <c r="H196" s="87" t="s">
        <v>87</v>
      </c>
      <c r="I196" s="66">
        <f>IF($F196=1,IF($E196&lt;15,VLOOKUP(H196,data!$B$3:$E$32,2,0)*$E196,(VLOOKUP(H196,data!$B$3:$E$32,2,0)*14)+(VLOOKUP(H196,data!$B$3:$E$32,3,0))*($E196-14)),0)</f>
        <v>0</v>
      </c>
      <c r="J196" s="87" t="s">
        <v>87</v>
      </c>
      <c r="K196" s="66">
        <f>IF($F196=1,VLOOKUP(J196,data!$B$35:$D$39,2,0),0)</f>
        <v>0</v>
      </c>
      <c r="L196" s="67">
        <f>IF(AND(I196&lt;&gt;0,K196&lt;&gt;0)=FALSE,0,data!$C$43)</f>
        <v>0</v>
      </c>
      <c r="M196" s="91">
        <f t="shared" si="33"/>
        <v>0</v>
      </c>
      <c r="N196" s="61">
        <f t="shared" si="92"/>
        <v>0</v>
      </c>
      <c r="O196" s="61">
        <f t="shared" si="64"/>
        <v>0</v>
      </c>
      <c r="P196" s="61">
        <f t="shared" si="65"/>
        <v>0</v>
      </c>
      <c r="Q196" s="137">
        <f t="shared" si="66"/>
        <v>0</v>
      </c>
      <c r="S196" s="64"/>
      <c r="T196" s="61">
        <f t="shared" si="67"/>
        <v>0</v>
      </c>
      <c r="U196" s="65">
        <f>IF(T196=1,data!$C$41*S196,0)</f>
        <v>0</v>
      </c>
      <c r="V196" s="87" t="s">
        <v>87</v>
      </c>
      <c r="W196" s="66">
        <f>IF(T196=1,IF(S196&lt;15,VLOOKUP(V196,data!$B$3:$E$32,2,0)*S196,(VLOOKUP(V196,data!$B$3:$E$32,2,0)*14)+(VLOOKUP(V196,data!$B$3:$E$32,3,0))*(S196-14)),0)</f>
        <v>0</v>
      </c>
      <c r="X196" s="87" t="s">
        <v>87</v>
      </c>
      <c r="Y196" s="66">
        <f>IF(T196=1,VLOOKUP(X196,data!$B$35:$D$39,2,0),0)</f>
        <v>0</v>
      </c>
      <c r="Z196" s="67">
        <f>IF(AND(W196&lt;&gt;0,Y196&lt;&gt;0)=FALSE,0,data!$C$43)</f>
        <v>0</v>
      </c>
      <c r="AA196" s="91">
        <f t="shared" si="68"/>
        <v>0</v>
      </c>
      <c r="AB196" s="121">
        <f t="shared" si="69"/>
        <v>0</v>
      </c>
      <c r="AC196" s="61">
        <f t="shared" si="70"/>
        <v>0</v>
      </c>
      <c r="AD196" s="61">
        <f t="shared" si="71"/>
        <v>0</v>
      </c>
      <c r="AF196" s="64"/>
      <c r="AG196" s="61">
        <f t="shared" si="72"/>
        <v>0</v>
      </c>
      <c r="AH196" s="65">
        <f>IF(AG196=1,data!$C$41*AF196,0)</f>
        <v>0</v>
      </c>
      <c r="AI196" s="87" t="s">
        <v>87</v>
      </c>
      <c r="AJ196" s="66">
        <f>IF(AG196=1,IF(AF196&lt;15,VLOOKUP(AI196,data!$B$3:$E$32,2,0)*AF196,(VLOOKUP(AI196,data!$B$3:$E$32,2,0)*14)+(VLOOKUP(AI196,data!$B$3:$E$32,3,0))*(AF196-14)),0)</f>
        <v>0</v>
      </c>
      <c r="AK196" s="87" t="s">
        <v>87</v>
      </c>
      <c r="AL196" s="66">
        <f>IF(AG196=1,VLOOKUP(AK196,data!$B$35:$D$39,2,0),0)</f>
        <v>0</v>
      </c>
      <c r="AM196" s="67">
        <f>IF(AND(AJ196&lt;&gt;0,AL196&lt;&gt;0)=FALSE,0,data!$C$43)</f>
        <v>0</v>
      </c>
      <c r="AN196" s="91">
        <f t="shared" si="73"/>
        <v>0</v>
      </c>
      <c r="AO196" s="121">
        <f t="shared" si="74"/>
        <v>0</v>
      </c>
      <c r="AP196" s="61">
        <f t="shared" si="75"/>
        <v>0</v>
      </c>
      <c r="AQ196" s="61">
        <f t="shared" si="76"/>
        <v>0</v>
      </c>
      <c r="AS196" s="64"/>
      <c r="AT196" s="61">
        <f t="shared" si="77"/>
        <v>0</v>
      </c>
      <c r="AU196" s="65">
        <f>IF(AT196=1,data!$C$41*AS196,0)</f>
        <v>0</v>
      </c>
      <c r="AV196" s="87" t="s">
        <v>87</v>
      </c>
      <c r="AW196" s="66">
        <f>IF(AT196=1,IF(AS196&lt;15,VLOOKUP(AV196,data!$B$3:$E$32,2,0)*AS196,(VLOOKUP(AV196,data!$B$3:$E$32,2,0)*14)+(VLOOKUP(AV196,data!$B$3:$E$32,3,0))*(AS196-14)),0)</f>
        <v>0</v>
      </c>
      <c r="AX196" s="87" t="s">
        <v>87</v>
      </c>
      <c r="AY196" s="66">
        <f>IF(AT196=1,VLOOKUP(AX196,data!$B$35:$D$39,2,0),0)</f>
        <v>0</v>
      </c>
      <c r="AZ196" s="67">
        <f>IF(AND(AW196&lt;&gt;0,AY196&lt;&gt;0)=FALSE,0,data!$C$43)</f>
        <v>0</v>
      </c>
      <c r="BA196" s="91">
        <f t="shared" si="78"/>
        <v>0</v>
      </c>
      <c r="BB196" s="121">
        <f t="shared" si="79"/>
        <v>0</v>
      </c>
      <c r="BC196" s="61">
        <f t="shared" si="80"/>
        <v>0</v>
      </c>
      <c r="BD196" s="61">
        <f t="shared" si="81"/>
        <v>0</v>
      </c>
      <c r="BF196" s="64"/>
      <c r="BG196" s="61">
        <f t="shared" si="82"/>
        <v>0</v>
      </c>
      <c r="BH196" s="65">
        <f>IF(BG196=1,data!$C$41*BF196,0)</f>
        <v>0</v>
      </c>
      <c r="BI196" s="87" t="s">
        <v>87</v>
      </c>
      <c r="BJ196" s="66">
        <f>IF(BG196=1,IF(BF196&lt;15,VLOOKUP(BI196,data!$B$3:$E$32,2,0)*BF196,(VLOOKUP(BI196,data!$B$3:$E$32,2,0)*14)+(VLOOKUP(BI196,data!$B$3:$E$32,3,0))*(BF196-14)),0)</f>
        <v>0</v>
      </c>
      <c r="BK196" s="87" t="s">
        <v>87</v>
      </c>
      <c r="BL196" s="66">
        <f>IF(BG196=1,VLOOKUP(BK196,data!$B$35:$D$39,2,0),0)</f>
        <v>0</v>
      </c>
      <c r="BM196" s="67">
        <f>IF(AND(BJ196&lt;&gt;0,BL196&lt;&gt;0)=FALSE,0,data!$C$43)</f>
        <v>0</v>
      </c>
      <c r="BN196" s="91">
        <f t="shared" si="83"/>
        <v>0</v>
      </c>
      <c r="BO196" s="121">
        <f t="shared" si="84"/>
        <v>0</v>
      </c>
      <c r="BP196" s="61">
        <f t="shared" si="85"/>
        <v>0</v>
      </c>
      <c r="BQ196" s="61">
        <f t="shared" si="86"/>
        <v>0</v>
      </c>
      <c r="BS196" s="64"/>
      <c r="BT196" s="61">
        <f t="shared" si="87"/>
        <v>0</v>
      </c>
      <c r="BU196" s="65">
        <f>IF(BT196=1,data!$C$41*BS196,0)</f>
        <v>0</v>
      </c>
      <c r="BV196" s="87" t="s">
        <v>87</v>
      </c>
      <c r="BW196" s="66">
        <f>IF(BT196=1,IF(BS196&lt;15,VLOOKUP(BV196,data!$B$3:$E$32,2,0)*BS196,(VLOOKUP(BV196,data!$B$3:$E$32,2,0)*14)+(VLOOKUP(BV196,data!$B$3:$E$32,3,0))*(BS196-14)),0)</f>
        <v>0</v>
      </c>
      <c r="BX196" s="87" t="s">
        <v>87</v>
      </c>
      <c r="BY196" s="66">
        <f>IF(BT196=1,VLOOKUP(BX196,data!$B$35:$D$39,2,0),0)</f>
        <v>0</v>
      </c>
      <c r="BZ196" s="67">
        <f>IF(AND(BW196&lt;&gt;0,BY196&lt;&gt;0)=FALSE,0,data!$C$43)</f>
        <v>0</v>
      </c>
      <c r="CA196" s="91">
        <f t="shared" si="88"/>
        <v>0</v>
      </c>
      <c r="CB196" s="121">
        <f t="shared" si="89"/>
        <v>0</v>
      </c>
      <c r="CC196" s="61">
        <f t="shared" si="90"/>
        <v>0</v>
      </c>
      <c r="CD196" s="61">
        <f t="shared" si="91"/>
        <v>0</v>
      </c>
    </row>
    <row r="197" spans="1:82" ht="18" hidden="1" customHeight="1" x14ac:dyDescent="0.25">
      <c r="A197" s="68"/>
      <c r="B197" s="58" t="s">
        <v>279</v>
      </c>
      <c r="C197" s="113"/>
      <c r="D197" s="59"/>
      <c r="E197" s="64"/>
      <c r="F197" s="61">
        <f t="shared" si="63"/>
        <v>0</v>
      </c>
      <c r="G197" s="65">
        <f>IF(F197=1,data!$C$41*E197,0)</f>
        <v>0</v>
      </c>
      <c r="H197" s="87" t="s">
        <v>87</v>
      </c>
      <c r="I197" s="66">
        <f>IF($F197=1,IF($E197&lt;15,VLOOKUP(H197,data!$B$3:$E$32,2,0)*$E197,(VLOOKUP(H197,data!$B$3:$E$32,2,0)*14)+(VLOOKUP(H197,data!$B$3:$E$32,3,0))*($E197-14)),0)</f>
        <v>0</v>
      </c>
      <c r="J197" s="87" t="s">
        <v>87</v>
      </c>
      <c r="K197" s="66">
        <f>IF($F197=1,VLOOKUP(J197,data!$B$35:$D$39,2,0),0)</f>
        <v>0</v>
      </c>
      <c r="L197" s="67">
        <f>IF(AND(I197&lt;&gt;0,K197&lt;&gt;0)=FALSE,0,data!$C$43)</f>
        <v>0</v>
      </c>
      <c r="M197" s="91">
        <f t="shared" si="33"/>
        <v>0</v>
      </c>
      <c r="N197" s="61">
        <f t="shared" si="92"/>
        <v>0</v>
      </c>
      <c r="O197" s="61">
        <f t="shared" si="64"/>
        <v>0</v>
      </c>
      <c r="P197" s="61">
        <f t="shared" si="65"/>
        <v>0</v>
      </c>
      <c r="Q197" s="137">
        <f t="shared" si="66"/>
        <v>0</v>
      </c>
      <c r="S197" s="64"/>
      <c r="T197" s="61">
        <f t="shared" si="67"/>
        <v>0</v>
      </c>
      <c r="U197" s="65">
        <f>IF(T197=1,data!$C$41*S197,0)</f>
        <v>0</v>
      </c>
      <c r="V197" s="87" t="s">
        <v>87</v>
      </c>
      <c r="W197" s="66">
        <f>IF(T197=1,IF(S197&lt;15,VLOOKUP(V197,data!$B$3:$E$32,2,0)*S197,(VLOOKUP(V197,data!$B$3:$E$32,2,0)*14)+(VLOOKUP(V197,data!$B$3:$E$32,3,0))*(S197-14)),0)</f>
        <v>0</v>
      </c>
      <c r="X197" s="87" t="s">
        <v>87</v>
      </c>
      <c r="Y197" s="66">
        <f>IF(T197=1,VLOOKUP(X197,data!$B$35:$D$39,2,0),0)</f>
        <v>0</v>
      </c>
      <c r="Z197" s="67">
        <f>IF(AND(W197&lt;&gt;0,Y197&lt;&gt;0)=FALSE,0,data!$C$43)</f>
        <v>0</v>
      </c>
      <c r="AA197" s="91">
        <f t="shared" si="68"/>
        <v>0</v>
      </c>
      <c r="AB197" s="121">
        <f t="shared" si="69"/>
        <v>0</v>
      </c>
      <c r="AC197" s="61">
        <f t="shared" si="70"/>
        <v>0</v>
      </c>
      <c r="AD197" s="61">
        <f t="shared" si="71"/>
        <v>0</v>
      </c>
      <c r="AF197" s="64"/>
      <c r="AG197" s="61">
        <f t="shared" si="72"/>
        <v>0</v>
      </c>
      <c r="AH197" s="65">
        <f>IF(AG197=1,data!$C$41*AF197,0)</f>
        <v>0</v>
      </c>
      <c r="AI197" s="87" t="s">
        <v>87</v>
      </c>
      <c r="AJ197" s="66">
        <f>IF(AG197=1,IF(AF197&lt;15,VLOOKUP(AI197,data!$B$3:$E$32,2,0)*AF197,(VLOOKUP(AI197,data!$B$3:$E$32,2,0)*14)+(VLOOKUP(AI197,data!$B$3:$E$32,3,0))*(AF197-14)),0)</f>
        <v>0</v>
      </c>
      <c r="AK197" s="87" t="s">
        <v>87</v>
      </c>
      <c r="AL197" s="66">
        <f>IF(AG197=1,VLOOKUP(AK197,data!$B$35:$D$39,2,0),0)</f>
        <v>0</v>
      </c>
      <c r="AM197" s="67">
        <f>IF(AND(AJ197&lt;&gt;0,AL197&lt;&gt;0)=FALSE,0,data!$C$43)</f>
        <v>0</v>
      </c>
      <c r="AN197" s="91">
        <f t="shared" si="73"/>
        <v>0</v>
      </c>
      <c r="AO197" s="121">
        <f t="shared" si="74"/>
        <v>0</v>
      </c>
      <c r="AP197" s="61">
        <f t="shared" si="75"/>
        <v>0</v>
      </c>
      <c r="AQ197" s="61">
        <f t="shared" si="76"/>
        <v>0</v>
      </c>
      <c r="AS197" s="64"/>
      <c r="AT197" s="61">
        <f t="shared" si="77"/>
        <v>0</v>
      </c>
      <c r="AU197" s="65">
        <f>IF(AT197=1,data!$C$41*AS197,0)</f>
        <v>0</v>
      </c>
      <c r="AV197" s="87" t="s">
        <v>87</v>
      </c>
      <c r="AW197" s="66">
        <f>IF(AT197=1,IF(AS197&lt;15,VLOOKUP(AV197,data!$B$3:$E$32,2,0)*AS197,(VLOOKUP(AV197,data!$B$3:$E$32,2,0)*14)+(VLOOKUP(AV197,data!$B$3:$E$32,3,0))*(AS197-14)),0)</f>
        <v>0</v>
      </c>
      <c r="AX197" s="87" t="s">
        <v>87</v>
      </c>
      <c r="AY197" s="66">
        <f>IF(AT197=1,VLOOKUP(AX197,data!$B$35:$D$39,2,0),0)</f>
        <v>0</v>
      </c>
      <c r="AZ197" s="67">
        <f>IF(AND(AW197&lt;&gt;0,AY197&lt;&gt;0)=FALSE,0,data!$C$43)</f>
        <v>0</v>
      </c>
      <c r="BA197" s="91">
        <f t="shared" si="78"/>
        <v>0</v>
      </c>
      <c r="BB197" s="121">
        <f t="shared" si="79"/>
        <v>0</v>
      </c>
      <c r="BC197" s="61">
        <f t="shared" si="80"/>
        <v>0</v>
      </c>
      <c r="BD197" s="61">
        <f t="shared" si="81"/>
        <v>0</v>
      </c>
      <c r="BF197" s="64"/>
      <c r="BG197" s="61">
        <f t="shared" si="82"/>
        <v>0</v>
      </c>
      <c r="BH197" s="65">
        <f>IF(BG197=1,data!$C$41*BF197,0)</f>
        <v>0</v>
      </c>
      <c r="BI197" s="87" t="s">
        <v>87</v>
      </c>
      <c r="BJ197" s="66">
        <f>IF(BG197=1,IF(BF197&lt;15,VLOOKUP(BI197,data!$B$3:$E$32,2,0)*BF197,(VLOOKUP(BI197,data!$B$3:$E$32,2,0)*14)+(VLOOKUP(BI197,data!$B$3:$E$32,3,0))*(BF197-14)),0)</f>
        <v>0</v>
      </c>
      <c r="BK197" s="87" t="s">
        <v>87</v>
      </c>
      <c r="BL197" s="66">
        <f>IF(BG197=1,VLOOKUP(BK197,data!$B$35:$D$39,2,0),0)</f>
        <v>0</v>
      </c>
      <c r="BM197" s="67">
        <f>IF(AND(BJ197&lt;&gt;0,BL197&lt;&gt;0)=FALSE,0,data!$C$43)</f>
        <v>0</v>
      </c>
      <c r="BN197" s="91">
        <f t="shared" si="83"/>
        <v>0</v>
      </c>
      <c r="BO197" s="121">
        <f t="shared" si="84"/>
        <v>0</v>
      </c>
      <c r="BP197" s="61">
        <f t="shared" si="85"/>
        <v>0</v>
      </c>
      <c r="BQ197" s="61">
        <f t="shared" si="86"/>
        <v>0</v>
      </c>
      <c r="BS197" s="64"/>
      <c r="BT197" s="61">
        <f t="shared" si="87"/>
        <v>0</v>
      </c>
      <c r="BU197" s="65">
        <f>IF(BT197=1,data!$C$41*BS197,0)</f>
        <v>0</v>
      </c>
      <c r="BV197" s="87" t="s">
        <v>87</v>
      </c>
      <c r="BW197" s="66">
        <f>IF(BT197=1,IF(BS197&lt;15,VLOOKUP(BV197,data!$B$3:$E$32,2,0)*BS197,(VLOOKUP(BV197,data!$B$3:$E$32,2,0)*14)+(VLOOKUP(BV197,data!$B$3:$E$32,3,0))*(BS197-14)),0)</f>
        <v>0</v>
      </c>
      <c r="BX197" s="87" t="s">
        <v>87</v>
      </c>
      <c r="BY197" s="66">
        <f>IF(BT197=1,VLOOKUP(BX197,data!$B$35:$D$39,2,0),0)</f>
        <v>0</v>
      </c>
      <c r="BZ197" s="67">
        <f>IF(AND(BW197&lt;&gt;0,BY197&lt;&gt;0)=FALSE,0,data!$C$43)</f>
        <v>0</v>
      </c>
      <c r="CA197" s="91">
        <f t="shared" si="88"/>
        <v>0</v>
      </c>
      <c r="CB197" s="121">
        <f t="shared" si="89"/>
        <v>0</v>
      </c>
      <c r="CC197" s="61">
        <f t="shared" si="90"/>
        <v>0</v>
      </c>
      <c r="CD197" s="61">
        <f t="shared" si="91"/>
        <v>0</v>
      </c>
    </row>
    <row r="198" spans="1:82" ht="18" hidden="1" customHeight="1" x14ac:dyDescent="0.25">
      <c r="A198" s="68"/>
      <c r="B198" s="58" t="s">
        <v>280</v>
      </c>
      <c r="C198" s="113"/>
      <c r="D198" s="59"/>
      <c r="E198" s="64"/>
      <c r="F198" s="61">
        <f t="shared" si="63"/>
        <v>0</v>
      </c>
      <c r="G198" s="65">
        <f>IF(F198=1,data!$C$41*E198,0)</f>
        <v>0</v>
      </c>
      <c r="H198" s="87" t="s">
        <v>87</v>
      </c>
      <c r="I198" s="66">
        <f>IF($F198=1,IF($E198&lt;15,VLOOKUP(H198,data!$B$3:$E$32,2,0)*$E198,(VLOOKUP(H198,data!$B$3:$E$32,2,0)*14)+(VLOOKUP(H198,data!$B$3:$E$32,3,0))*($E198-14)),0)</f>
        <v>0</v>
      </c>
      <c r="J198" s="87" t="s">
        <v>87</v>
      </c>
      <c r="K198" s="66">
        <f>IF($F198=1,VLOOKUP(J198,data!$B$35:$D$39,2,0),0)</f>
        <v>0</v>
      </c>
      <c r="L198" s="67">
        <f>IF(AND(I198&lt;&gt;0,K198&lt;&gt;0)=FALSE,0,data!$C$43)</f>
        <v>0</v>
      </c>
      <c r="M198" s="91">
        <f t="shared" si="33"/>
        <v>0</v>
      </c>
      <c r="N198" s="61">
        <f t="shared" si="92"/>
        <v>0</v>
      </c>
      <c r="O198" s="61">
        <f t="shared" si="64"/>
        <v>0</v>
      </c>
      <c r="P198" s="61">
        <f t="shared" si="65"/>
        <v>0</v>
      </c>
      <c r="Q198" s="137">
        <f t="shared" si="66"/>
        <v>0</v>
      </c>
      <c r="S198" s="64"/>
      <c r="T198" s="61">
        <f t="shared" si="67"/>
        <v>0</v>
      </c>
      <c r="U198" s="65">
        <f>IF(T198=1,data!$C$41*S198,0)</f>
        <v>0</v>
      </c>
      <c r="V198" s="87" t="s">
        <v>87</v>
      </c>
      <c r="W198" s="66">
        <f>IF(T198=1,IF(S198&lt;15,VLOOKUP(V198,data!$B$3:$E$32,2,0)*S198,(VLOOKUP(V198,data!$B$3:$E$32,2,0)*14)+(VLOOKUP(V198,data!$B$3:$E$32,3,0))*(S198-14)),0)</f>
        <v>0</v>
      </c>
      <c r="X198" s="87" t="s">
        <v>87</v>
      </c>
      <c r="Y198" s="66">
        <f>IF(T198=1,VLOOKUP(X198,data!$B$35:$D$39,2,0),0)</f>
        <v>0</v>
      </c>
      <c r="Z198" s="67">
        <f>IF(AND(W198&lt;&gt;0,Y198&lt;&gt;0)=FALSE,0,data!$C$43)</f>
        <v>0</v>
      </c>
      <c r="AA198" s="91">
        <f t="shared" si="68"/>
        <v>0</v>
      </c>
      <c r="AB198" s="121">
        <f t="shared" si="69"/>
        <v>0</v>
      </c>
      <c r="AC198" s="61">
        <f t="shared" si="70"/>
        <v>0</v>
      </c>
      <c r="AD198" s="61">
        <f t="shared" si="71"/>
        <v>0</v>
      </c>
      <c r="AF198" s="64"/>
      <c r="AG198" s="61">
        <f t="shared" si="72"/>
        <v>0</v>
      </c>
      <c r="AH198" s="65">
        <f>IF(AG198=1,data!$C$41*AF198,0)</f>
        <v>0</v>
      </c>
      <c r="AI198" s="87" t="s">
        <v>87</v>
      </c>
      <c r="AJ198" s="66">
        <f>IF(AG198=1,IF(AF198&lt;15,VLOOKUP(AI198,data!$B$3:$E$32,2,0)*AF198,(VLOOKUP(AI198,data!$B$3:$E$32,2,0)*14)+(VLOOKUP(AI198,data!$B$3:$E$32,3,0))*(AF198-14)),0)</f>
        <v>0</v>
      </c>
      <c r="AK198" s="87" t="s">
        <v>87</v>
      </c>
      <c r="AL198" s="66">
        <f>IF(AG198=1,VLOOKUP(AK198,data!$B$35:$D$39,2,0),0)</f>
        <v>0</v>
      </c>
      <c r="AM198" s="67">
        <f>IF(AND(AJ198&lt;&gt;0,AL198&lt;&gt;0)=FALSE,0,data!$C$43)</f>
        <v>0</v>
      </c>
      <c r="AN198" s="91">
        <f t="shared" si="73"/>
        <v>0</v>
      </c>
      <c r="AO198" s="121">
        <f t="shared" si="74"/>
        <v>0</v>
      </c>
      <c r="AP198" s="61">
        <f t="shared" si="75"/>
        <v>0</v>
      </c>
      <c r="AQ198" s="61">
        <f t="shared" si="76"/>
        <v>0</v>
      </c>
      <c r="AS198" s="64"/>
      <c r="AT198" s="61">
        <f t="shared" si="77"/>
        <v>0</v>
      </c>
      <c r="AU198" s="65">
        <f>IF(AT198=1,data!$C$41*AS198,0)</f>
        <v>0</v>
      </c>
      <c r="AV198" s="87" t="s">
        <v>87</v>
      </c>
      <c r="AW198" s="66">
        <f>IF(AT198=1,IF(AS198&lt;15,VLOOKUP(AV198,data!$B$3:$E$32,2,0)*AS198,(VLOOKUP(AV198,data!$B$3:$E$32,2,0)*14)+(VLOOKUP(AV198,data!$B$3:$E$32,3,0))*(AS198-14)),0)</f>
        <v>0</v>
      </c>
      <c r="AX198" s="87" t="s">
        <v>87</v>
      </c>
      <c r="AY198" s="66">
        <f>IF(AT198=1,VLOOKUP(AX198,data!$B$35:$D$39,2,0),0)</f>
        <v>0</v>
      </c>
      <c r="AZ198" s="67">
        <f>IF(AND(AW198&lt;&gt;0,AY198&lt;&gt;0)=FALSE,0,data!$C$43)</f>
        <v>0</v>
      </c>
      <c r="BA198" s="91">
        <f t="shared" si="78"/>
        <v>0</v>
      </c>
      <c r="BB198" s="121">
        <f t="shared" si="79"/>
        <v>0</v>
      </c>
      <c r="BC198" s="61">
        <f t="shared" si="80"/>
        <v>0</v>
      </c>
      <c r="BD198" s="61">
        <f t="shared" si="81"/>
        <v>0</v>
      </c>
      <c r="BF198" s="64"/>
      <c r="BG198" s="61">
        <f t="shared" si="82"/>
        <v>0</v>
      </c>
      <c r="BH198" s="65">
        <f>IF(BG198=1,data!$C$41*BF198,0)</f>
        <v>0</v>
      </c>
      <c r="BI198" s="87" t="s">
        <v>87</v>
      </c>
      <c r="BJ198" s="66">
        <f>IF(BG198=1,IF(BF198&lt;15,VLOOKUP(BI198,data!$B$3:$E$32,2,0)*BF198,(VLOOKUP(BI198,data!$B$3:$E$32,2,0)*14)+(VLOOKUP(BI198,data!$B$3:$E$32,3,0))*(BF198-14)),0)</f>
        <v>0</v>
      </c>
      <c r="BK198" s="87" t="s">
        <v>87</v>
      </c>
      <c r="BL198" s="66">
        <f>IF(BG198=1,VLOOKUP(BK198,data!$B$35:$D$39,2,0),0)</f>
        <v>0</v>
      </c>
      <c r="BM198" s="67">
        <f>IF(AND(BJ198&lt;&gt;0,BL198&lt;&gt;0)=FALSE,0,data!$C$43)</f>
        <v>0</v>
      </c>
      <c r="BN198" s="91">
        <f t="shared" si="83"/>
        <v>0</v>
      </c>
      <c r="BO198" s="121">
        <f t="shared" si="84"/>
        <v>0</v>
      </c>
      <c r="BP198" s="61">
        <f t="shared" si="85"/>
        <v>0</v>
      </c>
      <c r="BQ198" s="61">
        <f t="shared" si="86"/>
        <v>0</v>
      </c>
      <c r="BS198" s="64"/>
      <c r="BT198" s="61">
        <f t="shared" si="87"/>
        <v>0</v>
      </c>
      <c r="BU198" s="65">
        <f>IF(BT198=1,data!$C$41*BS198,0)</f>
        <v>0</v>
      </c>
      <c r="BV198" s="87" t="s">
        <v>87</v>
      </c>
      <c r="BW198" s="66">
        <f>IF(BT198=1,IF(BS198&lt;15,VLOOKUP(BV198,data!$B$3:$E$32,2,0)*BS198,(VLOOKUP(BV198,data!$B$3:$E$32,2,0)*14)+(VLOOKUP(BV198,data!$B$3:$E$32,3,0))*(BS198-14)),0)</f>
        <v>0</v>
      </c>
      <c r="BX198" s="87" t="s">
        <v>87</v>
      </c>
      <c r="BY198" s="66">
        <f>IF(BT198=1,VLOOKUP(BX198,data!$B$35:$D$39,2,0),0)</f>
        <v>0</v>
      </c>
      <c r="BZ198" s="67">
        <f>IF(AND(BW198&lt;&gt;0,BY198&lt;&gt;0)=FALSE,0,data!$C$43)</f>
        <v>0</v>
      </c>
      <c r="CA198" s="91">
        <f t="shared" si="88"/>
        <v>0</v>
      </c>
      <c r="CB198" s="121">
        <f t="shared" si="89"/>
        <v>0</v>
      </c>
      <c r="CC198" s="61">
        <f t="shared" si="90"/>
        <v>0</v>
      </c>
      <c r="CD198" s="61">
        <f t="shared" si="91"/>
        <v>0</v>
      </c>
    </row>
    <row r="199" spans="1:82" ht="18" hidden="1" customHeight="1" x14ac:dyDescent="0.25">
      <c r="A199" s="68"/>
      <c r="B199" s="58" t="s">
        <v>281</v>
      </c>
      <c r="C199" s="113"/>
      <c r="D199" s="59"/>
      <c r="E199" s="64"/>
      <c r="F199" s="61">
        <f t="shared" si="63"/>
        <v>0</v>
      </c>
      <c r="G199" s="65">
        <f>IF(F199=1,data!$C$41*E199,0)</f>
        <v>0</v>
      </c>
      <c r="H199" s="87" t="s">
        <v>87</v>
      </c>
      <c r="I199" s="66">
        <f>IF($F199=1,IF($E199&lt;15,VLOOKUP(H199,data!$B$3:$E$32,2,0)*$E199,(VLOOKUP(H199,data!$B$3:$E$32,2,0)*14)+(VLOOKUP(H199,data!$B$3:$E$32,3,0))*($E199-14)),0)</f>
        <v>0</v>
      </c>
      <c r="J199" s="87" t="s">
        <v>87</v>
      </c>
      <c r="K199" s="66">
        <f>IF($F199=1,VLOOKUP(J199,data!$B$35:$D$39,2,0),0)</f>
        <v>0</v>
      </c>
      <c r="L199" s="67">
        <f>IF(AND(I199&lt;&gt;0,K199&lt;&gt;0)=FALSE,0,data!$C$43)</f>
        <v>0</v>
      </c>
      <c r="M199" s="91">
        <f t="shared" si="33"/>
        <v>0</v>
      </c>
      <c r="N199" s="61">
        <f t="shared" si="92"/>
        <v>0</v>
      </c>
      <c r="O199" s="61">
        <f t="shared" si="64"/>
        <v>0</v>
      </c>
      <c r="P199" s="61">
        <f t="shared" si="65"/>
        <v>0</v>
      </c>
      <c r="Q199" s="137">
        <f t="shared" si="66"/>
        <v>0</v>
      </c>
      <c r="S199" s="64"/>
      <c r="T199" s="61">
        <f t="shared" si="67"/>
        <v>0</v>
      </c>
      <c r="U199" s="65">
        <f>IF(T199=1,data!$C$41*S199,0)</f>
        <v>0</v>
      </c>
      <c r="V199" s="87" t="s">
        <v>87</v>
      </c>
      <c r="W199" s="66">
        <f>IF(T199=1,IF(S199&lt;15,VLOOKUP(V199,data!$B$3:$E$32,2,0)*S199,(VLOOKUP(V199,data!$B$3:$E$32,2,0)*14)+(VLOOKUP(V199,data!$B$3:$E$32,3,0))*(S199-14)),0)</f>
        <v>0</v>
      </c>
      <c r="X199" s="87" t="s">
        <v>87</v>
      </c>
      <c r="Y199" s="66">
        <f>IF(T199=1,VLOOKUP(X199,data!$B$35:$D$39,2,0),0)</f>
        <v>0</v>
      </c>
      <c r="Z199" s="67">
        <f>IF(AND(W199&lt;&gt;0,Y199&lt;&gt;0)=FALSE,0,data!$C$43)</f>
        <v>0</v>
      </c>
      <c r="AA199" s="91">
        <f t="shared" si="68"/>
        <v>0</v>
      </c>
      <c r="AB199" s="121">
        <f t="shared" si="69"/>
        <v>0</v>
      </c>
      <c r="AC199" s="61">
        <f t="shared" si="70"/>
        <v>0</v>
      </c>
      <c r="AD199" s="61">
        <f t="shared" si="71"/>
        <v>0</v>
      </c>
      <c r="AF199" s="64"/>
      <c r="AG199" s="61">
        <f t="shared" si="72"/>
        <v>0</v>
      </c>
      <c r="AH199" s="65">
        <f>IF(AG199=1,data!$C$41*AF199,0)</f>
        <v>0</v>
      </c>
      <c r="AI199" s="87" t="s">
        <v>87</v>
      </c>
      <c r="AJ199" s="66">
        <f>IF(AG199=1,IF(AF199&lt;15,VLOOKUP(AI199,data!$B$3:$E$32,2,0)*AF199,(VLOOKUP(AI199,data!$B$3:$E$32,2,0)*14)+(VLOOKUP(AI199,data!$B$3:$E$32,3,0))*(AF199-14)),0)</f>
        <v>0</v>
      </c>
      <c r="AK199" s="87" t="s">
        <v>87</v>
      </c>
      <c r="AL199" s="66">
        <f>IF(AG199=1,VLOOKUP(AK199,data!$B$35:$D$39,2,0),0)</f>
        <v>0</v>
      </c>
      <c r="AM199" s="67">
        <f>IF(AND(AJ199&lt;&gt;0,AL199&lt;&gt;0)=FALSE,0,data!$C$43)</f>
        <v>0</v>
      </c>
      <c r="AN199" s="91">
        <f t="shared" si="73"/>
        <v>0</v>
      </c>
      <c r="AO199" s="121">
        <f t="shared" si="74"/>
        <v>0</v>
      </c>
      <c r="AP199" s="61">
        <f t="shared" si="75"/>
        <v>0</v>
      </c>
      <c r="AQ199" s="61">
        <f t="shared" si="76"/>
        <v>0</v>
      </c>
      <c r="AS199" s="64"/>
      <c r="AT199" s="61">
        <f t="shared" si="77"/>
        <v>0</v>
      </c>
      <c r="AU199" s="65">
        <f>IF(AT199=1,data!$C$41*AS199,0)</f>
        <v>0</v>
      </c>
      <c r="AV199" s="87" t="s">
        <v>87</v>
      </c>
      <c r="AW199" s="66">
        <f>IF(AT199=1,IF(AS199&lt;15,VLOOKUP(AV199,data!$B$3:$E$32,2,0)*AS199,(VLOOKUP(AV199,data!$B$3:$E$32,2,0)*14)+(VLOOKUP(AV199,data!$B$3:$E$32,3,0))*(AS199-14)),0)</f>
        <v>0</v>
      </c>
      <c r="AX199" s="87" t="s">
        <v>87</v>
      </c>
      <c r="AY199" s="66">
        <f>IF(AT199=1,VLOOKUP(AX199,data!$B$35:$D$39,2,0),0)</f>
        <v>0</v>
      </c>
      <c r="AZ199" s="67">
        <f>IF(AND(AW199&lt;&gt;0,AY199&lt;&gt;0)=FALSE,0,data!$C$43)</f>
        <v>0</v>
      </c>
      <c r="BA199" s="91">
        <f t="shared" si="78"/>
        <v>0</v>
      </c>
      <c r="BB199" s="121">
        <f t="shared" si="79"/>
        <v>0</v>
      </c>
      <c r="BC199" s="61">
        <f t="shared" si="80"/>
        <v>0</v>
      </c>
      <c r="BD199" s="61">
        <f t="shared" si="81"/>
        <v>0</v>
      </c>
      <c r="BF199" s="64"/>
      <c r="BG199" s="61">
        <f t="shared" si="82"/>
        <v>0</v>
      </c>
      <c r="BH199" s="65">
        <f>IF(BG199=1,data!$C$41*BF199,0)</f>
        <v>0</v>
      </c>
      <c r="BI199" s="87" t="s">
        <v>87</v>
      </c>
      <c r="BJ199" s="66">
        <f>IF(BG199=1,IF(BF199&lt;15,VLOOKUP(BI199,data!$B$3:$E$32,2,0)*BF199,(VLOOKUP(BI199,data!$B$3:$E$32,2,0)*14)+(VLOOKUP(BI199,data!$B$3:$E$32,3,0))*(BF199-14)),0)</f>
        <v>0</v>
      </c>
      <c r="BK199" s="87" t="s">
        <v>87</v>
      </c>
      <c r="BL199" s="66">
        <f>IF(BG199=1,VLOOKUP(BK199,data!$B$35:$D$39,2,0),0)</f>
        <v>0</v>
      </c>
      <c r="BM199" s="67">
        <f>IF(AND(BJ199&lt;&gt;0,BL199&lt;&gt;0)=FALSE,0,data!$C$43)</f>
        <v>0</v>
      </c>
      <c r="BN199" s="91">
        <f t="shared" si="83"/>
        <v>0</v>
      </c>
      <c r="BO199" s="121">
        <f t="shared" si="84"/>
        <v>0</v>
      </c>
      <c r="BP199" s="61">
        <f t="shared" si="85"/>
        <v>0</v>
      </c>
      <c r="BQ199" s="61">
        <f t="shared" si="86"/>
        <v>0</v>
      </c>
      <c r="BS199" s="64"/>
      <c r="BT199" s="61">
        <f t="shared" si="87"/>
        <v>0</v>
      </c>
      <c r="BU199" s="65">
        <f>IF(BT199=1,data!$C$41*BS199,0)</f>
        <v>0</v>
      </c>
      <c r="BV199" s="87" t="s">
        <v>87</v>
      </c>
      <c r="BW199" s="66">
        <f>IF(BT199=1,IF(BS199&lt;15,VLOOKUP(BV199,data!$B$3:$E$32,2,0)*BS199,(VLOOKUP(BV199,data!$B$3:$E$32,2,0)*14)+(VLOOKUP(BV199,data!$B$3:$E$32,3,0))*(BS199-14)),0)</f>
        <v>0</v>
      </c>
      <c r="BX199" s="87" t="s">
        <v>87</v>
      </c>
      <c r="BY199" s="66">
        <f>IF(BT199=1,VLOOKUP(BX199,data!$B$35:$D$39,2,0),0)</f>
        <v>0</v>
      </c>
      <c r="BZ199" s="67">
        <f>IF(AND(BW199&lt;&gt;0,BY199&lt;&gt;0)=FALSE,0,data!$C$43)</f>
        <v>0</v>
      </c>
      <c r="CA199" s="91">
        <f t="shared" si="88"/>
        <v>0</v>
      </c>
      <c r="CB199" s="121">
        <f t="shared" si="89"/>
        <v>0</v>
      </c>
      <c r="CC199" s="61">
        <f t="shared" si="90"/>
        <v>0</v>
      </c>
      <c r="CD199" s="61">
        <f t="shared" si="91"/>
        <v>0</v>
      </c>
    </row>
    <row r="200" spans="1:82" ht="18" hidden="1" customHeight="1" x14ac:dyDescent="0.25">
      <c r="A200" s="68"/>
      <c r="B200" s="58" t="s">
        <v>282</v>
      </c>
      <c r="C200" s="113"/>
      <c r="D200" s="59"/>
      <c r="E200" s="64"/>
      <c r="F200" s="61">
        <f t="shared" ref="F200:F263" si="93">IF(D200&gt;0,IF(E200&gt;0,1,0),0)</f>
        <v>0</v>
      </c>
      <c r="G200" s="65">
        <f>IF(F200=1,data!$C$41*E200,0)</f>
        <v>0</v>
      </c>
      <c r="H200" s="87" t="s">
        <v>87</v>
      </c>
      <c r="I200" s="66">
        <f>IF($F200=1,IF($E200&lt;15,VLOOKUP(H200,data!$B$3:$E$32,2,0)*$E200,(VLOOKUP(H200,data!$B$3:$E$32,2,0)*14)+(VLOOKUP(H200,data!$B$3:$E$32,3,0))*($E200-14)),0)</f>
        <v>0</v>
      </c>
      <c r="J200" s="87" t="s">
        <v>87</v>
      </c>
      <c r="K200" s="66">
        <f>IF($F200=1,VLOOKUP(J200,data!$B$35:$D$39,2,0),0)</f>
        <v>0</v>
      </c>
      <c r="L200" s="67">
        <f>IF(AND(I200&lt;&gt;0,K200&lt;&gt;0)=FALSE,0,data!$C$43)</f>
        <v>0</v>
      </c>
      <c r="M200" s="91">
        <f t="shared" si="33"/>
        <v>0</v>
      </c>
      <c r="N200" s="61">
        <f t="shared" si="92"/>
        <v>0</v>
      </c>
      <c r="O200" s="61">
        <f t="shared" ref="O200:O263" si="94">IF(N200=1,E200,0)</f>
        <v>0</v>
      </c>
      <c r="P200" s="61">
        <f t="shared" ref="P200:P263" si="95">IF(OR(H200="Spojené Království",H200="Norsko",H200="Island"),M200,0)</f>
        <v>0</v>
      </c>
      <c r="Q200" s="137">
        <f t="shared" ref="Q200:Q263" si="96">AC200+AP200+BC200+BP200+CC200</f>
        <v>0</v>
      </c>
      <c r="S200" s="64"/>
      <c r="T200" s="61">
        <f t="shared" ref="T200:T263" si="97">IF($D200&gt;0,IF(S200&gt;0,1,0),0)</f>
        <v>0</v>
      </c>
      <c r="U200" s="65">
        <f>IF(T200=1,data!$C$41*S200,0)</f>
        <v>0</v>
      </c>
      <c r="V200" s="87" t="s">
        <v>87</v>
      </c>
      <c r="W200" s="66">
        <f>IF(T200=1,IF(S200&lt;15,VLOOKUP(V200,data!$B$3:$E$32,2,0)*S200,(VLOOKUP(V200,data!$B$3:$E$32,2,0)*14)+(VLOOKUP(V200,data!$B$3:$E$32,3,0))*(S200-14)),0)</f>
        <v>0</v>
      </c>
      <c r="X200" s="87" t="s">
        <v>87</v>
      </c>
      <c r="Y200" s="66">
        <f>IF(T200=1,VLOOKUP(X200,data!$B$35:$D$39,2,0),0)</f>
        <v>0</v>
      </c>
      <c r="Z200" s="67">
        <f>IF(AND(W200&lt;&gt;0,Y200&lt;&gt;0)=FALSE,0,data!$C$43)</f>
        <v>0</v>
      </c>
      <c r="AA200" s="91">
        <f t="shared" ref="AA200:AA263" si="98">IF(AND(W200&lt;&gt;0,Y200&lt;&gt;0)=FALSE,0,INT(U200+W200+Y200+Z200))</f>
        <v>0</v>
      </c>
      <c r="AB200" s="121">
        <f t="shared" ref="AB200:AB263" si="99">IF(AA200&gt;0,1,0)</f>
        <v>0</v>
      </c>
      <c r="AC200" s="61">
        <f t="shared" ref="AC200:AC263" si="100">IF(AB200=1,S200,0)</f>
        <v>0</v>
      </c>
      <c r="AD200" s="61">
        <f t="shared" ref="AD200:AD263" si="101">IF(OR(V200="Spojené Království",V200="Norsko",V200="Island"),AA200,0)</f>
        <v>0</v>
      </c>
      <c r="AF200" s="64"/>
      <c r="AG200" s="61">
        <f t="shared" ref="AG200:AG263" si="102">IF($D200&gt;0,IF(AF200&gt;0,1,0),0)</f>
        <v>0</v>
      </c>
      <c r="AH200" s="65">
        <f>IF(AG200=1,data!$C$41*AF200,0)</f>
        <v>0</v>
      </c>
      <c r="AI200" s="87" t="s">
        <v>87</v>
      </c>
      <c r="AJ200" s="66">
        <f>IF(AG200=1,IF(AF200&lt;15,VLOOKUP(AI200,data!$B$3:$E$32,2,0)*AF200,(VLOOKUP(AI200,data!$B$3:$E$32,2,0)*14)+(VLOOKUP(AI200,data!$B$3:$E$32,3,0))*(AF200-14)),0)</f>
        <v>0</v>
      </c>
      <c r="AK200" s="87" t="s">
        <v>87</v>
      </c>
      <c r="AL200" s="66">
        <f>IF(AG200=1,VLOOKUP(AK200,data!$B$35:$D$39,2,0),0)</f>
        <v>0</v>
      </c>
      <c r="AM200" s="67">
        <f>IF(AND(AJ200&lt;&gt;0,AL200&lt;&gt;0)=FALSE,0,data!$C$43)</f>
        <v>0</v>
      </c>
      <c r="AN200" s="91">
        <f t="shared" ref="AN200:AN263" si="103">IF(AND(AJ200&lt;&gt;0,AL200&lt;&gt;0)=FALSE,0,INT(AH200+AJ200+AL200+AM200))</f>
        <v>0</v>
      </c>
      <c r="AO200" s="121">
        <f t="shared" ref="AO200:AO263" si="104">IF(AN200&gt;0,1,0)</f>
        <v>0</v>
      </c>
      <c r="AP200" s="61">
        <f t="shared" ref="AP200:AP263" si="105">IF(AO200=1,AF200,0)</f>
        <v>0</v>
      </c>
      <c r="AQ200" s="61">
        <f t="shared" ref="AQ200:AQ263" si="106">IF(OR(AI200="Spojené Království",AI200="Norsko",AI200="Island"),AN200,0)</f>
        <v>0</v>
      </c>
      <c r="AS200" s="64"/>
      <c r="AT200" s="61">
        <f t="shared" ref="AT200:AT263" si="107">IF($D200&gt;0,IF(AS200&gt;0,1,0),0)</f>
        <v>0</v>
      </c>
      <c r="AU200" s="65">
        <f>IF(AT200=1,data!$C$41*AS200,0)</f>
        <v>0</v>
      </c>
      <c r="AV200" s="87" t="s">
        <v>87</v>
      </c>
      <c r="AW200" s="66">
        <f>IF(AT200=1,IF(AS200&lt;15,VLOOKUP(AV200,data!$B$3:$E$32,2,0)*AS200,(VLOOKUP(AV200,data!$B$3:$E$32,2,0)*14)+(VLOOKUP(AV200,data!$B$3:$E$32,3,0))*(AS200-14)),0)</f>
        <v>0</v>
      </c>
      <c r="AX200" s="87" t="s">
        <v>87</v>
      </c>
      <c r="AY200" s="66">
        <f>IF(AT200=1,VLOOKUP(AX200,data!$B$35:$D$39,2,0),0)</f>
        <v>0</v>
      </c>
      <c r="AZ200" s="67">
        <f>IF(AND(AW200&lt;&gt;0,AY200&lt;&gt;0)=FALSE,0,data!$C$43)</f>
        <v>0</v>
      </c>
      <c r="BA200" s="91">
        <f t="shared" ref="BA200:BA263" si="108">IF(AND(AW200&lt;&gt;0,AY200&lt;&gt;0)=FALSE,0,INT(AU200+AW200+AY200+AZ200))</f>
        <v>0</v>
      </c>
      <c r="BB200" s="121">
        <f t="shared" ref="BB200:BB263" si="109">IF(BA200&gt;0,1,0)</f>
        <v>0</v>
      </c>
      <c r="BC200" s="61">
        <f t="shared" ref="BC200:BC263" si="110">IF(BB200=1,AS200,0)</f>
        <v>0</v>
      </c>
      <c r="BD200" s="61">
        <f t="shared" ref="BD200:BD263" si="111">IF(OR(AV200="Spojené Království",AV200="Norsko",AV200="Island"),BA200,0)</f>
        <v>0</v>
      </c>
      <c r="BF200" s="64"/>
      <c r="BG200" s="61">
        <f t="shared" ref="BG200:BG263" si="112">IF($D200&gt;0,IF(BF200&gt;0,1,0),0)</f>
        <v>0</v>
      </c>
      <c r="BH200" s="65">
        <f>IF(BG200=1,data!$C$41*BF200,0)</f>
        <v>0</v>
      </c>
      <c r="BI200" s="87" t="s">
        <v>87</v>
      </c>
      <c r="BJ200" s="66">
        <f>IF(BG200=1,IF(BF200&lt;15,VLOOKUP(BI200,data!$B$3:$E$32,2,0)*BF200,(VLOOKUP(BI200,data!$B$3:$E$32,2,0)*14)+(VLOOKUP(BI200,data!$B$3:$E$32,3,0))*(BF200-14)),0)</f>
        <v>0</v>
      </c>
      <c r="BK200" s="87" t="s">
        <v>87</v>
      </c>
      <c r="BL200" s="66">
        <f>IF(BG200=1,VLOOKUP(BK200,data!$B$35:$D$39,2,0),0)</f>
        <v>0</v>
      </c>
      <c r="BM200" s="67">
        <f>IF(AND(BJ200&lt;&gt;0,BL200&lt;&gt;0)=FALSE,0,data!$C$43)</f>
        <v>0</v>
      </c>
      <c r="BN200" s="91">
        <f t="shared" ref="BN200:BN263" si="113">IF(AND(BJ200&lt;&gt;0,BL200&lt;&gt;0)=FALSE,0,INT(BH200+BJ200+BL200+BM200))</f>
        <v>0</v>
      </c>
      <c r="BO200" s="121">
        <f t="shared" ref="BO200:BO263" si="114">IF(BN200&gt;0,1,0)</f>
        <v>0</v>
      </c>
      <c r="BP200" s="61">
        <f t="shared" ref="BP200:BP263" si="115">IF(BO200=1,BF200,0)</f>
        <v>0</v>
      </c>
      <c r="BQ200" s="61">
        <f t="shared" ref="BQ200:BQ263" si="116">IF(OR(BI200="Spojené Království",BI200="Norsko",BI200="Island"),BN200,0)</f>
        <v>0</v>
      </c>
      <c r="BS200" s="64"/>
      <c r="BT200" s="61">
        <f t="shared" ref="BT200:BT263" si="117">IF($D200&gt;0,IF(BS200&gt;0,1,0),0)</f>
        <v>0</v>
      </c>
      <c r="BU200" s="65">
        <f>IF(BT200=1,data!$C$41*BS200,0)</f>
        <v>0</v>
      </c>
      <c r="BV200" s="87" t="s">
        <v>87</v>
      </c>
      <c r="BW200" s="66">
        <f>IF(BT200=1,IF(BS200&lt;15,VLOOKUP(BV200,data!$B$3:$E$32,2,0)*BS200,(VLOOKUP(BV200,data!$B$3:$E$32,2,0)*14)+(VLOOKUP(BV200,data!$B$3:$E$32,3,0))*(BS200-14)),0)</f>
        <v>0</v>
      </c>
      <c r="BX200" s="87" t="s">
        <v>87</v>
      </c>
      <c r="BY200" s="66">
        <f>IF(BT200=1,VLOOKUP(BX200,data!$B$35:$D$39,2,0),0)</f>
        <v>0</v>
      </c>
      <c r="BZ200" s="67">
        <f>IF(AND(BW200&lt;&gt;0,BY200&lt;&gt;0)=FALSE,0,data!$C$43)</f>
        <v>0</v>
      </c>
      <c r="CA200" s="91">
        <f t="shared" ref="CA200:CA263" si="118">IF(AND(BW200&lt;&gt;0,BY200&lt;&gt;0)=FALSE,0,INT(BU200+BW200+BY200+BZ200))</f>
        <v>0</v>
      </c>
      <c r="CB200" s="121">
        <f t="shared" ref="CB200:CB263" si="119">IF(CA200&gt;0,1,0)</f>
        <v>0</v>
      </c>
      <c r="CC200" s="61">
        <f t="shared" ref="CC200:CC263" si="120">IF(CB200=1,BS200,0)</f>
        <v>0</v>
      </c>
      <c r="CD200" s="61">
        <f t="shared" ref="CD200:CD263" si="121">IF(OR(BV200="Spojené Království",BV200="Norsko",BV200="Island"),CA200,0)</f>
        <v>0</v>
      </c>
    </row>
    <row r="201" spans="1:82" ht="18" hidden="1" customHeight="1" x14ac:dyDescent="0.25">
      <c r="A201" s="68"/>
      <c r="B201" s="58" t="s">
        <v>283</v>
      </c>
      <c r="C201" s="113"/>
      <c r="D201" s="59"/>
      <c r="E201" s="64"/>
      <c r="F201" s="61">
        <f t="shared" si="93"/>
        <v>0</v>
      </c>
      <c r="G201" s="65">
        <f>IF(F201=1,data!$C$41*E201,0)</f>
        <v>0</v>
      </c>
      <c r="H201" s="87" t="s">
        <v>87</v>
      </c>
      <c r="I201" s="66">
        <f>IF($F201=1,IF($E201&lt;15,VLOOKUP(H201,data!$B$3:$E$32,2,0)*$E201,(VLOOKUP(H201,data!$B$3:$E$32,2,0)*14)+(VLOOKUP(H201,data!$B$3:$E$32,3,0))*($E201-14)),0)</f>
        <v>0</v>
      </c>
      <c r="J201" s="87" t="s">
        <v>87</v>
      </c>
      <c r="K201" s="66">
        <f>IF($F201=1,VLOOKUP(J201,data!$B$35:$D$39,2,0),0)</f>
        <v>0</v>
      </c>
      <c r="L201" s="67">
        <f>IF(AND(I201&lt;&gt;0,K201&lt;&gt;0)=FALSE,0,data!$C$43)</f>
        <v>0</v>
      </c>
      <c r="M201" s="91">
        <f t="shared" si="33"/>
        <v>0</v>
      </c>
      <c r="N201" s="61">
        <f t="shared" si="92"/>
        <v>0</v>
      </c>
      <c r="O201" s="61">
        <f t="shared" si="94"/>
        <v>0</v>
      </c>
      <c r="P201" s="61">
        <f t="shared" si="95"/>
        <v>0</v>
      </c>
      <c r="Q201" s="137">
        <f t="shared" si="96"/>
        <v>0</v>
      </c>
      <c r="S201" s="64"/>
      <c r="T201" s="61">
        <f t="shared" si="97"/>
        <v>0</v>
      </c>
      <c r="U201" s="65">
        <f>IF(T201=1,data!$C$41*S201,0)</f>
        <v>0</v>
      </c>
      <c r="V201" s="87" t="s">
        <v>87</v>
      </c>
      <c r="W201" s="66">
        <f>IF(T201=1,IF(S201&lt;15,VLOOKUP(V201,data!$B$3:$E$32,2,0)*S201,(VLOOKUP(V201,data!$B$3:$E$32,2,0)*14)+(VLOOKUP(V201,data!$B$3:$E$32,3,0))*(S201-14)),0)</f>
        <v>0</v>
      </c>
      <c r="X201" s="87" t="s">
        <v>87</v>
      </c>
      <c r="Y201" s="66">
        <f>IF(T201=1,VLOOKUP(X201,data!$B$35:$D$39,2,0),0)</f>
        <v>0</v>
      </c>
      <c r="Z201" s="67">
        <f>IF(AND(W201&lt;&gt;0,Y201&lt;&gt;0)=FALSE,0,data!$C$43)</f>
        <v>0</v>
      </c>
      <c r="AA201" s="91">
        <f t="shared" si="98"/>
        <v>0</v>
      </c>
      <c r="AB201" s="121">
        <f t="shared" si="99"/>
        <v>0</v>
      </c>
      <c r="AC201" s="61">
        <f t="shared" si="100"/>
        <v>0</v>
      </c>
      <c r="AD201" s="61">
        <f t="shared" si="101"/>
        <v>0</v>
      </c>
      <c r="AF201" s="64"/>
      <c r="AG201" s="61">
        <f t="shared" si="102"/>
        <v>0</v>
      </c>
      <c r="AH201" s="65">
        <f>IF(AG201=1,data!$C$41*AF201,0)</f>
        <v>0</v>
      </c>
      <c r="AI201" s="87" t="s">
        <v>87</v>
      </c>
      <c r="AJ201" s="66">
        <f>IF(AG201=1,IF(AF201&lt;15,VLOOKUP(AI201,data!$B$3:$E$32,2,0)*AF201,(VLOOKUP(AI201,data!$B$3:$E$32,2,0)*14)+(VLOOKUP(AI201,data!$B$3:$E$32,3,0))*(AF201-14)),0)</f>
        <v>0</v>
      </c>
      <c r="AK201" s="87" t="s">
        <v>87</v>
      </c>
      <c r="AL201" s="66">
        <f>IF(AG201=1,VLOOKUP(AK201,data!$B$35:$D$39,2,0),0)</f>
        <v>0</v>
      </c>
      <c r="AM201" s="67">
        <f>IF(AND(AJ201&lt;&gt;0,AL201&lt;&gt;0)=FALSE,0,data!$C$43)</f>
        <v>0</v>
      </c>
      <c r="AN201" s="91">
        <f t="shared" si="103"/>
        <v>0</v>
      </c>
      <c r="AO201" s="121">
        <f t="shared" si="104"/>
        <v>0</v>
      </c>
      <c r="AP201" s="61">
        <f t="shared" si="105"/>
        <v>0</v>
      </c>
      <c r="AQ201" s="61">
        <f t="shared" si="106"/>
        <v>0</v>
      </c>
      <c r="AS201" s="64"/>
      <c r="AT201" s="61">
        <f t="shared" si="107"/>
        <v>0</v>
      </c>
      <c r="AU201" s="65">
        <f>IF(AT201=1,data!$C$41*AS201,0)</f>
        <v>0</v>
      </c>
      <c r="AV201" s="87" t="s">
        <v>87</v>
      </c>
      <c r="AW201" s="66">
        <f>IF(AT201=1,IF(AS201&lt;15,VLOOKUP(AV201,data!$B$3:$E$32,2,0)*AS201,(VLOOKUP(AV201,data!$B$3:$E$32,2,0)*14)+(VLOOKUP(AV201,data!$B$3:$E$32,3,0))*(AS201-14)),0)</f>
        <v>0</v>
      </c>
      <c r="AX201" s="87" t="s">
        <v>87</v>
      </c>
      <c r="AY201" s="66">
        <f>IF(AT201=1,VLOOKUP(AX201,data!$B$35:$D$39,2,0),0)</f>
        <v>0</v>
      </c>
      <c r="AZ201" s="67">
        <f>IF(AND(AW201&lt;&gt;0,AY201&lt;&gt;0)=FALSE,0,data!$C$43)</f>
        <v>0</v>
      </c>
      <c r="BA201" s="91">
        <f t="shared" si="108"/>
        <v>0</v>
      </c>
      <c r="BB201" s="121">
        <f t="shared" si="109"/>
        <v>0</v>
      </c>
      <c r="BC201" s="61">
        <f t="shared" si="110"/>
        <v>0</v>
      </c>
      <c r="BD201" s="61">
        <f t="shared" si="111"/>
        <v>0</v>
      </c>
      <c r="BF201" s="64"/>
      <c r="BG201" s="61">
        <f t="shared" si="112"/>
        <v>0</v>
      </c>
      <c r="BH201" s="65">
        <f>IF(BG201=1,data!$C$41*BF201,0)</f>
        <v>0</v>
      </c>
      <c r="BI201" s="87" t="s">
        <v>87</v>
      </c>
      <c r="BJ201" s="66">
        <f>IF(BG201=1,IF(BF201&lt;15,VLOOKUP(BI201,data!$B$3:$E$32,2,0)*BF201,(VLOOKUP(BI201,data!$B$3:$E$32,2,0)*14)+(VLOOKUP(BI201,data!$B$3:$E$32,3,0))*(BF201-14)),0)</f>
        <v>0</v>
      </c>
      <c r="BK201" s="87" t="s">
        <v>87</v>
      </c>
      <c r="BL201" s="66">
        <f>IF(BG201=1,VLOOKUP(BK201,data!$B$35:$D$39,2,0),0)</f>
        <v>0</v>
      </c>
      <c r="BM201" s="67">
        <f>IF(AND(BJ201&lt;&gt;0,BL201&lt;&gt;0)=FALSE,0,data!$C$43)</f>
        <v>0</v>
      </c>
      <c r="BN201" s="91">
        <f t="shared" si="113"/>
        <v>0</v>
      </c>
      <c r="BO201" s="121">
        <f t="shared" si="114"/>
        <v>0</v>
      </c>
      <c r="BP201" s="61">
        <f t="shared" si="115"/>
        <v>0</v>
      </c>
      <c r="BQ201" s="61">
        <f t="shared" si="116"/>
        <v>0</v>
      </c>
      <c r="BS201" s="64"/>
      <c r="BT201" s="61">
        <f t="shared" si="117"/>
        <v>0</v>
      </c>
      <c r="BU201" s="65">
        <f>IF(BT201=1,data!$C$41*BS201,0)</f>
        <v>0</v>
      </c>
      <c r="BV201" s="87" t="s">
        <v>87</v>
      </c>
      <c r="BW201" s="66">
        <f>IF(BT201=1,IF(BS201&lt;15,VLOOKUP(BV201,data!$B$3:$E$32,2,0)*BS201,(VLOOKUP(BV201,data!$B$3:$E$32,2,0)*14)+(VLOOKUP(BV201,data!$B$3:$E$32,3,0))*(BS201-14)),0)</f>
        <v>0</v>
      </c>
      <c r="BX201" s="87" t="s">
        <v>87</v>
      </c>
      <c r="BY201" s="66">
        <f>IF(BT201=1,VLOOKUP(BX201,data!$B$35:$D$39,2,0),0)</f>
        <v>0</v>
      </c>
      <c r="BZ201" s="67">
        <f>IF(AND(BW201&lt;&gt;0,BY201&lt;&gt;0)=FALSE,0,data!$C$43)</f>
        <v>0</v>
      </c>
      <c r="CA201" s="91">
        <f t="shared" si="118"/>
        <v>0</v>
      </c>
      <c r="CB201" s="121">
        <f t="shared" si="119"/>
        <v>0</v>
      </c>
      <c r="CC201" s="61">
        <f t="shared" si="120"/>
        <v>0</v>
      </c>
      <c r="CD201" s="61">
        <f t="shared" si="121"/>
        <v>0</v>
      </c>
    </row>
    <row r="202" spans="1:82" ht="18" hidden="1" customHeight="1" x14ac:dyDescent="0.25">
      <c r="A202" s="68"/>
      <c r="B202" s="58" t="s">
        <v>284</v>
      </c>
      <c r="C202" s="113"/>
      <c r="D202" s="59"/>
      <c r="E202" s="64"/>
      <c r="F202" s="61">
        <f t="shared" si="93"/>
        <v>0</v>
      </c>
      <c r="G202" s="65">
        <f>IF(F202=1,data!$C$41*E202,0)</f>
        <v>0</v>
      </c>
      <c r="H202" s="87" t="s">
        <v>87</v>
      </c>
      <c r="I202" s="66">
        <f>IF($F202=1,IF($E202&lt;15,VLOOKUP(H202,data!$B$3:$E$32,2,0)*$E202,(VLOOKUP(H202,data!$B$3:$E$32,2,0)*14)+(VLOOKUP(H202,data!$B$3:$E$32,3,0))*($E202-14)),0)</f>
        <v>0</v>
      </c>
      <c r="J202" s="87" t="s">
        <v>87</v>
      </c>
      <c r="K202" s="66">
        <f>IF($F202=1,VLOOKUP(J202,data!$B$35:$D$39,2,0),0)</f>
        <v>0</v>
      </c>
      <c r="L202" s="67">
        <f>IF(AND(I202&lt;&gt;0,K202&lt;&gt;0)=FALSE,0,data!$C$43)</f>
        <v>0</v>
      </c>
      <c r="M202" s="91">
        <f t="shared" si="33"/>
        <v>0</v>
      </c>
      <c r="N202" s="61">
        <f t="shared" si="92"/>
        <v>0</v>
      </c>
      <c r="O202" s="61">
        <f t="shared" si="94"/>
        <v>0</v>
      </c>
      <c r="P202" s="61">
        <f t="shared" si="95"/>
        <v>0</v>
      </c>
      <c r="Q202" s="137">
        <f t="shared" si="96"/>
        <v>0</v>
      </c>
      <c r="S202" s="64"/>
      <c r="T202" s="61">
        <f t="shared" si="97"/>
        <v>0</v>
      </c>
      <c r="U202" s="65">
        <f>IF(T202=1,data!$C$41*S202,0)</f>
        <v>0</v>
      </c>
      <c r="V202" s="87" t="s">
        <v>87</v>
      </c>
      <c r="W202" s="66">
        <f>IF(T202=1,IF(S202&lt;15,VLOOKUP(V202,data!$B$3:$E$32,2,0)*S202,(VLOOKUP(V202,data!$B$3:$E$32,2,0)*14)+(VLOOKUP(V202,data!$B$3:$E$32,3,0))*(S202-14)),0)</f>
        <v>0</v>
      </c>
      <c r="X202" s="87" t="s">
        <v>87</v>
      </c>
      <c r="Y202" s="66">
        <f>IF(T202=1,VLOOKUP(X202,data!$B$35:$D$39,2,0),0)</f>
        <v>0</v>
      </c>
      <c r="Z202" s="67">
        <f>IF(AND(W202&lt;&gt;0,Y202&lt;&gt;0)=FALSE,0,data!$C$43)</f>
        <v>0</v>
      </c>
      <c r="AA202" s="91">
        <f t="shared" si="98"/>
        <v>0</v>
      </c>
      <c r="AB202" s="121">
        <f t="shared" si="99"/>
        <v>0</v>
      </c>
      <c r="AC202" s="61">
        <f t="shared" si="100"/>
        <v>0</v>
      </c>
      <c r="AD202" s="61">
        <f t="shared" si="101"/>
        <v>0</v>
      </c>
      <c r="AF202" s="64"/>
      <c r="AG202" s="61">
        <f t="shared" si="102"/>
        <v>0</v>
      </c>
      <c r="AH202" s="65">
        <f>IF(AG202=1,data!$C$41*AF202,0)</f>
        <v>0</v>
      </c>
      <c r="AI202" s="87" t="s">
        <v>87</v>
      </c>
      <c r="AJ202" s="66">
        <f>IF(AG202=1,IF(AF202&lt;15,VLOOKUP(AI202,data!$B$3:$E$32,2,0)*AF202,(VLOOKUP(AI202,data!$B$3:$E$32,2,0)*14)+(VLOOKUP(AI202,data!$B$3:$E$32,3,0))*(AF202-14)),0)</f>
        <v>0</v>
      </c>
      <c r="AK202" s="87" t="s">
        <v>87</v>
      </c>
      <c r="AL202" s="66">
        <f>IF(AG202=1,VLOOKUP(AK202,data!$B$35:$D$39,2,0),0)</f>
        <v>0</v>
      </c>
      <c r="AM202" s="67">
        <f>IF(AND(AJ202&lt;&gt;0,AL202&lt;&gt;0)=FALSE,0,data!$C$43)</f>
        <v>0</v>
      </c>
      <c r="AN202" s="91">
        <f t="shared" si="103"/>
        <v>0</v>
      </c>
      <c r="AO202" s="121">
        <f t="shared" si="104"/>
        <v>0</v>
      </c>
      <c r="AP202" s="61">
        <f t="shared" si="105"/>
        <v>0</v>
      </c>
      <c r="AQ202" s="61">
        <f t="shared" si="106"/>
        <v>0</v>
      </c>
      <c r="AS202" s="64"/>
      <c r="AT202" s="61">
        <f t="shared" si="107"/>
        <v>0</v>
      </c>
      <c r="AU202" s="65">
        <f>IF(AT202=1,data!$C$41*AS202,0)</f>
        <v>0</v>
      </c>
      <c r="AV202" s="87" t="s">
        <v>87</v>
      </c>
      <c r="AW202" s="66">
        <f>IF(AT202=1,IF(AS202&lt;15,VLOOKUP(AV202,data!$B$3:$E$32,2,0)*AS202,(VLOOKUP(AV202,data!$B$3:$E$32,2,0)*14)+(VLOOKUP(AV202,data!$B$3:$E$32,3,0))*(AS202-14)),0)</f>
        <v>0</v>
      </c>
      <c r="AX202" s="87" t="s">
        <v>87</v>
      </c>
      <c r="AY202" s="66">
        <f>IF(AT202=1,VLOOKUP(AX202,data!$B$35:$D$39,2,0),0)</f>
        <v>0</v>
      </c>
      <c r="AZ202" s="67">
        <f>IF(AND(AW202&lt;&gt;0,AY202&lt;&gt;0)=FALSE,0,data!$C$43)</f>
        <v>0</v>
      </c>
      <c r="BA202" s="91">
        <f t="shared" si="108"/>
        <v>0</v>
      </c>
      <c r="BB202" s="121">
        <f t="shared" si="109"/>
        <v>0</v>
      </c>
      <c r="BC202" s="61">
        <f t="shared" si="110"/>
        <v>0</v>
      </c>
      <c r="BD202" s="61">
        <f t="shared" si="111"/>
        <v>0</v>
      </c>
      <c r="BF202" s="64"/>
      <c r="BG202" s="61">
        <f t="shared" si="112"/>
        <v>0</v>
      </c>
      <c r="BH202" s="65">
        <f>IF(BG202=1,data!$C$41*BF202,0)</f>
        <v>0</v>
      </c>
      <c r="BI202" s="87" t="s">
        <v>87</v>
      </c>
      <c r="BJ202" s="66">
        <f>IF(BG202=1,IF(BF202&lt;15,VLOOKUP(BI202,data!$B$3:$E$32,2,0)*BF202,(VLOOKUP(BI202,data!$B$3:$E$32,2,0)*14)+(VLOOKUP(BI202,data!$B$3:$E$32,3,0))*(BF202-14)),0)</f>
        <v>0</v>
      </c>
      <c r="BK202" s="87" t="s">
        <v>87</v>
      </c>
      <c r="BL202" s="66">
        <f>IF(BG202=1,VLOOKUP(BK202,data!$B$35:$D$39,2,0),0)</f>
        <v>0</v>
      </c>
      <c r="BM202" s="67">
        <f>IF(AND(BJ202&lt;&gt;0,BL202&lt;&gt;0)=FALSE,0,data!$C$43)</f>
        <v>0</v>
      </c>
      <c r="BN202" s="91">
        <f t="shared" si="113"/>
        <v>0</v>
      </c>
      <c r="BO202" s="121">
        <f t="shared" si="114"/>
        <v>0</v>
      </c>
      <c r="BP202" s="61">
        <f t="shared" si="115"/>
        <v>0</v>
      </c>
      <c r="BQ202" s="61">
        <f t="shared" si="116"/>
        <v>0</v>
      </c>
      <c r="BS202" s="64"/>
      <c r="BT202" s="61">
        <f t="shared" si="117"/>
        <v>0</v>
      </c>
      <c r="BU202" s="65">
        <f>IF(BT202=1,data!$C$41*BS202,0)</f>
        <v>0</v>
      </c>
      <c r="BV202" s="87" t="s">
        <v>87</v>
      </c>
      <c r="BW202" s="66">
        <f>IF(BT202=1,IF(BS202&lt;15,VLOOKUP(BV202,data!$B$3:$E$32,2,0)*BS202,(VLOOKUP(BV202,data!$B$3:$E$32,2,0)*14)+(VLOOKUP(BV202,data!$B$3:$E$32,3,0))*(BS202-14)),0)</f>
        <v>0</v>
      </c>
      <c r="BX202" s="87" t="s">
        <v>87</v>
      </c>
      <c r="BY202" s="66">
        <f>IF(BT202=1,VLOOKUP(BX202,data!$B$35:$D$39,2,0),0)</f>
        <v>0</v>
      </c>
      <c r="BZ202" s="67">
        <f>IF(AND(BW202&lt;&gt;0,BY202&lt;&gt;0)=FALSE,0,data!$C$43)</f>
        <v>0</v>
      </c>
      <c r="CA202" s="91">
        <f t="shared" si="118"/>
        <v>0</v>
      </c>
      <c r="CB202" s="121">
        <f t="shared" si="119"/>
        <v>0</v>
      </c>
      <c r="CC202" s="61">
        <f t="shared" si="120"/>
        <v>0</v>
      </c>
      <c r="CD202" s="61">
        <f t="shared" si="121"/>
        <v>0</v>
      </c>
    </row>
    <row r="203" spans="1:82" ht="18" hidden="1" customHeight="1" x14ac:dyDescent="0.25">
      <c r="A203" s="68"/>
      <c r="B203" s="58" t="s">
        <v>285</v>
      </c>
      <c r="C203" s="113"/>
      <c r="D203" s="59"/>
      <c r="E203" s="64"/>
      <c r="F203" s="61">
        <f t="shared" si="93"/>
        <v>0</v>
      </c>
      <c r="G203" s="65">
        <f>IF(F203=1,data!$C$41*E203,0)</f>
        <v>0</v>
      </c>
      <c r="H203" s="87" t="s">
        <v>87</v>
      </c>
      <c r="I203" s="66">
        <f>IF($F203=1,IF($E203&lt;15,VLOOKUP(H203,data!$B$3:$E$32,2,0)*$E203,(VLOOKUP(H203,data!$B$3:$E$32,2,0)*14)+(VLOOKUP(H203,data!$B$3:$E$32,3,0))*($E203-14)),0)</f>
        <v>0</v>
      </c>
      <c r="J203" s="87" t="s">
        <v>87</v>
      </c>
      <c r="K203" s="66">
        <f>IF($F203=1,VLOOKUP(J203,data!$B$35:$D$39,2,0),0)</f>
        <v>0</v>
      </c>
      <c r="L203" s="67">
        <f>IF(AND(I203&lt;&gt;0,K203&lt;&gt;0)=FALSE,0,data!$C$43)</f>
        <v>0</v>
      </c>
      <c r="M203" s="91">
        <f t="shared" si="33"/>
        <v>0</v>
      </c>
      <c r="N203" s="61">
        <f t="shared" si="92"/>
        <v>0</v>
      </c>
      <c r="O203" s="61">
        <f t="shared" si="94"/>
        <v>0</v>
      </c>
      <c r="P203" s="61">
        <f t="shared" si="95"/>
        <v>0</v>
      </c>
      <c r="Q203" s="137">
        <f t="shared" si="96"/>
        <v>0</v>
      </c>
      <c r="S203" s="64"/>
      <c r="T203" s="61">
        <f t="shared" si="97"/>
        <v>0</v>
      </c>
      <c r="U203" s="65">
        <f>IF(T203=1,data!$C$41*S203,0)</f>
        <v>0</v>
      </c>
      <c r="V203" s="87" t="s">
        <v>87</v>
      </c>
      <c r="W203" s="66">
        <f>IF(T203=1,IF(S203&lt;15,VLOOKUP(V203,data!$B$3:$E$32,2,0)*S203,(VLOOKUP(V203,data!$B$3:$E$32,2,0)*14)+(VLOOKUP(V203,data!$B$3:$E$32,3,0))*(S203-14)),0)</f>
        <v>0</v>
      </c>
      <c r="X203" s="87" t="s">
        <v>87</v>
      </c>
      <c r="Y203" s="66">
        <f>IF(T203=1,VLOOKUP(X203,data!$B$35:$D$39,2,0),0)</f>
        <v>0</v>
      </c>
      <c r="Z203" s="67">
        <f>IF(AND(W203&lt;&gt;0,Y203&lt;&gt;0)=FALSE,0,data!$C$43)</f>
        <v>0</v>
      </c>
      <c r="AA203" s="91">
        <f t="shared" si="98"/>
        <v>0</v>
      </c>
      <c r="AB203" s="121">
        <f t="shared" si="99"/>
        <v>0</v>
      </c>
      <c r="AC203" s="61">
        <f t="shared" si="100"/>
        <v>0</v>
      </c>
      <c r="AD203" s="61">
        <f t="shared" si="101"/>
        <v>0</v>
      </c>
      <c r="AF203" s="64"/>
      <c r="AG203" s="61">
        <f t="shared" si="102"/>
        <v>0</v>
      </c>
      <c r="AH203" s="65">
        <f>IF(AG203=1,data!$C$41*AF203,0)</f>
        <v>0</v>
      </c>
      <c r="AI203" s="87" t="s">
        <v>87</v>
      </c>
      <c r="AJ203" s="66">
        <f>IF(AG203=1,IF(AF203&lt;15,VLOOKUP(AI203,data!$B$3:$E$32,2,0)*AF203,(VLOOKUP(AI203,data!$B$3:$E$32,2,0)*14)+(VLOOKUP(AI203,data!$B$3:$E$32,3,0))*(AF203-14)),0)</f>
        <v>0</v>
      </c>
      <c r="AK203" s="87" t="s">
        <v>87</v>
      </c>
      <c r="AL203" s="66">
        <f>IF(AG203=1,VLOOKUP(AK203,data!$B$35:$D$39,2,0),0)</f>
        <v>0</v>
      </c>
      <c r="AM203" s="67">
        <f>IF(AND(AJ203&lt;&gt;0,AL203&lt;&gt;0)=FALSE,0,data!$C$43)</f>
        <v>0</v>
      </c>
      <c r="AN203" s="91">
        <f t="shared" si="103"/>
        <v>0</v>
      </c>
      <c r="AO203" s="121">
        <f t="shared" si="104"/>
        <v>0</v>
      </c>
      <c r="AP203" s="61">
        <f t="shared" si="105"/>
        <v>0</v>
      </c>
      <c r="AQ203" s="61">
        <f t="shared" si="106"/>
        <v>0</v>
      </c>
      <c r="AS203" s="64"/>
      <c r="AT203" s="61">
        <f t="shared" si="107"/>
        <v>0</v>
      </c>
      <c r="AU203" s="65">
        <f>IF(AT203=1,data!$C$41*AS203,0)</f>
        <v>0</v>
      </c>
      <c r="AV203" s="87" t="s">
        <v>87</v>
      </c>
      <c r="AW203" s="66">
        <f>IF(AT203=1,IF(AS203&lt;15,VLOOKUP(AV203,data!$B$3:$E$32,2,0)*AS203,(VLOOKUP(AV203,data!$B$3:$E$32,2,0)*14)+(VLOOKUP(AV203,data!$B$3:$E$32,3,0))*(AS203-14)),0)</f>
        <v>0</v>
      </c>
      <c r="AX203" s="87" t="s">
        <v>87</v>
      </c>
      <c r="AY203" s="66">
        <f>IF(AT203=1,VLOOKUP(AX203,data!$B$35:$D$39,2,0),0)</f>
        <v>0</v>
      </c>
      <c r="AZ203" s="67">
        <f>IF(AND(AW203&lt;&gt;0,AY203&lt;&gt;0)=FALSE,0,data!$C$43)</f>
        <v>0</v>
      </c>
      <c r="BA203" s="91">
        <f t="shared" si="108"/>
        <v>0</v>
      </c>
      <c r="BB203" s="121">
        <f t="shared" si="109"/>
        <v>0</v>
      </c>
      <c r="BC203" s="61">
        <f t="shared" si="110"/>
        <v>0</v>
      </c>
      <c r="BD203" s="61">
        <f t="shared" si="111"/>
        <v>0</v>
      </c>
      <c r="BF203" s="64"/>
      <c r="BG203" s="61">
        <f t="shared" si="112"/>
        <v>0</v>
      </c>
      <c r="BH203" s="65">
        <f>IF(BG203=1,data!$C$41*BF203,0)</f>
        <v>0</v>
      </c>
      <c r="BI203" s="87" t="s">
        <v>87</v>
      </c>
      <c r="BJ203" s="66">
        <f>IF(BG203=1,IF(BF203&lt;15,VLOOKUP(BI203,data!$B$3:$E$32,2,0)*BF203,(VLOOKUP(BI203,data!$B$3:$E$32,2,0)*14)+(VLOOKUP(BI203,data!$B$3:$E$32,3,0))*(BF203-14)),0)</f>
        <v>0</v>
      </c>
      <c r="BK203" s="87" t="s">
        <v>87</v>
      </c>
      <c r="BL203" s="66">
        <f>IF(BG203=1,VLOOKUP(BK203,data!$B$35:$D$39,2,0),0)</f>
        <v>0</v>
      </c>
      <c r="BM203" s="67">
        <f>IF(AND(BJ203&lt;&gt;0,BL203&lt;&gt;0)=FALSE,0,data!$C$43)</f>
        <v>0</v>
      </c>
      <c r="BN203" s="91">
        <f t="shared" si="113"/>
        <v>0</v>
      </c>
      <c r="BO203" s="121">
        <f t="shared" si="114"/>
        <v>0</v>
      </c>
      <c r="BP203" s="61">
        <f t="shared" si="115"/>
        <v>0</v>
      </c>
      <c r="BQ203" s="61">
        <f t="shared" si="116"/>
        <v>0</v>
      </c>
      <c r="BS203" s="64"/>
      <c r="BT203" s="61">
        <f t="shared" si="117"/>
        <v>0</v>
      </c>
      <c r="BU203" s="65">
        <f>IF(BT203=1,data!$C$41*BS203,0)</f>
        <v>0</v>
      </c>
      <c r="BV203" s="87" t="s">
        <v>87</v>
      </c>
      <c r="BW203" s="66">
        <f>IF(BT203=1,IF(BS203&lt;15,VLOOKUP(BV203,data!$B$3:$E$32,2,0)*BS203,(VLOOKUP(BV203,data!$B$3:$E$32,2,0)*14)+(VLOOKUP(BV203,data!$B$3:$E$32,3,0))*(BS203-14)),0)</f>
        <v>0</v>
      </c>
      <c r="BX203" s="87" t="s">
        <v>87</v>
      </c>
      <c r="BY203" s="66">
        <f>IF(BT203=1,VLOOKUP(BX203,data!$B$35:$D$39,2,0),0)</f>
        <v>0</v>
      </c>
      <c r="BZ203" s="67">
        <f>IF(AND(BW203&lt;&gt;0,BY203&lt;&gt;0)=FALSE,0,data!$C$43)</f>
        <v>0</v>
      </c>
      <c r="CA203" s="91">
        <f t="shared" si="118"/>
        <v>0</v>
      </c>
      <c r="CB203" s="121">
        <f t="shared" si="119"/>
        <v>0</v>
      </c>
      <c r="CC203" s="61">
        <f t="shared" si="120"/>
        <v>0</v>
      </c>
      <c r="CD203" s="61">
        <f t="shared" si="121"/>
        <v>0</v>
      </c>
    </row>
    <row r="204" spans="1:82" ht="18" hidden="1" customHeight="1" x14ac:dyDescent="0.25">
      <c r="A204" s="68"/>
      <c r="B204" s="58" t="s">
        <v>286</v>
      </c>
      <c r="C204" s="113"/>
      <c r="D204" s="59"/>
      <c r="E204" s="64"/>
      <c r="F204" s="61">
        <f t="shared" si="93"/>
        <v>0</v>
      </c>
      <c r="G204" s="65">
        <f>IF(F204=1,data!$C$41*E204,0)</f>
        <v>0</v>
      </c>
      <c r="H204" s="87" t="s">
        <v>87</v>
      </c>
      <c r="I204" s="66">
        <f>IF($F204=1,IF($E204&lt;15,VLOOKUP(H204,data!$B$3:$E$32,2,0)*$E204,(VLOOKUP(H204,data!$B$3:$E$32,2,0)*14)+(VLOOKUP(H204,data!$B$3:$E$32,3,0))*($E204-14)),0)</f>
        <v>0</v>
      </c>
      <c r="J204" s="87" t="s">
        <v>87</v>
      </c>
      <c r="K204" s="66">
        <f>IF($F204=1,VLOOKUP(J204,data!$B$35:$D$39,2,0),0)</f>
        <v>0</v>
      </c>
      <c r="L204" s="67">
        <f>IF(AND(I204&lt;&gt;0,K204&lt;&gt;0)=FALSE,0,data!$C$43)</f>
        <v>0</v>
      </c>
      <c r="M204" s="91">
        <f t="shared" si="33"/>
        <v>0</v>
      </c>
      <c r="N204" s="61">
        <f t="shared" si="92"/>
        <v>0</v>
      </c>
      <c r="O204" s="61">
        <f t="shared" si="94"/>
        <v>0</v>
      </c>
      <c r="P204" s="61">
        <f t="shared" si="95"/>
        <v>0</v>
      </c>
      <c r="Q204" s="137">
        <f t="shared" si="96"/>
        <v>0</v>
      </c>
      <c r="S204" s="64"/>
      <c r="T204" s="61">
        <f t="shared" si="97"/>
        <v>0</v>
      </c>
      <c r="U204" s="65">
        <f>IF(T204=1,data!$C$41*S204,0)</f>
        <v>0</v>
      </c>
      <c r="V204" s="87" t="s">
        <v>87</v>
      </c>
      <c r="W204" s="66">
        <f>IF(T204=1,IF(S204&lt;15,VLOOKUP(V204,data!$B$3:$E$32,2,0)*S204,(VLOOKUP(V204,data!$B$3:$E$32,2,0)*14)+(VLOOKUP(V204,data!$B$3:$E$32,3,0))*(S204-14)),0)</f>
        <v>0</v>
      </c>
      <c r="X204" s="87" t="s">
        <v>87</v>
      </c>
      <c r="Y204" s="66">
        <f>IF(T204=1,VLOOKUP(X204,data!$B$35:$D$39,2,0),0)</f>
        <v>0</v>
      </c>
      <c r="Z204" s="67">
        <f>IF(AND(W204&lt;&gt;0,Y204&lt;&gt;0)=FALSE,0,data!$C$43)</f>
        <v>0</v>
      </c>
      <c r="AA204" s="91">
        <f t="shared" si="98"/>
        <v>0</v>
      </c>
      <c r="AB204" s="121">
        <f t="shared" si="99"/>
        <v>0</v>
      </c>
      <c r="AC204" s="61">
        <f t="shared" si="100"/>
        <v>0</v>
      </c>
      <c r="AD204" s="61">
        <f t="shared" si="101"/>
        <v>0</v>
      </c>
      <c r="AF204" s="64"/>
      <c r="AG204" s="61">
        <f t="shared" si="102"/>
        <v>0</v>
      </c>
      <c r="AH204" s="65">
        <f>IF(AG204=1,data!$C$41*AF204,0)</f>
        <v>0</v>
      </c>
      <c r="AI204" s="87" t="s">
        <v>87</v>
      </c>
      <c r="AJ204" s="66">
        <f>IF(AG204=1,IF(AF204&lt;15,VLOOKUP(AI204,data!$B$3:$E$32,2,0)*AF204,(VLOOKUP(AI204,data!$B$3:$E$32,2,0)*14)+(VLOOKUP(AI204,data!$B$3:$E$32,3,0))*(AF204-14)),0)</f>
        <v>0</v>
      </c>
      <c r="AK204" s="87" t="s">
        <v>87</v>
      </c>
      <c r="AL204" s="66">
        <f>IF(AG204=1,VLOOKUP(AK204,data!$B$35:$D$39,2,0),0)</f>
        <v>0</v>
      </c>
      <c r="AM204" s="67">
        <f>IF(AND(AJ204&lt;&gt;0,AL204&lt;&gt;0)=FALSE,0,data!$C$43)</f>
        <v>0</v>
      </c>
      <c r="AN204" s="91">
        <f t="shared" si="103"/>
        <v>0</v>
      </c>
      <c r="AO204" s="121">
        <f t="shared" si="104"/>
        <v>0</v>
      </c>
      <c r="AP204" s="61">
        <f t="shared" si="105"/>
        <v>0</v>
      </c>
      <c r="AQ204" s="61">
        <f t="shared" si="106"/>
        <v>0</v>
      </c>
      <c r="AS204" s="64"/>
      <c r="AT204" s="61">
        <f t="shared" si="107"/>
        <v>0</v>
      </c>
      <c r="AU204" s="65">
        <f>IF(AT204=1,data!$C$41*AS204,0)</f>
        <v>0</v>
      </c>
      <c r="AV204" s="87" t="s">
        <v>87</v>
      </c>
      <c r="AW204" s="66">
        <f>IF(AT204=1,IF(AS204&lt;15,VLOOKUP(AV204,data!$B$3:$E$32,2,0)*AS204,(VLOOKUP(AV204,data!$B$3:$E$32,2,0)*14)+(VLOOKUP(AV204,data!$B$3:$E$32,3,0))*(AS204-14)),0)</f>
        <v>0</v>
      </c>
      <c r="AX204" s="87" t="s">
        <v>87</v>
      </c>
      <c r="AY204" s="66">
        <f>IF(AT204=1,VLOOKUP(AX204,data!$B$35:$D$39,2,0),0)</f>
        <v>0</v>
      </c>
      <c r="AZ204" s="67">
        <f>IF(AND(AW204&lt;&gt;0,AY204&lt;&gt;0)=FALSE,0,data!$C$43)</f>
        <v>0</v>
      </c>
      <c r="BA204" s="91">
        <f t="shared" si="108"/>
        <v>0</v>
      </c>
      <c r="BB204" s="121">
        <f t="shared" si="109"/>
        <v>0</v>
      </c>
      <c r="BC204" s="61">
        <f t="shared" si="110"/>
        <v>0</v>
      </c>
      <c r="BD204" s="61">
        <f t="shared" si="111"/>
        <v>0</v>
      </c>
      <c r="BF204" s="64"/>
      <c r="BG204" s="61">
        <f t="shared" si="112"/>
        <v>0</v>
      </c>
      <c r="BH204" s="65">
        <f>IF(BG204=1,data!$C$41*BF204,0)</f>
        <v>0</v>
      </c>
      <c r="BI204" s="87" t="s">
        <v>87</v>
      </c>
      <c r="BJ204" s="66">
        <f>IF(BG204=1,IF(BF204&lt;15,VLOOKUP(BI204,data!$B$3:$E$32,2,0)*BF204,(VLOOKUP(BI204,data!$B$3:$E$32,2,0)*14)+(VLOOKUP(BI204,data!$B$3:$E$32,3,0))*(BF204-14)),0)</f>
        <v>0</v>
      </c>
      <c r="BK204" s="87" t="s">
        <v>87</v>
      </c>
      <c r="BL204" s="66">
        <f>IF(BG204=1,VLOOKUP(BK204,data!$B$35:$D$39,2,0),0)</f>
        <v>0</v>
      </c>
      <c r="BM204" s="67">
        <f>IF(AND(BJ204&lt;&gt;0,BL204&lt;&gt;0)=FALSE,0,data!$C$43)</f>
        <v>0</v>
      </c>
      <c r="BN204" s="91">
        <f t="shared" si="113"/>
        <v>0</v>
      </c>
      <c r="BO204" s="121">
        <f t="shared" si="114"/>
        <v>0</v>
      </c>
      <c r="BP204" s="61">
        <f t="shared" si="115"/>
        <v>0</v>
      </c>
      <c r="BQ204" s="61">
        <f t="shared" si="116"/>
        <v>0</v>
      </c>
      <c r="BS204" s="64"/>
      <c r="BT204" s="61">
        <f t="shared" si="117"/>
        <v>0</v>
      </c>
      <c r="BU204" s="65">
        <f>IF(BT204=1,data!$C$41*BS204,0)</f>
        <v>0</v>
      </c>
      <c r="BV204" s="87" t="s">
        <v>87</v>
      </c>
      <c r="BW204" s="66">
        <f>IF(BT204=1,IF(BS204&lt;15,VLOOKUP(BV204,data!$B$3:$E$32,2,0)*BS204,(VLOOKUP(BV204,data!$B$3:$E$32,2,0)*14)+(VLOOKUP(BV204,data!$B$3:$E$32,3,0))*(BS204-14)),0)</f>
        <v>0</v>
      </c>
      <c r="BX204" s="87" t="s">
        <v>87</v>
      </c>
      <c r="BY204" s="66">
        <f>IF(BT204=1,VLOOKUP(BX204,data!$B$35:$D$39,2,0),0)</f>
        <v>0</v>
      </c>
      <c r="BZ204" s="67">
        <f>IF(AND(BW204&lt;&gt;0,BY204&lt;&gt;0)=FALSE,0,data!$C$43)</f>
        <v>0</v>
      </c>
      <c r="CA204" s="91">
        <f t="shared" si="118"/>
        <v>0</v>
      </c>
      <c r="CB204" s="121">
        <f t="shared" si="119"/>
        <v>0</v>
      </c>
      <c r="CC204" s="61">
        <f t="shared" si="120"/>
        <v>0</v>
      </c>
      <c r="CD204" s="61">
        <f t="shared" si="121"/>
        <v>0</v>
      </c>
    </row>
    <row r="205" spans="1:82" ht="18" hidden="1" customHeight="1" x14ac:dyDescent="0.25">
      <c r="A205" s="68"/>
      <c r="B205" s="58" t="s">
        <v>287</v>
      </c>
      <c r="C205" s="113"/>
      <c r="D205" s="59"/>
      <c r="E205" s="64"/>
      <c r="F205" s="61">
        <f t="shared" si="93"/>
        <v>0</v>
      </c>
      <c r="G205" s="65">
        <f>IF(F205=1,data!$C$41*E205,0)</f>
        <v>0</v>
      </c>
      <c r="H205" s="87" t="s">
        <v>87</v>
      </c>
      <c r="I205" s="66">
        <f>IF($F205=1,IF($E205&lt;15,VLOOKUP(H205,data!$B$3:$E$32,2,0)*$E205,(VLOOKUP(H205,data!$B$3:$E$32,2,0)*14)+(VLOOKUP(H205,data!$B$3:$E$32,3,0))*($E205-14)),0)</f>
        <v>0</v>
      </c>
      <c r="J205" s="87" t="s">
        <v>87</v>
      </c>
      <c r="K205" s="66">
        <f>IF($F205=1,VLOOKUP(J205,data!$B$35:$D$39,2,0),0)</f>
        <v>0</v>
      </c>
      <c r="L205" s="67">
        <f>IF(AND(I205&lt;&gt;0,K205&lt;&gt;0)=FALSE,0,data!$C$43)</f>
        <v>0</v>
      </c>
      <c r="M205" s="91">
        <f t="shared" si="33"/>
        <v>0</v>
      </c>
      <c r="N205" s="61">
        <f t="shared" si="92"/>
        <v>0</v>
      </c>
      <c r="O205" s="61">
        <f t="shared" si="94"/>
        <v>0</v>
      </c>
      <c r="P205" s="61">
        <f t="shared" si="95"/>
        <v>0</v>
      </c>
      <c r="Q205" s="137">
        <f t="shared" si="96"/>
        <v>0</v>
      </c>
      <c r="S205" s="64"/>
      <c r="T205" s="61">
        <f t="shared" si="97"/>
        <v>0</v>
      </c>
      <c r="U205" s="65">
        <f>IF(T205=1,data!$C$41*S205,0)</f>
        <v>0</v>
      </c>
      <c r="V205" s="87" t="s">
        <v>87</v>
      </c>
      <c r="W205" s="66">
        <f>IF(T205=1,IF(S205&lt;15,VLOOKUP(V205,data!$B$3:$E$32,2,0)*S205,(VLOOKUP(V205,data!$B$3:$E$32,2,0)*14)+(VLOOKUP(V205,data!$B$3:$E$32,3,0))*(S205-14)),0)</f>
        <v>0</v>
      </c>
      <c r="X205" s="87" t="s">
        <v>87</v>
      </c>
      <c r="Y205" s="66">
        <f>IF(T205=1,VLOOKUP(X205,data!$B$35:$D$39,2,0),0)</f>
        <v>0</v>
      </c>
      <c r="Z205" s="67">
        <f>IF(AND(W205&lt;&gt;0,Y205&lt;&gt;0)=FALSE,0,data!$C$43)</f>
        <v>0</v>
      </c>
      <c r="AA205" s="91">
        <f t="shared" si="98"/>
        <v>0</v>
      </c>
      <c r="AB205" s="121">
        <f t="shared" si="99"/>
        <v>0</v>
      </c>
      <c r="AC205" s="61">
        <f t="shared" si="100"/>
        <v>0</v>
      </c>
      <c r="AD205" s="61">
        <f t="shared" si="101"/>
        <v>0</v>
      </c>
      <c r="AF205" s="64"/>
      <c r="AG205" s="61">
        <f t="shared" si="102"/>
        <v>0</v>
      </c>
      <c r="AH205" s="65">
        <f>IF(AG205=1,data!$C$41*AF205,0)</f>
        <v>0</v>
      </c>
      <c r="AI205" s="87" t="s">
        <v>87</v>
      </c>
      <c r="AJ205" s="66">
        <f>IF(AG205=1,IF(AF205&lt;15,VLOOKUP(AI205,data!$B$3:$E$32,2,0)*AF205,(VLOOKUP(AI205,data!$B$3:$E$32,2,0)*14)+(VLOOKUP(AI205,data!$B$3:$E$32,3,0))*(AF205-14)),0)</f>
        <v>0</v>
      </c>
      <c r="AK205" s="87" t="s">
        <v>87</v>
      </c>
      <c r="AL205" s="66">
        <f>IF(AG205=1,VLOOKUP(AK205,data!$B$35:$D$39,2,0),0)</f>
        <v>0</v>
      </c>
      <c r="AM205" s="67">
        <f>IF(AND(AJ205&lt;&gt;0,AL205&lt;&gt;0)=FALSE,0,data!$C$43)</f>
        <v>0</v>
      </c>
      <c r="AN205" s="91">
        <f t="shared" si="103"/>
        <v>0</v>
      </c>
      <c r="AO205" s="121">
        <f t="shared" si="104"/>
        <v>0</v>
      </c>
      <c r="AP205" s="61">
        <f t="shared" si="105"/>
        <v>0</v>
      </c>
      <c r="AQ205" s="61">
        <f t="shared" si="106"/>
        <v>0</v>
      </c>
      <c r="AS205" s="64"/>
      <c r="AT205" s="61">
        <f t="shared" si="107"/>
        <v>0</v>
      </c>
      <c r="AU205" s="65">
        <f>IF(AT205=1,data!$C$41*AS205,0)</f>
        <v>0</v>
      </c>
      <c r="AV205" s="87" t="s">
        <v>87</v>
      </c>
      <c r="AW205" s="66">
        <f>IF(AT205=1,IF(AS205&lt;15,VLOOKUP(AV205,data!$B$3:$E$32,2,0)*AS205,(VLOOKUP(AV205,data!$B$3:$E$32,2,0)*14)+(VLOOKUP(AV205,data!$B$3:$E$32,3,0))*(AS205-14)),0)</f>
        <v>0</v>
      </c>
      <c r="AX205" s="87" t="s">
        <v>87</v>
      </c>
      <c r="AY205" s="66">
        <f>IF(AT205=1,VLOOKUP(AX205,data!$B$35:$D$39,2,0),0)</f>
        <v>0</v>
      </c>
      <c r="AZ205" s="67">
        <f>IF(AND(AW205&lt;&gt;0,AY205&lt;&gt;0)=FALSE,0,data!$C$43)</f>
        <v>0</v>
      </c>
      <c r="BA205" s="91">
        <f t="shared" si="108"/>
        <v>0</v>
      </c>
      <c r="BB205" s="121">
        <f t="shared" si="109"/>
        <v>0</v>
      </c>
      <c r="BC205" s="61">
        <f t="shared" si="110"/>
        <v>0</v>
      </c>
      <c r="BD205" s="61">
        <f t="shared" si="111"/>
        <v>0</v>
      </c>
      <c r="BF205" s="64"/>
      <c r="BG205" s="61">
        <f t="shared" si="112"/>
        <v>0</v>
      </c>
      <c r="BH205" s="65">
        <f>IF(BG205=1,data!$C$41*BF205,0)</f>
        <v>0</v>
      </c>
      <c r="BI205" s="87" t="s">
        <v>87</v>
      </c>
      <c r="BJ205" s="66">
        <f>IF(BG205=1,IF(BF205&lt;15,VLOOKUP(BI205,data!$B$3:$E$32,2,0)*BF205,(VLOOKUP(BI205,data!$B$3:$E$32,2,0)*14)+(VLOOKUP(BI205,data!$B$3:$E$32,3,0))*(BF205-14)),0)</f>
        <v>0</v>
      </c>
      <c r="BK205" s="87" t="s">
        <v>87</v>
      </c>
      <c r="BL205" s="66">
        <f>IF(BG205=1,VLOOKUP(BK205,data!$B$35:$D$39,2,0),0)</f>
        <v>0</v>
      </c>
      <c r="BM205" s="67">
        <f>IF(AND(BJ205&lt;&gt;0,BL205&lt;&gt;0)=FALSE,0,data!$C$43)</f>
        <v>0</v>
      </c>
      <c r="BN205" s="91">
        <f t="shared" si="113"/>
        <v>0</v>
      </c>
      <c r="BO205" s="121">
        <f t="shared" si="114"/>
        <v>0</v>
      </c>
      <c r="BP205" s="61">
        <f t="shared" si="115"/>
        <v>0</v>
      </c>
      <c r="BQ205" s="61">
        <f t="shared" si="116"/>
        <v>0</v>
      </c>
      <c r="BS205" s="64"/>
      <c r="BT205" s="61">
        <f t="shared" si="117"/>
        <v>0</v>
      </c>
      <c r="BU205" s="65">
        <f>IF(BT205=1,data!$C$41*BS205,0)</f>
        <v>0</v>
      </c>
      <c r="BV205" s="87" t="s">
        <v>87</v>
      </c>
      <c r="BW205" s="66">
        <f>IF(BT205=1,IF(BS205&lt;15,VLOOKUP(BV205,data!$B$3:$E$32,2,0)*BS205,(VLOOKUP(BV205,data!$B$3:$E$32,2,0)*14)+(VLOOKUP(BV205,data!$B$3:$E$32,3,0))*(BS205-14)),0)</f>
        <v>0</v>
      </c>
      <c r="BX205" s="87" t="s">
        <v>87</v>
      </c>
      <c r="BY205" s="66">
        <f>IF(BT205=1,VLOOKUP(BX205,data!$B$35:$D$39,2,0),0)</f>
        <v>0</v>
      </c>
      <c r="BZ205" s="67">
        <f>IF(AND(BW205&lt;&gt;0,BY205&lt;&gt;0)=FALSE,0,data!$C$43)</f>
        <v>0</v>
      </c>
      <c r="CA205" s="91">
        <f t="shared" si="118"/>
        <v>0</v>
      </c>
      <c r="CB205" s="121">
        <f t="shared" si="119"/>
        <v>0</v>
      </c>
      <c r="CC205" s="61">
        <f t="shared" si="120"/>
        <v>0</v>
      </c>
      <c r="CD205" s="61">
        <f t="shared" si="121"/>
        <v>0</v>
      </c>
    </row>
    <row r="206" spans="1:82" ht="18" hidden="1" customHeight="1" x14ac:dyDescent="0.25">
      <c r="A206" s="68"/>
      <c r="B206" s="58" t="s">
        <v>288</v>
      </c>
      <c r="C206" s="113"/>
      <c r="D206" s="59"/>
      <c r="E206" s="64"/>
      <c r="F206" s="61">
        <f t="shared" si="93"/>
        <v>0</v>
      </c>
      <c r="G206" s="65">
        <f>IF(F206=1,data!$C$41*E206,0)</f>
        <v>0</v>
      </c>
      <c r="H206" s="87" t="s">
        <v>87</v>
      </c>
      <c r="I206" s="66">
        <f>IF($F206=1,IF($E206&lt;15,VLOOKUP(H206,data!$B$3:$E$32,2,0)*$E206,(VLOOKUP(H206,data!$B$3:$E$32,2,0)*14)+(VLOOKUP(H206,data!$B$3:$E$32,3,0))*($E206-14)),0)</f>
        <v>0</v>
      </c>
      <c r="J206" s="87" t="s">
        <v>87</v>
      </c>
      <c r="K206" s="66">
        <f>IF($F206=1,VLOOKUP(J206,data!$B$35:$D$39,2,0),0)</f>
        <v>0</v>
      </c>
      <c r="L206" s="67">
        <f>IF(AND(I206&lt;&gt;0,K206&lt;&gt;0)=FALSE,0,data!$C$43)</f>
        <v>0</v>
      </c>
      <c r="M206" s="91">
        <f t="shared" si="33"/>
        <v>0</v>
      </c>
      <c r="N206" s="61">
        <f t="shared" si="92"/>
        <v>0</v>
      </c>
      <c r="O206" s="61">
        <f t="shared" si="94"/>
        <v>0</v>
      </c>
      <c r="P206" s="61">
        <f t="shared" si="95"/>
        <v>0</v>
      </c>
      <c r="Q206" s="137">
        <f t="shared" si="96"/>
        <v>0</v>
      </c>
      <c r="S206" s="64"/>
      <c r="T206" s="61">
        <f t="shared" si="97"/>
        <v>0</v>
      </c>
      <c r="U206" s="65">
        <f>IF(T206=1,data!$C$41*S206,0)</f>
        <v>0</v>
      </c>
      <c r="V206" s="87" t="s">
        <v>87</v>
      </c>
      <c r="W206" s="66">
        <f>IF(T206=1,IF(S206&lt;15,VLOOKUP(V206,data!$B$3:$E$32,2,0)*S206,(VLOOKUP(V206,data!$B$3:$E$32,2,0)*14)+(VLOOKUP(V206,data!$B$3:$E$32,3,0))*(S206-14)),0)</f>
        <v>0</v>
      </c>
      <c r="X206" s="87" t="s">
        <v>87</v>
      </c>
      <c r="Y206" s="66">
        <f>IF(T206=1,VLOOKUP(X206,data!$B$35:$D$39,2,0),0)</f>
        <v>0</v>
      </c>
      <c r="Z206" s="67">
        <f>IF(AND(W206&lt;&gt;0,Y206&lt;&gt;0)=FALSE,0,data!$C$43)</f>
        <v>0</v>
      </c>
      <c r="AA206" s="91">
        <f t="shared" si="98"/>
        <v>0</v>
      </c>
      <c r="AB206" s="121">
        <f t="shared" si="99"/>
        <v>0</v>
      </c>
      <c r="AC206" s="61">
        <f t="shared" si="100"/>
        <v>0</v>
      </c>
      <c r="AD206" s="61">
        <f t="shared" si="101"/>
        <v>0</v>
      </c>
      <c r="AF206" s="64"/>
      <c r="AG206" s="61">
        <f t="shared" si="102"/>
        <v>0</v>
      </c>
      <c r="AH206" s="65">
        <f>IF(AG206=1,data!$C$41*AF206,0)</f>
        <v>0</v>
      </c>
      <c r="AI206" s="87" t="s">
        <v>87</v>
      </c>
      <c r="AJ206" s="66">
        <f>IF(AG206=1,IF(AF206&lt;15,VLOOKUP(AI206,data!$B$3:$E$32,2,0)*AF206,(VLOOKUP(AI206,data!$B$3:$E$32,2,0)*14)+(VLOOKUP(AI206,data!$B$3:$E$32,3,0))*(AF206-14)),0)</f>
        <v>0</v>
      </c>
      <c r="AK206" s="87" t="s">
        <v>87</v>
      </c>
      <c r="AL206" s="66">
        <f>IF(AG206=1,VLOOKUP(AK206,data!$B$35:$D$39,2,0),0)</f>
        <v>0</v>
      </c>
      <c r="AM206" s="67">
        <f>IF(AND(AJ206&lt;&gt;0,AL206&lt;&gt;0)=FALSE,0,data!$C$43)</f>
        <v>0</v>
      </c>
      <c r="AN206" s="91">
        <f t="shared" si="103"/>
        <v>0</v>
      </c>
      <c r="AO206" s="121">
        <f t="shared" si="104"/>
        <v>0</v>
      </c>
      <c r="AP206" s="61">
        <f t="shared" si="105"/>
        <v>0</v>
      </c>
      <c r="AQ206" s="61">
        <f t="shared" si="106"/>
        <v>0</v>
      </c>
      <c r="AS206" s="64"/>
      <c r="AT206" s="61">
        <f t="shared" si="107"/>
        <v>0</v>
      </c>
      <c r="AU206" s="65">
        <f>IF(AT206=1,data!$C$41*AS206,0)</f>
        <v>0</v>
      </c>
      <c r="AV206" s="87" t="s">
        <v>87</v>
      </c>
      <c r="AW206" s="66">
        <f>IF(AT206=1,IF(AS206&lt;15,VLOOKUP(AV206,data!$B$3:$E$32,2,0)*AS206,(VLOOKUP(AV206,data!$B$3:$E$32,2,0)*14)+(VLOOKUP(AV206,data!$B$3:$E$32,3,0))*(AS206-14)),0)</f>
        <v>0</v>
      </c>
      <c r="AX206" s="87" t="s">
        <v>87</v>
      </c>
      <c r="AY206" s="66">
        <f>IF(AT206=1,VLOOKUP(AX206,data!$B$35:$D$39,2,0),0)</f>
        <v>0</v>
      </c>
      <c r="AZ206" s="67">
        <f>IF(AND(AW206&lt;&gt;0,AY206&lt;&gt;0)=FALSE,0,data!$C$43)</f>
        <v>0</v>
      </c>
      <c r="BA206" s="91">
        <f t="shared" si="108"/>
        <v>0</v>
      </c>
      <c r="BB206" s="121">
        <f t="shared" si="109"/>
        <v>0</v>
      </c>
      <c r="BC206" s="61">
        <f t="shared" si="110"/>
        <v>0</v>
      </c>
      <c r="BD206" s="61">
        <f t="shared" si="111"/>
        <v>0</v>
      </c>
      <c r="BF206" s="64"/>
      <c r="BG206" s="61">
        <f t="shared" si="112"/>
        <v>0</v>
      </c>
      <c r="BH206" s="65">
        <f>IF(BG206=1,data!$C$41*BF206,0)</f>
        <v>0</v>
      </c>
      <c r="BI206" s="87" t="s">
        <v>87</v>
      </c>
      <c r="BJ206" s="66">
        <f>IF(BG206=1,IF(BF206&lt;15,VLOOKUP(BI206,data!$B$3:$E$32,2,0)*BF206,(VLOOKUP(BI206,data!$B$3:$E$32,2,0)*14)+(VLOOKUP(BI206,data!$B$3:$E$32,3,0))*(BF206-14)),0)</f>
        <v>0</v>
      </c>
      <c r="BK206" s="87" t="s">
        <v>87</v>
      </c>
      <c r="BL206" s="66">
        <f>IF(BG206=1,VLOOKUP(BK206,data!$B$35:$D$39,2,0),0)</f>
        <v>0</v>
      </c>
      <c r="BM206" s="67">
        <f>IF(AND(BJ206&lt;&gt;0,BL206&lt;&gt;0)=FALSE,0,data!$C$43)</f>
        <v>0</v>
      </c>
      <c r="BN206" s="91">
        <f t="shared" si="113"/>
        <v>0</v>
      </c>
      <c r="BO206" s="121">
        <f t="shared" si="114"/>
        <v>0</v>
      </c>
      <c r="BP206" s="61">
        <f t="shared" si="115"/>
        <v>0</v>
      </c>
      <c r="BQ206" s="61">
        <f t="shared" si="116"/>
        <v>0</v>
      </c>
      <c r="BS206" s="64"/>
      <c r="BT206" s="61">
        <f t="shared" si="117"/>
        <v>0</v>
      </c>
      <c r="BU206" s="65">
        <f>IF(BT206=1,data!$C$41*BS206,0)</f>
        <v>0</v>
      </c>
      <c r="BV206" s="87" t="s">
        <v>87</v>
      </c>
      <c r="BW206" s="66">
        <f>IF(BT206=1,IF(BS206&lt;15,VLOOKUP(BV206,data!$B$3:$E$32,2,0)*BS206,(VLOOKUP(BV206,data!$B$3:$E$32,2,0)*14)+(VLOOKUP(BV206,data!$B$3:$E$32,3,0))*(BS206-14)),0)</f>
        <v>0</v>
      </c>
      <c r="BX206" s="87" t="s">
        <v>87</v>
      </c>
      <c r="BY206" s="66">
        <f>IF(BT206=1,VLOOKUP(BX206,data!$B$35:$D$39,2,0),0)</f>
        <v>0</v>
      </c>
      <c r="BZ206" s="67">
        <f>IF(AND(BW206&lt;&gt;0,BY206&lt;&gt;0)=FALSE,0,data!$C$43)</f>
        <v>0</v>
      </c>
      <c r="CA206" s="91">
        <f t="shared" si="118"/>
        <v>0</v>
      </c>
      <c r="CB206" s="121">
        <f t="shared" si="119"/>
        <v>0</v>
      </c>
      <c r="CC206" s="61">
        <f t="shared" si="120"/>
        <v>0</v>
      </c>
      <c r="CD206" s="61">
        <f t="shared" si="121"/>
        <v>0</v>
      </c>
    </row>
    <row r="207" spans="1:82" ht="18" hidden="1" customHeight="1" x14ac:dyDescent="0.25">
      <c r="A207" s="68"/>
      <c r="B207" s="58" t="s">
        <v>289</v>
      </c>
      <c r="C207" s="113"/>
      <c r="D207" s="59"/>
      <c r="E207" s="64"/>
      <c r="F207" s="61">
        <f t="shared" si="93"/>
        <v>0</v>
      </c>
      <c r="G207" s="65">
        <f>IF(F207=1,data!$C$41*E207,0)</f>
        <v>0</v>
      </c>
      <c r="H207" s="87" t="s">
        <v>87</v>
      </c>
      <c r="I207" s="66">
        <f>IF($F207=1,IF($E207&lt;15,VLOOKUP(H207,data!$B$3:$E$32,2,0)*$E207,(VLOOKUP(H207,data!$B$3:$E$32,2,0)*14)+(VLOOKUP(H207,data!$B$3:$E$32,3,0))*($E207-14)),0)</f>
        <v>0</v>
      </c>
      <c r="J207" s="87" t="s">
        <v>87</v>
      </c>
      <c r="K207" s="66">
        <f>IF($F207=1,VLOOKUP(J207,data!$B$35:$D$39,2,0),0)</f>
        <v>0</v>
      </c>
      <c r="L207" s="67">
        <f>IF(AND(I207&lt;&gt;0,K207&lt;&gt;0)=FALSE,0,data!$C$43)</f>
        <v>0</v>
      </c>
      <c r="M207" s="91">
        <f t="shared" si="33"/>
        <v>0</v>
      </c>
      <c r="N207" s="61">
        <f t="shared" si="92"/>
        <v>0</v>
      </c>
      <c r="O207" s="61">
        <f t="shared" si="94"/>
        <v>0</v>
      </c>
      <c r="P207" s="61">
        <f t="shared" si="95"/>
        <v>0</v>
      </c>
      <c r="Q207" s="137">
        <f t="shared" si="96"/>
        <v>0</v>
      </c>
      <c r="S207" s="64"/>
      <c r="T207" s="61">
        <f t="shared" si="97"/>
        <v>0</v>
      </c>
      <c r="U207" s="65">
        <f>IF(T207=1,data!$C$41*S207,0)</f>
        <v>0</v>
      </c>
      <c r="V207" s="87" t="s">
        <v>87</v>
      </c>
      <c r="W207" s="66">
        <f>IF(T207=1,IF(S207&lt;15,VLOOKUP(V207,data!$B$3:$E$32,2,0)*S207,(VLOOKUP(V207,data!$B$3:$E$32,2,0)*14)+(VLOOKUP(V207,data!$B$3:$E$32,3,0))*(S207-14)),0)</f>
        <v>0</v>
      </c>
      <c r="X207" s="87" t="s">
        <v>87</v>
      </c>
      <c r="Y207" s="66">
        <f>IF(T207=1,VLOOKUP(X207,data!$B$35:$D$39,2,0),0)</f>
        <v>0</v>
      </c>
      <c r="Z207" s="67">
        <f>IF(AND(W207&lt;&gt;0,Y207&lt;&gt;0)=FALSE,0,data!$C$43)</f>
        <v>0</v>
      </c>
      <c r="AA207" s="91">
        <f t="shared" si="98"/>
        <v>0</v>
      </c>
      <c r="AB207" s="121">
        <f t="shared" si="99"/>
        <v>0</v>
      </c>
      <c r="AC207" s="61">
        <f t="shared" si="100"/>
        <v>0</v>
      </c>
      <c r="AD207" s="61">
        <f t="shared" si="101"/>
        <v>0</v>
      </c>
      <c r="AF207" s="64"/>
      <c r="AG207" s="61">
        <f t="shared" si="102"/>
        <v>0</v>
      </c>
      <c r="AH207" s="65">
        <f>IF(AG207=1,data!$C$41*AF207,0)</f>
        <v>0</v>
      </c>
      <c r="AI207" s="87" t="s">
        <v>87</v>
      </c>
      <c r="AJ207" s="66">
        <f>IF(AG207=1,IF(AF207&lt;15,VLOOKUP(AI207,data!$B$3:$E$32,2,0)*AF207,(VLOOKUP(AI207,data!$B$3:$E$32,2,0)*14)+(VLOOKUP(AI207,data!$B$3:$E$32,3,0))*(AF207-14)),0)</f>
        <v>0</v>
      </c>
      <c r="AK207" s="87" t="s">
        <v>87</v>
      </c>
      <c r="AL207" s="66">
        <f>IF(AG207=1,VLOOKUP(AK207,data!$B$35:$D$39,2,0),0)</f>
        <v>0</v>
      </c>
      <c r="AM207" s="67">
        <f>IF(AND(AJ207&lt;&gt;0,AL207&lt;&gt;0)=FALSE,0,data!$C$43)</f>
        <v>0</v>
      </c>
      <c r="AN207" s="91">
        <f t="shared" si="103"/>
        <v>0</v>
      </c>
      <c r="AO207" s="121">
        <f t="shared" si="104"/>
        <v>0</v>
      </c>
      <c r="AP207" s="61">
        <f t="shared" si="105"/>
        <v>0</v>
      </c>
      <c r="AQ207" s="61">
        <f t="shared" si="106"/>
        <v>0</v>
      </c>
      <c r="AS207" s="64"/>
      <c r="AT207" s="61">
        <f t="shared" si="107"/>
        <v>0</v>
      </c>
      <c r="AU207" s="65">
        <f>IF(AT207=1,data!$C$41*AS207,0)</f>
        <v>0</v>
      </c>
      <c r="AV207" s="87" t="s">
        <v>87</v>
      </c>
      <c r="AW207" s="66">
        <f>IF(AT207=1,IF(AS207&lt;15,VLOOKUP(AV207,data!$B$3:$E$32,2,0)*AS207,(VLOOKUP(AV207,data!$B$3:$E$32,2,0)*14)+(VLOOKUP(AV207,data!$B$3:$E$32,3,0))*(AS207-14)),0)</f>
        <v>0</v>
      </c>
      <c r="AX207" s="87" t="s">
        <v>87</v>
      </c>
      <c r="AY207" s="66">
        <f>IF(AT207=1,VLOOKUP(AX207,data!$B$35:$D$39,2,0),0)</f>
        <v>0</v>
      </c>
      <c r="AZ207" s="67">
        <f>IF(AND(AW207&lt;&gt;0,AY207&lt;&gt;0)=FALSE,0,data!$C$43)</f>
        <v>0</v>
      </c>
      <c r="BA207" s="91">
        <f t="shared" si="108"/>
        <v>0</v>
      </c>
      <c r="BB207" s="121">
        <f t="shared" si="109"/>
        <v>0</v>
      </c>
      <c r="BC207" s="61">
        <f t="shared" si="110"/>
        <v>0</v>
      </c>
      <c r="BD207" s="61">
        <f t="shared" si="111"/>
        <v>0</v>
      </c>
      <c r="BF207" s="64"/>
      <c r="BG207" s="61">
        <f t="shared" si="112"/>
        <v>0</v>
      </c>
      <c r="BH207" s="65">
        <f>IF(BG207=1,data!$C$41*BF207,0)</f>
        <v>0</v>
      </c>
      <c r="BI207" s="87" t="s">
        <v>87</v>
      </c>
      <c r="BJ207" s="66">
        <f>IF(BG207=1,IF(BF207&lt;15,VLOOKUP(BI207,data!$B$3:$E$32,2,0)*BF207,(VLOOKUP(BI207,data!$B$3:$E$32,2,0)*14)+(VLOOKUP(BI207,data!$B$3:$E$32,3,0))*(BF207-14)),0)</f>
        <v>0</v>
      </c>
      <c r="BK207" s="87" t="s">
        <v>87</v>
      </c>
      <c r="BL207" s="66">
        <f>IF(BG207=1,VLOOKUP(BK207,data!$B$35:$D$39,2,0),0)</f>
        <v>0</v>
      </c>
      <c r="BM207" s="67">
        <f>IF(AND(BJ207&lt;&gt;0,BL207&lt;&gt;0)=FALSE,0,data!$C$43)</f>
        <v>0</v>
      </c>
      <c r="BN207" s="91">
        <f t="shared" si="113"/>
        <v>0</v>
      </c>
      <c r="BO207" s="121">
        <f t="shared" si="114"/>
        <v>0</v>
      </c>
      <c r="BP207" s="61">
        <f t="shared" si="115"/>
        <v>0</v>
      </c>
      <c r="BQ207" s="61">
        <f t="shared" si="116"/>
        <v>0</v>
      </c>
      <c r="BS207" s="64"/>
      <c r="BT207" s="61">
        <f t="shared" si="117"/>
        <v>0</v>
      </c>
      <c r="BU207" s="65">
        <f>IF(BT207=1,data!$C$41*BS207,0)</f>
        <v>0</v>
      </c>
      <c r="BV207" s="87" t="s">
        <v>87</v>
      </c>
      <c r="BW207" s="66">
        <f>IF(BT207=1,IF(BS207&lt;15,VLOOKUP(BV207,data!$B$3:$E$32,2,0)*BS207,(VLOOKUP(BV207,data!$B$3:$E$32,2,0)*14)+(VLOOKUP(BV207,data!$B$3:$E$32,3,0))*(BS207-14)),0)</f>
        <v>0</v>
      </c>
      <c r="BX207" s="87" t="s">
        <v>87</v>
      </c>
      <c r="BY207" s="66">
        <f>IF(BT207=1,VLOOKUP(BX207,data!$B$35:$D$39,2,0),0)</f>
        <v>0</v>
      </c>
      <c r="BZ207" s="67">
        <f>IF(AND(BW207&lt;&gt;0,BY207&lt;&gt;0)=FALSE,0,data!$C$43)</f>
        <v>0</v>
      </c>
      <c r="CA207" s="91">
        <f t="shared" si="118"/>
        <v>0</v>
      </c>
      <c r="CB207" s="121">
        <f t="shared" si="119"/>
        <v>0</v>
      </c>
      <c r="CC207" s="61">
        <f t="shared" si="120"/>
        <v>0</v>
      </c>
      <c r="CD207" s="61">
        <f t="shared" si="121"/>
        <v>0</v>
      </c>
    </row>
    <row r="208" spans="1:82" ht="18" hidden="1" customHeight="1" x14ac:dyDescent="0.25">
      <c r="A208" s="68"/>
      <c r="B208" s="58" t="s">
        <v>290</v>
      </c>
      <c r="C208" s="113"/>
      <c r="D208" s="59"/>
      <c r="E208" s="64"/>
      <c r="F208" s="61">
        <f t="shared" si="93"/>
        <v>0</v>
      </c>
      <c r="G208" s="65">
        <f>IF(F208=1,data!$C$41*E208,0)</f>
        <v>0</v>
      </c>
      <c r="H208" s="87" t="s">
        <v>87</v>
      </c>
      <c r="I208" s="66">
        <f>IF($F208=1,IF($E208&lt;15,VLOOKUP(H208,data!$B$3:$E$32,2,0)*$E208,(VLOOKUP(H208,data!$B$3:$E$32,2,0)*14)+(VLOOKUP(H208,data!$B$3:$E$32,3,0))*($E208-14)),0)</f>
        <v>0</v>
      </c>
      <c r="J208" s="87" t="s">
        <v>87</v>
      </c>
      <c r="K208" s="66">
        <f>IF($F208=1,VLOOKUP(J208,data!$B$35:$D$39,2,0),0)</f>
        <v>0</v>
      </c>
      <c r="L208" s="67">
        <f>IF(AND(I208&lt;&gt;0,K208&lt;&gt;0)=FALSE,0,data!$C$43)</f>
        <v>0</v>
      </c>
      <c r="M208" s="91">
        <f t="shared" si="33"/>
        <v>0</v>
      </c>
      <c r="N208" s="61">
        <f t="shared" ref="N208:N271" si="122">IF(M208&gt;0,1,0)</f>
        <v>0</v>
      </c>
      <c r="O208" s="61">
        <f t="shared" si="94"/>
        <v>0</v>
      </c>
      <c r="P208" s="61">
        <f t="shared" si="95"/>
        <v>0</v>
      </c>
      <c r="Q208" s="137">
        <f t="shared" si="96"/>
        <v>0</v>
      </c>
      <c r="S208" s="64"/>
      <c r="T208" s="61">
        <f t="shared" si="97"/>
        <v>0</v>
      </c>
      <c r="U208" s="65">
        <f>IF(T208=1,data!$C$41*S208,0)</f>
        <v>0</v>
      </c>
      <c r="V208" s="87" t="s">
        <v>87</v>
      </c>
      <c r="W208" s="66">
        <f>IF(T208=1,IF(S208&lt;15,VLOOKUP(V208,data!$B$3:$E$32,2,0)*S208,(VLOOKUP(V208,data!$B$3:$E$32,2,0)*14)+(VLOOKUP(V208,data!$B$3:$E$32,3,0))*(S208-14)),0)</f>
        <v>0</v>
      </c>
      <c r="X208" s="87" t="s">
        <v>87</v>
      </c>
      <c r="Y208" s="66">
        <f>IF(T208=1,VLOOKUP(X208,data!$B$35:$D$39,2,0),0)</f>
        <v>0</v>
      </c>
      <c r="Z208" s="67">
        <f>IF(AND(W208&lt;&gt;0,Y208&lt;&gt;0)=FALSE,0,data!$C$43)</f>
        <v>0</v>
      </c>
      <c r="AA208" s="91">
        <f t="shared" si="98"/>
        <v>0</v>
      </c>
      <c r="AB208" s="121">
        <f t="shared" si="99"/>
        <v>0</v>
      </c>
      <c r="AC208" s="61">
        <f t="shared" si="100"/>
        <v>0</v>
      </c>
      <c r="AD208" s="61">
        <f t="shared" si="101"/>
        <v>0</v>
      </c>
      <c r="AF208" s="64"/>
      <c r="AG208" s="61">
        <f t="shared" si="102"/>
        <v>0</v>
      </c>
      <c r="AH208" s="65">
        <f>IF(AG208=1,data!$C$41*AF208,0)</f>
        <v>0</v>
      </c>
      <c r="AI208" s="87" t="s">
        <v>87</v>
      </c>
      <c r="AJ208" s="66">
        <f>IF(AG208=1,IF(AF208&lt;15,VLOOKUP(AI208,data!$B$3:$E$32,2,0)*AF208,(VLOOKUP(AI208,data!$B$3:$E$32,2,0)*14)+(VLOOKUP(AI208,data!$B$3:$E$32,3,0))*(AF208-14)),0)</f>
        <v>0</v>
      </c>
      <c r="AK208" s="87" t="s">
        <v>87</v>
      </c>
      <c r="AL208" s="66">
        <f>IF(AG208=1,VLOOKUP(AK208,data!$B$35:$D$39,2,0),0)</f>
        <v>0</v>
      </c>
      <c r="AM208" s="67">
        <f>IF(AND(AJ208&lt;&gt;0,AL208&lt;&gt;0)=FALSE,0,data!$C$43)</f>
        <v>0</v>
      </c>
      <c r="AN208" s="91">
        <f t="shared" si="103"/>
        <v>0</v>
      </c>
      <c r="AO208" s="121">
        <f t="shared" si="104"/>
        <v>0</v>
      </c>
      <c r="AP208" s="61">
        <f t="shared" si="105"/>
        <v>0</v>
      </c>
      <c r="AQ208" s="61">
        <f t="shared" si="106"/>
        <v>0</v>
      </c>
      <c r="AS208" s="64"/>
      <c r="AT208" s="61">
        <f t="shared" si="107"/>
        <v>0</v>
      </c>
      <c r="AU208" s="65">
        <f>IF(AT208=1,data!$C$41*AS208,0)</f>
        <v>0</v>
      </c>
      <c r="AV208" s="87" t="s">
        <v>87</v>
      </c>
      <c r="AW208" s="66">
        <f>IF(AT208=1,IF(AS208&lt;15,VLOOKUP(AV208,data!$B$3:$E$32,2,0)*AS208,(VLOOKUP(AV208,data!$B$3:$E$32,2,0)*14)+(VLOOKUP(AV208,data!$B$3:$E$32,3,0))*(AS208-14)),0)</f>
        <v>0</v>
      </c>
      <c r="AX208" s="87" t="s">
        <v>87</v>
      </c>
      <c r="AY208" s="66">
        <f>IF(AT208=1,VLOOKUP(AX208,data!$B$35:$D$39,2,0),0)</f>
        <v>0</v>
      </c>
      <c r="AZ208" s="67">
        <f>IF(AND(AW208&lt;&gt;0,AY208&lt;&gt;0)=FALSE,0,data!$C$43)</f>
        <v>0</v>
      </c>
      <c r="BA208" s="91">
        <f t="shared" si="108"/>
        <v>0</v>
      </c>
      <c r="BB208" s="121">
        <f t="shared" si="109"/>
        <v>0</v>
      </c>
      <c r="BC208" s="61">
        <f t="shared" si="110"/>
        <v>0</v>
      </c>
      <c r="BD208" s="61">
        <f t="shared" si="111"/>
        <v>0</v>
      </c>
      <c r="BF208" s="64"/>
      <c r="BG208" s="61">
        <f t="shared" si="112"/>
        <v>0</v>
      </c>
      <c r="BH208" s="65">
        <f>IF(BG208=1,data!$C$41*BF208,0)</f>
        <v>0</v>
      </c>
      <c r="BI208" s="87" t="s">
        <v>87</v>
      </c>
      <c r="BJ208" s="66">
        <f>IF(BG208=1,IF(BF208&lt;15,VLOOKUP(BI208,data!$B$3:$E$32,2,0)*BF208,(VLOOKUP(BI208,data!$B$3:$E$32,2,0)*14)+(VLOOKUP(BI208,data!$B$3:$E$32,3,0))*(BF208-14)),0)</f>
        <v>0</v>
      </c>
      <c r="BK208" s="87" t="s">
        <v>87</v>
      </c>
      <c r="BL208" s="66">
        <f>IF(BG208=1,VLOOKUP(BK208,data!$B$35:$D$39,2,0),0)</f>
        <v>0</v>
      </c>
      <c r="BM208" s="67">
        <f>IF(AND(BJ208&lt;&gt;0,BL208&lt;&gt;0)=FALSE,0,data!$C$43)</f>
        <v>0</v>
      </c>
      <c r="BN208" s="91">
        <f t="shared" si="113"/>
        <v>0</v>
      </c>
      <c r="BO208" s="121">
        <f t="shared" si="114"/>
        <v>0</v>
      </c>
      <c r="BP208" s="61">
        <f t="shared" si="115"/>
        <v>0</v>
      </c>
      <c r="BQ208" s="61">
        <f t="shared" si="116"/>
        <v>0</v>
      </c>
      <c r="BS208" s="64"/>
      <c r="BT208" s="61">
        <f t="shared" si="117"/>
        <v>0</v>
      </c>
      <c r="BU208" s="65">
        <f>IF(BT208=1,data!$C$41*BS208,0)</f>
        <v>0</v>
      </c>
      <c r="BV208" s="87" t="s">
        <v>87</v>
      </c>
      <c r="BW208" s="66">
        <f>IF(BT208=1,IF(BS208&lt;15,VLOOKUP(BV208,data!$B$3:$E$32,2,0)*BS208,(VLOOKUP(BV208,data!$B$3:$E$32,2,0)*14)+(VLOOKUP(BV208,data!$B$3:$E$32,3,0))*(BS208-14)),0)</f>
        <v>0</v>
      </c>
      <c r="BX208" s="87" t="s">
        <v>87</v>
      </c>
      <c r="BY208" s="66">
        <f>IF(BT208=1,VLOOKUP(BX208,data!$B$35:$D$39,2,0),0)</f>
        <v>0</v>
      </c>
      <c r="BZ208" s="67">
        <f>IF(AND(BW208&lt;&gt;0,BY208&lt;&gt;0)=FALSE,0,data!$C$43)</f>
        <v>0</v>
      </c>
      <c r="CA208" s="91">
        <f t="shared" si="118"/>
        <v>0</v>
      </c>
      <c r="CB208" s="121">
        <f t="shared" si="119"/>
        <v>0</v>
      </c>
      <c r="CC208" s="61">
        <f t="shared" si="120"/>
        <v>0</v>
      </c>
      <c r="CD208" s="61">
        <f t="shared" si="121"/>
        <v>0</v>
      </c>
    </row>
    <row r="209" spans="1:82" ht="18" hidden="1" customHeight="1" x14ac:dyDescent="0.25">
      <c r="A209" s="68"/>
      <c r="B209" s="58" t="s">
        <v>291</v>
      </c>
      <c r="C209" s="113"/>
      <c r="D209" s="59"/>
      <c r="E209" s="64"/>
      <c r="F209" s="61">
        <f t="shared" si="93"/>
        <v>0</v>
      </c>
      <c r="G209" s="65">
        <f>IF(F209=1,data!$C$41*E209,0)</f>
        <v>0</v>
      </c>
      <c r="H209" s="87" t="s">
        <v>87</v>
      </c>
      <c r="I209" s="66">
        <f>IF($F209=1,IF($E209&lt;15,VLOOKUP(H209,data!$B$3:$E$32,2,0)*$E209,(VLOOKUP(H209,data!$B$3:$E$32,2,0)*14)+(VLOOKUP(H209,data!$B$3:$E$32,3,0))*($E209-14)),0)</f>
        <v>0</v>
      </c>
      <c r="J209" s="87" t="s">
        <v>87</v>
      </c>
      <c r="K209" s="66">
        <f>IF($F209=1,VLOOKUP(J209,data!$B$35:$D$39,2,0),0)</f>
        <v>0</v>
      </c>
      <c r="L209" s="67">
        <f>IF(AND(I209&lt;&gt;0,K209&lt;&gt;0)=FALSE,0,data!$C$43)</f>
        <v>0</v>
      </c>
      <c r="M209" s="91">
        <f t="shared" si="33"/>
        <v>0</v>
      </c>
      <c r="N209" s="61">
        <f t="shared" si="122"/>
        <v>0</v>
      </c>
      <c r="O209" s="61">
        <f t="shared" si="94"/>
        <v>0</v>
      </c>
      <c r="P209" s="61">
        <f t="shared" si="95"/>
        <v>0</v>
      </c>
      <c r="Q209" s="137">
        <f t="shared" si="96"/>
        <v>0</v>
      </c>
      <c r="S209" s="64"/>
      <c r="T209" s="61">
        <f t="shared" si="97"/>
        <v>0</v>
      </c>
      <c r="U209" s="65">
        <f>IF(T209=1,data!$C$41*S209,0)</f>
        <v>0</v>
      </c>
      <c r="V209" s="87" t="s">
        <v>87</v>
      </c>
      <c r="W209" s="66">
        <f>IF(T209=1,IF(S209&lt;15,VLOOKUP(V209,data!$B$3:$E$32,2,0)*S209,(VLOOKUP(V209,data!$B$3:$E$32,2,0)*14)+(VLOOKUP(V209,data!$B$3:$E$32,3,0))*(S209-14)),0)</f>
        <v>0</v>
      </c>
      <c r="X209" s="87" t="s">
        <v>87</v>
      </c>
      <c r="Y209" s="66">
        <f>IF(T209=1,VLOOKUP(X209,data!$B$35:$D$39,2,0),0)</f>
        <v>0</v>
      </c>
      <c r="Z209" s="67">
        <f>IF(AND(W209&lt;&gt;0,Y209&lt;&gt;0)=FALSE,0,data!$C$43)</f>
        <v>0</v>
      </c>
      <c r="AA209" s="91">
        <f t="shared" si="98"/>
        <v>0</v>
      </c>
      <c r="AB209" s="121">
        <f t="shared" si="99"/>
        <v>0</v>
      </c>
      <c r="AC209" s="61">
        <f t="shared" si="100"/>
        <v>0</v>
      </c>
      <c r="AD209" s="61">
        <f t="shared" si="101"/>
        <v>0</v>
      </c>
      <c r="AF209" s="64"/>
      <c r="AG209" s="61">
        <f t="shared" si="102"/>
        <v>0</v>
      </c>
      <c r="AH209" s="65">
        <f>IF(AG209=1,data!$C$41*AF209,0)</f>
        <v>0</v>
      </c>
      <c r="AI209" s="87" t="s">
        <v>87</v>
      </c>
      <c r="AJ209" s="66">
        <f>IF(AG209=1,IF(AF209&lt;15,VLOOKUP(AI209,data!$B$3:$E$32,2,0)*AF209,(VLOOKUP(AI209,data!$B$3:$E$32,2,0)*14)+(VLOOKUP(AI209,data!$B$3:$E$32,3,0))*(AF209-14)),0)</f>
        <v>0</v>
      </c>
      <c r="AK209" s="87" t="s">
        <v>87</v>
      </c>
      <c r="AL209" s="66">
        <f>IF(AG209=1,VLOOKUP(AK209,data!$B$35:$D$39,2,0),0)</f>
        <v>0</v>
      </c>
      <c r="AM209" s="67">
        <f>IF(AND(AJ209&lt;&gt;0,AL209&lt;&gt;0)=FALSE,0,data!$C$43)</f>
        <v>0</v>
      </c>
      <c r="AN209" s="91">
        <f t="shared" si="103"/>
        <v>0</v>
      </c>
      <c r="AO209" s="121">
        <f t="shared" si="104"/>
        <v>0</v>
      </c>
      <c r="AP209" s="61">
        <f t="shared" si="105"/>
        <v>0</v>
      </c>
      <c r="AQ209" s="61">
        <f t="shared" si="106"/>
        <v>0</v>
      </c>
      <c r="AS209" s="64"/>
      <c r="AT209" s="61">
        <f t="shared" si="107"/>
        <v>0</v>
      </c>
      <c r="AU209" s="65">
        <f>IF(AT209=1,data!$C$41*AS209,0)</f>
        <v>0</v>
      </c>
      <c r="AV209" s="87" t="s">
        <v>87</v>
      </c>
      <c r="AW209" s="66">
        <f>IF(AT209=1,IF(AS209&lt;15,VLOOKUP(AV209,data!$B$3:$E$32,2,0)*AS209,(VLOOKUP(AV209,data!$B$3:$E$32,2,0)*14)+(VLOOKUP(AV209,data!$B$3:$E$32,3,0))*(AS209-14)),0)</f>
        <v>0</v>
      </c>
      <c r="AX209" s="87" t="s">
        <v>87</v>
      </c>
      <c r="AY209" s="66">
        <f>IF(AT209=1,VLOOKUP(AX209,data!$B$35:$D$39,2,0),0)</f>
        <v>0</v>
      </c>
      <c r="AZ209" s="67">
        <f>IF(AND(AW209&lt;&gt;0,AY209&lt;&gt;0)=FALSE,0,data!$C$43)</f>
        <v>0</v>
      </c>
      <c r="BA209" s="91">
        <f t="shared" si="108"/>
        <v>0</v>
      </c>
      <c r="BB209" s="121">
        <f t="shared" si="109"/>
        <v>0</v>
      </c>
      <c r="BC209" s="61">
        <f t="shared" si="110"/>
        <v>0</v>
      </c>
      <c r="BD209" s="61">
        <f t="shared" si="111"/>
        <v>0</v>
      </c>
      <c r="BF209" s="64"/>
      <c r="BG209" s="61">
        <f t="shared" si="112"/>
        <v>0</v>
      </c>
      <c r="BH209" s="65">
        <f>IF(BG209=1,data!$C$41*BF209,0)</f>
        <v>0</v>
      </c>
      <c r="BI209" s="87" t="s">
        <v>87</v>
      </c>
      <c r="BJ209" s="66">
        <f>IF(BG209=1,IF(BF209&lt;15,VLOOKUP(BI209,data!$B$3:$E$32,2,0)*BF209,(VLOOKUP(BI209,data!$B$3:$E$32,2,0)*14)+(VLOOKUP(BI209,data!$B$3:$E$32,3,0))*(BF209-14)),0)</f>
        <v>0</v>
      </c>
      <c r="BK209" s="87" t="s">
        <v>87</v>
      </c>
      <c r="BL209" s="66">
        <f>IF(BG209=1,VLOOKUP(BK209,data!$B$35:$D$39,2,0),0)</f>
        <v>0</v>
      </c>
      <c r="BM209" s="67">
        <f>IF(AND(BJ209&lt;&gt;0,BL209&lt;&gt;0)=FALSE,0,data!$C$43)</f>
        <v>0</v>
      </c>
      <c r="BN209" s="91">
        <f t="shared" si="113"/>
        <v>0</v>
      </c>
      <c r="BO209" s="121">
        <f t="shared" si="114"/>
        <v>0</v>
      </c>
      <c r="BP209" s="61">
        <f t="shared" si="115"/>
        <v>0</v>
      </c>
      <c r="BQ209" s="61">
        <f t="shared" si="116"/>
        <v>0</v>
      </c>
      <c r="BS209" s="64"/>
      <c r="BT209" s="61">
        <f t="shared" si="117"/>
        <v>0</v>
      </c>
      <c r="BU209" s="65">
        <f>IF(BT209=1,data!$C$41*BS209,0)</f>
        <v>0</v>
      </c>
      <c r="BV209" s="87" t="s">
        <v>87</v>
      </c>
      <c r="BW209" s="66">
        <f>IF(BT209=1,IF(BS209&lt;15,VLOOKUP(BV209,data!$B$3:$E$32,2,0)*BS209,(VLOOKUP(BV209,data!$B$3:$E$32,2,0)*14)+(VLOOKUP(BV209,data!$B$3:$E$32,3,0))*(BS209-14)),0)</f>
        <v>0</v>
      </c>
      <c r="BX209" s="87" t="s">
        <v>87</v>
      </c>
      <c r="BY209" s="66">
        <f>IF(BT209=1,VLOOKUP(BX209,data!$B$35:$D$39,2,0),0)</f>
        <v>0</v>
      </c>
      <c r="BZ209" s="67">
        <f>IF(AND(BW209&lt;&gt;0,BY209&lt;&gt;0)=FALSE,0,data!$C$43)</f>
        <v>0</v>
      </c>
      <c r="CA209" s="91">
        <f t="shared" si="118"/>
        <v>0</v>
      </c>
      <c r="CB209" s="121">
        <f t="shared" si="119"/>
        <v>0</v>
      </c>
      <c r="CC209" s="61">
        <f t="shared" si="120"/>
        <v>0</v>
      </c>
      <c r="CD209" s="61">
        <f t="shared" si="121"/>
        <v>0</v>
      </c>
    </row>
    <row r="210" spans="1:82" ht="18" hidden="1" customHeight="1" x14ac:dyDescent="0.25">
      <c r="A210" s="68"/>
      <c r="B210" s="58" t="s">
        <v>292</v>
      </c>
      <c r="C210" s="113"/>
      <c r="D210" s="59"/>
      <c r="E210" s="64"/>
      <c r="F210" s="61">
        <f t="shared" si="93"/>
        <v>0</v>
      </c>
      <c r="G210" s="65">
        <f>IF(F210=1,data!$C$41*E210,0)</f>
        <v>0</v>
      </c>
      <c r="H210" s="87" t="s">
        <v>87</v>
      </c>
      <c r="I210" s="66">
        <f>IF($F210=1,IF($E210&lt;15,VLOOKUP(H210,data!$B$3:$E$32,2,0)*$E210,(VLOOKUP(H210,data!$B$3:$E$32,2,0)*14)+(VLOOKUP(H210,data!$B$3:$E$32,3,0))*($E210-14)),0)</f>
        <v>0</v>
      </c>
      <c r="J210" s="87" t="s">
        <v>87</v>
      </c>
      <c r="K210" s="66">
        <f>IF($F210=1,VLOOKUP(J210,data!$B$35:$D$39,2,0),0)</f>
        <v>0</v>
      </c>
      <c r="L210" s="67">
        <f>IF(AND(I210&lt;&gt;0,K210&lt;&gt;0)=FALSE,0,data!$C$43)</f>
        <v>0</v>
      </c>
      <c r="M210" s="91">
        <f t="shared" si="33"/>
        <v>0</v>
      </c>
      <c r="N210" s="61">
        <f t="shared" si="122"/>
        <v>0</v>
      </c>
      <c r="O210" s="61">
        <f t="shared" si="94"/>
        <v>0</v>
      </c>
      <c r="P210" s="61">
        <f t="shared" si="95"/>
        <v>0</v>
      </c>
      <c r="Q210" s="137">
        <f t="shared" si="96"/>
        <v>0</v>
      </c>
      <c r="S210" s="64"/>
      <c r="T210" s="61">
        <f t="shared" si="97"/>
        <v>0</v>
      </c>
      <c r="U210" s="65">
        <f>IF(T210=1,data!$C$41*S210,0)</f>
        <v>0</v>
      </c>
      <c r="V210" s="87" t="s">
        <v>87</v>
      </c>
      <c r="W210" s="66">
        <f>IF(T210=1,IF(S210&lt;15,VLOOKUP(V210,data!$B$3:$E$32,2,0)*S210,(VLOOKUP(V210,data!$B$3:$E$32,2,0)*14)+(VLOOKUP(V210,data!$B$3:$E$32,3,0))*(S210-14)),0)</f>
        <v>0</v>
      </c>
      <c r="X210" s="87" t="s">
        <v>87</v>
      </c>
      <c r="Y210" s="66">
        <f>IF(T210=1,VLOOKUP(X210,data!$B$35:$D$39,2,0),0)</f>
        <v>0</v>
      </c>
      <c r="Z210" s="67">
        <f>IF(AND(W210&lt;&gt;0,Y210&lt;&gt;0)=FALSE,0,data!$C$43)</f>
        <v>0</v>
      </c>
      <c r="AA210" s="91">
        <f t="shared" si="98"/>
        <v>0</v>
      </c>
      <c r="AB210" s="121">
        <f t="shared" si="99"/>
        <v>0</v>
      </c>
      <c r="AC210" s="61">
        <f t="shared" si="100"/>
        <v>0</v>
      </c>
      <c r="AD210" s="61">
        <f t="shared" si="101"/>
        <v>0</v>
      </c>
      <c r="AF210" s="64"/>
      <c r="AG210" s="61">
        <f t="shared" si="102"/>
        <v>0</v>
      </c>
      <c r="AH210" s="65">
        <f>IF(AG210=1,data!$C$41*AF210,0)</f>
        <v>0</v>
      </c>
      <c r="AI210" s="87" t="s">
        <v>87</v>
      </c>
      <c r="AJ210" s="66">
        <f>IF(AG210=1,IF(AF210&lt;15,VLOOKUP(AI210,data!$B$3:$E$32,2,0)*AF210,(VLOOKUP(AI210,data!$B$3:$E$32,2,0)*14)+(VLOOKUP(AI210,data!$B$3:$E$32,3,0))*(AF210-14)),0)</f>
        <v>0</v>
      </c>
      <c r="AK210" s="87" t="s">
        <v>87</v>
      </c>
      <c r="AL210" s="66">
        <f>IF(AG210=1,VLOOKUP(AK210,data!$B$35:$D$39,2,0),0)</f>
        <v>0</v>
      </c>
      <c r="AM210" s="67">
        <f>IF(AND(AJ210&lt;&gt;0,AL210&lt;&gt;0)=FALSE,0,data!$C$43)</f>
        <v>0</v>
      </c>
      <c r="AN210" s="91">
        <f t="shared" si="103"/>
        <v>0</v>
      </c>
      <c r="AO210" s="121">
        <f t="shared" si="104"/>
        <v>0</v>
      </c>
      <c r="AP210" s="61">
        <f t="shared" si="105"/>
        <v>0</v>
      </c>
      <c r="AQ210" s="61">
        <f t="shared" si="106"/>
        <v>0</v>
      </c>
      <c r="AS210" s="64"/>
      <c r="AT210" s="61">
        <f t="shared" si="107"/>
        <v>0</v>
      </c>
      <c r="AU210" s="65">
        <f>IF(AT210=1,data!$C$41*AS210,0)</f>
        <v>0</v>
      </c>
      <c r="AV210" s="87" t="s">
        <v>87</v>
      </c>
      <c r="AW210" s="66">
        <f>IF(AT210=1,IF(AS210&lt;15,VLOOKUP(AV210,data!$B$3:$E$32,2,0)*AS210,(VLOOKUP(AV210,data!$B$3:$E$32,2,0)*14)+(VLOOKUP(AV210,data!$B$3:$E$32,3,0))*(AS210-14)),0)</f>
        <v>0</v>
      </c>
      <c r="AX210" s="87" t="s">
        <v>87</v>
      </c>
      <c r="AY210" s="66">
        <f>IF(AT210=1,VLOOKUP(AX210,data!$B$35:$D$39,2,0),0)</f>
        <v>0</v>
      </c>
      <c r="AZ210" s="67">
        <f>IF(AND(AW210&lt;&gt;0,AY210&lt;&gt;0)=FALSE,0,data!$C$43)</f>
        <v>0</v>
      </c>
      <c r="BA210" s="91">
        <f t="shared" si="108"/>
        <v>0</v>
      </c>
      <c r="BB210" s="121">
        <f t="shared" si="109"/>
        <v>0</v>
      </c>
      <c r="BC210" s="61">
        <f t="shared" si="110"/>
        <v>0</v>
      </c>
      <c r="BD210" s="61">
        <f t="shared" si="111"/>
        <v>0</v>
      </c>
      <c r="BF210" s="64"/>
      <c r="BG210" s="61">
        <f t="shared" si="112"/>
        <v>0</v>
      </c>
      <c r="BH210" s="65">
        <f>IF(BG210=1,data!$C$41*BF210,0)</f>
        <v>0</v>
      </c>
      <c r="BI210" s="87" t="s">
        <v>87</v>
      </c>
      <c r="BJ210" s="66">
        <f>IF(BG210=1,IF(BF210&lt;15,VLOOKUP(BI210,data!$B$3:$E$32,2,0)*BF210,(VLOOKUP(BI210,data!$B$3:$E$32,2,0)*14)+(VLOOKUP(BI210,data!$B$3:$E$32,3,0))*(BF210-14)),0)</f>
        <v>0</v>
      </c>
      <c r="BK210" s="87" t="s">
        <v>87</v>
      </c>
      <c r="BL210" s="66">
        <f>IF(BG210=1,VLOOKUP(BK210,data!$B$35:$D$39,2,0),0)</f>
        <v>0</v>
      </c>
      <c r="BM210" s="67">
        <f>IF(AND(BJ210&lt;&gt;0,BL210&lt;&gt;0)=FALSE,0,data!$C$43)</f>
        <v>0</v>
      </c>
      <c r="BN210" s="91">
        <f t="shared" si="113"/>
        <v>0</v>
      </c>
      <c r="BO210" s="121">
        <f t="shared" si="114"/>
        <v>0</v>
      </c>
      <c r="BP210" s="61">
        <f t="shared" si="115"/>
        <v>0</v>
      </c>
      <c r="BQ210" s="61">
        <f t="shared" si="116"/>
        <v>0</v>
      </c>
      <c r="BS210" s="64"/>
      <c r="BT210" s="61">
        <f t="shared" si="117"/>
        <v>0</v>
      </c>
      <c r="BU210" s="65">
        <f>IF(BT210=1,data!$C$41*BS210,0)</f>
        <v>0</v>
      </c>
      <c r="BV210" s="87" t="s">
        <v>87</v>
      </c>
      <c r="BW210" s="66">
        <f>IF(BT210=1,IF(BS210&lt;15,VLOOKUP(BV210,data!$B$3:$E$32,2,0)*BS210,(VLOOKUP(BV210,data!$B$3:$E$32,2,0)*14)+(VLOOKUP(BV210,data!$B$3:$E$32,3,0))*(BS210-14)),0)</f>
        <v>0</v>
      </c>
      <c r="BX210" s="87" t="s">
        <v>87</v>
      </c>
      <c r="BY210" s="66">
        <f>IF(BT210=1,VLOOKUP(BX210,data!$B$35:$D$39,2,0),0)</f>
        <v>0</v>
      </c>
      <c r="BZ210" s="67">
        <f>IF(AND(BW210&lt;&gt;0,BY210&lt;&gt;0)=FALSE,0,data!$C$43)</f>
        <v>0</v>
      </c>
      <c r="CA210" s="91">
        <f t="shared" si="118"/>
        <v>0</v>
      </c>
      <c r="CB210" s="121">
        <f t="shared" si="119"/>
        <v>0</v>
      </c>
      <c r="CC210" s="61">
        <f t="shared" si="120"/>
        <v>0</v>
      </c>
      <c r="CD210" s="61">
        <f t="shared" si="121"/>
        <v>0</v>
      </c>
    </row>
    <row r="211" spans="1:82" ht="18" hidden="1" customHeight="1" x14ac:dyDescent="0.25">
      <c r="A211" s="68"/>
      <c r="B211" s="58" t="s">
        <v>293</v>
      </c>
      <c r="C211" s="113"/>
      <c r="D211" s="59"/>
      <c r="E211" s="64"/>
      <c r="F211" s="61">
        <f t="shared" si="93"/>
        <v>0</v>
      </c>
      <c r="G211" s="65">
        <f>IF(F211=1,data!$C$41*E211,0)</f>
        <v>0</v>
      </c>
      <c r="H211" s="87" t="s">
        <v>87</v>
      </c>
      <c r="I211" s="66">
        <f>IF($F211=1,IF($E211&lt;15,VLOOKUP(H211,data!$B$3:$E$32,2,0)*$E211,(VLOOKUP(H211,data!$B$3:$E$32,2,0)*14)+(VLOOKUP(H211,data!$B$3:$E$32,3,0))*($E211-14)),0)</f>
        <v>0</v>
      </c>
      <c r="J211" s="87" t="s">
        <v>87</v>
      </c>
      <c r="K211" s="66">
        <f>IF($F211=1,VLOOKUP(J211,data!$B$35:$D$39,2,0),0)</f>
        <v>0</v>
      </c>
      <c r="L211" s="67">
        <f>IF(AND(I211&lt;&gt;0,K211&lt;&gt;0)=FALSE,0,data!$C$43)</f>
        <v>0</v>
      </c>
      <c r="M211" s="91">
        <f t="shared" si="33"/>
        <v>0</v>
      </c>
      <c r="N211" s="61">
        <f t="shared" si="122"/>
        <v>0</v>
      </c>
      <c r="O211" s="61">
        <f t="shared" si="94"/>
        <v>0</v>
      </c>
      <c r="P211" s="61">
        <f t="shared" si="95"/>
        <v>0</v>
      </c>
      <c r="Q211" s="137">
        <f t="shared" si="96"/>
        <v>0</v>
      </c>
      <c r="S211" s="64"/>
      <c r="T211" s="61">
        <f t="shared" si="97"/>
        <v>0</v>
      </c>
      <c r="U211" s="65">
        <f>IF(T211=1,data!$C$41*S211,0)</f>
        <v>0</v>
      </c>
      <c r="V211" s="87" t="s">
        <v>87</v>
      </c>
      <c r="W211" s="66">
        <f>IF(T211=1,IF(S211&lt;15,VLOOKUP(V211,data!$B$3:$E$32,2,0)*S211,(VLOOKUP(V211,data!$B$3:$E$32,2,0)*14)+(VLOOKUP(V211,data!$B$3:$E$32,3,0))*(S211-14)),0)</f>
        <v>0</v>
      </c>
      <c r="X211" s="87" t="s">
        <v>87</v>
      </c>
      <c r="Y211" s="66">
        <f>IF(T211=1,VLOOKUP(X211,data!$B$35:$D$39,2,0),0)</f>
        <v>0</v>
      </c>
      <c r="Z211" s="67">
        <f>IF(AND(W211&lt;&gt;0,Y211&lt;&gt;0)=FALSE,0,data!$C$43)</f>
        <v>0</v>
      </c>
      <c r="AA211" s="91">
        <f t="shared" si="98"/>
        <v>0</v>
      </c>
      <c r="AB211" s="121">
        <f t="shared" si="99"/>
        <v>0</v>
      </c>
      <c r="AC211" s="61">
        <f t="shared" si="100"/>
        <v>0</v>
      </c>
      <c r="AD211" s="61">
        <f t="shared" si="101"/>
        <v>0</v>
      </c>
      <c r="AF211" s="64"/>
      <c r="AG211" s="61">
        <f t="shared" si="102"/>
        <v>0</v>
      </c>
      <c r="AH211" s="65">
        <f>IF(AG211=1,data!$C$41*AF211,0)</f>
        <v>0</v>
      </c>
      <c r="AI211" s="87" t="s">
        <v>87</v>
      </c>
      <c r="AJ211" s="66">
        <f>IF(AG211=1,IF(AF211&lt;15,VLOOKUP(AI211,data!$B$3:$E$32,2,0)*AF211,(VLOOKUP(AI211,data!$B$3:$E$32,2,0)*14)+(VLOOKUP(AI211,data!$B$3:$E$32,3,0))*(AF211-14)),0)</f>
        <v>0</v>
      </c>
      <c r="AK211" s="87" t="s">
        <v>87</v>
      </c>
      <c r="AL211" s="66">
        <f>IF(AG211=1,VLOOKUP(AK211,data!$B$35:$D$39,2,0),0)</f>
        <v>0</v>
      </c>
      <c r="AM211" s="67">
        <f>IF(AND(AJ211&lt;&gt;0,AL211&lt;&gt;0)=FALSE,0,data!$C$43)</f>
        <v>0</v>
      </c>
      <c r="AN211" s="91">
        <f t="shared" si="103"/>
        <v>0</v>
      </c>
      <c r="AO211" s="121">
        <f t="shared" si="104"/>
        <v>0</v>
      </c>
      <c r="AP211" s="61">
        <f t="shared" si="105"/>
        <v>0</v>
      </c>
      <c r="AQ211" s="61">
        <f t="shared" si="106"/>
        <v>0</v>
      </c>
      <c r="AS211" s="64"/>
      <c r="AT211" s="61">
        <f t="shared" si="107"/>
        <v>0</v>
      </c>
      <c r="AU211" s="65">
        <f>IF(AT211=1,data!$C$41*AS211,0)</f>
        <v>0</v>
      </c>
      <c r="AV211" s="87" t="s">
        <v>87</v>
      </c>
      <c r="AW211" s="66">
        <f>IF(AT211=1,IF(AS211&lt;15,VLOOKUP(AV211,data!$B$3:$E$32,2,0)*AS211,(VLOOKUP(AV211,data!$B$3:$E$32,2,0)*14)+(VLOOKUP(AV211,data!$B$3:$E$32,3,0))*(AS211-14)),0)</f>
        <v>0</v>
      </c>
      <c r="AX211" s="87" t="s">
        <v>87</v>
      </c>
      <c r="AY211" s="66">
        <f>IF(AT211=1,VLOOKUP(AX211,data!$B$35:$D$39,2,0),0)</f>
        <v>0</v>
      </c>
      <c r="AZ211" s="67">
        <f>IF(AND(AW211&lt;&gt;0,AY211&lt;&gt;0)=FALSE,0,data!$C$43)</f>
        <v>0</v>
      </c>
      <c r="BA211" s="91">
        <f t="shared" si="108"/>
        <v>0</v>
      </c>
      <c r="BB211" s="121">
        <f t="shared" si="109"/>
        <v>0</v>
      </c>
      <c r="BC211" s="61">
        <f t="shared" si="110"/>
        <v>0</v>
      </c>
      <c r="BD211" s="61">
        <f t="shared" si="111"/>
        <v>0</v>
      </c>
      <c r="BF211" s="64"/>
      <c r="BG211" s="61">
        <f t="shared" si="112"/>
        <v>0</v>
      </c>
      <c r="BH211" s="65">
        <f>IF(BG211=1,data!$C$41*BF211,0)</f>
        <v>0</v>
      </c>
      <c r="BI211" s="87" t="s">
        <v>87</v>
      </c>
      <c r="BJ211" s="66">
        <f>IF(BG211=1,IF(BF211&lt;15,VLOOKUP(BI211,data!$B$3:$E$32,2,0)*BF211,(VLOOKUP(BI211,data!$B$3:$E$32,2,0)*14)+(VLOOKUP(BI211,data!$B$3:$E$32,3,0))*(BF211-14)),0)</f>
        <v>0</v>
      </c>
      <c r="BK211" s="87" t="s">
        <v>87</v>
      </c>
      <c r="BL211" s="66">
        <f>IF(BG211=1,VLOOKUP(BK211,data!$B$35:$D$39,2,0),0)</f>
        <v>0</v>
      </c>
      <c r="BM211" s="67">
        <f>IF(AND(BJ211&lt;&gt;0,BL211&lt;&gt;0)=FALSE,0,data!$C$43)</f>
        <v>0</v>
      </c>
      <c r="BN211" s="91">
        <f t="shared" si="113"/>
        <v>0</v>
      </c>
      <c r="BO211" s="121">
        <f t="shared" si="114"/>
        <v>0</v>
      </c>
      <c r="BP211" s="61">
        <f t="shared" si="115"/>
        <v>0</v>
      </c>
      <c r="BQ211" s="61">
        <f t="shared" si="116"/>
        <v>0</v>
      </c>
      <c r="BS211" s="64"/>
      <c r="BT211" s="61">
        <f t="shared" si="117"/>
        <v>0</v>
      </c>
      <c r="BU211" s="65">
        <f>IF(BT211=1,data!$C$41*BS211,0)</f>
        <v>0</v>
      </c>
      <c r="BV211" s="87" t="s">
        <v>87</v>
      </c>
      <c r="BW211" s="66">
        <f>IF(BT211=1,IF(BS211&lt;15,VLOOKUP(BV211,data!$B$3:$E$32,2,0)*BS211,(VLOOKUP(BV211,data!$B$3:$E$32,2,0)*14)+(VLOOKUP(BV211,data!$B$3:$E$32,3,0))*(BS211-14)),0)</f>
        <v>0</v>
      </c>
      <c r="BX211" s="87" t="s">
        <v>87</v>
      </c>
      <c r="BY211" s="66">
        <f>IF(BT211=1,VLOOKUP(BX211,data!$B$35:$D$39,2,0),0)</f>
        <v>0</v>
      </c>
      <c r="BZ211" s="67">
        <f>IF(AND(BW211&lt;&gt;0,BY211&lt;&gt;0)=FALSE,0,data!$C$43)</f>
        <v>0</v>
      </c>
      <c r="CA211" s="91">
        <f t="shared" si="118"/>
        <v>0</v>
      </c>
      <c r="CB211" s="121">
        <f t="shared" si="119"/>
        <v>0</v>
      </c>
      <c r="CC211" s="61">
        <f t="shared" si="120"/>
        <v>0</v>
      </c>
      <c r="CD211" s="61">
        <f t="shared" si="121"/>
        <v>0</v>
      </c>
    </row>
    <row r="212" spans="1:82" ht="18" hidden="1" customHeight="1" x14ac:dyDescent="0.25">
      <c r="A212" s="68"/>
      <c r="B212" s="58" t="s">
        <v>294</v>
      </c>
      <c r="C212" s="113"/>
      <c r="D212" s="59"/>
      <c r="E212" s="64"/>
      <c r="F212" s="61">
        <f t="shared" si="93"/>
        <v>0</v>
      </c>
      <c r="G212" s="65">
        <f>IF(F212=1,data!$C$41*E212,0)</f>
        <v>0</v>
      </c>
      <c r="H212" s="87" t="s">
        <v>87</v>
      </c>
      <c r="I212" s="66">
        <f>IF($F212=1,IF($E212&lt;15,VLOOKUP(H212,data!$B$3:$E$32,2,0)*$E212,(VLOOKUP(H212,data!$B$3:$E$32,2,0)*14)+(VLOOKUP(H212,data!$B$3:$E$32,3,0))*($E212-14)),0)</f>
        <v>0</v>
      </c>
      <c r="J212" s="87" t="s">
        <v>87</v>
      </c>
      <c r="K212" s="66">
        <f>IF($F212=1,VLOOKUP(J212,data!$B$35:$D$39,2,0),0)</f>
        <v>0</v>
      </c>
      <c r="L212" s="67">
        <f>IF(AND(I212&lt;&gt;0,K212&lt;&gt;0)=FALSE,0,data!$C$43)</f>
        <v>0</v>
      </c>
      <c r="M212" s="91">
        <f t="shared" si="33"/>
        <v>0</v>
      </c>
      <c r="N212" s="61">
        <f t="shared" si="122"/>
        <v>0</v>
      </c>
      <c r="O212" s="61">
        <f t="shared" si="94"/>
        <v>0</v>
      </c>
      <c r="P212" s="61">
        <f t="shared" si="95"/>
        <v>0</v>
      </c>
      <c r="Q212" s="137">
        <f t="shared" si="96"/>
        <v>0</v>
      </c>
      <c r="S212" s="64"/>
      <c r="T212" s="61">
        <f t="shared" si="97"/>
        <v>0</v>
      </c>
      <c r="U212" s="65">
        <f>IF(T212=1,data!$C$41*S212,0)</f>
        <v>0</v>
      </c>
      <c r="V212" s="87" t="s">
        <v>87</v>
      </c>
      <c r="W212" s="66">
        <f>IF(T212=1,IF(S212&lt;15,VLOOKUP(V212,data!$B$3:$E$32,2,0)*S212,(VLOOKUP(V212,data!$B$3:$E$32,2,0)*14)+(VLOOKUP(V212,data!$B$3:$E$32,3,0))*(S212-14)),0)</f>
        <v>0</v>
      </c>
      <c r="X212" s="87" t="s">
        <v>87</v>
      </c>
      <c r="Y212" s="66">
        <f>IF(T212=1,VLOOKUP(X212,data!$B$35:$D$39,2,0),0)</f>
        <v>0</v>
      </c>
      <c r="Z212" s="67">
        <f>IF(AND(W212&lt;&gt;0,Y212&lt;&gt;0)=FALSE,0,data!$C$43)</f>
        <v>0</v>
      </c>
      <c r="AA212" s="91">
        <f t="shared" si="98"/>
        <v>0</v>
      </c>
      <c r="AB212" s="121">
        <f t="shared" si="99"/>
        <v>0</v>
      </c>
      <c r="AC212" s="61">
        <f t="shared" si="100"/>
        <v>0</v>
      </c>
      <c r="AD212" s="61">
        <f t="shared" si="101"/>
        <v>0</v>
      </c>
      <c r="AF212" s="64"/>
      <c r="AG212" s="61">
        <f t="shared" si="102"/>
        <v>0</v>
      </c>
      <c r="AH212" s="65">
        <f>IF(AG212=1,data!$C$41*AF212,0)</f>
        <v>0</v>
      </c>
      <c r="AI212" s="87" t="s">
        <v>87</v>
      </c>
      <c r="AJ212" s="66">
        <f>IF(AG212=1,IF(AF212&lt;15,VLOOKUP(AI212,data!$B$3:$E$32,2,0)*AF212,(VLOOKUP(AI212,data!$B$3:$E$32,2,0)*14)+(VLOOKUP(AI212,data!$B$3:$E$32,3,0))*(AF212-14)),0)</f>
        <v>0</v>
      </c>
      <c r="AK212" s="87" t="s">
        <v>87</v>
      </c>
      <c r="AL212" s="66">
        <f>IF(AG212=1,VLOOKUP(AK212,data!$B$35:$D$39,2,0),0)</f>
        <v>0</v>
      </c>
      <c r="AM212" s="67">
        <f>IF(AND(AJ212&lt;&gt;0,AL212&lt;&gt;0)=FALSE,0,data!$C$43)</f>
        <v>0</v>
      </c>
      <c r="AN212" s="91">
        <f t="shared" si="103"/>
        <v>0</v>
      </c>
      <c r="AO212" s="121">
        <f t="shared" si="104"/>
        <v>0</v>
      </c>
      <c r="AP212" s="61">
        <f t="shared" si="105"/>
        <v>0</v>
      </c>
      <c r="AQ212" s="61">
        <f t="shared" si="106"/>
        <v>0</v>
      </c>
      <c r="AS212" s="64"/>
      <c r="AT212" s="61">
        <f t="shared" si="107"/>
        <v>0</v>
      </c>
      <c r="AU212" s="65">
        <f>IF(AT212=1,data!$C$41*AS212,0)</f>
        <v>0</v>
      </c>
      <c r="AV212" s="87" t="s">
        <v>87</v>
      </c>
      <c r="AW212" s="66">
        <f>IF(AT212=1,IF(AS212&lt;15,VLOOKUP(AV212,data!$B$3:$E$32,2,0)*AS212,(VLOOKUP(AV212,data!$B$3:$E$32,2,0)*14)+(VLOOKUP(AV212,data!$B$3:$E$32,3,0))*(AS212-14)),0)</f>
        <v>0</v>
      </c>
      <c r="AX212" s="87" t="s">
        <v>87</v>
      </c>
      <c r="AY212" s="66">
        <f>IF(AT212=1,VLOOKUP(AX212,data!$B$35:$D$39,2,0),0)</f>
        <v>0</v>
      </c>
      <c r="AZ212" s="67">
        <f>IF(AND(AW212&lt;&gt;0,AY212&lt;&gt;0)=FALSE,0,data!$C$43)</f>
        <v>0</v>
      </c>
      <c r="BA212" s="91">
        <f t="shared" si="108"/>
        <v>0</v>
      </c>
      <c r="BB212" s="121">
        <f t="shared" si="109"/>
        <v>0</v>
      </c>
      <c r="BC212" s="61">
        <f t="shared" si="110"/>
        <v>0</v>
      </c>
      <c r="BD212" s="61">
        <f t="shared" si="111"/>
        <v>0</v>
      </c>
      <c r="BF212" s="64"/>
      <c r="BG212" s="61">
        <f t="shared" si="112"/>
        <v>0</v>
      </c>
      <c r="BH212" s="65">
        <f>IF(BG212=1,data!$C$41*BF212,0)</f>
        <v>0</v>
      </c>
      <c r="BI212" s="87" t="s">
        <v>87</v>
      </c>
      <c r="BJ212" s="66">
        <f>IF(BG212=1,IF(BF212&lt;15,VLOOKUP(BI212,data!$B$3:$E$32,2,0)*BF212,(VLOOKUP(BI212,data!$B$3:$E$32,2,0)*14)+(VLOOKUP(BI212,data!$B$3:$E$32,3,0))*(BF212-14)),0)</f>
        <v>0</v>
      </c>
      <c r="BK212" s="87" t="s">
        <v>87</v>
      </c>
      <c r="BL212" s="66">
        <f>IF(BG212=1,VLOOKUP(BK212,data!$B$35:$D$39,2,0),0)</f>
        <v>0</v>
      </c>
      <c r="BM212" s="67">
        <f>IF(AND(BJ212&lt;&gt;0,BL212&lt;&gt;0)=FALSE,0,data!$C$43)</f>
        <v>0</v>
      </c>
      <c r="BN212" s="91">
        <f t="shared" si="113"/>
        <v>0</v>
      </c>
      <c r="BO212" s="121">
        <f t="shared" si="114"/>
        <v>0</v>
      </c>
      <c r="BP212" s="61">
        <f t="shared" si="115"/>
        <v>0</v>
      </c>
      <c r="BQ212" s="61">
        <f t="shared" si="116"/>
        <v>0</v>
      </c>
      <c r="BS212" s="64"/>
      <c r="BT212" s="61">
        <f t="shared" si="117"/>
        <v>0</v>
      </c>
      <c r="BU212" s="65">
        <f>IF(BT212=1,data!$C$41*BS212,0)</f>
        <v>0</v>
      </c>
      <c r="BV212" s="87" t="s">
        <v>87</v>
      </c>
      <c r="BW212" s="66">
        <f>IF(BT212=1,IF(BS212&lt;15,VLOOKUP(BV212,data!$B$3:$E$32,2,0)*BS212,(VLOOKUP(BV212,data!$B$3:$E$32,2,0)*14)+(VLOOKUP(BV212,data!$B$3:$E$32,3,0))*(BS212-14)),0)</f>
        <v>0</v>
      </c>
      <c r="BX212" s="87" t="s">
        <v>87</v>
      </c>
      <c r="BY212" s="66">
        <f>IF(BT212=1,VLOOKUP(BX212,data!$B$35:$D$39,2,0),0)</f>
        <v>0</v>
      </c>
      <c r="BZ212" s="67">
        <f>IF(AND(BW212&lt;&gt;0,BY212&lt;&gt;0)=FALSE,0,data!$C$43)</f>
        <v>0</v>
      </c>
      <c r="CA212" s="91">
        <f t="shared" si="118"/>
        <v>0</v>
      </c>
      <c r="CB212" s="121">
        <f t="shared" si="119"/>
        <v>0</v>
      </c>
      <c r="CC212" s="61">
        <f t="shared" si="120"/>
        <v>0</v>
      </c>
      <c r="CD212" s="61">
        <f t="shared" si="121"/>
        <v>0</v>
      </c>
    </row>
    <row r="213" spans="1:82" ht="18" hidden="1" customHeight="1" x14ac:dyDescent="0.25">
      <c r="A213" s="68"/>
      <c r="B213" s="58" t="s">
        <v>295</v>
      </c>
      <c r="C213" s="113"/>
      <c r="D213" s="59"/>
      <c r="E213" s="64"/>
      <c r="F213" s="61">
        <f t="shared" si="93"/>
        <v>0</v>
      </c>
      <c r="G213" s="65">
        <f>IF(F213=1,data!$C$41*E213,0)</f>
        <v>0</v>
      </c>
      <c r="H213" s="87" t="s">
        <v>87</v>
      </c>
      <c r="I213" s="66">
        <f>IF($F213=1,IF($E213&lt;15,VLOOKUP(H213,data!$B$3:$E$32,2,0)*$E213,(VLOOKUP(H213,data!$B$3:$E$32,2,0)*14)+(VLOOKUP(H213,data!$B$3:$E$32,3,0))*($E213-14)),0)</f>
        <v>0</v>
      </c>
      <c r="J213" s="87" t="s">
        <v>87</v>
      </c>
      <c r="K213" s="66">
        <f>IF($F213=1,VLOOKUP(J213,data!$B$35:$D$39,2,0),0)</f>
        <v>0</v>
      </c>
      <c r="L213" s="67">
        <f>IF(AND(I213&lt;&gt;0,K213&lt;&gt;0)=FALSE,0,data!$C$43)</f>
        <v>0</v>
      </c>
      <c r="M213" s="91">
        <f t="shared" si="33"/>
        <v>0</v>
      </c>
      <c r="N213" s="61">
        <f t="shared" si="122"/>
        <v>0</v>
      </c>
      <c r="O213" s="61">
        <f t="shared" si="94"/>
        <v>0</v>
      </c>
      <c r="P213" s="61">
        <f t="shared" si="95"/>
        <v>0</v>
      </c>
      <c r="Q213" s="137">
        <f t="shared" si="96"/>
        <v>0</v>
      </c>
      <c r="S213" s="64"/>
      <c r="T213" s="61">
        <f t="shared" si="97"/>
        <v>0</v>
      </c>
      <c r="U213" s="65">
        <f>IF(T213=1,data!$C$41*S213,0)</f>
        <v>0</v>
      </c>
      <c r="V213" s="87" t="s">
        <v>87</v>
      </c>
      <c r="W213" s="66">
        <f>IF(T213=1,IF(S213&lt;15,VLOOKUP(V213,data!$B$3:$E$32,2,0)*S213,(VLOOKUP(V213,data!$B$3:$E$32,2,0)*14)+(VLOOKUP(V213,data!$B$3:$E$32,3,0))*(S213-14)),0)</f>
        <v>0</v>
      </c>
      <c r="X213" s="87" t="s">
        <v>87</v>
      </c>
      <c r="Y213" s="66">
        <f>IF(T213=1,VLOOKUP(X213,data!$B$35:$D$39,2,0),0)</f>
        <v>0</v>
      </c>
      <c r="Z213" s="67">
        <f>IF(AND(W213&lt;&gt;0,Y213&lt;&gt;0)=FALSE,0,data!$C$43)</f>
        <v>0</v>
      </c>
      <c r="AA213" s="91">
        <f t="shared" si="98"/>
        <v>0</v>
      </c>
      <c r="AB213" s="121">
        <f t="shared" si="99"/>
        <v>0</v>
      </c>
      <c r="AC213" s="61">
        <f t="shared" si="100"/>
        <v>0</v>
      </c>
      <c r="AD213" s="61">
        <f t="shared" si="101"/>
        <v>0</v>
      </c>
      <c r="AF213" s="64"/>
      <c r="AG213" s="61">
        <f t="shared" si="102"/>
        <v>0</v>
      </c>
      <c r="AH213" s="65">
        <f>IF(AG213=1,data!$C$41*AF213,0)</f>
        <v>0</v>
      </c>
      <c r="AI213" s="87" t="s">
        <v>87</v>
      </c>
      <c r="AJ213" s="66">
        <f>IF(AG213=1,IF(AF213&lt;15,VLOOKUP(AI213,data!$B$3:$E$32,2,0)*AF213,(VLOOKUP(AI213,data!$B$3:$E$32,2,0)*14)+(VLOOKUP(AI213,data!$B$3:$E$32,3,0))*(AF213-14)),0)</f>
        <v>0</v>
      </c>
      <c r="AK213" s="87" t="s">
        <v>87</v>
      </c>
      <c r="AL213" s="66">
        <f>IF(AG213=1,VLOOKUP(AK213,data!$B$35:$D$39,2,0),0)</f>
        <v>0</v>
      </c>
      <c r="AM213" s="67">
        <f>IF(AND(AJ213&lt;&gt;0,AL213&lt;&gt;0)=FALSE,0,data!$C$43)</f>
        <v>0</v>
      </c>
      <c r="AN213" s="91">
        <f t="shared" si="103"/>
        <v>0</v>
      </c>
      <c r="AO213" s="121">
        <f t="shared" si="104"/>
        <v>0</v>
      </c>
      <c r="AP213" s="61">
        <f t="shared" si="105"/>
        <v>0</v>
      </c>
      <c r="AQ213" s="61">
        <f t="shared" si="106"/>
        <v>0</v>
      </c>
      <c r="AS213" s="64"/>
      <c r="AT213" s="61">
        <f t="shared" si="107"/>
        <v>0</v>
      </c>
      <c r="AU213" s="65">
        <f>IF(AT213=1,data!$C$41*AS213,0)</f>
        <v>0</v>
      </c>
      <c r="AV213" s="87" t="s">
        <v>87</v>
      </c>
      <c r="AW213" s="66">
        <f>IF(AT213=1,IF(AS213&lt;15,VLOOKUP(AV213,data!$B$3:$E$32,2,0)*AS213,(VLOOKUP(AV213,data!$B$3:$E$32,2,0)*14)+(VLOOKUP(AV213,data!$B$3:$E$32,3,0))*(AS213-14)),0)</f>
        <v>0</v>
      </c>
      <c r="AX213" s="87" t="s">
        <v>87</v>
      </c>
      <c r="AY213" s="66">
        <f>IF(AT213=1,VLOOKUP(AX213,data!$B$35:$D$39,2,0),0)</f>
        <v>0</v>
      </c>
      <c r="AZ213" s="67">
        <f>IF(AND(AW213&lt;&gt;0,AY213&lt;&gt;0)=FALSE,0,data!$C$43)</f>
        <v>0</v>
      </c>
      <c r="BA213" s="91">
        <f t="shared" si="108"/>
        <v>0</v>
      </c>
      <c r="BB213" s="121">
        <f t="shared" si="109"/>
        <v>0</v>
      </c>
      <c r="BC213" s="61">
        <f t="shared" si="110"/>
        <v>0</v>
      </c>
      <c r="BD213" s="61">
        <f t="shared" si="111"/>
        <v>0</v>
      </c>
      <c r="BF213" s="64"/>
      <c r="BG213" s="61">
        <f t="shared" si="112"/>
        <v>0</v>
      </c>
      <c r="BH213" s="65">
        <f>IF(BG213=1,data!$C$41*BF213,0)</f>
        <v>0</v>
      </c>
      <c r="BI213" s="87" t="s">
        <v>87</v>
      </c>
      <c r="BJ213" s="66">
        <f>IF(BG213=1,IF(BF213&lt;15,VLOOKUP(BI213,data!$B$3:$E$32,2,0)*BF213,(VLOOKUP(BI213,data!$B$3:$E$32,2,0)*14)+(VLOOKUP(BI213,data!$B$3:$E$32,3,0))*(BF213-14)),0)</f>
        <v>0</v>
      </c>
      <c r="BK213" s="87" t="s">
        <v>87</v>
      </c>
      <c r="BL213" s="66">
        <f>IF(BG213=1,VLOOKUP(BK213,data!$B$35:$D$39,2,0),0)</f>
        <v>0</v>
      </c>
      <c r="BM213" s="67">
        <f>IF(AND(BJ213&lt;&gt;0,BL213&lt;&gt;0)=FALSE,0,data!$C$43)</f>
        <v>0</v>
      </c>
      <c r="BN213" s="91">
        <f t="shared" si="113"/>
        <v>0</v>
      </c>
      <c r="BO213" s="121">
        <f t="shared" si="114"/>
        <v>0</v>
      </c>
      <c r="BP213" s="61">
        <f t="shared" si="115"/>
        <v>0</v>
      </c>
      <c r="BQ213" s="61">
        <f t="shared" si="116"/>
        <v>0</v>
      </c>
      <c r="BS213" s="64"/>
      <c r="BT213" s="61">
        <f t="shared" si="117"/>
        <v>0</v>
      </c>
      <c r="BU213" s="65">
        <f>IF(BT213=1,data!$C$41*BS213,0)</f>
        <v>0</v>
      </c>
      <c r="BV213" s="87" t="s">
        <v>87</v>
      </c>
      <c r="BW213" s="66">
        <f>IF(BT213=1,IF(BS213&lt;15,VLOOKUP(BV213,data!$B$3:$E$32,2,0)*BS213,(VLOOKUP(BV213,data!$B$3:$E$32,2,0)*14)+(VLOOKUP(BV213,data!$B$3:$E$32,3,0))*(BS213-14)),0)</f>
        <v>0</v>
      </c>
      <c r="BX213" s="87" t="s">
        <v>87</v>
      </c>
      <c r="BY213" s="66">
        <f>IF(BT213=1,VLOOKUP(BX213,data!$B$35:$D$39,2,0),0)</f>
        <v>0</v>
      </c>
      <c r="BZ213" s="67">
        <f>IF(AND(BW213&lt;&gt;0,BY213&lt;&gt;0)=FALSE,0,data!$C$43)</f>
        <v>0</v>
      </c>
      <c r="CA213" s="91">
        <f t="shared" si="118"/>
        <v>0</v>
      </c>
      <c r="CB213" s="121">
        <f t="shared" si="119"/>
        <v>0</v>
      </c>
      <c r="CC213" s="61">
        <f t="shared" si="120"/>
        <v>0</v>
      </c>
      <c r="CD213" s="61">
        <f t="shared" si="121"/>
        <v>0</v>
      </c>
    </row>
    <row r="214" spans="1:82" ht="18" hidden="1" customHeight="1" x14ac:dyDescent="0.25">
      <c r="A214" s="68"/>
      <c r="B214" s="58" t="s">
        <v>296</v>
      </c>
      <c r="C214" s="113"/>
      <c r="D214" s="59"/>
      <c r="E214" s="64"/>
      <c r="F214" s="61">
        <f t="shared" si="93"/>
        <v>0</v>
      </c>
      <c r="G214" s="65">
        <f>IF(F214=1,data!$C$41*E214,0)</f>
        <v>0</v>
      </c>
      <c r="H214" s="87" t="s">
        <v>87</v>
      </c>
      <c r="I214" s="66">
        <f>IF($F214=1,IF($E214&lt;15,VLOOKUP(H214,data!$B$3:$E$32,2,0)*$E214,(VLOOKUP(H214,data!$B$3:$E$32,2,0)*14)+(VLOOKUP(H214,data!$B$3:$E$32,3,0))*($E214-14)),0)</f>
        <v>0</v>
      </c>
      <c r="J214" s="87" t="s">
        <v>87</v>
      </c>
      <c r="K214" s="66">
        <f>IF($F214=1,VLOOKUP(J214,data!$B$35:$D$39,2,0),0)</f>
        <v>0</v>
      </c>
      <c r="L214" s="67">
        <f>IF(AND(I214&lt;&gt;0,K214&lt;&gt;0)=FALSE,0,data!$C$43)</f>
        <v>0</v>
      </c>
      <c r="M214" s="91">
        <f t="shared" si="33"/>
        <v>0</v>
      </c>
      <c r="N214" s="61">
        <f t="shared" si="122"/>
        <v>0</v>
      </c>
      <c r="O214" s="61">
        <f t="shared" si="94"/>
        <v>0</v>
      </c>
      <c r="P214" s="61">
        <f t="shared" si="95"/>
        <v>0</v>
      </c>
      <c r="Q214" s="137">
        <f t="shared" si="96"/>
        <v>0</v>
      </c>
      <c r="S214" s="64"/>
      <c r="T214" s="61">
        <f t="shared" si="97"/>
        <v>0</v>
      </c>
      <c r="U214" s="65">
        <f>IF(T214=1,data!$C$41*S214,0)</f>
        <v>0</v>
      </c>
      <c r="V214" s="87" t="s">
        <v>87</v>
      </c>
      <c r="W214" s="66">
        <f>IF(T214=1,IF(S214&lt;15,VLOOKUP(V214,data!$B$3:$E$32,2,0)*S214,(VLOOKUP(V214,data!$B$3:$E$32,2,0)*14)+(VLOOKUP(V214,data!$B$3:$E$32,3,0))*(S214-14)),0)</f>
        <v>0</v>
      </c>
      <c r="X214" s="87" t="s">
        <v>87</v>
      </c>
      <c r="Y214" s="66">
        <f>IF(T214=1,VLOOKUP(X214,data!$B$35:$D$39,2,0),0)</f>
        <v>0</v>
      </c>
      <c r="Z214" s="67">
        <f>IF(AND(W214&lt;&gt;0,Y214&lt;&gt;0)=FALSE,0,data!$C$43)</f>
        <v>0</v>
      </c>
      <c r="AA214" s="91">
        <f t="shared" si="98"/>
        <v>0</v>
      </c>
      <c r="AB214" s="121">
        <f t="shared" si="99"/>
        <v>0</v>
      </c>
      <c r="AC214" s="61">
        <f t="shared" si="100"/>
        <v>0</v>
      </c>
      <c r="AD214" s="61">
        <f t="shared" si="101"/>
        <v>0</v>
      </c>
      <c r="AF214" s="64"/>
      <c r="AG214" s="61">
        <f t="shared" si="102"/>
        <v>0</v>
      </c>
      <c r="AH214" s="65">
        <f>IF(AG214=1,data!$C$41*AF214,0)</f>
        <v>0</v>
      </c>
      <c r="AI214" s="87" t="s">
        <v>87</v>
      </c>
      <c r="AJ214" s="66">
        <f>IF(AG214=1,IF(AF214&lt;15,VLOOKUP(AI214,data!$B$3:$E$32,2,0)*AF214,(VLOOKUP(AI214,data!$B$3:$E$32,2,0)*14)+(VLOOKUP(AI214,data!$B$3:$E$32,3,0))*(AF214-14)),0)</f>
        <v>0</v>
      </c>
      <c r="AK214" s="87" t="s">
        <v>87</v>
      </c>
      <c r="AL214" s="66">
        <f>IF(AG214=1,VLOOKUP(AK214,data!$B$35:$D$39,2,0),0)</f>
        <v>0</v>
      </c>
      <c r="AM214" s="67">
        <f>IF(AND(AJ214&lt;&gt;0,AL214&lt;&gt;0)=FALSE,0,data!$C$43)</f>
        <v>0</v>
      </c>
      <c r="AN214" s="91">
        <f t="shared" si="103"/>
        <v>0</v>
      </c>
      <c r="AO214" s="121">
        <f t="shared" si="104"/>
        <v>0</v>
      </c>
      <c r="AP214" s="61">
        <f t="shared" si="105"/>
        <v>0</v>
      </c>
      <c r="AQ214" s="61">
        <f t="shared" si="106"/>
        <v>0</v>
      </c>
      <c r="AS214" s="64"/>
      <c r="AT214" s="61">
        <f t="shared" si="107"/>
        <v>0</v>
      </c>
      <c r="AU214" s="65">
        <f>IF(AT214=1,data!$C$41*AS214,0)</f>
        <v>0</v>
      </c>
      <c r="AV214" s="87" t="s">
        <v>87</v>
      </c>
      <c r="AW214" s="66">
        <f>IF(AT214=1,IF(AS214&lt;15,VLOOKUP(AV214,data!$B$3:$E$32,2,0)*AS214,(VLOOKUP(AV214,data!$B$3:$E$32,2,0)*14)+(VLOOKUP(AV214,data!$B$3:$E$32,3,0))*(AS214-14)),0)</f>
        <v>0</v>
      </c>
      <c r="AX214" s="87" t="s">
        <v>87</v>
      </c>
      <c r="AY214" s="66">
        <f>IF(AT214=1,VLOOKUP(AX214,data!$B$35:$D$39,2,0),0)</f>
        <v>0</v>
      </c>
      <c r="AZ214" s="67">
        <f>IF(AND(AW214&lt;&gt;0,AY214&lt;&gt;0)=FALSE,0,data!$C$43)</f>
        <v>0</v>
      </c>
      <c r="BA214" s="91">
        <f t="shared" si="108"/>
        <v>0</v>
      </c>
      <c r="BB214" s="121">
        <f t="shared" si="109"/>
        <v>0</v>
      </c>
      <c r="BC214" s="61">
        <f t="shared" si="110"/>
        <v>0</v>
      </c>
      <c r="BD214" s="61">
        <f t="shared" si="111"/>
        <v>0</v>
      </c>
      <c r="BF214" s="64"/>
      <c r="BG214" s="61">
        <f t="shared" si="112"/>
        <v>0</v>
      </c>
      <c r="BH214" s="65">
        <f>IF(BG214=1,data!$C$41*BF214,0)</f>
        <v>0</v>
      </c>
      <c r="BI214" s="87" t="s">
        <v>87</v>
      </c>
      <c r="BJ214" s="66">
        <f>IF(BG214=1,IF(BF214&lt;15,VLOOKUP(BI214,data!$B$3:$E$32,2,0)*BF214,(VLOOKUP(BI214,data!$B$3:$E$32,2,0)*14)+(VLOOKUP(BI214,data!$B$3:$E$32,3,0))*(BF214-14)),0)</f>
        <v>0</v>
      </c>
      <c r="BK214" s="87" t="s">
        <v>87</v>
      </c>
      <c r="BL214" s="66">
        <f>IF(BG214=1,VLOOKUP(BK214,data!$B$35:$D$39,2,0),0)</f>
        <v>0</v>
      </c>
      <c r="BM214" s="67">
        <f>IF(AND(BJ214&lt;&gt;0,BL214&lt;&gt;0)=FALSE,0,data!$C$43)</f>
        <v>0</v>
      </c>
      <c r="BN214" s="91">
        <f t="shared" si="113"/>
        <v>0</v>
      </c>
      <c r="BO214" s="121">
        <f t="shared" si="114"/>
        <v>0</v>
      </c>
      <c r="BP214" s="61">
        <f t="shared" si="115"/>
        <v>0</v>
      </c>
      <c r="BQ214" s="61">
        <f t="shared" si="116"/>
        <v>0</v>
      </c>
      <c r="BS214" s="64"/>
      <c r="BT214" s="61">
        <f t="shared" si="117"/>
        <v>0</v>
      </c>
      <c r="BU214" s="65">
        <f>IF(BT214=1,data!$C$41*BS214,0)</f>
        <v>0</v>
      </c>
      <c r="BV214" s="87" t="s">
        <v>87</v>
      </c>
      <c r="BW214" s="66">
        <f>IF(BT214=1,IF(BS214&lt;15,VLOOKUP(BV214,data!$B$3:$E$32,2,0)*BS214,(VLOOKUP(BV214,data!$B$3:$E$32,2,0)*14)+(VLOOKUP(BV214,data!$B$3:$E$32,3,0))*(BS214-14)),0)</f>
        <v>0</v>
      </c>
      <c r="BX214" s="87" t="s">
        <v>87</v>
      </c>
      <c r="BY214" s="66">
        <f>IF(BT214=1,VLOOKUP(BX214,data!$B$35:$D$39,2,0),0)</f>
        <v>0</v>
      </c>
      <c r="BZ214" s="67">
        <f>IF(AND(BW214&lt;&gt;0,BY214&lt;&gt;0)=FALSE,0,data!$C$43)</f>
        <v>0</v>
      </c>
      <c r="CA214" s="91">
        <f t="shared" si="118"/>
        <v>0</v>
      </c>
      <c r="CB214" s="121">
        <f t="shared" si="119"/>
        <v>0</v>
      </c>
      <c r="CC214" s="61">
        <f t="shared" si="120"/>
        <v>0</v>
      </c>
      <c r="CD214" s="61">
        <f t="shared" si="121"/>
        <v>0</v>
      </c>
    </row>
    <row r="215" spans="1:82" ht="18" hidden="1" customHeight="1" x14ac:dyDescent="0.25">
      <c r="A215" s="68"/>
      <c r="B215" s="58" t="s">
        <v>297</v>
      </c>
      <c r="C215" s="113"/>
      <c r="D215" s="59"/>
      <c r="E215" s="64"/>
      <c r="F215" s="61">
        <f t="shared" si="93"/>
        <v>0</v>
      </c>
      <c r="G215" s="65">
        <f>IF(F215=1,data!$C$41*E215,0)</f>
        <v>0</v>
      </c>
      <c r="H215" s="87" t="s">
        <v>87</v>
      </c>
      <c r="I215" s="66">
        <f>IF($F215=1,IF($E215&lt;15,VLOOKUP(H215,data!$B$3:$E$32,2,0)*$E215,(VLOOKUP(H215,data!$B$3:$E$32,2,0)*14)+(VLOOKUP(H215,data!$B$3:$E$32,3,0))*($E215-14)),0)</f>
        <v>0</v>
      </c>
      <c r="J215" s="87" t="s">
        <v>87</v>
      </c>
      <c r="K215" s="66">
        <f>IF($F215=1,VLOOKUP(J215,data!$B$35:$D$39,2,0),0)</f>
        <v>0</v>
      </c>
      <c r="L215" s="67">
        <f>IF(AND(I215&lt;&gt;0,K215&lt;&gt;0)=FALSE,0,data!$C$43)</f>
        <v>0</v>
      </c>
      <c r="M215" s="91">
        <f t="shared" si="33"/>
        <v>0</v>
      </c>
      <c r="N215" s="61">
        <f t="shared" si="122"/>
        <v>0</v>
      </c>
      <c r="O215" s="61">
        <f t="shared" si="94"/>
        <v>0</v>
      </c>
      <c r="P215" s="61">
        <f t="shared" si="95"/>
        <v>0</v>
      </c>
      <c r="Q215" s="137">
        <f t="shared" si="96"/>
        <v>0</v>
      </c>
      <c r="S215" s="64"/>
      <c r="T215" s="61">
        <f t="shared" si="97"/>
        <v>0</v>
      </c>
      <c r="U215" s="65">
        <f>IF(T215=1,data!$C$41*S215,0)</f>
        <v>0</v>
      </c>
      <c r="V215" s="87" t="s">
        <v>87</v>
      </c>
      <c r="W215" s="66">
        <f>IF(T215=1,IF(S215&lt;15,VLOOKUP(V215,data!$B$3:$E$32,2,0)*S215,(VLOOKUP(V215,data!$B$3:$E$32,2,0)*14)+(VLOOKUP(V215,data!$B$3:$E$32,3,0))*(S215-14)),0)</f>
        <v>0</v>
      </c>
      <c r="X215" s="87" t="s">
        <v>87</v>
      </c>
      <c r="Y215" s="66">
        <f>IF(T215=1,VLOOKUP(X215,data!$B$35:$D$39,2,0),0)</f>
        <v>0</v>
      </c>
      <c r="Z215" s="67">
        <f>IF(AND(W215&lt;&gt;0,Y215&lt;&gt;0)=FALSE,0,data!$C$43)</f>
        <v>0</v>
      </c>
      <c r="AA215" s="91">
        <f t="shared" si="98"/>
        <v>0</v>
      </c>
      <c r="AB215" s="121">
        <f t="shared" si="99"/>
        <v>0</v>
      </c>
      <c r="AC215" s="61">
        <f t="shared" si="100"/>
        <v>0</v>
      </c>
      <c r="AD215" s="61">
        <f t="shared" si="101"/>
        <v>0</v>
      </c>
      <c r="AF215" s="64"/>
      <c r="AG215" s="61">
        <f t="shared" si="102"/>
        <v>0</v>
      </c>
      <c r="AH215" s="65">
        <f>IF(AG215=1,data!$C$41*AF215,0)</f>
        <v>0</v>
      </c>
      <c r="AI215" s="87" t="s">
        <v>87</v>
      </c>
      <c r="AJ215" s="66">
        <f>IF(AG215=1,IF(AF215&lt;15,VLOOKUP(AI215,data!$B$3:$E$32,2,0)*AF215,(VLOOKUP(AI215,data!$B$3:$E$32,2,0)*14)+(VLOOKUP(AI215,data!$B$3:$E$32,3,0))*(AF215-14)),0)</f>
        <v>0</v>
      </c>
      <c r="AK215" s="87" t="s">
        <v>87</v>
      </c>
      <c r="AL215" s="66">
        <f>IF(AG215=1,VLOOKUP(AK215,data!$B$35:$D$39,2,0),0)</f>
        <v>0</v>
      </c>
      <c r="AM215" s="67">
        <f>IF(AND(AJ215&lt;&gt;0,AL215&lt;&gt;0)=FALSE,0,data!$C$43)</f>
        <v>0</v>
      </c>
      <c r="AN215" s="91">
        <f t="shared" si="103"/>
        <v>0</v>
      </c>
      <c r="AO215" s="121">
        <f t="shared" si="104"/>
        <v>0</v>
      </c>
      <c r="AP215" s="61">
        <f t="shared" si="105"/>
        <v>0</v>
      </c>
      <c r="AQ215" s="61">
        <f t="shared" si="106"/>
        <v>0</v>
      </c>
      <c r="AS215" s="64"/>
      <c r="AT215" s="61">
        <f t="shared" si="107"/>
        <v>0</v>
      </c>
      <c r="AU215" s="65">
        <f>IF(AT215=1,data!$C$41*AS215,0)</f>
        <v>0</v>
      </c>
      <c r="AV215" s="87" t="s">
        <v>87</v>
      </c>
      <c r="AW215" s="66">
        <f>IF(AT215=1,IF(AS215&lt;15,VLOOKUP(AV215,data!$B$3:$E$32,2,0)*AS215,(VLOOKUP(AV215,data!$B$3:$E$32,2,0)*14)+(VLOOKUP(AV215,data!$B$3:$E$32,3,0))*(AS215-14)),0)</f>
        <v>0</v>
      </c>
      <c r="AX215" s="87" t="s">
        <v>87</v>
      </c>
      <c r="AY215" s="66">
        <f>IF(AT215=1,VLOOKUP(AX215,data!$B$35:$D$39,2,0),0)</f>
        <v>0</v>
      </c>
      <c r="AZ215" s="67">
        <f>IF(AND(AW215&lt;&gt;0,AY215&lt;&gt;0)=FALSE,0,data!$C$43)</f>
        <v>0</v>
      </c>
      <c r="BA215" s="91">
        <f t="shared" si="108"/>
        <v>0</v>
      </c>
      <c r="BB215" s="121">
        <f t="shared" si="109"/>
        <v>0</v>
      </c>
      <c r="BC215" s="61">
        <f t="shared" si="110"/>
        <v>0</v>
      </c>
      <c r="BD215" s="61">
        <f t="shared" si="111"/>
        <v>0</v>
      </c>
      <c r="BF215" s="64"/>
      <c r="BG215" s="61">
        <f t="shared" si="112"/>
        <v>0</v>
      </c>
      <c r="BH215" s="65">
        <f>IF(BG215=1,data!$C$41*BF215,0)</f>
        <v>0</v>
      </c>
      <c r="BI215" s="87" t="s">
        <v>87</v>
      </c>
      <c r="BJ215" s="66">
        <f>IF(BG215=1,IF(BF215&lt;15,VLOOKUP(BI215,data!$B$3:$E$32,2,0)*BF215,(VLOOKUP(BI215,data!$B$3:$E$32,2,0)*14)+(VLOOKUP(BI215,data!$B$3:$E$32,3,0))*(BF215-14)),0)</f>
        <v>0</v>
      </c>
      <c r="BK215" s="87" t="s">
        <v>87</v>
      </c>
      <c r="BL215" s="66">
        <f>IF(BG215=1,VLOOKUP(BK215,data!$B$35:$D$39,2,0),0)</f>
        <v>0</v>
      </c>
      <c r="BM215" s="67">
        <f>IF(AND(BJ215&lt;&gt;0,BL215&lt;&gt;0)=FALSE,0,data!$C$43)</f>
        <v>0</v>
      </c>
      <c r="BN215" s="91">
        <f t="shared" si="113"/>
        <v>0</v>
      </c>
      <c r="BO215" s="121">
        <f t="shared" si="114"/>
        <v>0</v>
      </c>
      <c r="BP215" s="61">
        <f t="shared" si="115"/>
        <v>0</v>
      </c>
      <c r="BQ215" s="61">
        <f t="shared" si="116"/>
        <v>0</v>
      </c>
      <c r="BS215" s="64"/>
      <c r="BT215" s="61">
        <f t="shared" si="117"/>
        <v>0</v>
      </c>
      <c r="BU215" s="65">
        <f>IF(BT215=1,data!$C$41*BS215,0)</f>
        <v>0</v>
      </c>
      <c r="BV215" s="87" t="s">
        <v>87</v>
      </c>
      <c r="BW215" s="66">
        <f>IF(BT215=1,IF(BS215&lt;15,VLOOKUP(BV215,data!$B$3:$E$32,2,0)*BS215,(VLOOKUP(BV215,data!$B$3:$E$32,2,0)*14)+(VLOOKUP(BV215,data!$B$3:$E$32,3,0))*(BS215-14)),0)</f>
        <v>0</v>
      </c>
      <c r="BX215" s="87" t="s">
        <v>87</v>
      </c>
      <c r="BY215" s="66">
        <f>IF(BT215=1,VLOOKUP(BX215,data!$B$35:$D$39,2,0),0)</f>
        <v>0</v>
      </c>
      <c r="BZ215" s="67">
        <f>IF(AND(BW215&lt;&gt;0,BY215&lt;&gt;0)=FALSE,0,data!$C$43)</f>
        <v>0</v>
      </c>
      <c r="CA215" s="91">
        <f t="shared" si="118"/>
        <v>0</v>
      </c>
      <c r="CB215" s="121">
        <f t="shared" si="119"/>
        <v>0</v>
      </c>
      <c r="CC215" s="61">
        <f t="shared" si="120"/>
        <v>0</v>
      </c>
      <c r="CD215" s="61">
        <f t="shared" si="121"/>
        <v>0</v>
      </c>
    </row>
    <row r="216" spans="1:82" ht="18" hidden="1" customHeight="1" x14ac:dyDescent="0.25">
      <c r="A216" s="68"/>
      <c r="B216" s="58" t="s">
        <v>298</v>
      </c>
      <c r="C216" s="113"/>
      <c r="D216" s="59"/>
      <c r="E216" s="64"/>
      <c r="F216" s="61">
        <f t="shared" si="93"/>
        <v>0</v>
      </c>
      <c r="G216" s="65">
        <f>IF(F216=1,data!$C$41*E216,0)</f>
        <v>0</v>
      </c>
      <c r="H216" s="87" t="s">
        <v>87</v>
      </c>
      <c r="I216" s="66">
        <f>IF($F216=1,IF($E216&lt;15,VLOOKUP(H216,data!$B$3:$E$32,2,0)*$E216,(VLOOKUP(H216,data!$B$3:$E$32,2,0)*14)+(VLOOKUP(H216,data!$B$3:$E$32,3,0))*($E216-14)),0)</f>
        <v>0</v>
      </c>
      <c r="J216" s="87" t="s">
        <v>87</v>
      </c>
      <c r="K216" s="66">
        <f>IF($F216=1,VLOOKUP(J216,data!$B$35:$D$39,2,0),0)</f>
        <v>0</v>
      </c>
      <c r="L216" s="67">
        <f>IF(AND(I216&lt;&gt;0,K216&lt;&gt;0)=FALSE,0,data!$C$43)</f>
        <v>0</v>
      </c>
      <c r="M216" s="91">
        <f t="shared" si="33"/>
        <v>0</v>
      </c>
      <c r="N216" s="61">
        <f t="shared" si="122"/>
        <v>0</v>
      </c>
      <c r="O216" s="61">
        <f t="shared" si="94"/>
        <v>0</v>
      </c>
      <c r="P216" s="61">
        <f t="shared" si="95"/>
        <v>0</v>
      </c>
      <c r="Q216" s="137">
        <f t="shared" si="96"/>
        <v>0</v>
      </c>
      <c r="S216" s="64"/>
      <c r="T216" s="61">
        <f t="shared" si="97"/>
        <v>0</v>
      </c>
      <c r="U216" s="65">
        <f>IF(T216=1,data!$C$41*S216,0)</f>
        <v>0</v>
      </c>
      <c r="V216" s="87" t="s">
        <v>87</v>
      </c>
      <c r="W216" s="66">
        <f>IF(T216=1,IF(S216&lt;15,VLOOKUP(V216,data!$B$3:$E$32,2,0)*S216,(VLOOKUP(V216,data!$B$3:$E$32,2,0)*14)+(VLOOKUP(V216,data!$B$3:$E$32,3,0))*(S216-14)),0)</f>
        <v>0</v>
      </c>
      <c r="X216" s="87" t="s">
        <v>87</v>
      </c>
      <c r="Y216" s="66">
        <f>IF(T216=1,VLOOKUP(X216,data!$B$35:$D$39,2,0),0)</f>
        <v>0</v>
      </c>
      <c r="Z216" s="67">
        <f>IF(AND(W216&lt;&gt;0,Y216&lt;&gt;0)=FALSE,0,data!$C$43)</f>
        <v>0</v>
      </c>
      <c r="AA216" s="91">
        <f t="shared" si="98"/>
        <v>0</v>
      </c>
      <c r="AB216" s="121">
        <f t="shared" si="99"/>
        <v>0</v>
      </c>
      <c r="AC216" s="61">
        <f t="shared" si="100"/>
        <v>0</v>
      </c>
      <c r="AD216" s="61">
        <f t="shared" si="101"/>
        <v>0</v>
      </c>
      <c r="AF216" s="64"/>
      <c r="AG216" s="61">
        <f t="shared" si="102"/>
        <v>0</v>
      </c>
      <c r="AH216" s="65">
        <f>IF(AG216=1,data!$C$41*AF216,0)</f>
        <v>0</v>
      </c>
      <c r="AI216" s="87" t="s">
        <v>87</v>
      </c>
      <c r="AJ216" s="66">
        <f>IF(AG216=1,IF(AF216&lt;15,VLOOKUP(AI216,data!$B$3:$E$32,2,0)*AF216,(VLOOKUP(AI216,data!$B$3:$E$32,2,0)*14)+(VLOOKUP(AI216,data!$B$3:$E$32,3,0))*(AF216-14)),0)</f>
        <v>0</v>
      </c>
      <c r="AK216" s="87" t="s">
        <v>87</v>
      </c>
      <c r="AL216" s="66">
        <f>IF(AG216=1,VLOOKUP(AK216,data!$B$35:$D$39,2,0),0)</f>
        <v>0</v>
      </c>
      <c r="AM216" s="67">
        <f>IF(AND(AJ216&lt;&gt;0,AL216&lt;&gt;0)=FALSE,0,data!$C$43)</f>
        <v>0</v>
      </c>
      <c r="AN216" s="91">
        <f t="shared" si="103"/>
        <v>0</v>
      </c>
      <c r="AO216" s="121">
        <f t="shared" si="104"/>
        <v>0</v>
      </c>
      <c r="AP216" s="61">
        <f t="shared" si="105"/>
        <v>0</v>
      </c>
      <c r="AQ216" s="61">
        <f t="shared" si="106"/>
        <v>0</v>
      </c>
      <c r="AS216" s="64"/>
      <c r="AT216" s="61">
        <f t="shared" si="107"/>
        <v>0</v>
      </c>
      <c r="AU216" s="65">
        <f>IF(AT216=1,data!$C$41*AS216,0)</f>
        <v>0</v>
      </c>
      <c r="AV216" s="87" t="s">
        <v>87</v>
      </c>
      <c r="AW216" s="66">
        <f>IF(AT216=1,IF(AS216&lt;15,VLOOKUP(AV216,data!$B$3:$E$32,2,0)*AS216,(VLOOKUP(AV216,data!$B$3:$E$32,2,0)*14)+(VLOOKUP(AV216,data!$B$3:$E$32,3,0))*(AS216-14)),0)</f>
        <v>0</v>
      </c>
      <c r="AX216" s="87" t="s">
        <v>87</v>
      </c>
      <c r="AY216" s="66">
        <f>IF(AT216=1,VLOOKUP(AX216,data!$B$35:$D$39,2,0),0)</f>
        <v>0</v>
      </c>
      <c r="AZ216" s="67">
        <f>IF(AND(AW216&lt;&gt;0,AY216&lt;&gt;0)=FALSE,0,data!$C$43)</f>
        <v>0</v>
      </c>
      <c r="BA216" s="91">
        <f t="shared" si="108"/>
        <v>0</v>
      </c>
      <c r="BB216" s="121">
        <f t="shared" si="109"/>
        <v>0</v>
      </c>
      <c r="BC216" s="61">
        <f t="shared" si="110"/>
        <v>0</v>
      </c>
      <c r="BD216" s="61">
        <f t="shared" si="111"/>
        <v>0</v>
      </c>
      <c r="BF216" s="64"/>
      <c r="BG216" s="61">
        <f t="shared" si="112"/>
        <v>0</v>
      </c>
      <c r="BH216" s="65">
        <f>IF(BG216=1,data!$C$41*BF216,0)</f>
        <v>0</v>
      </c>
      <c r="BI216" s="87" t="s">
        <v>87</v>
      </c>
      <c r="BJ216" s="66">
        <f>IF(BG216=1,IF(BF216&lt;15,VLOOKUP(BI216,data!$B$3:$E$32,2,0)*BF216,(VLOOKUP(BI216,data!$B$3:$E$32,2,0)*14)+(VLOOKUP(BI216,data!$B$3:$E$32,3,0))*(BF216-14)),0)</f>
        <v>0</v>
      </c>
      <c r="BK216" s="87" t="s">
        <v>87</v>
      </c>
      <c r="BL216" s="66">
        <f>IF(BG216=1,VLOOKUP(BK216,data!$B$35:$D$39,2,0),0)</f>
        <v>0</v>
      </c>
      <c r="BM216" s="67">
        <f>IF(AND(BJ216&lt;&gt;0,BL216&lt;&gt;0)=FALSE,0,data!$C$43)</f>
        <v>0</v>
      </c>
      <c r="BN216" s="91">
        <f t="shared" si="113"/>
        <v>0</v>
      </c>
      <c r="BO216" s="121">
        <f t="shared" si="114"/>
        <v>0</v>
      </c>
      <c r="BP216" s="61">
        <f t="shared" si="115"/>
        <v>0</v>
      </c>
      <c r="BQ216" s="61">
        <f t="shared" si="116"/>
        <v>0</v>
      </c>
      <c r="BS216" s="64"/>
      <c r="BT216" s="61">
        <f t="shared" si="117"/>
        <v>0</v>
      </c>
      <c r="BU216" s="65">
        <f>IF(BT216=1,data!$C$41*BS216,0)</f>
        <v>0</v>
      </c>
      <c r="BV216" s="87" t="s">
        <v>87</v>
      </c>
      <c r="BW216" s="66">
        <f>IF(BT216=1,IF(BS216&lt;15,VLOOKUP(BV216,data!$B$3:$E$32,2,0)*BS216,(VLOOKUP(BV216,data!$B$3:$E$32,2,0)*14)+(VLOOKUP(BV216,data!$B$3:$E$32,3,0))*(BS216-14)),0)</f>
        <v>0</v>
      </c>
      <c r="BX216" s="87" t="s">
        <v>87</v>
      </c>
      <c r="BY216" s="66">
        <f>IF(BT216=1,VLOOKUP(BX216,data!$B$35:$D$39,2,0),0)</f>
        <v>0</v>
      </c>
      <c r="BZ216" s="67">
        <f>IF(AND(BW216&lt;&gt;0,BY216&lt;&gt;0)=FALSE,0,data!$C$43)</f>
        <v>0</v>
      </c>
      <c r="CA216" s="91">
        <f t="shared" si="118"/>
        <v>0</v>
      </c>
      <c r="CB216" s="121">
        <f t="shared" si="119"/>
        <v>0</v>
      </c>
      <c r="CC216" s="61">
        <f t="shared" si="120"/>
        <v>0</v>
      </c>
      <c r="CD216" s="61">
        <f t="shared" si="121"/>
        <v>0</v>
      </c>
    </row>
    <row r="217" spans="1:82" ht="18" hidden="1" customHeight="1" x14ac:dyDescent="0.25">
      <c r="A217" s="68"/>
      <c r="B217" s="58" t="s">
        <v>299</v>
      </c>
      <c r="C217" s="113"/>
      <c r="D217" s="59"/>
      <c r="E217" s="64"/>
      <c r="F217" s="61">
        <f t="shared" si="93"/>
        <v>0</v>
      </c>
      <c r="G217" s="65">
        <f>IF(F217=1,data!$C$41*E217,0)</f>
        <v>0</v>
      </c>
      <c r="H217" s="87" t="s">
        <v>87</v>
      </c>
      <c r="I217" s="66">
        <f>IF($F217=1,IF($E217&lt;15,VLOOKUP(H217,data!$B$3:$E$32,2,0)*$E217,(VLOOKUP(H217,data!$B$3:$E$32,2,0)*14)+(VLOOKUP(H217,data!$B$3:$E$32,3,0))*($E217-14)),0)</f>
        <v>0</v>
      </c>
      <c r="J217" s="87" t="s">
        <v>87</v>
      </c>
      <c r="K217" s="66">
        <f>IF($F217=1,VLOOKUP(J217,data!$B$35:$D$39,2,0),0)</f>
        <v>0</v>
      </c>
      <c r="L217" s="67">
        <f>IF(AND(I217&lt;&gt;0,K217&lt;&gt;0)=FALSE,0,data!$C$43)</f>
        <v>0</v>
      </c>
      <c r="M217" s="91">
        <f t="shared" si="33"/>
        <v>0</v>
      </c>
      <c r="N217" s="61">
        <f t="shared" si="122"/>
        <v>0</v>
      </c>
      <c r="O217" s="61">
        <f t="shared" si="94"/>
        <v>0</v>
      </c>
      <c r="P217" s="61">
        <f t="shared" si="95"/>
        <v>0</v>
      </c>
      <c r="Q217" s="137">
        <f t="shared" si="96"/>
        <v>0</v>
      </c>
      <c r="S217" s="64"/>
      <c r="T217" s="61">
        <f t="shared" si="97"/>
        <v>0</v>
      </c>
      <c r="U217" s="65">
        <f>IF(T217=1,data!$C$41*S217,0)</f>
        <v>0</v>
      </c>
      <c r="V217" s="87" t="s">
        <v>87</v>
      </c>
      <c r="W217" s="66">
        <f>IF(T217=1,IF(S217&lt;15,VLOOKUP(V217,data!$B$3:$E$32,2,0)*S217,(VLOOKUP(V217,data!$B$3:$E$32,2,0)*14)+(VLOOKUP(V217,data!$B$3:$E$32,3,0))*(S217-14)),0)</f>
        <v>0</v>
      </c>
      <c r="X217" s="87" t="s">
        <v>87</v>
      </c>
      <c r="Y217" s="66">
        <f>IF(T217=1,VLOOKUP(X217,data!$B$35:$D$39,2,0),0)</f>
        <v>0</v>
      </c>
      <c r="Z217" s="67">
        <f>IF(AND(W217&lt;&gt;0,Y217&lt;&gt;0)=FALSE,0,data!$C$43)</f>
        <v>0</v>
      </c>
      <c r="AA217" s="91">
        <f t="shared" si="98"/>
        <v>0</v>
      </c>
      <c r="AB217" s="121">
        <f t="shared" si="99"/>
        <v>0</v>
      </c>
      <c r="AC217" s="61">
        <f t="shared" si="100"/>
        <v>0</v>
      </c>
      <c r="AD217" s="61">
        <f t="shared" si="101"/>
        <v>0</v>
      </c>
      <c r="AF217" s="64"/>
      <c r="AG217" s="61">
        <f t="shared" si="102"/>
        <v>0</v>
      </c>
      <c r="AH217" s="65">
        <f>IF(AG217=1,data!$C$41*AF217,0)</f>
        <v>0</v>
      </c>
      <c r="AI217" s="87" t="s">
        <v>87</v>
      </c>
      <c r="AJ217" s="66">
        <f>IF(AG217=1,IF(AF217&lt;15,VLOOKUP(AI217,data!$B$3:$E$32,2,0)*AF217,(VLOOKUP(AI217,data!$B$3:$E$32,2,0)*14)+(VLOOKUP(AI217,data!$B$3:$E$32,3,0))*(AF217-14)),0)</f>
        <v>0</v>
      </c>
      <c r="AK217" s="87" t="s">
        <v>87</v>
      </c>
      <c r="AL217" s="66">
        <f>IF(AG217=1,VLOOKUP(AK217,data!$B$35:$D$39,2,0),0)</f>
        <v>0</v>
      </c>
      <c r="AM217" s="67">
        <f>IF(AND(AJ217&lt;&gt;0,AL217&lt;&gt;0)=FALSE,0,data!$C$43)</f>
        <v>0</v>
      </c>
      <c r="AN217" s="91">
        <f t="shared" si="103"/>
        <v>0</v>
      </c>
      <c r="AO217" s="121">
        <f t="shared" si="104"/>
        <v>0</v>
      </c>
      <c r="AP217" s="61">
        <f t="shared" si="105"/>
        <v>0</v>
      </c>
      <c r="AQ217" s="61">
        <f t="shared" si="106"/>
        <v>0</v>
      </c>
      <c r="AS217" s="64"/>
      <c r="AT217" s="61">
        <f t="shared" si="107"/>
        <v>0</v>
      </c>
      <c r="AU217" s="65">
        <f>IF(AT217=1,data!$C$41*AS217,0)</f>
        <v>0</v>
      </c>
      <c r="AV217" s="87" t="s">
        <v>87</v>
      </c>
      <c r="AW217" s="66">
        <f>IF(AT217=1,IF(AS217&lt;15,VLOOKUP(AV217,data!$B$3:$E$32,2,0)*AS217,(VLOOKUP(AV217,data!$B$3:$E$32,2,0)*14)+(VLOOKUP(AV217,data!$B$3:$E$32,3,0))*(AS217-14)),0)</f>
        <v>0</v>
      </c>
      <c r="AX217" s="87" t="s">
        <v>87</v>
      </c>
      <c r="AY217" s="66">
        <f>IF(AT217=1,VLOOKUP(AX217,data!$B$35:$D$39,2,0),0)</f>
        <v>0</v>
      </c>
      <c r="AZ217" s="67">
        <f>IF(AND(AW217&lt;&gt;0,AY217&lt;&gt;0)=FALSE,0,data!$C$43)</f>
        <v>0</v>
      </c>
      <c r="BA217" s="91">
        <f t="shared" si="108"/>
        <v>0</v>
      </c>
      <c r="BB217" s="121">
        <f t="shared" si="109"/>
        <v>0</v>
      </c>
      <c r="BC217" s="61">
        <f t="shared" si="110"/>
        <v>0</v>
      </c>
      <c r="BD217" s="61">
        <f t="shared" si="111"/>
        <v>0</v>
      </c>
      <c r="BF217" s="64"/>
      <c r="BG217" s="61">
        <f t="shared" si="112"/>
        <v>0</v>
      </c>
      <c r="BH217" s="65">
        <f>IF(BG217=1,data!$C$41*BF217,0)</f>
        <v>0</v>
      </c>
      <c r="BI217" s="87" t="s">
        <v>87</v>
      </c>
      <c r="BJ217" s="66">
        <f>IF(BG217=1,IF(BF217&lt;15,VLOOKUP(BI217,data!$B$3:$E$32,2,0)*BF217,(VLOOKUP(BI217,data!$B$3:$E$32,2,0)*14)+(VLOOKUP(BI217,data!$B$3:$E$32,3,0))*(BF217-14)),0)</f>
        <v>0</v>
      </c>
      <c r="BK217" s="87" t="s">
        <v>87</v>
      </c>
      <c r="BL217" s="66">
        <f>IF(BG217=1,VLOOKUP(BK217,data!$B$35:$D$39,2,0),0)</f>
        <v>0</v>
      </c>
      <c r="BM217" s="67">
        <f>IF(AND(BJ217&lt;&gt;0,BL217&lt;&gt;0)=FALSE,0,data!$C$43)</f>
        <v>0</v>
      </c>
      <c r="BN217" s="91">
        <f t="shared" si="113"/>
        <v>0</v>
      </c>
      <c r="BO217" s="121">
        <f t="shared" si="114"/>
        <v>0</v>
      </c>
      <c r="BP217" s="61">
        <f t="shared" si="115"/>
        <v>0</v>
      </c>
      <c r="BQ217" s="61">
        <f t="shared" si="116"/>
        <v>0</v>
      </c>
      <c r="BS217" s="64"/>
      <c r="BT217" s="61">
        <f t="shared" si="117"/>
        <v>0</v>
      </c>
      <c r="BU217" s="65">
        <f>IF(BT217=1,data!$C$41*BS217,0)</f>
        <v>0</v>
      </c>
      <c r="BV217" s="87" t="s">
        <v>87</v>
      </c>
      <c r="BW217" s="66">
        <f>IF(BT217=1,IF(BS217&lt;15,VLOOKUP(BV217,data!$B$3:$E$32,2,0)*BS217,(VLOOKUP(BV217,data!$B$3:$E$32,2,0)*14)+(VLOOKUP(BV217,data!$B$3:$E$32,3,0))*(BS217-14)),0)</f>
        <v>0</v>
      </c>
      <c r="BX217" s="87" t="s">
        <v>87</v>
      </c>
      <c r="BY217" s="66">
        <f>IF(BT217=1,VLOOKUP(BX217,data!$B$35:$D$39,2,0),0)</f>
        <v>0</v>
      </c>
      <c r="BZ217" s="67">
        <f>IF(AND(BW217&lt;&gt;0,BY217&lt;&gt;0)=FALSE,0,data!$C$43)</f>
        <v>0</v>
      </c>
      <c r="CA217" s="91">
        <f t="shared" si="118"/>
        <v>0</v>
      </c>
      <c r="CB217" s="121">
        <f t="shared" si="119"/>
        <v>0</v>
      </c>
      <c r="CC217" s="61">
        <f t="shared" si="120"/>
        <v>0</v>
      </c>
      <c r="CD217" s="61">
        <f t="shared" si="121"/>
        <v>0</v>
      </c>
    </row>
    <row r="218" spans="1:82" ht="18" hidden="1" customHeight="1" x14ac:dyDescent="0.25">
      <c r="A218" s="68"/>
      <c r="B218" s="58" t="s">
        <v>300</v>
      </c>
      <c r="C218" s="113"/>
      <c r="D218" s="59"/>
      <c r="E218" s="64"/>
      <c r="F218" s="61">
        <f t="shared" si="93"/>
        <v>0</v>
      </c>
      <c r="G218" s="65">
        <f>IF(F218=1,data!$C$41*E218,0)</f>
        <v>0</v>
      </c>
      <c r="H218" s="87" t="s">
        <v>87</v>
      </c>
      <c r="I218" s="66">
        <f>IF($F218=1,IF($E218&lt;15,VLOOKUP(H218,data!$B$3:$E$32,2,0)*$E218,(VLOOKUP(H218,data!$B$3:$E$32,2,0)*14)+(VLOOKUP(H218,data!$B$3:$E$32,3,0))*($E218-14)),0)</f>
        <v>0</v>
      </c>
      <c r="J218" s="87" t="s">
        <v>87</v>
      </c>
      <c r="K218" s="66">
        <f>IF($F218=1,VLOOKUP(J218,data!$B$35:$D$39,2,0),0)</f>
        <v>0</v>
      </c>
      <c r="L218" s="67">
        <f>IF(AND(I218&lt;&gt;0,K218&lt;&gt;0)=FALSE,0,data!$C$43)</f>
        <v>0</v>
      </c>
      <c r="M218" s="91">
        <f t="shared" si="33"/>
        <v>0</v>
      </c>
      <c r="N218" s="61">
        <f t="shared" si="122"/>
        <v>0</v>
      </c>
      <c r="O218" s="61">
        <f t="shared" si="94"/>
        <v>0</v>
      </c>
      <c r="P218" s="61">
        <f t="shared" si="95"/>
        <v>0</v>
      </c>
      <c r="Q218" s="137">
        <f t="shared" si="96"/>
        <v>0</v>
      </c>
      <c r="S218" s="64"/>
      <c r="T218" s="61">
        <f t="shared" si="97"/>
        <v>0</v>
      </c>
      <c r="U218" s="65">
        <f>IF(T218=1,data!$C$41*S218,0)</f>
        <v>0</v>
      </c>
      <c r="V218" s="87" t="s">
        <v>87</v>
      </c>
      <c r="W218" s="66">
        <f>IF(T218=1,IF(S218&lt;15,VLOOKUP(V218,data!$B$3:$E$32,2,0)*S218,(VLOOKUP(V218,data!$B$3:$E$32,2,0)*14)+(VLOOKUP(V218,data!$B$3:$E$32,3,0))*(S218-14)),0)</f>
        <v>0</v>
      </c>
      <c r="X218" s="87" t="s">
        <v>87</v>
      </c>
      <c r="Y218" s="66">
        <f>IF(T218=1,VLOOKUP(X218,data!$B$35:$D$39,2,0),0)</f>
        <v>0</v>
      </c>
      <c r="Z218" s="67">
        <f>IF(AND(W218&lt;&gt;0,Y218&lt;&gt;0)=FALSE,0,data!$C$43)</f>
        <v>0</v>
      </c>
      <c r="AA218" s="91">
        <f t="shared" si="98"/>
        <v>0</v>
      </c>
      <c r="AB218" s="121">
        <f t="shared" si="99"/>
        <v>0</v>
      </c>
      <c r="AC218" s="61">
        <f t="shared" si="100"/>
        <v>0</v>
      </c>
      <c r="AD218" s="61">
        <f t="shared" si="101"/>
        <v>0</v>
      </c>
      <c r="AF218" s="64"/>
      <c r="AG218" s="61">
        <f t="shared" si="102"/>
        <v>0</v>
      </c>
      <c r="AH218" s="65">
        <f>IF(AG218=1,data!$C$41*AF218,0)</f>
        <v>0</v>
      </c>
      <c r="AI218" s="87" t="s">
        <v>87</v>
      </c>
      <c r="AJ218" s="66">
        <f>IF(AG218=1,IF(AF218&lt;15,VLOOKUP(AI218,data!$B$3:$E$32,2,0)*AF218,(VLOOKUP(AI218,data!$B$3:$E$32,2,0)*14)+(VLOOKUP(AI218,data!$B$3:$E$32,3,0))*(AF218-14)),0)</f>
        <v>0</v>
      </c>
      <c r="AK218" s="87" t="s">
        <v>87</v>
      </c>
      <c r="AL218" s="66">
        <f>IF(AG218=1,VLOOKUP(AK218,data!$B$35:$D$39,2,0),0)</f>
        <v>0</v>
      </c>
      <c r="AM218" s="67">
        <f>IF(AND(AJ218&lt;&gt;0,AL218&lt;&gt;0)=FALSE,0,data!$C$43)</f>
        <v>0</v>
      </c>
      <c r="AN218" s="91">
        <f t="shared" si="103"/>
        <v>0</v>
      </c>
      <c r="AO218" s="121">
        <f t="shared" si="104"/>
        <v>0</v>
      </c>
      <c r="AP218" s="61">
        <f t="shared" si="105"/>
        <v>0</v>
      </c>
      <c r="AQ218" s="61">
        <f t="shared" si="106"/>
        <v>0</v>
      </c>
      <c r="AS218" s="64"/>
      <c r="AT218" s="61">
        <f t="shared" si="107"/>
        <v>0</v>
      </c>
      <c r="AU218" s="65">
        <f>IF(AT218=1,data!$C$41*AS218,0)</f>
        <v>0</v>
      </c>
      <c r="AV218" s="87" t="s">
        <v>87</v>
      </c>
      <c r="AW218" s="66">
        <f>IF(AT218=1,IF(AS218&lt;15,VLOOKUP(AV218,data!$B$3:$E$32,2,0)*AS218,(VLOOKUP(AV218,data!$B$3:$E$32,2,0)*14)+(VLOOKUP(AV218,data!$B$3:$E$32,3,0))*(AS218-14)),0)</f>
        <v>0</v>
      </c>
      <c r="AX218" s="87" t="s">
        <v>87</v>
      </c>
      <c r="AY218" s="66">
        <f>IF(AT218=1,VLOOKUP(AX218,data!$B$35:$D$39,2,0),0)</f>
        <v>0</v>
      </c>
      <c r="AZ218" s="67">
        <f>IF(AND(AW218&lt;&gt;0,AY218&lt;&gt;0)=FALSE,0,data!$C$43)</f>
        <v>0</v>
      </c>
      <c r="BA218" s="91">
        <f t="shared" si="108"/>
        <v>0</v>
      </c>
      <c r="BB218" s="121">
        <f t="shared" si="109"/>
        <v>0</v>
      </c>
      <c r="BC218" s="61">
        <f t="shared" si="110"/>
        <v>0</v>
      </c>
      <c r="BD218" s="61">
        <f t="shared" si="111"/>
        <v>0</v>
      </c>
      <c r="BF218" s="64"/>
      <c r="BG218" s="61">
        <f t="shared" si="112"/>
        <v>0</v>
      </c>
      <c r="BH218" s="65">
        <f>IF(BG218=1,data!$C$41*BF218,0)</f>
        <v>0</v>
      </c>
      <c r="BI218" s="87" t="s">
        <v>87</v>
      </c>
      <c r="BJ218" s="66">
        <f>IF(BG218=1,IF(BF218&lt;15,VLOOKUP(BI218,data!$B$3:$E$32,2,0)*BF218,(VLOOKUP(BI218,data!$B$3:$E$32,2,0)*14)+(VLOOKUP(BI218,data!$B$3:$E$32,3,0))*(BF218-14)),0)</f>
        <v>0</v>
      </c>
      <c r="BK218" s="87" t="s">
        <v>87</v>
      </c>
      <c r="BL218" s="66">
        <f>IF(BG218=1,VLOOKUP(BK218,data!$B$35:$D$39,2,0),0)</f>
        <v>0</v>
      </c>
      <c r="BM218" s="67">
        <f>IF(AND(BJ218&lt;&gt;0,BL218&lt;&gt;0)=FALSE,0,data!$C$43)</f>
        <v>0</v>
      </c>
      <c r="BN218" s="91">
        <f t="shared" si="113"/>
        <v>0</v>
      </c>
      <c r="BO218" s="121">
        <f t="shared" si="114"/>
        <v>0</v>
      </c>
      <c r="BP218" s="61">
        <f t="shared" si="115"/>
        <v>0</v>
      </c>
      <c r="BQ218" s="61">
        <f t="shared" si="116"/>
        <v>0</v>
      </c>
      <c r="BS218" s="64"/>
      <c r="BT218" s="61">
        <f t="shared" si="117"/>
        <v>0</v>
      </c>
      <c r="BU218" s="65">
        <f>IF(BT218=1,data!$C$41*BS218,0)</f>
        <v>0</v>
      </c>
      <c r="BV218" s="87" t="s">
        <v>87</v>
      </c>
      <c r="BW218" s="66">
        <f>IF(BT218=1,IF(BS218&lt;15,VLOOKUP(BV218,data!$B$3:$E$32,2,0)*BS218,(VLOOKUP(BV218,data!$B$3:$E$32,2,0)*14)+(VLOOKUP(BV218,data!$B$3:$E$32,3,0))*(BS218-14)),0)</f>
        <v>0</v>
      </c>
      <c r="BX218" s="87" t="s">
        <v>87</v>
      </c>
      <c r="BY218" s="66">
        <f>IF(BT218=1,VLOOKUP(BX218,data!$B$35:$D$39,2,0),0)</f>
        <v>0</v>
      </c>
      <c r="BZ218" s="67">
        <f>IF(AND(BW218&lt;&gt;0,BY218&lt;&gt;0)=FALSE,0,data!$C$43)</f>
        <v>0</v>
      </c>
      <c r="CA218" s="91">
        <f t="shared" si="118"/>
        <v>0</v>
      </c>
      <c r="CB218" s="121">
        <f t="shared" si="119"/>
        <v>0</v>
      </c>
      <c r="CC218" s="61">
        <f t="shared" si="120"/>
        <v>0</v>
      </c>
      <c r="CD218" s="61">
        <f t="shared" si="121"/>
        <v>0</v>
      </c>
    </row>
    <row r="219" spans="1:82" ht="18" hidden="1" customHeight="1" x14ac:dyDescent="0.25">
      <c r="A219" s="68"/>
      <c r="B219" s="58" t="s">
        <v>301</v>
      </c>
      <c r="C219" s="113"/>
      <c r="D219" s="59"/>
      <c r="E219" s="64"/>
      <c r="F219" s="61">
        <f t="shared" si="93"/>
        <v>0</v>
      </c>
      <c r="G219" s="65">
        <f>IF(F219=1,data!$C$41*E219,0)</f>
        <v>0</v>
      </c>
      <c r="H219" s="87" t="s">
        <v>87</v>
      </c>
      <c r="I219" s="66">
        <f>IF($F219=1,IF($E219&lt;15,VLOOKUP(H219,data!$B$3:$E$32,2,0)*$E219,(VLOOKUP(H219,data!$B$3:$E$32,2,0)*14)+(VLOOKUP(H219,data!$B$3:$E$32,3,0))*($E219-14)),0)</f>
        <v>0</v>
      </c>
      <c r="J219" s="87" t="s">
        <v>87</v>
      </c>
      <c r="K219" s="66">
        <f>IF($F219=1,VLOOKUP(J219,data!$B$35:$D$39,2,0),0)</f>
        <v>0</v>
      </c>
      <c r="L219" s="67">
        <f>IF(AND(I219&lt;&gt;0,K219&lt;&gt;0)=FALSE,0,data!$C$43)</f>
        <v>0</v>
      </c>
      <c r="M219" s="91">
        <f t="shared" si="33"/>
        <v>0</v>
      </c>
      <c r="N219" s="61">
        <f t="shared" si="122"/>
        <v>0</v>
      </c>
      <c r="O219" s="61">
        <f t="shared" si="94"/>
        <v>0</v>
      </c>
      <c r="P219" s="61">
        <f t="shared" si="95"/>
        <v>0</v>
      </c>
      <c r="Q219" s="137">
        <f t="shared" si="96"/>
        <v>0</v>
      </c>
      <c r="S219" s="64"/>
      <c r="T219" s="61">
        <f t="shared" si="97"/>
        <v>0</v>
      </c>
      <c r="U219" s="65">
        <f>IF(T219=1,data!$C$41*S219,0)</f>
        <v>0</v>
      </c>
      <c r="V219" s="87" t="s">
        <v>87</v>
      </c>
      <c r="W219" s="66">
        <f>IF(T219=1,IF(S219&lt;15,VLOOKUP(V219,data!$B$3:$E$32,2,0)*S219,(VLOOKUP(V219,data!$B$3:$E$32,2,0)*14)+(VLOOKUP(V219,data!$B$3:$E$32,3,0))*(S219-14)),0)</f>
        <v>0</v>
      </c>
      <c r="X219" s="87" t="s">
        <v>87</v>
      </c>
      <c r="Y219" s="66">
        <f>IF(T219=1,VLOOKUP(X219,data!$B$35:$D$39,2,0),0)</f>
        <v>0</v>
      </c>
      <c r="Z219" s="67">
        <f>IF(AND(W219&lt;&gt;0,Y219&lt;&gt;0)=FALSE,0,data!$C$43)</f>
        <v>0</v>
      </c>
      <c r="AA219" s="91">
        <f t="shared" si="98"/>
        <v>0</v>
      </c>
      <c r="AB219" s="121">
        <f t="shared" si="99"/>
        <v>0</v>
      </c>
      <c r="AC219" s="61">
        <f t="shared" si="100"/>
        <v>0</v>
      </c>
      <c r="AD219" s="61">
        <f t="shared" si="101"/>
        <v>0</v>
      </c>
      <c r="AF219" s="64"/>
      <c r="AG219" s="61">
        <f t="shared" si="102"/>
        <v>0</v>
      </c>
      <c r="AH219" s="65">
        <f>IF(AG219=1,data!$C$41*AF219,0)</f>
        <v>0</v>
      </c>
      <c r="AI219" s="87" t="s">
        <v>87</v>
      </c>
      <c r="AJ219" s="66">
        <f>IF(AG219=1,IF(AF219&lt;15,VLOOKUP(AI219,data!$B$3:$E$32,2,0)*AF219,(VLOOKUP(AI219,data!$B$3:$E$32,2,0)*14)+(VLOOKUP(AI219,data!$B$3:$E$32,3,0))*(AF219-14)),0)</f>
        <v>0</v>
      </c>
      <c r="AK219" s="87" t="s">
        <v>87</v>
      </c>
      <c r="AL219" s="66">
        <f>IF(AG219=1,VLOOKUP(AK219,data!$B$35:$D$39,2,0),0)</f>
        <v>0</v>
      </c>
      <c r="AM219" s="67">
        <f>IF(AND(AJ219&lt;&gt;0,AL219&lt;&gt;0)=FALSE,0,data!$C$43)</f>
        <v>0</v>
      </c>
      <c r="AN219" s="91">
        <f t="shared" si="103"/>
        <v>0</v>
      </c>
      <c r="AO219" s="121">
        <f t="shared" si="104"/>
        <v>0</v>
      </c>
      <c r="AP219" s="61">
        <f t="shared" si="105"/>
        <v>0</v>
      </c>
      <c r="AQ219" s="61">
        <f t="shared" si="106"/>
        <v>0</v>
      </c>
      <c r="AS219" s="64"/>
      <c r="AT219" s="61">
        <f t="shared" si="107"/>
        <v>0</v>
      </c>
      <c r="AU219" s="65">
        <f>IF(AT219=1,data!$C$41*AS219,0)</f>
        <v>0</v>
      </c>
      <c r="AV219" s="87" t="s">
        <v>87</v>
      </c>
      <c r="AW219" s="66">
        <f>IF(AT219=1,IF(AS219&lt;15,VLOOKUP(AV219,data!$B$3:$E$32,2,0)*AS219,(VLOOKUP(AV219,data!$B$3:$E$32,2,0)*14)+(VLOOKUP(AV219,data!$B$3:$E$32,3,0))*(AS219-14)),0)</f>
        <v>0</v>
      </c>
      <c r="AX219" s="87" t="s">
        <v>87</v>
      </c>
      <c r="AY219" s="66">
        <f>IF(AT219=1,VLOOKUP(AX219,data!$B$35:$D$39,2,0),0)</f>
        <v>0</v>
      </c>
      <c r="AZ219" s="67">
        <f>IF(AND(AW219&lt;&gt;0,AY219&lt;&gt;0)=FALSE,0,data!$C$43)</f>
        <v>0</v>
      </c>
      <c r="BA219" s="91">
        <f t="shared" si="108"/>
        <v>0</v>
      </c>
      <c r="BB219" s="121">
        <f t="shared" si="109"/>
        <v>0</v>
      </c>
      <c r="BC219" s="61">
        <f t="shared" si="110"/>
        <v>0</v>
      </c>
      <c r="BD219" s="61">
        <f t="shared" si="111"/>
        <v>0</v>
      </c>
      <c r="BF219" s="64"/>
      <c r="BG219" s="61">
        <f t="shared" si="112"/>
        <v>0</v>
      </c>
      <c r="BH219" s="65">
        <f>IF(BG219=1,data!$C$41*BF219,0)</f>
        <v>0</v>
      </c>
      <c r="BI219" s="87" t="s">
        <v>87</v>
      </c>
      <c r="BJ219" s="66">
        <f>IF(BG219=1,IF(BF219&lt;15,VLOOKUP(BI219,data!$B$3:$E$32,2,0)*BF219,(VLOOKUP(BI219,data!$B$3:$E$32,2,0)*14)+(VLOOKUP(BI219,data!$B$3:$E$32,3,0))*(BF219-14)),0)</f>
        <v>0</v>
      </c>
      <c r="BK219" s="87" t="s">
        <v>87</v>
      </c>
      <c r="BL219" s="66">
        <f>IF(BG219=1,VLOOKUP(BK219,data!$B$35:$D$39,2,0),0)</f>
        <v>0</v>
      </c>
      <c r="BM219" s="67">
        <f>IF(AND(BJ219&lt;&gt;0,BL219&lt;&gt;0)=FALSE,0,data!$C$43)</f>
        <v>0</v>
      </c>
      <c r="BN219" s="91">
        <f t="shared" si="113"/>
        <v>0</v>
      </c>
      <c r="BO219" s="121">
        <f t="shared" si="114"/>
        <v>0</v>
      </c>
      <c r="BP219" s="61">
        <f t="shared" si="115"/>
        <v>0</v>
      </c>
      <c r="BQ219" s="61">
        <f t="shared" si="116"/>
        <v>0</v>
      </c>
      <c r="BS219" s="64"/>
      <c r="BT219" s="61">
        <f t="shared" si="117"/>
        <v>0</v>
      </c>
      <c r="BU219" s="65">
        <f>IF(BT219=1,data!$C$41*BS219,0)</f>
        <v>0</v>
      </c>
      <c r="BV219" s="87" t="s">
        <v>87</v>
      </c>
      <c r="BW219" s="66">
        <f>IF(BT219=1,IF(BS219&lt;15,VLOOKUP(BV219,data!$B$3:$E$32,2,0)*BS219,(VLOOKUP(BV219,data!$B$3:$E$32,2,0)*14)+(VLOOKUP(BV219,data!$B$3:$E$32,3,0))*(BS219-14)),0)</f>
        <v>0</v>
      </c>
      <c r="BX219" s="87" t="s">
        <v>87</v>
      </c>
      <c r="BY219" s="66">
        <f>IF(BT219=1,VLOOKUP(BX219,data!$B$35:$D$39,2,0),0)</f>
        <v>0</v>
      </c>
      <c r="BZ219" s="67">
        <f>IF(AND(BW219&lt;&gt;0,BY219&lt;&gt;0)=FALSE,0,data!$C$43)</f>
        <v>0</v>
      </c>
      <c r="CA219" s="91">
        <f t="shared" si="118"/>
        <v>0</v>
      </c>
      <c r="CB219" s="121">
        <f t="shared" si="119"/>
        <v>0</v>
      </c>
      <c r="CC219" s="61">
        <f t="shared" si="120"/>
        <v>0</v>
      </c>
      <c r="CD219" s="61">
        <f t="shared" si="121"/>
        <v>0</v>
      </c>
    </row>
    <row r="220" spans="1:82" ht="18" hidden="1" customHeight="1" x14ac:dyDescent="0.25">
      <c r="A220" s="68"/>
      <c r="B220" s="58" t="s">
        <v>302</v>
      </c>
      <c r="C220" s="113"/>
      <c r="D220" s="59"/>
      <c r="E220" s="64"/>
      <c r="F220" s="61">
        <f t="shared" si="93"/>
        <v>0</v>
      </c>
      <c r="G220" s="65">
        <f>IF(F220=1,data!$C$41*E220,0)</f>
        <v>0</v>
      </c>
      <c r="H220" s="87" t="s">
        <v>87</v>
      </c>
      <c r="I220" s="66">
        <f>IF($F220=1,IF($E220&lt;15,VLOOKUP(H220,data!$B$3:$E$32,2,0)*$E220,(VLOOKUP(H220,data!$B$3:$E$32,2,0)*14)+(VLOOKUP(H220,data!$B$3:$E$32,3,0))*($E220-14)),0)</f>
        <v>0</v>
      </c>
      <c r="J220" s="87" t="s">
        <v>87</v>
      </c>
      <c r="K220" s="66">
        <f>IF($F220=1,VLOOKUP(J220,data!$B$35:$D$39,2,0),0)</f>
        <v>0</v>
      </c>
      <c r="L220" s="67">
        <f>IF(AND(I220&lt;&gt;0,K220&lt;&gt;0)=FALSE,0,data!$C$43)</f>
        <v>0</v>
      </c>
      <c r="M220" s="91">
        <f t="shared" si="33"/>
        <v>0</v>
      </c>
      <c r="N220" s="61">
        <f t="shared" si="122"/>
        <v>0</v>
      </c>
      <c r="O220" s="61">
        <f t="shared" si="94"/>
        <v>0</v>
      </c>
      <c r="P220" s="61">
        <f t="shared" si="95"/>
        <v>0</v>
      </c>
      <c r="Q220" s="137">
        <f t="shared" si="96"/>
        <v>0</v>
      </c>
      <c r="S220" s="64"/>
      <c r="T220" s="61">
        <f t="shared" si="97"/>
        <v>0</v>
      </c>
      <c r="U220" s="65">
        <f>IF(T220=1,data!$C$41*S220,0)</f>
        <v>0</v>
      </c>
      <c r="V220" s="87" t="s">
        <v>87</v>
      </c>
      <c r="W220" s="66">
        <f>IF(T220=1,IF(S220&lt;15,VLOOKUP(V220,data!$B$3:$E$32,2,0)*S220,(VLOOKUP(V220,data!$B$3:$E$32,2,0)*14)+(VLOOKUP(V220,data!$B$3:$E$32,3,0))*(S220-14)),0)</f>
        <v>0</v>
      </c>
      <c r="X220" s="87" t="s">
        <v>87</v>
      </c>
      <c r="Y220" s="66">
        <f>IF(T220=1,VLOOKUP(X220,data!$B$35:$D$39,2,0),0)</f>
        <v>0</v>
      </c>
      <c r="Z220" s="67">
        <f>IF(AND(W220&lt;&gt;0,Y220&lt;&gt;0)=FALSE,0,data!$C$43)</f>
        <v>0</v>
      </c>
      <c r="AA220" s="91">
        <f t="shared" si="98"/>
        <v>0</v>
      </c>
      <c r="AB220" s="121">
        <f t="shared" si="99"/>
        <v>0</v>
      </c>
      <c r="AC220" s="61">
        <f t="shared" si="100"/>
        <v>0</v>
      </c>
      <c r="AD220" s="61">
        <f t="shared" si="101"/>
        <v>0</v>
      </c>
      <c r="AF220" s="64"/>
      <c r="AG220" s="61">
        <f t="shared" si="102"/>
        <v>0</v>
      </c>
      <c r="AH220" s="65">
        <f>IF(AG220=1,data!$C$41*AF220,0)</f>
        <v>0</v>
      </c>
      <c r="AI220" s="87" t="s">
        <v>87</v>
      </c>
      <c r="AJ220" s="66">
        <f>IF(AG220=1,IF(AF220&lt;15,VLOOKUP(AI220,data!$B$3:$E$32,2,0)*AF220,(VLOOKUP(AI220,data!$B$3:$E$32,2,0)*14)+(VLOOKUP(AI220,data!$B$3:$E$32,3,0))*(AF220-14)),0)</f>
        <v>0</v>
      </c>
      <c r="AK220" s="87" t="s">
        <v>87</v>
      </c>
      <c r="AL220" s="66">
        <f>IF(AG220=1,VLOOKUP(AK220,data!$B$35:$D$39,2,0),0)</f>
        <v>0</v>
      </c>
      <c r="AM220" s="67">
        <f>IF(AND(AJ220&lt;&gt;0,AL220&lt;&gt;0)=FALSE,0,data!$C$43)</f>
        <v>0</v>
      </c>
      <c r="AN220" s="91">
        <f t="shared" si="103"/>
        <v>0</v>
      </c>
      <c r="AO220" s="121">
        <f t="shared" si="104"/>
        <v>0</v>
      </c>
      <c r="AP220" s="61">
        <f t="shared" si="105"/>
        <v>0</v>
      </c>
      <c r="AQ220" s="61">
        <f t="shared" si="106"/>
        <v>0</v>
      </c>
      <c r="AS220" s="64"/>
      <c r="AT220" s="61">
        <f t="shared" si="107"/>
        <v>0</v>
      </c>
      <c r="AU220" s="65">
        <f>IF(AT220=1,data!$C$41*AS220,0)</f>
        <v>0</v>
      </c>
      <c r="AV220" s="87" t="s">
        <v>87</v>
      </c>
      <c r="AW220" s="66">
        <f>IF(AT220=1,IF(AS220&lt;15,VLOOKUP(AV220,data!$B$3:$E$32,2,0)*AS220,(VLOOKUP(AV220,data!$B$3:$E$32,2,0)*14)+(VLOOKUP(AV220,data!$B$3:$E$32,3,0))*(AS220-14)),0)</f>
        <v>0</v>
      </c>
      <c r="AX220" s="87" t="s">
        <v>87</v>
      </c>
      <c r="AY220" s="66">
        <f>IF(AT220=1,VLOOKUP(AX220,data!$B$35:$D$39,2,0),0)</f>
        <v>0</v>
      </c>
      <c r="AZ220" s="67">
        <f>IF(AND(AW220&lt;&gt;0,AY220&lt;&gt;0)=FALSE,0,data!$C$43)</f>
        <v>0</v>
      </c>
      <c r="BA220" s="91">
        <f t="shared" si="108"/>
        <v>0</v>
      </c>
      <c r="BB220" s="121">
        <f t="shared" si="109"/>
        <v>0</v>
      </c>
      <c r="BC220" s="61">
        <f t="shared" si="110"/>
        <v>0</v>
      </c>
      <c r="BD220" s="61">
        <f t="shared" si="111"/>
        <v>0</v>
      </c>
      <c r="BF220" s="64"/>
      <c r="BG220" s="61">
        <f t="shared" si="112"/>
        <v>0</v>
      </c>
      <c r="BH220" s="65">
        <f>IF(BG220=1,data!$C$41*BF220,0)</f>
        <v>0</v>
      </c>
      <c r="BI220" s="87" t="s">
        <v>87</v>
      </c>
      <c r="BJ220" s="66">
        <f>IF(BG220=1,IF(BF220&lt;15,VLOOKUP(BI220,data!$B$3:$E$32,2,0)*BF220,(VLOOKUP(BI220,data!$B$3:$E$32,2,0)*14)+(VLOOKUP(BI220,data!$B$3:$E$32,3,0))*(BF220-14)),0)</f>
        <v>0</v>
      </c>
      <c r="BK220" s="87" t="s">
        <v>87</v>
      </c>
      <c r="BL220" s="66">
        <f>IF(BG220=1,VLOOKUP(BK220,data!$B$35:$D$39,2,0),0)</f>
        <v>0</v>
      </c>
      <c r="BM220" s="67">
        <f>IF(AND(BJ220&lt;&gt;0,BL220&lt;&gt;0)=FALSE,0,data!$C$43)</f>
        <v>0</v>
      </c>
      <c r="BN220" s="91">
        <f t="shared" si="113"/>
        <v>0</v>
      </c>
      <c r="BO220" s="121">
        <f t="shared" si="114"/>
        <v>0</v>
      </c>
      <c r="BP220" s="61">
        <f t="shared" si="115"/>
        <v>0</v>
      </c>
      <c r="BQ220" s="61">
        <f t="shared" si="116"/>
        <v>0</v>
      </c>
      <c r="BS220" s="64"/>
      <c r="BT220" s="61">
        <f t="shared" si="117"/>
        <v>0</v>
      </c>
      <c r="BU220" s="65">
        <f>IF(BT220=1,data!$C$41*BS220,0)</f>
        <v>0</v>
      </c>
      <c r="BV220" s="87" t="s">
        <v>87</v>
      </c>
      <c r="BW220" s="66">
        <f>IF(BT220=1,IF(BS220&lt;15,VLOOKUP(BV220,data!$B$3:$E$32,2,0)*BS220,(VLOOKUP(BV220,data!$B$3:$E$32,2,0)*14)+(VLOOKUP(BV220,data!$B$3:$E$32,3,0))*(BS220-14)),0)</f>
        <v>0</v>
      </c>
      <c r="BX220" s="87" t="s">
        <v>87</v>
      </c>
      <c r="BY220" s="66">
        <f>IF(BT220=1,VLOOKUP(BX220,data!$B$35:$D$39,2,0),0)</f>
        <v>0</v>
      </c>
      <c r="BZ220" s="67">
        <f>IF(AND(BW220&lt;&gt;0,BY220&lt;&gt;0)=FALSE,0,data!$C$43)</f>
        <v>0</v>
      </c>
      <c r="CA220" s="91">
        <f t="shared" si="118"/>
        <v>0</v>
      </c>
      <c r="CB220" s="121">
        <f t="shared" si="119"/>
        <v>0</v>
      </c>
      <c r="CC220" s="61">
        <f t="shared" si="120"/>
        <v>0</v>
      </c>
      <c r="CD220" s="61">
        <f t="shared" si="121"/>
        <v>0</v>
      </c>
    </row>
    <row r="221" spans="1:82" ht="18" hidden="1" customHeight="1" x14ac:dyDescent="0.25">
      <c r="A221" s="68"/>
      <c r="B221" s="58" t="s">
        <v>303</v>
      </c>
      <c r="C221" s="113"/>
      <c r="D221" s="59"/>
      <c r="E221" s="64"/>
      <c r="F221" s="61">
        <f t="shared" si="93"/>
        <v>0</v>
      </c>
      <c r="G221" s="65">
        <f>IF(F221=1,data!$C$41*E221,0)</f>
        <v>0</v>
      </c>
      <c r="H221" s="87" t="s">
        <v>87</v>
      </c>
      <c r="I221" s="66">
        <f>IF($F221=1,IF($E221&lt;15,VLOOKUP(H221,data!$B$3:$E$32,2,0)*$E221,(VLOOKUP(H221,data!$B$3:$E$32,2,0)*14)+(VLOOKUP(H221,data!$B$3:$E$32,3,0))*($E221-14)),0)</f>
        <v>0</v>
      </c>
      <c r="J221" s="87" t="s">
        <v>87</v>
      </c>
      <c r="K221" s="66">
        <f>IF($F221=1,VLOOKUP(J221,data!$B$35:$D$39,2,0),0)</f>
        <v>0</v>
      </c>
      <c r="L221" s="67">
        <f>IF(AND(I221&lt;&gt;0,K221&lt;&gt;0)=FALSE,0,data!$C$43)</f>
        <v>0</v>
      </c>
      <c r="M221" s="91">
        <f t="shared" si="33"/>
        <v>0</v>
      </c>
      <c r="N221" s="61">
        <f t="shared" si="122"/>
        <v>0</v>
      </c>
      <c r="O221" s="61">
        <f t="shared" si="94"/>
        <v>0</v>
      </c>
      <c r="P221" s="61">
        <f t="shared" si="95"/>
        <v>0</v>
      </c>
      <c r="Q221" s="137">
        <f t="shared" si="96"/>
        <v>0</v>
      </c>
      <c r="S221" s="64"/>
      <c r="T221" s="61">
        <f t="shared" si="97"/>
        <v>0</v>
      </c>
      <c r="U221" s="65">
        <f>IF(T221=1,data!$C$41*S221,0)</f>
        <v>0</v>
      </c>
      <c r="V221" s="87" t="s">
        <v>87</v>
      </c>
      <c r="W221" s="66">
        <f>IF(T221=1,IF(S221&lt;15,VLOOKUP(V221,data!$B$3:$E$32,2,0)*S221,(VLOOKUP(V221,data!$B$3:$E$32,2,0)*14)+(VLOOKUP(V221,data!$B$3:$E$32,3,0))*(S221-14)),0)</f>
        <v>0</v>
      </c>
      <c r="X221" s="87" t="s">
        <v>87</v>
      </c>
      <c r="Y221" s="66">
        <f>IF(T221=1,VLOOKUP(X221,data!$B$35:$D$39,2,0),0)</f>
        <v>0</v>
      </c>
      <c r="Z221" s="67">
        <f>IF(AND(W221&lt;&gt;0,Y221&lt;&gt;0)=FALSE,0,data!$C$43)</f>
        <v>0</v>
      </c>
      <c r="AA221" s="91">
        <f t="shared" si="98"/>
        <v>0</v>
      </c>
      <c r="AB221" s="121">
        <f t="shared" si="99"/>
        <v>0</v>
      </c>
      <c r="AC221" s="61">
        <f t="shared" si="100"/>
        <v>0</v>
      </c>
      <c r="AD221" s="61">
        <f t="shared" si="101"/>
        <v>0</v>
      </c>
      <c r="AF221" s="64"/>
      <c r="AG221" s="61">
        <f t="shared" si="102"/>
        <v>0</v>
      </c>
      <c r="AH221" s="65">
        <f>IF(AG221=1,data!$C$41*AF221,0)</f>
        <v>0</v>
      </c>
      <c r="AI221" s="87" t="s">
        <v>87</v>
      </c>
      <c r="AJ221" s="66">
        <f>IF(AG221=1,IF(AF221&lt;15,VLOOKUP(AI221,data!$B$3:$E$32,2,0)*AF221,(VLOOKUP(AI221,data!$B$3:$E$32,2,0)*14)+(VLOOKUP(AI221,data!$B$3:$E$32,3,0))*(AF221-14)),0)</f>
        <v>0</v>
      </c>
      <c r="AK221" s="87" t="s">
        <v>87</v>
      </c>
      <c r="AL221" s="66">
        <f>IF(AG221=1,VLOOKUP(AK221,data!$B$35:$D$39,2,0),0)</f>
        <v>0</v>
      </c>
      <c r="AM221" s="67">
        <f>IF(AND(AJ221&lt;&gt;0,AL221&lt;&gt;0)=FALSE,0,data!$C$43)</f>
        <v>0</v>
      </c>
      <c r="AN221" s="91">
        <f t="shared" si="103"/>
        <v>0</v>
      </c>
      <c r="AO221" s="121">
        <f t="shared" si="104"/>
        <v>0</v>
      </c>
      <c r="AP221" s="61">
        <f t="shared" si="105"/>
        <v>0</v>
      </c>
      <c r="AQ221" s="61">
        <f t="shared" si="106"/>
        <v>0</v>
      </c>
      <c r="AS221" s="64"/>
      <c r="AT221" s="61">
        <f t="shared" si="107"/>
        <v>0</v>
      </c>
      <c r="AU221" s="65">
        <f>IF(AT221=1,data!$C$41*AS221,0)</f>
        <v>0</v>
      </c>
      <c r="AV221" s="87" t="s">
        <v>87</v>
      </c>
      <c r="AW221" s="66">
        <f>IF(AT221=1,IF(AS221&lt;15,VLOOKUP(AV221,data!$B$3:$E$32,2,0)*AS221,(VLOOKUP(AV221,data!$B$3:$E$32,2,0)*14)+(VLOOKUP(AV221,data!$B$3:$E$32,3,0))*(AS221-14)),0)</f>
        <v>0</v>
      </c>
      <c r="AX221" s="87" t="s">
        <v>87</v>
      </c>
      <c r="AY221" s="66">
        <f>IF(AT221=1,VLOOKUP(AX221,data!$B$35:$D$39,2,0),0)</f>
        <v>0</v>
      </c>
      <c r="AZ221" s="67">
        <f>IF(AND(AW221&lt;&gt;0,AY221&lt;&gt;0)=FALSE,0,data!$C$43)</f>
        <v>0</v>
      </c>
      <c r="BA221" s="91">
        <f t="shared" si="108"/>
        <v>0</v>
      </c>
      <c r="BB221" s="121">
        <f t="shared" si="109"/>
        <v>0</v>
      </c>
      <c r="BC221" s="61">
        <f t="shared" si="110"/>
        <v>0</v>
      </c>
      <c r="BD221" s="61">
        <f t="shared" si="111"/>
        <v>0</v>
      </c>
      <c r="BF221" s="64"/>
      <c r="BG221" s="61">
        <f t="shared" si="112"/>
        <v>0</v>
      </c>
      <c r="BH221" s="65">
        <f>IF(BG221=1,data!$C$41*BF221,0)</f>
        <v>0</v>
      </c>
      <c r="BI221" s="87" t="s">
        <v>87</v>
      </c>
      <c r="BJ221" s="66">
        <f>IF(BG221=1,IF(BF221&lt;15,VLOOKUP(BI221,data!$B$3:$E$32,2,0)*BF221,(VLOOKUP(BI221,data!$B$3:$E$32,2,0)*14)+(VLOOKUP(BI221,data!$B$3:$E$32,3,0))*(BF221-14)),0)</f>
        <v>0</v>
      </c>
      <c r="BK221" s="87" t="s">
        <v>87</v>
      </c>
      <c r="BL221" s="66">
        <f>IF(BG221=1,VLOOKUP(BK221,data!$B$35:$D$39,2,0),0)</f>
        <v>0</v>
      </c>
      <c r="BM221" s="67">
        <f>IF(AND(BJ221&lt;&gt;0,BL221&lt;&gt;0)=FALSE,0,data!$C$43)</f>
        <v>0</v>
      </c>
      <c r="BN221" s="91">
        <f t="shared" si="113"/>
        <v>0</v>
      </c>
      <c r="BO221" s="121">
        <f t="shared" si="114"/>
        <v>0</v>
      </c>
      <c r="BP221" s="61">
        <f t="shared" si="115"/>
        <v>0</v>
      </c>
      <c r="BQ221" s="61">
        <f t="shared" si="116"/>
        <v>0</v>
      </c>
      <c r="BS221" s="64"/>
      <c r="BT221" s="61">
        <f t="shared" si="117"/>
        <v>0</v>
      </c>
      <c r="BU221" s="65">
        <f>IF(BT221=1,data!$C$41*BS221,0)</f>
        <v>0</v>
      </c>
      <c r="BV221" s="87" t="s">
        <v>87</v>
      </c>
      <c r="BW221" s="66">
        <f>IF(BT221=1,IF(BS221&lt;15,VLOOKUP(BV221,data!$B$3:$E$32,2,0)*BS221,(VLOOKUP(BV221,data!$B$3:$E$32,2,0)*14)+(VLOOKUP(BV221,data!$B$3:$E$32,3,0))*(BS221-14)),0)</f>
        <v>0</v>
      </c>
      <c r="BX221" s="87" t="s">
        <v>87</v>
      </c>
      <c r="BY221" s="66">
        <f>IF(BT221=1,VLOOKUP(BX221,data!$B$35:$D$39,2,0),0)</f>
        <v>0</v>
      </c>
      <c r="BZ221" s="67">
        <f>IF(AND(BW221&lt;&gt;0,BY221&lt;&gt;0)=FALSE,0,data!$C$43)</f>
        <v>0</v>
      </c>
      <c r="CA221" s="91">
        <f t="shared" si="118"/>
        <v>0</v>
      </c>
      <c r="CB221" s="121">
        <f t="shared" si="119"/>
        <v>0</v>
      </c>
      <c r="CC221" s="61">
        <f t="shared" si="120"/>
        <v>0</v>
      </c>
      <c r="CD221" s="61">
        <f t="shared" si="121"/>
        <v>0</v>
      </c>
    </row>
    <row r="222" spans="1:82" ht="18" hidden="1" customHeight="1" x14ac:dyDescent="0.25">
      <c r="A222" s="68"/>
      <c r="B222" s="58" t="s">
        <v>304</v>
      </c>
      <c r="C222" s="113"/>
      <c r="D222" s="59"/>
      <c r="E222" s="64"/>
      <c r="F222" s="61">
        <f t="shared" si="93"/>
        <v>0</v>
      </c>
      <c r="G222" s="65">
        <f>IF(F222=1,data!$C$41*E222,0)</f>
        <v>0</v>
      </c>
      <c r="H222" s="87" t="s">
        <v>87</v>
      </c>
      <c r="I222" s="66">
        <f>IF($F222=1,IF($E222&lt;15,VLOOKUP(H222,data!$B$3:$E$32,2,0)*$E222,(VLOOKUP(H222,data!$B$3:$E$32,2,0)*14)+(VLOOKUP(H222,data!$B$3:$E$32,3,0))*($E222-14)),0)</f>
        <v>0</v>
      </c>
      <c r="J222" s="87" t="s">
        <v>87</v>
      </c>
      <c r="K222" s="66">
        <f>IF($F222=1,VLOOKUP(J222,data!$B$35:$D$39,2,0),0)</f>
        <v>0</v>
      </c>
      <c r="L222" s="67">
        <f>IF(AND(I222&lt;&gt;0,K222&lt;&gt;0)=FALSE,0,data!$C$43)</f>
        <v>0</v>
      </c>
      <c r="M222" s="91">
        <f t="shared" si="33"/>
        <v>0</v>
      </c>
      <c r="N222" s="61">
        <f t="shared" si="122"/>
        <v>0</v>
      </c>
      <c r="O222" s="61">
        <f t="shared" si="94"/>
        <v>0</v>
      </c>
      <c r="P222" s="61">
        <f t="shared" si="95"/>
        <v>0</v>
      </c>
      <c r="Q222" s="137">
        <f t="shared" si="96"/>
        <v>0</v>
      </c>
      <c r="S222" s="64"/>
      <c r="T222" s="61">
        <f t="shared" si="97"/>
        <v>0</v>
      </c>
      <c r="U222" s="65">
        <f>IF(T222=1,data!$C$41*S222,0)</f>
        <v>0</v>
      </c>
      <c r="V222" s="87" t="s">
        <v>87</v>
      </c>
      <c r="W222" s="66">
        <f>IF(T222=1,IF(S222&lt;15,VLOOKUP(V222,data!$B$3:$E$32,2,0)*S222,(VLOOKUP(V222,data!$B$3:$E$32,2,0)*14)+(VLOOKUP(V222,data!$B$3:$E$32,3,0))*(S222-14)),0)</f>
        <v>0</v>
      </c>
      <c r="X222" s="87" t="s">
        <v>87</v>
      </c>
      <c r="Y222" s="66">
        <f>IF(T222=1,VLOOKUP(X222,data!$B$35:$D$39,2,0),0)</f>
        <v>0</v>
      </c>
      <c r="Z222" s="67">
        <f>IF(AND(W222&lt;&gt;0,Y222&lt;&gt;0)=FALSE,0,data!$C$43)</f>
        <v>0</v>
      </c>
      <c r="AA222" s="91">
        <f t="shared" si="98"/>
        <v>0</v>
      </c>
      <c r="AB222" s="121">
        <f t="shared" si="99"/>
        <v>0</v>
      </c>
      <c r="AC222" s="61">
        <f t="shared" si="100"/>
        <v>0</v>
      </c>
      <c r="AD222" s="61">
        <f t="shared" si="101"/>
        <v>0</v>
      </c>
      <c r="AF222" s="64"/>
      <c r="AG222" s="61">
        <f t="shared" si="102"/>
        <v>0</v>
      </c>
      <c r="AH222" s="65">
        <f>IF(AG222=1,data!$C$41*AF222,0)</f>
        <v>0</v>
      </c>
      <c r="AI222" s="87" t="s">
        <v>87</v>
      </c>
      <c r="AJ222" s="66">
        <f>IF(AG222=1,IF(AF222&lt;15,VLOOKUP(AI222,data!$B$3:$E$32,2,0)*AF222,(VLOOKUP(AI222,data!$B$3:$E$32,2,0)*14)+(VLOOKUP(AI222,data!$B$3:$E$32,3,0))*(AF222-14)),0)</f>
        <v>0</v>
      </c>
      <c r="AK222" s="87" t="s">
        <v>87</v>
      </c>
      <c r="AL222" s="66">
        <f>IF(AG222=1,VLOOKUP(AK222,data!$B$35:$D$39,2,0),0)</f>
        <v>0</v>
      </c>
      <c r="AM222" s="67">
        <f>IF(AND(AJ222&lt;&gt;0,AL222&lt;&gt;0)=FALSE,0,data!$C$43)</f>
        <v>0</v>
      </c>
      <c r="AN222" s="91">
        <f t="shared" si="103"/>
        <v>0</v>
      </c>
      <c r="AO222" s="121">
        <f t="shared" si="104"/>
        <v>0</v>
      </c>
      <c r="AP222" s="61">
        <f t="shared" si="105"/>
        <v>0</v>
      </c>
      <c r="AQ222" s="61">
        <f t="shared" si="106"/>
        <v>0</v>
      </c>
      <c r="AS222" s="64"/>
      <c r="AT222" s="61">
        <f t="shared" si="107"/>
        <v>0</v>
      </c>
      <c r="AU222" s="65">
        <f>IF(AT222=1,data!$C$41*AS222,0)</f>
        <v>0</v>
      </c>
      <c r="AV222" s="87" t="s">
        <v>87</v>
      </c>
      <c r="AW222" s="66">
        <f>IF(AT222=1,IF(AS222&lt;15,VLOOKUP(AV222,data!$B$3:$E$32,2,0)*AS222,(VLOOKUP(AV222,data!$B$3:$E$32,2,0)*14)+(VLOOKUP(AV222,data!$B$3:$E$32,3,0))*(AS222-14)),0)</f>
        <v>0</v>
      </c>
      <c r="AX222" s="87" t="s">
        <v>87</v>
      </c>
      <c r="AY222" s="66">
        <f>IF(AT222=1,VLOOKUP(AX222,data!$B$35:$D$39,2,0),0)</f>
        <v>0</v>
      </c>
      <c r="AZ222" s="67">
        <f>IF(AND(AW222&lt;&gt;0,AY222&lt;&gt;0)=FALSE,0,data!$C$43)</f>
        <v>0</v>
      </c>
      <c r="BA222" s="91">
        <f t="shared" si="108"/>
        <v>0</v>
      </c>
      <c r="BB222" s="121">
        <f t="shared" si="109"/>
        <v>0</v>
      </c>
      <c r="BC222" s="61">
        <f t="shared" si="110"/>
        <v>0</v>
      </c>
      <c r="BD222" s="61">
        <f t="shared" si="111"/>
        <v>0</v>
      </c>
      <c r="BF222" s="64"/>
      <c r="BG222" s="61">
        <f t="shared" si="112"/>
        <v>0</v>
      </c>
      <c r="BH222" s="65">
        <f>IF(BG222=1,data!$C$41*BF222,0)</f>
        <v>0</v>
      </c>
      <c r="BI222" s="87" t="s">
        <v>87</v>
      </c>
      <c r="BJ222" s="66">
        <f>IF(BG222=1,IF(BF222&lt;15,VLOOKUP(BI222,data!$B$3:$E$32,2,0)*BF222,(VLOOKUP(BI222,data!$B$3:$E$32,2,0)*14)+(VLOOKUP(BI222,data!$B$3:$E$32,3,0))*(BF222-14)),0)</f>
        <v>0</v>
      </c>
      <c r="BK222" s="87" t="s">
        <v>87</v>
      </c>
      <c r="BL222" s="66">
        <f>IF(BG222=1,VLOOKUP(BK222,data!$B$35:$D$39,2,0),0)</f>
        <v>0</v>
      </c>
      <c r="BM222" s="67">
        <f>IF(AND(BJ222&lt;&gt;0,BL222&lt;&gt;0)=FALSE,0,data!$C$43)</f>
        <v>0</v>
      </c>
      <c r="BN222" s="91">
        <f t="shared" si="113"/>
        <v>0</v>
      </c>
      <c r="BO222" s="121">
        <f t="shared" si="114"/>
        <v>0</v>
      </c>
      <c r="BP222" s="61">
        <f t="shared" si="115"/>
        <v>0</v>
      </c>
      <c r="BQ222" s="61">
        <f t="shared" si="116"/>
        <v>0</v>
      </c>
      <c r="BS222" s="64"/>
      <c r="BT222" s="61">
        <f t="shared" si="117"/>
        <v>0</v>
      </c>
      <c r="BU222" s="65">
        <f>IF(BT222=1,data!$C$41*BS222,0)</f>
        <v>0</v>
      </c>
      <c r="BV222" s="87" t="s">
        <v>87</v>
      </c>
      <c r="BW222" s="66">
        <f>IF(BT222=1,IF(BS222&lt;15,VLOOKUP(BV222,data!$B$3:$E$32,2,0)*BS222,(VLOOKUP(BV222,data!$B$3:$E$32,2,0)*14)+(VLOOKUP(BV222,data!$B$3:$E$32,3,0))*(BS222-14)),0)</f>
        <v>0</v>
      </c>
      <c r="BX222" s="87" t="s">
        <v>87</v>
      </c>
      <c r="BY222" s="66">
        <f>IF(BT222=1,VLOOKUP(BX222,data!$B$35:$D$39,2,0),0)</f>
        <v>0</v>
      </c>
      <c r="BZ222" s="67">
        <f>IF(AND(BW222&lt;&gt;0,BY222&lt;&gt;0)=FALSE,0,data!$C$43)</f>
        <v>0</v>
      </c>
      <c r="CA222" s="91">
        <f t="shared" si="118"/>
        <v>0</v>
      </c>
      <c r="CB222" s="121">
        <f t="shared" si="119"/>
        <v>0</v>
      </c>
      <c r="CC222" s="61">
        <f t="shared" si="120"/>
        <v>0</v>
      </c>
      <c r="CD222" s="61">
        <f t="shared" si="121"/>
        <v>0</v>
      </c>
    </row>
    <row r="223" spans="1:82" ht="18" hidden="1" customHeight="1" x14ac:dyDescent="0.25">
      <c r="A223" s="68"/>
      <c r="B223" s="58" t="s">
        <v>305</v>
      </c>
      <c r="C223" s="113"/>
      <c r="D223" s="59"/>
      <c r="E223" s="64"/>
      <c r="F223" s="61">
        <f t="shared" si="93"/>
        <v>0</v>
      </c>
      <c r="G223" s="65">
        <f>IF(F223=1,data!$C$41*E223,0)</f>
        <v>0</v>
      </c>
      <c r="H223" s="87" t="s">
        <v>87</v>
      </c>
      <c r="I223" s="66">
        <f>IF($F223=1,IF($E223&lt;15,VLOOKUP(H223,data!$B$3:$E$32,2,0)*$E223,(VLOOKUP(H223,data!$B$3:$E$32,2,0)*14)+(VLOOKUP(H223,data!$B$3:$E$32,3,0))*($E223-14)),0)</f>
        <v>0</v>
      </c>
      <c r="J223" s="87" t="s">
        <v>87</v>
      </c>
      <c r="K223" s="66">
        <f>IF($F223=1,VLOOKUP(J223,data!$B$35:$D$39,2,0),0)</f>
        <v>0</v>
      </c>
      <c r="L223" s="67">
        <f>IF(AND(I223&lt;&gt;0,K223&lt;&gt;0)=FALSE,0,data!$C$43)</f>
        <v>0</v>
      </c>
      <c r="M223" s="91">
        <f t="shared" si="33"/>
        <v>0</v>
      </c>
      <c r="N223" s="61">
        <f t="shared" si="122"/>
        <v>0</v>
      </c>
      <c r="O223" s="61">
        <f t="shared" si="94"/>
        <v>0</v>
      </c>
      <c r="P223" s="61">
        <f t="shared" si="95"/>
        <v>0</v>
      </c>
      <c r="Q223" s="137">
        <f t="shared" si="96"/>
        <v>0</v>
      </c>
      <c r="S223" s="64"/>
      <c r="T223" s="61">
        <f t="shared" si="97"/>
        <v>0</v>
      </c>
      <c r="U223" s="65">
        <f>IF(T223=1,data!$C$41*S223,0)</f>
        <v>0</v>
      </c>
      <c r="V223" s="87" t="s">
        <v>87</v>
      </c>
      <c r="W223" s="66">
        <f>IF(T223=1,IF(S223&lt;15,VLOOKUP(V223,data!$B$3:$E$32,2,0)*S223,(VLOOKUP(V223,data!$B$3:$E$32,2,0)*14)+(VLOOKUP(V223,data!$B$3:$E$32,3,0))*(S223-14)),0)</f>
        <v>0</v>
      </c>
      <c r="X223" s="87" t="s">
        <v>87</v>
      </c>
      <c r="Y223" s="66">
        <f>IF(T223=1,VLOOKUP(X223,data!$B$35:$D$39,2,0),0)</f>
        <v>0</v>
      </c>
      <c r="Z223" s="67">
        <f>IF(AND(W223&lt;&gt;0,Y223&lt;&gt;0)=FALSE,0,data!$C$43)</f>
        <v>0</v>
      </c>
      <c r="AA223" s="91">
        <f t="shared" si="98"/>
        <v>0</v>
      </c>
      <c r="AB223" s="121">
        <f t="shared" si="99"/>
        <v>0</v>
      </c>
      <c r="AC223" s="61">
        <f t="shared" si="100"/>
        <v>0</v>
      </c>
      <c r="AD223" s="61">
        <f t="shared" si="101"/>
        <v>0</v>
      </c>
      <c r="AF223" s="64"/>
      <c r="AG223" s="61">
        <f t="shared" si="102"/>
        <v>0</v>
      </c>
      <c r="AH223" s="65">
        <f>IF(AG223=1,data!$C$41*AF223,0)</f>
        <v>0</v>
      </c>
      <c r="AI223" s="87" t="s">
        <v>87</v>
      </c>
      <c r="AJ223" s="66">
        <f>IF(AG223=1,IF(AF223&lt;15,VLOOKUP(AI223,data!$B$3:$E$32,2,0)*AF223,(VLOOKUP(AI223,data!$B$3:$E$32,2,0)*14)+(VLOOKUP(AI223,data!$B$3:$E$32,3,0))*(AF223-14)),0)</f>
        <v>0</v>
      </c>
      <c r="AK223" s="87" t="s">
        <v>87</v>
      </c>
      <c r="AL223" s="66">
        <f>IF(AG223=1,VLOOKUP(AK223,data!$B$35:$D$39,2,0),0)</f>
        <v>0</v>
      </c>
      <c r="AM223" s="67">
        <f>IF(AND(AJ223&lt;&gt;0,AL223&lt;&gt;0)=FALSE,0,data!$C$43)</f>
        <v>0</v>
      </c>
      <c r="AN223" s="91">
        <f t="shared" si="103"/>
        <v>0</v>
      </c>
      <c r="AO223" s="121">
        <f t="shared" si="104"/>
        <v>0</v>
      </c>
      <c r="AP223" s="61">
        <f t="shared" si="105"/>
        <v>0</v>
      </c>
      <c r="AQ223" s="61">
        <f t="shared" si="106"/>
        <v>0</v>
      </c>
      <c r="AS223" s="64"/>
      <c r="AT223" s="61">
        <f t="shared" si="107"/>
        <v>0</v>
      </c>
      <c r="AU223" s="65">
        <f>IF(AT223=1,data!$C$41*AS223,0)</f>
        <v>0</v>
      </c>
      <c r="AV223" s="87" t="s">
        <v>87</v>
      </c>
      <c r="AW223" s="66">
        <f>IF(AT223=1,IF(AS223&lt;15,VLOOKUP(AV223,data!$B$3:$E$32,2,0)*AS223,(VLOOKUP(AV223,data!$B$3:$E$32,2,0)*14)+(VLOOKUP(AV223,data!$B$3:$E$32,3,0))*(AS223-14)),0)</f>
        <v>0</v>
      </c>
      <c r="AX223" s="87" t="s">
        <v>87</v>
      </c>
      <c r="AY223" s="66">
        <f>IF(AT223=1,VLOOKUP(AX223,data!$B$35:$D$39,2,0),0)</f>
        <v>0</v>
      </c>
      <c r="AZ223" s="67">
        <f>IF(AND(AW223&lt;&gt;0,AY223&lt;&gt;0)=FALSE,0,data!$C$43)</f>
        <v>0</v>
      </c>
      <c r="BA223" s="91">
        <f t="shared" si="108"/>
        <v>0</v>
      </c>
      <c r="BB223" s="121">
        <f t="shared" si="109"/>
        <v>0</v>
      </c>
      <c r="BC223" s="61">
        <f t="shared" si="110"/>
        <v>0</v>
      </c>
      <c r="BD223" s="61">
        <f t="shared" si="111"/>
        <v>0</v>
      </c>
      <c r="BF223" s="64"/>
      <c r="BG223" s="61">
        <f t="shared" si="112"/>
        <v>0</v>
      </c>
      <c r="BH223" s="65">
        <f>IF(BG223=1,data!$C$41*BF223,0)</f>
        <v>0</v>
      </c>
      <c r="BI223" s="87" t="s">
        <v>87</v>
      </c>
      <c r="BJ223" s="66">
        <f>IF(BG223=1,IF(BF223&lt;15,VLOOKUP(BI223,data!$B$3:$E$32,2,0)*BF223,(VLOOKUP(BI223,data!$B$3:$E$32,2,0)*14)+(VLOOKUP(BI223,data!$B$3:$E$32,3,0))*(BF223-14)),0)</f>
        <v>0</v>
      </c>
      <c r="BK223" s="87" t="s">
        <v>87</v>
      </c>
      <c r="BL223" s="66">
        <f>IF(BG223=1,VLOOKUP(BK223,data!$B$35:$D$39,2,0),0)</f>
        <v>0</v>
      </c>
      <c r="BM223" s="67">
        <f>IF(AND(BJ223&lt;&gt;0,BL223&lt;&gt;0)=FALSE,0,data!$C$43)</f>
        <v>0</v>
      </c>
      <c r="BN223" s="91">
        <f t="shared" si="113"/>
        <v>0</v>
      </c>
      <c r="BO223" s="121">
        <f t="shared" si="114"/>
        <v>0</v>
      </c>
      <c r="BP223" s="61">
        <f t="shared" si="115"/>
        <v>0</v>
      </c>
      <c r="BQ223" s="61">
        <f t="shared" si="116"/>
        <v>0</v>
      </c>
      <c r="BS223" s="64"/>
      <c r="BT223" s="61">
        <f t="shared" si="117"/>
        <v>0</v>
      </c>
      <c r="BU223" s="65">
        <f>IF(BT223=1,data!$C$41*BS223,0)</f>
        <v>0</v>
      </c>
      <c r="BV223" s="87" t="s">
        <v>87</v>
      </c>
      <c r="BW223" s="66">
        <f>IF(BT223=1,IF(BS223&lt;15,VLOOKUP(BV223,data!$B$3:$E$32,2,0)*BS223,(VLOOKUP(BV223,data!$B$3:$E$32,2,0)*14)+(VLOOKUP(BV223,data!$B$3:$E$32,3,0))*(BS223-14)),0)</f>
        <v>0</v>
      </c>
      <c r="BX223" s="87" t="s">
        <v>87</v>
      </c>
      <c r="BY223" s="66">
        <f>IF(BT223=1,VLOOKUP(BX223,data!$B$35:$D$39,2,0),0)</f>
        <v>0</v>
      </c>
      <c r="BZ223" s="67">
        <f>IF(AND(BW223&lt;&gt;0,BY223&lt;&gt;0)=FALSE,0,data!$C$43)</f>
        <v>0</v>
      </c>
      <c r="CA223" s="91">
        <f t="shared" si="118"/>
        <v>0</v>
      </c>
      <c r="CB223" s="121">
        <f t="shared" si="119"/>
        <v>0</v>
      </c>
      <c r="CC223" s="61">
        <f t="shared" si="120"/>
        <v>0</v>
      </c>
      <c r="CD223" s="61">
        <f t="shared" si="121"/>
        <v>0</v>
      </c>
    </row>
    <row r="224" spans="1:82" ht="18" hidden="1" customHeight="1" x14ac:dyDescent="0.25">
      <c r="A224" s="68"/>
      <c r="B224" s="58" t="s">
        <v>306</v>
      </c>
      <c r="C224" s="113"/>
      <c r="D224" s="59"/>
      <c r="E224" s="64"/>
      <c r="F224" s="61">
        <f t="shared" si="93"/>
        <v>0</v>
      </c>
      <c r="G224" s="65">
        <f>IF(F224=1,data!$C$41*E224,0)</f>
        <v>0</v>
      </c>
      <c r="H224" s="87" t="s">
        <v>87</v>
      </c>
      <c r="I224" s="66">
        <f>IF($F224=1,IF($E224&lt;15,VLOOKUP(H224,data!$B$3:$E$32,2,0)*$E224,(VLOOKUP(H224,data!$B$3:$E$32,2,0)*14)+(VLOOKUP(H224,data!$B$3:$E$32,3,0))*($E224-14)),0)</f>
        <v>0</v>
      </c>
      <c r="J224" s="87" t="s">
        <v>87</v>
      </c>
      <c r="K224" s="66">
        <f>IF($F224=1,VLOOKUP(J224,data!$B$35:$D$39,2,0),0)</f>
        <v>0</v>
      </c>
      <c r="L224" s="67">
        <f>IF(AND(I224&lt;&gt;0,K224&lt;&gt;0)=FALSE,0,data!$C$43)</f>
        <v>0</v>
      </c>
      <c r="M224" s="91">
        <f t="shared" si="33"/>
        <v>0</v>
      </c>
      <c r="N224" s="61">
        <f t="shared" si="122"/>
        <v>0</v>
      </c>
      <c r="O224" s="61">
        <f t="shared" si="94"/>
        <v>0</v>
      </c>
      <c r="P224" s="61">
        <f t="shared" si="95"/>
        <v>0</v>
      </c>
      <c r="Q224" s="137">
        <f t="shared" si="96"/>
        <v>0</v>
      </c>
      <c r="S224" s="64"/>
      <c r="T224" s="61">
        <f t="shared" si="97"/>
        <v>0</v>
      </c>
      <c r="U224" s="65">
        <f>IF(T224=1,data!$C$41*S224,0)</f>
        <v>0</v>
      </c>
      <c r="V224" s="87" t="s">
        <v>87</v>
      </c>
      <c r="W224" s="66">
        <f>IF(T224=1,IF(S224&lt;15,VLOOKUP(V224,data!$B$3:$E$32,2,0)*S224,(VLOOKUP(V224,data!$B$3:$E$32,2,0)*14)+(VLOOKUP(V224,data!$B$3:$E$32,3,0))*(S224-14)),0)</f>
        <v>0</v>
      </c>
      <c r="X224" s="87" t="s">
        <v>87</v>
      </c>
      <c r="Y224" s="66">
        <f>IF(T224=1,VLOOKUP(X224,data!$B$35:$D$39,2,0),0)</f>
        <v>0</v>
      </c>
      <c r="Z224" s="67">
        <f>IF(AND(W224&lt;&gt;0,Y224&lt;&gt;0)=FALSE,0,data!$C$43)</f>
        <v>0</v>
      </c>
      <c r="AA224" s="91">
        <f t="shared" si="98"/>
        <v>0</v>
      </c>
      <c r="AB224" s="121">
        <f t="shared" si="99"/>
        <v>0</v>
      </c>
      <c r="AC224" s="61">
        <f t="shared" si="100"/>
        <v>0</v>
      </c>
      <c r="AD224" s="61">
        <f t="shared" si="101"/>
        <v>0</v>
      </c>
      <c r="AF224" s="64"/>
      <c r="AG224" s="61">
        <f t="shared" si="102"/>
        <v>0</v>
      </c>
      <c r="AH224" s="65">
        <f>IF(AG224=1,data!$C$41*AF224,0)</f>
        <v>0</v>
      </c>
      <c r="AI224" s="87" t="s">
        <v>87</v>
      </c>
      <c r="AJ224" s="66">
        <f>IF(AG224=1,IF(AF224&lt;15,VLOOKUP(AI224,data!$B$3:$E$32,2,0)*AF224,(VLOOKUP(AI224,data!$B$3:$E$32,2,0)*14)+(VLOOKUP(AI224,data!$B$3:$E$32,3,0))*(AF224-14)),0)</f>
        <v>0</v>
      </c>
      <c r="AK224" s="87" t="s">
        <v>87</v>
      </c>
      <c r="AL224" s="66">
        <f>IF(AG224=1,VLOOKUP(AK224,data!$B$35:$D$39,2,0),0)</f>
        <v>0</v>
      </c>
      <c r="AM224" s="67">
        <f>IF(AND(AJ224&lt;&gt;0,AL224&lt;&gt;0)=FALSE,0,data!$C$43)</f>
        <v>0</v>
      </c>
      <c r="AN224" s="91">
        <f t="shared" si="103"/>
        <v>0</v>
      </c>
      <c r="AO224" s="121">
        <f t="shared" si="104"/>
        <v>0</v>
      </c>
      <c r="AP224" s="61">
        <f t="shared" si="105"/>
        <v>0</v>
      </c>
      <c r="AQ224" s="61">
        <f t="shared" si="106"/>
        <v>0</v>
      </c>
      <c r="AS224" s="64"/>
      <c r="AT224" s="61">
        <f t="shared" si="107"/>
        <v>0</v>
      </c>
      <c r="AU224" s="65">
        <f>IF(AT224=1,data!$C$41*AS224,0)</f>
        <v>0</v>
      </c>
      <c r="AV224" s="87" t="s">
        <v>87</v>
      </c>
      <c r="AW224" s="66">
        <f>IF(AT224=1,IF(AS224&lt;15,VLOOKUP(AV224,data!$B$3:$E$32,2,0)*AS224,(VLOOKUP(AV224,data!$B$3:$E$32,2,0)*14)+(VLOOKUP(AV224,data!$B$3:$E$32,3,0))*(AS224-14)),0)</f>
        <v>0</v>
      </c>
      <c r="AX224" s="87" t="s">
        <v>87</v>
      </c>
      <c r="AY224" s="66">
        <f>IF(AT224=1,VLOOKUP(AX224,data!$B$35:$D$39,2,0),0)</f>
        <v>0</v>
      </c>
      <c r="AZ224" s="67">
        <f>IF(AND(AW224&lt;&gt;0,AY224&lt;&gt;0)=FALSE,0,data!$C$43)</f>
        <v>0</v>
      </c>
      <c r="BA224" s="91">
        <f t="shared" si="108"/>
        <v>0</v>
      </c>
      <c r="BB224" s="121">
        <f t="shared" si="109"/>
        <v>0</v>
      </c>
      <c r="BC224" s="61">
        <f t="shared" si="110"/>
        <v>0</v>
      </c>
      <c r="BD224" s="61">
        <f t="shared" si="111"/>
        <v>0</v>
      </c>
      <c r="BF224" s="64"/>
      <c r="BG224" s="61">
        <f t="shared" si="112"/>
        <v>0</v>
      </c>
      <c r="BH224" s="65">
        <f>IF(BG224=1,data!$C$41*BF224,0)</f>
        <v>0</v>
      </c>
      <c r="BI224" s="87" t="s">
        <v>87</v>
      </c>
      <c r="BJ224" s="66">
        <f>IF(BG224=1,IF(BF224&lt;15,VLOOKUP(BI224,data!$B$3:$E$32,2,0)*BF224,(VLOOKUP(BI224,data!$B$3:$E$32,2,0)*14)+(VLOOKUP(BI224,data!$B$3:$E$32,3,0))*(BF224-14)),0)</f>
        <v>0</v>
      </c>
      <c r="BK224" s="87" t="s">
        <v>87</v>
      </c>
      <c r="BL224" s="66">
        <f>IF(BG224=1,VLOOKUP(BK224,data!$B$35:$D$39,2,0),0)</f>
        <v>0</v>
      </c>
      <c r="BM224" s="67">
        <f>IF(AND(BJ224&lt;&gt;0,BL224&lt;&gt;0)=FALSE,0,data!$C$43)</f>
        <v>0</v>
      </c>
      <c r="BN224" s="91">
        <f t="shared" si="113"/>
        <v>0</v>
      </c>
      <c r="BO224" s="121">
        <f t="shared" si="114"/>
        <v>0</v>
      </c>
      <c r="BP224" s="61">
        <f t="shared" si="115"/>
        <v>0</v>
      </c>
      <c r="BQ224" s="61">
        <f t="shared" si="116"/>
        <v>0</v>
      </c>
      <c r="BS224" s="64"/>
      <c r="BT224" s="61">
        <f t="shared" si="117"/>
        <v>0</v>
      </c>
      <c r="BU224" s="65">
        <f>IF(BT224=1,data!$C$41*BS224,0)</f>
        <v>0</v>
      </c>
      <c r="BV224" s="87" t="s">
        <v>87</v>
      </c>
      <c r="BW224" s="66">
        <f>IF(BT224=1,IF(BS224&lt;15,VLOOKUP(BV224,data!$B$3:$E$32,2,0)*BS224,(VLOOKUP(BV224,data!$B$3:$E$32,2,0)*14)+(VLOOKUP(BV224,data!$B$3:$E$32,3,0))*(BS224-14)),0)</f>
        <v>0</v>
      </c>
      <c r="BX224" s="87" t="s">
        <v>87</v>
      </c>
      <c r="BY224" s="66">
        <f>IF(BT224=1,VLOOKUP(BX224,data!$B$35:$D$39,2,0),0)</f>
        <v>0</v>
      </c>
      <c r="BZ224" s="67">
        <f>IF(AND(BW224&lt;&gt;0,BY224&lt;&gt;0)=FALSE,0,data!$C$43)</f>
        <v>0</v>
      </c>
      <c r="CA224" s="91">
        <f t="shared" si="118"/>
        <v>0</v>
      </c>
      <c r="CB224" s="121">
        <f t="shared" si="119"/>
        <v>0</v>
      </c>
      <c r="CC224" s="61">
        <f t="shared" si="120"/>
        <v>0</v>
      </c>
      <c r="CD224" s="61">
        <f t="shared" si="121"/>
        <v>0</v>
      </c>
    </row>
    <row r="225" spans="1:82" ht="18" hidden="1" customHeight="1" x14ac:dyDescent="0.25">
      <c r="A225" s="68"/>
      <c r="B225" s="58" t="s">
        <v>307</v>
      </c>
      <c r="C225" s="113"/>
      <c r="D225" s="59"/>
      <c r="E225" s="64"/>
      <c r="F225" s="61">
        <f t="shared" si="93"/>
        <v>0</v>
      </c>
      <c r="G225" s="65">
        <f>IF(F225=1,data!$C$41*E225,0)</f>
        <v>0</v>
      </c>
      <c r="H225" s="87" t="s">
        <v>87</v>
      </c>
      <c r="I225" s="66">
        <f>IF($F225=1,IF($E225&lt;15,VLOOKUP(H225,data!$B$3:$E$32,2,0)*$E225,(VLOOKUP(H225,data!$B$3:$E$32,2,0)*14)+(VLOOKUP(H225,data!$B$3:$E$32,3,0))*($E225-14)),0)</f>
        <v>0</v>
      </c>
      <c r="J225" s="87" t="s">
        <v>87</v>
      </c>
      <c r="K225" s="66">
        <f>IF($F225=1,VLOOKUP(J225,data!$B$35:$D$39,2,0),0)</f>
        <v>0</v>
      </c>
      <c r="L225" s="67">
        <f>IF(AND(I225&lt;&gt;0,K225&lt;&gt;0)=FALSE,0,data!$C$43)</f>
        <v>0</v>
      </c>
      <c r="M225" s="91">
        <f t="shared" si="33"/>
        <v>0</v>
      </c>
      <c r="N225" s="61">
        <f t="shared" si="122"/>
        <v>0</v>
      </c>
      <c r="O225" s="61">
        <f t="shared" si="94"/>
        <v>0</v>
      </c>
      <c r="P225" s="61">
        <f t="shared" si="95"/>
        <v>0</v>
      </c>
      <c r="Q225" s="137">
        <f t="shared" si="96"/>
        <v>0</v>
      </c>
      <c r="S225" s="64"/>
      <c r="T225" s="61">
        <f t="shared" si="97"/>
        <v>0</v>
      </c>
      <c r="U225" s="65">
        <f>IF(T225=1,data!$C$41*S225,0)</f>
        <v>0</v>
      </c>
      <c r="V225" s="87" t="s">
        <v>87</v>
      </c>
      <c r="W225" s="66">
        <f>IF(T225=1,IF(S225&lt;15,VLOOKUP(V225,data!$B$3:$E$32,2,0)*S225,(VLOOKUP(V225,data!$B$3:$E$32,2,0)*14)+(VLOOKUP(V225,data!$B$3:$E$32,3,0))*(S225-14)),0)</f>
        <v>0</v>
      </c>
      <c r="X225" s="87" t="s">
        <v>87</v>
      </c>
      <c r="Y225" s="66">
        <f>IF(T225=1,VLOOKUP(X225,data!$B$35:$D$39,2,0),0)</f>
        <v>0</v>
      </c>
      <c r="Z225" s="67">
        <f>IF(AND(W225&lt;&gt;0,Y225&lt;&gt;0)=FALSE,0,data!$C$43)</f>
        <v>0</v>
      </c>
      <c r="AA225" s="91">
        <f t="shared" si="98"/>
        <v>0</v>
      </c>
      <c r="AB225" s="121">
        <f t="shared" si="99"/>
        <v>0</v>
      </c>
      <c r="AC225" s="61">
        <f t="shared" si="100"/>
        <v>0</v>
      </c>
      <c r="AD225" s="61">
        <f t="shared" si="101"/>
        <v>0</v>
      </c>
      <c r="AF225" s="64"/>
      <c r="AG225" s="61">
        <f t="shared" si="102"/>
        <v>0</v>
      </c>
      <c r="AH225" s="65">
        <f>IF(AG225=1,data!$C$41*AF225,0)</f>
        <v>0</v>
      </c>
      <c r="AI225" s="87" t="s">
        <v>87</v>
      </c>
      <c r="AJ225" s="66">
        <f>IF(AG225=1,IF(AF225&lt;15,VLOOKUP(AI225,data!$B$3:$E$32,2,0)*AF225,(VLOOKUP(AI225,data!$B$3:$E$32,2,0)*14)+(VLOOKUP(AI225,data!$B$3:$E$32,3,0))*(AF225-14)),0)</f>
        <v>0</v>
      </c>
      <c r="AK225" s="87" t="s">
        <v>87</v>
      </c>
      <c r="AL225" s="66">
        <f>IF(AG225=1,VLOOKUP(AK225,data!$B$35:$D$39,2,0),0)</f>
        <v>0</v>
      </c>
      <c r="AM225" s="67">
        <f>IF(AND(AJ225&lt;&gt;0,AL225&lt;&gt;0)=FALSE,0,data!$C$43)</f>
        <v>0</v>
      </c>
      <c r="AN225" s="91">
        <f t="shared" si="103"/>
        <v>0</v>
      </c>
      <c r="AO225" s="121">
        <f t="shared" si="104"/>
        <v>0</v>
      </c>
      <c r="AP225" s="61">
        <f t="shared" si="105"/>
        <v>0</v>
      </c>
      <c r="AQ225" s="61">
        <f t="shared" si="106"/>
        <v>0</v>
      </c>
      <c r="AS225" s="64"/>
      <c r="AT225" s="61">
        <f t="shared" si="107"/>
        <v>0</v>
      </c>
      <c r="AU225" s="65">
        <f>IF(AT225=1,data!$C$41*AS225,0)</f>
        <v>0</v>
      </c>
      <c r="AV225" s="87" t="s">
        <v>87</v>
      </c>
      <c r="AW225" s="66">
        <f>IF(AT225=1,IF(AS225&lt;15,VLOOKUP(AV225,data!$B$3:$E$32,2,0)*AS225,(VLOOKUP(AV225,data!$B$3:$E$32,2,0)*14)+(VLOOKUP(AV225,data!$B$3:$E$32,3,0))*(AS225-14)),0)</f>
        <v>0</v>
      </c>
      <c r="AX225" s="87" t="s">
        <v>87</v>
      </c>
      <c r="AY225" s="66">
        <f>IF(AT225=1,VLOOKUP(AX225,data!$B$35:$D$39,2,0),0)</f>
        <v>0</v>
      </c>
      <c r="AZ225" s="67">
        <f>IF(AND(AW225&lt;&gt;0,AY225&lt;&gt;0)=FALSE,0,data!$C$43)</f>
        <v>0</v>
      </c>
      <c r="BA225" s="91">
        <f t="shared" si="108"/>
        <v>0</v>
      </c>
      <c r="BB225" s="121">
        <f t="shared" si="109"/>
        <v>0</v>
      </c>
      <c r="BC225" s="61">
        <f t="shared" si="110"/>
        <v>0</v>
      </c>
      <c r="BD225" s="61">
        <f t="shared" si="111"/>
        <v>0</v>
      </c>
      <c r="BF225" s="64"/>
      <c r="BG225" s="61">
        <f t="shared" si="112"/>
        <v>0</v>
      </c>
      <c r="BH225" s="65">
        <f>IF(BG225=1,data!$C$41*BF225,0)</f>
        <v>0</v>
      </c>
      <c r="BI225" s="87" t="s">
        <v>87</v>
      </c>
      <c r="BJ225" s="66">
        <f>IF(BG225=1,IF(BF225&lt;15,VLOOKUP(BI225,data!$B$3:$E$32,2,0)*BF225,(VLOOKUP(BI225,data!$B$3:$E$32,2,0)*14)+(VLOOKUP(BI225,data!$B$3:$E$32,3,0))*(BF225-14)),0)</f>
        <v>0</v>
      </c>
      <c r="BK225" s="87" t="s">
        <v>87</v>
      </c>
      <c r="BL225" s="66">
        <f>IF(BG225=1,VLOOKUP(BK225,data!$B$35:$D$39,2,0),0)</f>
        <v>0</v>
      </c>
      <c r="BM225" s="67">
        <f>IF(AND(BJ225&lt;&gt;0,BL225&lt;&gt;0)=FALSE,0,data!$C$43)</f>
        <v>0</v>
      </c>
      <c r="BN225" s="91">
        <f t="shared" si="113"/>
        <v>0</v>
      </c>
      <c r="BO225" s="121">
        <f t="shared" si="114"/>
        <v>0</v>
      </c>
      <c r="BP225" s="61">
        <f t="shared" si="115"/>
        <v>0</v>
      </c>
      <c r="BQ225" s="61">
        <f t="shared" si="116"/>
        <v>0</v>
      </c>
      <c r="BS225" s="64"/>
      <c r="BT225" s="61">
        <f t="shared" si="117"/>
        <v>0</v>
      </c>
      <c r="BU225" s="65">
        <f>IF(BT225=1,data!$C$41*BS225,0)</f>
        <v>0</v>
      </c>
      <c r="BV225" s="87" t="s">
        <v>87</v>
      </c>
      <c r="BW225" s="66">
        <f>IF(BT225=1,IF(BS225&lt;15,VLOOKUP(BV225,data!$B$3:$E$32,2,0)*BS225,(VLOOKUP(BV225,data!$B$3:$E$32,2,0)*14)+(VLOOKUP(BV225,data!$B$3:$E$32,3,0))*(BS225-14)),0)</f>
        <v>0</v>
      </c>
      <c r="BX225" s="87" t="s">
        <v>87</v>
      </c>
      <c r="BY225" s="66">
        <f>IF(BT225=1,VLOOKUP(BX225,data!$B$35:$D$39,2,0),0)</f>
        <v>0</v>
      </c>
      <c r="BZ225" s="67">
        <f>IF(AND(BW225&lt;&gt;0,BY225&lt;&gt;0)=FALSE,0,data!$C$43)</f>
        <v>0</v>
      </c>
      <c r="CA225" s="91">
        <f t="shared" si="118"/>
        <v>0</v>
      </c>
      <c r="CB225" s="121">
        <f t="shared" si="119"/>
        <v>0</v>
      </c>
      <c r="CC225" s="61">
        <f t="shared" si="120"/>
        <v>0</v>
      </c>
      <c r="CD225" s="61">
        <f t="shared" si="121"/>
        <v>0</v>
      </c>
    </row>
    <row r="226" spans="1:82" ht="18" hidden="1" customHeight="1" x14ac:dyDescent="0.25">
      <c r="A226" s="68"/>
      <c r="B226" s="58" t="s">
        <v>308</v>
      </c>
      <c r="C226" s="113"/>
      <c r="D226" s="59"/>
      <c r="E226" s="64"/>
      <c r="F226" s="61">
        <f t="shared" si="93"/>
        <v>0</v>
      </c>
      <c r="G226" s="65">
        <f>IF(F226=1,data!$C$41*E226,0)</f>
        <v>0</v>
      </c>
      <c r="H226" s="87" t="s">
        <v>87</v>
      </c>
      <c r="I226" s="66">
        <f>IF($F226=1,IF($E226&lt;15,VLOOKUP(H226,data!$B$3:$E$32,2,0)*$E226,(VLOOKUP(H226,data!$B$3:$E$32,2,0)*14)+(VLOOKUP(H226,data!$B$3:$E$32,3,0))*($E226-14)),0)</f>
        <v>0</v>
      </c>
      <c r="J226" s="87" t="s">
        <v>87</v>
      </c>
      <c r="K226" s="66">
        <f>IF($F226=1,VLOOKUP(J226,data!$B$35:$D$39,2,0),0)</f>
        <v>0</v>
      </c>
      <c r="L226" s="67">
        <f>IF(AND(I226&lt;&gt;0,K226&lt;&gt;0)=FALSE,0,data!$C$43)</f>
        <v>0</v>
      </c>
      <c r="M226" s="91">
        <f t="shared" si="33"/>
        <v>0</v>
      </c>
      <c r="N226" s="61">
        <f t="shared" si="122"/>
        <v>0</v>
      </c>
      <c r="O226" s="61">
        <f t="shared" si="94"/>
        <v>0</v>
      </c>
      <c r="P226" s="61">
        <f t="shared" si="95"/>
        <v>0</v>
      </c>
      <c r="Q226" s="137">
        <f t="shared" si="96"/>
        <v>0</v>
      </c>
      <c r="S226" s="64"/>
      <c r="T226" s="61">
        <f t="shared" si="97"/>
        <v>0</v>
      </c>
      <c r="U226" s="65">
        <f>IF(T226=1,data!$C$41*S226,0)</f>
        <v>0</v>
      </c>
      <c r="V226" s="87" t="s">
        <v>87</v>
      </c>
      <c r="W226" s="66">
        <f>IF(T226=1,IF(S226&lt;15,VLOOKUP(V226,data!$B$3:$E$32,2,0)*S226,(VLOOKUP(V226,data!$B$3:$E$32,2,0)*14)+(VLOOKUP(V226,data!$B$3:$E$32,3,0))*(S226-14)),0)</f>
        <v>0</v>
      </c>
      <c r="X226" s="87" t="s">
        <v>87</v>
      </c>
      <c r="Y226" s="66">
        <f>IF(T226=1,VLOOKUP(X226,data!$B$35:$D$39,2,0),0)</f>
        <v>0</v>
      </c>
      <c r="Z226" s="67">
        <f>IF(AND(W226&lt;&gt;0,Y226&lt;&gt;0)=FALSE,0,data!$C$43)</f>
        <v>0</v>
      </c>
      <c r="AA226" s="91">
        <f t="shared" si="98"/>
        <v>0</v>
      </c>
      <c r="AB226" s="121">
        <f t="shared" si="99"/>
        <v>0</v>
      </c>
      <c r="AC226" s="61">
        <f t="shared" si="100"/>
        <v>0</v>
      </c>
      <c r="AD226" s="61">
        <f t="shared" si="101"/>
        <v>0</v>
      </c>
      <c r="AF226" s="64"/>
      <c r="AG226" s="61">
        <f t="shared" si="102"/>
        <v>0</v>
      </c>
      <c r="AH226" s="65">
        <f>IF(AG226=1,data!$C$41*AF226,0)</f>
        <v>0</v>
      </c>
      <c r="AI226" s="87" t="s">
        <v>87</v>
      </c>
      <c r="AJ226" s="66">
        <f>IF(AG226=1,IF(AF226&lt;15,VLOOKUP(AI226,data!$B$3:$E$32,2,0)*AF226,(VLOOKUP(AI226,data!$B$3:$E$32,2,0)*14)+(VLOOKUP(AI226,data!$B$3:$E$32,3,0))*(AF226-14)),0)</f>
        <v>0</v>
      </c>
      <c r="AK226" s="87" t="s">
        <v>87</v>
      </c>
      <c r="AL226" s="66">
        <f>IF(AG226=1,VLOOKUP(AK226,data!$B$35:$D$39,2,0),0)</f>
        <v>0</v>
      </c>
      <c r="AM226" s="67">
        <f>IF(AND(AJ226&lt;&gt;0,AL226&lt;&gt;0)=FALSE,0,data!$C$43)</f>
        <v>0</v>
      </c>
      <c r="AN226" s="91">
        <f t="shared" si="103"/>
        <v>0</v>
      </c>
      <c r="AO226" s="121">
        <f t="shared" si="104"/>
        <v>0</v>
      </c>
      <c r="AP226" s="61">
        <f t="shared" si="105"/>
        <v>0</v>
      </c>
      <c r="AQ226" s="61">
        <f t="shared" si="106"/>
        <v>0</v>
      </c>
      <c r="AS226" s="64"/>
      <c r="AT226" s="61">
        <f t="shared" si="107"/>
        <v>0</v>
      </c>
      <c r="AU226" s="65">
        <f>IF(AT226=1,data!$C$41*AS226,0)</f>
        <v>0</v>
      </c>
      <c r="AV226" s="87" t="s">
        <v>87</v>
      </c>
      <c r="AW226" s="66">
        <f>IF(AT226=1,IF(AS226&lt;15,VLOOKUP(AV226,data!$B$3:$E$32,2,0)*AS226,(VLOOKUP(AV226,data!$B$3:$E$32,2,0)*14)+(VLOOKUP(AV226,data!$B$3:$E$32,3,0))*(AS226-14)),0)</f>
        <v>0</v>
      </c>
      <c r="AX226" s="87" t="s">
        <v>87</v>
      </c>
      <c r="AY226" s="66">
        <f>IF(AT226=1,VLOOKUP(AX226,data!$B$35:$D$39,2,0),0)</f>
        <v>0</v>
      </c>
      <c r="AZ226" s="67">
        <f>IF(AND(AW226&lt;&gt;0,AY226&lt;&gt;0)=FALSE,0,data!$C$43)</f>
        <v>0</v>
      </c>
      <c r="BA226" s="91">
        <f t="shared" si="108"/>
        <v>0</v>
      </c>
      <c r="BB226" s="121">
        <f t="shared" si="109"/>
        <v>0</v>
      </c>
      <c r="BC226" s="61">
        <f t="shared" si="110"/>
        <v>0</v>
      </c>
      <c r="BD226" s="61">
        <f t="shared" si="111"/>
        <v>0</v>
      </c>
      <c r="BF226" s="64"/>
      <c r="BG226" s="61">
        <f t="shared" si="112"/>
        <v>0</v>
      </c>
      <c r="BH226" s="65">
        <f>IF(BG226=1,data!$C$41*BF226,0)</f>
        <v>0</v>
      </c>
      <c r="BI226" s="87" t="s">
        <v>87</v>
      </c>
      <c r="BJ226" s="66">
        <f>IF(BG226=1,IF(BF226&lt;15,VLOOKUP(BI226,data!$B$3:$E$32,2,0)*BF226,(VLOOKUP(BI226,data!$B$3:$E$32,2,0)*14)+(VLOOKUP(BI226,data!$B$3:$E$32,3,0))*(BF226-14)),0)</f>
        <v>0</v>
      </c>
      <c r="BK226" s="87" t="s">
        <v>87</v>
      </c>
      <c r="BL226" s="66">
        <f>IF(BG226=1,VLOOKUP(BK226,data!$B$35:$D$39,2,0),0)</f>
        <v>0</v>
      </c>
      <c r="BM226" s="67">
        <f>IF(AND(BJ226&lt;&gt;0,BL226&lt;&gt;0)=FALSE,0,data!$C$43)</f>
        <v>0</v>
      </c>
      <c r="BN226" s="91">
        <f t="shared" si="113"/>
        <v>0</v>
      </c>
      <c r="BO226" s="121">
        <f t="shared" si="114"/>
        <v>0</v>
      </c>
      <c r="BP226" s="61">
        <f t="shared" si="115"/>
        <v>0</v>
      </c>
      <c r="BQ226" s="61">
        <f t="shared" si="116"/>
        <v>0</v>
      </c>
      <c r="BS226" s="64"/>
      <c r="BT226" s="61">
        <f t="shared" si="117"/>
        <v>0</v>
      </c>
      <c r="BU226" s="65">
        <f>IF(BT226=1,data!$C$41*BS226,0)</f>
        <v>0</v>
      </c>
      <c r="BV226" s="87" t="s">
        <v>87</v>
      </c>
      <c r="BW226" s="66">
        <f>IF(BT226=1,IF(BS226&lt;15,VLOOKUP(BV226,data!$B$3:$E$32,2,0)*BS226,(VLOOKUP(BV226,data!$B$3:$E$32,2,0)*14)+(VLOOKUP(BV226,data!$B$3:$E$32,3,0))*(BS226-14)),0)</f>
        <v>0</v>
      </c>
      <c r="BX226" s="87" t="s">
        <v>87</v>
      </c>
      <c r="BY226" s="66">
        <f>IF(BT226=1,VLOOKUP(BX226,data!$B$35:$D$39,2,0),0)</f>
        <v>0</v>
      </c>
      <c r="BZ226" s="67">
        <f>IF(AND(BW226&lt;&gt;0,BY226&lt;&gt;0)=FALSE,0,data!$C$43)</f>
        <v>0</v>
      </c>
      <c r="CA226" s="91">
        <f t="shared" si="118"/>
        <v>0</v>
      </c>
      <c r="CB226" s="121">
        <f t="shared" si="119"/>
        <v>0</v>
      </c>
      <c r="CC226" s="61">
        <f t="shared" si="120"/>
        <v>0</v>
      </c>
      <c r="CD226" s="61">
        <f t="shared" si="121"/>
        <v>0</v>
      </c>
    </row>
    <row r="227" spans="1:82" ht="18" hidden="1" customHeight="1" x14ac:dyDescent="0.25">
      <c r="A227" s="68"/>
      <c r="B227" s="58" t="s">
        <v>309</v>
      </c>
      <c r="C227" s="113"/>
      <c r="D227" s="59"/>
      <c r="E227" s="64"/>
      <c r="F227" s="61">
        <f t="shared" si="93"/>
        <v>0</v>
      </c>
      <c r="G227" s="65">
        <f>IF(F227=1,data!$C$41*E227,0)</f>
        <v>0</v>
      </c>
      <c r="H227" s="87" t="s">
        <v>87</v>
      </c>
      <c r="I227" s="66">
        <f>IF($F227=1,IF($E227&lt;15,VLOOKUP(H227,data!$B$3:$E$32,2,0)*$E227,(VLOOKUP(H227,data!$B$3:$E$32,2,0)*14)+(VLOOKUP(H227,data!$B$3:$E$32,3,0))*($E227-14)),0)</f>
        <v>0</v>
      </c>
      <c r="J227" s="87" t="s">
        <v>87</v>
      </c>
      <c r="K227" s="66">
        <f>IF($F227=1,VLOOKUP(J227,data!$B$35:$D$39,2,0),0)</f>
        <v>0</v>
      </c>
      <c r="L227" s="67">
        <f>IF(AND(I227&lt;&gt;0,K227&lt;&gt;0)=FALSE,0,data!$C$43)</f>
        <v>0</v>
      </c>
      <c r="M227" s="91">
        <f t="shared" si="33"/>
        <v>0</v>
      </c>
      <c r="N227" s="61">
        <f t="shared" si="122"/>
        <v>0</v>
      </c>
      <c r="O227" s="61">
        <f t="shared" si="94"/>
        <v>0</v>
      </c>
      <c r="P227" s="61">
        <f t="shared" si="95"/>
        <v>0</v>
      </c>
      <c r="Q227" s="137">
        <f t="shared" si="96"/>
        <v>0</v>
      </c>
      <c r="S227" s="64"/>
      <c r="T227" s="61">
        <f t="shared" si="97"/>
        <v>0</v>
      </c>
      <c r="U227" s="65">
        <f>IF(T227=1,data!$C$41*S227,0)</f>
        <v>0</v>
      </c>
      <c r="V227" s="87" t="s">
        <v>87</v>
      </c>
      <c r="W227" s="66">
        <f>IF(T227=1,IF(S227&lt;15,VLOOKUP(V227,data!$B$3:$E$32,2,0)*S227,(VLOOKUP(V227,data!$B$3:$E$32,2,0)*14)+(VLOOKUP(V227,data!$B$3:$E$32,3,0))*(S227-14)),0)</f>
        <v>0</v>
      </c>
      <c r="X227" s="87" t="s">
        <v>87</v>
      </c>
      <c r="Y227" s="66">
        <f>IF(T227=1,VLOOKUP(X227,data!$B$35:$D$39,2,0),0)</f>
        <v>0</v>
      </c>
      <c r="Z227" s="67">
        <f>IF(AND(W227&lt;&gt;0,Y227&lt;&gt;0)=FALSE,0,data!$C$43)</f>
        <v>0</v>
      </c>
      <c r="AA227" s="91">
        <f t="shared" si="98"/>
        <v>0</v>
      </c>
      <c r="AB227" s="121">
        <f t="shared" si="99"/>
        <v>0</v>
      </c>
      <c r="AC227" s="61">
        <f t="shared" si="100"/>
        <v>0</v>
      </c>
      <c r="AD227" s="61">
        <f t="shared" si="101"/>
        <v>0</v>
      </c>
      <c r="AF227" s="64"/>
      <c r="AG227" s="61">
        <f t="shared" si="102"/>
        <v>0</v>
      </c>
      <c r="AH227" s="65">
        <f>IF(AG227=1,data!$C$41*AF227,0)</f>
        <v>0</v>
      </c>
      <c r="AI227" s="87" t="s">
        <v>87</v>
      </c>
      <c r="AJ227" s="66">
        <f>IF(AG227=1,IF(AF227&lt;15,VLOOKUP(AI227,data!$B$3:$E$32,2,0)*AF227,(VLOOKUP(AI227,data!$B$3:$E$32,2,0)*14)+(VLOOKUP(AI227,data!$B$3:$E$32,3,0))*(AF227-14)),0)</f>
        <v>0</v>
      </c>
      <c r="AK227" s="87" t="s">
        <v>87</v>
      </c>
      <c r="AL227" s="66">
        <f>IF(AG227=1,VLOOKUP(AK227,data!$B$35:$D$39,2,0),0)</f>
        <v>0</v>
      </c>
      <c r="AM227" s="67">
        <f>IF(AND(AJ227&lt;&gt;0,AL227&lt;&gt;0)=FALSE,0,data!$C$43)</f>
        <v>0</v>
      </c>
      <c r="AN227" s="91">
        <f t="shared" si="103"/>
        <v>0</v>
      </c>
      <c r="AO227" s="121">
        <f t="shared" si="104"/>
        <v>0</v>
      </c>
      <c r="AP227" s="61">
        <f t="shared" si="105"/>
        <v>0</v>
      </c>
      <c r="AQ227" s="61">
        <f t="shared" si="106"/>
        <v>0</v>
      </c>
      <c r="AS227" s="64"/>
      <c r="AT227" s="61">
        <f t="shared" si="107"/>
        <v>0</v>
      </c>
      <c r="AU227" s="65">
        <f>IF(AT227=1,data!$C$41*AS227,0)</f>
        <v>0</v>
      </c>
      <c r="AV227" s="87" t="s">
        <v>87</v>
      </c>
      <c r="AW227" s="66">
        <f>IF(AT227=1,IF(AS227&lt;15,VLOOKUP(AV227,data!$B$3:$E$32,2,0)*AS227,(VLOOKUP(AV227,data!$B$3:$E$32,2,0)*14)+(VLOOKUP(AV227,data!$B$3:$E$32,3,0))*(AS227-14)),0)</f>
        <v>0</v>
      </c>
      <c r="AX227" s="87" t="s">
        <v>87</v>
      </c>
      <c r="AY227" s="66">
        <f>IF(AT227=1,VLOOKUP(AX227,data!$B$35:$D$39,2,0),0)</f>
        <v>0</v>
      </c>
      <c r="AZ227" s="67">
        <f>IF(AND(AW227&lt;&gt;0,AY227&lt;&gt;0)=FALSE,0,data!$C$43)</f>
        <v>0</v>
      </c>
      <c r="BA227" s="91">
        <f t="shared" si="108"/>
        <v>0</v>
      </c>
      <c r="BB227" s="121">
        <f t="shared" si="109"/>
        <v>0</v>
      </c>
      <c r="BC227" s="61">
        <f t="shared" si="110"/>
        <v>0</v>
      </c>
      <c r="BD227" s="61">
        <f t="shared" si="111"/>
        <v>0</v>
      </c>
      <c r="BF227" s="64"/>
      <c r="BG227" s="61">
        <f t="shared" si="112"/>
        <v>0</v>
      </c>
      <c r="BH227" s="65">
        <f>IF(BG227=1,data!$C$41*BF227,0)</f>
        <v>0</v>
      </c>
      <c r="BI227" s="87" t="s">
        <v>87</v>
      </c>
      <c r="BJ227" s="66">
        <f>IF(BG227=1,IF(BF227&lt;15,VLOOKUP(BI227,data!$B$3:$E$32,2,0)*BF227,(VLOOKUP(BI227,data!$B$3:$E$32,2,0)*14)+(VLOOKUP(BI227,data!$B$3:$E$32,3,0))*(BF227-14)),0)</f>
        <v>0</v>
      </c>
      <c r="BK227" s="87" t="s">
        <v>87</v>
      </c>
      <c r="BL227" s="66">
        <f>IF(BG227=1,VLOOKUP(BK227,data!$B$35:$D$39,2,0),0)</f>
        <v>0</v>
      </c>
      <c r="BM227" s="67">
        <f>IF(AND(BJ227&lt;&gt;0,BL227&lt;&gt;0)=FALSE,0,data!$C$43)</f>
        <v>0</v>
      </c>
      <c r="BN227" s="91">
        <f t="shared" si="113"/>
        <v>0</v>
      </c>
      <c r="BO227" s="121">
        <f t="shared" si="114"/>
        <v>0</v>
      </c>
      <c r="BP227" s="61">
        <f t="shared" si="115"/>
        <v>0</v>
      </c>
      <c r="BQ227" s="61">
        <f t="shared" si="116"/>
        <v>0</v>
      </c>
      <c r="BS227" s="64"/>
      <c r="BT227" s="61">
        <f t="shared" si="117"/>
        <v>0</v>
      </c>
      <c r="BU227" s="65">
        <f>IF(BT227=1,data!$C$41*BS227,0)</f>
        <v>0</v>
      </c>
      <c r="BV227" s="87" t="s">
        <v>87</v>
      </c>
      <c r="BW227" s="66">
        <f>IF(BT227=1,IF(BS227&lt;15,VLOOKUP(BV227,data!$B$3:$E$32,2,0)*BS227,(VLOOKUP(BV227,data!$B$3:$E$32,2,0)*14)+(VLOOKUP(BV227,data!$B$3:$E$32,3,0))*(BS227-14)),0)</f>
        <v>0</v>
      </c>
      <c r="BX227" s="87" t="s">
        <v>87</v>
      </c>
      <c r="BY227" s="66">
        <f>IF(BT227=1,VLOOKUP(BX227,data!$B$35:$D$39,2,0),0)</f>
        <v>0</v>
      </c>
      <c r="BZ227" s="67">
        <f>IF(AND(BW227&lt;&gt;0,BY227&lt;&gt;0)=FALSE,0,data!$C$43)</f>
        <v>0</v>
      </c>
      <c r="CA227" s="91">
        <f t="shared" si="118"/>
        <v>0</v>
      </c>
      <c r="CB227" s="121">
        <f t="shared" si="119"/>
        <v>0</v>
      </c>
      <c r="CC227" s="61">
        <f t="shared" si="120"/>
        <v>0</v>
      </c>
      <c r="CD227" s="61">
        <f t="shared" si="121"/>
        <v>0</v>
      </c>
    </row>
    <row r="228" spans="1:82" ht="18" hidden="1" customHeight="1" x14ac:dyDescent="0.25">
      <c r="A228" s="68"/>
      <c r="B228" s="58" t="s">
        <v>310</v>
      </c>
      <c r="C228" s="113"/>
      <c r="D228" s="59"/>
      <c r="E228" s="64"/>
      <c r="F228" s="61">
        <f t="shared" si="93"/>
        <v>0</v>
      </c>
      <c r="G228" s="65">
        <f>IF(F228=1,data!$C$41*E228,0)</f>
        <v>0</v>
      </c>
      <c r="H228" s="87" t="s">
        <v>87</v>
      </c>
      <c r="I228" s="66">
        <f>IF($F228=1,IF($E228&lt;15,VLOOKUP(H228,data!$B$3:$E$32,2,0)*$E228,(VLOOKUP(H228,data!$B$3:$E$32,2,0)*14)+(VLOOKUP(H228,data!$B$3:$E$32,3,0))*($E228-14)),0)</f>
        <v>0</v>
      </c>
      <c r="J228" s="87" t="s">
        <v>87</v>
      </c>
      <c r="K228" s="66">
        <f>IF($F228=1,VLOOKUP(J228,data!$B$35:$D$39,2,0),0)</f>
        <v>0</v>
      </c>
      <c r="L228" s="67">
        <f>IF(AND(I228&lt;&gt;0,K228&lt;&gt;0)=FALSE,0,data!$C$43)</f>
        <v>0</v>
      </c>
      <c r="M228" s="91">
        <f t="shared" si="33"/>
        <v>0</v>
      </c>
      <c r="N228" s="61">
        <f t="shared" si="122"/>
        <v>0</v>
      </c>
      <c r="O228" s="61">
        <f t="shared" si="94"/>
        <v>0</v>
      </c>
      <c r="P228" s="61">
        <f t="shared" si="95"/>
        <v>0</v>
      </c>
      <c r="Q228" s="137">
        <f t="shared" si="96"/>
        <v>0</v>
      </c>
      <c r="S228" s="64"/>
      <c r="T228" s="61">
        <f t="shared" si="97"/>
        <v>0</v>
      </c>
      <c r="U228" s="65">
        <f>IF(T228=1,data!$C$41*S228,0)</f>
        <v>0</v>
      </c>
      <c r="V228" s="87" t="s">
        <v>87</v>
      </c>
      <c r="W228" s="66">
        <f>IF(T228=1,IF(S228&lt;15,VLOOKUP(V228,data!$B$3:$E$32,2,0)*S228,(VLOOKUP(V228,data!$B$3:$E$32,2,0)*14)+(VLOOKUP(V228,data!$B$3:$E$32,3,0))*(S228-14)),0)</f>
        <v>0</v>
      </c>
      <c r="X228" s="87" t="s">
        <v>87</v>
      </c>
      <c r="Y228" s="66">
        <f>IF(T228=1,VLOOKUP(X228,data!$B$35:$D$39,2,0),0)</f>
        <v>0</v>
      </c>
      <c r="Z228" s="67">
        <f>IF(AND(W228&lt;&gt;0,Y228&lt;&gt;0)=FALSE,0,data!$C$43)</f>
        <v>0</v>
      </c>
      <c r="AA228" s="91">
        <f t="shared" si="98"/>
        <v>0</v>
      </c>
      <c r="AB228" s="121">
        <f t="shared" si="99"/>
        <v>0</v>
      </c>
      <c r="AC228" s="61">
        <f t="shared" si="100"/>
        <v>0</v>
      </c>
      <c r="AD228" s="61">
        <f t="shared" si="101"/>
        <v>0</v>
      </c>
      <c r="AF228" s="64"/>
      <c r="AG228" s="61">
        <f t="shared" si="102"/>
        <v>0</v>
      </c>
      <c r="AH228" s="65">
        <f>IF(AG228=1,data!$C$41*AF228,0)</f>
        <v>0</v>
      </c>
      <c r="AI228" s="87" t="s">
        <v>87</v>
      </c>
      <c r="AJ228" s="66">
        <f>IF(AG228=1,IF(AF228&lt;15,VLOOKUP(AI228,data!$B$3:$E$32,2,0)*AF228,(VLOOKUP(AI228,data!$B$3:$E$32,2,0)*14)+(VLOOKUP(AI228,data!$B$3:$E$32,3,0))*(AF228-14)),0)</f>
        <v>0</v>
      </c>
      <c r="AK228" s="87" t="s">
        <v>87</v>
      </c>
      <c r="AL228" s="66">
        <f>IF(AG228=1,VLOOKUP(AK228,data!$B$35:$D$39,2,0),0)</f>
        <v>0</v>
      </c>
      <c r="AM228" s="67">
        <f>IF(AND(AJ228&lt;&gt;0,AL228&lt;&gt;0)=FALSE,0,data!$C$43)</f>
        <v>0</v>
      </c>
      <c r="AN228" s="91">
        <f t="shared" si="103"/>
        <v>0</v>
      </c>
      <c r="AO228" s="121">
        <f t="shared" si="104"/>
        <v>0</v>
      </c>
      <c r="AP228" s="61">
        <f t="shared" si="105"/>
        <v>0</v>
      </c>
      <c r="AQ228" s="61">
        <f t="shared" si="106"/>
        <v>0</v>
      </c>
      <c r="AS228" s="64"/>
      <c r="AT228" s="61">
        <f t="shared" si="107"/>
        <v>0</v>
      </c>
      <c r="AU228" s="65">
        <f>IF(AT228=1,data!$C$41*AS228,0)</f>
        <v>0</v>
      </c>
      <c r="AV228" s="87" t="s">
        <v>87</v>
      </c>
      <c r="AW228" s="66">
        <f>IF(AT228=1,IF(AS228&lt;15,VLOOKUP(AV228,data!$B$3:$E$32,2,0)*AS228,(VLOOKUP(AV228,data!$B$3:$E$32,2,0)*14)+(VLOOKUP(AV228,data!$B$3:$E$32,3,0))*(AS228-14)),0)</f>
        <v>0</v>
      </c>
      <c r="AX228" s="87" t="s">
        <v>87</v>
      </c>
      <c r="AY228" s="66">
        <f>IF(AT228=1,VLOOKUP(AX228,data!$B$35:$D$39,2,0),0)</f>
        <v>0</v>
      </c>
      <c r="AZ228" s="67">
        <f>IF(AND(AW228&lt;&gt;0,AY228&lt;&gt;0)=FALSE,0,data!$C$43)</f>
        <v>0</v>
      </c>
      <c r="BA228" s="91">
        <f t="shared" si="108"/>
        <v>0</v>
      </c>
      <c r="BB228" s="121">
        <f t="shared" si="109"/>
        <v>0</v>
      </c>
      <c r="BC228" s="61">
        <f t="shared" si="110"/>
        <v>0</v>
      </c>
      <c r="BD228" s="61">
        <f t="shared" si="111"/>
        <v>0</v>
      </c>
      <c r="BF228" s="64"/>
      <c r="BG228" s="61">
        <f t="shared" si="112"/>
        <v>0</v>
      </c>
      <c r="BH228" s="65">
        <f>IF(BG228=1,data!$C$41*BF228,0)</f>
        <v>0</v>
      </c>
      <c r="BI228" s="87" t="s">
        <v>87</v>
      </c>
      <c r="BJ228" s="66">
        <f>IF(BG228=1,IF(BF228&lt;15,VLOOKUP(BI228,data!$B$3:$E$32,2,0)*BF228,(VLOOKUP(BI228,data!$B$3:$E$32,2,0)*14)+(VLOOKUP(BI228,data!$B$3:$E$32,3,0))*(BF228-14)),0)</f>
        <v>0</v>
      </c>
      <c r="BK228" s="87" t="s">
        <v>87</v>
      </c>
      <c r="BL228" s="66">
        <f>IF(BG228=1,VLOOKUP(BK228,data!$B$35:$D$39,2,0),0)</f>
        <v>0</v>
      </c>
      <c r="BM228" s="67">
        <f>IF(AND(BJ228&lt;&gt;0,BL228&lt;&gt;0)=FALSE,0,data!$C$43)</f>
        <v>0</v>
      </c>
      <c r="BN228" s="91">
        <f t="shared" si="113"/>
        <v>0</v>
      </c>
      <c r="BO228" s="121">
        <f t="shared" si="114"/>
        <v>0</v>
      </c>
      <c r="BP228" s="61">
        <f t="shared" si="115"/>
        <v>0</v>
      </c>
      <c r="BQ228" s="61">
        <f t="shared" si="116"/>
        <v>0</v>
      </c>
      <c r="BS228" s="64"/>
      <c r="BT228" s="61">
        <f t="shared" si="117"/>
        <v>0</v>
      </c>
      <c r="BU228" s="65">
        <f>IF(BT228=1,data!$C$41*BS228,0)</f>
        <v>0</v>
      </c>
      <c r="BV228" s="87" t="s">
        <v>87</v>
      </c>
      <c r="BW228" s="66">
        <f>IF(BT228=1,IF(BS228&lt;15,VLOOKUP(BV228,data!$B$3:$E$32,2,0)*BS228,(VLOOKUP(BV228,data!$B$3:$E$32,2,0)*14)+(VLOOKUP(BV228,data!$B$3:$E$32,3,0))*(BS228-14)),0)</f>
        <v>0</v>
      </c>
      <c r="BX228" s="87" t="s">
        <v>87</v>
      </c>
      <c r="BY228" s="66">
        <f>IF(BT228=1,VLOOKUP(BX228,data!$B$35:$D$39,2,0),0)</f>
        <v>0</v>
      </c>
      <c r="BZ228" s="67">
        <f>IF(AND(BW228&lt;&gt;0,BY228&lt;&gt;0)=FALSE,0,data!$C$43)</f>
        <v>0</v>
      </c>
      <c r="CA228" s="91">
        <f t="shared" si="118"/>
        <v>0</v>
      </c>
      <c r="CB228" s="121">
        <f t="shared" si="119"/>
        <v>0</v>
      </c>
      <c r="CC228" s="61">
        <f t="shared" si="120"/>
        <v>0</v>
      </c>
      <c r="CD228" s="61">
        <f t="shared" si="121"/>
        <v>0</v>
      </c>
    </row>
    <row r="229" spans="1:82" ht="18" hidden="1" customHeight="1" x14ac:dyDescent="0.25">
      <c r="A229" s="68"/>
      <c r="B229" s="58" t="s">
        <v>311</v>
      </c>
      <c r="C229" s="113"/>
      <c r="D229" s="59"/>
      <c r="E229" s="64"/>
      <c r="F229" s="61">
        <f t="shared" si="93"/>
        <v>0</v>
      </c>
      <c r="G229" s="65">
        <f>IF(F229=1,data!$C$41*E229,0)</f>
        <v>0</v>
      </c>
      <c r="H229" s="87" t="s">
        <v>87</v>
      </c>
      <c r="I229" s="66">
        <f>IF($F229=1,IF($E229&lt;15,VLOOKUP(H229,data!$B$3:$E$32,2,0)*$E229,(VLOOKUP(H229,data!$B$3:$E$32,2,0)*14)+(VLOOKUP(H229,data!$B$3:$E$32,3,0))*($E229-14)),0)</f>
        <v>0</v>
      </c>
      <c r="J229" s="87" t="s">
        <v>87</v>
      </c>
      <c r="K229" s="66">
        <f>IF($F229=1,VLOOKUP(J229,data!$B$35:$D$39,2,0),0)</f>
        <v>0</v>
      </c>
      <c r="L229" s="67">
        <f>IF(AND(I229&lt;&gt;0,K229&lt;&gt;0)=FALSE,0,data!$C$43)</f>
        <v>0</v>
      </c>
      <c r="M229" s="91">
        <f t="shared" si="33"/>
        <v>0</v>
      </c>
      <c r="N229" s="61">
        <f t="shared" si="122"/>
        <v>0</v>
      </c>
      <c r="O229" s="61">
        <f t="shared" si="94"/>
        <v>0</v>
      </c>
      <c r="P229" s="61">
        <f t="shared" si="95"/>
        <v>0</v>
      </c>
      <c r="Q229" s="137">
        <f t="shared" si="96"/>
        <v>0</v>
      </c>
      <c r="S229" s="64"/>
      <c r="T229" s="61">
        <f t="shared" si="97"/>
        <v>0</v>
      </c>
      <c r="U229" s="65">
        <f>IF(T229=1,data!$C$41*S229,0)</f>
        <v>0</v>
      </c>
      <c r="V229" s="87" t="s">
        <v>87</v>
      </c>
      <c r="W229" s="66">
        <f>IF(T229=1,IF(S229&lt;15,VLOOKUP(V229,data!$B$3:$E$32,2,0)*S229,(VLOOKUP(V229,data!$B$3:$E$32,2,0)*14)+(VLOOKUP(V229,data!$B$3:$E$32,3,0))*(S229-14)),0)</f>
        <v>0</v>
      </c>
      <c r="X229" s="87" t="s">
        <v>87</v>
      </c>
      <c r="Y229" s="66">
        <f>IF(T229=1,VLOOKUP(X229,data!$B$35:$D$39,2,0),0)</f>
        <v>0</v>
      </c>
      <c r="Z229" s="67">
        <f>IF(AND(W229&lt;&gt;0,Y229&lt;&gt;0)=FALSE,0,data!$C$43)</f>
        <v>0</v>
      </c>
      <c r="AA229" s="91">
        <f t="shared" si="98"/>
        <v>0</v>
      </c>
      <c r="AB229" s="121">
        <f t="shared" si="99"/>
        <v>0</v>
      </c>
      <c r="AC229" s="61">
        <f t="shared" si="100"/>
        <v>0</v>
      </c>
      <c r="AD229" s="61">
        <f t="shared" si="101"/>
        <v>0</v>
      </c>
      <c r="AF229" s="64"/>
      <c r="AG229" s="61">
        <f t="shared" si="102"/>
        <v>0</v>
      </c>
      <c r="AH229" s="65">
        <f>IF(AG229=1,data!$C$41*AF229,0)</f>
        <v>0</v>
      </c>
      <c r="AI229" s="87" t="s">
        <v>87</v>
      </c>
      <c r="AJ229" s="66">
        <f>IF(AG229=1,IF(AF229&lt;15,VLOOKUP(AI229,data!$B$3:$E$32,2,0)*AF229,(VLOOKUP(AI229,data!$B$3:$E$32,2,0)*14)+(VLOOKUP(AI229,data!$B$3:$E$32,3,0))*(AF229-14)),0)</f>
        <v>0</v>
      </c>
      <c r="AK229" s="87" t="s">
        <v>87</v>
      </c>
      <c r="AL229" s="66">
        <f>IF(AG229=1,VLOOKUP(AK229,data!$B$35:$D$39,2,0),0)</f>
        <v>0</v>
      </c>
      <c r="AM229" s="67">
        <f>IF(AND(AJ229&lt;&gt;0,AL229&lt;&gt;0)=FALSE,0,data!$C$43)</f>
        <v>0</v>
      </c>
      <c r="AN229" s="91">
        <f t="shared" si="103"/>
        <v>0</v>
      </c>
      <c r="AO229" s="121">
        <f t="shared" si="104"/>
        <v>0</v>
      </c>
      <c r="AP229" s="61">
        <f t="shared" si="105"/>
        <v>0</v>
      </c>
      <c r="AQ229" s="61">
        <f t="shared" si="106"/>
        <v>0</v>
      </c>
      <c r="AS229" s="64"/>
      <c r="AT229" s="61">
        <f t="shared" si="107"/>
        <v>0</v>
      </c>
      <c r="AU229" s="65">
        <f>IF(AT229=1,data!$C$41*AS229,0)</f>
        <v>0</v>
      </c>
      <c r="AV229" s="87" t="s">
        <v>87</v>
      </c>
      <c r="AW229" s="66">
        <f>IF(AT229=1,IF(AS229&lt;15,VLOOKUP(AV229,data!$B$3:$E$32,2,0)*AS229,(VLOOKUP(AV229,data!$B$3:$E$32,2,0)*14)+(VLOOKUP(AV229,data!$B$3:$E$32,3,0))*(AS229-14)),0)</f>
        <v>0</v>
      </c>
      <c r="AX229" s="87" t="s">
        <v>87</v>
      </c>
      <c r="AY229" s="66">
        <f>IF(AT229=1,VLOOKUP(AX229,data!$B$35:$D$39,2,0),0)</f>
        <v>0</v>
      </c>
      <c r="AZ229" s="67">
        <f>IF(AND(AW229&lt;&gt;0,AY229&lt;&gt;0)=FALSE,0,data!$C$43)</f>
        <v>0</v>
      </c>
      <c r="BA229" s="91">
        <f t="shared" si="108"/>
        <v>0</v>
      </c>
      <c r="BB229" s="121">
        <f t="shared" si="109"/>
        <v>0</v>
      </c>
      <c r="BC229" s="61">
        <f t="shared" si="110"/>
        <v>0</v>
      </c>
      <c r="BD229" s="61">
        <f t="shared" si="111"/>
        <v>0</v>
      </c>
      <c r="BF229" s="64"/>
      <c r="BG229" s="61">
        <f t="shared" si="112"/>
        <v>0</v>
      </c>
      <c r="BH229" s="65">
        <f>IF(BG229=1,data!$C$41*BF229,0)</f>
        <v>0</v>
      </c>
      <c r="BI229" s="87" t="s">
        <v>87</v>
      </c>
      <c r="BJ229" s="66">
        <f>IF(BG229=1,IF(BF229&lt;15,VLOOKUP(BI229,data!$B$3:$E$32,2,0)*BF229,(VLOOKUP(BI229,data!$B$3:$E$32,2,0)*14)+(VLOOKUP(BI229,data!$B$3:$E$32,3,0))*(BF229-14)),0)</f>
        <v>0</v>
      </c>
      <c r="BK229" s="87" t="s">
        <v>87</v>
      </c>
      <c r="BL229" s="66">
        <f>IF(BG229=1,VLOOKUP(BK229,data!$B$35:$D$39,2,0),0)</f>
        <v>0</v>
      </c>
      <c r="BM229" s="67">
        <f>IF(AND(BJ229&lt;&gt;0,BL229&lt;&gt;0)=FALSE,0,data!$C$43)</f>
        <v>0</v>
      </c>
      <c r="BN229" s="91">
        <f t="shared" si="113"/>
        <v>0</v>
      </c>
      <c r="BO229" s="121">
        <f t="shared" si="114"/>
        <v>0</v>
      </c>
      <c r="BP229" s="61">
        <f t="shared" si="115"/>
        <v>0</v>
      </c>
      <c r="BQ229" s="61">
        <f t="shared" si="116"/>
        <v>0</v>
      </c>
      <c r="BS229" s="64"/>
      <c r="BT229" s="61">
        <f t="shared" si="117"/>
        <v>0</v>
      </c>
      <c r="BU229" s="65">
        <f>IF(BT229=1,data!$C$41*BS229,0)</f>
        <v>0</v>
      </c>
      <c r="BV229" s="87" t="s">
        <v>87</v>
      </c>
      <c r="BW229" s="66">
        <f>IF(BT229=1,IF(BS229&lt;15,VLOOKUP(BV229,data!$B$3:$E$32,2,0)*BS229,(VLOOKUP(BV229,data!$B$3:$E$32,2,0)*14)+(VLOOKUP(BV229,data!$B$3:$E$32,3,0))*(BS229-14)),0)</f>
        <v>0</v>
      </c>
      <c r="BX229" s="87" t="s">
        <v>87</v>
      </c>
      <c r="BY229" s="66">
        <f>IF(BT229=1,VLOOKUP(BX229,data!$B$35:$D$39,2,0),0)</f>
        <v>0</v>
      </c>
      <c r="BZ229" s="67">
        <f>IF(AND(BW229&lt;&gt;0,BY229&lt;&gt;0)=FALSE,0,data!$C$43)</f>
        <v>0</v>
      </c>
      <c r="CA229" s="91">
        <f t="shared" si="118"/>
        <v>0</v>
      </c>
      <c r="CB229" s="121">
        <f t="shared" si="119"/>
        <v>0</v>
      </c>
      <c r="CC229" s="61">
        <f t="shared" si="120"/>
        <v>0</v>
      </c>
      <c r="CD229" s="61">
        <f t="shared" si="121"/>
        <v>0</v>
      </c>
    </row>
    <row r="230" spans="1:82" ht="18" hidden="1" customHeight="1" x14ac:dyDescent="0.25">
      <c r="A230" s="68"/>
      <c r="B230" s="58" t="s">
        <v>312</v>
      </c>
      <c r="C230" s="113"/>
      <c r="D230" s="59"/>
      <c r="E230" s="64"/>
      <c r="F230" s="61">
        <f t="shared" si="93"/>
        <v>0</v>
      </c>
      <c r="G230" s="65">
        <f>IF(F230=1,data!$C$41*E230,0)</f>
        <v>0</v>
      </c>
      <c r="H230" s="87" t="s">
        <v>87</v>
      </c>
      <c r="I230" s="66">
        <f>IF($F230=1,IF($E230&lt;15,VLOOKUP(H230,data!$B$3:$E$32,2,0)*$E230,(VLOOKUP(H230,data!$B$3:$E$32,2,0)*14)+(VLOOKUP(H230,data!$B$3:$E$32,3,0))*($E230-14)),0)</f>
        <v>0</v>
      </c>
      <c r="J230" s="87" t="s">
        <v>87</v>
      </c>
      <c r="K230" s="66">
        <f>IF($F230=1,VLOOKUP(J230,data!$B$35:$D$39,2,0),0)</f>
        <v>0</v>
      </c>
      <c r="L230" s="67">
        <f>IF(AND(I230&lt;&gt;0,K230&lt;&gt;0)=FALSE,0,data!$C$43)</f>
        <v>0</v>
      </c>
      <c r="M230" s="91">
        <f t="shared" si="33"/>
        <v>0</v>
      </c>
      <c r="N230" s="61">
        <f t="shared" si="122"/>
        <v>0</v>
      </c>
      <c r="O230" s="61">
        <f t="shared" si="94"/>
        <v>0</v>
      </c>
      <c r="P230" s="61">
        <f t="shared" si="95"/>
        <v>0</v>
      </c>
      <c r="Q230" s="137">
        <f t="shared" si="96"/>
        <v>0</v>
      </c>
      <c r="S230" s="64"/>
      <c r="T230" s="61">
        <f t="shared" si="97"/>
        <v>0</v>
      </c>
      <c r="U230" s="65">
        <f>IF(T230=1,data!$C$41*S230,0)</f>
        <v>0</v>
      </c>
      <c r="V230" s="87" t="s">
        <v>87</v>
      </c>
      <c r="W230" s="66">
        <f>IF(T230=1,IF(S230&lt;15,VLOOKUP(V230,data!$B$3:$E$32,2,0)*S230,(VLOOKUP(V230,data!$B$3:$E$32,2,0)*14)+(VLOOKUP(V230,data!$B$3:$E$32,3,0))*(S230-14)),0)</f>
        <v>0</v>
      </c>
      <c r="X230" s="87" t="s">
        <v>87</v>
      </c>
      <c r="Y230" s="66">
        <f>IF(T230=1,VLOOKUP(X230,data!$B$35:$D$39,2,0),0)</f>
        <v>0</v>
      </c>
      <c r="Z230" s="67">
        <f>IF(AND(W230&lt;&gt;0,Y230&lt;&gt;0)=FALSE,0,data!$C$43)</f>
        <v>0</v>
      </c>
      <c r="AA230" s="91">
        <f t="shared" si="98"/>
        <v>0</v>
      </c>
      <c r="AB230" s="121">
        <f t="shared" si="99"/>
        <v>0</v>
      </c>
      <c r="AC230" s="61">
        <f t="shared" si="100"/>
        <v>0</v>
      </c>
      <c r="AD230" s="61">
        <f t="shared" si="101"/>
        <v>0</v>
      </c>
      <c r="AF230" s="64"/>
      <c r="AG230" s="61">
        <f t="shared" si="102"/>
        <v>0</v>
      </c>
      <c r="AH230" s="65">
        <f>IF(AG230=1,data!$C$41*AF230,0)</f>
        <v>0</v>
      </c>
      <c r="AI230" s="87" t="s">
        <v>87</v>
      </c>
      <c r="AJ230" s="66">
        <f>IF(AG230=1,IF(AF230&lt;15,VLOOKUP(AI230,data!$B$3:$E$32,2,0)*AF230,(VLOOKUP(AI230,data!$B$3:$E$32,2,0)*14)+(VLOOKUP(AI230,data!$B$3:$E$32,3,0))*(AF230-14)),0)</f>
        <v>0</v>
      </c>
      <c r="AK230" s="87" t="s">
        <v>87</v>
      </c>
      <c r="AL230" s="66">
        <f>IF(AG230=1,VLOOKUP(AK230,data!$B$35:$D$39,2,0),0)</f>
        <v>0</v>
      </c>
      <c r="AM230" s="67">
        <f>IF(AND(AJ230&lt;&gt;0,AL230&lt;&gt;0)=FALSE,0,data!$C$43)</f>
        <v>0</v>
      </c>
      <c r="AN230" s="91">
        <f t="shared" si="103"/>
        <v>0</v>
      </c>
      <c r="AO230" s="121">
        <f t="shared" si="104"/>
        <v>0</v>
      </c>
      <c r="AP230" s="61">
        <f t="shared" si="105"/>
        <v>0</v>
      </c>
      <c r="AQ230" s="61">
        <f t="shared" si="106"/>
        <v>0</v>
      </c>
      <c r="AS230" s="64"/>
      <c r="AT230" s="61">
        <f t="shared" si="107"/>
        <v>0</v>
      </c>
      <c r="AU230" s="65">
        <f>IF(AT230=1,data!$C$41*AS230,0)</f>
        <v>0</v>
      </c>
      <c r="AV230" s="87" t="s">
        <v>87</v>
      </c>
      <c r="AW230" s="66">
        <f>IF(AT230=1,IF(AS230&lt;15,VLOOKUP(AV230,data!$B$3:$E$32,2,0)*AS230,(VLOOKUP(AV230,data!$B$3:$E$32,2,0)*14)+(VLOOKUP(AV230,data!$B$3:$E$32,3,0))*(AS230-14)),0)</f>
        <v>0</v>
      </c>
      <c r="AX230" s="87" t="s">
        <v>87</v>
      </c>
      <c r="AY230" s="66">
        <f>IF(AT230=1,VLOOKUP(AX230,data!$B$35:$D$39,2,0),0)</f>
        <v>0</v>
      </c>
      <c r="AZ230" s="67">
        <f>IF(AND(AW230&lt;&gt;0,AY230&lt;&gt;0)=FALSE,0,data!$C$43)</f>
        <v>0</v>
      </c>
      <c r="BA230" s="91">
        <f t="shared" si="108"/>
        <v>0</v>
      </c>
      <c r="BB230" s="121">
        <f t="shared" si="109"/>
        <v>0</v>
      </c>
      <c r="BC230" s="61">
        <f t="shared" si="110"/>
        <v>0</v>
      </c>
      <c r="BD230" s="61">
        <f t="shared" si="111"/>
        <v>0</v>
      </c>
      <c r="BF230" s="64"/>
      <c r="BG230" s="61">
        <f t="shared" si="112"/>
        <v>0</v>
      </c>
      <c r="BH230" s="65">
        <f>IF(BG230=1,data!$C$41*BF230,0)</f>
        <v>0</v>
      </c>
      <c r="BI230" s="87" t="s">
        <v>87</v>
      </c>
      <c r="BJ230" s="66">
        <f>IF(BG230=1,IF(BF230&lt;15,VLOOKUP(BI230,data!$B$3:$E$32,2,0)*BF230,(VLOOKUP(BI230,data!$B$3:$E$32,2,0)*14)+(VLOOKUP(BI230,data!$B$3:$E$32,3,0))*(BF230-14)),0)</f>
        <v>0</v>
      </c>
      <c r="BK230" s="87" t="s">
        <v>87</v>
      </c>
      <c r="BL230" s="66">
        <f>IF(BG230=1,VLOOKUP(BK230,data!$B$35:$D$39,2,0),0)</f>
        <v>0</v>
      </c>
      <c r="BM230" s="67">
        <f>IF(AND(BJ230&lt;&gt;0,BL230&lt;&gt;0)=FALSE,0,data!$C$43)</f>
        <v>0</v>
      </c>
      <c r="BN230" s="91">
        <f t="shared" si="113"/>
        <v>0</v>
      </c>
      <c r="BO230" s="121">
        <f t="shared" si="114"/>
        <v>0</v>
      </c>
      <c r="BP230" s="61">
        <f t="shared" si="115"/>
        <v>0</v>
      </c>
      <c r="BQ230" s="61">
        <f t="shared" si="116"/>
        <v>0</v>
      </c>
      <c r="BS230" s="64"/>
      <c r="BT230" s="61">
        <f t="shared" si="117"/>
        <v>0</v>
      </c>
      <c r="BU230" s="65">
        <f>IF(BT230=1,data!$C$41*BS230,0)</f>
        <v>0</v>
      </c>
      <c r="BV230" s="87" t="s">
        <v>87</v>
      </c>
      <c r="BW230" s="66">
        <f>IF(BT230=1,IF(BS230&lt;15,VLOOKUP(BV230,data!$B$3:$E$32,2,0)*BS230,(VLOOKUP(BV230,data!$B$3:$E$32,2,0)*14)+(VLOOKUP(BV230,data!$B$3:$E$32,3,0))*(BS230-14)),0)</f>
        <v>0</v>
      </c>
      <c r="BX230" s="87" t="s">
        <v>87</v>
      </c>
      <c r="BY230" s="66">
        <f>IF(BT230=1,VLOOKUP(BX230,data!$B$35:$D$39,2,0),0)</f>
        <v>0</v>
      </c>
      <c r="BZ230" s="67">
        <f>IF(AND(BW230&lt;&gt;0,BY230&lt;&gt;0)=FALSE,0,data!$C$43)</f>
        <v>0</v>
      </c>
      <c r="CA230" s="91">
        <f t="shared" si="118"/>
        <v>0</v>
      </c>
      <c r="CB230" s="121">
        <f t="shared" si="119"/>
        <v>0</v>
      </c>
      <c r="CC230" s="61">
        <f t="shared" si="120"/>
        <v>0</v>
      </c>
      <c r="CD230" s="61">
        <f t="shared" si="121"/>
        <v>0</v>
      </c>
    </row>
    <row r="231" spans="1:82" ht="18" hidden="1" customHeight="1" x14ac:dyDescent="0.25">
      <c r="A231" s="68"/>
      <c r="B231" s="58" t="s">
        <v>313</v>
      </c>
      <c r="C231" s="113"/>
      <c r="D231" s="59"/>
      <c r="E231" s="64"/>
      <c r="F231" s="61">
        <f t="shared" si="93"/>
        <v>0</v>
      </c>
      <c r="G231" s="65">
        <f>IF(F231=1,data!$C$41*E231,0)</f>
        <v>0</v>
      </c>
      <c r="H231" s="87" t="s">
        <v>87</v>
      </c>
      <c r="I231" s="66">
        <f>IF($F231=1,IF($E231&lt;15,VLOOKUP(H231,data!$B$3:$E$32,2,0)*$E231,(VLOOKUP(H231,data!$B$3:$E$32,2,0)*14)+(VLOOKUP(H231,data!$B$3:$E$32,3,0))*($E231-14)),0)</f>
        <v>0</v>
      </c>
      <c r="J231" s="87" t="s">
        <v>87</v>
      </c>
      <c r="K231" s="66">
        <f>IF($F231=1,VLOOKUP(J231,data!$B$35:$D$39,2,0),0)</f>
        <v>0</v>
      </c>
      <c r="L231" s="67">
        <f>IF(AND(I231&lt;&gt;0,K231&lt;&gt;0)=FALSE,0,data!$C$43)</f>
        <v>0</v>
      </c>
      <c r="M231" s="91">
        <f t="shared" si="33"/>
        <v>0</v>
      </c>
      <c r="N231" s="61">
        <f t="shared" si="122"/>
        <v>0</v>
      </c>
      <c r="O231" s="61">
        <f t="shared" si="94"/>
        <v>0</v>
      </c>
      <c r="P231" s="61">
        <f t="shared" si="95"/>
        <v>0</v>
      </c>
      <c r="Q231" s="137">
        <f t="shared" si="96"/>
        <v>0</v>
      </c>
      <c r="S231" s="64"/>
      <c r="T231" s="61">
        <f t="shared" si="97"/>
        <v>0</v>
      </c>
      <c r="U231" s="65">
        <f>IF(T231=1,data!$C$41*S231,0)</f>
        <v>0</v>
      </c>
      <c r="V231" s="87" t="s">
        <v>87</v>
      </c>
      <c r="W231" s="66">
        <f>IF(T231=1,IF(S231&lt;15,VLOOKUP(V231,data!$B$3:$E$32,2,0)*S231,(VLOOKUP(V231,data!$B$3:$E$32,2,0)*14)+(VLOOKUP(V231,data!$B$3:$E$32,3,0))*(S231-14)),0)</f>
        <v>0</v>
      </c>
      <c r="X231" s="87" t="s">
        <v>87</v>
      </c>
      <c r="Y231" s="66">
        <f>IF(T231=1,VLOOKUP(X231,data!$B$35:$D$39,2,0),0)</f>
        <v>0</v>
      </c>
      <c r="Z231" s="67">
        <f>IF(AND(W231&lt;&gt;0,Y231&lt;&gt;0)=FALSE,0,data!$C$43)</f>
        <v>0</v>
      </c>
      <c r="AA231" s="91">
        <f t="shared" si="98"/>
        <v>0</v>
      </c>
      <c r="AB231" s="121">
        <f t="shared" si="99"/>
        <v>0</v>
      </c>
      <c r="AC231" s="61">
        <f t="shared" si="100"/>
        <v>0</v>
      </c>
      <c r="AD231" s="61">
        <f t="shared" si="101"/>
        <v>0</v>
      </c>
      <c r="AF231" s="64"/>
      <c r="AG231" s="61">
        <f t="shared" si="102"/>
        <v>0</v>
      </c>
      <c r="AH231" s="65">
        <f>IF(AG231=1,data!$C$41*AF231,0)</f>
        <v>0</v>
      </c>
      <c r="AI231" s="87" t="s">
        <v>87</v>
      </c>
      <c r="AJ231" s="66">
        <f>IF(AG231=1,IF(AF231&lt;15,VLOOKUP(AI231,data!$B$3:$E$32,2,0)*AF231,(VLOOKUP(AI231,data!$B$3:$E$32,2,0)*14)+(VLOOKUP(AI231,data!$B$3:$E$32,3,0))*(AF231-14)),0)</f>
        <v>0</v>
      </c>
      <c r="AK231" s="87" t="s">
        <v>87</v>
      </c>
      <c r="AL231" s="66">
        <f>IF(AG231=1,VLOOKUP(AK231,data!$B$35:$D$39,2,0),0)</f>
        <v>0</v>
      </c>
      <c r="AM231" s="67">
        <f>IF(AND(AJ231&lt;&gt;0,AL231&lt;&gt;0)=FALSE,0,data!$C$43)</f>
        <v>0</v>
      </c>
      <c r="AN231" s="91">
        <f t="shared" si="103"/>
        <v>0</v>
      </c>
      <c r="AO231" s="121">
        <f t="shared" si="104"/>
        <v>0</v>
      </c>
      <c r="AP231" s="61">
        <f t="shared" si="105"/>
        <v>0</v>
      </c>
      <c r="AQ231" s="61">
        <f t="shared" si="106"/>
        <v>0</v>
      </c>
      <c r="AS231" s="64"/>
      <c r="AT231" s="61">
        <f t="shared" si="107"/>
        <v>0</v>
      </c>
      <c r="AU231" s="65">
        <f>IF(AT231=1,data!$C$41*AS231,0)</f>
        <v>0</v>
      </c>
      <c r="AV231" s="87" t="s">
        <v>87</v>
      </c>
      <c r="AW231" s="66">
        <f>IF(AT231=1,IF(AS231&lt;15,VLOOKUP(AV231,data!$B$3:$E$32,2,0)*AS231,(VLOOKUP(AV231,data!$B$3:$E$32,2,0)*14)+(VLOOKUP(AV231,data!$B$3:$E$32,3,0))*(AS231-14)),0)</f>
        <v>0</v>
      </c>
      <c r="AX231" s="87" t="s">
        <v>87</v>
      </c>
      <c r="AY231" s="66">
        <f>IF(AT231=1,VLOOKUP(AX231,data!$B$35:$D$39,2,0),0)</f>
        <v>0</v>
      </c>
      <c r="AZ231" s="67">
        <f>IF(AND(AW231&lt;&gt;0,AY231&lt;&gt;0)=FALSE,0,data!$C$43)</f>
        <v>0</v>
      </c>
      <c r="BA231" s="91">
        <f t="shared" si="108"/>
        <v>0</v>
      </c>
      <c r="BB231" s="121">
        <f t="shared" si="109"/>
        <v>0</v>
      </c>
      <c r="BC231" s="61">
        <f t="shared" si="110"/>
        <v>0</v>
      </c>
      <c r="BD231" s="61">
        <f t="shared" si="111"/>
        <v>0</v>
      </c>
      <c r="BF231" s="64"/>
      <c r="BG231" s="61">
        <f t="shared" si="112"/>
        <v>0</v>
      </c>
      <c r="BH231" s="65">
        <f>IF(BG231=1,data!$C$41*BF231,0)</f>
        <v>0</v>
      </c>
      <c r="BI231" s="87" t="s">
        <v>87</v>
      </c>
      <c r="BJ231" s="66">
        <f>IF(BG231=1,IF(BF231&lt;15,VLOOKUP(BI231,data!$B$3:$E$32,2,0)*BF231,(VLOOKUP(BI231,data!$B$3:$E$32,2,0)*14)+(VLOOKUP(BI231,data!$B$3:$E$32,3,0))*(BF231-14)),0)</f>
        <v>0</v>
      </c>
      <c r="BK231" s="87" t="s">
        <v>87</v>
      </c>
      <c r="BL231" s="66">
        <f>IF(BG231=1,VLOOKUP(BK231,data!$B$35:$D$39,2,0),0)</f>
        <v>0</v>
      </c>
      <c r="BM231" s="67">
        <f>IF(AND(BJ231&lt;&gt;0,BL231&lt;&gt;0)=FALSE,0,data!$C$43)</f>
        <v>0</v>
      </c>
      <c r="BN231" s="91">
        <f t="shared" si="113"/>
        <v>0</v>
      </c>
      <c r="BO231" s="121">
        <f t="shared" si="114"/>
        <v>0</v>
      </c>
      <c r="BP231" s="61">
        <f t="shared" si="115"/>
        <v>0</v>
      </c>
      <c r="BQ231" s="61">
        <f t="shared" si="116"/>
        <v>0</v>
      </c>
      <c r="BS231" s="64"/>
      <c r="BT231" s="61">
        <f t="shared" si="117"/>
        <v>0</v>
      </c>
      <c r="BU231" s="65">
        <f>IF(BT231=1,data!$C$41*BS231,0)</f>
        <v>0</v>
      </c>
      <c r="BV231" s="87" t="s">
        <v>87</v>
      </c>
      <c r="BW231" s="66">
        <f>IF(BT231=1,IF(BS231&lt;15,VLOOKUP(BV231,data!$B$3:$E$32,2,0)*BS231,(VLOOKUP(BV231,data!$B$3:$E$32,2,0)*14)+(VLOOKUP(BV231,data!$B$3:$E$32,3,0))*(BS231-14)),0)</f>
        <v>0</v>
      </c>
      <c r="BX231" s="87" t="s">
        <v>87</v>
      </c>
      <c r="BY231" s="66">
        <f>IF(BT231=1,VLOOKUP(BX231,data!$B$35:$D$39,2,0),0)</f>
        <v>0</v>
      </c>
      <c r="BZ231" s="67">
        <f>IF(AND(BW231&lt;&gt;0,BY231&lt;&gt;0)=FALSE,0,data!$C$43)</f>
        <v>0</v>
      </c>
      <c r="CA231" s="91">
        <f t="shared" si="118"/>
        <v>0</v>
      </c>
      <c r="CB231" s="121">
        <f t="shared" si="119"/>
        <v>0</v>
      </c>
      <c r="CC231" s="61">
        <f t="shared" si="120"/>
        <v>0</v>
      </c>
      <c r="CD231" s="61">
        <f t="shared" si="121"/>
        <v>0</v>
      </c>
    </row>
    <row r="232" spans="1:82" ht="18" hidden="1" customHeight="1" x14ac:dyDescent="0.25">
      <c r="A232" s="68"/>
      <c r="B232" s="58" t="s">
        <v>314</v>
      </c>
      <c r="C232" s="113"/>
      <c r="D232" s="59"/>
      <c r="E232" s="64"/>
      <c r="F232" s="61">
        <f t="shared" si="93"/>
        <v>0</v>
      </c>
      <c r="G232" s="65">
        <f>IF(F232=1,data!$C$41*E232,0)</f>
        <v>0</v>
      </c>
      <c r="H232" s="87" t="s">
        <v>87</v>
      </c>
      <c r="I232" s="66">
        <f>IF($F232=1,IF($E232&lt;15,VLOOKUP(H232,data!$B$3:$E$32,2,0)*$E232,(VLOOKUP(H232,data!$B$3:$E$32,2,0)*14)+(VLOOKUP(H232,data!$B$3:$E$32,3,0))*($E232-14)),0)</f>
        <v>0</v>
      </c>
      <c r="J232" s="87" t="s">
        <v>87</v>
      </c>
      <c r="K232" s="66">
        <f>IF($F232=1,VLOOKUP(J232,data!$B$35:$D$39,2,0),0)</f>
        <v>0</v>
      </c>
      <c r="L232" s="67">
        <f>IF(AND(I232&lt;&gt;0,K232&lt;&gt;0)=FALSE,0,data!$C$43)</f>
        <v>0</v>
      </c>
      <c r="M232" s="91">
        <f t="shared" si="33"/>
        <v>0</v>
      </c>
      <c r="N232" s="61">
        <f t="shared" si="122"/>
        <v>0</v>
      </c>
      <c r="O232" s="61">
        <f t="shared" si="94"/>
        <v>0</v>
      </c>
      <c r="P232" s="61">
        <f t="shared" si="95"/>
        <v>0</v>
      </c>
      <c r="Q232" s="137">
        <f t="shared" si="96"/>
        <v>0</v>
      </c>
      <c r="S232" s="64"/>
      <c r="T232" s="61">
        <f t="shared" si="97"/>
        <v>0</v>
      </c>
      <c r="U232" s="65">
        <f>IF(T232=1,data!$C$41*S232,0)</f>
        <v>0</v>
      </c>
      <c r="V232" s="87" t="s">
        <v>87</v>
      </c>
      <c r="W232" s="66">
        <f>IF(T232=1,IF(S232&lt;15,VLOOKUP(V232,data!$B$3:$E$32,2,0)*S232,(VLOOKUP(V232,data!$B$3:$E$32,2,0)*14)+(VLOOKUP(V232,data!$B$3:$E$32,3,0))*(S232-14)),0)</f>
        <v>0</v>
      </c>
      <c r="X232" s="87" t="s">
        <v>87</v>
      </c>
      <c r="Y232" s="66">
        <f>IF(T232=1,VLOOKUP(X232,data!$B$35:$D$39,2,0),0)</f>
        <v>0</v>
      </c>
      <c r="Z232" s="67">
        <f>IF(AND(W232&lt;&gt;0,Y232&lt;&gt;0)=FALSE,0,data!$C$43)</f>
        <v>0</v>
      </c>
      <c r="AA232" s="91">
        <f t="shared" si="98"/>
        <v>0</v>
      </c>
      <c r="AB232" s="121">
        <f t="shared" si="99"/>
        <v>0</v>
      </c>
      <c r="AC232" s="61">
        <f t="shared" si="100"/>
        <v>0</v>
      </c>
      <c r="AD232" s="61">
        <f t="shared" si="101"/>
        <v>0</v>
      </c>
      <c r="AF232" s="64"/>
      <c r="AG232" s="61">
        <f t="shared" si="102"/>
        <v>0</v>
      </c>
      <c r="AH232" s="65">
        <f>IF(AG232=1,data!$C$41*AF232,0)</f>
        <v>0</v>
      </c>
      <c r="AI232" s="87" t="s">
        <v>87</v>
      </c>
      <c r="AJ232" s="66">
        <f>IF(AG232=1,IF(AF232&lt;15,VLOOKUP(AI232,data!$B$3:$E$32,2,0)*AF232,(VLOOKUP(AI232,data!$B$3:$E$32,2,0)*14)+(VLOOKUP(AI232,data!$B$3:$E$32,3,0))*(AF232-14)),0)</f>
        <v>0</v>
      </c>
      <c r="AK232" s="87" t="s">
        <v>87</v>
      </c>
      <c r="AL232" s="66">
        <f>IF(AG232=1,VLOOKUP(AK232,data!$B$35:$D$39,2,0),0)</f>
        <v>0</v>
      </c>
      <c r="AM232" s="67">
        <f>IF(AND(AJ232&lt;&gt;0,AL232&lt;&gt;0)=FALSE,0,data!$C$43)</f>
        <v>0</v>
      </c>
      <c r="AN232" s="91">
        <f t="shared" si="103"/>
        <v>0</v>
      </c>
      <c r="AO232" s="121">
        <f t="shared" si="104"/>
        <v>0</v>
      </c>
      <c r="AP232" s="61">
        <f t="shared" si="105"/>
        <v>0</v>
      </c>
      <c r="AQ232" s="61">
        <f t="shared" si="106"/>
        <v>0</v>
      </c>
      <c r="AS232" s="64"/>
      <c r="AT232" s="61">
        <f t="shared" si="107"/>
        <v>0</v>
      </c>
      <c r="AU232" s="65">
        <f>IF(AT232=1,data!$C$41*AS232,0)</f>
        <v>0</v>
      </c>
      <c r="AV232" s="87" t="s">
        <v>87</v>
      </c>
      <c r="AW232" s="66">
        <f>IF(AT232=1,IF(AS232&lt;15,VLOOKUP(AV232,data!$B$3:$E$32,2,0)*AS232,(VLOOKUP(AV232,data!$B$3:$E$32,2,0)*14)+(VLOOKUP(AV232,data!$B$3:$E$32,3,0))*(AS232-14)),0)</f>
        <v>0</v>
      </c>
      <c r="AX232" s="87" t="s">
        <v>87</v>
      </c>
      <c r="AY232" s="66">
        <f>IF(AT232=1,VLOOKUP(AX232,data!$B$35:$D$39,2,0),0)</f>
        <v>0</v>
      </c>
      <c r="AZ232" s="67">
        <f>IF(AND(AW232&lt;&gt;0,AY232&lt;&gt;0)=FALSE,0,data!$C$43)</f>
        <v>0</v>
      </c>
      <c r="BA232" s="91">
        <f t="shared" si="108"/>
        <v>0</v>
      </c>
      <c r="BB232" s="121">
        <f t="shared" si="109"/>
        <v>0</v>
      </c>
      <c r="BC232" s="61">
        <f t="shared" si="110"/>
        <v>0</v>
      </c>
      <c r="BD232" s="61">
        <f t="shared" si="111"/>
        <v>0</v>
      </c>
      <c r="BF232" s="64"/>
      <c r="BG232" s="61">
        <f t="shared" si="112"/>
        <v>0</v>
      </c>
      <c r="BH232" s="65">
        <f>IF(BG232=1,data!$C$41*BF232,0)</f>
        <v>0</v>
      </c>
      <c r="BI232" s="87" t="s">
        <v>87</v>
      </c>
      <c r="BJ232" s="66">
        <f>IF(BG232=1,IF(BF232&lt;15,VLOOKUP(BI232,data!$B$3:$E$32,2,0)*BF232,(VLOOKUP(BI232,data!$B$3:$E$32,2,0)*14)+(VLOOKUP(BI232,data!$B$3:$E$32,3,0))*(BF232-14)),0)</f>
        <v>0</v>
      </c>
      <c r="BK232" s="87" t="s">
        <v>87</v>
      </c>
      <c r="BL232" s="66">
        <f>IF(BG232=1,VLOOKUP(BK232,data!$B$35:$D$39,2,0),0)</f>
        <v>0</v>
      </c>
      <c r="BM232" s="67">
        <f>IF(AND(BJ232&lt;&gt;0,BL232&lt;&gt;0)=FALSE,0,data!$C$43)</f>
        <v>0</v>
      </c>
      <c r="BN232" s="91">
        <f t="shared" si="113"/>
        <v>0</v>
      </c>
      <c r="BO232" s="121">
        <f t="shared" si="114"/>
        <v>0</v>
      </c>
      <c r="BP232" s="61">
        <f t="shared" si="115"/>
        <v>0</v>
      </c>
      <c r="BQ232" s="61">
        <f t="shared" si="116"/>
        <v>0</v>
      </c>
      <c r="BS232" s="64"/>
      <c r="BT232" s="61">
        <f t="shared" si="117"/>
        <v>0</v>
      </c>
      <c r="BU232" s="65">
        <f>IF(BT232=1,data!$C$41*BS232,0)</f>
        <v>0</v>
      </c>
      <c r="BV232" s="87" t="s">
        <v>87</v>
      </c>
      <c r="BW232" s="66">
        <f>IF(BT232=1,IF(BS232&lt;15,VLOOKUP(BV232,data!$B$3:$E$32,2,0)*BS232,(VLOOKUP(BV232,data!$B$3:$E$32,2,0)*14)+(VLOOKUP(BV232,data!$B$3:$E$32,3,0))*(BS232-14)),0)</f>
        <v>0</v>
      </c>
      <c r="BX232" s="87" t="s">
        <v>87</v>
      </c>
      <c r="BY232" s="66">
        <f>IF(BT232=1,VLOOKUP(BX232,data!$B$35:$D$39,2,0),0)</f>
        <v>0</v>
      </c>
      <c r="BZ232" s="67">
        <f>IF(AND(BW232&lt;&gt;0,BY232&lt;&gt;0)=FALSE,0,data!$C$43)</f>
        <v>0</v>
      </c>
      <c r="CA232" s="91">
        <f t="shared" si="118"/>
        <v>0</v>
      </c>
      <c r="CB232" s="121">
        <f t="shared" si="119"/>
        <v>0</v>
      </c>
      <c r="CC232" s="61">
        <f t="shared" si="120"/>
        <v>0</v>
      </c>
      <c r="CD232" s="61">
        <f t="shared" si="121"/>
        <v>0</v>
      </c>
    </row>
    <row r="233" spans="1:82" ht="18" hidden="1" customHeight="1" x14ac:dyDescent="0.25">
      <c r="A233" s="68"/>
      <c r="B233" s="58" t="s">
        <v>315</v>
      </c>
      <c r="C233" s="113"/>
      <c r="D233" s="59"/>
      <c r="E233" s="64"/>
      <c r="F233" s="61">
        <f t="shared" si="93"/>
        <v>0</v>
      </c>
      <c r="G233" s="65">
        <f>IF(F233=1,data!$C$41*E233,0)</f>
        <v>0</v>
      </c>
      <c r="H233" s="87" t="s">
        <v>87</v>
      </c>
      <c r="I233" s="66">
        <f>IF($F233=1,IF($E233&lt;15,VLOOKUP(H233,data!$B$3:$E$32,2,0)*$E233,(VLOOKUP(H233,data!$B$3:$E$32,2,0)*14)+(VLOOKUP(H233,data!$B$3:$E$32,3,0))*($E233-14)),0)</f>
        <v>0</v>
      </c>
      <c r="J233" s="87" t="s">
        <v>87</v>
      </c>
      <c r="K233" s="66">
        <f>IF($F233=1,VLOOKUP(J233,data!$B$35:$D$39,2,0),0)</f>
        <v>0</v>
      </c>
      <c r="L233" s="67">
        <f>IF(AND(I233&lt;&gt;0,K233&lt;&gt;0)=FALSE,0,data!$C$43)</f>
        <v>0</v>
      </c>
      <c r="M233" s="91">
        <f t="shared" si="33"/>
        <v>0</v>
      </c>
      <c r="N233" s="61">
        <f t="shared" si="122"/>
        <v>0</v>
      </c>
      <c r="O233" s="61">
        <f t="shared" si="94"/>
        <v>0</v>
      </c>
      <c r="P233" s="61">
        <f t="shared" si="95"/>
        <v>0</v>
      </c>
      <c r="Q233" s="137">
        <f t="shared" si="96"/>
        <v>0</v>
      </c>
      <c r="S233" s="64"/>
      <c r="T233" s="61">
        <f t="shared" si="97"/>
        <v>0</v>
      </c>
      <c r="U233" s="65">
        <f>IF(T233=1,data!$C$41*S233,0)</f>
        <v>0</v>
      </c>
      <c r="V233" s="87" t="s">
        <v>87</v>
      </c>
      <c r="W233" s="66">
        <f>IF(T233=1,IF(S233&lt;15,VLOOKUP(V233,data!$B$3:$E$32,2,0)*S233,(VLOOKUP(V233,data!$B$3:$E$32,2,0)*14)+(VLOOKUP(V233,data!$B$3:$E$32,3,0))*(S233-14)),0)</f>
        <v>0</v>
      </c>
      <c r="X233" s="87" t="s">
        <v>87</v>
      </c>
      <c r="Y233" s="66">
        <f>IF(T233=1,VLOOKUP(X233,data!$B$35:$D$39,2,0),0)</f>
        <v>0</v>
      </c>
      <c r="Z233" s="67">
        <f>IF(AND(W233&lt;&gt;0,Y233&lt;&gt;0)=FALSE,0,data!$C$43)</f>
        <v>0</v>
      </c>
      <c r="AA233" s="91">
        <f t="shared" si="98"/>
        <v>0</v>
      </c>
      <c r="AB233" s="121">
        <f t="shared" si="99"/>
        <v>0</v>
      </c>
      <c r="AC233" s="61">
        <f t="shared" si="100"/>
        <v>0</v>
      </c>
      <c r="AD233" s="61">
        <f t="shared" si="101"/>
        <v>0</v>
      </c>
      <c r="AF233" s="64"/>
      <c r="AG233" s="61">
        <f t="shared" si="102"/>
        <v>0</v>
      </c>
      <c r="AH233" s="65">
        <f>IF(AG233=1,data!$C$41*AF233,0)</f>
        <v>0</v>
      </c>
      <c r="AI233" s="87" t="s">
        <v>87</v>
      </c>
      <c r="AJ233" s="66">
        <f>IF(AG233=1,IF(AF233&lt;15,VLOOKUP(AI233,data!$B$3:$E$32,2,0)*AF233,(VLOOKUP(AI233,data!$B$3:$E$32,2,0)*14)+(VLOOKUP(AI233,data!$B$3:$E$32,3,0))*(AF233-14)),0)</f>
        <v>0</v>
      </c>
      <c r="AK233" s="87" t="s">
        <v>87</v>
      </c>
      <c r="AL233" s="66">
        <f>IF(AG233=1,VLOOKUP(AK233,data!$B$35:$D$39,2,0),0)</f>
        <v>0</v>
      </c>
      <c r="AM233" s="67">
        <f>IF(AND(AJ233&lt;&gt;0,AL233&lt;&gt;0)=FALSE,0,data!$C$43)</f>
        <v>0</v>
      </c>
      <c r="AN233" s="91">
        <f t="shared" si="103"/>
        <v>0</v>
      </c>
      <c r="AO233" s="121">
        <f t="shared" si="104"/>
        <v>0</v>
      </c>
      <c r="AP233" s="61">
        <f t="shared" si="105"/>
        <v>0</v>
      </c>
      <c r="AQ233" s="61">
        <f t="shared" si="106"/>
        <v>0</v>
      </c>
      <c r="AS233" s="64"/>
      <c r="AT233" s="61">
        <f t="shared" si="107"/>
        <v>0</v>
      </c>
      <c r="AU233" s="65">
        <f>IF(AT233=1,data!$C$41*AS233,0)</f>
        <v>0</v>
      </c>
      <c r="AV233" s="87" t="s">
        <v>87</v>
      </c>
      <c r="AW233" s="66">
        <f>IF(AT233=1,IF(AS233&lt;15,VLOOKUP(AV233,data!$B$3:$E$32,2,0)*AS233,(VLOOKUP(AV233,data!$B$3:$E$32,2,0)*14)+(VLOOKUP(AV233,data!$B$3:$E$32,3,0))*(AS233-14)),0)</f>
        <v>0</v>
      </c>
      <c r="AX233" s="87" t="s">
        <v>87</v>
      </c>
      <c r="AY233" s="66">
        <f>IF(AT233=1,VLOOKUP(AX233,data!$B$35:$D$39,2,0),0)</f>
        <v>0</v>
      </c>
      <c r="AZ233" s="67">
        <f>IF(AND(AW233&lt;&gt;0,AY233&lt;&gt;0)=FALSE,0,data!$C$43)</f>
        <v>0</v>
      </c>
      <c r="BA233" s="91">
        <f t="shared" si="108"/>
        <v>0</v>
      </c>
      <c r="BB233" s="121">
        <f t="shared" si="109"/>
        <v>0</v>
      </c>
      <c r="BC233" s="61">
        <f t="shared" si="110"/>
        <v>0</v>
      </c>
      <c r="BD233" s="61">
        <f t="shared" si="111"/>
        <v>0</v>
      </c>
      <c r="BF233" s="64"/>
      <c r="BG233" s="61">
        <f t="shared" si="112"/>
        <v>0</v>
      </c>
      <c r="BH233" s="65">
        <f>IF(BG233=1,data!$C$41*BF233,0)</f>
        <v>0</v>
      </c>
      <c r="BI233" s="87" t="s">
        <v>87</v>
      </c>
      <c r="BJ233" s="66">
        <f>IF(BG233=1,IF(BF233&lt;15,VLOOKUP(BI233,data!$B$3:$E$32,2,0)*BF233,(VLOOKUP(BI233,data!$B$3:$E$32,2,0)*14)+(VLOOKUP(BI233,data!$B$3:$E$32,3,0))*(BF233-14)),0)</f>
        <v>0</v>
      </c>
      <c r="BK233" s="87" t="s">
        <v>87</v>
      </c>
      <c r="BL233" s="66">
        <f>IF(BG233=1,VLOOKUP(BK233,data!$B$35:$D$39,2,0),0)</f>
        <v>0</v>
      </c>
      <c r="BM233" s="67">
        <f>IF(AND(BJ233&lt;&gt;0,BL233&lt;&gt;0)=FALSE,0,data!$C$43)</f>
        <v>0</v>
      </c>
      <c r="BN233" s="91">
        <f t="shared" si="113"/>
        <v>0</v>
      </c>
      <c r="BO233" s="121">
        <f t="shared" si="114"/>
        <v>0</v>
      </c>
      <c r="BP233" s="61">
        <f t="shared" si="115"/>
        <v>0</v>
      </c>
      <c r="BQ233" s="61">
        <f t="shared" si="116"/>
        <v>0</v>
      </c>
      <c r="BS233" s="64"/>
      <c r="BT233" s="61">
        <f t="shared" si="117"/>
        <v>0</v>
      </c>
      <c r="BU233" s="65">
        <f>IF(BT233=1,data!$C$41*BS233,0)</f>
        <v>0</v>
      </c>
      <c r="BV233" s="87" t="s">
        <v>87</v>
      </c>
      <c r="BW233" s="66">
        <f>IF(BT233=1,IF(BS233&lt;15,VLOOKUP(BV233,data!$B$3:$E$32,2,0)*BS233,(VLOOKUP(BV233,data!$B$3:$E$32,2,0)*14)+(VLOOKUP(BV233,data!$B$3:$E$32,3,0))*(BS233-14)),0)</f>
        <v>0</v>
      </c>
      <c r="BX233" s="87" t="s">
        <v>87</v>
      </c>
      <c r="BY233" s="66">
        <f>IF(BT233=1,VLOOKUP(BX233,data!$B$35:$D$39,2,0),0)</f>
        <v>0</v>
      </c>
      <c r="BZ233" s="67">
        <f>IF(AND(BW233&lt;&gt;0,BY233&lt;&gt;0)=FALSE,0,data!$C$43)</f>
        <v>0</v>
      </c>
      <c r="CA233" s="91">
        <f t="shared" si="118"/>
        <v>0</v>
      </c>
      <c r="CB233" s="121">
        <f t="shared" si="119"/>
        <v>0</v>
      </c>
      <c r="CC233" s="61">
        <f t="shared" si="120"/>
        <v>0</v>
      </c>
      <c r="CD233" s="61">
        <f t="shared" si="121"/>
        <v>0</v>
      </c>
    </row>
    <row r="234" spans="1:82" ht="18" hidden="1" customHeight="1" x14ac:dyDescent="0.25">
      <c r="A234" s="68"/>
      <c r="B234" s="58" t="s">
        <v>316</v>
      </c>
      <c r="C234" s="113"/>
      <c r="D234" s="59"/>
      <c r="E234" s="64"/>
      <c r="F234" s="61">
        <f t="shared" si="93"/>
        <v>0</v>
      </c>
      <c r="G234" s="65">
        <f>IF(F234=1,data!$C$41*E234,0)</f>
        <v>0</v>
      </c>
      <c r="H234" s="87" t="s">
        <v>87</v>
      </c>
      <c r="I234" s="66">
        <f>IF($F234=1,IF($E234&lt;15,VLOOKUP(H234,data!$B$3:$E$32,2,0)*$E234,(VLOOKUP(H234,data!$B$3:$E$32,2,0)*14)+(VLOOKUP(H234,data!$B$3:$E$32,3,0))*($E234-14)),0)</f>
        <v>0</v>
      </c>
      <c r="J234" s="87" t="s">
        <v>87</v>
      </c>
      <c r="K234" s="66">
        <f>IF($F234=1,VLOOKUP(J234,data!$B$35:$D$39,2,0),0)</f>
        <v>0</v>
      </c>
      <c r="L234" s="67">
        <f>IF(AND(I234&lt;&gt;0,K234&lt;&gt;0)=FALSE,0,data!$C$43)</f>
        <v>0</v>
      </c>
      <c r="M234" s="91">
        <f t="shared" si="33"/>
        <v>0</v>
      </c>
      <c r="N234" s="61">
        <f t="shared" si="122"/>
        <v>0</v>
      </c>
      <c r="O234" s="61">
        <f t="shared" si="94"/>
        <v>0</v>
      </c>
      <c r="P234" s="61">
        <f t="shared" si="95"/>
        <v>0</v>
      </c>
      <c r="Q234" s="137">
        <f t="shared" si="96"/>
        <v>0</v>
      </c>
      <c r="S234" s="64"/>
      <c r="T234" s="61">
        <f t="shared" si="97"/>
        <v>0</v>
      </c>
      <c r="U234" s="65">
        <f>IF(T234=1,data!$C$41*S234,0)</f>
        <v>0</v>
      </c>
      <c r="V234" s="87" t="s">
        <v>87</v>
      </c>
      <c r="W234" s="66">
        <f>IF(T234=1,IF(S234&lt;15,VLOOKUP(V234,data!$B$3:$E$32,2,0)*S234,(VLOOKUP(V234,data!$B$3:$E$32,2,0)*14)+(VLOOKUP(V234,data!$B$3:$E$32,3,0))*(S234-14)),0)</f>
        <v>0</v>
      </c>
      <c r="X234" s="87" t="s">
        <v>87</v>
      </c>
      <c r="Y234" s="66">
        <f>IF(T234=1,VLOOKUP(X234,data!$B$35:$D$39,2,0),0)</f>
        <v>0</v>
      </c>
      <c r="Z234" s="67">
        <f>IF(AND(W234&lt;&gt;0,Y234&lt;&gt;0)=FALSE,0,data!$C$43)</f>
        <v>0</v>
      </c>
      <c r="AA234" s="91">
        <f t="shared" si="98"/>
        <v>0</v>
      </c>
      <c r="AB234" s="121">
        <f t="shared" si="99"/>
        <v>0</v>
      </c>
      <c r="AC234" s="61">
        <f t="shared" si="100"/>
        <v>0</v>
      </c>
      <c r="AD234" s="61">
        <f t="shared" si="101"/>
        <v>0</v>
      </c>
      <c r="AF234" s="64"/>
      <c r="AG234" s="61">
        <f t="shared" si="102"/>
        <v>0</v>
      </c>
      <c r="AH234" s="65">
        <f>IF(AG234=1,data!$C$41*AF234,0)</f>
        <v>0</v>
      </c>
      <c r="AI234" s="87" t="s">
        <v>87</v>
      </c>
      <c r="AJ234" s="66">
        <f>IF(AG234=1,IF(AF234&lt;15,VLOOKUP(AI234,data!$B$3:$E$32,2,0)*AF234,(VLOOKUP(AI234,data!$B$3:$E$32,2,0)*14)+(VLOOKUP(AI234,data!$B$3:$E$32,3,0))*(AF234-14)),0)</f>
        <v>0</v>
      </c>
      <c r="AK234" s="87" t="s">
        <v>87</v>
      </c>
      <c r="AL234" s="66">
        <f>IF(AG234=1,VLOOKUP(AK234,data!$B$35:$D$39,2,0),0)</f>
        <v>0</v>
      </c>
      <c r="AM234" s="67">
        <f>IF(AND(AJ234&lt;&gt;0,AL234&lt;&gt;0)=FALSE,0,data!$C$43)</f>
        <v>0</v>
      </c>
      <c r="AN234" s="91">
        <f t="shared" si="103"/>
        <v>0</v>
      </c>
      <c r="AO234" s="121">
        <f t="shared" si="104"/>
        <v>0</v>
      </c>
      <c r="AP234" s="61">
        <f t="shared" si="105"/>
        <v>0</v>
      </c>
      <c r="AQ234" s="61">
        <f t="shared" si="106"/>
        <v>0</v>
      </c>
      <c r="AS234" s="64"/>
      <c r="AT234" s="61">
        <f t="shared" si="107"/>
        <v>0</v>
      </c>
      <c r="AU234" s="65">
        <f>IF(AT234=1,data!$C$41*AS234,0)</f>
        <v>0</v>
      </c>
      <c r="AV234" s="87" t="s">
        <v>87</v>
      </c>
      <c r="AW234" s="66">
        <f>IF(AT234=1,IF(AS234&lt;15,VLOOKUP(AV234,data!$B$3:$E$32,2,0)*AS234,(VLOOKUP(AV234,data!$B$3:$E$32,2,0)*14)+(VLOOKUP(AV234,data!$B$3:$E$32,3,0))*(AS234-14)),0)</f>
        <v>0</v>
      </c>
      <c r="AX234" s="87" t="s">
        <v>87</v>
      </c>
      <c r="AY234" s="66">
        <f>IF(AT234=1,VLOOKUP(AX234,data!$B$35:$D$39,2,0),0)</f>
        <v>0</v>
      </c>
      <c r="AZ234" s="67">
        <f>IF(AND(AW234&lt;&gt;0,AY234&lt;&gt;0)=FALSE,0,data!$C$43)</f>
        <v>0</v>
      </c>
      <c r="BA234" s="91">
        <f t="shared" si="108"/>
        <v>0</v>
      </c>
      <c r="BB234" s="121">
        <f t="shared" si="109"/>
        <v>0</v>
      </c>
      <c r="BC234" s="61">
        <f t="shared" si="110"/>
        <v>0</v>
      </c>
      <c r="BD234" s="61">
        <f t="shared" si="111"/>
        <v>0</v>
      </c>
      <c r="BF234" s="64"/>
      <c r="BG234" s="61">
        <f t="shared" si="112"/>
        <v>0</v>
      </c>
      <c r="BH234" s="65">
        <f>IF(BG234=1,data!$C$41*BF234,0)</f>
        <v>0</v>
      </c>
      <c r="BI234" s="87" t="s">
        <v>87</v>
      </c>
      <c r="BJ234" s="66">
        <f>IF(BG234=1,IF(BF234&lt;15,VLOOKUP(BI234,data!$B$3:$E$32,2,0)*BF234,(VLOOKUP(BI234,data!$B$3:$E$32,2,0)*14)+(VLOOKUP(BI234,data!$B$3:$E$32,3,0))*(BF234-14)),0)</f>
        <v>0</v>
      </c>
      <c r="BK234" s="87" t="s">
        <v>87</v>
      </c>
      <c r="BL234" s="66">
        <f>IF(BG234=1,VLOOKUP(BK234,data!$B$35:$D$39,2,0),0)</f>
        <v>0</v>
      </c>
      <c r="BM234" s="67">
        <f>IF(AND(BJ234&lt;&gt;0,BL234&lt;&gt;0)=FALSE,0,data!$C$43)</f>
        <v>0</v>
      </c>
      <c r="BN234" s="91">
        <f t="shared" si="113"/>
        <v>0</v>
      </c>
      <c r="BO234" s="121">
        <f t="shared" si="114"/>
        <v>0</v>
      </c>
      <c r="BP234" s="61">
        <f t="shared" si="115"/>
        <v>0</v>
      </c>
      <c r="BQ234" s="61">
        <f t="shared" si="116"/>
        <v>0</v>
      </c>
      <c r="BS234" s="64"/>
      <c r="BT234" s="61">
        <f t="shared" si="117"/>
        <v>0</v>
      </c>
      <c r="BU234" s="65">
        <f>IF(BT234=1,data!$C$41*BS234,0)</f>
        <v>0</v>
      </c>
      <c r="BV234" s="87" t="s">
        <v>87</v>
      </c>
      <c r="BW234" s="66">
        <f>IF(BT234=1,IF(BS234&lt;15,VLOOKUP(BV234,data!$B$3:$E$32,2,0)*BS234,(VLOOKUP(BV234,data!$B$3:$E$32,2,0)*14)+(VLOOKUP(BV234,data!$B$3:$E$32,3,0))*(BS234-14)),0)</f>
        <v>0</v>
      </c>
      <c r="BX234" s="87" t="s">
        <v>87</v>
      </c>
      <c r="BY234" s="66">
        <f>IF(BT234=1,VLOOKUP(BX234,data!$B$35:$D$39,2,0),0)</f>
        <v>0</v>
      </c>
      <c r="BZ234" s="67">
        <f>IF(AND(BW234&lt;&gt;0,BY234&lt;&gt;0)=FALSE,0,data!$C$43)</f>
        <v>0</v>
      </c>
      <c r="CA234" s="91">
        <f t="shared" si="118"/>
        <v>0</v>
      </c>
      <c r="CB234" s="121">
        <f t="shared" si="119"/>
        <v>0</v>
      </c>
      <c r="CC234" s="61">
        <f t="shared" si="120"/>
        <v>0</v>
      </c>
      <c r="CD234" s="61">
        <f t="shared" si="121"/>
        <v>0</v>
      </c>
    </row>
    <row r="235" spans="1:82" ht="18" hidden="1" customHeight="1" x14ac:dyDescent="0.25">
      <c r="A235" s="68"/>
      <c r="B235" s="58" t="s">
        <v>317</v>
      </c>
      <c r="C235" s="113"/>
      <c r="D235" s="59"/>
      <c r="E235" s="64"/>
      <c r="F235" s="61">
        <f t="shared" si="93"/>
        <v>0</v>
      </c>
      <c r="G235" s="65">
        <f>IF(F235=1,data!$C$41*E235,0)</f>
        <v>0</v>
      </c>
      <c r="H235" s="87" t="s">
        <v>87</v>
      </c>
      <c r="I235" s="66">
        <f>IF($F235=1,IF($E235&lt;15,VLOOKUP(H235,data!$B$3:$E$32,2,0)*$E235,(VLOOKUP(H235,data!$B$3:$E$32,2,0)*14)+(VLOOKUP(H235,data!$B$3:$E$32,3,0))*($E235-14)),0)</f>
        <v>0</v>
      </c>
      <c r="J235" s="87" t="s">
        <v>87</v>
      </c>
      <c r="K235" s="66">
        <f>IF($F235=1,VLOOKUP(J235,data!$B$35:$D$39,2,0),0)</f>
        <v>0</v>
      </c>
      <c r="L235" s="67">
        <f>IF(AND(I235&lt;&gt;0,K235&lt;&gt;0)=FALSE,0,data!$C$43)</f>
        <v>0</v>
      </c>
      <c r="M235" s="91">
        <f t="shared" si="33"/>
        <v>0</v>
      </c>
      <c r="N235" s="61">
        <f t="shared" si="122"/>
        <v>0</v>
      </c>
      <c r="O235" s="61">
        <f t="shared" si="94"/>
        <v>0</v>
      </c>
      <c r="P235" s="61">
        <f t="shared" si="95"/>
        <v>0</v>
      </c>
      <c r="Q235" s="137">
        <f t="shared" si="96"/>
        <v>0</v>
      </c>
      <c r="S235" s="64"/>
      <c r="T235" s="61">
        <f t="shared" si="97"/>
        <v>0</v>
      </c>
      <c r="U235" s="65">
        <f>IF(T235=1,data!$C$41*S235,0)</f>
        <v>0</v>
      </c>
      <c r="V235" s="87" t="s">
        <v>87</v>
      </c>
      <c r="W235" s="66">
        <f>IF(T235=1,IF(S235&lt;15,VLOOKUP(V235,data!$B$3:$E$32,2,0)*S235,(VLOOKUP(V235,data!$B$3:$E$32,2,0)*14)+(VLOOKUP(V235,data!$B$3:$E$32,3,0))*(S235-14)),0)</f>
        <v>0</v>
      </c>
      <c r="X235" s="87" t="s">
        <v>87</v>
      </c>
      <c r="Y235" s="66">
        <f>IF(T235=1,VLOOKUP(X235,data!$B$35:$D$39,2,0),0)</f>
        <v>0</v>
      </c>
      <c r="Z235" s="67">
        <f>IF(AND(W235&lt;&gt;0,Y235&lt;&gt;0)=FALSE,0,data!$C$43)</f>
        <v>0</v>
      </c>
      <c r="AA235" s="91">
        <f t="shared" si="98"/>
        <v>0</v>
      </c>
      <c r="AB235" s="121">
        <f t="shared" si="99"/>
        <v>0</v>
      </c>
      <c r="AC235" s="61">
        <f t="shared" si="100"/>
        <v>0</v>
      </c>
      <c r="AD235" s="61">
        <f t="shared" si="101"/>
        <v>0</v>
      </c>
      <c r="AF235" s="64"/>
      <c r="AG235" s="61">
        <f t="shared" si="102"/>
        <v>0</v>
      </c>
      <c r="AH235" s="65">
        <f>IF(AG235=1,data!$C$41*AF235,0)</f>
        <v>0</v>
      </c>
      <c r="AI235" s="87" t="s">
        <v>87</v>
      </c>
      <c r="AJ235" s="66">
        <f>IF(AG235=1,IF(AF235&lt;15,VLOOKUP(AI235,data!$B$3:$E$32,2,0)*AF235,(VLOOKUP(AI235,data!$B$3:$E$32,2,0)*14)+(VLOOKUP(AI235,data!$B$3:$E$32,3,0))*(AF235-14)),0)</f>
        <v>0</v>
      </c>
      <c r="AK235" s="87" t="s">
        <v>87</v>
      </c>
      <c r="AL235" s="66">
        <f>IF(AG235=1,VLOOKUP(AK235,data!$B$35:$D$39,2,0),0)</f>
        <v>0</v>
      </c>
      <c r="AM235" s="67">
        <f>IF(AND(AJ235&lt;&gt;0,AL235&lt;&gt;0)=FALSE,0,data!$C$43)</f>
        <v>0</v>
      </c>
      <c r="AN235" s="91">
        <f t="shared" si="103"/>
        <v>0</v>
      </c>
      <c r="AO235" s="121">
        <f t="shared" si="104"/>
        <v>0</v>
      </c>
      <c r="AP235" s="61">
        <f t="shared" si="105"/>
        <v>0</v>
      </c>
      <c r="AQ235" s="61">
        <f t="shared" si="106"/>
        <v>0</v>
      </c>
      <c r="AS235" s="64"/>
      <c r="AT235" s="61">
        <f t="shared" si="107"/>
        <v>0</v>
      </c>
      <c r="AU235" s="65">
        <f>IF(AT235=1,data!$C$41*AS235,0)</f>
        <v>0</v>
      </c>
      <c r="AV235" s="87" t="s">
        <v>87</v>
      </c>
      <c r="AW235" s="66">
        <f>IF(AT235=1,IF(AS235&lt;15,VLOOKUP(AV235,data!$B$3:$E$32,2,0)*AS235,(VLOOKUP(AV235,data!$B$3:$E$32,2,0)*14)+(VLOOKUP(AV235,data!$B$3:$E$32,3,0))*(AS235-14)),0)</f>
        <v>0</v>
      </c>
      <c r="AX235" s="87" t="s">
        <v>87</v>
      </c>
      <c r="AY235" s="66">
        <f>IF(AT235=1,VLOOKUP(AX235,data!$B$35:$D$39,2,0),0)</f>
        <v>0</v>
      </c>
      <c r="AZ235" s="67">
        <f>IF(AND(AW235&lt;&gt;0,AY235&lt;&gt;0)=FALSE,0,data!$C$43)</f>
        <v>0</v>
      </c>
      <c r="BA235" s="91">
        <f t="shared" si="108"/>
        <v>0</v>
      </c>
      <c r="BB235" s="121">
        <f t="shared" si="109"/>
        <v>0</v>
      </c>
      <c r="BC235" s="61">
        <f t="shared" si="110"/>
        <v>0</v>
      </c>
      <c r="BD235" s="61">
        <f t="shared" si="111"/>
        <v>0</v>
      </c>
      <c r="BF235" s="64"/>
      <c r="BG235" s="61">
        <f t="shared" si="112"/>
        <v>0</v>
      </c>
      <c r="BH235" s="65">
        <f>IF(BG235=1,data!$C$41*BF235,0)</f>
        <v>0</v>
      </c>
      <c r="BI235" s="87" t="s">
        <v>87</v>
      </c>
      <c r="BJ235" s="66">
        <f>IF(BG235=1,IF(BF235&lt;15,VLOOKUP(BI235,data!$B$3:$E$32,2,0)*BF235,(VLOOKUP(BI235,data!$B$3:$E$32,2,0)*14)+(VLOOKUP(BI235,data!$B$3:$E$32,3,0))*(BF235-14)),0)</f>
        <v>0</v>
      </c>
      <c r="BK235" s="87" t="s">
        <v>87</v>
      </c>
      <c r="BL235" s="66">
        <f>IF(BG235=1,VLOOKUP(BK235,data!$B$35:$D$39,2,0),0)</f>
        <v>0</v>
      </c>
      <c r="BM235" s="67">
        <f>IF(AND(BJ235&lt;&gt;0,BL235&lt;&gt;0)=FALSE,0,data!$C$43)</f>
        <v>0</v>
      </c>
      <c r="BN235" s="91">
        <f t="shared" si="113"/>
        <v>0</v>
      </c>
      <c r="BO235" s="121">
        <f t="shared" si="114"/>
        <v>0</v>
      </c>
      <c r="BP235" s="61">
        <f t="shared" si="115"/>
        <v>0</v>
      </c>
      <c r="BQ235" s="61">
        <f t="shared" si="116"/>
        <v>0</v>
      </c>
      <c r="BS235" s="64"/>
      <c r="BT235" s="61">
        <f t="shared" si="117"/>
        <v>0</v>
      </c>
      <c r="BU235" s="65">
        <f>IF(BT235=1,data!$C$41*BS235,0)</f>
        <v>0</v>
      </c>
      <c r="BV235" s="87" t="s">
        <v>87</v>
      </c>
      <c r="BW235" s="66">
        <f>IF(BT235=1,IF(BS235&lt;15,VLOOKUP(BV235,data!$B$3:$E$32,2,0)*BS235,(VLOOKUP(BV235,data!$B$3:$E$32,2,0)*14)+(VLOOKUP(BV235,data!$B$3:$E$32,3,0))*(BS235-14)),0)</f>
        <v>0</v>
      </c>
      <c r="BX235" s="87" t="s">
        <v>87</v>
      </c>
      <c r="BY235" s="66">
        <f>IF(BT235=1,VLOOKUP(BX235,data!$B$35:$D$39,2,0),0)</f>
        <v>0</v>
      </c>
      <c r="BZ235" s="67">
        <f>IF(AND(BW235&lt;&gt;0,BY235&lt;&gt;0)=FALSE,0,data!$C$43)</f>
        <v>0</v>
      </c>
      <c r="CA235" s="91">
        <f t="shared" si="118"/>
        <v>0</v>
      </c>
      <c r="CB235" s="121">
        <f t="shared" si="119"/>
        <v>0</v>
      </c>
      <c r="CC235" s="61">
        <f t="shared" si="120"/>
        <v>0</v>
      </c>
      <c r="CD235" s="61">
        <f t="shared" si="121"/>
        <v>0</v>
      </c>
    </row>
    <row r="236" spans="1:82" ht="18" hidden="1" customHeight="1" x14ac:dyDescent="0.25">
      <c r="A236" s="68"/>
      <c r="B236" s="58" t="s">
        <v>318</v>
      </c>
      <c r="C236" s="113"/>
      <c r="D236" s="59"/>
      <c r="E236" s="64"/>
      <c r="F236" s="61">
        <f t="shared" si="93"/>
        <v>0</v>
      </c>
      <c r="G236" s="65">
        <f>IF(F236=1,data!$C$41*E236,0)</f>
        <v>0</v>
      </c>
      <c r="H236" s="87" t="s">
        <v>87</v>
      </c>
      <c r="I236" s="66">
        <f>IF($F236=1,IF($E236&lt;15,VLOOKUP(H236,data!$B$3:$E$32,2,0)*$E236,(VLOOKUP(H236,data!$B$3:$E$32,2,0)*14)+(VLOOKUP(H236,data!$B$3:$E$32,3,0))*($E236-14)),0)</f>
        <v>0</v>
      </c>
      <c r="J236" s="87" t="s">
        <v>87</v>
      </c>
      <c r="K236" s="66">
        <f>IF($F236=1,VLOOKUP(J236,data!$B$35:$D$39,2,0),0)</f>
        <v>0</v>
      </c>
      <c r="L236" s="67">
        <f>IF(AND(I236&lt;&gt;0,K236&lt;&gt;0)=FALSE,0,data!$C$43)</f>
        <v>0</v>
      </c>
      <c r="M236" s="91">
        <f t="shared" si="33"/>
        <v>0</v>
      </c>
      <c r="N236" s="61">
        <f t="shared" si="122"/>
        <v>0</v>
      </c>
      <c r="O236" s="61">
        <f t="shared" si="94"/>
        <v>0</v>
      </c>
      <c r="P236" s="61">
        <f t="shared" si="95"/>
        <v>0</v>
      </c>
      <c r="Q236" s="137">
        <f t="shared" si="96"/>
        <v>0</v>
      </c>
      <c r="S236" s="64"/>
      <c r="T236" s="61">
        <f t="shared" si="97"/>
        <v>0</v>
      </c>
      <c r="U236" s="65">
        <f>IF(T236=1,data!$C$41*S236,0)</f>
        <v>0</v>
      </c>
      <c r="V236" s="87" t="s">
        <v>87</v>
      </c>
      <c r="W236" s="66">
        <f>IF(T236=1,IF(S236&lt;15,VLOOKUP(V236,data!$B$3:$E$32,2,0)*S236,(VLOOKUP(V236,data!$B$3:$E$32,2,0)*14)+(VLOOKUP(V236,data!$B$3:$E$32,3,0))*(S236-14)),0)</f>
        <v>0</v>
      </c>
      <c r="X236" s="87" t="s">
        <v>87</v>
      </c>
      <c r="Y236" s="66">
        <f>IF(T236=1,VLOOKUP(X236,data!$B$35:$D$39,2,0),0)</f>
        <v>0</v>
      </c>
      <c r="Z236" s="67">
        <f>IF(AND(W236&lt;&gt;0,Y236&lt;&gt;0)=FALSE,0,data!$C$43)</f>
        <v>0</v>
      </c>
      <c r="AA236" s="91">
        <f t="shared" si="98"/>
        <v>0</v>
      </c>
      <c r="AB236" s="121">
        <f t="shared" si="99"/>
        <v>0</v>
      </c>
      <c r="AC236" s="61">
        <f t="shared" si="100"/>
        <v>0</v>
      </c>
      <c r="AD236" s="61">
        <f t="shared" si="101"/>
        <v>0</v>
      </c>
      <c r="AF236" s="64"/>
      <c r="AG236" s="61">
        <f t="shared" si="102"/>
        <v>0</v>
      </c>
      <c r="AH236" s="65">
        <f>IF(AG236=1,data!$C$41*AF236,0)</f>
        <v>0</v>
      </c>
      <c r="AI236" s="87" t="s">
        <v>87</v>
      </c>
      <c r="AJ236" s="66">
        <f>IF(AG236=1,IF(AF236&lt;15,VLOOKUP(AI236,data!$B$3:$E$32,2,0)*AF236,(VLOOKUP(AI236,data!$B$3:$E$32,2,0)*14)+(VLOOKUP(AI236,data!$B$3:$E$32,3,0))*(AF236-14)),0)</f>
        <v>0</v>
      </c>
      <c r="AK236" s="87" t="s">
        <v>87</v>
      </c>
      <c r="AL236" s="66">
        <f>IF(AG236=1,VLOOKUP(AK236,data!$B$35:$D$39,2,0),0)</f>
        <v>0</v>
      </c>
      <c r="AM236" s="67">
        <f>IF(AND(AJ236&lt;&gt;0,AL236&lt;&gt;0)=FALSE,0,data!$C$43)</f>
        <v>0</v>
      </c>
      <c r="AN236" s="91">
        <f t="shared" si="103"/>
        <v>0</v>
      </c>
      <c r="AO236" s="121">
        <f t="shared" si="104"/>
        <v>0</v>
      </c>
      <c r="AP236" s="61">
        <f t="shared" si="105"/>
        <v>0</v>
      </c>
      <c r="AQ236" s="61">
        <f t="shared" si="106"/>
        <v>0</v>
      </c>
      <c r="AS236" s="64"/>
      <c r="AT236" s="61">
        <f t="shared" si="107"/>
        <v>0</v>
      </c>
      <c r="AU236" s="65">
        <f>IF(AT236=1,data!$C$41*AS236,0)</f>
        <v>0</v>
      </c>
      <c r="AV236" s="87" t="s">
        <v>87</v>
      </c>
      <c r="AW236" s="66">
        <f>IF(AT236=1,IF(AS236&lt;15,VLOOKUP(AV236,data!$B$3:$E$32,2,0)*AS236,(VLOOKUP(AV236,data!$B$3:$E$32,2,0)*14)+(VLOOKUP(AV236,data!$B$3:$E$32,3,0))*(AS236-14)),0)</f>
        <v>0</v>
      </c>
      <c r="AX236" s="87" t="s">
        <v>87</v>
      </c>
      <c r="AY236" s="66">
        <f>IF(AT236=1,VLOOKUP(AX236,data!$B$35:$D$39,2,0),0)</f>
        <v>0</v>
      </c>
      <c r="AZ236" s="67">
        <f>IF(AND(AW236&lt;&gt;0,AY236&lt;&gt;0)=FALSE,0,data!$C$43)</f>
        <v>0</v>
      </c>
      <c r="BA236" s="91">
        <f t="shared" si="108"/>
        <v>0</v>
      </c>
      <c r="BB236" s="121">
        <f t="shared" si="109"/>
        <v>0</v>
      </c>
      <c r="BC236" s="61">
        <f t="shared" si="110"/>
        <v>0</v>
      </c>
      <c r="BD236" s="61">
        <f t="shared" si="111"/>
        <v>0</v>
      </c>
      <c r="BF236" s="64"/>
      <c r="BG236" s="61">
        <f t="shared" si="112"/>
        <v>0</v>
      </c>
      <c r="BH236" s="65">
        <f>IF(BG236=1,data!$C$41*BF236,0)</f>
        <v>0</v>
      </c>
      <c r="BI236" s="87" t="s">
        <v>87</v>
      </c>
      <c r="BJ236" s="66">
        <f>IF(BG236=1,IF(BF236&lt;15,VLOOKUP(BI236,data!$B$3:$E$32,2,0)*BF236,(VLOOKUP(BI236,data!$B$3:$E$32,2,0)*14)+(VLOOKUP(BI236,data!$B$3:$E$32,3,0))*(BF236-14)),0)</f>
        <v>0</v>
      </c>
      <c r="BK236" s="87" t="s">
        <v>87</v>
      </c>
      <c r="BL236" s="66">
        <f>IF(BG236=1,VLOOKUP(BK236,data!$B$35:$D$39,2,0),0)</f>
        <v>0</v>
      </c>
      <c r="BM236" s="67">
        <f>IF(AND(BJ236&lt;&gt;0,BL236&lt;&gt;0)=FALSE,0,data!$C$43)</f>
        <v>0</v>
      </c>
      <c r="BN236" s="91">
        <f t="shared" si="113"/>
        <v>0</v>
      </c>
      <c r="BO236" s="121">
        <f t="shared" si="114"/>
        <v>0</v>
      </c>
      <c r="BP236" s="61">
        <f t="shared" si="115"/>
        <v>0</v>
      </c>
      <c r="BQ236" s="61">
        <f t="shared" si="116"/>
        <v>0</v>
      </c>
      <c r="BS236" s="64"/>
      <c r="BT236" s="61">
        <f t="shared" si="117"/>
        <v>0</v>
      </c>
      <c r="BU236" s="65">
        <f>IF(BT236=1,data!$C$41*BS236,0)</f>
        <v>0</v>
      </c>
      <c r="BV236" s="87" t="s">
        <v>87</v>
      </c>
      <c r="BW236" s="66">
        <f>IF(BT236=1,IF(BS236&lt;15,VLOOKUP(BV236,data!$B$3:$E$32,2,0)*BS236,(VLOOKUP(BV236,data!$B$3:$E$32,2,0)*14)+(VLOOKUP(BV236,data!$B$3:$E$32,3,0))*(BS236-14)),0)</f>
        <v>0</v>
      </c>
      <c r="BX236" s="87" t="s">
        <v>87</v>
      </c>
      <c r="BY236" s="66">
        <f>IF(BT236=1,VLOOKUP(BX236,data!$B$35:$D$39,2,0),0)</f>
        <v>0</v>
      </c>
      <c r="BZ236" s="67">
        <f>IF(AND(BW236&lt;&gt;0,BY236&lt;&gt;0)=FALSE,0,data!$C$43)</f>
        <v>0</v>
      </c>
      <c r="CA236" s="91">
        <f t="shared" si="118"/>
        <v>0</v>
      </c>
      <c r="CB236" s="121">
        <f t="shared" si="119"/>
        <v>0</v>
      </c>
      <c r="CC236" s="61">
        <f t="shared" si="120"/>
        <v>0</v>
      </c>
      <c r="CD236" s="61">
        <f t="shared" si="121"/>
        <v>0</v>
      </c>
    </row>
    <row r="237" spans="1:82" ht="18" hidden="1" customHeight="1" x14ac:dyDescent="0.25">
      <c r="A237" s="68"/>
      <c r="B237" s="58" t="s">
        <v>319</v>
      </c>
      <c r="C237" s="113"/>
      <c r="D237" s="59"/>
      <c r="E237" s="64"/>
      <c r="F237" s="61">
        <f t="shared" si="93"/>
        <v>0</v>
      </c>
      <c r="G237" s="65">
        <f>IF(F237=1,data!$C$41*E237,0)</f>
        <v>0</v>
      </c>
      <c r="H237" s="87" t="s">
        <v>87</v>
      </c>
      <c r="I237" s="66">
        <f>IF($F237=1,IF($E237&lt;15,VLOOKUP(H237,data!$B$3:$E$32,2,0)*$E237,(VLOOKUP(H237,data!$B$3:$E$32,2,0)*14)+(VLOOKUP(H237,data!$B$3:$E$32,3,0))*($E237-14)),0)</f>
        <v>0</v>
      </c>
      <c r="J237" s="87" t="s">
        <v>87</v>
      </c>
      <c r="K237" s="66">
        <f>IF($F237=1,VLOOKUP(J237,data!$B$35:$D$39,2,0),0)</f>
        <v>0</v>
      </c>
      <c r="L237" s="67">
        <f>IF(AND(I237&lt;&gt;0,K237&lt;&gt;0)=FALSE,0,data!$C$43)</f>
        <v>0</v>
      </c>
      <c r="M237" s="91">
        <f t="shared" si="33"/>
        <v>0</v>
      </c>
      <c r="N237" s="61">
        <f t="shared" si="122"/>
        <v>0</v>
      </c>
      <c r="O237" s="61">
        <f t="shared" si="94"/>
        <v>0</v>
      </c>
      <c r="P237" s="61">
        <f t="shared" si="95"/>
        <v>0</v>
      </c>
      <c r="Q237" s="137">
        <f t="shared" si="96"/>
        <v>0</v>
      </c>
      <c r="S237" s="64"/>
      <c r="T237" s="61">
        <f t="shared" si="97"/>
        <v>0</v>
      </c>
      <c r="U237" s="65">
        <f>IF(T237=1,data!$C$41*S237,0)</f>
        <v>0</v>
      </c>
      <c r="V237" s="87" t="s">
        <v>87</v>
      </c>
      <c r="W237" s="66">
        <f>IF(T237=1,IF(S237&lt;15,VLOOKUP(V237,data!$B$3:$E$32,2,0)*S237,(VLOOKUP(V237,data!$B$3:$E$32,2,0)*14)+(VLOOKUP(V237,data!$B$3:$E$32,3,0))*(S237-14)),0)</f>
        <v>0</v>
      </c>
      <c r="X237" s="87" t="s">
        <v>87</v>
      </c>
      <c r="Y237" s="66">
        <f>IF(T237=1,VLOOKUP(X237,data!$B$35:$D$39,2,0),0)</f>
        <v>0</v>
      </c>
      <c r="Z237" s="67">
        <f>IF(AND(W237&lt;&gt;0,Y237&lt;&gt;0)=FALSE,0,data!$C$43)</f>
        <v>0</v>
      </c>
      <c r="AA237" s="91">
        <f t="shared" si="98"/>
        <v>0</v>
      </c>
      <c r="AB237" s="121">
        <f t="shared" si="99"/>
        <v>0</v>
      </c>
      <c r="AC237" s="61">
        <f t="shared" si="100"/>
        <v>0</v>
      </c>
      <c r="AD237" s="61">
        <f t="shared" si="101"/>
        <v>0</v>
      </c>
      <c r="AF237" s="64"/>
      <c r="AG237" s="61">
        <f t="shared" si="102"/>
        <v>0</v>
      </c>
      <c r="AH237" s="65">
        <f>IF(AG237=1,data!$C$41*AF237,0)</f>
        <v>0</v>
      </c>
      <c r="AI237" s="87" t="s">
        <v>87</v>
      </c>
      <c r="AJ237" s="66">
        <f>IF(AG237=1,IF(AF237&lt;15,VLOOKUP(AI237,data!$B$3:$E$32,2,0)*AF237,(VLOOKUP(AI237,data!$B$3:$E$32,2,0)*14)+(VLOOKUP(AI237,data!$B$3:$E$32,3,0))*(AF237-14)),0)</f>
        <v>0</v>
      </c>
      <c r="AK237" s="87" t="s">
        <v>87</v>
      </c>
      <c r="AL237" s="66">
        <f>IF(AG237=1,VLOOKUP(AK237,data!$B$35:$D$39,2,0),0)</f>
        <v>0</v>
      </c>
      <c r="AM237" s="67">
        <f>IF(AND(AJ237&lt;&gt;0,AL237&lt;&gt;0)=FALSE,0,data!$C$43)</f>
        <v>0</v>
      </c>
      <c r="AN237" s="91">
        <f t="shared" si="103"/>
        <v>0</v>
      </c>
      <c r="AO237" s="121">
        <f t="shared" si="104"/>
        <v>0</v>
      </c>
      <c r="AP237" s="61">
        <f t="shared" si="105"/>
        <v>0</v>
      </c>
      <c r="AQ237" s="61">
        <f t="shared" si="106"/>
        <v>0</v>
      </c>
      <c r="AS237" s="64"/>
      <c r="AT237" s="61">
        <f t="shared" si="107"/>
        <v>0</v>
      </c>
      <c r="AU237" s="65">
        <f>IF(AT237=1,data!$C$41*AS237,0)</f>
        <v>0</v>
      </c>
      <c r="AV237" s="87" t="s">
        <v>87</v>
      </c>
      <c r="AW237" s="66">
        <f>IF(AT237=1,IF(AS237&lt;15,VLOOKUP(AV237,data!$B$3:$E$32,2,0)*AS237,(VLOOKUP(AV237,data!$B$3:$E$32,2,0)*14)+(VLOOKUP(AV237,data!$B$3:$E$32,3,0))*(AS237-14)),0)</f>
        <v>0</v>
      </c>
      <c r="AX237" s="87" t="s">
        <v>87</v>
      </c>
      <c r="AY237" s="66">
        <f>IF(AT237=1,VLOOKUP(AX237,data!$B$35:$D$39,2,0),0)</f>
        <v>0</v>
      </c>
      <c r="AZ237" s="67">
        <f>IF(AND(AW237&lt;&gt;0,AY237&lt;&gt;0)=FALSE,0,data!$C$43)</f>
        <v>0</v>
      </c>
      <c r="BA237" s="91">
        <f t="shared" si="108"/>
        <v>0</v>
      </c>
      <c r="BB237" s="121">
        <f t="shared" si="109"/>
        <v>0</v>
      </c>
      <c r="BC237" s="61">
        <f t="shared" si="110"/>
        <v>0</v>
      </c>
      <c r="BD237" s="61">
        <f t="shared" si="111"/>
        <v>0</v>
      </c>
      <c r="BF237" s="64"/>
      <c r="BG237" s="61">
        <f t="shared" si="112"/>
        <v>0</v>
      </c>
      <c r="BH237" s="65">
        <f>IF(BG237=1,data!$C$41*BF237,0)</f>
        <v>0</v>
      </c>
      <c r="BI237" s="87" t="s">
        <v>87</v>
      </c>
      <c r="BJ237" s="66">
        <f>IF(BG237=1,IF(BF237&lt;15,VLOOKUP(BI237,data!$B$3:$E$32,2,0)*BF237,(VLOOKUP(BI237,data!$B$3:$E$32,2,0)*14)+(VLOOKUP(BI237,data!$B$3:$E$32,3,0))*(BF237-14)),0)</f>
        <v>0</v>
      </c>
      <c r="BK237" s="87" t="s">
        <v>87</v>
      </c>
      <c r="BL237" s="66">
        <f>IF(BG237=1,VLOOKUP(BK237,data!$B$35:$D$39,2,0),0)</f>
        <v>0</v>
      </c>
      <c r="BM237" s="67">
        <f>IF(AND(BJ237&lt;&gt;0,BL237&lt;&gt;0)=FALSE,0,data!$C$43)</f>
        <v>0</v>
      </c>
      <c r="BN237" s="91">
        <f t="shared" si="113"/>
        <v>0</v>
      </c>
      <c r="BO237" s="121">
        <f t="shared" si="114"/>
        <v>0</v>
      </c>
      <c r="BP237" s="61">
        <f t="shared" si="115"/>
        <v>0</v>
      </c>
      <c r="BQ237" s="61">
        <f t="shared" si="116"/>
        <v>0</v>
      </c>
      <c r="BS237" s="64"/>
      <c r="BT237" s="61">
        <f t="shared" si="117"/>
        <v>0</v>
      </c>
      <c r="BU237" s="65">
        <f>IF(BT237=1,data!$C$41*BS237,0)</f>
        <v>0</v>
      </c>
      <c r="BV237" s="87" t="s">
        <v>87</v>
      </c>
      <c r="BW237" s="66">
        <f>IF(BT237=1,IF(BS237&lt;15,VLOOKUP(BV237,data!$B$3:$E$32,2,0)*BS237,(VLOOKUP(BV237,data!$B$3:$E$32,2,0)*14)+(VLOOKUP(BV237,data!$B$3:$E$32,3,0))*(BS237-14)),0)</f>
        <v>0</v>
      </c>
      <c r="BX237" s="87" t="s">
        <v>87</v>
      </c>
      <c r="BY237" s="66">
        <f>IF(BT237=1,VLOOKUP(BX237,data!$B$35:$D$39,2,0),0)</f>
        <v>0</v>
      </c>
      <c r="BZ237" s="67">
        <f>IF(AND(BW237&lt;&gt;0,BY237&lt;&gt;0)=FALSE,0,data!$C$43)</f>
        <v>0</v>
      </c>
      <c r="CA237" s="91">
        <f t="shared" si="118"/>
        <v>0</v>
      </c>
      <c r="CB237" s="121">
        <f t="shared" si="119"/>
        <v>0</v>
      </c>
      <c r="CC237" s="61">
        <f t="shared" si="120"/>
        <v>0</v>
      </c>
      <c r="CD237" s="61">
        <f t="shared" si="121"/>
        <v>0</v>
      </c>
    </row>
    <row r="238" spans="1:82" ht="18" hidden="1" customHeight="1" x14ac:dyDescent="0.25">
      <c r="A238" s="68"/>
      <c r="B238" s="58" t="s">
        <v>320</v>
      </c>
      <c r="C238" s="113"/>
      <c r="D238" s="59"/>
      <c r="E238" s="64"/>
      <c r="F238" s="61">
        <f t="shared" si="93"/>
        <v>0</v>
      </c>
      <c r="G238" s="65">
        <f>IF(F238=1,data!$C$41*E238,0)</f>
        <v>0</v>
      </c>
      <c r="H238" s="87" t="s">
        <v>87</v>
      </c>
      <c r="I238" s="66">
        <f>IF($F238=1,IF($E238&lt;15,VLOOKUP(H238,data!$B$3:$E$32,2,0)*$E238,(VLOOKUP(H238,data!$B$3:$E$32,2,0)*14)+(VLOOKUP(H238,data!$B$3:$E$32,3,0))*($E238-14)),0)</f>
        <v>0</v>
      </c>
      <c r="J238" s="87" t="s">
        <v>87</v>
      </c>
      <c r="K238" s="66">
        <f>IF($F238=1,VLOOKUP(J238,data!$B$35:$D$39,2,0),0)</f>
        <v>0</v>
      </c>
      <c r="L238" s="67">
        <f>IF(AND(I238&lt;&gt;0,K238&lt;&gt;0)=FALSE,0,data!$C$43)</f>
        <v>0</v>
      </c>
      <c r="M238" s="91">
        <f t="shared" si="33"/>
        <v>0</v>
      </c>
      <c r="N238" s="61">
        <f t="shared" si="122"/>
        <v>0</v>
      </c>
      <c r="O238" s="61">
        <f t="shared" si="94"/>
        <v>0</v>
      </c>
      <c r="P238" s="61">
        <f t="shared" si="95"/>
        <v>0</v>
      </c>
      <c r="Q238" s="137">
        <f t="shared" si="96"/>
        <v>0</v>
      </c>
      <c r="S238" s="64"/>
      <c r="T238" s="61">
        <f t="shared" si="97"/>
        <v>0</v>
      </c>
      <c r="U238" s="65">
        <f>IF(T238=1,data!$C$41*S238,0)</f>
        <v>0</v>
      </c>
      <c r="V238" s="87" t="s">
        <v>87</v>
      </c>
      <c r="W238" s="66">
        <f>IF(T238=1,IF(S238&lt;15,VLOOKUP(V238,data!$B$3:$E$32,2,0)*S238,(VLOOKUP(V238,data!$B$3:$E$32,2,0)*14)+(VLOOKUP(V238,data!$B$3:$E$32,3,0))*(S238-14)),0)</f>
        <v>0</v>
      </c>
      <c r="X238" s="87" t="s">
        <v>87</v>
      </c>
      <c r="Y238" s="66">
        <f>IF(T238=1,VLOOKUP(X238,data!$B$35:$D$39,2,0),0)</f>
        <v>0</v>
      </c>
      <c r="Z238" s="67">
        <f>IF(AND(W238&lt;&gt;0,Y238&lt;&gt;0)=FALSE,0,data!$C$43)</f>
        <v>0</v>
      </c>
      <c r="AA238" s="91">
        <f t="shared" si="98"/>
        <v>0</v>
      </c>
      <c r="AB238" s="121">
        <f t="shared" si="99"/>
        <v>0</v>
      </c>
      <c r="AC238" s="61">
        <f t="shared" si="100"/>
        <v>0</v>
      </c>
      <c r="AD238" s="61">
        <f t="shared" si="101"/>
        <v>0</v>
      </c>
      <c r="AF238" s="64"/>
      <c r="AG238" s="61">
        <f t="shared" si="102"/>
        <v>0</v>
      </c>
      <c r="AH238" s="65">
        <f>IF(AG238=1,data!$C$41*AF238,0)</f>
        <v>0</v>
      </c>
      <c r="AI238" s="87" t="s">
        <v>87</v>
      </c>
      <c r="AJ238" s="66">
        <f>IF(AG238=1,IF(AF238&lt;15,VLOOKUP(AI238,data!$B$3:$E$32,2,0)*AF238,(VLOOKUP(AI238,data!$B$3:$E$32,2,0)*14)+(VLOOKUP(AI238,data!$B$3:$E$32,3,0))*(AF238-14)),0)</f>
        <v>0</v>
      </c>
      <c r="AK238" s="87" t="s">
        <v>87</v>
      </c>
      <c r="AL238" s="66">
        <f>IF(AG238=1,VLOOKUP(AK238,data!$B$35:$D$39,2,0),0)</f>
        <v>0</v>
      </c>
      <c r="AM238" s="67">
        <f>IF(AND(AJ238&lt;&gt;0,AL238&lt;&gt;0)=FALSE,0,data!$C$43)</f>
        <v>0</v>
      </c>
      <c r="AN238" s="91">
        <f t="shared" si="103"/>
        <v>0</v>
      </c>
      <c r="AO238" s="121">
        <f t="shared" si="104"/>
        <v>0</v>
      </c>
      <c r="AP238" s="61">
        <f t="shared" si="105"/>
        <v>0</v>
      </c>
      <c r="AQ238" s="61">
        <f t="shared" si="106"/>
        <v>0</v>
      </c>
      <c r="AS238" s="64"/>
      <c r="AT238" s="61">
        <f t="shared" si="107"/>
        <v>0</v>
      </c>
      <c r="AU238" s="65">
        <f>IF(AT238=1,data!$C$41*AS238,0)</f>
        <v>0</v>
      </c>
      <c r="AV238" s="87" t="s">
        <v>87</v>
      </c>
      <c r="AW238" s="66">
        <f>IF(AT238=1,IF(AS238&lt;15,VLOOKUP(AV238,data!$B$3:$E$32,2,0)*AS238,(VLOOKUP(AV238,data!$B$3:$E$32,2,0)*14)+(VLOOKUP(AV238,data!$B$3:$E$32,3,0))*(AS238-14)),0)</f>
        <v>0</v>
      </c>
      <c r="AX238" s="87" t="s">
        <v>87</v>
      </c>
      <c r="AY238" s="66">
        <f>IF(AT238=1,VLOOKUP(AX238,data!$B$35:$D$39,2,0),0)</f>
        <v>0</v>
      </c>
      <c r="AZ238" s="67">
        <f>IF(AND(AW238&lt;&gt;0,AY238&lt;&gt;0)=FALSE,0,data!$C$43)</f>
        <v>0</v>
      </c>
      <c r="BA238" s="91">
        <f t="shared" si="108"/>
        <v>0</v>
      </c>
      <c r="BB238" s="121">
        <f t="shared" si="109"/>
        <v>0</v>
      </c>
      <c r="BC238" s="61">
        <f t="shared" si="110"/>
        <v>0</v>
      </c>
      <c r="BD238" s="61">
        <f t="shared" si="111"/>
        <v>0</v>
      </c>
      <c r="BF238" s="64"/>
      <c r="BG238" s="61">
        <f t="shared" si="112"/>
        <v>0</v>
      </c>
      <c r="BH238" s="65">
        <f>IF(BG238=1,data!$C$41*BF238,0)</f>
        <v>0</v>
      </c>
      <c r="BI238" s="87" t="s">
        <v>87</v>
      </c>
      <c r="BJ238" s="66">
        <f>IF(BG238=1,IF(BF238&lt;15,VLOOKUP(BI238,data!$B$3:$E$32,2,0)*BF238,(VLOOKUP(BI238,data!$B$3:$E$32,2,0)*14)+(VLOOKUP(BI238,data!$B$3:$E$32,3,0))*(BF238-14)),0)</f>
        <v>0</v>
      </c>
      <c r="BK238" s="87" t="s">
        <v>87</v>
      </c>
      <c r="BL238" s="66">
        <f>IF(BG238=1,VLOOKUP(BK238,data!$B$35:$D$39,2,0),0)</f>
        <v>0</v>
      </c>
      <c r="BM238" s="67">
        <f>IF(AND(BJ238&lt;&gt;0,BL238&lt;&gt;0)=FALSE,0,data!$C$43)</f>
        <v>0</v>
      </c>
      <c r="BN238" s="91">
        <f t="shared" si="113"/>
        <v>0</v>
      </c>
      <c r="BO238" s="121">
        <f t="shared" si="114"/>
        <v>0</v>
      </c>
      <c r="BP238" s="61">
        <f t="shared" si="115"/>
        <v>0</v>
      </c>
      <c r="BQ238" s="61">
        <f t="shared" si="116"/>
        <v>0</v>
      </c>
      <c r="BS238" s="64"/>
      <c r="BT238" s="61">
        <f t="shared" si="117"/>
        <v>0</v>
      </c>
      <c r="BU238" s="65">
        <f>IF(BT238=1,data!$C$41*BS238,0)</f>
        <v>0</v>
      </c>
      <c r="BV238" s="87" t="s">
        <v>87</v>
      </c>
      <c r="BW238" s="66">
        <f>IF(BT238=1,IF(BS238&lt;15,VLOOKUP(BV238,data!$B$3:$E$32,2,0)*BS238,(VLOOKUP(BV238,data!$B$3:$E$32,2,0)*14)+(VLOOKUP(BV238,data!$B$3:$E$32,3,0))*(BS238-14)),0)</f>
        <v>0</v>
      </c>
      <c r="BX238" s="87" t="s">
        <v>87</v>
      </c>
      <c r="BY238" s="66">
        <f>IF(BT238=1,VLOOKUP(BX238,data!$B$35:$D$39,2,0),0)</f>
        <v>0</v>
      </c>
      <c r="BZ238" s="67">
        <f>IF(AND(BW238&lt;&gt;0,BY238&lt;&gt;0)=FALSE,0,data!$C$43)</f>
        <v>0</v>
      </c>
      <c r="CA238" s="91">
        <f t="shared" si="118"/>
        <v>0</v>
      </c>
      <c r="CB238" s="121">
        <f t="shared" si="119"/>
        <v>0</v>
      </c>
      <c r="CC238" s="61">
        <f t="shared" si="120"/>
        <v>0</v>
      </c>
      <c r="CD238" s="61">
        <f t="shared" si="121"/>
        <v>0</v>
      </c>
    </row>
    <row r="239" spans="1:82" ht="18" hidden="1" customHeight="1" x14ac:dyDescent="0.25">
      <c r="A239" s="68"/>
      <c r="B239" s="58" t="s">
        <v>321</v>
      </c>
      <c r="C239" s="113"/>
      <c r="D239" s="59"/>
      <c r="E239" s="64"/>
      <c r="F239" s="61">
        <f t="shared" si="93"/>
        <v>0</v>
      </c>
      <c r="G239" s="65">
        <f>IF(F239=1,data!$C$41*E239,0)</f>
        <v>0</v>
      </c>
      <c r="H239" s="87" t="s">
        <v>87</v>
      </c>
      <c r="I239" s="66">
        <f>IF($F239=1,IF($E239&lt;15,VLOOKUP(H239,data!$B$3:$E$32,2,0)*$E239,(VLOOKUP(H239,data!$B$3:$E$32,2,0)*14)+(VLOOKUP(H239,data!$B$3:$E$32,3,0))*($E239-14)),0)</f>
        <v>0</v>
      </c>
      <c r="J239" s="87" t="s">
        <v>87</v>
      </c>
      <c r="K239" s="66">
        <f>IF($F239=1,VLOOKUP(J239,data!$B$35:$D$39,2,0),0)</f>
        <v>0</v>
      </c>
      <c r="L239" s="67">
        <f>IF(AND(I239&lt;&gt;0,K239&lt;&gt;0)=FALSE,0,data!$C$43)</f>
        <v>0</v>
      </c>
      <c r="M239" s="91">
        <f t="shared" si="33"/>
        <v>0</v>
      </c>
      <c r="N239" s="61">
        <f t="shared" si="122"/>
        <v>0</v>
      </c>
      <c r="O239" s="61">
        <f t="shared" si="94"/>
        <v>0</v>
      </c>
      <c r="P239" s="61">
        <f t="shared" si="95"/>
        <v>0</v>
      </c>
      <c r="Q239" s="137">
        <f t="shared" si="96"/>
        <v>0</v>
      </c>
      <c r="S239" s="64"/>
      <c r="T239" s="61">
        <f t="shared" si="97"/>
        <v>0</v>
      </c>
      <c r="U239" s="65">
        <f>IF(T239=1,data!$C$41*S239,0)</f>
        <v>0</v>
      </c>
      <c r="V239" s="87" t="s">
        <v>87</v>
      </c>
      <c r="W239" s="66">
        <f>IF(T239=1,IF(S239&lt;15,VLOOKUP(V239,data!$B$3:$E$32,2,0)*S239,(VLOOKUP(V239,data!$B$3:$E$32,2,0)*14)+(VLOOKUP(V239,data!$B$3:$E$32,3,0))*(S239-14)),0)</f>
        <v>0</v>
      </c>
      <c r="X239" s="87" t="s">
        <v>87</v>
      </c>
      <c r="Y239" s="66">
        <f>IF(T239=1,VLOOKUP(X239,data!$B$35:$D$39,2,0),0)</f>
        <v>0</v>
      </c>
      <c r="Z239" s="67">
        <f>IF(AND(W239&lt;&gt;0,Y239&lt;&gt;0)=FALSE,0,data!$C$43)</f>
        <v>0</v>
      </c>
      <c r="AA239" s="91">
        <f t="shared" si="98"/>
        <v>0</v>
      </c>
      <c r="AB239" s="121">
        <f t="shared" si="99"/>
        <v>0</v>
      </c>
      <c r="AC239" s="61">
        <f t="shared" si="100"/>
        <v>0</v>
      </c>
      <c r="AD239" s="61">
        <f t="shared" si="101"/>
        <v>0</v>
      </c>
      <c r="AF239" s="64"/>
      <c r="AG239" s="61">
        <f t="shared" si="102"/>
        <v>0</v>
      </c>
      <c r="AH239" s="65">
        <f>IF(AG239=1,data!$C$41*AF239,0)</f>
        <v>0</v>
      </c>
      <c r="AI239" s="87" t="s">
        <v>87</v>
      </c>
      <c r="AJ239" s="66">
        <f>IF(AG239=1,IF(AF239&lt;15,VLOOKUP(AI239,data!$B$3:$E$32,2,0)*AF239,(VLOOKUP(AI239,data!$B$3:$E$32,2,0)*14)+(VLOOKUP(AI239,data!$B$3:$E$32,3,0))*(AF239-14)),0)</f>
        <v>0</v>
      </c>
      <c r="AK239" s="87" t="s">
        <v>87</v>
      </c>
      <c r="AL239" s="66">
        <f>IF(AG239=1,VLOOKUP(AK239,data!$B$35:$D$39,2,0),0)</f>
        <v>0</v>
      </c>
      <c r="AM239" s="67">
        <f>IF(AND(AJ239&lt;&gt;0,AL239&lt;&gt;0)=FALSE,0,data!$C$43)</f>
        <v>0</v>
      </c>
      <c r="AN239" s="91">
        <f t="shared" si="103"/>
        <v>0</v>
      </c>
      <c r="AO239" s="121">
        <f t="shared" si="104"/>
        <v>0</v>
      </c>
      <c r="AP239" s="61">
        <f t="shared" si="105"/>
        <v>0</v>
      </c>
      <c r="AQ239" s="61">
        <f t="shared" si="106"/>
        <v>0</v>
      </c>
      <c r="AS239" s="64"/>
      <c r="AT239" s="61">
        <f t="shared" si="107"/>
        <v>0</v>
      </c>
      <c r="AU239" s="65">
        <f>IF(AT239=1,data!$C$41*AS239,0)</f>
        <v>0</v>
      </c>
      <c r="AV239" s="87" t="s">
        <v>87</v>
      </c>
      <c r="AW239" s="66">
        <f>IF(AT239=1,IF(AS239&lt;15,VLOOKUP(AV239,data!$B$3:$E$32,2,0)*AS239,(VLOOKUP(AV239,data!$B$3:$E$32,2,0)*14)+(VLOOKUP(AV239,data!$B$3:$E$32,3,0))*(AS239-14)),0)</f>
        <v>0</v>
      </c>
      <c r="AX239" s="87" t="s">
        <v>87</v>
      </c>
      <c r="AY239" s="66">
        <f>IF(AT239=1,VLOOKUP(AX239,data!$B$35:$D$39,2,0),0)</f>
        <v>0</v>
      </c>
      <c r="AZ239" s="67">
        <f>IF(AND(AW239&lt;&gt;0,AY239&lt;&gt;0)=FALSE,0,data!$C$43)</f>
        <v>0</v>
      </c>
      <c r="BA239" s="91">
        <f t="shared" si="108"/>
        <v>0</v>
      </c>
      <c r="BB239" s="121">
        <f t="shared" si="109"/>
        <v>0</v>
      </c>
      <c r="BC239" s="61">
        <f t="shared" si="110"/>
        <v>0</v>
      </c>
      <c r="BD239" s="61">
        <f t="shared" si="111"/>
        <v>0</v>
      </c>
      <c r="BF239" s="64"/>
      <c r="BG239" s="61">
        <f t="shared" si="112"/>
        <v>0</v>
      </c>
      <c r="BH239" s="65">
        <f>IF(BG239=1,data!$C$41*BF239,0)</f>
        <v>0</v>
      </c>
      <c r="BI239" s="87" t="s">
        <v>87</v>
      </c>
      <c r="BJ239" s="66">
        <f>IF(BG239=1,IF(BF239&lt;15,VLOOKUP(BI239,data!$B$3:$E$32,2,0)*BF239,(VLOOKUP(BI239,data!$B$3:$E$32,2,0)*14)+(VLOOKUP(BI239,data!$B$3:$E$32,3,0))*(BF239-14)),0)</f>
        <v>0</v>
      </c>
      <c r="BK239" s="87" t="s">
        <v>87</v>
      </c>
      <c r="BL239" s="66">
        <f>IF(BG239=1,VLOOKUP(BK239,data!$B$35:$D$39,2,0),0)</f>
        <v>0</v>
      </c>
      <c r="BM239" s="67">
        <f>IF(AND(BJ239&lt;&gt;0,BL239&lt;&gt;0)=FALSE,0,data!$C$43)</f>
        <v>0</v>
      </c>
      <c r="BN239" s="91">
        <f t="shared" si="113"/>
        <v>0</v>
      </c>
      <c r="BO239" s="121">
        <f t="shared" si="114"/>
        <v>0</v>
      </c>
      <c r="BP239" s="61">
        <f t="shared" si="115"/>
        <v>0</v>
      </c>
      <c r="BQ239" s="61">
        <f t="shared" si="116"/>
        <v>0</v>
      </c>
      <c r="BS239" s="64"/>
      <c r="BT239" s="61">
        <f t="shared" si="117"/>
        <v>0</v>
      </c>
      <c r="BU239" s="65">
        <f>IF(BT239=1,data!$C$41*BS239,0)</f>
        <v>0</v>
      </c>
      <c r="BV239" s="87" t="s">
        <v>87</v>
      </c>
      <c r="BW239" s="66">
        <f>IF(BT239=1,IF(BS239&lt;15,VLOOKUP(BV239,data!$B$3:$E$32,2,0)*BS239,(VLOOKUP(BV239,data!$B$3:$E$32,2,0)*14)+(VLOOKUP(BV239,data!$B$3:$E$32,3,0))*(BS239-14)),0)</f>
        <v>0</v>
      </c>
      <c r="BX239" s="87" t="s">
        <v>87</v>
      </c>
      <c r="BY239" s="66">
        <f>IF(BT239=1,VLOOKUP(BX239,data!$B$35:$D$39,2,0),0)</f>
        <v>0</v>
      </c>
      <c r="BZ239" s="67">
        <f>IF(AND(BW239&lt;&gt;0,BY239&lt;&gt;0)=FALSE,0,data!$C$43)</f>
        <v>0</v>
      </c>
      <c r="CA239" s="91">
        <f t="shared" si="118"/>
        <v>0</v>
      </c>
      <c r="CB239" s="121">
        <f t="shared" si="119"/>
        <v>0</v>
      </c>
      <c r="CC239" s="61">
        <f t="shared" si="120"/>
        <v>0</v>
      </c>
      <c r="CD239" s="61">
        <f t="shared" si="121"/>
        <v>0</v>
      </c>
    </row>
    <row r="240" spans="1:82" ht="18" hidden="1" customHeight="1" x14ac:dyDescent="0.25">
      <c r="A240" s="68"/>
      <c r="B240" s="58" t="s">
        <v>322</v>
      </c>
      <c r="C240" s="113"/>
      <c r="D240" s="59"/>
      <c r="E240" s="64"/>
      <c r="F240" s="61">
        <f t="shared" si="93"/>
        <v>0</v>
      </c>
      <c r="G240" s="65">
        <f>IF(F240=1,data!$C$41*E240,0)</f>
        <v>0</v>
      </c>
      <c r="H240" s="87" t="s">
        <v>87</v>
      </c>
      <c r="I240" s="66">
        <f>IF($F240=1,IF($E240&lt;15,VLOOKUP(H240,data!$B$3:$E$32,2,0)*$E240,(VLOOKUP(H240,data!$B$3:$E$32,2,0)*14)+(VLOOKUP(H240,data!$B$3:$E$32,3,0))*($E240-14)),0)</f>
        <v>0</v>
      </c>
      <c r="J240" s="87" t="s">
        <v>87</v>
      </c>
      <c r="K240" s="66">
        <f>IF($F240=1,VLOOKUP(J240,data!$B$35:$D$39,2,0),0)</f>
        <v>0</v>
      </c>
      <c r="L240" s="67">
        <f>IF(AND(I240&lt;&gt;0,K240&lt;&gt;0)=FALSE,0,data!$C$43)</f>
        <v>0</v>
      </c>
      <c r="M240" s="91">
        <f t="shared" si="33"/>
        <v>0</v>
      </c>
      <c r="N240" s="61">
        <f t="shared" si="122"/>
        <v>0</v>
      </c>
      <c r="O240" s="61">
        <f t="shared" si="94"/>
        <v>0</v>
      </c>
      <c r="P240" s="61">
        <f t="shared" si="95"/>
        <v>0</v>
      </c>
      <c r="Q240" s="137">
        <f t="shared" si="96"/>
        <v>0</v>
      </c>
      <c r="S240" s="64"/>
      <c r="T240" s="61">
        <f t="shared" si="97"/>
        <v>0</v>
      </c>
      <c r="U240" s="65">
        <f>IF(T240=1,data!$C$41*S240,0)</f>
        <v>0</v>
      </c>
      <c r="V240" s="87" t="s">
        <v>87</v>
      </c>
      <c r="W240" s="66">
        <f>IF(T240=1,IF(S240&lt;15,VLOOKUP(V240,data!$B$3:$E$32,2,0)*S240,(VLOOKUP(V240,data!$B$3:$E$32,2,0)*14)+(VLOOKUP(V240,data!$B$3:$E$32,3,0))*(S240-14)),0)</f>
        <v>0</v>
      </c>
      <c r="X240" s="87" t="s">
        <v>87</v>
      </c>
      <c r="Y240" s="66">
        <f>IF(T240=1,VLOOKUP(X240,data!$B$35:$D$39,2,0),0)</f>
        <v>0</v>
      </c>
      <c r="Z240" s="67">
        <f>IF(AND(W240&lt;&gt;0,Y240&lt;&gt;0)=FALSE,0,data!$C$43)</f>
        <v>0</v>
      </c>
      <c r="AA240" s="91">
        <f t="shared" si="98"/>
        <v>0</v>
      </c>
      <c r="AB240" s="121">
        <f t="shared" si="99"/>
        <v>0</v>
      </c>
      <c r="AC240" s="61">
        <f t="shared" si="100"/>
        <v>0</v>
      </c>
      <c r="AD240" s="61">
        <f t="shared" si="101"/>
        <v>0</v>
      </c>
      <c r="AF240" s="64"/>
      <c r="AG240" s="61">
        <f t="shared" si="102"/>
        <v>0</v>
      </c>
      <c r="AH240" s="65">
        <f>IF(AG240=1,data!$C$41*AF240,0)</f>
        <v>0</v>
      </c>
      <c r="AI240" s="87" t="s">
        <v>87</v>
      </c>
      <c r="AJ240" s="66">
        <f>IF(AG240=1,IF(AF240&lt;15,VLOOKUP(AI240,data!$B$3:$E$32,2,0)*AF240,(VLOOKUP(AI240,data!$B$3:$E$32,2,0)*14)+(VLOOKUP(AI240,data!$B$3:$E$32,3,0))*(AF240-14)),0)</f>
        <v>0</v>
      </c>
      <c r="AK240" s="87" t="s">
        <v>87</v>
      </c>
      <c r="AL240" s="66">
        <f>IF(AG240=1,VLOOKUP(AK240,data!$B$35:$D$39,2,0),0)</f>
        <v>0</v>
      </c>
      <c r="AM240" s="67">
        <f>IF(AND(AJ240&lt;&gt;0,AL240&lt;&gt;0)=FALSE,0,data!$C$43)</f>
        <v>0</v>
      </c>
      <c r="AN240" s="91">
        <f t="shared" si="103"/>
        <v>0</v>
      </c>
      <c r="AO240" s="121">
        <f t="shared" si="104"/>
        <v>0</v>
      </c>
      <c r="AP240" s="61">
        <f t="shared" si="105"/>
        <v>0</v>
      </c>
      <c r="AQ240" s="61">
        <f t="shared" si="106"/>
        <v>0</v>
      </c>
      <c r="AS240" s="64"/>
      <c r="AT240" s="61">
        <f t="shared" si="107"/>
        <v>0</v>
      </c>
      <c r="AU240" s="65">
        <f>IF(AT240=1,data!$C$41*AS240,0)</f>
        <v>0</v>
      </c>
      <c r="AV240" s="87" t="s">
        <v>87</v>
      </c>
      <c r="AW240" s="66">
        <f>IF(AT240=1,IF(AS240&lt;15,VLOOKUP(AV240,data!$B$3:$E$32,2,0)*AS240,(VLOOKUP(AV240,data!$B$3:$E$32,2,0)*14)+(VLOOKUP(AV240,data!$B$3:$E$32,3,0))*(AS240-14)),0)</f>
        <v>0</v>
      </c>
      <c r="AX240" s="87" t="s">
        <v>87</v>
      </c>
      <c r="AY240" s="66">
        <f>IF(AT240=1,VLOOKUP(AX240,data!$B$35:$D$39,2,0),0)</f>
        <v>0</v>
      </c>
      <c r="AZ240" s="67">
        <f>IF(AND(AW240&lt;&gt;0,AY240&lt;&gt;0)=FALSE,0,data!$C$43)</f>
        <v>0</v>
      </c>
      <c r="BA240" s="91">
        <f t="shared" si="108"/>
        <v>0</v>
      </c>
      <c r="BB240" s="121">
        <f t="shared" si="109"/>
        <v>0</v>
      </c>
      <c r="BC240" s="61">
        <f t="shared" si="110"/>
        <v>0</v>
      </c>
      <c r="BD240" s="61">
        <f t="shared" si="111"/>
        <v>0</v>
      </c>
      <c r="BF240" s="64"/>
      <c r="BG240" s="61">
        <f t="shared" si="112"/>
        <v>0</v>
      </c>
      <c r="BH240" s="65">
        <f>IF(BG240=1,data!$C$41*BF240,0)</f>
        <v>0</v>
      </c>
      <c r="BI240" s="87" t="s">
        <v>87</v>
      </c>
      <c r="BJ240" s="66">
        <f>IF(BG240=1,IF(BF240&lt;15,VLOOKUP(BI240,data!$B$3:$E$32,2,0)*BF240,(VLOOKUP(BI240,data!$B$3:$E$32,2,0)*14)+(VLOOKUP(BI240,data!$B$3:$E$32,3,0))*(BF240-14)),0)</f>
        <v>0</v>
      </c>
      <c r="BK240" s="87" t="s">
        <v>87</v>
      </c>
      <c r="BL240" s="66">
        <f>IF(BG240=1,VLOOKUP(BK240,data!$B$35:$D$39,2,0),0)</f>
        <v>0</v>
      </c>
      <c r="BM240" s="67">
        <f>IF(AND(BJ240&lt;&gt;0,BL240&lt;&gt;0)=FALSE,0,data!$C$43)</f>
        <v>0</v>
      </c>
      <c r="BN240" s="91">
        <f t="shared" si="113"/>
        <v>0</v>
      </c>
      <c r="BO240" s="121">
        <f t="shared" si="114"/>
        <v>0</v>
      </c>
      <c r="BP240" s="61">
        <f t="shared" si="115"/>
        <v>0</v>
      </c>
      <c r="BQ240" s="61">
        <f t="shared" si="116"/>
        <v>0</v>
      </c>
      <c r="BS240" s="64"/>
      <c r="BT240" s="61">
        <f t="shared" si="117"/>
        <v>0</v>
      </c>
      <c r="BU240" s="65">
        <f>IF(BT240=1,data!$C$41*BS240,0)</f>
        <v>0</v>
      </c>
      <c r="BV240" s="87" t="s">
        <v>87</v>
      </c>
      <c r="BW240" s="66">
        <f>IF(BT240=1,IF(BS240&lt;15,VLOOKUP(BV240,data!$B$3:$E$32,2,0)*BS240,(VLOOKUP(BV240,data!$B$3:$E$32,2,0)*14)+(VLOOKUP(BV240,data!$B$3:$E$32,3,0))*(BS240-14)),0)</f>
        <v>0</v>
      </c>
      <c r="BX240" s="87" t="s">
        <v>87</v>
      </c>
      <c r="BY240" s="66">
        <f>IF(BT240=1,VLOOKUP(BX240,data!$B$35:$D$39,2,0),0)</f>
        <v>0</v>
      </c>
      <c r="BZ240" s="67">
        <f>IF(AND(BW240&lt;&gt;0,BY240&lt;&gt;0)=FALSE,0,data!$C$43)</f>
        <v>0</v>
      </c>
      <c r="CA240" s="91">
        <f t="shared" si="118"/>
        <v>0</v>
      </c>
      <c r="CB240" s="121">
        <f t="shared" si="119"/>
        <v>0</v>
      </c>
      <c r="CC240" s="61">
        <f t="shared" si="120"/>
        <v>0</v>
      </c>
      <c r="CD240" s="61">
        <f t="shared" si="121"/>
        <v>0</v>
      </c>
    </row>
    <row r="241" spans="1:82" ht="18" hidden="1" customHeight="1" x14ac:dyDescent="0.25">
      <c r="A241" s="68"/>
      <c r="B241" s="58" t="s">
        <v>323</v>
      </c>
      <c r="C241" s="113"/>
      <c r="D241" s="59"/>
      <c r="E241" s="64"/>
      <c r="F241" s="61">
        <f t="shared" si="93"/>
        <v>0</v>
      </c>
      <c r="G241" s="65">
        <f>IF(F241=1,data!$C$41*E241,0)</f>
        <v>0</v>
      </c>
      <c r="H241" s="87" t="s">
        <v>87</v>
      </c>
      <c r="I241" s="66">
        <f>IF($F241=1,IF($E241&lt;15,VLOOKUP(H241,data!$B$3:$E$32,2,0)*$E241,(VLOOKUP(H241,data!$B$3:$E$32,2,0)*14)+(VLOOKUP(H241,data!$B$3:$E$32,3,0))*($E241-14)),0)</f>
        <v>0</v>
      </c>
      <c r="J241" s="87" t="s">
        <v>87</v>
      </c>
      <c r="K241" s="66">
        <f>IF($F241=1,VLOOKUP(J241,data!$B$35:$D$39,2,0),0)</f>
        <v>0</v>
      </c>
      <c r="L241" s="67">
        <f>IF(AND(I241&lt;&gt;0,K241&lt;&gt;0)=FALSE,0,data!$C$43)</f>
        <v>0</v>
      </c>
      <c r="M241" s="91">
        <f t="shared" si="33"/>
        <v>0</v>
      </c>
      <c r="N241" s="61">
        <f t="shared" si="122"/>
        <v>0</v>
      </c>
      <c r="O241" s="61">
        <f t="shared" si="94"/>
        <v>0</v>
      </c>
      <c r="P241" s="61">
        <f t="shared" si="95"/>
        <v>0</v>
      </c>
      <c r="Q241" s="137">
        <f t="shared" si="96"/>
        <v>0</v>
      </c>
      <c r="S241" s="64"/>
      <c r="T241" s="61">
        <f t="shared" si="97"/>
        <v>0</v>
      </c>
      <c r="U241" s="65">
        <f>IF(T241=1,data!$C$41*S241,0)</f>
        <v>0</v>
      </c>
      <c r="V241" s="87" t="s">
        <v>87</v>
      </c>
      <c r="W241" s="66">
        <f>IF(T241=1,IF(S241&lt;15,VLOOKUP(V241,data!$B$3:$E$32,2,0)*S241,(VLOOKUP(V241,data!$B$3:$E$32,2,0)*14)+(VLOOKUP(V241,data!$B$3:$E$32,3,0))*(S241-14)),0)</f>
        <v>0</v>
      </c>
      <c r="X241" s="87" t="s">
        <v>87</v>
      </c>
      <c r="Y241" s="66">
        <f>IF(T241=1,VLOOKUP(X241,data!$B$35:$D$39,2,0),0)</f>
        <v>0</v>
      </c>
      <c r="Z241" s="67">
        <f>IF(AND(W241&lt;&gt;0,Y241&lt;&gt;0)=FALSE,0,data!$C$43)</f>
        <v>0</v>
      </c>
      <c r="AA241" s="91">
        <f t="shared" si="98"/>
        <v>0</v>
      </c>
      <c r="AB241" s="121">
        <f t="shared" si="99"/>
        <v>0</v>
      </c>
      <c r="AC241" s="61">
        <f t="shared" si="100"/>
        <v>0</v>
      </c>
      <c r="AD241" s="61">
        <f t="shared" si="101"/>
        <v>0</v>
      </c>
      <c r="AF241" s="64"/>
      <c r="AG241" s="61">
        <f t="shared" si="102"/>
        <v>0</v>
      </c>
      <c r="AH241" s="65">
        <f>IF(AG241=1,data!$C$41*AF241,0)</f>
        <v>0</v>
      </c>
      <c r="AI241" s="87" t="s">
        <v>87</v>
      </c>
      <c r="AJ241" s="66">
        <f>IF(AG241=1,IF(AF241&lt;15,VLOOKUP(AI241,data!$B$3:$E$32,2,0)*AF241,(VLOOKUP(AI241,data!$B$3:$E$32,2,0)*14)+(VLOOKUP(AI241,data!$B$3:$E$32,3,0))*(AF241-14)),0)</f>
        <v>0</v>
      </c>
      <c r="AK241" s="87" t="s">
        <v>87</v>
      </c>
      <c r="AL241" s="66">
        <f>IF(AG241=1,VLOOKUP(AK241,data!$B$35:$D$39,2,0),0)</f>
        <v>0</v>
      </c>
      <c r="AM241" s="67">
        <f>IF(AND(AJ241&lt;&gt;0,AL241&lt;&gt;0)=FALSE,0,data!$C$43)</f>
        <v>0</v>
      </c>
      <c r="AN241" s="91">
        <f t="shared" si="103"/>
        <v>0</v>
      </c>
      <c r="AO241" s="121">
        <f t="shared" si="104"/>
        <v>0</v>
      </c>
      <c r="AP241" s="61">
        <f t="shared" si="105"/>
        <v>0</v>
      </c>
      <c r="AQ241" s="61">
        <f t="shared" si="106"/>
        <v>0</v>
      </c>
      <c r="AS241" s="64"/>
      <c r="AT241" s="61">
        <f t="shared" si="107"/>
        <v>0</v>
      </c>
      <c r="AU241" s="65">
        <f>IF(AT241=1,data!$C$41*AS241,0)</f>
        <v>0</v>
      </c>
      <c r="AV241" s="87" t="s">
        <v>87</v>
      </c>
      <c r="AW241" s="66">
        <f>IF(AT241=1,IF(AS241&lt;15,VLOOKUP(AV241,data!$B$3:$E$32,2,0)*AS241,(VLOOKUP(AV241,data!$B$3:$E$32,2,0)*14)+(VLOOKUP(AV241,data!$B$3:$E$32,3,0))*(AS241-14)),0)</f>
        <v>0</v>
      </c>
      <c r="AX241" s="87" t="s">
        <v>87</v>
      </c>
      <c r="AY241" s="66">
        <f>IF(AT241=1,VLOOKUP(AX241,data!$B$35:$D$39,2,0),0)</f>
        <v>0</v>
      </c>
      <c r="AZ241" s="67">
        <f>IF(AND(AW241&lt;&gt;0,AY241&lt;&gt;0)=FALSE,0,data!$C$43)</f>
        <v>0</v>
      </c>
      <c r="BA241" s="91">
        <f t="shared" si="108"/>
        <v>0</v>
      </c>
      <c r="BB241" s="121">
        <f t="shared" si="109"/>
        <v>0</v>
      </c>
      <c r="BC241" s="61">
        <f t="shared" si="110"/>
        <v>0</v>
      </c>
      <c r="BD241" s="61">
        <f t="shared" si="111"/>
        <v>0</v>
      </c>
      <c r="BF241" s="64"/>
      <c r="BG241" s="61">
        <f t="shared" si="112"/>
        <v>0</v>
      </c>
      <c r="BH241" s="65">
        <f>IF(BG241=1,data!$C$41*BF241,0)</f>
        <v>0</v>
      </c>
      <c r="BI241" s="87" t="s">
        <v>87</v>
      </c>
      <c r="BJ241" s="66">
        <f>IF(BG241=1,IF(BF241&lt;15,VLOOKUP(BI241,data!$B$3:$E$32,2,0)*BF241,(VLOOKUP(BI241,data!$B$3:$E$32,2,0)*14)+(VLOOKUP(BI241,data!$B$3:$E$32,3,0))*(BF241-14)),0)</f>
        <v>0</v>
      </c>
      <c r="BK241" s="87" t="s">
        <v>87</v>
      </c>
      <c r="BL241" s="66">
        <f>IF(BG241=1,VLOOKUP(BK241,data!$B$35:$D$39,2,0),0)</f>
        <v>0</v>
      </c>
      <c r="BM241" s="67">
        <f>IF(AND(BJ241&lt;&gt;0,BL241&lt;&gt;0)=FALSE,0,data!$C$43)</f>
        <v>0</v>
      </c>
      <c r="BN241" s="91">
        <f t="shared" si="113"/>
        <v>0</v>
      </c>
      <c r="BO241" s="121">
        <f t="shared" si="114"/>
        <v>0</v>
      </c>
      <c r="BP241" s="61">
        <f t="shared" si="115"/>
        <v>0</v>
      </c>
      <c r="BQ241" s="61">
        <f t="shared" si="116"/>
        <v>0</v>
      </c>
      <c r="BS241" s="64"/>
      <c r="BT241" s="61">
        <f t="shared" si="117"/>
        <v>0</v>
      </c>
      <c r="BU241" s="65">
        <f>IF(BT241=1,data!$C$41*BS241,0)</f>
        <v>0</v>
      </c>
      <c r="BV241" s="87" t="s">
        <v>87</v>
      </c>
      <c r="BW241" s="66">
        <f>IF(BT241=1,IF(BS241&lt;15,VLOOKUP(BV241,data!$B$3:$E$32,2,0)*BS241,(VLOOKUP(BV241,data!$B$3:$E$32,2,0)*14)+(VLOOKUP(BV241,data!$B$3:$E$32,3,0))*(BS241-14)),0)</f>
        <v>0</v>
      </c>
      <c r="BX241" s="87" t="s">
        <v>87</v>
      </c>
      <c r="BY241" s="66">
        <f>IF(BT241=1,VLOOKUP(BX241,data!$B$35:$D$39,2,0),0)</f>
        <v>0</v>
      </c>
      <c r="BZ241" s="67">
        <f>IF(AND(BW241&lt;&gt;0,BY241&lt;&gt;0)=FALSE,0,data!$C$43)</f>
        <v>0</v>
      </c>
      <c r="CA241" s="91">
        <f t="shared" si="118"/>
        <v>0</v>
      </c>
      <c r="CB241" s="121">
        <f t="shared" si="119"/>
        <v>0</v>
      </c>
      <c r="CC241" s="61">
        <f t="shared" si="120"/>
        <v>0</v>
      </c>
      <c r="CD241" s="61">
        <f t="shared" si="121"/>
        <v>0</v>
      </c>
    </row>
    <row r="242" spans="1:82" ht="18" hidden="1" customHeight="1" x14ac:dyDescent="0.25">
      <c r="A242" s="68"/>
      <c r="B242" s="58" t="s">
        <v>324</v>
      </c>
      <c r="C242" s="113"/>
      <c r="D242" s="59"/>
      <c r="E242" s="64"/>
      <c r="F242" s="61">
        <f t="shared" si="93"/>
        <v>0</v>
      </c>
      <c r="G242" s="65">
        <f>IF(F242=1,data!$C$41*E242,0)</f>
        <v>0</v>
      </c>
      <c r="H242" s="87" t="s">
        <v>87</v>
      </c>
      <c r="I242" s="66">
        <f>IF($F242=1,IF($E242&lt;15,VLOOKUP(H242,data!$B$3:$E$32,2,0)*$E242,(VLOOKUP(H242,data!$B$3:$E$32,2,0)*14)+(VLOOKUP(H242,data!$B$3:$E$32,3,0))*($E242-14)),0)</f>
        <v>0</v>
      </c>
      <c r="J242" s="87" t="s">
        <v>87</v>
      </c>
      <c r="K242" s="66">
        <f>IF($F242=1,VLOOKUP(J242,data!$B$35:$D$39,2,0),0)</f>
        <v>0</v>
      </c>
      <c r="L242" s="67">
        <f>IF(AND(I242&lt;&gt;0,K242&lt;&gt;0)=FALSE,0,data!$C$43)</f>
        <v>0</v>
      </c>
      <c r="M242" s="91">
        <f t="shared" si="33"/>
        <v>0</v>
      </c>
      <c r="N242" s="61">
        <f t="shared" si="122"/>
        <v>0</v>
      </c>
      <c r="O242" s="61">
        <f t="shared" si="94"/>
        <v>0</v>
      </c>
      <c r="P242" s="61">
        <f t="shared" si="95"/>
        <v>0</v>
      </c>
      <c r="Q242" s="137">
        <f t="shared" si="96"/>
        <v>0</v>
      </c>
      <c r="S242" s="64"/>
      <c r="T242" s="61">
        <f t="shared" si="97"/>
        <v>0</v>
      </c>
      <c r="U242" s="65">
        <f>IF(T242=1,data!$C$41*S242,0)</f>
        <v>0</v>
      </c>
      <c r="V242" s="87" t="s">
        <v>87</v>
      </c>
      <c r="W242" s="66">
        <f>IF(T242=1,IF(S242&lt;15,VLOOKUP(V242,data!$B$3:$E$32,2,0)*S242,(VLOOKUP(V242,data!$B$3:$E$32,2,0)*14)+(VLOOKUP(V242,data!$B$3:$E$32,3,0))*(S242-14)),0)</f>
        <v>0</v>
      </c>
      <c r="X242" s="87" t="s">
        <v>87</v>
      </c>
      <c r="Y242" s="66">
        <f>IF(T242=1,VLOOKUP(X242,data!$B$35:$D$39,2,0),0)</f>
        <v>0</v>
      </c>
      <c r="Z242" s="67">
        <f>IF(AND(W242&lt;&gt;0,Y242&lt;&gt;0)=FALSE,0,data!$C$43)</f>
        <v>0</v>
      </c>
      <c r="AA242" s="91">
        <f t="shared" si="98"/>
        <v>0</v>
      </c>
      <c r="AB242" s="121">
        <f t="shared" si="99"/>
        <v>0</v>
      </c>
      <c r="AC242" s="61">
        <f t="shared" si="100"/>
        <v>0</v>
      </c>
      <c r="AD242" s="61">
        <f t="shared" si="101"/>
        <v>0</v>
      </c>
      <c r="AF242" s="64"/>
      <c r="AG242" s="61">
        <f t="shared" si="102"/>
        <v>0</v>
      </c>
      <c r="AH242" s="65">
        <f>IF(AG242=1,data!$C$41*AF242,0)</f>
        <v>0</v>
      </c>
      <c r="AI242" s="87" t="s">
        <v>87</v>
      </c>
      <c r="AJ242" s="66">
        <f>IF(AG242=1,IF(AF242&lt;15,VLOOKUP(AI242,data!$B$3:$E$32,2,0)*AF242,(VLOOKUP(AI242,data!$B$3:$E$32,2,0)*14)+(VLOOKUP(AI242,data!$B$3:$E$32,3,0))*(AF242-14)),0)</f>
        <v>0</v>
      </c>
      <c r="AK242" s="87" t="s">
        <v>87</v>
      </c>
      <c r="AL242" s="66">
        <f>IF(AG242=1,VLOOKUP(AK242,data!$B$35:$D$39,2,0),0)</f>
        <v>0</v>
      </c>
      <c r="AM242" s="67">
        <f>IF(AND(AJ242&lt;&gt;0,AL242&lt;&gt;0)=FALSE,0,data!$C$43)</f>
        <v>0</v>
      </c>
      <c r="AN242" s="91">
        <f t="shared" si="103"/>
        <v>0</v>
      </c>
      <c r="AO242" s="121">
        <f t="shared" si="104"/>
        <v>0</v>
      </c>
      <c r="AP242" s="61">
        <f t="shared" si="105"/>
        <v>0</v>
      </c>
      <c r="AQ242" s="61">
        <f t="shared" si="106"/>
        <v>0</v>
      </c>
      <c r="AS242" s="64"/>
      <c r="AT242" s="61">
        <f t="shared" si="107"/>
        <v>0</v>
      </c>
      <c r="AU242" s="65">
        <f>IF(AT242=1,data!$C$41*AS242,0)</f>
        <v>0</v>
      </c>
      <c r="AV242" s="87" t="s">
        <v>87</v>
      </c>
      <c r="AW242" s="66">
        <f>IF(AT242=1,IF(AS242&lt;15,VLOOKUP(AV242,data!$B$3:$E$32,2,0)*AS242,(VLOOKUP(AV242,data!$B$3:$E$32,2,0)*14)+(VLOOKUP(AV242,data!$B$3:$E$32,3,0))*(AS242-14)),0)</f>
        <v>0</v>
      </c>
      <c r="AX242" s="87" t="s">
        <v>87</v>
      </c>
      <c r="AY242" s="66">
        <f>IF(AT242=1,VLOOKUP(AX242,data!$B$35:$D$39,2,0),0)</f>
        <v>0</v>
      </c>
      <c r="AZ242" s="67">
        <f>IF(AND(AW242&lt;&gt;0,AY242&lt;&gt;0)=FALSE,0,data!$C$43)</f>
        <v>0</v>
      </c>
      <c r="BA242" s="91">
        <f t="shared" si="108"/>
        <v>0</v>
      </c>
      <c r="BB242" s="121">
        <f t="shared" si="109"/>
        <v>0</v>
      </c>
      <c r="BC242" s="61">
        <f t="shared" si="110"/>
        <v>0</v>
      </c>
      <c r="BD242" s="61">
        <f t="shared" si="111"/>
        <v>0</v>
      </c>
      <c r="BF242" s="64"/>
      <c r="BG242" s="61">
        <f t="shared" si="112"/>
        <v>0</v>
      </c>
      <c r="BH242" s="65">
        <f>IF(BG242=1,data!$C$41*BF242,0)</f>
        <v>0</v>
      </c>
      <c r="BI242" s="87" t="s">
        <v>87</v>
      </c>
      <c r="BJ242" s="66">
        <f>IF(BG242=1,IF(BF242&lt;15,VLOOKUP(BI242,data!$B$3:$E$32,2,0)*BF242,(VLOOKUP(BI242,data!$B$3:$E$32,2,0)*14)+(VLOOKUP(BI242,data!$B$3:$E$32,3,0))*(BF242-14)),0)</f>
        <v>0</v>
      </c>
      <c r="BK242" s="87" t="s">
        <v>87</v>
      </c>
      <c r="BL242" s="66">
        <f>IF(BG242=1,VLOOKUP(BK242,data!$B$35:$D$39,2,0),0)</f>
        <v>0</v>
      </c>
      <c r="BM242" s="67">
        <f>IF(AND(BJ242&lt;&gt;0,BL242&lt;&gt;0)=FALSE,0,data!$C$43)</f>
        <v>0</v>
      </c>
      <c r="BN242" s="91">
        <f t="shared" si="113"/>
        <v>0</v>
      </c>
      <c r="BO242" s="121">
        <f t="shared" si="114"/>
        <v>0</v>
      </c>
      <c r="BP242" s="61">
        <f t="shared" si="115"/>
        <v>0</v>
      </c>
      <c r="BQ242" s="61">
        <f t="shared" si="116"/>
        <v>0</v>
      </c>
      <c r="BS242" s="64"/>
      <c r="BT242" s="61">
        <f t="shared" si="117"/>
        <v>0</v>
      </c>
      <c r="BU242" s="65">
        <f>IF(BT242=1,data!$C$41*BS242,0)</f>
        <v>0</v>
      </c>
      <c r="BV242" s="87" t="s">
        <v>87</v>
      </c>
      <c r="BW242" s="66">
        <f>IF(BT242=1,IF(BS242&lt;15,VLOOKUP(BV242,data!$B$3:$E$32,2,0)*BS242,(VLOOKUP(BV242,data!$B$3:$E$32,2,0)*14)+(VLOOKUP(BV242,data!$B$3:$E$32,3,0))*(BS242-14)),0)</f>
        <v>0</v>
      </c>
      <c r="BX242" s="87" t="s">
        <v>87</v>
      </c>
      <c r="BY242" s="66">
        <f>IF(BT242=1,VLOOKUP(BX242,data!$B$35:$D$39,2,0),0)</f>
        <v>0</v>
      </c>
      <c r="BZ242" s="67">
        <f>IF(AND(BW242&lt;&gt;0,BY242&lt;&gt;0)=FALSE,0,data!$C$43)</f>
        <v>0</v>
      </c>
      <c r="CA242" s="91">
        <f t="shared" si="118"/>
        <v>0</v>
      </c>
      <c r="CB242" s="121">
        <f t="shared" si="119"/>
        <v>0</v>
      </c>
      <c r="CC242" s="61">
        <f t="shared" si="120"/>
        <v>0</v>
      </c>
      <c r="CD242" s="61">
        <f t="shared" si="121"/>
        <v>0</v>
      </c>
    </row>
    <row r="243" spans="1:82" ht="18" hidden="1" customHeight="1" x14ac:dyDescent="0.25">
      <c r="A243" s="68"/>
      <c r="B243" s="58" t="s">
        <v>325</v>
      </c>
      <c r="C243" s="113"/>
      <c r="D243" s="59"/>
      <c r="E243" s="64"/>
      <c r="F243" s="61">
        <f t="shared" si="93"/>
        <v>0</v>
      </c>
      <c r="G243" s="65">
        <f>IF(F243=1,data!$C$41*E243,0)</f>
        <v>0</v>
      </c>
      <c r="H243" s="87" t="s">
        <v>87</v>
      </c>
      <c r="I243" s="66">
        <f>IF($F243=1,IF($E243&lt;15,VLOOKUP(H243,data!$B$3:$E$32,2,0)*$E243,(VLOOKUP(H243,data!$B$3:$E$32,2,0)*14)+(VLOOKUP(H243,data!$B$3:$E$32,3,0))*($E243-14)),0)</f>
        <v>0</v>
      </c>
      <c r="J243" s="87" t="s">
        <v>87</v>
      </c>
      <c r="K243" s="66">
        <f>IF($F243=1,VLOOKUP(J243,data!$B$35:$D$39,2,0),0)</f>
        <v>0</v>
      </c>
      <c r="L243" s="67">
        <f>IF(AND(I243&lt;&gt;0,K243&lt;&gt;0)=FALSE,0,data!$C$43)</f>
        <v>0</v>
      </c>
      <c r="M243" s="91">
        <f t="shared" si="33"/>
        <v>0</v>
      </c>
      <c r="N243" s="61">
        <f t="shared" si="122"/>
        <v>0</v>
      </c>
      <c r="O243" s="61">
        <f t="shared" si="94"/>
        <v>0</v>
      </c>
      <c r="P243" s="61">
        <f t="shared" si="95"/>
        <v>0</v>
      </c>
      <c r="Q243" s="137">
        <f t="shared" si="96"/>
        <v>0</v>
      </c>
      <c r="S243" s="64"/>
      <c r="T243" s="61">
        <f t="shared" si="97"/>
        <v>0</v>
      </c>
      <c r="U243" s="65">
        <f>IF(T243=1,data!$C$41*S243,0)</f>
        <v>0</v>
      </c>
      <c r="V243" s="87" t="s">
        <v>87</v>
      </c>
      <c r="W243" s="66">
        <f>IF(T243=1,IF(S243&lt;15,VLOOKUP(V243,data!$B$3:$E$32,2,0)*S243,(VLOOKUP(V243,data!$B$3:$E$32,2,0)*14)+(VLOOKUP(V243,data!$B$3:$E$32,3,0))*(S243-14)),0)</f>
        <v>0</v>
      </c>
      <c r="X243" s="87" t="s">
        <v>87</v>
      </c>
      <c r="Y243" s="66">
        <f>IF(T243=1,VLOOKUP(X243,data!$B$35:$D$39,2,0),0)</f>
        <v>0</v>
      </c>
      <c r="Z243" s="67">
        <f>IF(AND(W243&lt;&gt;0,Y243&lt;&gt;0)=FALSE,0,data!$C$43)</f>
        <v>0</v>
      </c>
      <c r="AA243" s="91">
        <f t="shared" si="98"/>
        <v>0</v>
      </c>
      <c r="AB243" s="121">
        <f t="shared" si="99"/>
        <v>0</v>
      </c>
      <c r="AC243" s="61">
        <f t="shared" si="100"/>
        <v>0</v>
      </c>
      <c r="AD243" s="61">
        <f t="shared" si="101"/>
        <v>0</v>
      </c>
      <c r="AF243" s="64"/>
      <c r="AG243" s="61">
        <f t="shared" si="102"/>
        <v>0</v>
      </c>
      <c r="AH243" s="65">
        <f>IF(AG243=1,data!$C$41*AF243,0)</f>
        <v>0</v>
      </c>
      <c r="AI243" s="87" t="s">
        <v>87</v>
      </c>
      <c r="AJ243" s="66">
        <f>IF(AG243=1,IF(AF243&lt;15,VLOOKUP(AI243,data!$B$3:$E$32,2,0)*AF243,(VLOOKUP(AI243,data!$B$3:$E$32,2,0)*14)+(VLOOKUP(AI243,data!$B$3:$E$32,3,0))*(AF243-14)),0)</f>
        <v>0</v>
      </c>
      <c r="AK243" s="87" t="s">
        <v>87</v>
      </c>
      <c r="AL243" s="66">
        <f>IF(AG243=1,VLOOKUP(AK243,data!$B$35:$D$39,2,0),0)</f>
        <v>0</v>
      </c>
      <c r="AM243" s="67">
        <f>IF(AND(AJ243&lt;&gt;0,AL243&lt;&gt;0)=FALSE,0,data!$C$43)</f>
        <v>0</v>
      </c>
      <c r="AN243" s="91">
        <f t="shared" si="103"/>
        <v>0</v>
      </c>
      <c r="AO243" s="121">
        <f t="shared" si="104"/>
        <v>0</v>
      </c>
      <c r="AP243" s="61">
        <f t="shared" si="105"/>
        <v>0</v>
      </c>
      <c r="AQ243" s="61">
        <f t="shared" si="106"/>
        <v>0</v>
      </c>
      <c r="AS243" s="64"/>
      <c r="AT243" s="61">
        <f t="shared" si="107"/>
        <v>0</v>
      </c>
      <c r="AU243" s="65">
        <f>IF(AT243=1,data!$C$41*AS243,0)</f>
        <v>0</v>
      </c>
      <c r="AV243" s="87" t="s">
        <v>87</v>
      </c>
      <c r="AW243" s="66">
        <f>IF(AT243=1,IF(AS243&lt;15,VLOOKUP(AV243,data!$B$3:$E$32,2,0)*AS243,(VLOOKUP(AV243,data!$B$3:$E$32,2,0)*14)+(VLOOKUP(AV243,data!$B$3:$E$32,3,0))*(AS243-14)),0)</f>
        <v>0</v>
      </c>
      <c r="AX243" s="87" t="s">
        <v>87</v>
      </c>
      <c r="AY243" s="66">
        <f>IF(AT243=1,VLOOKUP(AX243,data!$B$35:$D$39,2,0),0)</f>
        <v>0</v>
      </c>
      <c r="AZ243" s="67">
        <f>IF(AND(AW243&lt;&gt;0,AY243&lt;&gt;0)=FALSE,0,data!$C$43)</f>
        <v>0</v>
      </c>
      <c r="BA243" s="91">
        <f t="shared" si="108"/>
        <v>0</v>
      </c>
      <c r="BB243" s="121">
        <f t="shared" si="109"/>
        <v>0</v>
      </c>
      <c r="BC243" s="61">
        <f t="shared" si="110"/>
        <v>0</v>
      </c>
      <c r="BD243" s="61">
        <f t="shared" si="111"/>
        <v>0</v>
      </c>
      <c r="BF243" s="64"/>
      <c r="BG243" s="61">
        <f t="shared" si="112"/>
        <v>0</v>
      </c>
      <c r="BH243" s="65">
        <f>IF(BG243=1,data!$C$41*BF243,0)</f>
        <v>0</v>
      </c>
      <c r="BI243" s="87" t="s">
        <v>87</v>
      </c>
      <c r="BJ243" s="66">
        <f>IF(BG243=1,IF(BF243&lt;15,VLOOKUP(BI243,data!$B$3:$E$32,2,0)*BF243,(VLOOKUP(BI243,data!$B$3:$E$32,2,0)*14)+(VLOOKUP(BI243,data!$B$3:$E$32,3,0))*(BF243-14)),0)</f>
        <v>0</v>
      </c>
      <c r="BK243" s="87" t="s">
        <v>87</v>
      </c>
      <c r="BL243" s="66">
        <f>IF(BG243=1,VLOOKUP(BK243,data!$B$35:$D$39,2,0),0)</f>
        <v>0</v>
      </c>
      <c r="BM243" s="67">
        <f>IF(AND(BJ243&lt;&gt;0,BL243&lt;&gt;0)=FALSE,0,data!$C$43)</f>
        <v>0</v>
      </c>
      <c r="BN243" s="91">
        <f t="shared" si="113"/>
        <v>0</v>
      </c>
      <c r="BO243" s="121">
        <f t="shared" si="114"/>
        <v>0</v>
      </c>
      <c r="BP243" s="61">
        <f t="shared" si="115"/>
        <v>0</v>
      </c>
      <c r="BQ243" s="61">
        <f t="shared" si="116"/>
        <v>0</v>
      </c>
      <c r="BS243" s="64"/>
      <c r="BT243" s="61">
        <f t="shared" si="117"/>
        <v>0</v>
      </c>
      <c r="BU243" s="65">
        <f>IF(BT243=1,data!$C$41*BS243,0)</f>
        <v>0</v>
      </c>
      <c r="BV243" s="87" t="s">
        <v>87</v>
      </c>
      <c r="BW243" s="66">
        <f>IF(BT243=1,IF(BS243&lt;15,VLOOKUP(BV243,data!$B$3:$E$32,2,0)*BS243,(VLOOKUP(BV243,data!$B$3:$E$32,2,0)*14)+(VLOOKUP(BV243,data!$B$3:$E$32,3,0))*(BS243-14)),0)</f>
        <v>0</v>
      </c>
      <c r="BX243" s="87" t="s">
        <v>87</v>
      </c>
      <c r="BY243" s="66">
        <f>IF(BT243=1,VLOOKUP(BX243,data!$B$35:$D$39,2,0),0)</f>
        <v>0</v>
      </c>
      <c r="BZ243" s="67">
        <f>IF(AND(BW243&lt;&gt;0,BY243&lt;&gt;0)=FALSE,0,data!$C$43)</f>
        <v>0</v>
      </c>
      <c r="CA243" s="91">
        <f t="shared" si="118"/>
        <v>0</v>
      </c>
      <c r="CB243" s="121">
        <f t="shared" si="119"/>
        <v>0</v>
      </c>
      <c r="CC243" s="61">
        <f t="shared" si="120"/>
        <v>0</v>
      </c>
      <c r="CD243" s="61">
        <f t="shared" si="121"/>
        <v>0</v>
      </c>
    </row>
    <row r="244" spans="1:82" ht="18" hidden="1" customHeight="1" x14ac:dyDescent="0.25">
      <c r="A244" s="68"/>
      <c r="B244" s="58" t="s">
        <v>326</v>
      </c>
      <c r="C244" s="113"/>
      <c r="D244" s="59"/>
      <c r="E244" s="64"/>
      <c r="F244" s="61">
        <f t="shared" si="93"/>
        <v>0</v>
      </c>
      <c r="G244" s="65">
        <f>IF(F244=1,data!$C$41*E244,0)</f>
        <v>0</v>
      </c>
      <c r="H244" s="87" t="s">
        <v>87</v>
      </c>
      <c r="I244" s="66">
        <f>IF($F244=1,IF($E244&lt;15,VLOOKUP(H244,data!$B$3:$E$32,2,0)*$E244,(VLOOKUP(H244,data!$B$3:$E$32,2,0)*14)+(VLOOKUP(H244,data!$B$3:$E$32,3,0))*($E244-14)),0)</f>
        <v>0</v>
      </c>
      <c r="J244" s="87" t="s">
        <v>87</v>
      </c>
      <c r="K244" s="66">
        <f>IF($F244=1,VLOOKUP(J244,data!$B$35:$D$39,2,0),0)</f>
        <v>0</v>
      </c>
      <c r="L244" s="67">
        <f>IF(AND(I244&lt;&gt;0,K244&lt;&gt;0)=FALSE,0,data!$C$43)</f>
        <v>0</v>
      </c>
      <c r="M244" s="91">
        <f t="shared" si="33"/>
        <v>0</v>
      </c>
      <c r="N244" s="61">
        <f t="shared" si="122"/>
        <v>0</v>
      </c>
      <c r="O244" s="61">
        <f t="shared" si="94"/>
        <v>0</v>
      </c>
      <c r="P244" s="61">
        <f t="shared" si="95"/>
        <v>0</v>
      </c>
      <c r="Q244" s="137">
        <f t="shared" si="96"/>
        <v>0</v>
      </c>
      <c r="S244" s="64"/>
      <c r="T244" s="61">
        <f t="shared" si="97"/>
        <v>0</v>
      </c>
      <c r="U244" s="65">
        <f>IF(T244=1,data!$C$41*S244,0)</f>
        <v>0</v>
      </c>
      <c r="V244" s="87" t="s">
        <v>87</v>
      </c>
      <c r="W244" s="66">
        <f>IF(T244=1,IF(S244&lt;15,VLOOKUP(V244,data!$B$3:$E$32,2,0)*S244,(VLOOKUP(V244,data!$B$3:$E$32,2,0)*14)+(VLOOKUP(V244,data!$B$3:$E$32,3,0))*(S244-14)),0)</f>
        <v>0</v>
      </c>
      <c r="X244" s="87" t="s">
        <v>87</v>
      </c>
      <c r="Y244" s="66">
        <f>IF(T244=1,VLOOKUP(X244,data!$B$35:$D$39,2,0),0)</f>
        <v>0</v>
      </c>
      <c r="Z244" s="67">
        <f>IF(AND(W244&lt;&gt;0,Y244&lt;&gt;0)=FALSE,0,data!$C$43)</f>
        <v>0</v>
      </c>
      <c r="AA244" s="91">
        <f t="shared" si="98"/>
        <v>0</v>
      </c>
      <c r="AB244" s="121">
        <f t="shared" si="99"/>
        <v>0</v>
      </c>
      <c r="AC244" s="61">
        <f t="shared" si="100"/>
        <v>0</v>
      </c>
      <c r="AD244" s="61">
        <f t="shared" si="101"/>
        <v>0</v>
      </c>
      <c r="AF244" s="64"/>
      <c r="AG244" s="61">
        <f t="shared" si="102"/>
        <v>0</v>
      </c>
      <c r="AH244" s="65">
        <f>IF(AG244=1,data!$C$41*AF244,0)</f>
        <v>0</v>
      </c>
      <c r="AI244" s="87" t="s">
        <v>87</v>
      </c>
      <c r="AJ244" s="66">
        <f>IF(AG244=1,IF(AF244&lt;15,VLOOKUP(AI244,data!$B$3:$E$32,2,0)*AF244,(VLOOKUP(AI244,data!$B$3:$E$32,2,0)*14)+(VLOOKUP(AI244,data!$B$3:$E$32,3,0))*(AF244-14)),0)</f>
        <v>0</v>
      </c>
      <c r="AK244" s="87" t="s">
        <v>87</v>
      </c>
      <c r="AL244" s="66">
        <f>IF(AG244=1,VLOOKUP(AK244,data!$B$35:$D$39,2,0),0)</f>
        <v>0</v>
      </c>
      <c r="AM244" s="67">
        <f>IF(AND(AJ244&lt;&gt;0,AL244&lt;&gt;0)=FALSE,0,data!$C$43)</f>
        <v>0</v>
      </c>
      <c r="AN244" s="91">
        <f t="shared" si="103"/>
        <v>0</v>
      </c>
      <c r="AO244" s="121">
        <f t="shared" si="104"/>
        <v>0</v>
      </c>
      <c r="AP244" s="61">
        <f t="shared" si="105"/>
        <v>0</v>
      </c>
      <c r="AQ244" s="61">
        <f t="shared" si="106"/>
        <v>0</v>
      </c>
      <c r="AS244" s="64"/>
      <c r="AT244" s="61">
        <f t="shared" si="107"/>
        <v>0</v>
      </c>
      <c r="AU244" s="65">
        <f>IF(AT244=1,data!$C$41*AS244,0)</f>
        <v>0</v>
      </c>
      <c r="AV244" s="87" t="s">
        <v>87</v>
      </c>
      <c r="AW244" s="66">
        <f>IF(AT244=1,IF(AS244&lt;15,VLOOKUP(AV244,data!$B$3:$E$32,2,0)*AS244,(VLOOKUP(AV244,data!$B$3:$E$32,2,0)*14)+(VLOOKUP(AV244,data!$B$3:$E$32,3,0))*(AS244-14)),0)</f>
        <v>0</v>
      </c>
      <c r="AX244" s="87" t="s">
        <v>87</v>
      </c>
      <c r="AY244" s="66">
        <f>IF(AT244=1,VLOOKUP(AX244,data!$B$35:$D$39,2,0),0)</f>
        <v>0</v>
      </c>
      <c r="AZ244" s="67">
        <f>IF(AND(AW244&lt;&gt;0,AY244&lt;&gt;0)=FALSE,0,data!$C$43)</f>
        <v>0</v>
      </c>
      <c r="BA244" s="91">
        <f t="shared" si="108"/>
        <v>0</v>
      </c>
      <c r="BB244" s="121">
        <f t="shared" si="109"/>
        <v>0</v>
      </c>
      <c r="BC244" s="61">
        <f t="shared" si="110"/>
        <v>0</v>
      </c>
      <c r="BD244" s="61">
        <f t="shared" si="111"/>
        <v>0</v>
      </c>
      <c r="BF244" s="64"/>
      <c r="BG244" s="61">
        <f t="shared" si="112"/>
        <v>0</v>
      </c>
      <c r="BH244" s="65">
        <f>IF(BG244=1,data!$C$41*BF244,0)</f>
        <v>0</v>
      </c>
      <c r="BI244" s="87" t="s">
        <v>87</v>
      </c>
      <c r="BJ244" s="66">
        <f>IF(BG244=1,IF(BF244&lt;15,VLOOKUP(BI244,data!$B$3:$E$32,2,0)*BF244,(VLOOKUP(BI244,data!$B$3:$E$32,2,0)*14)+(VLOOKUP(BI244,data!$B$3:$E$32,3,0))*(BF244-14)),0)</f>
        <v>0</v>
      </c>
      <c r="BK244" s="87" t="s">
        <v>87</v>
      </c>
      <c r="BL244" s="66">
        <f>IF(BG244=1,VLOOKUP(BK244,data!$B$35:$D$39,2,0),0)</f>
        <v>0</v>
      </c>
      <c r="BM244" s="67">
        <f>IF(AND(BJ244&lt;&gt;0,BL244&lt;&gt;0)=FALSE,0,data!$C$43)</f>
        <v>0</v>
      </c>
      <c r="BN244" s="91">
        <f t="shared" si="113"/>
        <v>0</v>
      </c>
      <c r="BO244" s="121">
        <f t="shared" si="114"/>
        <v>0</v>
      </c>
      <c r="BP244" s="61">
        <f t="shared" si="115"/>
        <v>0</v>
      </c>
      <c r="BQ244" s="61">
        <f t="shared" si="116"/>
        <v>0</v>
      </c>
      <c r="BS244" s="64"/>
      <c r="BT244" s="61">
        <f t="shared" si="117"/>
        <v>0</v>
      </c>
      <c r="BU244" s="65">
        <f>IF(BT244=1,data!$C$41*BS244,0)</f>
        <v>0</v>
      </c>
      <c r="BV244" s="87" t="s">
        <v>87</v>
      </c>
      <c r="BW244" s="66">
        <f>IF(BT244=1,IF(BS244&lt;15,VLOOKUP(BV244,data!$B$3:$E$32,2,0)*BS244,(VLOOKUP(BV244,data!$B$3:$E$32,2,0)*14)+(VLOOKUP(BV244,data!$B$3:$E$32,3,0))*(BS244-14)),0)</f>
        <v>0</v>
      </c>
      <c r="BX244" s="87" t="s">
        <v>87</v>
      </c>
      <c r="BY244" s="66">
        <f>IF(BT244=1,VLOOKUP(BX244,data!$B$35:$D$39,2,0),0)</f>
        <v>0</v>
      </c>
      <c r="BZ244" s="67">
        <f>IF(AND(BW244&lt;&gt;0,BY244&lt;&gt;0)=FALSE,0,data!$C$43)</f>
        <v>0</v>
      </c>
      <c r="CA244" s="91">
        <f t="shared" si="118"/>
        <v>0</v>
      </c>
      <c r="CB244" s="121">
        <f t="shared" si="119"/>
        <v>0</v>
      </c>
      <c r="CC244" s="61">
        <f t="shared" si="120"/>
        <v>0</v>
      </c>
      <c r="CD244" s="61">
        <f t="shared" si="121"/>
        <v>0</v>
      </c>
    </row>
    <row r="245" spans="1:82" ht="18" hidden="1" customHeight="1" x14ac:dyDescent="0.25">
      <c r="A245" s="68"/>
      <c r="B245" s="58" t="s">
        <v>327</v>
      </c>
      <c r="C245" s="113"/>
      <c r="D245" s="59"/>
      <c r="E245" s="64"/>
      <c r="F245" s="61">
        <f t="shared" si="93"/>
        <v>0</v>
      </c>
      <c r="G245" s="65">
        <f>IF(F245=1,data!$C$41*E245,0)</f>
        <v>0</v>
      </c>
      <c r="H245" s="87" t="s">
        <v>87</v>
      </c>
      <c r="I245" s="66">
        <f>IF($F245=1,IF($E245&lt;15,VLOOKUP(H245,data!$B$3:$E$32,2,0)*$E245,(VLOOKUP(H245,data!$B$3:$E$32,2,0)*14)+(VLOOKUP(H245,data!$B$3:$E$32,3,0))*($E245-14)),0)</f>
        <v>0</v>
      </c>
      <c r="J245" s="87" t="s">
        <v>87</v>
      </c>
      <c r="K245" s="66">
        <f>IF($F245=1,VLOOKUP(J245,data!$B$35:$D$39,2,0),0)</f>
        <v>0</v>
      </c>
      <c r="L245" s="67">
        <f>IF(AND(I245&lt;&gt;0,K245&lt;&gt;0)=FALSE,0,data!$C$43)</f>
        <v>0</v>
      </c>
      <c r="M245" s="91">
        <f t="shared" si="33"/>
        <v>0</v>
      </c>
      <c r="N245" s="61">
        <f t="shared" si="122"/>
        <v>0</v>
      </c>
      <c r="O245" s="61">
        <f t="shared" si="94"/>
        <v>0</v>
      </c>
      <c r="P245" s="61">
        <f t="shared" si="95"/>
        <v>0</v>
      </c>
      <c r="Q245" s="137">
        <f t="shared" si="96"/>
        <v>0</v>
      </c>
      <c r="S245" s="64"/>
      <c r="T245" s="61">
        <f t="shared" si="97"/>
        <v>0</v>
      </c>
      <c r="U245" s="65">
        <f>IF(T245=1,data!$C$41*S245,0)</f>
        <v>0</v>
      </c>
      <c r="V245" s="87" t="s">
        <v>87</v>
      </c>
      <c r="W245" s="66">
        <f>IF(T245=1,IF(S245&lt;15,VLOOKUP(V245,data!$B$3:$E$32,2,0)*S245,(VLOOKUP(V245,data!$B$3:$E$32,2,0)*14)+(VLOOKUP(V245,data!$B$3:$E$32,3,0))*(S245-14)),0)</f>
        <v>0</v>
      </c>
      <c r="X245" s="87" t="s">
        <v>87</v>
      </c>
      <c r="Y245" s="66">
        <f>IF(T245=1,VLOOKUP(X245,data!$B$35:$D$39,2,0),0)</f>
        <v>0</v>
      </c>
      <c r="Z245" s="67">
        <f>IF(AND(W245&lt;&gt;0,Y245&lt;&gt;0)=FALSE,0,data!$C$43)</f>
        <v>0</v>
      </c>
      <c r="AA245" s="91">
        <f t="shared" si="98"/>
        <v>0</v>
      </c>
      <c r="AB245" s="121">
        <f t="shared" si="99"/>
        <v>0</v>
      </c>
      <c r="AC245" s="61">
        <f t="shared" si="100"/>
        <v>0</v>
      </c>
      <c r="AD245" s="61">
        <f t="shared" si="101"/>
        <v>0</v>
      </c>
      <c r="AF245" s="64"/>
      <c r="AG245" s="61">
        <f t="shared" si="102"/>
        <v>0</v>
      </c>
      <c r="AH245" s="65">
        <f>IF(AG245=1,data!$C$41*AF245,0)</f>
        <v>0</v>
      </c>
      <c r="AI245" s="87" t="s">
        <v>87</v>
      </c>
      <c r="AJ245" s="66">
        <f>IF(AG245=1,IF(AF245&lt;15,VLOOKUP(AI245,data!$B$3:$E$32,2,0)*AF245,(VLOOKUP(AI245,data!$B$3:$E$32,2,0)*14)+(VLOOKUP(AI245,data!$B$3:$E$32,3,0))*(AF245-14)),0)</f>
        <v>0</v>
      </c>
      <c r="AK245" s="87" t="s">
        <v>87</v>
      </c>
      <c r="AL245" s="66">
        <f>IF(AG245=1,VLOOKUP(AK245,data!$B$35:$D$39,2,0),0)</f>
        <v>0</v>
      </c>
      <c r="AM245" s="67">
        <f>IF(AND(AJ245&lt;&gt;0,AL245&lt;&gt;0)=FALSE,0,data!$C$43)</f>
        <v>0</v>
      </c>
      <c r="AN245" s="91">
        <f t="shared" si="103"/>
        <v>0</v>
      </c>
      <c r="AO245" s="121">
        <f t="shared" si="104"/>
        <v>0</v>
      </c>
      <c r="AP245" s="61">
        <f t="shared" si="105"/>
        <v>0</v>
      </c>
      <c r="AQ245" s="61">
        <f t="shared" si="106"/>
        <v>0</v>
      </c>
      <c r="AS245" s="64"/>
      <c r="AT245" s="61">
        <f t="shared" si="107"/>
        <v>0</v>
      </c>
      <c r="AU245" s="65">
        <f>IF(AT245=1,data!$C$41*AS245,0)</f>
        <v>0</v>
      </c>
      <c r="AV245" s="87" t="s">
        <v>87</v>
      </c>
      <c r="AW245" s="66">
        <f>IF(AT245=1,IF(AS245&lt;15,VLOOKUP(AV245,data!$B$3:$E$32,2,0)*AS245,(VLOOKUP(AV245,data!$B$3:$E$32,2,0)*14)+(VLOOKUP(AV245,data!$B$3:$E$32,3,0))*(AS245-14)),0)</f>
        <v>0</v>
      </c>
      <c r="AX245" s="87" t="s">
        <v>87</v>
      </c>
      <c r="AY245" s="66">
        <f>IF(AT245=1,VLOOKUP(AX245,data!$B$35:$D$39,2,0),0)</f>
        <v>0</v>
      </c>
      <c r="AZ245" s="67">
        <f>IF(AND(AW245&lt;&gt;0,AY245&lt;&gt;0)=FALSE,0,data!$C$43)</f>
        <v>0</v>
      </c>
      <c r="BA245" s="91">
        <f t="shared" si="108"/>
        <v>0</v>
      </c>
      <c r="BB245" s="121">
        <f t="shared" si="109"/>
        <v>0</v>
      </c>
      <c r="BC245" s="61">
        <f t="shared" si="110"/>
        <v>0</v>
      </c>
      <c r="BD245" s="61">
        <f t="shared" si="111"/>
        <v>0</v>
      </c>
      <c r="BF245" s="64"/>
      <c r="BG245" s="61">
        <f t="shared" si="112"/>
        <v>0</v>
      </c>
      <c r="BH245" s="65">
        <f>IF(BG245=1,data!$C$41*BF245,0)</f>
        <v>0</v>
      </c>
      <c r="BI245" s="87" t="s">
        <v>87</v>
      </c>
      <c r="BJ245" s="66">
        <f>IF(BG245=1,IF(BF245&lt;15,VLOOKUP(BI245,data!$B$3:$E$32,2,0)*BF245,(VLOOKUP(BI245,data!$B$3:$E$32,2,0)*14)+(VLOOKUP(BI245,data!$B$3:$E$32,3,0))*(BF245-14)),0)</f>
        <v>0</v>
      </c>
      <c r="BK245" s="87" t="s">
        <v>87</v>
      </c>
      <c r="BL245" s="66">
        <f>IF(BG245=1,VLOOKUP(BK245,data!$B$35:$D$39,2,0),0)</f>
        <v>0</v>
      </c>
      <c r="BM245" s="67">
        <f>IF(AND(BJ245&lt;&gt;0,BL245&lt;&gt;0)=FALSE,0,data!$C$43)</f>
        <v>0</v>
      </c>
      <c r="BN245" s="91">
        <f t="shared" si="113"/>
        <v>0</v>
      </c>
      <c r="BO245" s="121">
        <f t="shared" si="114"/>
        <v>0</v>
      </c>
      <c r="BP245" s="61">
        <f t="shared" si="115"/>
        <v>0</v>
      </c>
      <c r="BQ245" s="61">
        <f t="shared" si="116"/>
        <v>0</v>
      </c>
      <c r="BS245" s="64"/>
      <c r="BT245" s="61">
        <f t="shared" si="117"/>
        <v>0</v>
      </c>
      <c r="BU245" s="65">
        <f>IF(BT245=1,data!$C$41*BS245,0)</f>
        <v>0</v>
      </c>
      <c r="BV245" s="87" t="s">
        <v>87</v>
      </c>
      <c r="BW245" s="66">
        <f>IF(BT245=1,IF(BS245&lt;15,VLOOKUP(BV245,data!$B$3:$E$32,2,0)*BS245,(VLOOKUP(BV245,data!$B$3:$E$32,2,0)*14)+(VLOOKUP(BV245,data!$B$3:$E$32,3,0))*(BS245-14)),0)</f>
        <v>0</v>
      </c>
      <c r="BX245" s="87" t="s">
        <v>87</v>
      </c>
      <c r="BY245" s="66">
        <f>IF(BT245=1,VLOOKUP(BX245,data!$B$35:$D$39,2,0),0)</f>
        <v>0</v>
      </c>
      <c r="BZ245" s="67">
        <f>IF(AND(BW245&lt;&gt;0,BY245&lt;&gt;0)=FALSE,0,data!$C$43)</f>
        <v>0</v>
      </c>
      <c r="CA245" s="91">
        <f t="shared" si="118"/>
        <v>0</v>
      </c>
      <c r="CB245" s="121">
        <f t="shared" si="119"/>
        <v>0</v>
      </c>
      <c r="CC245" s="61">
        <f t="shared" si="120"/>
        <v>0</v>
      </c>
      <c r="CD245" s="61">
        <f t="shared" si="121"/>
        <v>0</v>
      </c>
    </row>
    <row r="246" spans="1:82" ht="18" hidden="1" customHeight="1" x14ac:dyDescent="0.25">
      <c r="A246" s="68"/>
      <c r="B246" s="58" t="s">
        <v>328</v>
      </c>
      <c r="C246" s="113"/>
      <c r="D246" s="59"/>
      <c r="E246" s="64"/>
      <c r="F246" s="61">
        <f t="shared" si="93"/>
        <v>0</v>
      </c>
      <c r="G246" s="65">
        <f>IF(F246=1,data!$C$41*E246,0)</f>
        <v>0</v>
      </c>
      <c r="H246" s="87" t="s">
        <v>87</v>
      </c>
      <c r="I246" s="66">
        <f>IF($F246=1,IF($E246&lt;15,VLOOKUP(H246,data!$B$3:$E$32,2,0)*$E246,(VLOOKUP(H246,data!$B$3:$E$32,2,0)*14)+(VLOOKUP(H246,data!$B$3:$E$32,3,0))*($E246-14)),0)</f>
        <v>0</v>
      </c>
      <c r="J246" s="87" t="s">
        <v>87</v>
      </c>
      <c r="K246" s="66">
        <f>IF($F246=1,VLOOKUP(J246,data!$B$35:$D$39,2,0),0)</f>
        <v>0</v>
      </c>
      <c r="L246" s="67">
        <f>IF(AND(I246&lt;&gt;0,K246&lt;&gt;0)=FALSE,0,data!$C$43)</f>
        <v>0</v>
      </c>
      <c r="M246" s="91">
        <f t="shared" si="33"/>
        <v>0</v>
      </c>
      <c r="N246" s="61">
        <f t="shared" si="122"/>
        <v>0</v>
      </c>
      <c r="O246" s="61">
        <f t="shared" si="94"/>
        <v>0</v>
      </c>
      <c r="P246" s="61">
        <f t="shared" si="95"/>
        <v>0</v>
      </c>
      <c r="Q246" s="137">
        <f t="shared" si="96"/>
        <v>0</v>
      </c>
      <c r="S246" s="64"/>
      <c r="T246" s="61">
        <f t="shared" si="97"/>
        <v>0</v>
      </c>
      <c r="U246" s="65">
        <f>IF(T246=1,data!$C$41*S246,0)</f>
        <v>0</v>
      </c>
      <c r="V246" s="87" t="s">
        <v>87</v>
      </c>
      <c r="W246" s="66">
        <f>IF(T246=1,IF(S246&lt;15,VLOOKUP(V246,data!$B$3:$E$32,2,0)*S246,(VLOOKUP(V246,data!$B$3:$E$32,2,0)*14)+(VLOOKUP(V246,data!$B$3:$E$32,3,0))*(S246-14)),0)</f>
        <v>0</v>
      </c>
      <c r="X246" s="87" t="s">
        <v>87</v>
      </c>
      <c r="Y246" s="66">
        <f>IF(T246=1,VLOOKUP(X246,data!$B$35:$D$39,2,0),0)</f>
        <v>0</v>
      </c>
      <c r="Z246" s="67">
        <f>IF(AND(W246&lt;&gt;0,Y246&lt;&gt;0)=FALSE,0,data!$C$43)</f>
        <v>0</v>
      </c>
      <c r="AA246" s="91">
        <f t="shared" si="98"/>
        <v>0</v>
      </c>
      <c r="AB246" s="121">
        <f t="shared" si="99"/>
        <v>0</v>
      </c>
      <c r="AC246" s="61">
        <f t="shared" si="100"/>
        <v>0</v>
      </c>
      <c r="AD246" s="61">
        <f t="shared" si="101"/>
        <v>0</v>
      </c>
      <c r="AF246" s="64"/>
      <c r="AG246" s="61">
        <f t="shared" si="102"/>
        <v>0</v>
      </c>
      <c r="AH246" s="65">
        <f>IF(AG246=1,data!$C$41*AF246,0)</f>
        <v>0</v>
      </c>
      <c r="AI246" s="87" t="s">
        <v>87</v>
      </c>
      <c r="AJ246" s="66">
        <f>IF(AG246=1,IF(AF246&lt;15,VLOOKUP(AI246,data!$B$3:$E$32,2,0)*AF246,(VLOOKUP(AI246,data!$B$3:$E$32,2,0)*14)+(VLOOKUP(AI246,data!$B$3:$E$32,3,0))*(AF246-14)),0)</f>
        <v>0</v>
      </c>
      <c r="AK246" s="87" t="s">
        <v>87</v>
      </c>
      <c r="AL246" s="66">
        <f>IF(AG246=1,VLOOKUP(AK246,data!$B$35:$D$39,2,0),0)</f>
        <v>0</v>
      </c>
      <c r="AM246" s="67">
        <f>IF(AND(AJ246&lt;&gt;0,AL246&lt;&gt;0)=FALSE,0,data!$C$43)</f>
        <v>0</v>
      </c>
      <c r="AN246" s="91">
        <f t="shared" si="103"/>
        <v>0</v>
      </c>
      <c r="AO246" s="121">
        <f t="shared" si="104"/>
        <v>0</v>
      </c>
      <c r="AP246" s="61">
        <f t="shared" si="105"/>
        <v>0</v>
      </c>
      <c r="AQ246" s="61">
        <f t="shared" si="106"/>
        <v>0</v>
      </c>
      <c r="AS246" s="64"/>
      <c r="AT246" s="61">
        <f t="shared" si="107"/>
        <v>0</v>
      </c>
      <c r="AU246" s="65">
        <f>IF(AT246=1,data!$C$41*AS246,0)</f>
        <v>0</v>
      </c>
      <c r="AV246" s="87" t="s">
        <v>87</v>
      </c>
      <c r="AW246" s="66">
        <f>IF(AT246=1,IF(AS246&lt;15,VLOOKUP(AV246,data!$B$3:$E$32,2,0)*AS246,(VLOOKUP(AV246,data!$B$3:$E$32,2,0)*14)+(VLOOKUP(AV246,data!$B$3:$E$32,3,0))*(AS246-14)),0)</f>
        <v>0</v>
      </c>
      <c r="AX246" s="87" t="s">
        <v>87</v>
      </c>
      <c r="AY246" s="66">
        <f>IF(AT246=1,VLOOKUP(AX246,data!$B$35:$D$39,2,0),0)</f>
        <v>0</v>
      </c>
      <c r="AZ246" s="67">
        <f>IF(AND(AW246&lt;&gt;0,AY246&lt;&gt;0)=FALSE,0,data!$C$43)</f>
        <v>0</v>
      </c>
      <c r="BA246" s="91">
        <f t="shared" si="108"/>
        <v>0</v>
      </c>
      <c r="BB246" s="121">
        <f t="shared" si="109"/>
        <v>0</v>
      </c>
      <c r="BC246" s="61">
        <f t="shared" si="110"/>
        <v>0</v>
      </c>
      <c r="BD246" s="61">
        <f t="shared" si="111"/>
        <v>0</v>
      </c>
      <c r="BF246" s="64"/>
      <c r="BG246" s="61">
        <f t="shared" si="112"/>
        <v>0</v>
      </c>
      <c r="BH246" s="65">
        <f>IF(BG246=1,data!$C$41*BF246,0)</f>
        <v>0</v>
      </c>
      <c r="BI246" s="87" t="s">
        <v>87</v>
      </c>
      <c r="BJ246" s="66">
        <f>IF(BG246=1,IF(BF246&lt;15,VLOOKUP(BI246,data!$B$3:$E$32,2,0)*BF246,(VLOOKUP(BI246,data!$B$3:$E$32,2,0)*14)+(VLOOKUP(BI246,data!$B$3:$E$32,3,0))*(BF246-14)),0)</f>
        <v>0</v>
      </c>
      <c r="BK246" s="87" t="s">
        <v>87</v>
      </c>
      <c r="BL246" s="66">
        <f>IF(BG246=1,VLOOKUP(BK246,data!$B$35:$D$39,2,0),0)</f>
        <v>0</v>
      </c>
      <c r="BM246" s="67">
        <f>IF(AND(BJ246&lt;&gt;0,BL246&lt;&gt;0)=FALSE,0,data!$C$43)</f>
        <v>0</v>
      </c>
      <c r="BN246" s="91">
        <f t="shared" si="113"/>
        <v>0</v>
      </c>
      <c r="BO246" s="121">
        <f t="shared" si="114"/>
        <v>0</v>
      </c>
      <c r="BP246" s="61">
        <f t="shared" si="115"/>
        <v>0</v>
      </c>
      <c r="BQ246" s="61">
        <f t="shared" si="116"/>
        <v>0</v>
      </c>
      <c r="BS246" s="64"/>
      <c r="BT246" s="61">
        <f t="shared" si="117"/>
        <v>0</v>
      </c>
      <c r="BU246" s="65">
        <f>IF(BT246=1,data!$C$41*BS246,0)</f>
        <v>0</v>
      </c>
      <c r="BV246" s="87" t="s">
        <v>87</v>
      </c>
      <c r="BW246" s="66">
        <f>IF(BT246=1,IF(BS246&lt;15,VLOOKUP(BV246,data!$B$3:$E$32,2,0)*BS246,(VLOOKUP(BV246,data!$B$3:$E$32,2,0)*14)+(VLOOKUP(BV246,data!$B$3:$E$32,3,0))*(BS246-14)),0)</f>
        <v>0</v>
      </c>
      <c r="BX246" s="87" t="s">
        <v>87</v>
      </c>
      <c r="BY246" s="66">
        <f>IF(BT246=1,VLOOKUP(BX246,data!$B$35:$D$39,2,0),0)</f>
        <v>0</v>
      </c>
      <c r="BZ246" s="67">
        <f>IF(AND(BW246&lt;&gt;0,BY246&lt;&gt;0)=FALSE,0,data!$C$43)</f>
        <v>0</v>
      </c>
      <c r="CA246" s="91">
        <f t="shared" si="118"/>
        <v>0</v>
      </c>
      <c r="CB246" s="121">
        <f t="shared" si="119"/>
        <v>0</v>
      </c>
      <c r="CC246" s="61">
        <f t="shared" si="120"/>
        <v>0</v>
      </c>
      <c r="CD246" s="61">
        <f t="shared" si="121"/>
        <v>0</v>
      </c>
    </row>
    <row r="247" spans="1:82" ht="18" hidden="1" customHeight="1" x14ac:dyDescent="0.25">
      <c r="A247" s="68"/>
      <c r="B247" s="58" t="s">
        <v>329</v>
      </c>
      <c r="C247" s="113"/>
      <c r="D247" s="59"/>
      <c r="E247" s="64"/>
      <c r="F247" s="61">
        <f t="shared" si="93"/>
        <v>0</v>
      </c>
      <c r="G247" s="65">
        <f>IF(F247=1,data!$C$41*E247,0)</f>
        <v>0</v>
      </c>
      <c r="H247" s="87" t="s">
        <v>87</v>
      </c>
      <c r="I247" s="66">
        <f>IF($F247=1,IF($E247&lt;15,VLOOKUP(H247,data!$B$3:$E$32,2,0)*$E247,(VLOOKUP(H247,data!$B$3:$E$32,2,0)*14)+(VLOOKUP(H247,data!$B$3:$E$32,3,0))*($E247-14)),0)</f>
        <v>0</v>
      </c>
      <c r="J247" s="87" t="s">
        <v>87</v>
      </c>
      <c r="K247" s="66">
        <f>IF($F247=1,VLOOKUP(J247,data!$B$35:$D$39,2,0),0)</f>
        <v>0</v>
      </c>
      <c r="L247" s="67">
        <f>IF(AND(I247&lt;&gt;0,K247&lt;&gt;0)=FALSE,0,data!$C$43)</f>
        <v>0</v>
      </c>
      <c r="M247" s="91">
        <f t="shared" si="33"/>
        <v>0</v>
      </c>
      <c r="N247" s="61">
        <f t="shared" si="122"/>
        <v>0</v>
      </c>
      <c r="O247" s="61">
        <f t="shared" si="94"/>
        <v>0</v>
      </c>
      <c r="P247" s="61">
        <f t="shared" si="95"/>
        <v>0</v>
      </c>
      <c r="Q247" s="137">
        <f t="shared" si="96"/>
        <v>0</v>
      </c>
      <c r="S247" s="64"/>
      <c r="T247" s="61">
        <f t="shared" si="97"/>
        <v>0</v>
      </c>
      <c r="U247" s="65">
        <f>IF(T247=1,data!$C$41*S247,0)</f>
        <v>0</v>
      </c>
      <c r="V247" s="87" t="s">
        <v>87</v>
      </c>
      <c r="W247" s="66">
        <f>IF(T247=1,IF(S247&lt;15,VLOOKUP(V247,data!$B$3:$E$32,2,0)*S247,(VLOOKUP(V247,data!$B$3:$E$32,2,0)*14)+(VLOOKUP(V247,data!$B$3:$E$32,3,0))*(S247-14)),0)</f>
        <v>0</v>
      </c>
      <c r="X247" s="87" t="s">
        <v>87</v>
      </c>
      <c r="Y247" s="66">
        <f>IF(T247=1,VLOOKUP(X247,data!$B$35:$D$39,2,0),0)</f>
        <v>0</v>
      </c>
      <c r="Z247" s="67">
        <f>IF(AND(W247&lt;&gt;0,Y247&lt;&gt;0)=FALSE,0,data!$C$43)</f>
        <v>0</v>
      </c>
      <c r="AA247" s="91">
        <f t="shared" si="98"/>
        <v>0</v>
      </c>
      <c r="AB247" s="121">
        <f t="shared" si="99"/>
        <v>0</v>
      </c>
      <c r="AC247" s="61">
        <f t="shared" si="100"/>
        <v>0</v>
      </c>
      <c r="AD247" s="61">
        <f t="shared" si="101"/>
        <v>0</v>
      </c>
      <c r="AF247" s="64"/>
      <c r="AG247" s="61">
        <f t="shared" si="102"/>
        <v>0</v>
      </c>
      <c r="AH247" s="65">
        <f>IF(AG247=1,data!$C$41*AF247,0)</f>
        <v>0</v>
      </c>
      <c r="AI247" s="87" t="s">
        <v>87</v>
      </c>
      <c r="AJ247" s="66">
        <f>IF(AG247=1,IF(AF247&lt;15,VLOOKUP(AI247,data!$B$3:$E$32,2,0)*AF247,(VLOOKUP(AI247,data!$B$3:$E$32,2,0)*14)+(VLOOKUP(AI247,data!$B$3:$E$32,3,0))*(AF247-14)),0)</f>
        <v>0</v>
      </c>
      <c r="AK247" s="87" t="s">
        <v>87</v>
      </c>
      <c r="AL247" s="66">
        <f>IF(AG247=1,VLOOKUP(AK247,data!$B$35:$D$39,2,0),0)</f>
        <v>0</v>
      </c>
      <c r="AM247" s="67">
        <f>IF(AND(AJ247&lt;&gt;0,AL247&lt;&gt;0)=FALSE,0,data!$C$43)</f>
        <v>0</v>
      </c>
      <c r="AN247" s="91">
        <f t="shared" si="103"/>
        <v>0</v>
      </c>
      <c r="AO247" s="121">
        <f t="shared" si="104"/>
        <v>0</v>
      </c>
      <c r="AP247" s="61">
        <f t="shared" si="105"/>
        <v>0</v>
      </c>
      <c r="AQ247" s="61">
        <f t="shared" si="106"/>
        <v>0</v>
      </c>
      <c r="AS247" s="64"/>
      <c r="AT247" s="61">
        <f t="shared" si="107"/>
        <v>0</v>
      </c>
      <c r="AU247" s="65">
        <f>IF(AT247=1,data!$C$41*AS247,0)</f>
        <v>0</v>
      </c>
      <c r="AV247" s="87" t="s">
        <v>87</v>
      </c>
      <c r="AW247" s="66">
        <f>IF(AT247=1,IF(AS247&lt;15,VLOOKUP(AV247,data!$B$3:$E$32,2,0)*AS247,(VLOOKUP(AV247,data!$B$3:$E$32,2,0)*14)+(VLOOKUP(AV247,data!$B$3:$E$32,3,0))*(AS247-14)),0)</f>
        <v>0</v>
      </c>
      <c r="AX247" s="87" t="s">
        <v>87</v>
      </c>
      <c r="AY247" s="66">
        <f>IF(AT247=1,VLOOKUP(AX247,data!$B$35:$D$39,2,0),0)</f>
        <v>0</v>
      </c>
      <c r="AZ247" s="67">
        <f>IF(AND(AW247&lt;&gt;0,AY247&lt;&gt;0)=FALSE,0,data!$C$43)</f>
        <v>0</v>
      </c>
      <c r="BA247" s="91">
        <f t="shared" si="108"/>
        <v>0</v>
      </c>
      <c r="BB247" s="121">
        <f t="shared" si="109"/>
        <v>0</v>
      </c>
      <c r="BC247" s="61">
        <f t="shared" si="110"/>
        <v>0</v>
      </c>
      <c r="BD247" s="61">
        <f t="shared" si="111"/>
        <v>0</v>
      </c>
      <c r="BF247" s="64"/>
      <c r="BG247" s="61">
        <f t="shared" si="112"/>
        <v>0</v>
      </c>
      <c r="BH247" s="65">
        <f>IF(BG247=1,data!$C$41*BF247,0)</f>
        <v>0</v>
      </c>
      <c r="BI247" s="87" t="s">
        <v>87</v>
      </c>
      <c r="BJ247" s="66">
        <f>IF(BG247=1,IF(BF247&lt;15,VLOOKUP(BI247,data!$B$3:$E$32,2,0)*BF247,(VLOOKUP(BI247,data!$B$3:$E$32,2,0)*14)+(VLOOKUP(BI247,data!$B$3:$E$32,3,0))*(BF247-14)),0)</f>
        <v>0</v>
      </c>
      <c r="BK247" s="87" t="s">
        <v>87</v>
      </c>
      <c r="BL247" s="66">
        <f>IF(BG247=1,VLOOKUP(BK247,data!$B$35:$D$39,2,0),0)</f>
        <v>0</v>
      </c>
      <c r="BM247" s="67">
        <f>IF(AND(BJ247&lt;&gt;0,BL247&lt;&gt;0)=FALSE,0,data!$C$43)</f>
        <v>0</v>
      </c>
      <c r="BN247" s="91">
        <f t="shared" si="113"/>
        <v>0</v>
      </c>
      <c r="BO247" s="121">
        <f t="shared" si="114"/>
        <v>0</v>
      </c>
      <c r="BP247" s="61">
        <f t="shared" si="115"/>
        <v>0</v>
      </c>
      <c r="BQ247" s="61">
        <f t="shared" si="116"/>
        <v>0</v>
      </c>
      <c r="BS247" s="64"/>
      <c r="BT247" s="61">
        <f t="shared" si="117"/>
        <v>0</v>
      </c>
      <c r="BU247" s="65">
        <f>IF(BT247=1,data!$C$41*BS247,0)</f>
        <v>0</v>
      </c>
      <c r="BV247" s="87" t="s">
        <v>87</v>
      </c>
      <c r="BW247" s="66">
        <f>IF(BT247=1,IF(BS247&lt;15,VLOOKUP(BV247,data!$B$3:$E$32,2,0)*BS247,(VLOOKUP(BV247,data!$B$3:$E$32,2,0)*14)+(VLOOKUP(BV247,data!$B$3:$E$32,3,0))*(BS247-14)),0)</f>
        <v>0</v>
      </c>
      <c r="BX247" s="87" t="s">
        <v>87</v>
      </c>
      <c r="BY247" s="66">
        <f>IF(BT247=1,VLOOKUP(BX247,data!$B$35:$D$39,2,0),0)</f>
        <v>0</v>
      </c>
      <c r="BZ247" s="67">
        <f>IF(AND(BW247&lt;&gt;0,BY247&lt;&gt;0)=FALSE,0,data!$C$43)</f>
        <v>0</v>
      </c>
      <c r="CA247" s="91">
        <f t="shared" si="118"/>
        <v>0</v>
      </c>
      <c r="CB247" s="121">
        <f t="shared" si="119"/>
        <v>0</v>
      </c>
      <c r="CC247" s="61">
        <f t="shared" si="120"/>
        <v>0</v>
      </c>
      <c r="CD247" s="61">
        <f t="shared" si="121"/>
        <v>0</v>
      </c>
    </row>
    <row r="248" spans="1:82" ht="18" hidden="1" customHeight="1" x14ac:dyDescent="0.25">
      <c r="A248" s="68"/>
      <c r="B248" s="58" t="s">
        <v>330</v>
      </c>
      <c r="C248" s="113"/>
      <c r="D248" s="59"/>
      <c r="E248" s="64"/>
      <c r="F248" s="61">
        <f t="shared" si="93"/>
        <v>0</v>
      </c>
      <c r="G248" s="65">
        <f>IF(F248=1,data!$C$41*E248,0)</f>
        <v>0</v>
      </c>
      <c r="H248" s="87" t="s">
        <v>87</v>
      </c>
      <c r="I248" s="66">
        <f>IF($F248=1,IF($E248&lt;15,VLOOKUP(H248,data!$B$3:$E$32,2,0)*$E248,(VLOOKUP(H248,data!$B$3:$E$32,2,0)*14)+(VLOOKUP(H248,data!$B$3:$E$32,3,0))*($E248-14)),0)</f>
        <v>0</v>
      </c>
      <c r="J248" s="87" t="s">
        <v>87</v>
      </c>
      <c r="K248" s="66">
        <f>IF($F248=1,VLOOKUP(J248,data!$B$35:$D$39,2,0),0)</f>
        <v>0</v>
      </c>
      <c r="L248" s="67">
        <f>IF(AND(I248&lt;&gt;0,K248&lt;&gt;0)=FALSE,0,data!$C$43)</f>
        <v>0</v>
      </c>
      <c r="M248" s="91">
        <f t="shared" si="33"/>
        <v>0</v>
      </c>
      <c r="N248" s="61">
        <f t="shared" si="122"/>
        <v>0</v>
      </c>
      <c r="O248" s="61">
        <f t="shared" si="94"/>
        <v>0</v>
      </c>
      <c r="P248" s="61">
        <f t="shared" si="95"/>
        <v>0</v>
      </c>
      <c r="Q248" s="137">
        <f t="shared" si="96"/>
        <v>0</v>
      </c>
      <c r="S248" s="64"/>
      <c r="T248" s="61">
        <f t="shared" si="97"/>
        <v>0</v>
      </c>
      <c r="U248" s="65">
        <f>IF(T248=1,data!$C$41*S248,0)</f>
        <v>0</v>
      </c>
      <c r="V248" s="87" t="s">
        <v>87</v>
      </c>
      <c r="W248" s="66">
        <f>IF(T248=1,IF(S248&lt;15,VLOOKUP(V248,data!$B$3:$E$32,2,0)*S248,(VLOOKUP(V248,data!$B$3:$E$32,2,0)*14)+(VLOOKUP(V248,data!$B$3:$E$32,3,0))*(S248-14)),0)</f>
        <v>0</v>
      </c>
      <c r="X248" s="87" t="s">
        <v>87</v>
      </c>
      <c r="Y248" s="66">
        <f>IF(T248=1,VLOOKUP(X248,data!$B$35:$D$39,2,0),0)</f>
        <v>0</v>
      </c>
      <c r="Z248" s="67">
        <f>IF(AND(W248&lt;&gt;0,Y248&lt;&gt;0)=FALSE,0,data!$C$43)</f>
        <v>0</v>
      </c>
      <c r="AA248" s="91">
        <f t="shared" si="98"/>
        <v>0</v>
      </c>
      <c r="AB248" s="121">
        <f t="shared" si="99"/>
        <v>0</v>
      </c>
      <c r="AC248" s="61">
        <f t="shared" si="100"/>
        <v>0</v>
      </c>
      <c r="AD248" s="61">
        <f t="shared" si="101"/>
        <v>0</v>
      </c>
      <c r="AF248" s="64"/>
      <c r="AG248" s="61">
        <f t="shared" si="102"/>
        <v>0</v>
      </c>
      <c r="AH248" s="65">
        <f>IF(AG248=1,data!$C$41*AF248,0)</f>
        <v>0</v>
      </c>
      <c r="AI248" s="87" t="s">
        <v>87</v>
      </c>
      <c r="AJ248" s="66">
        <f>IF(AG248=1,IF(AF248&lt;15,VLOOKUP(AI248,data!$B$3:$E$32,2,0)*AF248,(VLOOKUP(AI248,data!$B$3:$E$32,2,0)*14)+(VLOOKUP(AI248,data!$B$3:$E$32,3,0))*(AF248-14)),0)</f>
        <v>0</v>
      </c>
      <c r="AK248" s="87" t="s">
        <v>87</v>
      </c>
      <c r="AL248" s="66">
        <f>IF(AG248=1,VLOOKUP(AK248,data!$B$35:$D$39,2,0),0)</f>
        <v>0</v>
      </c>
      <c r="AM248" s="67">
        <f>IF(AND(AJ248&lt;&gt;0,AL248&lt;&gt;0)=FALSE,0,data!$C$43)</f>
        <v>0</v>
      </c>
      <c r="AN248" s="91">
        <f t="shared" si="103"/>
        <v>0</v>
      </c>
      <c r="AO248" s="121">
        <f t="shared" si="104"/>
        <v>0</v>
      </c>
      <c r="AP248" s="61">
        <f t="shared" si="105"/>
        <v>0</v>
      </c>
      <c r="AQ248" s="61">
        <f t="shared" si="106"/>
        <v>0</v>
      </c>
      <c r="AS248" s="64"/>
      <c r="AT248" s="61">
        <f t="shared" si="107"/>
        <v>0</v>
      </c>
      <c r="AU248" s="65">
        <f>IF(AT248=1,data!$C$41*AS248,0)</f>
        <v>0</v>
      </c>
      <c r="AV248" s="87" t="s">
        <v>87</v>
      </c>
      <c r="AW248" s="66">
        <f>IF(AT248=1,IF(AS248&lt;15,VLOOKUP(AV248,data!$B$3:$E$32,2,0)*AS248,(VLOOKUP(AV248,data!$B$3:$E$32,2,0)*14)+(VLOOKUP(AV248,data!$B$3:$E$32,3,0))*(AS248-14)),0)</f>
        <v>0</v>
      </c>
      <c r="AX248" s="87" t="s">
        <v>87</v>
      </c>
      <c r="AY248" s="66">
        <f>IF(AT248=1,VLOOKUP(AX248,data!$B$35:$D$39,2,0),0)</f>
        <v>0</v>
      </c>
      <c r="AZ248" s="67">
        <f>IF(AND(AW248&lt;&gt;0,AY248&lt;&gt;0)=FALSE,0,data!$C$43)</f>
        <v>0</v>
      </c>
      <c r="BA248" s="91">
        <f t="shared" si="108"/>
        <v>0</v>
      </c>
      <c r="BB248" s="121">
        <f t="shared" si="109"/>
        <v>0</v>
      </c>
      <c r="BC248" s="61">
        <f t="shared" si="110"/>
        <v>0</v>
      </c>
      <c r="BD248" s="61">
        <f t="shared" si="111"/>
        <v>0</v>
      </c>
      <c r="BF248" s="64"/>
      <c r="BG248" s="61">
        <f t="shared" si="112"/>
        <v>0</v>
      </c>
      <c r="BH248" s="65">
        <f>IF(BG248=1,data!$C$41*BF248,0)</f>
        <v>0</v>
      </c>
      <c r="BI248" s="87" t="s">
        <v>87</v>
      </c>
      <c r="BJ248" s="66">
        <f>IF(BG248=1,IF(BF248&lt;15,VLOOKUP(BI248,data!$B$3:$E$32,2,0)*BF248,(VLOOKUP(BI248,data!$B$3:$E$32,2,0)*14)+(VLOOKUP(BI248,data!$B$3:$E$32,3,0))*(BF248-14)),0)</f>
        <v>0</v>
      </c>
      <c r="BK248" s="87" t="s">
        <v>87</v>
      </c>
      <c r="BL248" s="66">
        <f>IF(BG248=1,VLOOKUP(BK248,data!$B$35:$D$39,2,0),0)</f>
        <v>0</v>
      </c>
      <c r="BM248" s="67">
        <f>IF(AND(BJ248&lt;&gt;0,BL248&lt;&gt;0)=FALSE,0,data!$C$43)</f>
        <v>0</v>
      </c>
      <c r="BN248" s="91">
        <f t="shared" si="113"/>
        <v>0</v>
      </c>
      <c r="BO248" s="121">
        <f t="shared" si="114"/>
        <v>0</v>
      </c>
      <c r="BP248" s="61">
        <f t="shared" si="115"/>
        <v>0</v>
      </c>
      <c r="BQ248" s="61">
        <f t="shared" si="116"/>
        <v>0</v>
      </c>
      <c r="BS248" s="64"/>
      <c r="BT248" s="61">
        <f t="shared" si="117"/>
        <v>0</v>
      </c>
      <c r="BU248" s="65">
        <f>IF(BT248=1,data!$C$41*BS248,0)</f>
        <v>0</v>
      </c>
      <c r="BV248" s="87" t="s">
        <v>87</v>
      </c>
      <c r="BW248" s="66">
        <f>IF(BT248=1,IF(BS248&lt;15,VLOOKUP(BV248,data!$B$3:$E$32,2,0)*BS248,(VLOOKUP(BV248,data!$B$3:$E$32,2,0)*14)+(VLOOKUP(BV248,data!$B$3:$E$32,3,0))*(BS248-14)),0)</f>
        <v>0</v>
      </c>
      <c r="BX248" s="87" t="s">
        <v>87</v>
      </c>
      <c r="BY248" s="66">
        <f>IF(BT248=1,VLOOKUP(BX248,data!$B$35:$D$39,2,0),0)</f>
        <v>0</v>
      </c>
      <c r="BZ248" s="67">
        <f>IF(AND(BW248&lt;&gt;0,BY248&lt;&gt;0)=FALSE,0,data!$C$43)</f>
        <v>0</v>
      </c>
      <c r="CA248" s="91">
        <f t="shared" si="118"/>
        <v>0</v>
      </c>
      <c r="CB248" s="121">
        <f t="shared" si="119"/>
        <v>0</v>
      </c>
      <c r="CC248" s="61">
        <f t="shared" si="120"/>
        <v>0</v>
      </c>
      <c r="CD248" s="61">
        <f t="shared" si="121"/>
        <v>0</v>
      </c>
    </row>
    <row r="249" spans="1:82" ht="18" hidden="1" customHeight="1" x14ac:dyDescent="0.25">
      <c r="A249" s="68"/>
      <c r="B249" s="58" t="s">
        <v>331</v>
      </c>
      <c r="C249" s="113"/>
      <c r="D249" s="59"/>
      <c r="E249" s="64"/>
      <c r="F249" s="61">
        <f t="shared" si="93"/>
        <v>0</v>
      </c>
      <c r="G249" s="65">
        <f>IF(F249=1,data!$C$41*E249,0)</f>
        <v>0</v>
      </c>
      <c r="H249" s="87" t="s">
        <v>87</v>
      </c>
      <c r="I249" s="66">
        <f>IF($F249=1,IF($E249&lt;15,VLOOKUP(H249,data!$B$3:$E$32,2,0)*$E249,(VLOOKUP(H249,data!$B$3:$E$32,2,0)*14)+(VLOOKUP(H249,data!$B$3:$E$32,3,0))*($E249-14)),0)</f>
        <v>0</v>
      </c>
      <c r="J249" s="87" t="s">
        <v>87</v>
      </c>
      <c r="K249" s="66">
        <f>IF($F249=1,VLOOKUP(J249,data!$B$35:$D$39,2,0),0)</f>
        <v>0</v>
      </c>
      <c r="L249" s="67">
        <f>IF(AND(I249&lt;&gt;0,K249&lt;&gt;0)=FALSE,0,data!$C$43)</f>
        <v>0</v>
      </c>
      <c r="M249" s="91">
        <f t="shared" si="33"/>
        <v>0</v>
      </c>
      <c r="N249" s="61">
        <f t="shared" si="122"/>
        <v>0</v>
      </c>
      <c r="O249" s="61">
        <f t="shared" si="94"/>
        <v>0</v>
      </c>
      <c r="P249" s="61">
        <f t="shared" si="95"/>
        <v>0</v>
      </c>
      <c r="Q249" s="137">
        <f t="shared" si="96"/>
        <v>0</v>
      </c>
      <c r="S249" s="64"/>
      <c r="T249" s="61">
        <f t="shared" si="97"/>
        <v>0</v>
      </c>
      <c r="U249" s="65">
        <f>IF(T249=1,data!$C$41*S249,0)</f>
        <v>0</v>
      </c>
      <c r="V249" s="87" t="s">
        <v>87</v>
      </c>
      <c r="W249" s="66">
        <f>IF(T249=1,IF(S249&lt;15,VLOOKUP(V249,data!$B$3:$E$32,2,0)*S249,(VLOOKUP(V249,data!$B$3:$E$32,2,0)*14)+(VLOOKUP(V249,data!$B$3:$E$32,3,0))*(S249-14)),0)</f>
        <v>0</v>
      </c>
      <c r="X249" s="87" t="s">
        <v>87</v>
      </c>
      <c r="Y249" s="66">
        <f>IF(T249=1,VLOOKUP(X249,data!$B$35:$D$39,2,0),0)</f>
        <v>0</v>
      </c>
      <c r="Z249" s="67">
        <f>IF(AND(W249&lt;&gt;0,Y249&lt;&gt;0)=FALSE,0,data!$C$43)</f>
        <v>0</v>
      </c>
      <c r="AA249" s="91">
        <f t="shared" si="98"/>
        <v>0</v>
      </c>
      <c r="AB249" s="121">
        <f t="shared" si="99"/>
        <v>0</v>
      </c>
      <c r="AC249" s="61">
        <f t="shared" si="100"/>
        <v>0</v>
      </c>
      <c r="AD249" s="61">
        <f t="shared" si="101"/>
        <v>0</v>
      </c>
      <c r="AF249" s="64"/>
      <c r="AG249" s="61">
        <f t="shared" si="102"/>
        <v>0</v>
      </c>
      <c r="AH249" s="65">
        <f>IF(AG249=1,data!$C$41*AF249,0)</f>
        <v>0</v>
      </c>
      <c r="AI249" s="87" t="s">
        <v>87</v>
      </c>
      <c r="AJ249" s="66">
        <f>IF(AG249=1,IF(AF249&lt;15,VLOOKUP(AI249,data!$B$3:$E$32,2,0)*AF249,(VLOOKUP(AI249,data!$B$3:$E$32,2,0)*14)+(VLOOKUP(AI249,data!$B$3:$E$32,3,0))*(AF249-14)),0)</f>
        <v>0</v>
      </c>
      <c r="AK249" s="87" t="s">
        <v>87</v>
      </c>
      <c r="AL249" s="66">
        <f>IF(AG249=1,VLOOKUP(AK249,data!$B$35:$D$39,2,0),0)</f>
        <v>0</v>
      </c>
      <c r="AM249" s="67">
        <f>IF(AND(AJ249&lt;&gt;0,AL249&lt;&gt;0)=FALSE,0,data!$C$43)</f>
        <v>0</v>
      </c>
      <c r="AN249" s="91">
        <f t="shared" si="103"/>
        <v>0</v>
      </c>
      <c r="AO249" s="121">
        <f t="shared" si="104"/>
        <v>0</v>
      </c>
      <c r="AP249" s="61">
        <f t="shared" si="105"/>
        <v>0</v>
      </c>
      <c r="AQ249" s="61">
        <f t="shared" si="106"/>
        <v>0</v>
      </c>
      <c r="AS249" s="64"/>
      <c r="AT249" s="61">
        <f t="shared" si="107"/>
        <v>0</v>
      </c>
      <c r="AU249" s="65">
        <f>IF(AT249=1,data!$C$41*AS249,0)</f>
        <v>0</v>
      </c>
      <c r="AV249" s="87" t="s">
        <v>87</v>
      </c>
      <c r="AW249" s="66">
        <f>IF(AT249=1,IF(AS249&lt;15,VLOOKUP(AV249,data!$B$3:$E$32,2,0)*AS249,(VLOOKUP(AV249,data!$B$3:$E$32,2,0)*14)+(VLOOKUP(AV249,data!$B$3:$E$32,3,0))*(AS249-14)),0)</f>
        <v>0</v>
      </c>
      <c r="AX249" s="87" t="s">
        <v>87</v>
      </c>
      <c r="AY249" s="66">
        <f>IF(AT249=1,VLOOKUP(AX249,data!$B$35:$D$39,2,0),0)</f>
        <v>0</v>
      </c>
      <c r="AZ249" s="67">
        <f>IF(AND(AW249&lt;&gt;0,AY249&lt;&gt;0)=FALSE,0,data!$C$43)</f>
        <v>0</v>
      </c>
      <c r="BA249" s="91">
        <f t="shared" si="108"/>
        <v>0</v>
      </c>
      <c r="BB249" s="121">
        <f t="shared" si="109"/>
        <v>0</v>
      </c>
      <c r="BC249" s="61">
        <f t="shared" si="110"/>
        <v>0</v>
      </c>
      <c r="BD249" s="61">
        <f t="shared" si="111"/>
        <v>0</v>
      </c>
      <c r="BF249" s="64"/>
      <c r="BG249" s="61">
        <f t="shared" si="112"/>
        <v>0</v>
      </c>
      <c r="BH249" s="65">
        <f>IF(BG249=1,data!$C$41*BF249,0)</f>
        <v>0</v>
      </c>
      <c r="BI249" s="87" t="s">
        <v>87</v>
      </c>
      <c r="BJ249" s="66">
        <f>IF(BG249=1,IF(BF249&lt;15,VLOOKUP(BI249,data!$B$3:$E$32,2,0)*BF249,(VLOOKUP(BI249,data!$B$3:$E$32,2,0)*14)+(VLOOKUP(BI249,data!$B$3:$E$32,3,0))*(BF249-14)),0)</f>
        <v>0</v>
      </c>
      <c r="BK249" s="87" t="s">
        <v>87</v>
      </c>
      <c r="BL249" s="66">
        <f>IF(BG249=1,VLOOKUP(BK249,data!$B$35:$D$39,2,0),0)</f>
        <v>0</v>
      </c>
      <c r="BM249" s="67">
        <f>IF(AND(BJ249&lt;&gt;0,BL249&lt;&gt;0)=FALSE,0,data!$C$43)</f>
        <v>0</v>
      </c>
      <c r="BN249" s="91">
        <f t="shared" si="113"/>
        <v>0</v>
      </c>
      <c r="BO249" s="121">
        <f t="shared" si="114"/>
        <v>0</v>
      </c>
      <c r="BP249" s="61">
        <f t="shared" si="115"/>
        <v>0</v>
      </c>
      <c r="BQ249" s="61">
        <f t="shared" si="116"/>
        <v>0</v>
      </c>
      <c r="BS249" s="64"/>
      <c r="BT249" s="61">
        <f t="shared" si="117"/>
        <v>0</v>
      </c>
      <c r="BU249" s="65">
        <f>IF(BT249=1,data!$C$41*BS249,0)</f>
        <v>0</v>
      </c>
      <c r="BV249" s="87" t="s">
        <v>87</v>
      </c>
      <c r="BW249" s="66">
        <f>IF(BT249=1,IF(BS249&lt;15,VLOOKUP(BV249,data!$B$3:$E$32,2,0)*BS249,(VLOOKUP(BV249,data!$B$3:$E$32,2,0)*14)+(VLOOKUP(BV249,data!$B$3:$E$32,3,0))*(BS249-14)),0)</f>
        <v>0</v>
      </c>
      <c r="BX249" s="87" t="s">
        <v>87</v>
      </c>
      <c r="BY249" s="66">
        <f>IF(BT249=1,VLOOKUP(BX249,data!$B$35:$D$39,2,0),0)</f>
        <v>0</v>
      </c>
      <c r="BZ249" s="67">
        <f>IF(AND(BW249&lt;&gt;0,BY249&lt;&gt;0)=FALSE,0,data!$C$43)</f>
        <v>0</v>
      </c>
      <c r="CA249" s="91">
        <f t="shared" si="118"/>
        <v>0</v>
      </c>
      <c r="CB249" s="121">
        <f t="shared" si="119"/>
        <v>0</v>
      </c>
      <c r="CC249" s="61">
        <f t="shared" si="120"/>
        <v>0</v>
      </c>
      <c r="CD249" s="61">
        <f t="shared" si="121"/>
        <v>0</v>
      </c>
    </row>
    <row r="250" spans="1:82" ht="18" hidden="1" customHeight="1" x14ac:dyDescent="0.25">
      <c r="A250" s="68"/>
      <c r="B250" s="58" t="s">
        <v>332</v>
      </c>
      <c r="C250" s="113"/>
      <c r="D250" s="59"/>
      <c r="E250" s="64"/>
      <c r="F250" s="61">
        <f t="shared" si="93"/>
        <v>0</v>
      </c>
      <c r="G250" s="65">
        <f>IF(F250=1,data!$C$41*E250,0)</f>
        <v>0</v>
      </c>
      <c r="H250" s="87" t="s">
        <v>87</v>
      </c>
      <c r="I250" s="66">
        <f>IF($F250=1,IF($E250&lt;15,VLOOKUP(H250,data!$B$3:$E$32,2,0)*$E250,(VLOOKUP(H250,data!$B$3:$E$32,2,0)*14)+(VLOOKUP(H250,data!$B$3:$E$32,3,0))*($E250-14)),0)</f>
        <v>0</v>
      </c>
      <c r="J250" s="87" t="s">
        <v>87</v>
      </c>
      <c r="K250" s="66">
        <f>IF($F250=1,VLOOKUP(J250,data!$B$35:$D$39,2,0),0)</f>
        <v>0</v>
      </c>
      <c r="L250" s="67">
        <f>IF(AND(I250&lt;&gt;0,K250&lt;&gt;0)=FALSE,0,data!$C$43)</f>
        <v>0</v>
      </c>
      <c r="M250" s="91">
        <f t="shared" si="33"/>
        <v>0</v>
      </c>
      <c r="N250" s="61">
        <f t="shared" si="122"/>
        <v>0</v>
      </c>
      <c r="O250" s="61">
        <f t="shared" si="94"/>
        <v>0</v>
      </c>
      <c r="P250" s="61">
        <f t="shared" si="95"/>
        <v>0</v>
      </c>
      <c r="Q250" s="137">
        <f t="shared" si="96"/>
        <v>0</v>
      </c>
      <c r="S250" s="64"/>
      <c r="T250" s="61">
        <f t="shared" si="97"/>
        <v>0</v>
      </c>
      <c r="U250" s="65">
        <f>IF(T250=1,data!$C$41*S250,0)</f>
        <v>0</v>
      </c>
      <c r="V250" s="87" t="s">
        <v>87</v>
      </c>
      <c r="W250" s="66">
        <f>IF(T250=1,IF(S250&lt;15,VLOOKUP(V250,data!$B$3:$E$32,2,0)*S250,(VLOOKUP(V250,data!$B$3:$E$32,2,0)*14)+(VLOOKUP(V250,data!$B$3:$E$32,3,0))*(S250-14)),0)</f>
        <v>0</v>
      </c>
      <c r="X250" s="87" t="s">
        <v>87</v>
      </c>
      <c r="Y250" s="66">
        <f>IF(T250=1,VLOOKUP(X250,data!$B$35:$D$39,2,0),0)</f>
        <v>0</v>
      </c>
      <c r="Z250" s="67">
        <f>IF(AND(W250&lt;&gt;0,Y250&lt;&gt;0)=FALSE,0,data!$C$43)</f>
        <v>0</v>
      </c>
      <c r="AA250" s="91">
        <f t="shared" si="98"/>
        <v>0</v>
      </c>
      <c r="AB250" s="121">
        <f t="shared" si="99"/>
        <v>0</v>
      </c>
      <c r="AC250" s="61">
        <f t="shared" si="100"/>
        <v>0</v>
      </c>
      <c r="AD250" s="61">
        <f t="shared" si="101"/>
        <v>0</v>
      </c>
      <c r="AF250" s="64"/>
      <c r="AG250" s="61">
        <f t="shared" si="102"/>
        <v>0</v>
      </c>
      <c r="AH250" s="65">
        <f>IF(AG250=1,data!$C$41*AF250,0)</f>
        <v>0</v>
      </c>
      <c r="AI250" s="87" t="s">
        <v>87</v>
      </c>
      <c r="AJ250" s="66">
        <f>IF(AG250=1,IF(AF250&lt;15,VLOOKUP(AI250,data!$B$3:$E$32,2,0)*AF250,(VLOOKUP(AI250,data!$B$3:$E$32,2,0)*14)+(VLOOKUP(AI250,data!$B$3:$E$32,3,0))*(AF250-14)),0)</f>
        <v>0</v>
      </c>
      <c r="AK250" s="87" t="s">
        <v>87</v>
      </c>
      <c r="AL250" s="66">
        <f>IF(AG250=1,VLOOKUP(AK250,data!$B$35:$D$39,2,0),0)</f>
        <v>0</v>
      </c>
      <c r="AM250" s="67">
        <f>IF(AND(AJ250&lt;&gt;0,AL250&lt;&gt;0)=FALSE,0,data!$C$43)</f>
        <v>0</v>
      </c>
      <c r="AN250" s="91">
        <f t="shared" si="103"/>
        <v>0</v>
      </c>
      <c r="AO250" s="121">
        <f t="shared" si="104"/>
        <v>0</v>
      </c>
      <c r="AP250" s="61">
        <f t="shared" si="105"/>
        <v>0</v>
      </c>
      <c r="AQ250" s="61">
        <f t="shared" si="106"/>
        <v>0</v>
      </c>
      <c r="AS250" s="64"/>
      <c r="AT250" s="61">
        <f t="shared" si="107"/>
        <v>0</v>
      </c>
      <c r="AU250" s="65">
        <f>IF(AT250=1,data!$C$41*AS250,0)</f>
        <v>0</v>
      </c>
      <c r="AV250" s="87" t="s">
        <v>87</v>
      </c>
      <c r="AW250" s="66">
        <f>IF(AT250=1,IF(AS250&lt;15,VLOOKUP(AV250,data!$B$3:$E$32,2,0)*AS250,(VLOOKUP(AV250,data!$B$3:$E$32,2,0)*14)+(VLOOKUP(AV250,data!$B$3:$E$32,3,0))*(AS250-14)),0)</f>
        <v>0</v>
      </c>
      <c r="AX250" s="87" t="s">
        <v>87</v>
      </c>
      <c r="AY250" s="66">
        <f>IF(AT250=1,VLOOKUP(AX250,data!$B$35:$D$39,2,0),0)</f>
        <v>0</v>
      </c>
      <c r="AZ250" s="67">
        <f>IF(AND(AW250&lt;&gt;0,AY250&lt;&gt;0)=FALSE,0,data!$C$43)</f>
        <v>0</v>
      </c>
      <c r="BA250" s="91">
        <f t="shared" si="108"/>
        <v>0</v>
      </c>
      <c r="BB250" s="121">
        <f t="shared" si="109"/>
        <v>0</v>
      </c>
      <c r="BC250" s="61">
        <f t="shared" si="110"/>
        <v>0</v>
      </c>
      <c r="BD250" s="61">
        <f t="shared" si="111"/>
        <v>0</v>
      </c>
      <c r="BF250" s="64"/>
      <c r="BG250" s="61">
        <f t="shared" si="112"/>
        <v>0</v>
      </c>
      <c r="BH250" s="65">
        <f>IF(BG250=1,data!$C$41*BF250,0)</f>
        <v>0</v>
      </c>
      <c r="BI250" s="87" t="s">
        <v>87</v>
      </c>
      <c r="BJ250" s="66">
        <f>IF(BG250=1,IF(BF250&lt;15,VLOOKUP(BI250,data!$B$3:$E$32,2,0)*BF250,(VLOOKUP(BI250,data!$B$3:$E$32,2,0)*14)+(VLOOKUP(BI250,data!$B$3:$E$32,3,0))*(BF250-14)),0)</f>
        <v>0</v>
      </c>
      <c r="BK250" s="87" t="s">
        <v>87</v>
      </c>
      <c r="BL250" s="66">
        <f>IF(BG250=1,VLOOKUP(BK250,data!$B$35:$D$39,2,0),0)</f>
        <v>0</v>
      </c>
      <c r="BM250" s="67">
        <f>IF(AND(BJ250&lt;&gt;0,BL250&lt;&gt;0)=FALSE,0,data!$C$43)</f>
        <v>0</v>
      </c>
      <c r="BN250" s="91">
        <f t="shared" si="113"/>
        <v>0</v>
      </c>
      <c r="BO250" s="121">
        <f t="shared" si="114"/>
        <v>0</v>
      </c>
      <c r="BP250" s="61">
        <f t="shared" si="115"/>
        <v>0</v>
      </c>
      <c r="BQ250" s="61">
        <f t="shared" si="116"/>
        <v>0</v>
      </c>
      <c r="BS250" s="64"/>
      <c r="BT250" s="61">
        <f t="shared" si="117"/>
        <v>0</v>
      </c>
      <c r="BU250" s="65">
        <f>IF(BT250=1,data!$C$41*BS250,0)</f>
        <v>0</v>
      </c>
      <c r="BV250" s="87" t="s">
        <v>87</v>
      </c>
      <c r="BW250" s="66">
        <f>IF(BT250=1,IF(BS250&lt;15,VLOOKUP(BV250,data!$B$3:$E$32,2,0)*BS250,(VLOOKUP(BV250,data!$B$3:$E$32,2,0)*14)+(VLOOKUP(BV250,data!$B$3:$E$32,3,0))*(BS250-14)),0)</f>
        <v>0</v>
      </c>
      <c r="BX250" s="87" t="s">
        <v>87</v>
      </c>
      <c r="BY250" s="66">
        <f>IF(BT250=1,VLOOKUP(BX250,data!$B$35:$D$39,2,0),0)</f>
        <v>0</v>
      </c>
      <c r="BZ250" s="67">
        <f>IF(AND(BW250&lt;&gt;0,BY250&lt;&gt;0)=FALSE,0,data!$C$43)</f>
        <v>0</v>
      </c>
      <c r="CA250" s="91">
        <f t="shared" si="118"/>
        <v>0</v>
      </c>
      <c r="CB250" s="121">
        <f t="shared" si="119"/>
        <v>0</v>
      </c>
      <c r="CC250" s="61">
        <f t="shared" si="120"/>
        <v>0</v>
      </c>
      <c r="CD250" s="61">
        <f t="shared" si="121"/>
        <v>0</v>
      </c>
    </row>
    <row r="251" spans="1:82" ht="18" hidden="1" customHeight="1" x14ac:dyDescent="0.25">
      <c r="A251" s="68"/>
      <c r="B251" s="58" t="s">
        <v>333</v>
      </c>
      <c r="C251" s="113"/>
      <c r="D251" s="59"/>
      <c r="E251" s="64"/>
      <c r="F251" s="61">
        <f t="shared" si="93"/>
        <v>0</v>
      </c>
      <c r="G251" s="65">
        <f>IF(F251=1,data!$C$41*E251,0)</f>
        <v>0</v>
      </c>
      <c r="H251" s="87" t="s">
        <v>87</v>
      </c>
      <c r="I251" s="66">
        <f>IF($F251=1,IF($E251&lt;15,VLOOKUP(H251,data!$B$3:$E$32,2,0)*$E251,(VLOOKUP(H251,data!$B$3:$E$32,2,0)*14)+(VLOOKUP(H251,data!$B$3:$E$32,3,0))*($E251-14)),0)</f>
        <v>0</v>
      </c>
      <c r="J251" s="87" t="s">
        <v>87</v>
      </c>
      <c r="K251" s="66">
        <f>IF($F251=1,VLOOKUP(J251,data!$B$35:$D$39,2,0),0)</f>
        <v>0</v>
      </c>
      <c r="L251" s="67">
        <f>IF(AND(I251&lt;&gt;0,K251&lt;&gt;0)=FALSE,0,data!$C$43)</f>
        <v>0</v>
      </c>
      <c r="M251" s="91">
        <f t="shared" si="33"/>
        <v>0</v>
      </c>
      <c r="N251" s="61">
        <f t="shared" si="122"/>
        <v>0</v>
      </c>
      <c r="O251" s="61">
        <f t="shared" si="94"/>
        <v>0</v>
      </c>
      <c r="P251" s="61">
        <f t="shared" si="95"/>
        <v>0</v>
      </c>
      <c r="Q251" s="137">
        <f t="shared" si="96"/>
        <v>0</v>
      </c>
      <c r="S251" s="64"/>
      <c r="T251" s="61">
        <f t="shared" si="97"/>
        <v>0</v>
      </c>
      <c r="U251" s="65">
        <f>IF(T251=1,data!$C$41*S251,0)</f>
        <v>0</v>
      </c>
      <c r="V251" s="87" t="s">
        <v>87</v>
      </c>
      <c r="W251" s="66">
        <f>IF(T251=1,IF(S251&lt;15,VLOOKUP(V251,data!$B$3:$E$32,2,0)*S251,(VLOOKUP(V251,data!$B$3:$E$32,2,0)*14)+(VLOOKUP(V251,data!$B$3:$E$32,3,0))*(S251-14)),0)</f>
        <v>0</v>
      </c>
      <c r="X251" s="87" t="s">
        <v>87</v>
      </c>
      <c r="Y251" s="66">
        <f>IF(T251=1,VLOOKUP(X251,data!$B$35:$D$39,2,0),0)</f>
        <v>0</v>
      </c>
      <c r="Z251" s="67">
        <f>IF(AND(W251&lt;&gt;0,Y251&lt;&gt;0)=FALSE,0,data!$C$43)</f>
        <v>0</v>
      </c>
      <c r="AA251" s="91">
        <f t="shared" si="98"/>
        <v>0</v>
      </c>
      <c r="AB251" s="121">
        <f t="shared" si="99"/>
        <v>0</v>
      </c>
      <c r="AC251" s="61">
        <f t="shared" si="100"/>
        <v>0</v>
      </c>
      <c r="AD251" s="61">
        <f t="shared" si="101"/>
        <v>0</v>
      </c>
      <c r="AF251" s="64"/>
      <c r="AG251" s="61">
        <f t="shared" si="102"/>
        <v>0</v>
      </c>
      <c r="AH251" s="65">
        <f>IF(AG251=1,data!$C$41*AF251,0)</f>
        <v>0</v>
      </c>
      <c r="AI251" s="87" t="s">
        <v>87</v>
      </c>
      <c r="AJ251" s="66">
        <f>IF(AG251=1,IF(AF251&lt;15,VLOOKUP(AI251,data!$B$3:$E$32,2,0)*AF251,(VLOOKUP(AI251,data!$B$3:$E$32,2,0)*14)+(VLOOKUP(AI251,data!$B$3:$E$32,3,0))*(AF251-14)),0)</f>
        <v>0</v>
      </c>
      <c r="AK251" s="87" t="s">
        <v>87</v>
      </c>
      <c r="AL251" s="66">
        <f>IF(AG251=1,VLOOKUP(AK251,data!$B$35:$D$39,2,0),0)</f>
        <v>0</v>
      </c>
      <c r="AM251" s="67">
        <f>IF(AND(AJ251&lt;&gt;0,AL251&lt;&gt;0)=FALSE,0,data!$C$43)</f>
        <v>0</v>
      </c>
      <c r="AN251" s="91">
        <f t="shared" si="103"/>
        <v>0</v>
      </c>
      <c r="AO251" s="121">
        <f t="shared" si="104"/>
        <v>0</v>
      </c>
      <c r="AP251" s="61">
        <f t="shared" si="105"/>
        <v>0</v>
      </c>
      <c r="AQ251" s="61">
        <f t="shared" si="106"/>
        <v>0</v>
      </c>
      <c r="AS251" s="64"/>
      <c r="AT251" s="61">
        <f t="shared" si="107"/>
        <v>0</v>
      </c>
      <c r="AU251" s="65">
        <f>IF(AT251=1,data!$C$41*AS251,0)</f>
        <v>0</v>
      </c>
      <c r="AV251" s="87" t="s">
        <v>87</v>
      </c>
      <c r="AW251" s="66">
        <f>IF(AT251=1,IF(AS251&lt;15,VLOOKUP(AV251,data!$B$3:$E$32,2,0)*AS251,(VLOOKUP(AV251,data!$B$3:$E$32,2,0)*14)+(VLOOKUP(AV251,data!$B$3:$E$32,3,0))*(AS251-14)),0)</f>
        <v>0</v>
      </c>
      <c r="AX251" s="87" t="s">
        <v>87</v>
      </c>
      <c r="AY251" s="66">
        <f>IF(AT251=1,VLOOKUP(AX251,data!$B$35:$D$39,2,0),0)</f>
        <v>0</v>
      </c>
      <c r="AZ251" s="67">
        <f>IF(AND(AW251&lt;&gt;0,AY251&lt;&gt;0)=FALSE,0,data!$C$43)</f>
        <v>0</v>
      </c>
      <c r="BA251" s="91">
        <f t="shared" si="108"/>
        <v>0</v>
      </c>
      <c r="BB251" s="121">
        <f t="shared" si="109"/>
        <v>0</v>
      </c>
      <c r="BC251" s="61">
        <f t="shared" si="110"/>
        <v>0</v>
      </c>
      <c r="BD251" s="61">
        <f t="shared" si="111"/>
        <v>0</v>
      </c>
      <c r="BF251" s="64"/>
      <c r="BG251" s="61">
        <f t="shared" si="112"/>
        <v>0</v>
      </c>
      <c r="BH251" s="65">
        <f>IF(BG251=1,data!$C$41*BF251,0)</f>
        <v>0</v>
      </c>
      <c r="BI251" s="87" t="s">
        <v>87</v>
      </c>
      <c r="BJ251" s="66">
        <f>IF(BG251=1,IF(BF251&lt;15,VLOOKUP(BI251,data!$B$3:$E$32,2,0)*BF251,(VLOOKUP(BI251,data!$B$3:$E$32,2,0)*14)+(VLOOKUP(BI251,data!$B$3:$E$32,3,0))*(BF251-14)),0)</f>
        <v>0</v>
      </c>
      <c r="BK251" s="87" t="s">
        <v>87</v>
      </c>
      <c r="BL251" s="66">
        <f>IF(BG251=1,VLOOKUP(BK251,data!$B$35:$D$39,2,0),0)</f>
        <v>0</v>
      </c>
      <c r="BM251" s="67">
        <f>IF(AND(BJ251&lt;&gt;0,BL251&lt;&gt;0)=FALSE,0,data!$C$43)</f>
        <v>0</v>
      </c>
      <c r="BN251" s="91">
        <f t="shared" si="113"/>
        <v>0</v>
      </c>
      <c r="BO251" s="121">
        <f t="shared" si="114"/>
        <v>0</v>
      </c>
      <c r="BP251" s="61">
        <f t="shared" si="115"/>
        <v>0</v>
      </c>
      <c r="BQ251" s="61">
        <f t="shared" si="116"/>
        <v>0</v>
      </c>
      <c r="BS251" s="64"/>
      <c r="BT251" s="61">
        <f t="shared" si="117"/>
        <v>0</v>
      </c>
      <c r="BU251" s="65">
        <f>IF(BT251=1,data!$C$41*BS251,0)</f>
        <v>0</v>
      </c>
      <c r="BV251" s="87" t="s">
        <v>87</v>
      </c>
      <c r="BW251" s="66">
        <f>IF(BT251=1,IF(BS251&lt;15,VLOOKUP(BV251,data!$B$3:$E$32,2,0)*BS251,(VLOOKUP(BV251,data!$B$3:$E$32,2,0)*14)+(VLOOKUP(BV251,data!$B$3:$E$32,3,0))*(BS251-14)),0)</f>
        <v>0</v>
      </c>
      <c r="BX251" s="87" t="s">
        <v>87</v>
      </c>
      <c r="BY251" s="66">
        <f>IF(BT251=1,VLOOKUP(BX251,data!$B$35:$D$39,2,0),0)</f>
        <v>0</v>
      </c>
      <c r="BZ251" s="67">
        <f>IF(AND(BW251&lt;&gt;0,BY251&lt;&gt;0)=FALSE,0,data!$C$43)</f>
        <v>0</v>
      </c>
      <c r="CA251" s="91">
        <f t="shared" si="118"/>
        <v>0</v>
      </c>
      <c r="CB251" s="121">
        <f t="shared" si="119"/>
        <v>0</v>
      </c>
      <c r="CC251" s="61">
        <f t="shared" si="120"/>
        <v>0</v>
      </c>
      <c r="CD251" s="61">
        <f t="shared" si="121"/>
        <v>0</v>
      </c>
    </row>
    <row r="252" spans="1:82" ht="18" hidden="1" customHeight="1" x14ac:dyDescent="0.25">
      <c r="A252" s="68"/>
      <c r="B252" s="58" t="s">
        <v>334</v>
      </c>
      <c r="C252" s="113"/>
      <c r="D252" s="59"/>
      <c r="E252" s="64"/>
      <c r="F252" s="61">
        <f t="shared" si="93"/>
        <v>0</v>
      </c>
      <c r="G252" s="65">
        <f>IF(F252=1,data!$C$41*E252,0)</f>
        <v>0</v>
      </c>
      <c r="H252" s="87" t="s">
        <v>87</v>
      </c>
      <c r="I252" s="66">
        <f>IF($F252=1,IF($E252&lt;15,VLOOKUP(H252,data!$B$3:$E$32,2,0)*$E252,(VLOOKUP(H252,data!$B$3:$E$32,2,0)*14)+(VLOOKUP(H252,data!$B$3:$E$32,3,0))*($E252-14)),0)</f>
        <v>0</v>
      </c>
      <c r="J252" s="87" t="s">
        <v>87</v>
      </c>
      <c r="K252" s="66">
        <f>IF($F252=1,VLOOKUP(J252,data!$B$35:$D$39,2,0),0)</f>
        <v>0</v>
      </c>
      <c r="L252" s="67">
        <f>IF(AND(I252&lt;&gt;0,K252&lt;&gt;0)=FALSE,0,data!$C$43)</f>
        <v>0</v>
      </c>
      <c r="M252" s="91">
        <f t="shared" si="33"/>
        <v>0</v>
      </c>
      <c r="N252" s="61">
        <f t="shared" si="122"/>
        <v>0</v>
      </c>
      <c r="O252" s="61">
        <f t="shared" si="94"/>
        <v>0</v>
      </c>
      <c r="P252" s="61">
        <f t="shared" si="95"/>
        <v>0</v>
      </c>
      <c r="Q252" s="137">
        <f t="shared" si="96"/>
        <v>0</v>
      </c>
      <c r="S252" s="64"/>
      <c r="T252" s="61">
        <f t="shared" si="97"/>
        <v>0</v>
      </c>
      <c r="U252" s="65">
        <f>IF(T252=1,data!$C$41*S252,0)</f>
        <v>0</v>
      </c>
      <c r="V252" s="87" t="s">
        <v>87</v>
      </c>
      <c r="W252" s="66">
        <f>IF(T252=1,IF(S252&lt;15,VLOOKUP(V252,data!$B$3:$E$32,2,0)*S252,(VLOOKUP(V252,data!$B$3:$E$32,2,0)*14)+(VLOOKUP(V252,data!$B$3:$E$32,3,0))*(S252-14)),0)</f>
        <v>0</v>
      </c>
      <c r="X252" s="87" t="s">
        <v>87</v>
      </c>
      <c r="Y252" s="66">
        <f>IF(T252=1,VLOOKUP(X252,data!$B$35:$D$39,2,0),0)</f>
        <v>0</v>
      </c>
      <c r="Z252" s="67">
        <f>IF(AND(W252&lt;&gt;0,Y252&lt;&gt;0)=FALSE,0,data!$C$43)</f>
        <v>0</v>
      </c>
      <c r="AA252" s="91">
        <f t="shared" si="98"/>
        <v>0</v>
      </c>
      <c r="AB252" s="121">
        <f t="shared" si="99"/>
        <v>0</v>
      </c>
      <c r="AC252" s="61">
        <f t="shared" si="100"/>
        <v>0</v>
      </c>
      <c r="AD252" s="61">
        <f t="shared" si="101"/>
        <v>0</v>
      </c>
      <c r="AF252" s="64"/>
      <c r="AG252" s="61">
        <f t="shared" si="102"/>
        <v>0</v>
      </c>
      <c r="AH252" s="65">
        <f>IF(AG252=1,data!$C$41*AF252,0)</f>
        <v>0</v>
      </c>
      <c r="AI252" s="87" t="s">
        <v>87</v>
      </c>
      <c r="AJ252" s="66">
        <f>IF(AG252=1,IF(AF252&lt;15,VLOOKUP(AI252,data!$B$3:$E$32,2,0)*AF252,(VLOOKUP(AI252,data!$B$3:$E$32,2,0)*14)+(VLOOKUP(AI252,data!$B$3:$E$32,3,0))*(AF252-14)),0)</f>
        <v>0</v>
      </c>
      <c r="AK252" s="87" t="s">
        <v>87</v>
      </c>
      <c r="AL252" s="66">
        <f>IF(AG252=1,VLOOKUP(AK252,data!$B$35:$D$39,2,0),0)</f>
        <v>0</v>
      </c>
      <c r="AM252" s="67">
        <f>IF(AND(AJ252&lt;&gt;0,AL252&lt;&gt;0)=FALSE,0,data!$C$43)</f>
        <v>0</v>
      </c>
      <c r="AN252" s="91">
        <f t="shared" si="103"/>
        <v>0</v>
      </c>
      <c r="AO252" s="121">
        <f t="shared" si="104"/>
        <v>0</v>
      </c>
      <c r="AP252" s="61">
        <f t="shared" si="105"/>
        <v>0</v>
      </c>
      <c r="AQ252" s="61">
        <f t="shared" si="106"/>
        <v>0</v>
      </c>
      <c r="AS252" s="64"/>
      <c r="AT252" s="61">
        <f t="shared" si="107"/>
        <v>0</v>
      </c>
      <c r="AU252" s="65">
        <f>IF(AT252=1,data!$C$41*AS252,0)</f>
        <v>0</v>
      </c>
      <c r="AV252" s="87" t="s">
        <v>87</v>
      </c>
      <c r="AW252" s="66">
        <f>IF(AT252=1,IF(AS252&lt;15,VLOOKUP(AV252,data!$B$3:$E$32,2,0)*AS252,(VLOOKUP(AV252,data!$B$3:$E$32,2,0)*14)+(VLOOKUP(AV252,data!$B$3:$E$32,3,0))*(AS252-14)),0)</f>
        <v>0</v>
      </c>
      <c r="AX252" s="87" t="s">
        <v>87</v>
      </c>
      <c r="AY252" s="66">
        <f>IF(AT252=1,VLOOKUP(AX252,data!$B$35:$D$39,2,0),0)</f>
        <v>0</v>
      </c>
      <c r="AZ252" s="67">
        <f>IF(AND(AW252&lt;&gt;0,AY252&lt;&gt;0)=FALSE,0,data!$C$43)</f>
        <v>0</v>
      </c>
      <c r="BA252" s="91">
        <f t="shared" si="108"/>
        <v>0</v>
      </c>
      <c r="BB252" s="121">
        <f t="shared" si="109"/>
        <v>0</v>
      </c>
      <c r="BC252" s="61">
        <f t="shared" si="110"/>
        <v>0</v>
      </c>
      <c r="BD252" s="61">
        <f t="shared" si="111"/>
        <v>0</v>
      </c>
      <c r="BF252" s="64"/>
      <c r="BG252" s="61">
        <f t="shared" si="112"/>
        <v>0</v>
      </c>
      <c r="BH252" s="65">
        <f>IF(BG252=1,data!$C$41*BF252,0)</f>
        <v>0</v>
      </c>
      <c r="BI252" s="87" t="s">
        <v>87</v>
      </c>
      <c r="BJ252" s="66">
        <f>IF(BG252=1,IF(BF252&lt;15,VLOOKUP(BI252,data!$B$3:$E$32,2,0)*BF252,(VLOOKUP(BI252,data!$B$3:$E$32,2,0)*14)+(VLOOKUP(BI252,data!$B$3:$E$32,3,0))*(BF252-14)),0)</f>
        <v>0</v>
      </c>
      <c r="BK252" s="87" t="s">
        <v>87</v>
      </c>
      <c r="BL252" s="66">
        <f>IF(BG252=1,VLOOKUP(BK252,data!$B$35:$D$39,2,0),0)</f>
        <v>0</v>
      </c>
      <c r="BM252" s="67">
        <f>IF(AND(BJ252&lt;&gt;0,BL252&lt;&gt;0)=FALSE,0,data!$C$43)</f>
        <v>0</v>
      </c>
      <c r="BN252" s="91">
        <f t="shared" si="113"/>
        <v>0</v>
      </c>
      <c r="BO252" s="121">
        <f t="shared" si="114"/>
        <v>0</v>
      </c>
      <c r="BP252" s="61">
        <f t="shared" si="115"/>
        <v>0</v>
      </c>
      <c r="BQ252" s="61">
        <f t="shared" si="116"/>
        <v>0</v>
      </c>
      <c r="BS252" s="64"/>
      <c r="BT252" s="61">
        <f t="shared" si="117"/>
        <v>0</v>
      </c>
      <c r="BU252" s="65">
        <f>IF(BT252=1,data!$C$41*BS252,0)</f>
        <v>0</v>
      </c>
      <c r="BV252" s="87" t="s">
        <v>87</v>
      </c>
      <c r="BW252" s="66">
        <f>IF(BT252=1,IF(BS252&lt;15,VLOOKUP(BV252,data!$B$3:$E$32,2,0)*BS252,(VLOOKUP(BV252,data!$B$3:$E$32,2,0)*14)+(VLOOKUP(BV252,data!$B$3:$E$32,3,0))*(BS252-14)),0)</f>
        <v>0</v>
      </c>
      <c r="BX252" s="87" t="s">
        <v>87</v>
      </c>
      <c r="BY252" s="66">
        <f>IF(BT252=1,VLOOKUP(BX252,data!$B$35:$D$39,2,0),0)</f>
        <v>0</v>
      </c>
      <c r="BZ252" s="67">
        <f>IF(AND(BW252&lt;&gt;0,BY252&lt;&gt;0)=FALSE,0,data!$C$43)</f>
        <v>0</v>
      </c>
      <c r="CA252" s="91">
        <f t="shared" si="118"/>
        <v>0</v>
      </c>
      <c r="CB252" s="121">
        <f t="shared" si="119"/>
        <v>0</v>
      </c>
      <c r="CC252" s="61">
        <f t="shared" si="120"/>
        <v>0</v>
      </c>
      <c r="CD252" s="61">
        <f t="shared" si="121"/>
        <v>0</v>
      </c>
    </row>
    <row r="253" spans="1:82" ht="18" hidden="1" customHeight="1" x14ac:dyDescent="0.25">
      <c r="A253" s="68"/>
      <c r="B253" s="58" t="s">
        <v>335</v>
      </c>
      <c r="C253" s="113"/>
      <c r="D253" s="59"/>
      <c r="E253" s="64"/>
      <c r="F253" s="61">
        <f t="shared" si="93"/>
        <v>0</v>
      </c>
      <c r="G253" s="65">
        <f>IF(F253=1,data!$C$41*E253,0)</f>
        <v>0</v>
      </c>
      <c r="H253" s="87" t="s">
        <v>87</v>
      </c>
      <c r="I253" s="66">
        <f>IF($F253=1,IF($E253&lt;15,VLOOKUP(H253,data!$B$3:$E$32,2,0)*$E253,(VLOOKUP(H253,data!$B$3:$E$32,2,0)*14)+(VLOOKUP(H253,data!$B$3:$E$32,3,0))*($E253-14)),0)</f>
        <v>0</v>
      </c>
      <c r="J253" s="87" t="s">
        <v>87</v>
      </c>
      <c r="K253" s="66">
        <f>IF($F253=1,VLOOKUP(J253,data!$B$35:$D$39,2,0),0)</f>
        <v>0</v>
      </c>
      <c r="L253" s="67">
        <f>IF(AND(I253&lt;&gt;0,K253&lt;&gt;0)=FALSE,0,data!$C$43)</f>
        <v>0</v>
      </c>
      <c r="M253" s="91">
        <f t="shared" si="33"/>
        <v>0</v>
      </c>
      <c r="N253" s="61">
        <f t="shared" si="122"/>
        <v>0</v>
      </c>
      <c r="O253" s="61">
        <f t="shared" si="94"/>
        <v>0</v>
      </c>
      <c r="P253" s="61">
        <f t="shared" si="95"/>
        <v>0</v>
      </c>
      <c r="Q253" s="137">
        <f t="shared" si="96"/>
        <v>0</v>
      </c>
      <c r="S253" s="64"/>
      <c r="T253" s="61">
        <f t="shared" si="97"/>
        <v>0</v>
      </c>
      <c r="U253" s="65">
        <f>IF(T253=1,data!$C$41*S253,0)</f>
        <v>0</v>
      </c>
      <c r="V253" s="87" t="s">
        <v>87</v>
      </c>
      <c r="W253" s="66">
        <f>IF(T253=1,IF(S253&lt;15,VLOOKUP(V253,data!$B$3:$E$32,2,0)*S253,(VLOOKUP(V253,data!$B$3:$E$32,2,0)*14)+(VLOOKUP(V253,data!$B$3:$E$32,3,0))*(S253-14)),0)</f>
        <v>0</v>
      </c>
      <c r="X253" s="87" t="s">
        <v>87</v>
      </c>
      <c r="Y253" s="66">
        <f>IF(T253=1,VLOOKUP(X253,data!$B$35:$D$39,2,0),0)</f>
        <v>0</v>
      </c>
      <c r="Z253" s="67">
        <f>IF(AND(W253&lt;&gt;0,Y253&lt;&gt;0)=FALSE,0,data!$C$43)</f>
        <v>0</v>
      </c>
      <c r="AA253" s="91">
        <f t="shared" si="98"/>
        <v>0</v>
      </c>
      <c r="AB253" s="121">
        <f t="shared" si="99"/>
        <v>0</v>
      </c>
      <c r="AC253" s="61">
        <f t="shared" si="100"/>
        <v>0</v>
      </c>
      <c r="AD253" s="61">
        <f t="shared" si="101"/>
        <v>0</v>
      </c>
      <c r="AF253" s="64"/>
      <c r="AG253" s="61">
        <f t="shared" si="102"/>
        <v>0</v>
      </c>
      <c r="AH253" s="65">
        <f>IF(AG253=1,data!$C$41*AF253,0)</f>
        <v>0</v>
      </c>
      <c r="AI253" s="87" t="s">
        <v>87</v>
      </c>
      <c r="AJ253" s="66">
        <f>IF(AG253=1,IF(AF253&lt;15,VLOOKUP(AI253,data!$B$3:$E$32,2,0)*AF253,(VLOOKUP(AI253,data!$B$3:$E$32,2,0)*14)+(VLOOKUP(AI253,data!$B$3:$E$32,3,0))*(AF253-14)),0)</f>
        <v>0</v>
      </c>
      <c r="AK253" s="87" t="s">
        <v>87</v>
      </c>
      <c r="AL253" s="66">
        <f>IF(AG253=1,VLOOKUP(AK253,data!$B$35:$D$39,2,0),0)</f>
        <v>0</v>
      </c>
      <c r="AM253" s="67">
        <f>IF(AND(AJ253&lt;&gt;0,AL253&lt;&gt;0)=FALSE,0,data!$C$43)</f>
        <v>0</v>
      </c>
      <c r="AN253" s="91">
        <f t="shared" si="103"/>
        <v>0</v>
      </c>
      <c r="AO253" s="121">
        <f t="shared" si="104"/>
        <v>0</v>
      </c>
      <c r="AP253" s="61">
        <f t="shared" si="105"/>
        <v>0</v>
      </c>
      <c r="AQ253" s="61">
        <f t="shared" si="106"/>
        <v>0</v>
      </c>
      <c r="AS253" s="64"/>
      <c r="AT253" s="61">
        <f t="shared" si="107"/>
        <v>0</v>
      </c>
      <c r="AU253" s="65">
        <f>IF(AT253=1,data!$C$41*AS253,0)</f>
        <v>0</v>
      </c>
      <c r="AV253" s="87" t="s">
        <v>87</v>
      </c>
      <c r="AW253" s="66">
        <f>IF(AT253=1,IF(AS253&lt;15,VLOOKUP(AV253,data!$B$3:$E$32,2,0)*AS253,(VLOOKUP(AV253,data!$B$3:$E$32,2,0)*14)+(VLOOKUP(AV253,data!$B$3:$E$32,3,0))*(AS253-14)),0)</f>
        <v>0</v>
      </c>
      <c r="AX253" s="87" t="s">
        <v>87</v>
      </c>
      <c r="AY253" s="66">
        <f>IF(AT253=1,VLOOKUP(AX253,data!$B$35:$D$39,2,0),0)</f>
        <v>0</v>
      </c>
      <c r="AZ253" s="67">
        <f>IF(AND(AW253&lt;&gt;0,AY253&lt;&gt;0)=FALSE,0,data!$C$43)</f>
        <v>0</v>
      </c>
      <c r="BA253" s="91">
        <f t="shared" si="108"/>
        <v>0</v>
      </c>
      <c r="BB253" s="121">
        <f t="shared" si="109"/>
        <v>0</v>
      </c>
      <c r="BC253" s="61">
        <f t="shared" si="110"/>
        <v>0</v>
      </c>
      <c r="BD253" s="61">
        <f t="shared" si="111"/>
        <v>0</v>
      </c>
      <c r="BF253" s="64"/>
      <c r="BG253" s="61">
        <f t="shared" si="112"/>
        <v>0</v>
      </c>
      <c r="BH253" s="65">
        <f>IF(BG253=1,data!$C$41*BF253,0)</f>
        <v>0</v>
      </c>
      <c r="BI253" s="87" t="s">
        <v>87</v>
      </c>
      <c r="BJ253" s="66">
        <f>IF(BG253=1,IF(BF253&lt;15,VLOOKUP(BI253,data!$B$3:$E$32,2,0)*BF253,(VLOOKUP(BI253,data!$B$3:$E$32,2,0)*14)+(VLOOKUP(BI253,data!$B$3:$E$32,3,0))*(BF253-14)),0)</f>
        <v>0</v>
      </c>
      <c r="BK253" s="87" t="s">
        <v>87</v>
      </c>
      <c r="BL253" s="66">
        <f>IF(BG253=1,VLOOKUP(BK253,data!$B$35:$D$39,2,0),0)</f>
        <v>0</v>
      </c>
      <c r="BM253" s="67">
        <f>IF(AND(BJ253&lt;&gt;0,BL253&lt;&gt;0)=FALSE,0,data!$C$43)</f>
        <v>0</v>
      </c>
      <c r="BN253" s="91">
        <f t="shared" si="113"/>
        <v>0</v>
      </c>
      <c r="BO253" s="121">
        <f t="shared" si="114"/>
        <v>0</v>
      </c>
      <c r="BP253" s="61">
        <f t="shared" si="115"/>
        <v>0</v>
      </c>
      <c r="BQ253" s="61">
        <f t="shared" si="116"/>
        <v>0</v>
      </c>
      <c r="BS253" s="64"/>
      <c r="BT253" s="61">
        <f t="shared" si="117"/>
        <v>0</v>
      </c>
      <c r="BU253" s="65">
        <f>IF(BT253=1,data!$C$41*BS253,0)</f>
        <v>0</v>
      </c>
      <c r="BV253" s="87" t="s">
        <v>87</v>
      </c>
      <c r="BW253" s="66">
        <f>IF(BT253=1,IF(BS253&lt;15,VLOOKUP(BV253,data!$B$3:$E$32,2,0)*BS253,(VLOOKUP(BV253,data!$B$3:$E$32,2,0)*14)+(VLOOKUP(BV253,data!$B$3:$E$32,3,0))*(BS253-14)),0)</f>
        <v>0</v>
      </c>
      <c r="BX253" s="87" t="s">
        <v>87</v>
      </c>
      <c r="BY253" s="66">
        <f>IF(BT253=1,VLOOKUP(BX253,data!$B$35:$D$39,2,0),0)</f>
        <v>0</v>
      </c>
      <c r="BZ253" s="67">
        <f>IF(AND(BW253&lt;&gt;0,BY253&lt;&gt;0)=FALSE,0,data!$C$43)</f>
        <v>0</v>
      </c>
      <c r="CA253" s="91">
        <f t="shared" si="118"/>
        <v>0</v>
      </c>
      <c r="CB253" s="121">
        <f t="shared" si="119"/>
        <v>0</v>
      </c>
      <c r="CC253" s="61">
        <f t="shared" si="120"/>
        <v>0</v>
      </c>
      <c r="CD253" s="61">
        <f t="shared" si="121"/>
        <v>0</v>
      </c>
    </row>
    <row r="254" spans="1:82" ht="18" hidden="1" customHeight="1" x14ac:dyDescent="0.25">
      <c r="A254" s="68"/>
      <c r="B254" s="58" t="s">
        <v>336</v>
      </c>
      <c r="C254" s="113"/>
      <c r="D254" s="59"/>
      <c r="E254" s="64"/>
      <c r="F254" s="61">
        <f t="shared" si="93"/>
        <v>0</v>
      </c>
      <c r="G254" s="65">
        <f>IF(F254=1,data!$C$41*E254,0)</f>
        <v>0</v>
      </c>
      <c r="H254" s="87" t="s">
        <v>87</v>
      </c>
      <c r="I254" s="66">
        <f>IF($F254=1,IF($E254&lt;15,VLOOKUP(H254,data!$B$3:$E$32,2,0)*$E254,(VLOOKUP(H254,data!$B$3:$E$32,2,0)*14)+(VLOOKUP(H254,data!$B$3:$E$32,3,0))*($E254-14)),0)</f>
        <v>0</v>
      </c>
      <c r="J254" s="87" t="s">
        <v>87</v>
      </c>
      <c r="K254" s="66">
        <f>IF($F254=1,VLOOKUP(J254,data!$B$35:$D$39,2,0),0)</f>
        <v>0</v>
      </c>
      <c r="L254" s="67">
        <f>IF(AND(I254&lt;&gt;0,K254&lt;&gt;0)=FALSE,0,data!$C$43)</f>
        <v>0</v>
      </c>
      <c r="M254" s="91">
        <f t="shared" si="33"/>
        <v>0</v>
      </c>
      <c r="N254" s="61">
        <f t="shared" si="122"/>
        <v>0</v>
      </c>
      <c r="O254" s="61">
        <f t="shared" si="94"/>
        <v>0</v>
      </c>
      <c r="P254" s="61">
        <f t="shared" si="95"/>
        <v>0</v>
      </c>
      <c r="Q254" s="137">
        <f t="shared" si="96"/>
        <v>0</v>
      </c>
      <c r="S254" s="64"/>
      <c r="T254" s="61">
        <f t="shared" si="97"/>
        <v>0</v>
      </c>
      <c r="U254" s="65">
        <f>IF(T254=1,data!$C$41*S254,0)</f>
        <v>0</v>
      </c>
      <c r="V254" s="87" t="s">
        <v>87</v>
      </c>
      <c r="W254" s="66">
        <f>IF(T254=1,IF(S254&lt;15,VLOOKUP(V254,data!$B$3:$E$32,2,0)*S254,(VLOOKUP(V254,data!$B$3:$E$32,2,0)*14)+(VLOOKUP(V254,data!$B$3:$E$32,3,0))*(S254-14)),0)</f>
        <v>0</v>
      </c>
      <c r="X254" s="87" t="s">
        <v>87</v>
      </c>
      <c r="Y254" s="66">
        <f>IF(T254=1,VLOOKUP(X254,data!$B$35:$D$39,2,0),0)</f>
        <v>0</v>
      </c>
      <c r="Z254" s="67">
        <f>IF(AND(W254&lt;&gt;0,Y254&lt;&gt;0)=FALSE,0,data!$C$43)</f>
        <v>0</v>
      </c>
      <c r="AA254" s="91">
        <f t="shared" si="98"/>
        <v>0</v>
      </c>
      <c r="AB254" s="121">
        <f t="shared" si="99"/>
        <v>0</v>
      </c>
      <c r="AC254" s="61">
        <f t="shared" si="100"/>
        <v>0</v>
      </c>
      <c r="AD254" s="61">
        <f t="shared" si="101"/>
        <v>0</v>
      </c>
      <c r="AF254" s="64"/>
      <c r="AG254" s="61">
        <f t="shared" si="102"/>
        <v>0</v>
      </c>
      <c r="AH254" s="65">
        <f>IF(AG254=1,data!$C$41*AF254,0)</f>
        <v>0</v>
      </c>
      <c r="AI254" s="87" t="s">
        <v>87</v>
      </c>
      <c r="AJ254" s="66">
        <f>IF(AG254=1,IF(AF254&lt;15,VLOOKUP(AI254,data!$B$3:$E$32,2,0)*AF254,(VLOOKUP(AI254,data!$B$3:$E$32,2,0)*14)+(VLOOKUP(AI254,data!$B$3:$E$32,3,0))*(AF254-14)),0)</f>
        <v>0</v>
      </c>
      <c r="AK254" s="87" t="s">
        <v>87</v>
      </c>
      <c r="AL254" s="66">
        <f>IF(AG254=1,VLOOKUP(AK254,data!$B$35:$D$39,2,0),0)</f>
        <v>0</v>
      </c>
      <c r="AM254" s="67">
        <f>IF(AND(AJ254&lt;&gt;0,AL254&lt;&gt;0)=FALSE,0,data!$C$43)</f>
        <v>0</v>
      </c>
      <c r="AN254" s="91">
        <f t="shared" si="103"/>
        <v>0</v>
      </c>
      <c r="AO254" s="121">
        <f t="shared" si="104"/>
        <v>0</v>
      </c>
      <c r="AP254" s="61">
        <f t="shared" si="105"/>
        <v>0</v>
      </c>
      <c r="AQ254" s="61">
        <f t="shared" si="106"/>
        <v>0</v>
      </c>
      <c r="AS254" s="64"/>
      <c r="AT254" s="61">
        <f t="shared" si="107"/>
        <v>0</v>
      </c>
      <c r="AU254" s="65">
        <f>IF(AT254=1,data!$C$41*AS254,0)</f>
        <v>0</v>
      </c>
      <c r="AV254" s="87" t="s">
        <v>87</v>
      </c>
      <c r="AW254" s="66">
        <f>IF(AT254=1,IF(AS254&lt;15,VLOOKUP(AV254,data!$B$3:$E$32,2,0)*AS254,(VLOOKUP(AV254,data!$B$3:$E$32,2,0)*14)+(VLOOKUP(AV254,data!$B$3:$E$32,3,0))*(AS254-14)),0)</f>
        <v>0</v>
      </c>
      <c r="AX254" s="87" t="s">
        <v>87</v>
      </c>
      <c r="AY254" s="66">
        <f>IF(AT254=1,VLOOKUP(AX254,data!$B$35:$D$39,2,0),0)</f>
        <v>0</v>
      </c>
      <c r="AZ254" s="67">
        <f>IF(AND(AW254&lt;&gt;0,AY254&lt;&gt;0)=FALSE,0,data!$C$43)</f>
        <v>0</v>
      </c>
      <c r="BA254" s="91">
        <f t="shared" si="108"/>
        <v>0</v>
      </c>
      <c r="BB254" s="121">
        <f t="shared" si="109"/>
        <v>0</v>
      </c>
      <c r="BC254" s="61">
        <f t="shared" si="110"/>
        <v>0</v>
      </c>
      <c r="BD254" s="61">
        <f t="shared" si="111"/>
        <v>0</v>
      </c>
      <c r="BF254" s="64"/>
      <c r="BG254" s="61">
        <f t="shared" si="112"/>
        <v>0</v>
      </c>
      <c r="BH254" s="65">
        <f>IF(BG254=1,data!$C$41*BF254,0)</f>
        <v>0</v>
      </c>
      <c r="BI254" s="87" t="s">
        <v>87</v>
      </c>
      <c r="BJ254" s="66">
        <f>IF(BG254=1,IF(BF254&lt;15,VLOOKUP(BI254,data!$B$3:$E$32,2,0)*BF254,(VLOOKUP(BI254,data!$B$3:$E$32,2,0)*14)+(VLOOKUP(BI254,data!$B$3:$E$32,3,0))*(BF254-14)),0)</f>
        <v>0</v>
      </c>
      <c r="BK254" s="87" t="s">
        <v>87</v>
      </c>
      <c r="BL254" s="66">
        <f>IF(BG254=1,VLOOKUP(BK254,data!$B$35:$D$39,2,0),0)</f>
        <v>0</v>
      </c>
      <c r="BM254" s="67">
        <f>IF(AND(BJ254&lt;&gt;0,BL254&lt;&gt;0)=FALSE,0,data!$C$43)</f>
        <v>0</v>
      </c>
      <c r="BN254" s="91">
        <f t="shared" si="113"/>
        <v>0</v>
      </c>
      <c r="BO254" s="121">
        <f t="shared" si="114"/>
        <v>0</v>
      </c>
      <c r="BP254" s="61">
        <f t="shared" si="115"/>
        <v>0</v>
      </c>
      <c r="BQ254" s="61">
        <f t="shared" si="116"/>
        <v>0</v>
      </c>
      <c r="BS254" s="64"/>
      <c r="BT254" s="61">
        <f t="shared" si="117"/>
        <v>0</v>
      </c>
      <c r="BU254" s="65">
        <f>IF(BT254=1,data!$C$41*BS254,0)</f>
        <v>0</v>
      </c>
      <c r="BV254" s="87" t="s">
        <v>87</v>
      </c>
      <c r="BW254" s="66">
        <f>IF(BT254=1,IF(BS254&lt;15,VLOOKUP(BV254,data!$B$3:$E$32,2,0)*BS254,(VLOOKUP(BV254,data!$B$3:$E$32,2,0)*14)+(VLOOKUP(BV254,data!$B$3:$E$32,3,0))*(BS254-14)),0)</f>
        <v>0</v>
      </c>
      <c r="BX254" s="87" t="s">
        <v>87</v>
      </c>
      <c r="BY254" s="66">
        <f>IF(BT254=1,VLOOKUP(BX254,data!$B$35:$D$39,2,0),0)</f>
        <v>0</v>
      </c>
      <c r="BZ254" s="67">
        <f>IF(AND(BW254&lt;&gt;0,BY254&lt;&gt;0)=FALSE,0,data!$C$43)</f>
        <v>0</v>
      </c>
      <c r="CA254" s="91">
        <f t="shared" si="118"/>
        <v>0</v>
      </c>
      <c r="CB254" s="121">
        <f t="shared" si="119"/>
        <v>0</v>
      </c>
      <c r="CC254" s="61">
        <f t="shared" si="120"/>
        <v>0</v>
      </c>
      <c r="CD254" s="61">
        <f t="shared" si="121"/>
        <v>0</v>
      </c>
    </row>
    <row r="255" spans="1:82" ht="18" hidden="1" customHeight="1" x14ac:dyDescent="0.25">
      <c r="A255" s="68"/>
      <c r="B255" s="58" t="s">
        <v>337</v>
      </c>
      <c r="C255" s="113"/>
      <c r="D255" s="59"/>
      <c r="E255" s="64"/>
      <c r="F255" s="61">
        <f t="shared" si="93"/>
        <v>0</v>
      </c>
      <c r="G255" s="65">
        <f>IF(F255=1,data!$C$41*E255,0)</f>
        <v>0</v>
      </c>
      <c r="H255" s="87" t="s">
        <v>87</v>
      </c>
      <c r="I255" s="66">
        <f>IF($F255=1,IF($E255&lt;15,VLOOKUP(H255,data!$B$3:$E$32,2,0)*$E255,(VLOOKUP(H255,data!$B$3:$E$32,2,0)*14)+(VLOOKUP(H255,data!$B$3:$E$32,3,0))*($E255-14)),0)</f>
        <v>0</v>
      </c>
      <c r="J255" s="87" t="s">
        <v>87</v>
      </c>
      <c r="K255" s="66">
        <f>IF($F255=1,VLOOKUP(J255,data!$B$35:$D$39,2,0),0)</f>
        <v>0</v>
      </c>
      <c r="L255" s="67">
        <f>IF(AND(I255&lt;&gt;0,K255&lt;&gt;0)=FALSE,0,data!$C$43)</f>
        <v>0</v>
      </c>
      <c r="M255" s="91">
        <f t="shared" si="33"/>
        <v>0</v>
      </c>
      <c r="N255" s="61">
        <f t="shared" si="122"/>
        <v>0</v>
      </c>
      <c r="O255" s="61">
        <f t="shared" si="94"/>
        <v>0</v>
      </c>
      <c r="P255" s="61">
        <f t="shared" si="95"/>
        <v>0</v>
      </c>
      <c r="Q255" s="137">
        <f t="shared" si="96"/>
        <v>0</v>
      </c>
      <c r="S255" s="64"/>
      <c r="T255" s="61">
        <f t="shared" si="97"/>
        <v>0</v>
      </c>
      <c r="U255" s="65">
        <f>IF(T255=1,data!$C$41*S255,0)</f>
        <v>0</v>
      </c>
      <c r="V255" s="87" t="s">
        <v>87</v>
      </c>
      <c r="W255" s="66">
        <f>IF(T255=1,IF(S255&lt;15,VLOOKUP(V255,data!$B$3:$E$32,2,0)*S255,(VLOOKUP(V255,data!$B$3:$E$32,2,0)*14)+(VLOOKUP(V255,data!$B$3:$E$32,3,0))*(S255-14)),0)</f>
        <v>0</v>
      </c>
      <c r="X255" s="87" t="s">
        <v>87</v>
      </c>
      <c r="Y255" s="66">
        <f>IF(T255=1,VLOOKUP(X255,data!$B$35:$D$39,2,0),0)</f>
        <v>0</v>
      </c>
      <c r="Z255" s="67">
        <f>IF(AND(W255&lt;&gt;0,Y255&lt;&gt;0)=FALSE,0,data!$C$43)</f>
        <v>0</v>
      </c>
      <c r="AA255" s="91">
        <f t="shared" si="98"/>
        <v>0</v>
      </c>
      <c r="AB255" s="121">
        <f t="shared" si="99"/>
        <v>0</v>
      </c>
      <c r="AC255" s="61">
        <f t="shared" si="100"/>
        <v>0</v>
      </c>
      <c r="AD255" s="61">
        <f t="shared" si="101"/>
        <v>0</v>
      </c>
      <c r="AF255" s="64"/>
      <c r="AG255" s="61">
        <f t="shared" si="102"/>
        <v>0</v>
      </c>
      <c r="AH255" s="65">
        <f>IF(AG255=1,data!$C$41*AF255,0)</f>
        <v>0</v>
      </c>
      <c r="AI255" s="87" t="s">
        <v>87</v>
      </c>
      <c r="AJ255" s="66">
        <f>IF(AG255=1,IF(AF255&lt;15,VLOOKUP(AI255,data!$B$3:$E$32,2,0)*AF255,(VLOOKUP(AI255,data!$B$3:$E$32,2,0)*14)+(VLOOKUP(AI255,data!$B$3:$E$32,3,0))*(AF255-14)),0)</f>
        <v>0</v>
      </c>
      <c r="AK255" s="87" t="s">
        <v>87</v>
      </c>
      <c r="AL255" s="66">
        <f>IF(AG255=1,VLOOKUP(AK255,data!$B$35:$D$39,2,0),0)</f>
        <v>0</v>
      </c>
      <c r="AM255" s="67">
        <f>IF(AND(AJ255&lt;&gt;0,AL255&lt;&gt;0)=FALSE,0,data!$C$43)</f>
        <v>0</v>
      </c>
      <c r="AN255" s="91">
        <f t="shared" si="103"/>
        <v>0</v>
      </c>
      <c r="AO255" s="121">
        <f t="shared" si="104"/>
        <v>0</v>
      </c>
      <c r="AP255" s="61">
        <f t="shared" si="105"/>
        <v>0</v>
      </c>
      <c r="AQ255" s="61">
        <f t="shared" si="106"/>
        <v>0</v>
      </c>
      <c r="AS255" s="64"/>
      <c r="AT255" s="61">
        <f t="shared" si="107"/>
        <v>0</v>
      </c>
      <c r="AU255" s="65">
        <f>IF(AT255=1,data!$C$41*AS255,0)</f>
        <v>0</v>
      </c>
      <c r="AV255" s="87" t="s">
        <v>87</v>
      </c>
      <c r="AW255" s="66">
        <f>IF(AT255=1,IF(AS255&lt;15,VLOOKUP(AV255,data!$B$3:$E$32,2,0)*AS255,(VLOOKUP(AV255,data!$B$3:$E$32,2,0)*14)+(VLOOKUP(AV255,data!$B$3:$E$32,3,0))*(AS255-14)),0)</f>
        <v>0</v>
      </c>
      <c r="AX255" s="87" t="s">
        <v>87</v>
      </c>
      <c r="AY255" s="66">
        <f>IF(AT255=1,VLOOKUP(AX255,data!$B$35:$D$39,2,0),0)</f>
        <v>0</v>
      </c>
      <c r="AZ255" s="67">
        <f>IF(AND(AW255&lt;&gt;0,AY255&lt;&gt;0)=FALSE,0,data!$C$43)</f>
        <v>0</v>
      </c>
      <c r="BA255" s="91">
        <f t="shared" si="108"/>
        <v>0</v>
      </c>
      <c r="BB255" s="121">
        <f t="shared" si="109"/>
        <v>0</v>
      </c>
      <c r="BC255" s="61">
        <f t="shared" si="110"/>
        <v>0</v>
      </c>
      <c r="BD255" s="61">
        <f t="shared" si="111"/>
        <v>0</v>
      </c>
      <c r="BF255" s="64"/>
      <c r="BG255" s="61">
        <f t="shared" si="112"/>
        <v>0</v>
      </c>
      <c r="BH255" s="65">
        <f>IF(BG255=1,data!$C$41*BF255,0)</f>
        <v>0</v>
      </c>
      <c r="BI255" s="87" t="s">
        <v>87</v>
      </c>
      <c r="BJ255" s="66">
        <f>IF(BG255=1,IF(BF255&lt;15,VLOOKUP(BI255,data!$B$3:$E$32,2,0)*BF255,(VLOOKUP(BI255,data!$B$3:$E$32,2,0)*14)+(VLOOKUP(BI255,data!$B$3:$E$32,3,0))*(BF255-14)),0)</f>
        <v>0</v>
      </c>
      <c r="BK255" s="87" t="s">
        <v>87</v>
      </c>
      <c r="BL255" s="66">
        <f>IF(BG255=1,VLOOKUP(BK255,data!$B$35:$D$39,2,0),0)</f>
        <v>0</v>
      </c>
      <c r="BM255" s="67">
        <f>IF(AND(BJ255&lt;&gt;0,BL255&lt;&gt;0)=FALSE,0,data!$C$43)</f>
        <v>0</v>
      </c>
      <c r="BN255" s="91">
        <f t="shared" si="113"/>
        <v>0</v>
      </c>
      <c r="BO255" s="121">
        <f t="shared" si="114"/>
        <v>0</v>
      </c>
      <c r="BP255" s="61">
        <f t="shared" si="115"/>
        <v>0</v>
      </c>
      <c r="BQ255" s="61">
        <f t="shared" si="116"/>
        <v>0</v>
      </c>
      <c r="BS255" s="64"/>
      <c r="BT255" s="61">
        <f t="shared" si="117"/>
        <v>0</v>
      </c>
      <c r="BU255" s="65">
        <f>IF(BT255=1,data!$C$41*BS255,0)</f>
        <v>0</v>
      </c>
      <c r="BV255" s="87" t="s">
        <v>87</v>
      </c>
      <c r="BW255" s="66">
        <f>IF(BT255=1,IF(BS255&lt;15,VLOOKUP(BV255,data!$B$3:$E$32,2,0)*BS255,(VLOOKUP(BV255,data!$B$3:$E$32,2,0)*14)+(VLOOKUP(BV255,data!$B$3:$E$32,3,0))*(BS255-14)),0)</f>
        <v>0</v>
      </c>
      <c r="BX255" s="87" t="s">
        <v>87</v>
      </c>
      <c r="BY255" s="66">
        <f>IF(BT255=1,VLOOKUP(BX255,data!$B$35:$D$39,2,0),0)</f>
        <v>0</v>
      </c>
      <c r="BZ255" s="67">
        <f>IF(AND(BW255&lt;&gt;0,BY255&lt;&gt;0)=FALSE,0,data!$C$43)</f>
        <v>0</v>
      </c>
      <c r="CA255" s="91">
        <f t="shared" si="118"/>
        <v>0</v>
      </c>
      <c r="CB255" s="121">
        <f t="shared" si="119"/>
        <v>0</v>
      </c>
      <c r="CC255" s="61">
        <f t="shared" si="120"/>
        <v>0</v>
      </c>
      <c r="CD255" s="61">
        <f t="shared" si="121"/>
        <v>0</v>
      </c>
    </row>
    <row r="256" spans="1:82" ht="18" hidden="1" customHeight="1" x14ac:dyDescent="0.25">
      <c r="A256" s="68"/>
      <c r="B256" s="58" t="s">
        <v>338</v>
      </c>
      <c r="C256" s="113"/>
      <c r="D256" s="59"/>
      <c r="E256" s="64"/>
      <c r="F256" s="61">
        <f t="shared" si="93"/>
        <v>0</v>
      </c>
      <c r="G256" s="65">
        <f>IF(F256=1,data!$C$41*E256,0)</f>
        <v>0</v>
      </c>
      <c r="H256" s="87" t="s">
        <v>87</v>
      </c>
      <c r="I256" s="66">
        <f>IF($F256=1,IF($E256&lt;15,VLOOKUP(H256,data!$B$3:$E$32,2,0)*$E256,(VLOOKUP(H256,data!$B$3:$E$32,2,0)*14)+(VLOOKUP(H256,data!$B$3:$E$32,3,0))*($E256-14)),0)</f>
        <v>0</v>
      </c>
      <c r="J256" s="87" t="s">
        <v>87</v>
      </c>
      <c r="K256" s="66">
        <f>IF($F256=1,VLOOKUP(J256,data!$B$35:$D$39,2,0),0)</f>
        <v>0</v>
      </c>
      <c r="L256" s="67">
        <f>IF(AND(I256&lt;&gt;0,K256&lt;&gt;0)=FALSE,0,data!$C$43)</f>
        <v>0</v>
      </c>
      <c r="M256" s="91">
        <f t="shared" si="33"/>
        <v>0</v>
      </c>
      <c r="N256" s="61">
        <f t="shared" si="122"/>
        <v>0</v>
      </c>
      <c r="O256" s="61">
        <f t="shared" si="94"/>
        <v>0</v>
      </c>
      <c r="P256" s="61">
        <f t="shared" si="95"/>
        <v>0</v>
      </c>
      <c r="Q256" s="137">
        <f t="shared" si="96"/>
        <v>0</v>
      </c>
      <c r="S256" s="64"/>
      <c r="T256" s="61">
        <f t="shared" si="97"/>
        <v>0</v>
      </c>
      <c r="U256" s="65">
        <f>IF(T256=1,data!$C$41*S256,0)</f>
        <v>0</v>
      </c>
      <c r="V256" s="87" t="s">
        <v>87</v>
      </c>
      <c r="W256" s="66">
        <f>IF(T256=1,IF(S256&lt;15,VLOOKUP(V256,data!$B$3:$E$32,2,0)*S256,(VLOOKUP(V256,data!$B$3:$E$32,2,0)*14)+(VLOOKUP(V256,data!$B$3:$E$32,3,0))*(S256-14)),0)</f>
        <v>0</v>
      </c>
      <c r="X256" s="87" t="s">
        <v>87</v>
      </c>
      <c r="Y256" s="66">
        <f>IF(T256=1,VLOOKUP(X256,data!$B$35:$D$39,2,0),0)</f>
        <v>0</v>
      </c>
      <c r="Z256" s="67">
        <f>IF(AND(W256&lt;&gt;0,Y256&lt;&gt;0)=FALSE,0,data!$C$43)</f>
        <v>0</v>
      </c>
      <c r="AA256" s="91">
        <f t="shared" si="98"/>
        <v>0</v>
      </c>
      <c r="AB256" s="121">
        <f t="shared" si="99"/>
        <v>0</v>
      </c>
      <c r="AC256" s="61">
        <f t="shared" si="100"/>
        <v>0</v>
      </c>
      <c r="AD256" s="61">
        <f t="shared" si="101"/>
        <v>0</v>
      </c>
      <c r="AF256" s="64"/>
      <c r="AG256" s="61">
        <f t="shared" si="102"/>
        <v>0</v>
      </c>
      <c r="AH256" s="65">
        <f>IF(AG256=1,data!$C$41*AF256,0)</f>
        <v>0</v>
      </c>
      <c r="AI256" s="87" t="s">
        <v>87</v>
      </c>
      <c r="AJ256" s="66">
        <f>IF(AG256=1,IF(AF256&lt;15,VLOOKUP(AI256,data!$B$3:$E$32,2,0)*AF256,(VLOOKUP(AI256,data!$B$3:$E$32,2,0)*14)+(VLOOKUP(AI256,data!$B$3:$E$32,3,0))*(AF256-14)),0)</f>
        <v>0</v>
      </c>
      <c r="AK256" s="87" t="s">
        <v>87</v>
      </c>
      <c r="AL256" s="66">
        <f>IF(AG256=1,VLOOKUP(AK256,data!$B$35:$D$39,2,0),0)</f>
        <v>0</v>
      </c>
      <c r="AM256" s="67">
        <f>IF(AND(AJ256&lt;&gt;0,AL256&lt;&gt;0)=FALSE,0,data!$C$43)</f>
        <v>0</v>
      </c>
      <c r="AN256" s="91">
        <f t="shared" si="103"/>
        <v>0</v>
      </c>
      <c r="AO256" s="121">
        <f t="shared" si="104"/>
        <v>0</v>
      </c>
      <c r="AP256" s="61">
        <f t="shared" si="105"/>
        <v>0</v>
      </c>
      <c r="AQ256" s="61">
        <f t="shared" si="106"/>
        <v>0</v>
      </c>
      <c r="AS256" s="64"/>
      <c r="AT256" s="61">
        <f t="shared" si="107"/>
        <v>0</v>
      </c>
      <c r="AU256" s="65">
        <f>IF(AT256=1,data!$C$41*AS256,0)</f>
        <v>0</v>
      </c>
      <c r="AV256" s="87" t="s">
        <v>87</v>
      </c>
      <c r="AW256" s="66">
        <f>IF(AT256=1,IF(AS256&lt;15,VLOOKUP(AV256,data!$B$3:$E$32,2,0)*AS256,(VLOOKUP(AV256,data!$B$3:$E$32,2,0)*14)+(VLOOKUP(AV256,data!$B$3:$E$32,3,0))*(AS256-14)),0)</f>
        <v>0</v>
      </c>
      <c r="AX256" s="87" t="s">
        <v>87</v>
      </c>
      <c r="AY256" s="66">
        <f>IF(AT256=1,VLOOKUP(AX256,data!$B$35:$D$39,2,0),0)</f>
        <v>0</v>
      </c>
      <c r="AZ256" s="67">
        <f>IF(AND(AW256&lt;&gt;0,AY256&lt;&gt;0)=FALSE,0,data!$C$43)</f>
        <v>0</v>
      </c>
      <c r="BA256" s="91">
        <f t="shared" si="108"/>
        <v>0</v>
      </c>
      <c r="BB256" s="121">
        <f t="shared" si="109"/>
        <v>0</v>
      </c>
      <c r="BC256" s="61">
        <f t="shared" si="110"/>
        <v>0</v>
      </c>
      <c r="BD256" s="61">
        <f t="shared" si="111"/>
        <v>0</v>
      </c>
      <c r="BF256" s="64"/>
      <c r="BG256" s="61">
        <f t="shared" si="112"/>
        <v>0</v>
      </c>
      <c r="BH256" s="65">
        <f>IF(BG256=1,data!$C$41*BF256,0)</f>
        <v>0</v>
      </c>
      <c r="BI256" s="87" t="s">
        <v>87</v>
      </c>
      <c r="BJ256" s="66">
        <f>IF(BG256=1,IF(BF256&lt;15,VLOOKUP(BI256,data!$B$3:$E$32,2,0)*BF256,(VLOOKUP(BI256,data!$B$3:$E$32,2,0)*14)+(VLOOKUP(BI256,data!$B$3:$E$32,3,0))*(BF256-14)),0)</f>
        <v>0</v>
      </c>
      <c r="BK256" s="87" t="s">
        <v>87</v>
      </c>
      <c r="BL256" s="66">
        <f>IF(BG256=1,VLOOKUP(BK256,data!$B$35:$D$39,2,0),0)</f>
        <v>0</v>
      </c>
      <c r="BM256" s="67">
        <f>IF(AND(BJ256&lt;&gt;0,BL256&lt;&gt;0)=FALSE,0,data!$C$43)</f>
        <v>0</v>
      </c>
      <c r="BN256" s="91">
        <f t="shared" si="113"/>
        <v>0</v>
      </c>
      <c r="BO256" s="121">
        <f t="shared" si="114"/>
        <v>0</v>
      </c>
      <c r="BP256" s="61">
        <f t="shared" si="115"/>
        <v>0</v>
      </c>
      <c r="BQ256" s="61">
        <f t="shared" si="116"/>
        <v>0</v>
      </c>
      <c r="BS256" s="64"/>
      <c r="BT256" s="61">
        <f t="shared" si="117"/>
        <v>0</v>
      </c>
      <c r="BU256" s="65">
        <f>IF(BT256=1,data!$C$41*BS256,0)</f>
        <v>0</v>
      </c>
      <c r="BV256" s="87" t="s">
        <v>87</v>
      </c>
      <c r="BW256" s="66">
        <f>IF(BT256=1,IF(BS256&lt;15,VLOOKUP(BV256,data!$B$3:$E$32,2,0)*BS256,(VLOOKUP(BV256,data!$B$3:$E$32,2,0)*14)+(VLOOKUP(BV256,data!$B$3:$E$32,3,0))*(BS256-14)),0)</f>
        <v>0</v>
      </c>
      <c r="BX256" s="87" t="s">
        <v>87</v>
      </c>
      <c r="BY256" s="66">
        <f>IF(BT256=1,VLOOKUP(BX256,data!$B$35:$D$39,2,0),0)</f>
        <v>0</v>
      </c>
      <c r="BZ256" s="67">
        <f>IF(AND(BW256&lt;&gt;0,BY256&lt;&gt;0)=FALSE,0,data!$C$43)</f>
        <v>0</v>
      </c>
      <c r="CA256" s="91">
        <f t="shared" si="118"/>
        <v>0</v>
      </c>
      <c r="CB256" s="121">
        <f t="shared" si="119"/>
        <v>0</v>
      </c>
      <c r="CC256" s="61">
        <f t="shared" si="120"/>
        <v>0</v>
      </c>
      <c r="CD256" s="61">
        <f t="shared" si="121"/>
        <v>0</v>
      </c>
    </row>
    <row r="257" spans="1:82" ht="18" hidden="1" customHeight="1" x14ac:dyDescent="0.25">
      <c r="A257" s="68"/>
      <c r="B257" s="58" t="s">
        <v>339</v>
      </c>
      <c r="C257" s="113"/>
      <c r="D257" s="59"/>
      <c r="E257" s="64"/>
      <c r="F257" s="61">
        <f t="shared" si="93"/>
        <v>0</v>
      </c>
      <c r="G257" s="65">
        <f>IF(F257=1,data!$C$41*E257,0)</f>
        <v>0</v>
      </c>
      <c r="H257" s="87" t="s">
        <v>87</v>
      </c>
      <c r="I257" s="66">
        <f>IF($F257=1,IF($E257&lt;15,VLOOKUP(H257,data!$B$3:$E$32,2,0)*$E257,(VLOOKUP(H257,data!$B$3:$E$32,2,0)*14)+(VLOOKUP(H257,data!$B$3:$E$32,3,0))*($E257-14)),0)</f>
        <v>0</v>
      </c>
      <c r="J257" s="87" t="s">
        <v>87</v>
      </c>
      <c r="K257" s="66">
        <f>IF($F257=1,VLOOKUP(J257,data!$B$35:$D$39,2,0),0)</f>
        <v>0</v>
      </c>
      <c r="L257" s="67">
        <f>IF(AND(I257&lt;&gt;0,K257&lt;&gt;0)=FALSE,0,data!$C$43)</f>
        <v>0</v>
      </c>
      <c r="M257" s="91">
        <f t="shared" si="33"/>
        <v>0</v>
      </c>
      <c r="N257" s="61">
        <f t="shared" si="122"/>
        <v>0</v>
      </c>
      <c r="O257" s="61">
        <f t="shared" si="94"/>
        <v>0</v>
      </c>
      <c r="P257" s="61">
        <f t="shared" si="95"/>
        <v>0</v>
      </c>
      <c r="Q257" s="137">
        <f t="shared" si="96"/>
        <v>0</v>
      </c>
      <c r="S257" s="64"/>
      <c r="T257" s="61">
        <f t="shared" si="97"/>
        <v>0</v>
      </c>
      <c r="U257" s="65">
        <f>IF(T257=1,data!$C$41*S257,0)</f>
        <v>0</v>
      </c>
      <c r="V257" s="87" t="s">
        <v>87</v>
      </c>
      <c r="W257" s="66">
        <f>IF(T257=1,IF(S257&lt;15,VLOOKUP(V257,data!$B$3:$E$32,2,0)*S257,(VLOOKUP(V257,data!$B$3:$E$32,2,0)*14)+(VLOOKUP(V257,data!$B$3:$E$32,3,0))*(S257-14)),0)</f>
        <v>0</v>
      </c>
      <c r="X257" s="87" t="s">
        <v>87</v>
      </c>
      <c r="Y257" s="66">
        <f>IF(T257=1,VLOOKUP(X257,data!$B$35:$D$39,2,0),0)</f>
        <v>0</v>
      </c>
      <c r="Z257" s="67">
        <f>IF(AND(W257&lt;&gt;0,Y257&lt;&gt;0)=FALSE,0,data!$C$43)</f>
        <v>0</v>
      </c>
      <c r="AA257" s="91">
        <f t="shared" si="98"/>
        <v>0</v>
      </c>
      <c r="AB257" s="121">
        <f t="shared" si="99"/>
        <v>0</v>
      </c>
      <c r="AC257" s="61">
        <f t="shared" si="100"/>
        <v>0</v>
      </c>
      <c r="AD257" s="61">
        <f t="shared" si="101"/>
        <v>0</v>
      </c>
      <c r="AF257" s="64"/>
      <c r="AG257" s="61">
        <f t="shared" si="102"/>
        <v>0</v>
      </c>
      <c r="AH257" s="65">
        <f>IF(AG257=1,data!$C$41*AF257,0)</f>
        <v>0</v>
      </c>
      <c r="AI257" s="87" t="s">
        <v>87</v>
      </c>
      <c r="AJ257" s="66">
        <f>IF(AG257=1,IF(AF257&lt;15,VLOOKUP(AI257,data!$B$3:$E$32,2,0)*AF257,(VLOOKUP(AI257,data!$B$3:$E$32,2,0)*14)+(VLOOKUP(AI257,data!$B$3:$E$32,3,0))*(AF257-14)),0)</f>
        <v>0</v>
      </c>
      <c r="AK257" s="87" t="s">
        <v>87</v>
      </c>
      <c r="AL257" s="66">
        <f>IF(AG257=1,VLOOKUP(AK257,data!$B$35:$D$39,2,0),0)</f>
        <v>0</v>
      </c>
      <c r="AM257" s="67">
        <f>IF(AND(AJ257&lt;&gt;0,AL257&lt;&gt;0)=FALSE,0,data!$C$43)</f>
        <v>0</v>
      </c>
      <c r="AN257" s="91">
        <f t="shared" si="103"/>
        <v>0</v>
      </c>
      <c r="AO257" s="121">
        <f t="shared" si="104"/>
        <v>0</v>
      </c>
      <c r="AP257" s="61">
        <f t="shared" si="105"/>
        <v>0</v>
      </c>
      <c r="AQ257" s="61">
        <f t="shared" si="106"/>
        <v>0</v>
      </c>
      <c r="AS257" s="64"/>
      <c r="AT257" s="61">
        <f t="shared" si="107"/>
        <v>0</v>
      </c>
      <c r="AU257" s="65">
        <f>IF(AT257=1,data!$C$41*AS257,0)</f>
        <v>0</v>
      </c>
      <c r="AV257" s="87" t="s">
        <v>87</v>
      </c>
      <c r="AW257" s="66">
        <f>IF(AT257=1,IF(AS257&lt;15,VLOOKUP(AV257,data!$B$3:$E$32,2,0)*AS257,(VLOOKUP(AV257,data!$B$3:$E$32,2,0)*14)+(VLOOKUP(AV257,data!$B$3:$E$32,3,0))*(AS257-14)),0)</f>
        <v>0</v>
      </c>
      <c r="AX257" s="87" t="s">
        <v>87</v>
      </c>
      <c r="AY257" s="66">
        <f>IF(AT257=1,VLOOKUP(AX257,data!$B$35:$D$39,2,0),0)</f>
        <v>0</v>
      </c>
      <c r="AZ257" s="67">
        <f>IF(AND(AW257&lt;&gt;0,AY257&lt;&gt;0)=FALSE,0,data!$C$43)</f>
        <v>0</v>
      </c>
      <c r="BA257" s="91">
        <f t="shared" si="108"/>
        <v>0</v>
      </c>
      <c r="BB257" s="121">
        <f t="shared" si="109"/>
        <v>0</v>
      </c>
      <c r="BC257" s="61">
        <f t="shared" si="110"/>
        <v>0</v>
      </c>
      <c r="BD257" s="61">
        <f t="shared" si="111"/>
        <v>0</v>
      </c>
      <c r="BF257" s="64"/>
      <c r="BG257" s="61">
        <f t="shared" si="112"/>
        <v>0</v>
      </c>
      <c r="BH257" s="65">
        <f>IF(BG257=1,data!$C$41*BF257,0)</f>
        <v>0</v>
      </c>
      <c r="BI257" s="87" t="s">
        <v>87</v>
      </c>
      <c r="BJ257" s="66">
        <f>IF(BG257=1,IF(BF257&lt;15,VLOOKUP(BI257,data!$B$3:$E$32,2,0)*BF257,(VLOOKUP(BI257,data!$B$3:$E$32,2,0)*14)+(VLOOKUP(BI257,data!$B$3:$E$32,3,0))*(BF257-14)),0)</f>
        <v>0</v>
      </c>
      <c r="BK257" s="87" t="s">
        <v>87</v>
      </c>
      <c r="BL257" s="66">
        <f>IF(BG257=1,VLOOKUP(BK257,data!$B$35:$D$39,2,0),0)</f>
        <v>0</v>
      </c>
      <c r="BM257" s="67">
        <f>IF(AND(BJ257&lt;&gt;0,BL257&lt;&gt;0)=FALSE,0,data!$C$43)</f>
        <v>0</v>
      </c>
      <c r="BN257" s="91">
        <f t="shared" si="113"/>
        <v>0</v>
      </c>
      <c r="BO257" s="121">
        <f t="shared" si="114"/>
        <v>0</v>
      </c>
      <c r="BP257" s="61">
        <f t="shared" si="115"/>
        <v>0</v>
      </c>
      <c r="BQ257" s="61">
        <f t="shared" si="116"/>
        <v>0</v>
      </c>
      <c r="BS257" s="64"/>
      <c r="BT257" s="61">
        <f t="shared" si="117"/>
        <v>0</v>
      </c>
      <c r="BU257" s="65">
        <f>IF(BT257=1,data!$C$41*BS257,0)</f>
        <v>0</v>
      </c>
      <c r="BV257" s="87" t="s">
        <v>87</v>
      </c>
      <c r="BW257" s="66">
        <f>IF(BT257=1,IF(BS257&lt;15,VLOOKUP(BV257,data!$B$3:$E$32,2,0)*BS257,(VLOOKUP(BV257,data!$B$3:$E$32,2,0)*14)+(VLOOKUP(BV257,data!$B$3:$E$32,3,0))*(BS257-14)),0)</f>
        <v>0</v>
      </c>
      <c r="BX257" s="87" t="s">
        <v>87</v>
      </c>
      <c r="BY257" s="66">
        <f>IF(BT257=1,VLOOKUP(BX257,data!$B$35:$D$39,2,0),0)</f>
        <v>0</v>
      </c>
      <c r="BZ257" s="67">
        <f>IF(AND(BW257&lt;&gt;0,BY257&lt;&gt;0)=FALSE,0,data!$C$43)</f>
        <v>0</v>
      </c>
      <c r="CA257" s="91">
        <f t="shared" si="118"/>
        <v>0</v>
      </c>
      <c r="CB257" s="121">
        <f t="shared" si="119"/>
        <v>0</v>
      </c>
      <c r="CC257" s="61">
        <f t="shared" si="120"/>
        <v>0</v>
      </c>
      <c r="CD257" s="61">
        <f t="shared" si="121"/>
        <v>0</v>
      </c>
    </row>
    <row r="258" spans="1:82" ht="18" hidden="1" customHeight="1" x14ac:dyDescent="0.25">
      <c r="A258" s="68"/>
      <c r="B258" s="58" t="s">
        <v>340</v>
      </c>
      <c r="C258" s="113"/>
      <c r="D258" s="59"/>
      <c r="E258" s="64"/>
      <c r="F258" s="61">
        <f t="shared" si="93"/>
        <v>0</v>
      </c>
      <c r="G258" s="65">
        <f>IF(F258=1,data!$C$41*E258,0)</f>
        <v>0</v>
      </c>
      <c r="H258" s="87" t="s">
        <v>87</v>
      </c>
      <c r="I258" s="66">
        <f>IF($F258=1,IF($E258&lt;15,VLOOKUP(H258,data!$B$3:$E$32,2,0)*$E258,(VLOOKUP(H258,data!$B$3:$E$32,2,0)*14)+(VLOOKUP(H258,data!$B$3:$E$32,3,0))*($E258-14)),0)</f>
        <v>0</v>
      </c>
      <c r="J258" s="87" t="s">
        <v>87</v>
      </c>
      <c r="K258" s="66">
        <f>IF($F258=1,VLOOKUP(J258,data!$B$35:$D$39,2,0),0)</f>
        <v>0</v>
      </c>
      <c r="L258" s="67">
        <f>IF(AND(I258&lt;&gt;0,K258&lt;&gt;0)=FALSE,0,data!$C$43)</f>
        <v>0</v>
      </c>
      <c r="M258" s="91">
        <f t="shared" si="33"/>
        <v>0</v>
      </c>
      <c r="N258" s="61">
        <f t="shared" si="122"/>
        <v>0</v>
      </c>
      <c r="O258" s="61">
        <f t="shared" si="94"/>
        <v>0</v>
      </c>
      <c r="P258" s="61">
        <f t="shared" si="95"/>
        <v>0</v>
      </c>
      <c r="Q258" s="137">
        <f t="shared" si="96"/>
        <v>0</v>
      </c>
      <c r="S258" s="64"/>
      <c r="T258" s="61">
        <f t="shared" si="97"/>
        <v>0</v>
      </c>
      <c r="U258" s="65">
        <f>IF(T258=1,data!$C$41*S258,0)</f>
        <v>0</v>
      </c>
      <c r="V258" s="87" t="s">
        <v>87</v>
      </c>
      <c r="W258" s="66">
        <f>IF(T258=1,IF(S258&lt;15,VLOOKUP(V258,data!$B$3:$E$32,2,0)*S258,(VLOOKUP(V258,data!$B$3:$E$32,2,0)*14)+(VLOOKUP(V258,data!$B$3:$E$32,3,0))*(S258-14)),0)</f>
        <v>0</v>
      </c>
      <c r="X258" s="87" t="s">
        <v>87</v>
      </c>
      <c r="Y258" s="66">
        <f>IF(T258=1,VLOOKUP(X258,data!$B$35:$D$39,2,0),0)</f>
        <v>0</v>
      </c>
      <c r="Z258" s="67">
        <f>IF(AND(W258&lt;&gt;0,Y258&lt;&gt;0)=FALSE,0,data!$C$43)</f>
        <v>0</v>
      </c>
      <c r="AA258" s="91">
        <f t="shared" si="98"/>
        <v>0</v>
      </c>
      <c r="AB258" s="121">
        <f t="shared" si="99"/>
        <v>0</v>
      </c>
      <c r="AC258" s="61">
        <f t="shared" si="100"/>
        <v>0</v>
      </c>
      <c r="AD258" s="61">
        <f t="shared" si="101"/>
        <v>0</v>
      </c>
      <c r="AF258" s="64"/>
      <c r="AG258" s="61">
        <f t="shared" si="102"/>
        <v>0</v>
      </c>
      <c r="AH258" s="65">
        <f>IF(AG258=1,data!$C$41*AF258,0)</f>
        <v>0</v>
      </c>
      <c r="AI258" s="87" t="s">
        <v>87</v>
      </c>
      <c r="AJ258" s="66">
        <f>IF(AG258=1,IF(AF258&lt;15,VLOOKUP(AI258,data!$B$3:$E$32,2,0)*AF258,(VLOOKUP(AI258,data!$B$3:$E$32,2,0)*14)+(VLOOKUP(AI258,data!$B$3:$E$32,3,0))*(AF258-14)),0)</f>
        <v>0</v>
      </c>
      <c r="AK258" s="87" t="s">
        <v>87</v>
      </c>
      <c r="AL258" s="66">
        <f>IF(AG258=1,VLOOKUP(AK258,data!$B$35:$D$39,2,0),0)</f>
        <v>0</v>
      </c>
      <c r="AM258" s="67">
        <f>IF(AND(AJ258&lt;&gt;0,AL258&lt;&gt;0)=FALSE,0,data!$C$43)</f>
        <v>0</v>
      </c>
      <c r="AN258" s="91">
        <f t="shared" si="103"/>
        <v>0</v>
      </c>
      <c r="AO258" s="121">
        <f t="shared" si="104"/>
        <v>0</v>
      </c>
      <c r="AP258" s="61">
        <f t="shared" si="105"/>
        <v>0</v>
      </c>
      <c r="AQ258" s="61">
        <f t="shared" si="106"/>
        <v>0</v>
      </c>
      <c r="AS258" s="64"/>
      <c r="AT258" s="61">
        <f t="shared" si="107"/>
        <v>0</v>
      </c>
      <c r="AU258" s="65">
        <f>IF(AT258=1,data!$C$41*AS258,0)</f>
        <v>0</v>
      </c>
      <c r="AV258" s="87" t="s">
        <v>87</v>
      </c>
      <c r="AW258" s="66">
        <f>IF(AT258=1,IF(AS258&lt;15,VLOOKUP(AV258,data!$B$3:$E$32,2,0)*AS258,(VLOOKUP(AV258,data!$B$3:$E$32,2,0)*14)+(VLOOKUP(AV258,data!$B$3:$E$32,3,0))*(AS258-14)),0)</f>
        <v>0</v>
      </c>
      <c r="AX258" s="87" t="s">
        <v>87</v>
      </c>
      <c r="AY258" s="66">
        <f>IF(AT258=1,VLOOKUP(AX258,data!$B$35:$D$39,2,0),0)</f>
        <v>0</v>
      </c>
      <c r="AZ258" s="67">
        <f>IF(AND(AW258&lt;&gt;0,AY258&lt;&gt;0)=FALSE,0,data!$C$43)</f>
        <v>0</v>
      </c>
      <c r="BA258" s="91">
        <f t="shared" si="108"/>
        <v>0</v>
      </c>
      <c r="BB258" s="121">
        <f t="shared" si="109"/>
        <v>0</v>
      </c>
      <c r="BC258" s="61">
        <f t="shared" si="110"/>
        <v>0</v>
      </c>
      <c r="BD258" s="61">
        <f t="shared" si="111"/>
        <v>0</v>
      </c>
      <c r="BF258" s="64"/>
      <c r="BG258" s="61">
        <f t="shared" si="112"/>
        <v>0</v>
      </c>
      <c r="BH258" s="65">
        <f>IF(BG258=1,data!$C$41*BF258,0)</f>
        <v>0</v>
      </c>
      <c r="BI258" s="87" t="s">
        <v>87</v>
      </c>
      <c r="BJ258" s="66">
        <f>IF(BG258=1,IF(BF258&lt;15,VLOOKUP(BI258,data!$B$3:$E$32,2,0)*BF258,(VLOOKUP(BI258,data!$B$3:$E$32,2,0)*14)+(VLOOKUP(BI258,data!$B$3:$E$32,3,0))*(BF258-14)),0)</f>
        <v>0</v>
      </c>
      <c r="BK258" s="87" t="s">
        <v>87</v>
      </c>
      <c r="BL258" s="66">
        <f>IF(BG258=1,VLOOKUP(BK258,data!$B$35:$D$39,2,0),0)</f>
        <v>0</v>
      </c>
      <c r="BM258" s="67">
        <f>IF(AND(BJ258&lt;&gt;0,BL258&lt;&gt;0)=FALSE,0,data!$C$43)</f>
        <v>0</v>
      </c>
      <c r="BN258" s="91">
        <f t="shared" si="113"/>
        <v>0</v>
      </c>
      <c r="BO258" s="121">
        <f t="shared" si="114"/>
        <v>0</v>
      </c>
      <c r="BP258" s="61">
        <f t="shared" si="115"/>
        <v>0</v>
      </c>
      <c r="BQ258" s="61">
        <f t="shared" si="116"/>
        <v>0</v>
      </c>
      <c r="BS258" s="64"/>
      <c r="BT258" s="61">
        <f t="shared" si="117"/>
        <v>0</v>
      </c>
      <c r="BU258" s="65">
        <f>IF(BT258=1,data!$C$41*BS258,0)</f>
        <v>0</v>
      </c>
      <c r="BV258" s="87" t="s">
        <v>87</v>
      </c>
      <c r="BW258" s="66">
        <f>IF(BT258=1,IF(BS258&lt;15,VLOOKUP(BV258,data!$B$3:$E$32,2,0)*BS258,(VLOOKUP(BV258,data!$B$3:$E$32,2,0)*14)+(VLOOKUP(BV258,data!$B$3:$E$32,3,0))*(BS258-14)),0)</f>
        <v>0</v>
      </c>
      <c r="BX258" s="87" t="s">
        <v>87</v>
      </c>
      <c r="BY258" s="66">
        <f>IF(BT258=1,VLOOKUP(BX258,data!$B$35:$D$39,2,0),0)</f>
        <v>0</v>
      </c>
      <c r="BZ258" s="67">
        <f>IF(AND(BW258&lt;&gt;0,BY258&lt;&gt;0)=FALSE,0,data!$C$43)</f>
        <v>0</v>
      </c>
      <c r="CA258" s="91">
        <f t="shared" si="118"/>
        <v>0</v>
      </c>
      <c r="CB258" s="121">
        <f t="shared" si="119"/>
        <v>0</v>
      </c>
      <c r="CC258" s="61">
        <f t="shared" si="120"/>
        <v>0</v>
      </c>
      <c r="CD258" s="61">
        <f t="shared" si="121"/>
        <v>0</v>
      </c>
    </row>
    <row r="259" spans="1:82" ht="18" hidden="1" customHeight="1" x14ac:dyDescent="0.25">
      <c r="A259" s="68"/>
      <c r="B259" s="58" t="s">
        <v>341</v>
      </c>
      <c r="C259" s="113"/>
      <c r="D259" s="59"/>
      <c r="E259" s="64"/>
      <c r="F259" s="61">
        <f t="shared" si="93"/>
        <v>0</v>
      </c>
      <c r="G259" s="65">
        <f>IF(F259=1,data!$C$41*E259,0)</f>
        <v>0</v>
      </c>
      <c r="H259" s="87" t="s">
        <v>87</v>
      </c>
      <c r="I259" s="66">
        <f>IF($F259=1,IF($E259&lt;15,VLOOKUP(H259,data!$B$3:$E$32,2,0)*$E259,(VLOOKUP(H259,data!$B$3:$E$32,2,0)*14)+(VLOOKUP(H259,data!$B$3:$E$32,3,0))*($E259-14)),0)</f>
        <v>0</v>
      </c>
      <c r="J259" s="87" t="s">
        <v>87</v>
      </c>
      <c r="K259" s="66">
        <f>IF($F259=1,VLOOKUP(J259,data!$B$35:$D$39,2,0),0)</f>
        <v>0</v>
      </c>
      <c r="L259" s="67">
        <f>IF(AND(I259&lt;&gt;0,K259&lt;&gt;0)=FALSE,0,data!$C$43)</f>
        <v>0</v>
      </c>
      <c r="M259" s="91">
        <f t="shared" si="33"/>
        <v>0</v>
      </c>
      <c r="N259" s="61">
        <f t="shared" si="122"/>
        <v>0</v>
      </c>
      <c r="O259" s="61">
        <f t="shared" si="94"/>
        <v>0</v>
      </c>
      <c r="P259" s="61">
        <f t="shared" si="95"/>
        <v>0</v>
      </c>
      <c r="Q259" s="137">
        <f t="shared" si="96"/>
        <v>0</v>
      </c>
      <c r="S259" s="64"/>
      <c r="T259" s="61">
        <f t="shared" si="97"/>
        <v>0</v>
      </c>
      <c r="U259" s="65">
        <f>IF(T259=1,data!$C$41*S259,0)</f>
        <v>0</v>
      </c>
      <c r="V259" s="87" t="s">
        <v>87</v>
      </c>
      <c r="W259" s="66">
        <f>IF(T259=1,IF(S259&lt;15,VLOOKUP(V259,data!$B$3:$E$32,2,0)*S259,(VLOOKUP(V259,data!$B$3:$E$32,2,0)*14)+(VLOOKUP(V259,data!$B$3:$E$32,3,0))*(S259-14)),0)</f>
        <v>0</v>
      </c>
      <c r="X259" s="87" t="s">
        <v>87</v>
      </c>
      <c r="Y259" s="66">
        <f>IF(T259=1,VLOOKUP(X259,data!$B$35:$D$39,2,0),0)</f>
        <v>0</v>
      </c>
      <c r="Z259" s="67">
        <f>IF(AND(W259&lt;&gt;0,Y259&lt;&gt;0)=FALSE,0,data!$C$43)</f>
        <v>0</v>
      </c>
      <c r="AA259" s="91">
        <f t="shared" si="98"/>
        <v>0</v>
      </c>
      <c r="AB259" s="121">
        <f t="shared" si="99"/>
        <v>0</v>
      </c>
      <c r="AC259" s="61">
        <f t="shared" si="100"/>
        <v>0</v>
      </c>
      <c r="AD259" s="61">
        <f t="shared" si="101"/>
        <v>0</v>
      </c>
      <c r="AF259" s="64"/>
      <c r="AG259" s="61">
        <f t="shared" si="102"/>
        <v>0</v>
      </c>
      <c r="AH259" s="65">
        <f>IF(AG259=1,data!$C$41*AF259,0)</f>
        <v>0</v>
      </c>
      <c r="AI259" s="87" t="s">
        <v>87</v>
      </c>
      <c r="AJ259" s="66">
        <f>IF(AG259=1,IF(AF259&lt;15,VLOOKUP(AI259,data!$B$3:$E$32,2,0)*AF259,(VLOOKUP(AI259,data!$B$3:$E$32,2,0)*14)+(VLOOKUP(AI259,data!$B$3:$E$32,3,0))*(AF259-14)),0)</f>
        <v>0</v>
      </c>
      <c r="AK259" s="87" t="s">
        <v>87</v>
      </c>
      <c r="AL259" s="66">
        <f>IF(AG259=1,VLOOKUP(AK259,data!$B$35:$D$39,2,0),0)</f>
        <v>0</v>
      </c>
      <c r="AM259" s="67">
        <f>IF(AND(AJ259&lt;&gt;0,AL259&lt;&gt;0)=FALSE,0,data!$C$43)</f>
        <v>0</v>
      </c>
      <c r="AN259" s="91">
        <f t="shared" si="103"/>
        <v>0</v>
      </c>
      <c r="AO259" s="121">
        <f t="shared" si="104"/>
        <v>0</v>
      </c>
      <c r="AP259" s="61">
        <f t="shared" si="105"/>
        <v>0</v>
      </c>
      <c r="AQ259" s="61">
        <f t="shared" si="106"/>
        <v>0</v>
      </c>
      <c r="AS259" s="64"/>
      <c r="AT259" s="61">
        <f t="shared" si="107"/>
        <v>0</v>
      </c>
      <c r="AU259" s="65">
        <f>IF(AT259=1,data!$C$41*AS259,0)</f>
        <v>0</v>
      </c>
      <c r="AV259" s="87" t="s">
        <v>87</v>
      </c>
      <c r="AW259" s="66">
        <f>IF(AT259=1,IF(AS259&lt;15,VLOOKUP(AV259,data!$B$3:$E$32,2,0)*AS259,(VLOOKUP(AV259,data!$B$3:$E$32,2,0)*14)+(VLOOKUP(AV259,data!$B$3:$E$32,3,0))*(AS259-14)),0)</f>
        <v>0</v>
      </c>
      <c r="AX259" s="87" t="s">
        <v>87</v>
      </c>
      <c r="AY259" s="66">
        <f>IF(AT259=1,VLOOKUP(AX259,data!$B$35:$D$39,2,0),0)</f>
        <v>0</v>
      </c>
      <c r="AZ259" s="67">
        <f>IF(AND(AW259&lt;&gt;0,AY259&lt;&gt;0)=FALSE,0,data!$C$43)</f>
        <v>0</v>
      </c>
      <c r="BA259" s="91">
        <f t="shared" si="108"/>
        <v>0</v>
      </c>
      <c r="BB259" s="121">
        <f t="shared" si="109"/>
        <v>0</v>
      </c>
      <c r="BC259" s="61">
        <f t="shared" si="110"/>
        <v>0</v>
      </c>
      <c r="BD259" s="61">
        <f t="shared" si="111"/>
        <v>0</v>
      </c>
      <c r="BF259" s="64"/>
      <c r="BG259" s="61">
        <f t="shared" si="112"/>
        <v>0</v>
      </c>
      <c r="BH259" s="65">
        <f>IF(BG259=1,data!$C$41*BF259,0)</f>
        <v>0</v>
      </c>
      <c r="BI259" s="87" t="s">
        <v>87</v>
      </c>
      <c r="BJ259" s="66">
        <f>IF(BG259=1,IF(BF259&lt;15,VLOOKUP(BI259,data!$B$3:$E$32,2,0)*BF259,(VLOOKUP(BI259,data!$B$3:$E$32,2,0)*14)+(VLOOKUP(BI259,data!$B$3:$E$32,3,0))*(BF259-14)),0)</f>
        <v>0</v>
      </c>
      <c r="BK259" s="87" t="s">
        <v>87</v>
      </c>
      <c r="BL259" s="66">
        <f>IF(BG259=1,VLOOKUP(BK259,data!$B$35:$D$39,2,0),0)</f>
        <v>0</v>
      </c>
      <c r="BM259" s="67">
        <f>IF(AND(BJ259&lt;&gt;0,BL259&lt;&gt;0)=FALSE,0,data!$C$43)</f>
        <v>0</v>
      </c>
      <c r="BN259" s="91">
        <f t="shared" si="113"/>
        <v>0</v>
      </c>
      <c r="BO259" s="121">
        <f t="shared" si="114"/>
        <v>0</v>
      </c>
      <c r="BP259" s="61">
        <f t="shared" si="115"/>
        <v>0</v>
      </c>
      <c r="BQ259" s="61">
        <f t="shared" si="116"/>
        <v>0</v>
      </c>
      <c r="BS259" s="64"/>
      <c r="BT259" s="61">
        <f t="shared" si="117"/>
        <v>0</v>
      </c>
      <c r="BU259" s="65">
        <f>IF(BT259=1,data!$C$41*BS259,0)</f>
        <v>0</v>
      </c>
      <c r="BV259" s="87" t="s">
        <v>87</v>
      </c>
      <c r="BW259" s="66">
        <f>IF(BT259=1,IF(BS259&lt;15,VLOOKUP(BV259,data!$B$3:$E$32,2,0)*BS259,(VLOOKUP(BV259,data!$B$3:$E$32,2,0)*14)+(VLOOKUP(BV259,data!$B$3:$E$32,3,0))*(BS259-14)),0)</f>
        <v>0</v>
      </c>
      <c r="BX259" s="87" t="s">
        <v>87</v>
      </c>
      <c r="BY259" s="66">
        <f>IF(BT259=1,VLOOKUP(BX259,data!$B$35:$D$39,2,0),0)</f>
        <v>0</v>
      </c>
      <c r="BZ259" s="67">
        <f>IF(AND(BW259&lt;&gt;0,BY259&lt;&gt;0)=FALSE,0,data!$C$43)</f>
        <v>0</v>
      </c>
      <c r="CA259" s="91">
        <f t="shared" si="118"/>
        <v>0</v>
      </c>
      <c r="CB259" s="121">
        <f t="shared" si="119"/>
        <v>0</v>
      </c>
      <c r="CC259" s="61">
        <f t="shared" si="120"/>
        <v>0</v>
      </c>
      <c r="CD259" s="61">
        <f t="shared" si="121"/>
        <v>0</v>
      </c>
    </row>
    <row r="260" spans="1:82" ht="18" hidden="1" customHeight="1" x14ac:dyDescent="0.25">
      <c r="A260" s="68"/>
      <c r="B260" s="58" t="s">
        <v>342</v>
      </c>
      <c r="C260" s="113"/>
      <c r="D260" s="59"/>
      <c r="E260" s="64"/>
      <c r="F260" s="61">
        <f t="shared" si="93"/>
        <v>0</v>
      </c>
      <c r="G260" s="65">
        <f>IF(F260=1,data!$C$41*E260,0)</f>
        <v>0</v>
      </c>
      <c r="H260" s="87" t="s">
        <v>87</v>
      </c>
      <c r="I260" s="66">
        <f>IF($F260=1,IF($E260&lt;15,VLOOKUP(H260,data!$B$3:$E$32,2,0)*$E260,(VLOOKUP(H260,data!$B$3:$E$32,2,0)*14)+(VLOOKUP(H260,data!$B$3:$E$32,3,0))*($E260-14)),0)</f>
        <v>0</v>
      </c>
      <c r="J260" s="87" t="s">
        <v>87</v>
      </c>
      <c r="K260" s="66">
        <f>IF($F260=1,VLOOKUP(J260,data!$B$35:$D$39,2,0),0)</f>
        <v>0</v>
      </c>
      <c r="L260" s="67">
        <f>IF(AND(I260&lt;&gt;0,K260&lt;&gt;0)=FALSE,0,data!$C$43)</f>
        <v>0</v>
      </c>
      <c r="M260" s="91">
        <f t="shared" si="33"/>
        <v>0</v>
      </c>
      <c r="N260" s="61">
        <f t="shared" si="122"/>
        <v>0</v>
      </c>
      <c r="O260" s="61">
        <f t="shared" si="94"/>
        <v>0</v>
      </c>
      <c r="P260" s="61">
        <f t="shared" si="95"/>
        <v>0</v>
      </c>
      <c r="Q260" s="137">
        <f t="shared" si="96"/>
        <v>0</v>
      </c>
      <c r="S260" s="64"/>
      <c r="T260" s="61">
        <f t="shared" si="97"/>
        <v>0</v>
      </c>
      <c r="U260" s="65">
        <f>IF(T260=1,data!$C$41*S260,0)</f>
        <v>0</v>
      </c>
      <c r="V260" s="87" t="s">
        <v>87</v>
      </c>
      <c r="W260" s="66">
        <f>IF(T260=1,IF(S260&lt;15,VLOOKUP(V260,data!$B$3:$E$32,2,0)*S260,(VLOOKUP(V260,data!$B$3:$E$32,2,0)*14)+(VLOOKUP(V260,data!$B$3:$E$32,3,0))*(S260-14)),0)</f>
        <v>0</v>
      </c>
      <c r="X260" s="87" t="s">
        <v>87</v>
      </c>
      <c r="Y260" s="66">
        <f>IF(T260=1,VLOOKUP(X260,data!$B$35:$D$39,2,0),0)</f>
        <v>0</v>
      </c>
      <c r="Z260" s="67">
        <f>IF(AND(W260&lt;&gt;0,Y260&lt;&gt;0)=FALSE,0,data!$C$43)</f>
        <v>0</v>
      </c>
      <c r="AA260" s="91">
        <f t="shared" si="98"/>
        <v>0</v>
      </c>
      <c r="AB260" s="121">
        <f t="shared" si="99"/>
        <v>0</v>
      </c>
      <c r="AC260" s="61">
        <f t="shared" si="100"/>
        <v>0</v>
      </c>
      <c r="AD260" s="61">
        <f t="shared" si="101"/>
        <v>0</v>
      </c>
      <c r="AF260" s="64"/>
      <c r="AG260" s="61">
        <f t="shared" si="102"/>
        <v>0</v>
      </c>
      <c r="AH260" s="65">
        <f>IF(AG260=1,data!$C$41*AF260,0)</f>
        <v>0</v>
      </c>
      <c r="AI260" s="87" t="s">
        <v>87</v>
      </c>
      <c r="AJ260" s="66">
        <f>IF(AG260=1,IF(AF260&lt;15,VLOOKUP(AI260,data!$B$3:$E$32,2,0)*AF260,(VLOOKUP(AI260,data!$B$3:$E$32,2,0)*14)+(VLOOKUP(AI260,data!$B$3:$E$32,3,0))*(AF260-14)),0)</f>
        <v>0</v>
      </c>
      <c r="AK260" s="87" t="s">
        <v>87</v>
      </c>
      <c r="AL260" s="66">
        <f>IF(AG260=1,VLOOKUP(AK260,data!$B$35:$D$39,2,0),0)</f>
        <v>0</v>
      </c>
      <c r="AM260" s="67">
        <f>IF(AND(AJ260&lt;&gt;0,AL260&lt;&gt;0)=FALSE,0,data!$C$43)</f>
        <v>0</v>
      </c>
      <c r="AN260" s="91">
        <f t="shared" si="103"/>
        <v>0</v>
      </c>
      <c r="AO260" s="121">
        <f t="shared" si="104"/>
        <v>0</v>
      </c>
      <c r="AP260" s="61">
        <f t="shared" si="105"/>
        <v>0</v>
      </c>
      <c r="AQ260" s="61">
        <f t="shared" si="106"/>
        <v>0</v>
      </c>
      <c r="AS260" s="64"/>
      <c r="AT260" s="61">
        <f t="shared" si="107"/>
        <v>0</v>
      </c>
      <c r="AU260" s="65">
        <f>IF(AT260=1,data!$C$41*AS260,0)</f>
        <v>0</v>
      </c>
      <c r="AV260" s="87" t="s">
        <v>87</v>
      </c>
      <c r="AW260" s="66">
        <f>IF(AT260=1,IF(AS260&lt;15,VLOOKUP(AV260,data!$B$3:$E$32,2,0)*AS260,(VLOOKUP(AV260,data!$B$3:$E$32,2,0)*14)+(VLOOKUP(AV260,data!$B$3:$E$32,3,0))*(AS260-14)),0)</f>
        <v>0</v>
      </c>
      <c r="AX260" s="87" t="s">
        <v>87</v>
      </c>
      <c r="AY260" s="66">
        <f>IF(AT260=1,VLOOKUP(AX260,data!$B$35:$D$39,2,0),0)</f>
        <v>0</v>
      </c>
      <c r="AZ260" s="67">
        <f>IF(AND(AW260&lt;&gt;0,AY260&lt;&gt;0)=FALSE,0,data!$C$43)</f>
        <v>0</v>
      </c>
      <c r="BA260" s="91">
        <f t="shared" si="108"/>
        <v>0</v>
      </c>
      <c r="BB260" s="121">
        <f t="shared" si="109"/>
        <v>0</v>
      </c>
      <c r="BC260" s="61">
        <f t="shared" si="110"/>
        <v>0</v>
      </c>
      <c r="BD260" s="61">
        <f t="shared" si="111"/>
        <v>0</v>
      </c>
      <c r="BF260" s="64"/>
      <c r="BG260" s="61">
        <f t="shared" si="112"/>
        <v>0</v>
      </c>
      <c r="BH260" s="65">
        <f>IF(BG260=1,data!$C$41*BF260,0)</f>
        <v>0</v>
      </c>
      <c r="BI260" s="87" t="s">
        <v>87</v>
      </c>
      <c r="BJ260" s="66">
        <f>IF(BG260=1,IF(BF260&lt;15,VLOOKUP(BI260,data!$B$3:$E$32,2,0)*BF260,(VLOOKUP(BI260,data!$B$3:$E$32,2,0)*14)+(VLOOKUP(BI260,data!$B$3:$E$32,3,0))*(BF260-14)),0)</f>
        <v>0</v>
      </c>
      <c r="BK260" s="87" t="s">
        <v>87</v>
      </c>
      <c r="BL260" s="66">
        <f>IF(BG260=1,VLOOKUP(BK260,data!$B$35:$D$39,2,0),0)</f>
        <v>0</v>
      </c>
      <c r="BM260" s="67">
        <f>IF(AND(BJ260&lt;&gt;0,BL260&lt;&gt;0)=FALSE,0,data!$C$43)</f>
        <v>0</v>
      </c>
      <c r="BN260" s="91">
        <f t="shared" si="113"/>
        <v>0</v>
      </c>
      <c r="BO260" s="121">
        <f t="shared" si="114"/>
        <v>0</v>
      </c>
      <c r="BP260" s="61">
        <f t="shared" si="115"/>
        <v>0</v>
      </c>
      <c r="BQ260" s="61">
        <f t="shared" si="116"/>
        <v>0</v>
      </c>
      <c r="BS260" s="64"/>
      <c r="BT260" s="61">
        <f t="shared" si="117"/>
        <v>0</v>
      </c>
      <c r="BU260" s="65">
        <f>IF(BT260=1,data!$C$41*BS260,0)</f>
        <v>0</v>
      </c>
      <c r="BV260" s="87" t="s">
        <v>87</v>
      </c>
      <c r="BW260" s="66">
        <f>IF(BT260=1,IF(BS260&lt;15,VLOOKUP(BV260,data!$B$3:$E$32,2,0)*BS260,(VLOOKUP(BV260,data!$B$3:$E$32,2,0)*14)+(VLOOKUP(BV260,data!$B$3:$E$32,3,0))*(BS260-14)),0)</f>
        <v>0</v>
      </c>
      <c r="BX260" s="87" t="s">
        <v>87</v>
      </c>
      <c r="BY260" s="66">
        <f>IF(BT260=1,VLOOKUP(BX260,data!$B$35:$D$39,2,0),0)</f>
        <v>0</v>
      </c>
      <c r="BZ260" s="67">
        <f>IF(AND(BW260&lt;&gt;0,BY260&lt;&gt;0)=FALSE,0,data!$C$43)</f>
        <v>0</v>
      </c>
      <c r="CA260" s="91">
        <f t="shared" si="118"/>
        <v>0</v>
      </c>
      <c r="CB260" s="121">
        <f t="shared" si="119"/>
        <v>0</v>
      </c>
      <c r="CC260" s="61">
        <f t="shared" si="120"/>
        <v>0</v>
      </c>
      <c r="CD260" s="61">
        <f t="shared" si="121"/>
        <v>0</v>
      </c>
    </row>
    <row r="261" spans="1:82" ht="18" hidden="1" customHeight="1" x14ac:dyDescent="0.25">
      <c r="A261" s="68"/>
      <c r="B261" s="58" t="s">
        <v>343</v>
      </c>
      <c r="C261" s="113"/>
      <c r="D261" s="59"/>
      <c r="E261" s="64"/>
      <c r="F261" s="61">
        <f t="shared" si="93"/>
        <v>0</v>
      </c>
      <c r="G261" s="65">
        <f>IF(F261=1,data!$C$41*E261,0)</f>
        <v>0</v>
      </c>
      <c r="H261" s="87" t="s">
        <v>87</v>
      </c>
      <c r="I261" s="66">
        <f>IF($F261=1,IF($E261&lt;15,VLOOKUP(H261,data!$B$3:$E$32,2,0)*$E261,(VLOOKUP(H261,data!$B$3:$E$32,2,0)*14)+(VLOOKUP(H261,data!$B$3:$E$32,3,0))*($E261-14)),0)</f>
        <v>0</v>
      </c>
      <c r="J261" s="87" t="s">
        <v>87</v>
      </c>
      <c r="K261" s="66">
        <f>IF($F261=1,VLOOKUP(J261,data!$B$35:$D$39,2,0),0)</f>
        <v>0</v>
      </c>
      <c r="L261" s="67">
        <f>IF(AND(I261&lt;&gt;0,K261&lt;&gt;0)=FALSE,0,data!$C$43)</f>
        <v>0</v>
      </c>
      <c r="M261" s="91">
        <f t="shared" si="33"/>
        <v>0</v>
      </c>
      <c r="N261" s="61">
        <f t="shared" si="122"/>
        <v>0</v>
      </c>
      <c r="O261" s="61">
        <f t="shared" si="94"/>
        <v>0</v>
      </c>
      <c r="P261" s="61">
        <f t="shared" si="95"/>
        <v>0</v>
      </c>
      <c r="Q261" s="137">
        <f t="shared" si="96"/>
        <v>0</v>
      </c>
      <c r="S261" s="64"/>
      <c r="T261" s="61">
        <f t="shared" si="97"/>
        <v>0</v>
      </c>
      <c r="U261" s="65">
        <f>IF(T261=1,data!$C$41*S261,0)</f>
        <v>0</v>
      </c>
      <c r="V261" s="87" t="s">
        <v>87</v>
      </c>
      <c r="W261" s="66">
        <f>IF(T261=1,IF(S261&lt;15,VLOOKUP(V261,data!$B$3:$E$32,2,0)*S261,(VLOOKUP(V261,data!$B$3:$E$32,2,0)*14)+(VLOOKUP(V261,data!$B$3:$E$32,3,0))*(S261-14)),0)</f>
        <v>0</v>
      </c>
      <c r="X261" s="87" t="s">
        <v>87</v>
      </c>
      <c r="Y261" s="66">
        <f>IF(T261=1,VLOOKUP(X261,data!$B$35:$D$39,2,0),0)</f>
        <v>0</v>
      </c>
      <c r="Z261" s="67">
        <f>IF(AND(W261&lt;&gt;0,Y261&lt;&gt;0)=FALSE,0,data!$C$43)</f>
        <v>0</v>
      </c>
      <c r="AA261" s="91">
        <f t="shared" si="98"/>
        <v>0</v>
      </c>
      <c r="AB261" s="121">
        <f t="shared" si="99"/>
        <v>0</v>
      </c>
      <c r="AC261" s="61">
        <f t="shared" si="100"/>
        <v>0</v>
      </c>
      <c r="AD261" s="61">
        <f t="shared" si="101"/>
        <v>0</v>
      </c>
      <c r="AF261" s="64"/>
      <c r="AG261" s="61">
        <f t="shared" si="102"/>
        <v>0</v>
      </c>
      <c r="AH261" s="65">
        <f>IF(AG261=1,data!$C$41*AF261,0)</f>
        <v>0</v>
      </c>
      <c r="AI261" s="87" t="s">
        <v>87</v>
      </c>
      <c r="AJ261" s="66">
        <f>IF(AG261=1,IF(AF261&lt;15,VLOOKUP(AI261,data!$B$3:$E$32,2,0)*AF261,(VLOOKUP(AI261,data!$B$3:$E$32,2,0)*14)+(VLOOKUP(AI261,data!$B$3:$E$32,3,0))*(AF261-14)),0)</f>
        <v>0</v>
      </c>
      <c r="AK261" s="87" t="s">
        <v>87</v>
      </c>
      <c r="AL261" s="66">
        <f>IF(AG261=1,VLOOKUP(AK261,data!$B$35:$D$39,2,0),0)</f>
        <v>0</v>
      </c>
      <c r="AM261" s="67">
        <f>IF(AND(AJ261&lt;&gt;0,AL261&lt;&gt;0)=FALSE,0,data!$C$43)</f>
        <v>0</v>
      </c>
      <c r="AN261" s="91">
        <f t="shared" si="103"/>
        <v>0</v>
      </c>
      <c r="AO261" s="121">
        <f t="shared" si="104"/>
        <v>0</v>
      </c>
      <c r="AP261" s="61">
        <f t="shared" si="105"/>
        <v>0</v>
      </c>
      <c r="AQ261" s="61">
        <f t="shared" si="106"/>
        <v>0</v>
      </c>
      <c r="AS261" s="64"/>
      <c r="AT261" s="61">
        <f t="shared" si="107"/>
        <v>0</v>
      </c>
      <c r="AU261" s="65">
        <f>IF(AT261=1,data!$C$41*AS261,0)</f>
        <v>0</v>
      </c>
      <c r="AV261" s="87" t="s">
        <v>87</v>
      </c>
      <c r="AW261" s="66">
        <f>IF(AT261=1,IF(AS261&lt;15,VLOOKUP(AV261,data!$B$3:$E$32,2,0)*AS261,(VLOOKUP(AV261,data!$B$3:$E$32,2,0)*14)+(VLOOKUP(AV261,data!$B$3:$E$32,3,0))*(AS261-14)),0)</f>
        <v>0</v>
      </c>
      <c r="AX261" s="87" t="s">
        <v>87</v>
      </c>
      <c r="AY261" s="66">
        <f>IF(AT261=1,VLOOKUP(AX261,data!$B$35:$D$39,2,0),0)</f>
        <v>0</v>
      </c>
      <c r="AZ261" s="67">
        <f>IF(AND(AW261&lt;&gt;0,AY261&lt;&gt;0)=FALSE,0,data!$C$43)</f>
        <v>0</v>
      </c>
      <c r="BA261" s="91">
        <f t="shared" si="108"/>
        <v>0</v>
      </c>
      <c r="BB261" s="121">
        <f t="shared" si="109"/>
        <v>0</v>
      </c>
      <c r="BC261" s="61">
        <f t="shared" si="110"/>
        <v>0</v>
      </c>
      <c r="BD261" s="61">
        <f t="shared" si="111"/>
        <v>0</v>
      </c>
      <c r="BF261" s="64"/>
      <c r="BG261" s="61">
        <f t="shared" si="112"/>
        <v>0</v>
      </c>
      <c r="BH261" s="65">
        <f>IF(BG261=1,data!$C$41*BF261,0)</f>
        <v>0</v>
      </c>
      <c r="BI261" s="87" t="s">
        <v>87</v>
      </c>
      <c r="BJ261" s="66">
        <f>IF(BG261=1,IF(BF261&lt;15,VLOOKUP(BI261,data!$B$3:$E$32,2,0)*BF261,(VLOOKUP(BI261,data!$B$3:$E$32,2,0)*14)+(VLOOKUP(BI261,data!$B$3:$E$32,3,0))*(BF261-14)),0)</f>
        <v>0</v>
      </c>
      <c r="BK261" s="87" t="s">
        <v>87</v>
      </c>
      <c r="BL261" s="66">
        <f>IF(BG261=1,VLOOKUP(BK261,data!$B$35:$D$39,2,0),0)</f>
        <v>0</v>
      </c>
      <c r="BM261" s="67">
        <f>IF(AND(BJ261&lt;&gt;0,BL261&lt;&gt;0)=FALSE,0,data!$C$43)</f>
        <v>0</v>
      </c>
      <c r="BN261" s="91">
        <f t="shared" si="113"/>
        <v>0</v>
      </c>
      <c r="BO261" s="121">
        <f t="shared" si="114"/>
        <v>0</v>
      </c>
      <c r="BP261" s="61">
        <f t="shared" si="115"/>
        <v>0</v>
      </c>
      <c r="BQ261" s="61">
        <f t="shared" si="116"/>
        <v>0</v>
      </c>
      <c r="BS261" s="64"/>
      <c r="BT261" s="61">
        <f t="shared" si="117"/>
        <v>0</v>
      </c>
      <c r="BU261" s="65">
        <f>IF(BT261=1,data!$C$41*BS261,0)</f>
        <v>0</v>
      </c>
      <c r="BV261" s="87" t="s">
        <v>87</v>
      </c>
      <c r="BW261" s="66">
        <f>IF(BT261=1,IF(BS261&lt;15,VLOOKUP(BV261,data!$B$3:$E$32,2,0)*BS261,(VLOOKUP(BV261,data!$B$3:$E$32,2,0)*14)+(VLOOKUP(BV261,data!$B$3:$E$32,3,0))*(BS261-14)),0)</f>
        <v>0</v>
      </c>
      <c r="BX261" s="87" t="s">
        <v>87</v>
      </c>
      <c r="BY261" s="66">
        <f>IF(BT261=1,VLOOKUP(BX261,data!$B$35:$D$39,2,0),0)</f>
        <v>0</v>
      </c>
      <c r="BZ261" s="67">
        <f>IF(AND(BW261&lt;&gt;0,BY261&lt;&gt;0)=FALSE,0,data!$C$43)</f>
        <v>0</v>
      </c>
      <c r="CA261" s="91">
        <f t="shared" si="118"/>
        <v>0</v>
      </c>
      <c r="CB261" s="121">
        <f t="shared" si="119"/>
        <v>0</v>
      </c>
      <c r="CC261" s="61">
        <f t="shared" si="120"/>
        <v>0</v>
      </c>
      <c r="CD261" s="61">
        <f t="shared" si="121"/>
        <v>0</v>
      </c>
    </row>
    <row r="262" spans="1:82" ht="18" hidden="1" customHeight="1" x14ac:dyDescent="0.25">
      <c r="A262" s="68"/>
      <c r="B262" s="58" t="s">
        <v>344</v>
      </c>
      <c r="C262" s="113"/>
      <c r="D262" s="59"/>
      <c r="E262" s="64"/>
      <c r="F262" s="61">
        <f t="shared" si="93"/>
        <v>0</v>
      </c>
      <c r="G262" s="65">
        <f>IF(F262=1,data!$C$41*E262,0)</f>
        <v>0</v>
      </c>
      <c r="H262" s="87" t="s">
        <v>87</v>
      </c>
      <c r="I262" s="66">
        <f>IF($F262=1,IF($E262&lt;15,VLOOKUP(H262,data!$B$3:$E$32,2,0)*$E262,(VLOOKUP(H262,data!$B$3:$E$32,2,0)*14)+(VLOOKUP(H262,data!$B$3:$E$32,3,0))*($E262-14)),0)</f>
        <v>0</v>
      </c>
      <c r="J262" s="87" t="s">
        <v>87</v>
      </c>
      <c r="K262" s="66">
        <f>IF($F262=1,VLOOKUP(J262,data!$B$35:$D$39,2,0),0)</f>
        <v>0</v>
      </c>
      <c r="L262" s="67">
        <f>IF(AND(I262&lt;&gt;0,K262&lt;&gt;0)=FALSE,0,data!$C$43)</f>
        <v>0</v>
      </c>
      <c r="M262" s="91">
        <f t="shared" si="33"/>
        <v>0</v>
      </c>
      <c r="N262" s="61">
        <f t="shared" si="122"/>
        <v>0</v>
      </c>
      <c r="O262" s="61">
        <f t="shared" si="94"/>
        <v>0</v>
      </c>
      <c r="P262" s="61">
        <f t="shared" si="95"/>
        <v>0</v>
      </c>
      <c r="Q262" s="137">
        <f t="shared" si="96"/>
        <v>0</v>
      </c>
      <c r="S262" s="64"/>
      <c r="T262" s="61">
        <f t="shared" si="97"/>
        <v>0</v>
      </c>
      <c r="U262" s="65">
        <f>IF(T262=1,data!$C$41*S262,0)</f>
        <v>0</v>
      </c>
      <c r="V262" s="87" t="s">
        <v>87</v>
      </c>
      <c r="W262" s="66">
        <f>IF(T262=1,IF(S262&lt;15,VLOOKUP(V262,data!$B$3:$E$32,2,0)*S262,(VLOOKUP(V262,data!$B$3:$E$32,2,0)*14)+(VLOOKUP(V262,data!$B$3:$E$32,3,0))*(S262-14)),0)</f>
        <v>0</v>
      </c>
      <c r="X262" s="87" t="s">
        <v>87</v>
      </c>
      <c r="Y262" s="66">
        <f>IF(T262=1,VLOOKUP(X262,data!$B$35:$D$39,2,0),0)</f>
        <v>0</v>
      </c>
      <c r="Z262" s="67">
        <f>IF(AND(W262&lt;&gt;0,Y262&lt;&gt;0)=FALSE,0,data!$C$43)</f>
        <v>0</v>
      </c>
      <c r="AA262" s="91">
        <f t="shared" si="98"/>
        <v>0</v>
      </c>
      <c r="AB262" s="121">
        <f t="shared" si="99"/>
        <v>0</v>
      </c>
      <c r="AC262" s="61">
        <f t="shared" si="100"/>
        <v>0</v>
      </c>
      <c r="AD262" s="61">
        <f t="shared" si="101"/>
        <v>0</v>
      </c>
      <c r="AF262" s="64"/>
      <c r="AG262" s="61">
        <f t="shared" si="102"/>
        <v>0</v>
      </c>
      <c r="AH262" s="65">
        <f>IF(AG262=1,data!$C$41*AF262,0)</f>
        <v>0</v>
      </c>
      <c r="AI262" s="87" t="s">
        <v>87</v>
      </c>
      <c r="AJ262" s="66">
        <f>IF(AG262=1,IF(AF262&lt;15,VLOOKUP(AI262,data!$B$3:$E$32,2,0)*AF262,(VLOOKUP(AI262,data!$B$3:$E$32,2,0)*14)+(VLOOKUP(AI262,data!$B$3:$E$32,3,0))*(AF262-14)),0)</f>
        <v>0</v>
      </c>
      <c r="AK262" s="87" t="s">
        <v>87</v>
      </c>
      <c r="AL262" s="66">
        <f>IF(AG262=1,VLOOKUP(AK262,data!$B$35:$D$39,2,0),0)</f>
        <v>0</v>
      </c>
      <c r="AM262" s="67">
        <f>IF(AND(AJ262&lt;&gt;0,AL262&lt;&gt;0)=FALSE,0,data!$C$43)</f>
        <v>0</v>
      </c>
      <c r="AN262" s="91">
        <f t="shared" si="103"/>
        <v>0</v>
      </c>
      <c r="AO262" s="121">
        <f t="shared" si="104"/>
        <v>0</v>
      </c>
      <c r="AP262" s="61">
        <f t="shared" si="105"/>
        <v>0</v>
      </c>
      <c r="AQ262" s="61">
        <f t="shared" si="106"/>
        <v>0</v>
      </c>
      <c r="AS262" s="64"/>
      <c r="AT262" s="61">
        <f t="shared" si="107"/>
        <v>0</v>
      </c>
      <c r="AU262" s="65">
        <f>IF(AT262=1,data!$C$41*AS262,0)</f>
        <v>0</v>
      </c>
      <c r="AV262" s="87" t="s">
        <v>87</v>
      </c>
      <c r="AW262" s="66">
        <f>IF(AT262=1,IF(AS262&lt;15,VLOOKUP(AV262,data!$B$3:$E$32,2,0)*AS262,(VLOOKUP(AV262,data!$B$3:$E$32,2,0)*14)+(VLOOKUP(AV262,data!$B$3:$E$32,3,0))*(AS262-14)),0)</f>
        <v>0</v>
      </c>
      <c r="AX262" s="87" t="s">
        <v>87</v>
      </c>
      <c r="AY262" s="66">
        <f>IF(AT262=1,VLOOKUP(AX262,data!$B$35:$D$39,2,0),0)</f>
        <v>0</v>
      </c>
      <c r="AZ262" s="67">
        <f>IF(AND(AW262&lt;&gt;0,AY262&lt;&gt;0)=FALSE,0,data!$C$43)</f>
        <v>0</v>
      </c>
      <c r="BA262" s="91">
        <f t="shared" si="108"/>
        <v>0</v>
      </c>
      <c r="BB262" s="121">
        <f t="shared" si="109"/>
        <v>0</v>
      </c>
      <c r="BC262" s="61">
        <f t="shared" si="110"/>
        <v>0</v>
      </c>
      <c r="BD262" s="61">
        <f t="shared" si="111"/>
        <v>0</v>
      </c>
      <c r="BF262" s="64"/>
      <c r="BG262" s="61">
        <f t="shared" si="112"/>
        <v>0</v>
      </c>
      <c r="BH262" s="65">
        <f>IF(BG262=1,data!$C$41*BF262,0)</f>
        <v>0</v>
      </c>
      <c r="BI262" s="87" t="s">
        <v>87</v>
      </c>
      <c r="BJ262" s="66">
        <f>IF(BG262=1,IF(BF262&lt;15,VLOOKUP(BI262,data!$B$3:$E$32,2,0)*BF262,(VLOOKUP(BI262,data!$B$3:$E$32,2,0)*14)+(VLOOKUP(BI262,data!$B$3:$E$32,3,0))*(BF262-14)),0)</f>
        <v>0</v>
      </c>
      <c r="BK262" s="87" t="s">
        <v>87</v>
      </c>
      <c r="BL262" s="66">
        <f>IF(BG262=1,VLOOKUP(BK262,data!$B$35:$D$39,2,0),0)</f>
        <v>0</v>
      </c>
      <c r="BM262" s="67">
        <f>IF(AND(BJ262&lt;&gt;0,BL262&lt;&gt;0)=FALSE,0,data!$C$43)</f>
        <v>0</v>
      </c>
      <c r="BN262" s="91">
        <f t="shared" si="113"/>
        <v>0</v>
      </c>
      <c r="BO262" s="121">
        <f t="shared" si="114"/>
        <v>0</v>
      </c>
      <c r="BP262" s="61">
        <f t="shared" si="115"/>
        <v>0</v>
      </c>
      <c r="BQ262" s="61">
        <f t="shared" si="116"/>
        <v>0</v>
      </c>
      <c r="BS262" s="64"/>
      <c r="BT262" s="61">
        <f t="shared" si="117"/>
        <v>0</v>
      </c>
      <c r="BU262" s="65">
        <f>IF(BT262=1,data!$C$41*BS262,0)</f>
        <v>0</v>
      </c>
      <c r="BV262" s="87" t="s">
        <v>87</v>
      </c>
      <c r="BW262" s="66">
        <f>IF(BT262=1,IF(BS262&lt;15,VLOOKUP(BV262,data!$B$3:$E$32,2,0)*BS262,(VLOOKUP(BV262,data!$B$3:$E$32,2,0)*14)+(VLOOKUP(BV262,data!$B$3:$E$32,3,0))*(BS262-14)),0)</f>
        <v>0</v>
      </c>
      <c r="BX262" s="87" t="s">
        <v>87</v>
      </c>
      <c r="BY262" s="66">
        <f>IF(BT262=1,VLOOKUP(BX262,data!$B$35:$D$39,2,0),0)</f>
        <v>0</v>
      </c>
      <c r="BZ262" s="67">
        <f>IF(AND(BW262&lt;&gt;0,BY262&lt;&gt;0)=FALSE,0,data!$C$43)</f>
        <v>0</v>
      </c>
      <c r="CA262" s="91">
        <f t="shared" si="118"/>
        <v>0</v>
      </c>
      <c r="CB262" s="121">
        <f t="shared" si="119"/>
        <v>0</v>
      </c>
      <c r="CC262" s="61">
        <f t="shared" si="120"/>
        <v>0</v>
      </c>
      <c r="CD262" s="61">
        <f t="shared" si="121"/>
        <v>0</v>
      </c>
    </row>
    <row r="263" spans="1:82" ht="18" hidden="1" customHeight="1" x14ac:dyDescent="0.25">
      <c r="A263" s="68"/>
      <c r="B263" s="58" t="s">
        <v>345</v>
      </c>
      <c r="C263" s="113"/>
      <c r="D263" s="59"/>
      <c r="E263" s="64"/>
      <c r="F263" s="61">
        <f t="shared" si="93"/>
        <v>0</v>
      </c>
      <c r="G263" s="65">
        <f>IF(F263=1,data!$C$41*E263,0)</f>
        <v>0</v>
      </c>
      <c r="H263" s="87" t="s">
        <v>87</v>
      </c>
      <c r="I263" s="66">
        <f>IF($F263=1,IF($E263&lt;15,VLOOKUP(H263,data!$B$3:$E$32,2,0)*$E263,(VLOOKUP(H263,data!$B$3:$E$32,2,0)*14)+(VLOOKUP(H263,data!$B$3:$E$32,3,0))*($E263-14)),0)</f>
        <v>0</v>
      </c>
      <c r="J263" s="87" t="s">
        <v>87</v>
      </c>
      <c r="K263" s="66">
        <f>IF($F263=1,VLOOKUP(J263,data!$B$35:$D$39,2,0),0)</f>
        <v>0</v>
      </c>
      <c r="L263" s="67">
        <f>IF(AND(I263&lt;&gt;0,K263&lt;&gt;0)=FALSE,0,data!$C$43)</f>
        <v>0</v>
      </c>
      <c r="M263" s="91">
        <f t="shared" si="33"/>
        <v>0</v>
      </c>
      <c r="N263" s="61">
        <f t="shared" si="122"/>
        <v>0</v>
      </c>
      <c r="O263" s="61">
        <f t="shared" si="94"/>
        <v>0</v>
      </c>
      <c r="P263" s="61">
        <f t="shared" si="95"/>
        <v>0</v>
      </c>
      <c r="Q263" s="137">
        <f t="shared" si="96"/>
        <v>0</v>
      </c>
      <c r="S263" s="64"/>
      <c r="T263" s="61">
        <f t="shared" si="97"/>
        <v>0</v>
      </c>
      <c r="U263" s="65">
        <f>IF(T263=1,data!$C$41*S263,0)</f>
        <v>0</v>
      </c>
      <c r="V263" s="87" t="s">
        <v>87</v>
      </c>
      <c r="W263" s="66">
        <f>IF(T263=1,IF(S263&lt;15,VLOOKUP(V263,data!$B$3:$E$32,2,0)*S263,(VLOOKUP(V263,data!$B$3:$E$32,2,0)*14)+(VLOOKUP(V263,data!$B$3:$E$32,3,0))*(S263-14)),0)</f>
        <v>0</v>
      </c>
      <c r="X263" s="87" t="s">
        <v>87</v>
      </c>
      <c r="Y263" s="66">
        <f>IF(T263=1,VLOOKUP(X263,data!$B$35:$D$39,2,0),0)</f>
        <v>0</v>
      </c>
      <c r="Z263" s="67">
        <f>IF(AND(W263&lt;&gt;0,Y263&lt;&gt;0)=FALSE,0,data!$C$43)</f>
        <v>0</v>
      </c>
      <c r="AA263" s="91">
        <f t="shared" si="98"/>
        <v>0</v>
      </c>
      <c r="AB263" s="121">
        <f t="shared" si="99"/>
        <v>0</v>
      </c>
      <c r="AC263" s="61">
        <f t="shared" si="100"/>
        <v>0</v>
      </c>
      <c r="AD263" s="61">
        <f t="shared" si="101"/>
        <v>0</v>
      </c>
      <c r="AF263" s="64"/>
      <c r="AG263" s="61">
        <f t="shared" si="102"/>
        <v>0</v>
      </c>
      <c r="AH263" s="65">
        <f>IF(AG263=1,data!$C$41*AF263,0)</f>
        <v>0</v>
      </c>
      <c r="AI263" s="87" t="s">
        <v>87</v>
      </c>
      <c r="AJ263" s="66">
        <f>IF(AG263=1,IF(AF263&lt;15,VLOOKUP(AI263,data!$B$3:$E$32,2,0)*AF263,(VLOOKUP(AI263,data!$B$3:$E$32,2,0)*14)+(VLOOKUP(AI263,data!$B$3:$E$32,3,0))*(AF263-14)),0)</f>
        <v>0</v>
      </c>
      <c r="AK263" s="87" t="s">
        <v>87</v>
      </c>
      <c r="AL263" s="66">
        <f>IF(AG263=1,VLOOKUP(AK263,data!$B$35:$D$39,2,0),0)</f>
        <v>0</v>
      </c>
      <c r="AM263" s="67">
        <f>IF(AND(AJ263&lt;&gt;0,AL263&lt;&gt;0)=FALSE,0,data!$C$43)</f>
        <v>0</v>
      </c>
      <c r="AN263" s="91">
        <f t="shared" si="103"/>
        <v>0</v>
      </c>
      <c r="AO263" s="121">
        <f t="shared" si="104"/>
        <v>0</v>
      </c>
      <c r="AP263" s="61">
        <f t="shared" si="105"/>
        <v>0</v>
      </c>
      <c r="AQ263" s="61">
        <f t="shared" si="106"/>
        <v>0</v>
      </c>
      <c r="AS263" s="64"/>
      <c r="AT263" s="61">
        <f t="shared" si="107"/>
        <v>0</v>
      </c>
      <c r="AU263" s="65">
        <f>IF(AT263=1,data!$C$41*AS263,0)</f>
        <v>0</v>
      </c>
      <c r="AV263" s="87" t="s">
        <v>87</v>
      </c>
      <c r="AW263" s="66">
        <f>IF(AT263=1,IF(AS263&lt;15,VLOOKUP(AV263,data!$B$3:$E$32,2,0)*AS263,(VLOOKUP(AV263,data!$B$3:$E$32,2,0)*14)+(VLOOKUP(AV263,data!$B$3:$E$32,3,0))*(AS263-14)),0)</f>
        <v>0</v>
      </c>
      <c r="AX263" s="87" t="s">
        <v>87</v>
      </c>
      <c r="AY263" s="66">
        <f>IF(AT263=1,VLOOKUP(AX263,data!$B$35:$D$39,2,0),0)</f>
        <v>0</v>
      </c>
      <c r="AZ263" s="67">
        <f>IF(AND(AW263&lt;&gt;0,AY263&lt;&gt;0)=FALSE,0,data!$C$43)</f>
        <v>0</v>
      </c>
      <c r="BA263" s="91">
        <f t="shared" si="108"/>
        <v>0</v>
      </c>
      <c r="BB263" s="121">
        <f t="shared" si="109"/>
        <v>0</v>
      </c>
      <c r="BC263" s="61">
        <f t="shared" si="110"/>
        <v>0</v>
      </c>
      <c r="BD263" s="61">
        <f t="shared" si="111"/>
        <v>0</v>
      </c>
      <c r="BF263" s="64"/>
      <c r="BG263" s="61">
        <f t="shared" si="112"/>
        <v>0</v>
      </c>
      <c r="BH263" s="65">
        <f>IF(BG263=1,data!$C$41*BF263,0)</f>
        <v>0</v>
      </c>
      <c r="BI263" s="87" t="s">
        <v>87</v>
      </c>
      <c r="BJ263" s="66">
        <f>IF(BG263=1,IF(BF263&lt;15,VLOOKUP(BI263,data!$B$3:$E$32,2,0)*BF263,(VLOOKUP(BI263,data!$B$3:$E$32,2,0)*14)+(VLOOKUP(BI263,data!$B$3:$E$32,3,0))*(BF263-14)),0)</f>
        <v>0</v>
      </c>
      <c r="BK263" s="87" t="s">
        <v>87</v>
      </c>
      <c r="BL263" s="66">
        <f>IF(BG263=1,VLOOKUP(BK263,data!$B$35:$D$39,2,0),0)</f>
        <v>0</v>
      </c>
      <c r="BM263" s="67">
        <f>IF(AND(BJ263&lt;&gt;0,BL263&lt;&gt;0)=FALSE,0,data!$C$43)</f>
        <v>0</v>
      </c>
      <c r="BN263" s="91">
        <f t="shared" si="113"/>
        <v>0</v>
      </c>
      <c r="BO263" s="121">
        <f t="shared" si="114"/>
        <v>0</v>
      </c>
      <c r="BP263" s="61">
        <f t="shared" si="115"/>
        <v>0</v>
      </c>
      <c r="BQ263" s="61">
        <f t="shared" si="116"/>
        <v>0</v>
      </c>
      <c r="BS263" s="64"/>
      <c r="BT263" s="61">
        <f t="shared" si="117"/>
        <v>0</v>
      </c>
      <c r="BU263" s="65">
        <f>IF(BT263=1,data!$C$41*BS263,0)</f>
        <v>0</v>
      </c>
      <c r="BV263" s="87" t="s">
        <v>87</v>
      </c>
      <c r="BW263" s="66">
        <f>IF(BT263=1,IF(BS263&lt;15,VLOOKUP(BV263,data!$B$3:$E$32,2,0)*BS263,(VLOOKUP(BV263,data!$B$3:$E$32,2,0)*14)+(VLOOKUP(BV263,data!$B$3:$E$32,3,0))*(BS263-14)),0)</f>
        <v>0</v>
      </c>
      <c r="BX263" s="87" t="s">
        <v>87</v>
      </c>
      <c r="BY263" s="66">
        <f>IF(BT263=1,VLOOKUP(BX263,data!$B$35:$D$39,2,0),0)</f>
        <v>0</v>
      </c>
      <c r="BZ263" s="67">
        <f>IF(AND(BW263&lt;&gt;0,BY263&lt;&gt;0)=FALSE,0,data!$C$43)</f>
        <v>0</v>
      </c>
      <c r="CA263" s="91">
        <f t="shared" si="118"/>
        <v>0</v>
      </c>
      <c r="CB263" s="121">
        <f t="shared" si="119"/>
        <v>0</v>
      </c>
      <c r="CC263" s="61">
        <f t="shared" si="120"/>
        <v>0</v>
      </c>
      <c r="CD263" s="61">
        <f t="shared" si="121"/>
        <v>0</v>
      </c>
    </row>
    <row r="264" spans="1:82" ht="18" hidden="1" customHeight="1" x14ac:dyDescent="0.25">
      <c r="A264" s="68"/>
      <c r="B264" s="58" t="s">
        <v>346</v>
      </c>
      <c r="C264" s="113"/>
      <c r="D264" s="59"/>
      <c r="E264" s="64"/>
      <c r="F264" s="61">
        <f t="shared" ref="F264:F327" si="123">IF(D264&gt;0,IF(E264&gt;0,1,0),0)</f>
        <v>0</v>
      </c>
      <c r="G264" s="65">
        <f>IF(F264=1,data!$C$41*E264,0)</f>
        <v>0</v>
      </c>
      <c r="H264" s="87" t="s">
        <v>87</v>
      </c>
      <c r="I264" s="66">
        <f>IF($F264=1,IF($E264&lt;15,VLOOKUP(H264,data!$B$3:$E$32,2,0)*$E264,(VLOOKUP(H264,data!$B$3:$E$32,2,0)*14)+(VLOOKUP(H264,data!$B$3:$E$32,3,0))*($E264-14)),0)</f>
        <v>0</v>
      </c>
      <c r="J264" s="87" t="s">
        <v>87</v>
      </c>
      <c r="K264" s="66">
        <f>IF($F264=1,VLOOKUP(J264,data!$B$35:$D$39,2,0),0)</f>
        <v>0</v>
      </c>
      <c r="L264" s="67">
        <f>IF(AND(I264&lt;&gt;0,K264&lt;&gt;0)=FALSE,0,data!$C$43)</f>
        <v>0</v>
      </c>
      <c r="M264" s="91">
        <f t="shared" si="33"/>
        <v>0</v>
      </c>
      <c r="N264" s="61">
        <f t="shared" si="122"/>
        <v>0</v>
      </c>
      <c r="O264" s="61">
        <f t="shared" ref="O264:O327" si="124">IF(N264=1,E264,0)</f>
        <v>0</v>
      </c>
      <c r="P264" s="61">
        <f t="shared" ref="P264:P327" si="125">IF(OR(H264="Spojené Království",H264="Norsko",H264="Island"),M264,0)</f>
        <v>0</v>
      </c>
      <c r="Q264" s="137">
        <f t="shared" ref="Q264:Q327" si="126">AC264+AP264+BC264+BP264+CC264</f>
        <v>0</v>
      </c>
      <c r="S264" s="64"/>
      <c r="T264" s="61">
        <f t="shared" ref="T264:T327" si="127">IF($D264&gt;0,IF(S264&gt;0,1,0),0)</f>
        <v>0</v>
      </c>
      <c r="U264" s="65">
        <f>IF(T264=1,data!$C$41*S264,0)</f>
        <v>0</v>
      </c>
      <c r="V264" s="87" t="s">
        <v>87</v>
      </c>
      <c r="W264" s="66">
        <f>IF(T264=1,IF(S264&lt;15,VLOOKUP(V264,data!$B$3:$E$32,2,0)*S264,(VLOOKUP(V264,data!$B$3:$E$32,2,0)*14)+(VLOOKUP(V264,data!$B$3:$E$32,3,0))*(S264-14)),0)</f>
        <v>0</v>
      </c>
      <c r="X264" s="87" t="s">
        <v>87</v>
      </c>
      <c r="Y264" s="66">
        <f>IF(T264=1,VLOOKUP(X264,data!$B$35:$D$39,2,0),0)</f>
        <v>0</v>
      </c>
      <c r="Z264" s="67">
        <f>IF(AND(W264&lt;&gt;0,Y264&lt;&gt;0)=FALSE,0,data!$C$43)</f>
        <v>0</v>
      </c>
      <c r="AA264" s="91">
        <f t="shared" ref="AA264:AA327" si="128">IF(AND(W264&lt;&gt;0,Y264&lt;&gt;0)=FALSE,0,INT(U264+W264+Y264+Z264))</f>
        <v>0</v>
      </c>
      <c r="AB264" s="121">
        <f t="shared" ref="AB264:AB327" si="129">IF(AA264&gt;0,1,0)</f>
        <v>0</v>
      </c>
      <c r="AC264" s="61">
        <f t="shared" ref="AC264:AC327" si="130">IF(AB264=1,S264,0)</f>
        <v>0</v>
      </c>
      <c r="AD264" s="61">
        <f t="shared" ref="AD264:AD327" si="131">IF(OR(V264="Spojené Království",V264="Norsko",V264="Island"),AA264,0)</f>
        <v>0</v>
      </c>
      <c r="AF264" s="64"/>
      <c r="AG264" s="61">
        <f t="shared" ref="AG264:AG327" si="132">IF($D264&gt;0,IF(AF264&gt;0,1,0),0)</f>
        <v>0</v>
      </c>
      <c r="AH264" s="65">
        <f>IF(AG264=1,data!$C$41*AF264,0)</f>
        <v>0</v>
      </c>
      <c r="AI264" s="87" t="s">
        <v>87</v>
      </c>
      <c r="AJ264" s="66">
        <f>IF(AG264=1,IF(AF264&lt;15,VLOOKUP(AI264,data!$B$3:$E$32,2,0)*AF264,(VLOOKUP(AI264,data!$B$3:$E$32,2,0)*14)+(VLOOKUP(AI264,data!$B$3:$E$32,3,0))*(AF264-14)),0)</f>
        <v>0</v>
      </c>
      <c r="AK264" s="87" t="s">
        <v>87</v>
      </c>
      <c r="AL264" s="66">
        <f>IF(AG264=1,VLOOKUP(AK264,data!$B$35:$D$39,2,0),0)</f>
        <v>0</v>
      </c>
      <c r="AM264" s="67">
        <f>IF(AND(AJ264&lt;&gt;0,AL264&lt;&gt;0)=FALSE,0,data!$C$43)</f>
        <v>0</v>
      </c>
      <c r="AN264" s="91">
        <f t="shared" ref="AN264:AN327" si="133">IF(AND(AJ264&lt;&gt;0,AL264&lt;&gt;0)=FALSE,0,INT(AH264+AJ264+AL264+AM264))</f>
        <v>0</v>
      </c>
      <c r="AO264" s="121">
        <f t="shared" ref="AO264:AO327" si="134">IF(AN264&gt;0,1,0)</f>
        <v>0</v>
      </c>
      <c r="AP264" s="61">
        <f t="shared" ref="AP264:AP327" si="135">IF(AO264=1,AF264,0)</f>
        <v>0</v>
      </c>
      <c r="AQ264" s="61">
        <f t="shared" ref="AQ264:AQ327" si="136">IF(OR(AI264="Spojené Království",AI264="Norsko",AI264="Island"),AN264,0)</f>
        <v>0</v>
      </c>
      <c r="AS264" s="64"/>
      <c r="AT264" s="61">
        <f t="shared" ref="AT264:AT327" si="137">IF($D264&gt;0,IF(AS264&gt;0,1,0),0)</f>
        <v>0</v>
      </c>
      <c r="AU264" s="65">
        <f>IF(AT264=1,data!$C$41*AS264,0)</f>
        <v>0</v>
      </c>
      <c r="AV264" s="87" t="s">
        <v>87</v>
      </c>
      <c r="AW264" s="66">
        <f>IF(AT264=1,IF(AS264&lt;15,VLOOKUP(AV264,data!$B$3:$E$32,2,0)*AS264,(VLOOKUP(AV264,data!$B$3:$E$32,2,0)*14)+(VLOOKUP(AV264,data!$B$3:$E$32,3,0))*(AS264-14)),0)</f>
        <v>0</v>
      </c>
      <c r="AX264" s="87" t="s">
        <v>87</v>
      </c>
      <c r="AY264" s="66">
        <f>IF(AT264=1,VLOOKUP(AX264,data!$B$35:$D$39,2,0),0)</f>
        <v>0</v>
      </c>
      <c r="AZ264" s="67">
        <f>IF(AND(AW264&lt;&gt;0,AY264&lt;&gt;0)=FALSE,0,data!$C$43)</f>
        <v>0</v>
      </c>
      <c r="BA264" s="91">
        <f t="shared" ref="BA264:BA327" si="138">IF(AND(AW264&lt;&gt;0,AY264&lt;&gt;0)=FALSE,0,INT(AU264+AW264+AY264+AZ264))</f>
        <v>0</v>
      </c>
      <c r="BB264" s="121">
        <f t="shared" ref="BB264:BB327" si="139">IF(BA264&gt;0,1,0)</f>
        <v>0</v>
      </c>
      <c r="BC264" s="61">
        <f t="shared" ref="BC264:BC327" si="140">IF(BB264=1,AS264,0)</f>
        <v>0</v>
      </c>
      <c r="BD264" s="61">
        <f t="shared" ref="BD264:BD327" si="141">IF(OR(AV264="Spojené Království",AV264="Norsko",AV264="Island"),BA264,0)</f>
        <v>0</v>
      </c>
      <c r="BF264" s="64"/>
      <c r="BG264" s="61">
        <f t="shared" ref="BG264:BG327" si="142">IF($D264&gt;0,IF(BF264&gt;0,1,0),0)</f>
        <v>0</v>
      </c>
      <c r="BH264" s="65">
        <f>IF(BG264=1,data!$C$41*BF264,0)</f>
        <v>0</v>
      </c>
      <c r="BI264" s="87" t="s">
        <v>87</v>
      </c>
      <c r="BJ264" s="66">
        <f>IF(BG264=1,IF(BF264&lt;15,VLOOKUP(BI264,data!$B$3:$E$32,2,0)*BF264,(VLOOKUP(BI264,data!$B$3:$E$32,2,0)*14)+(VLOOKUP(BI264,data!$B$3:$E$32,3,0))*(BF264-14)),0)</f>
        <v>0</v>
      </c>
      <c r="BK264" s="87" t="s">
        <v>87</v>
      </c>
      <c r="BL264" s="66">
        <f>IF(BG264=1,VLOOKUP(BK264,data!$B$35:$D$39,2,0),0)</f>
        <v>0</v>
      </c>
      <c r="BM264" s="67">
        <f>IF(AND(BJ264&lt;&gt;0,BL264&lt;&gt;0)=FALSE,0,data!$C$43)</f>
        <v>0</v>
      </c>
      <c r="BN264" s="91">
        <f t="shared" ref="BN264:BN327" si="143">IF(AND(BJ264&lt;&gt;0,BL264&lt;&gt;0)=FALSE,0,INT(BH264+BJ264+BL264+BM264))</f>
        <v>0</v>
      </c>
      <c r="BO264" s="121">
        <f t="shared" ref="BO264:BO327" si="144">IF(BN264&gt;0,1,0)</f>
        <v>0</v>
      </c>
      <c r="BP264" s="61">
        <f t="shared" ref="BP264:BP327" si="145">IF(BO264=1,BF264,0)</f>
        <v>0</v>
      </c>
      <c r="BQ264" s="61">
        <f t="shared" ref="BQ264:BQ327" si="146">IF(OR(BI264="Spojené Království",BI264="Norsko",BI264="Island"),BN264,0)</f>
        <v>0</v>
      </c>
      <c r="BS264" s="64"/>
      <c r="BT264" s="61">
        <f t="shared" ref="BT264:BT327" si="147">IF($D264&gt;0,IF(BS264&gt;0,1,0),0)</f>
        <v>0</v>
      </c>
      <c r="BU264" s="65">
        <f>IF(BT264=1,data!$C$41*BS264,0)</f>
        <v>0</v>
      </c>
      <c r="BV264" s="87" t="s">
        <v>87</v>
      </c>
      <c r="BW264" s="66">
        <f>IF(BT264=1,IF(BS264&lt;15,VLOOKUP(BV264,data!$B$3:$E$32,2,0)*BS264,(VLOOKUP(BV264,data!$B$3:$E$32,2,0)*14)+(VLOOKUP(BV264,data!$B$3:$E$32,3,0))*(BS264-14)),0)</f>
        <v>0</v>
      </c>
      <c r="BX264" s="87" t="s">
        <v>87</v>
      </c>
      <c r="BY264" s="66">
        <f>IF(BT264=1,VLOOKUP(BX264,data!$B$35:$D$39,2,0),0)</f>
        <v>0</v>
      </c>
      <c r="BZ264" s="67">
        <f>IF(AND(BW264&lt;&gt;0,BY264&lt;&gt;0)=FALSE,0,data!$C$43)</f>
        <v>0</v>
      </c>
      <c r="CA264" s="91">
        <f t="shared" ref="CA264:CA327" si="148">IF(AND(BW264&lt;&gt;0,BY264&lt;&gt;0)=FALSE,0,INT(BU264+BW264+BY264+BZ264))</f>
        <v>0</v>
      </c>
      <c r="CB264" s="121">
        <f t="shared" ref="CB264:CB327" si="149">IF(CA264&gt;0,1,0)</f>
        <v>0</v>
      </c>
      <c r="CC264" s="61">
        <f t="shared" ref="CC264:CC327" si="150">IF(CB264=1,BS264,0)</f>
        <v>0</v>
      </c>
      <c r="CD264" s="61">
        <f t="shared" ref="CD264:CD327" si="151">IF(OR(BV264="Spojené Království",BV264="Norsko",BV264="Island"),CA264,0)</f>
        <v>0</v>
      </c>
    </row>
    <row r="265" spans="1:82" ht="18" hidden="1" customHeight="1" x14ac:dyDescent="0.25">
      <c r="A265" s="68"/>
      <c r="B265" s="58" t="s">
        <v>347</v>
      </c>
      <c r="C265" s="113"/>
      <c r="D265" s="59"/>
      <c r="E265" s="64"/>
      <c r="F265" s="61">
        <f t="shared" si="123"/>
        <v>0</v>
      </c>
      <c r="G265" s="65">
        <f>IF(F265=1,data!$C$41*E265,0)</f>
        <v>0</v>
      </c>
      <c r="H265" s="87" t="s">
        <v>87</v>
      </c>
      <c r="I265" s="66">
        <f>IF($F265=1,IF($E265&lt;15,VLOOKUP(H265,data!$B$3:$E$32,2,0)*$E265,(VLOOKUP(H265,data!$B$3:$E$32,2,0)*14)+(VLOOKUP(H265,data!$B$3:$E$32,3,0))*($E265-14)),0)</f>
        <v>0</v>
      </c>
      <c r="J265" s="87" t="s">
        <v>87</v>
      </c>
      <c r="K265" s="66">
        <f>IF($F265=1,VLOOKUP(J265,data!$B$35:$D$39,2,0),0)</f>
        <v>0</v>
      </c>
      <c r="L265" s="67">
        <f>IF(AND(I265&lt;&gt;0,K265&lt;&gt;0)=FALSE,0,data!$C$43)</f>
        <v>0</v>
      </c>
      <c r="M265" s="91">
        <f t="shared" si="33"/>
        <v>0</v>
      </c>
      <c r="N265" s="61">
        <f t="shared" si="122"/>
        <v>0</v>
      </c>
      <c r="O265" s="61">
        <f t="shared" si="124"/>
        <v>0</v>
      </c>
      <c r="P265" s="61">
        <f t="shared" si="125"/>
        <v>0</v>
      </c>
      <c r="Q265" s="137">
        <f t="shared" si="126"/>
        <v>0</v>
      </c>
      <c r="S265" s="64"/>
      <c r="T265" s="61">
        <f t="shared" si="127"/>
        <v>0</v>
      </c>
      <c r="U265" s="65">
        <f>IF(T265=1,data!$C$41*S265,0)</f>
        <v>0</v>
      </c>
      <c r="V265" s="87" t="s">
        <v>87</v>
      </c>
      <c r="W265" s="66">
        <f>IF(T265=1,IF(S265&lt;15,VLOOKUP(V265,data!$B$3:$E$32,2,0)*S265,(VLOOKUP(V265,data!$B$3:$E$32,2,0)*14)+(VLOOKUP(V265,data!$B$3:$E$32,3,0))*(S265-14)),0)</f>
        <v>0</v>
      </c>
      <c r="X265" s="87" t="s">
        <v>87</v>
      </c>
      <c r="Y265" s="66">
        <f>IF(T265=1,VLOOKUP(X265,data!$B$35:$D$39,2,0),0)</f>
        <v>0</v>
      </c>
      <c r="Z265" s="67">
        <f>IF(AND(W265&lt;&gt;0,Y265&lt;&gt;0)=FALSE,0,data!$C$43)</f>
        <v>0</v>
      </c>
      <c r="AA265" s="91">
        <f t="shared" si="128"/>
        <v>0</v>
      </c>
      <c r="AB265" s="121">
        <f t="shared" si="129"/>
        <v>0</v>
      </c>
      <c r="AC265" s="61">
        <f t="shared" si="130"/>
        <v>0</v>
      </c>
      <c r="AD265" s="61">
        <f t="shared" si="131"/>
        <v>0</v>
      </c>
      <c r="AF265" s="64"/>
      <c r="AG265" s="61">
        <f t="shared" si="132"/>
        <v>0</v>
      </c>
      <c r="AH265" s="65">
        <f>IF(AG265=1,data!$C$41*AF265,0)</f>
        <v>0</v>
      </c>
      <c r="AI265" s="87" t="s">
        <v>87</v>
      </c>
      <c r="AJ265" s="66">
        <f>IF(AG265=1,IF(AF265&lt;15,VLOOKUP(AI265,data!$B$3:$E$32,2,0)*AF265,(VLOOKUP(AI265,data!$B$3:$E$32,2,0)*14)+(VLOOKUP(AI265,data!$B$3:$E$32,3,0))*(AF265-14)),0)</f>
        <v>0</v>
      </c>
      <c r="AK265" s="87" t="s">
        <v>87</v>
      </c>
      <c r="AL265" s="66">
        <f>IF(AG265=1,VLOOKUP(AK265,data!$B$35:$D$39,2,0),0)</f>
        <v>0</v>
      </c>
      <c r="AM265" s="67">
        <f>IF(AND(AJ265&lt;&gt;0,AL265&lt;&gt;0)=FALSE,0,data!$C$43)</f>
        <v>0</v>
      </c>
      <c r="AN265" s="91">
        <f t="shared" si="133"/>
        <v>0</v>
      </c>
      <c r="AO265" s="121">
        <f t="shared" si="134"/>
        <v>0</v>
      </c>
      <c r="AP265" s="61">
        <f t="shared" si="135"/>
        <v>0</v>
      </c>
      <c r="AQ265" s="61">
        <f t="shared" si="136"/>
        <v>0</v>
      </c>
      <c r="AS265" s="64"/>
      <c r="AT265" s="61">
        <f t="shared" si="137"/>
        <v>0</v>
      </c>
      <c r="AU265" s="65">
        <f>IF(AT265=1,data!$C$41*AS265,0)</f>
        <v>0</v>
      </c>
      <c r="AV265" s="87" t="s">
        <v>87</v>
      </c>
      <c r="AW265" s="66">
        <f>IF(AT265=1,IF(AS265&lt;15,VLOOKUP(AV265,data!$B$3:$E$32,2,0)*AS265,(VLOOKUP(AV265,data!$B$3:$E$32,2,0)*14)+(VLOOKUP(AV265,data!$B$3:$E$32,3,0))*(AS265-14)),0)</f>
        <v>0</v>
      </c>
      <c r="AX265" s="87" t="s">
        <v>87</v>
      </c>
      <c r="AY265" s="66">
        <f>IF(AT265=1,VLOOKUP(AX265,data!$B$35:$D$39,2,0),0)</f>
        <v>0</v>
      </c>
      <c r="AZ265" s="67">
        <f>IF(AND(AW265&lt;&gt;0,AY265&lt;&gt;0)=FALSE,0,data!$C$43)</f>
        <v>0</v>
      </c>
      <c r="BA265" s="91">
        <f t="shared" si="138"/>
        <v>0</v>
      </c>
      <c r="BB265" s="121">
        <f t="shared" si="139"/>
        <v>0</v>
      </c>
      <c r="BC265" s="61">
        <f t="shared" si="140"/>
        <v>0</v>
      </c>
      <c r="BD265" s="61">
        <f t="shared" si="141"/>
        <v>0</v>
      </c>
      <c r="BF265" s="64"/>
      <c r="BG265" s="61">
        <f t="shared" si="142"/>
        <v>0</v>
      </c>
      <c r="BH265" s="65">
        <f>IF(BG265=1,data!$C$41*BF265,0)</f>
        <v>0</v>
      </c>
      <c r="BI265" s="87" t="s">
        <v>87</v>
      </c>
      <c r="BJ265" s="66">
        <f>IF(BG265=1,IF(BF265&lt;15,VLOOKUP(BI265,data!$B$3:$E$32,2,0)*BF265,(VLOOKUP(BI265,data!$B$3:$E$32,2,0)*14)+(VLOOKUP(BI265,data!$B$3:$E$32,3,0))*(BF265-14)),0)</f>
        <v>0</v>
      </c>
      <c r="BK265" s="87" t="s">
        <v>87</v>
      </c>
      <c r="BL265" s="66">
        <f>IF(BG265=1,VLOOKUP(BK265,data!$B$35:$D$39,2,0),0)</f>
        <v>0</v>
      </c>
      <c r="BM265" s="67">
        <f>IF(AND(BJ265&lt;&gt;0,BL265&lt;&gt;0)=FALSE,0,data!$C$43)</f>
        <v>0</v>
      </c>
      <c r="BN265" s="91">
        <f t="shared" si="143"/>
        <v>0</v>
      </c>
      <c r="BO265" s="121">
        <f t="shared" si="144"/>
        <v>0</v>
      </c>
      <c r="BP265" s="61">
        <f t="shared" si="145"/>
        <v>0</v>
      </c>
      <c r="BQ265" s="61">
        <f t="shared" si="146"/>
        <v>0</v>
      </c>
      <c r="BS265" s="64"/>
      <c r="BT265" s="61">
        <f t="shared" si="147"/>
        <v>0</v>
      </c>
      <c r="BU265" s="65">
        <f>IF(BT265=1,data!$C$41*BS265,0)</f>
        <v>0</v>
      </c>
      <c r="BV265" s="87" t="s">
        <v>87</v>
      </c>
      <c r="BW265" s="66">
        <f>IF(BT265=1,IF(BS265&lt;15,VLOOKUP(BV265,data!$B$3:$E$32,2,0)*BS265,(VLOOKUP(BV265,data!$B$3:$E$32,2,0)*14)+(VLOOKUP(BV265,data!$B$3:$E$32,3,0))*(BS265-14)),0)</f>
        <v>0</v>
      </c>
      <c r="BX265" s="87" t="s">
        <v>87</v>
      </c>
      <c r="BY265" s="66">
        <f>IF(BT265=1,VLOOKUP(BX265,data!$B$35:$D$39,2,0),0)</f>
        <v>0</v>
      </c>
      <c r="BZ265" s="67">
        <f>IF(AND(BW265&lt;&gt;0,BY265&lt;&gt;0)=FALSE,0,data!$C$43)</f>
        <v>0</v>
      </c>
      <c r="CA265" s="91">
        <f t="shared" si="148"/>
        <v>0</v>
      </c>
      <c r="CB265" s="121">
        <f t="shared" si="149"/>
        <v>0</v>
      </c>
      <c r="CC265" s="61">
        <f t="shared" si="150"/>
        <v>0</v>
      </c>
      <c r="CD265" s="61">
        <f t="shared" si="151"/>
        <v>0</v>
      </c>
    </row>
    <row r="266" spans="1:82" ht="18" hidden="1" customHeight="1" x14ac:dyDescent="0.25">
      <c r="A266" s="68"/>
      <c r="B266" s="58" t="s">
        <v>348</v>
      </c>
      <c r="C266" s="113"/>
      <c r="D266" s="59"/>
      <c r="E266" s="64"/>
      <c r="F266" s="61">
        <f t="shared" si="123"/>
        <v>0</v>
      </c>
      <c r="G266" s="65">
        <f>IF(F266=1,data!$C$41*E266,0)</f>
        <v>0</v>
      </c>
      <c r="H266" s="87" t="s">
        <v>87</v>
      </c>
      <c r="I266" s="66">
        <f>IF($F266=1,IF($E266&lt;15,VLOOKUP(H266,data!$B$3:$E$32,2,0)*$E266,(VLOOKUP(H266,data!$B$3:$E$32,2,0)*14)+(VLOOKUP(H266,data!$B$3:$E$32,3,0))*($E266-14)),0)</f>
        <v>0</v>
      </c>
      <c r="J266" s="87" t="s">
        <v>87</v>
      </c>
      <c r="K266" s="66">
        <f>IF($F266=1,VLOOKUP(J266,data!$B$35:$D$39,2,0),0)</f>
        <v>0</v>
      </c>
      <c r="L266" s="67">
        <f>IF(AND(I266&lt;&gt;0,K266&lt;&gt;0)=FALSE,0,data!$C$43)</f>
        <v>0</v>
      </c>
      <c r="M266" s="91">
        <f t="shared" si="33"/>
        <v>0</v>
      </c>
      <c r="N266" s="61">
        <f t="shared" si="122"/>
        <v>0</v>
      </c>
      <c r="O266" s="61">
        <f t="shared" si="124"/>
        <v>0</v>
      </c>
      <c r="P266" s="61">
        <f t="shared" si="125"/>
        <v>0</v>
      </c>
      <c r="Q266" s="137">
        <f t="shared" si="126"/>
        <v>0</v>
      </c>
      <c r="S266" s="64"/>
      <c r="T266" s="61">
        <f t="shared" si="127"/>
        <v>0</v>
      </c>
      <c r="U266" s="65">
        <f>IF(T266=1,data!$C$41*S266,0)</f>
        <v>0</v>
      </c>
      <c r="V266" s="87" t="s">
        <v>87</v>
      </c>
      <c r="W266" s="66">
        <f>IF(T266=1,IF(S266&lt;15,VLOOKUP(V266,data!$B$3:$E$32,2,0)*S266,(VLOOKUP(V266,data!$B$3:$E$32,2,0)*14)+(VLOOKUP(V266,data!$B$3:$E$32,3,0))*(S266-14)),0)</f>
        <v>0</v>
      </c>
      <c r="X266" s="87" t="s">
        <v>87</v>
      </c>
      <c r="Y266" s="66">
        <f>IF(T266=1,VLOOKUP(X266,data!$B$35:$D$39,2,0),0)</f>
        <v>0</v>
      </c>
      <c r="Z266" s="67">
        <f>IF(AND(W266&lt;&gt;0,Y266&lt;&gt;0)=FALSE,0,data!$C$43)</f>
        <v>0</v>
      </c>
      <c r="AA266" s="91">
        <f t="shared" si="128"/>
        <v>0</v>
      </c>
      <c r="AB266" s="121">
        <f t="shared" si="129"/>
        <v>0</v>
      </c>
      <c r="AC266" s="61">
        <f t="shared" si="130"/>
        <v>0</v>
      </c>
      <c r="AD266" s="61">
        <f t="shared" si="131"/>
        <v>0</v>
      </c>
      <c r="AF266" s="64"/>
      <c r="AG266" s="61">
        <f t="shared" si="132"/>
        <v>0</v>
      </c>
      <c r="AH266" s="65">
        <f>IF(AG266=1,data!$C$41*AF266,0)</f>
        <v>0</v>
      </c>
      <c r="AI266" s="87" t="s">
        <v>87</v>
      </c>
      <c r="AJ266" s="66">
        <f>IF(AG266=1,IF(AF266&lt;15,VLOOKUP(AI266,data!$B$3:$E$32,2,0)*AF266,(VLOOKUP(AI266,data!$B$3:$E$32,2,0)*14)+(VLOOKUP(AI266,data!$B$3:$E$32,3,0))*(AF266-14)),0)</f>
        <v>0</v>
      </c>
      <c r="AK266" s="87" t="s">
        <v>87</v>
      </c>
      <c r="AL266" s="66">
        <f>IF(AG266=1,VLOOKUP(AK266,data!$B$35:$D$39,2,0),0)</f>
        <v>0</v>
      </c>
      <c r="AM266" s="67">
        <f>IF(AND(AJ266&lt;&gt;0,AL266&lt;&gt;0)=FALSE,0,data!$C$43)</f>
        <v>0</v>
      </c>
      <c r="AN266" s="91">
        <f t="shared" si="133"/>
        <v>0</v>
      </c>
      <c r="AO266" s="121">
        <f t="shared" si="134"/>
        <v>0</v>
      </c>
      <c r="AP266" s="61">
        <f t="shared" si="135"/>
        <v>0</v>
      </c>
      <c r="AQ266" s="61">
        <f t="shared" si="136"/>
        <v>0</v>
      </c>
      <c r="AS266" s="64"/>
      <c r="AT266" s="61">
        <f t="shared" si="137"/>
        <v>0</v>
      </c>
      <c r="AU266" s="65">
        <f>IF(AT266=1,data!$C$41*AS266,0)</f>
        <v>0</v>
      </c>
      <c r="AV266" s="87" t="s">
        <v>87</v>
      </c>
      <c r="AW266" s="66">
        <f>IF(AT266=1,IF(AS266&lt;15,VLOOKUP(AV266,data!$B$3:$E$32,2,0)*AS266,(VLOOKUP(AV266,data!$B$3:$E$32,2,0)*14)+(VLOOKUP(AV266,data!$B$3:$E$32,3,0))*(AS266-14)),0)</f>
        <v>0</v>
      </c>
      <c r="AX266" s="87" t="s">
        <v>87</v>
      </c>
      <c r="AY266" s="66">
        <f>IF(AT266=1,VLOOKUP(AX266,data!$B$35:$D$39,2,0),0)</f>
        <v>0</v>
      </c>
      <c r="AZ266" s="67">
        <f>IF(AND(AW266&lt;&gt;0,AY266&lt;&gt;0)=FALSE,0,data!$C$43)</f>
        <v>0</v>
      </c>
      <c r="BA266" s="91">
        <f t="shared" si="138"/>
        <v>0</v>
      </c>
      <c r="BB266" s="121">
        <f t="shared" si="139"/>
        <v>0</v>
      </c>
      <c r="BC266" s="61">
        <f t="shared" si="140"/>
        <v>0</v>
      </c>
      <c r="BD266" s="61">
        <f t="shared" si="141"/>
        <v>0</v>
      </c>
      <c r="BF266" s="64"/>
      <c r="BG266" s="61">
        <f t="shared" si="142"/>
        <v>0</v>
      </c>
      <c r="BH266" s="65">
        <f>IF(BG266=1,data!$C$41*BF266,0)</f>
        <v>0</v>
      </c>
      <c r="BI266" s="87" t="s">
        <v>87</v>
      </c>
      <c r="BJ266" s="66">
        <f>IF(BG266=1,IF(BF266&lt;15,VLOOKUP(BI266,data!$B$3:$E$32,2,0)*BF266,(VLOOKUP(BI266,data!$B$3:$E$32,2,0)*14)+(VLOOKUP(BI266,data!$B$3:$E$32,3,0))*(BF266-14)),0)</f>
        <v>0</v>
      </c>
      <c r="BK266" s="87" t="s">
        <v>87</v>
      </c>
      <c r="BL266" s="66">
        <f>IF(BG266=1,VLOOKUP(BK266,data!$B$35:$D$39,2,0),0)</f>
        <v>0</v>
      </c>
      <c r="BM266" s="67">
        <f>IF(AND(BJ266&lt;&gt;0,BL266&lt;&gt;0)=FALSE,0,data!$C$43)</f>
        <v>0</v>
      </c>
      <c r="BN266" s="91">
        <f t="shared" si="143"/>
        <v>0</v>
      </c>
      <c r="BO266" s="121">
        <f t="shared" si="144"/>
        <v>0</v>
      </c>
      <c r="BP266" s="61">
        <f t="shared" si="145"/>
        <v>0</v>
      </c>
      <c r="BQ266" s="61">
        <f t="shared" si="146"/>
        <v>0</v>
      </c>
      <c r="BS266" s="64"/>
      <c r="BT266" s="61">
        <f t="shared" si="147"/>
        <v>0</v>
      </c>
      <c r="BU266" s="65">
        <f>IF(BT266=1,data!$C$41*BS266,0)</f>
        <v>0</v>
      </c>
      <c r="BV266" s="87" t="s">
        <v>87</v>
      </c>
      <c r="BW266" s="66">
        <f>IF(BT266=1,IF(BS266&lt;15,VLOOKUP(BV266,data!$B$3:$E$32,2,0)*BS266,(VLOOKUP(BV266,data!$B$3:$E$32,2,0)*14)+(VLOOKUP(BV266,data!$B$3:$E$32,3,0))*(BS266-14)),0)</f>
        <v>0</v>
      </c>
      <c r="BX266" s="87" t="s">
        <v>87</v>
      </c>
      <c r="BY266" s="66">
        <f>IF(BT266=1,VLOOKUP(BX266,data!$B$35:$D$39,2,0),0)</f>
        <v>0</v>
      </c>
      <c r="BZ266" s="67">
        <f>IF(AND(BW266&lt;&gt;0,BY266&lt;&gt;0)=FALSE,0,data!$C$43)</f>
        <v>0</v>
      </c>
      <c r="CA266" s="91">
        <f t="shared" si="148"/>
        <v>0</v>
      </c>
      <c r="CB266" s="121">
        <f t="shared" si="149"/>
        <v>0</v>
      </c>
      <c r="CC266" s="61">
        <f t="shared" si="150"/>
        <v>0</v>
      </c>
      <c r="CD266" s="61">
        <f t="shared" si="151"/>
        <v>0</v>
      </c>
    </row>
    <row r="267" spans="1:82" ht="18" hidden="1" customHeight="1" x14ac:dyDescent="0.25">
      <c r="A267" s="68"/>
      <c r="B267" s="58" t="s">
        <v>349</v>
      </c>
      <c r="C267" s="113"/>
      <c r="D267" s="59"/>
      <c r="E267" s="64"/>
      <c r="F267" s="61">
        <f t="shared" si="123"/>
        <v>0</v>
      </c>
      <c r="G267" s="65">
        <f>IF(F267=1,data!$C$41*E267,0)</f>
        <v>0</v>
      </c>
      <c r="H267" s="87" t="s">
        <v>87</v>
      </c>
      <c r="I267" s="66">
        <f>IF($F267=1,IF($E267&lt;15,VLOOKUP(H267,data!$B$3:$E$32,2,0)*$E267,(VLOOKUP(H267,data!$B$3:$E$32,2,0)*14)+(VLOOKUP(H267,data!$B$3:$E$32,3,0))*($E267-14)),0)</f>
        <v>0</v>
      </c>
      <c r="J267" s="87" t="s">
        <v>87</v>
      </c>
      <c r="K267" s="66">
        <f>IF($F267=1,VLOOKUP(J267,data!$B$35:$D$39,2,0),0)</f>
        <v>0</v>
      </c>
      <c r="L267" s="67">
        <f>IF(AND(I267&lt;&gt;0,K267&lt;&gt;0)=FALSE,0,data!$C$43)</f>
        <v>0</v>
      </c>
      <c r="M267" s="91">
        <f t="shared" si="33"/>
        <v>0</v>
      </c>
      <c r="N267" s="61">
        <f t="shared" si="122"/>
        <v>0</v>
      </c>
      <c r="O267" s="61">
        <f t="shared" si="124"/>
        <v>0</v>
      </c>
      <c r="P267" s="61">
        <f t="shared" si="125"/>
        <v>0</v>
      </c>
      <c r="Q267" s="137">
        <f t="shared" si="126"/>
        <v>0</v>
      </c>
      <c r="S267" s="64"/>
      <c r="T267" s="61">
        <f t="shared" si="127"/>
        <v>0</v>
      </c>
      <c r="U267" s="65">
        <f>IF(T267=1,data!$C$41*S267,0)</f>
        <v>0</v>
      </c>
      <c r="V267" s="87" t="s">
        <v>87</v>
      </c>
      <c r="W267" s="66">
        <f>IF(T267=1,IF(S267&lt;15,VLOOKUP(V267,data!$B$3:$E$32,2,0)*S267,(VLOOKUP(V267,data!$B$3:$E$32,2,0)*14)+(VLOOKUP(V267,data!$B$3:$E$32,3,0))*(S267-14)),0)</f>
        <v>0</v>
      </c>
      <c r="X267" s="87" t="s">
        <v>87</v>
      </c>
      <c r="Y267" s="66">
        <f>IF(T267=1,VLOOKUP(X267,data!$B$35:$D$39,2,0),0)</f>
        <v>0</v>
      </c>
      <c r="Z267" s="67">
        <f>IF(AND(W267&lt;&gt;0,Y267&lt;&gt;0)=FALSE,0,data!$C$43)</f>
        <v>0</v>
      </c>
      <c r="AA267" s="91">
        <f t="shared" si="128"/>
        <v>0</v>
      </c>
      <c r="AB267" s="121">
        <f t="shared" si="129"/>
        <v>0</v>
      </c>
      <c r="AC267" s="61">
        <f t="shared" si="130"/>
        <v>0</v>
      </c>
      <c r="AD267" s="61">
        <f t="shared" si="131"/>
        <v>0</v>
      </c>
      <c r="AF267" s="64"/>
      <c r="AG267" s="61">
        <f t="shared" si="132"/>
        <v>0</v>
      </c>
      <c r="AH267" s="65">
        <f>IF(AG267=1,data!$C$41*AF267,0)</f>
        <v>0</v>
      </c>
      <c r="AI267" s="87" t="s">
        <v>87</v>
      </c>
      <c r="AJ267" s="66">
        <f>IF(AG267=1,IF(AF267&lt;15,VLOOKUP(AI267,data!$B$3:$E$32,2,0)*AF267,(VLOOKUP(AI267,data!$B$3:$E$32,2,0)*14)+(VLOOKUP(AI267,data!$B$3:$E$32,3,0))*(AF267-14)),0)</f>
        <v>0</v>
      </c>
      <c r="AK267" s="87" t="s">
        <v>87</v>
      </c>
      <c r="AL267" s="66">
        <f>IF(AG267=1,VLOOKUP(AK267,data!$B$35:$D$39,2,0),0)</f>
        <v>0</v>
      </c>
      <c r="AM267" s="67">
        <f>IF(AND(AJ267&lt;&gt;0,AL267&lt;&gt;0)=FALSE,0,data!$C$43)</f>
        <v>0</v>
      </c>
      <c r="AN267" s="91">
        <f t="shared" si="133"/>
        <v>0</v>
      </c>
      <c r="AO267" s="121">
        <f t="shared" si="134"/>
        <v>0</v>
      </c>
      <c r="AP267" s="61">
        <f t="shared" si="135"/>
        <v>0</v>
      </c>
      <c r="AQ267" s="61">
        <f t="shared" si="136"/>
        <v>0</v>
      </c>
      <c r="AS267" s="64"/>
      <c r="AT267" s="61">
        <f t="shared" si="137"/>
        <v>0</v>
      </c>
      <c r="AU267" s="65">
        <f>IF(AT267=1,data!$C$41*AS267,0)</f>
        <v>0</v>
      </c>
      <c r="AV267" s="87" t="s">
        <v>87</v>
      </c>
      <c r="AW267" s="66">
        <f>IF(AT267=1,IF(AS267&lt;15,VLOOKUP(AV267,data!$B$3:$E$32,2,0)*AS267,(VLOOKUP(AV267,data!$B$3:$E$32,2,0)*14)+(VLOOKUP(AV267,data!$B$3:$E$32,3,0))*(AS267-14)),0)</f>
        <v>0</v>
      </c>
      <c r="AX267" s="87" t="s">
        <v>87</v>
      </c>
      <c r="AY267" s="66">
        <f>IF(AT267=1,VLOOKUP(AX267,data!$B$35:$D$39,2,0),0)</f>
        <v>0</v>
      </c>
      <c r="AZ267" s="67">
        <f>IF(AND(AW267&lt;&gt;0,AY267&lt;&gt;0)=FALSE,0,data!$C$43)</f>
        <v>0</v>
      </c>
      <c r="BA267" s="91">
        <f t="shared" si="138"/>
        <v>0</v>
      </c>
      <c r="BB267" s="121">
        <f t="shared" si="139"/>
        <v>0</v>
      </c>
      <c r="BC267" s="61">
        <f t="shared" si="140"/>
        <v>0</v>
      </c>
      <c r="BD267" s="61">
        <f t="shared" si="141"/>
        <v>0</v>
      </c>
      <c r="BF267" s="64"/>
      <c r="BG267" s="61">
        <f t="shared" si="142"/>
        <v>0</v>
      </c>
      <c r="BH267" s="65">
        <f>IF(BG267=1,data!$C$41*BF267,0)</f>
        <v>0</v>
      </c>
      <c r="BI267" s="87" t="s">
        <v>87</v>
      </c>
      <c r="BJ267" s="66">
        <f>IF(BG267=1,IF(BF267&lt;15,VLOOKUP(BI267,data!$B$3:$E$32,2,0)*BF267,(VLOOKUP(BI267,data!$B$3:$E$32,2,0)*14)+(VLOOKUP(BI267,data!$B$3:$E$32,3,0))*(BF267-14)),0)</f>
        <v>0</v>
      </c>
      <c r="BK267" s="87" t="s">
        <v>87</v>
      </c>
      <c r="BL267" s="66">
        <f>IF(BG267=1,VLOOKUP(BK267,data!$B$35:$D$39,2,0),0)</f>
        <v>0</v>
      </c>
      <c r="BM267" s="67">
        <f>IF(AND(BJ267&lt;&gt;0,BL267&lt;&gt;0)=FALSE,0,data!$C$43)</f>
        <v>0</v>
      </c>
      <c r="BN267" s="91">
        <f t="shared" si="143"/>
        <v>0</v>
      </c>
      <c r="BO267" s="121">
        <f t="shared" si="144"/>
        <v>0</v>
      </c>
      <c r="BP267" s="61">
        <f t="shared" si="145"/>
        <v>0</v>
      </c>
      <c r="BQ267" s="61">
        <f t="shared" si="146"/>
        <v>0</v>
      </c>
      <c r="BS267" s="64"/>
      <c r="BT267" s="61">
        <f t="shared" si="147"/>
        <v>0</v>
      </c>
      <c r="BU267" s="65">
        <f>IF(BT267=1,data!$C$41*BS267,0)</f>
        <v>0</v>
      </c>
      <c r="BV267" s="87" t="s">
        <v>87</v>
      </c>
      <c r="BW267" s="66">
        <f>IF(BT267=1,IF(BS267&lt;15,VLOOKUP(BV267,data!$B$3:$E$32,2,0)*BS267,(VLOOKUP(BV267,data!$B$3:$E$32,2,0)*14)+(VLOOKUP(BV267,data!$B$3:$E$32,3,0))*(BS267-14)),0)</f>
        <v>0</v>
      </c>
      <c r="BX267" s="87" t="s">
        <v>87</v>
      </c>
      <c r="BY267" s="66">
        <f>IF(BT267=1,VLOOKUP(BX267,data!$B$35:$D$39,2,0),0)</f>
        <v>0</v>
      </c>
      <c r="BZ267" s="67">
        <f>IF(AND(BW267&lt;&gt;0,BY267&lt;&gt;0)=FALSE,0,data!$C$43)</f>
        <v>0</v>
      </c>
      <c r="CA267" s="91">
        <f t="shared" si="148"/>
        <v>0</v>
      </c>
      <c r="CB267" s="121">
        <f t="shared" si="149"/>
        <v>0</v>
      </c>
      <c r="CC267" s="61">
        <f t="shared" si="150"/>
        <v>0</v>
      </c>
      <c r="CD267" s="61">
        <f t="shared" si="151"/>
        <v>0</v>
      </c>
    </row>
    <row r="268" spans="1:82" ht="18" hidden="1" customHeight="1" x14ac:dyDescent="0.25">
      <c r="A268" s="68"/>
      <c r="B268" s="58" t="s">
        <v>350</v>
      </c>
      <c r="C268" s="113"/>
      <c r="D268" s="59"/>
      <c r="E268" s="64"/>
      <c r="F268" s="61">
        <f t="shared" si="123"/>
        <v>0</v>
      </c>
      <c r="G268" s="65">
        <f>IF(F268=1,data!$C$41*E268,0)</f>
        <v>0</v>
      </c>
      <c r="H268" s="87" t="s">
        <v>87</v>
      </c>
      <c r="I268" s="66">
        <f>IF($F268=1,IF($E268&lt;15,VLOOKUP(H268,data!$B$3:$E$32,2,0)*$E268,(VLOOKUP(H268,data!$B$3:$E$32,2,0)*14)+(VLOOKUP(H268,data!$B$3:$E$32,3,0))*($E268-14)),0)</f>
        <v>0</v>
      </c>
      <c r="J268" s="87" t="s">
        <v>87</v>
      </c>
      <c r="K268" s="66">
        <f>IF($F268=1,VLOOKUP(J268,data!$B$35:$D$39,2,0),0)</f>
        <v>0</v>
      </c>
      <c r="L268" s="67">
        <f>IF(AND(I268&lt;&gt;0,K268&lt;&gt;0)=FALSE,0,data!$C$43)</f>
        <v>0</v>
      </c>
      <c r="M268" s="91">
        <f t="shared" si="33"/>
        <v>0</v>
      </c>
      <c r="N268" s="61">
        <f t="shared" si="122"/>
        <v>0</v>
      </c>
      <c r="O268" s="61">
        <f t="shared" si="124"/>
        <v>0</v>
      </c>
      <c r="P268" s="61">
        <f t="shared" si="125"/>
        <v>0</v>
      </c>
      <c r="Q268" s="137">
        <f t="shared" si="126"/>
        <v>0</v>
      </c>
      <c r="S268" s="64"/>
      <c r="T268" s="61">
        <f t="shared" si="127"/>
        <v>0</v>
      </c>
      <c r="U268" s="65">
        <f>IF(T268=1,data!$C$41*S268,0)</f>
        <v>0</v>
      </c>
      <c r="V268" s="87" t="s">
        <v>87</v>
      </c>
      <c r="W268" s="66">
        <f>IF(T268=1,IF(S268&lt;15,VLOOKUP(V268,data!$B$3:$E$32,2,0)*S268,(VLOOKUP(V268,data!$B$3:$E$32,2,0)*14)+(VLOOKUP(V268,data!$B$3:$E$32,3,0))*(S268-14)),0)</f>
        <v>0</v>
      </c>
      <c r="X268" s="87" t="s">
        <v>87</v>
      </c>
      <c r="Y268" s="66">
        <f>IF(T268=1,VLOOKUP(X268,data!$B$35:$D$39,2,0),0)</f>
        <v>0</v>
      </c>
      <c r="Z268" s="67">
        <f>IF(AND(W268&lt;&gt;0,Y268&lt;&gt;0)=FALSE,0,data!$C$43)</f>
        <v>0</v>
      </c>
      <c r="AA268" s="91">
        <f t="shared" si="128"/>
        <v>0</v>
      </c>
      <c r="AB268" s="121">
        <f t="shared" si="129"/>
        <v>0</v>
      </c>
      <c r="AC268" s="61">
        <f t="shared" si="130"/>
        <v>0</v>
      </c>
      <c r="AD268" s="61">
        <f t="shared" si="131"/>
        <v>0</v>
      </c>
      <c r="AF268" s="64"/>
      <c r="AG268" s="61">
        <f t="shared" si="132"/>
        <v>0</v>
      </c>
      <c r="AH268" s="65">
        <f>IF(AG268=1,data!$C$41*AF268,0)</f>
        <v>0</v>
      </c>
      <c r="AI268" s="87" t="s">
        <v>87</v>
      </c>
      <c r="AJ268" s="66">
        <f>IF(AG268=1,IF(AF268&lt;15,VLOOKUP(AI268,data!$B$3:$E$32,2,0)*AF268,(VLOOKUP(AI268,data!$B$3:$E$32,2,0)*14)+(VLOOKUP(AI268,data!$B$3:$E$32,3,0))*(AF268-14)),0)</f>
        <v>0</v>
      </c>
      <c r="AK268" s="87" t="s">
        <v>87</v>
      </c>
      <c r="AL268" s="66">
        <f>IF(AG268=1,VLOOKUP(AK268,data!$B$35:$D$39,2,0),0)</f>
        <v>0</v>
      </c>
      <c r="AM268" s="67">
        <f>IF(AND(AJ268&lt;&gt;0,AL268&lt;&gt;0)=FALSE,0,data!$C$43)</f>
        <v>0</v>
      </c>
      <c r="AN268" s="91">
        <f t="shared" si="133"/>
        <v>0</v>
      </c>
      <c r="AO268" s="121">
        <f t="shared" si="134"/>
        <v>0</v>
      </c>
      <c r="AP268" s="61">
        <f t="shared" si="135"/>
        <v>0</v>
      </c>
      <c r="AQ268" s="61">
        <f t="shared" si="136"/>
        <v>0</v>
      </c>
      <c r="AS268" s="64"/>
      <c r="AT268" s="61">
        <f t="shared" si="137"/>
        <v>0</v>
      </c>
      <c r="AU268" s="65">
        <f>IF(AT268=1,data!$C$41*AS268,0)</f>
        <v>0</v>
      </c>
      <c r="AV268" s="87" t="s">
        <v>87</v>
      </c>
      <c r="AW268" s="66">
        <f>IF(AT268=1,IF(AS268&lt;15,VLOOKUP(AV268,data!$B$3:$E$32,2,0)*AS268,(VLOOKUP(AV268,data!$B$3:$E$32,2,0)*14)+(VLOOKUP(AV268,data!$B$3:$E$32,3,0))*(AS268-14)),0)</f>
        <v>0</v>
      </c>
      <c r="AX268" s="87" t="s">
        <v>87</v>
      </c>
      <c r="AY268" s="66">
        <f>IF(AT268=1,VLOOKUP(AX268,data!$B$35:$D$39,2,0),0)</f>
        <v>0</v>
      </c>
      <c r="AZ268" s="67">
        <f>IF(AND(AW268&lt;&gt;0,AY268&lt;&gt;0)=FALSE,0,data!$C$43)</f>
        <v>0</v>
      </c>
      <c r="BA268" s="91">
        <f t="shared" si="138"/>
        <v>0</v>
      </c>
      <c r="BB268" s="121">
        <f t="shared" si="139"/>
        <v>0</v>
      </c>
      <c r="BC268" s="61">
        <f t="shared" si="140"/>
        <v>0</v>
      </c>
      <c r="BD268" s="61">
        <f t="shared" si="141"/>
        <v>0</v>
      </c>
      <c r="BF268" s="64"/>
      <c r="BG268" s="61">
        <f t="shared" si="142"/>
        <v>0</v>
      </c>
      <c r="BH268" s="65">
        <f>IF(BG268=1,data!$C$41*BF268,0)</f>
        <v>0</v>
      </c>
      <c r="BI268" s="87" t="s">
        <v>87</v>
      </c>
      <c r="BJ268" s="66">
        <f>IF(BG268=1,IF(BF268&lt;15,VLOOKUP(BI268,data!$B$3:$E$32,2,0)*BF268,(VLOOKUP(BI268,data!$B$3:$E$32,2,0)*14)+(VLOOKUP(BI268,data!$B$3:$E$32,3,0))*(BF268-14)),0)</f>
        <v>0</v>
      </c>
      <c r="BK268" s="87" t="s">
        <v>87</v>
      </c>
      <c r="BL268" s="66">
        <f>IF(BG268=1,VLOOKUP(BK268,data!$B$35:$D$39,2,0),0)</f>
        <v>0</v>
      </c>
      <c r="BM268" s="67">
        <f>IF(AND(BJ268&lt;&gt;0,BL268&lt;&gt;0)=FALSE,0,data!$C$43)</f>
        <v>0</v>
      </c>
      <c r="BN268" s="91">
        <f t="shared" si="143"/>
        <v>0</v>
      </c>
      <c r="BO268" s="121">
        <f t="shared" si="144"/>
        <v>0</v>
      </c>
      <c r="BP268" s="61">
        <f t="shared" si="145"/>
        <v>0</v>
      </c>
      <c r="BQ268" s="61">
        <f t="shared" si="146"/>
        <v>0</v>
      </c>
      <c r="BS268" s="64"/>
      <c r="BT268" s="61">
        <f t="shared" si="147"/>
        <v>0</v>
      </c>
      <c r="BU268" s="65">
        <f>IF(BT268=1,data!$C$41*BS268,0)</f>
        <v>0</v>
      </c>
      <c r="BV268" s="87" t="s">
        <v>87</v>
      </c>
      <c r="BW268" s="66">
        <f>IF(BT268=1,IF(BS268&lt;15,VLOOKUP(BV268,data!$B$3:$E$32,2,0)*BS268,(VLOOKUP(BV268,data!$B$3:$E$32,2,0)*14)+(VLOOKUP(BV268,data!$B$3:$E$32,3,0))*(BS268-14)),0)</f>
        <v>0</v>
      </c>
      <c r="BX268" s="87" t="s">
        <v>87</v>
      </c>
      <c r="BY268" s="66">
        <f>IF(BT268=1,VLOOKUP(BX268,data!$B$35:$D$39,2,0),0)</f>
        <v>0</v>
      </c>
      <c r="BZ268" s="67">
        <f>IF(AND(BW268&lt;&gt;0,BY268&lt;&gt;0)=FALSE,0,data!$C$43)</f>
        <v>0</v>
      </c>
      <c r="CA268" s="91">
        <f t="shared" si="148"/>
        <v>0</v>
      </c>
      <c r="CB268" s="121">
        <f t="shared" si="149"/>
        <v>0</v>
      </c>
      <c r="CC268" s="61">
        <f t="shared" si="150"/>
        <v>0</v>
      </c>
      <c r="CD268" s="61">
        <f t="shared" si="151"/>
        <v>0</v>
      </c>
    </row>
    <row r="269" spans="1:82" ht="18" hidden="1" customHeight="1" x14ac:dyDescent="0.25">
      <c r="A269" s="68"/>
      <c r="B269" s="58" t="s">
        <v>351</v>
      </c>
      <c r="C269" s="113"/>
      <c r="D269" s="59"/>
      <c r="E269" s="64"/>
      <c r="F269" s="61">
        <f t="shared" si="123"/>
        <v>0</v>
      </c>
      <c r="G269" s="65">
        <f>IF(F269=1,data!$C$41*E269,0)</f>
        <v>0</v>
      </c>
      <c r="H269" s="87" t="s">
        <v>87</v>
      </c>
      <c r="I269" s="66">
        <f>IF($F269=1,IF($E269&lt;15,VLOOKUP(H269,data!$B$3:$E$32,2,0)*$E269,(VLOOKUP(H269,data!$B$3:$E$32,2,0)*14)+(VLOOKUP(H269,data!$B$3:$E$32,3,0))*($E269-14)),0)</f>
        <v>0</v>
      </c>
      <c r="J269" s="87" t="s">
        <v>87</v>
      </c>
      <c r="K269" s="66">
        <f>IF($F269=1,VLOOKUP(J269,data!$B$35:$D$39,2,0),0)</f>
        <v>0</v>
      </c>
      <c r="L269" s="67">
        <f>IF(AND(I269&lt;&gt;0,K269&lt;&gt;0)=FALSE,0,data!$C$43)</f>
        <v>0</v>
      </c>
      <c r="M269" s="91">
        <f t="shared" si="33"/>
        <v>0</v>
      </c>
      <c r="N269" s="61">
        <f t="shared" si="122"/>
        <v>0</v>
      </c>
      <c r="O269" s="61">
        <f t="shared" si="124"/>
        <v>0</v>
      </c>
      <c r="P269" s="61">
        <f t="shared" si="125"/>
        <v>0</v>
      </c>
      <c r="Q269" s="137">
        <f t="shared" si="126"/>
        <v>0</v>
      </c>
      <c r="S269" s="64"/>
      <c r="T269" s="61">
        <f t="shared" si="127"/>
        <v>0</v>
      </c>
      <c r="U269" s="65">
        <f>IF(T269=1,data!$C$41*S269,0)</f>
        <v>0</v>
      </c>
      <c r="V269" s="87" t="s">
        <v>87</v>
      </c>
      <c r="W269" s="66">
        <f>IF(T269=1,IF(S269&lt;15,VLOOKUP(V269,data!$B$3:$E$32,2,0)*S269,(VLOOKUP(V269,data!$B$3:$E$32,2,0)*14)+(VLOOKUP(V269,data!$B$3:$E$32,3,0))*(S269-14)),0)</f>
        <v>0</v>
      </c>
      <c r="X269" s="87" t="s">
        <v>87</v>
      </c>
      <c r="Y269" s="66">
        <f>IF(T269=1,VLOOKUP(X269,data!$B$35:$D$39,2,0),0)</f>
        <v>0</v>
      </c>
      <c r="Z269" s="67">
        <f>IF(AND(W269&lt;&gt;0,Y269&lt;&gt;0)=FALSE,0,data!$C$43)</f>
        <v>0</v>
      </c>
      <c r="AA269" s="91">
        <f t="shared" si="128"/>
        <v>0</v>
      </c>
      <c r="AB269" s="121">
        <f t="shared" si="129"/>
        <v>0</v>
      </c>
      <c r="AC269" s="61">
        <f t="shared" si="130"/>
        <v>0</v>
      </c>
      <c r="AD269" s="61">
        <f t="shared" si="131"/>
        <v>0</v>
      </c>
      <c r="AF269" s="64"/>
      <c r="AG269" s="61">
        <f t="shared" si="132"/>
        <v>0</v>
      </c>
      <c r="AH269" s="65">
        <f>IF(AG269=1,data!$C$41*AF269,0)</f>
        <v>0</v>
      </c>
      <c r="AI269" s="87" t="s">
        <v>87</v>
      </c>
      <c r="AJ269" s="66">
        <f>IF(AG269=1,IF(AF269&lt;15,VLOOKUP(AI269,data!$B$3:$E$32,2,0)*AF269,(VLOOKUP(AI269,data!$B$3:$E$32,2,0)*14)+(VLOOKUP(AI269,data!$B$3:$E$32,3,0))*(AF269-14)),0)</f>
        <v>0</v>
      </c>
      <c r="AK269" s="87" t="s">
        <v>87</v>
      </c>
      <c r="AL269" s="66">
        <f>IF(AG269=1,VLOOKUP(AK269,data!$B$35:$D$39,2,0),0)</f>
        <v>0</v>
      </c>
      <c r="AM269" s="67">
        <f>IF(AND(AJ269&lt;&gt;0,AL269&lt;&gt;0)=FALSE,0,data!$C$43)</f>
        <v>0</v>
      </c>
      <c r="AN269" s="91">
        <f t="shared" si="133"/>
        <v>0</v>
      </c>
      <c r="AO269" s="121">
        <f t="shared" si="134"/>
        <v>0</v>
      </c>
      <c r="AP269" s="61">
        <f t="shared" si="135"/>
        <v>0</v>
      </c>
      <c r="AQ269" s="61">
        <f t="shared" si="136"/>
        <v>0</v>
      </c>
      <c r="AS269" s="64"/>
      <c r="AT269" s="61">
        <f t="shared" si="137"/>
        <v>0</v>
      </c>
      <c r="AU269" s="65">
        <f>IF(AT269=1,data!$C$41*AS269,0)</f>
        <v>0</v>
      </c>
      <c r="AV269" s="87" t="s">
        <v>87</v>
      </c>
      <c r="AW269" s="66">
        <f>IF(AT269=1,IF(AS269&lt;15,VLOOKUP(AV269,data!$B$3:$E$32,2,0)*AS269,(VLOOKUP(AV269,data!$B$3:$E$32,2,0)*14)+(VLOOKUP(AV269,data!$B$3:$E$32,3,0))*(AS269-14)),0)</f>
        <v>0</v>
      </c>
      <c r="AX269" s="87" t="s">
        <v>87</v>
      </c>
      <c r="AY269" s="66">
        <f>IF(AT269=1,VLOOKUP(AX269,data!$B$35:$D$39,2,0),0)</f>
        <v>0</v>
      </c>
      <c r="AZ269" s="67">
        <f>IF(AND(AW269&lt;&gt;0,AY269&lt;&gt;0)=FALSE,0,data!$C$43)</f>
        <v>0</v>
      </c>
      <c r="BA269" s="91">
        <f t="shared" si="138"/>
        <v>0</v>
      </c>
      <c r="BB269" s="121">
        <f t="shared" si="139"/>
        <v>0</v>
      </c>
      <c r="BC269" s="61">
        <f t="shared" si="140"/>
        <v>0</v>
      </c>
      <c r="BD269" s="61">
        <f t="shared" si="141"/>
        <v>0</v>
      </c>
      <c r="BF269" s="64"/>
      <c r="BG269" s="61">
        <f t="shared" si="142"/>
        <v>0</v>
      </c>
      <c r="BH269" s="65">
        <f>IF(BG269=1,data!$C$41*BF269,0)</f>
        <v>0</v>
      </c>
      <c r="BI269" s="87" t="s">
        <v>87</v>
      </c>
      <c r="BJ269" s="66">
        <f>IF(BG269=1,IF(BF269&lt;15,VLOOKUP(BI269,data!$B$3:$E$32,2,0)*BF269,(VLOOKUP(BI269,data!$B$3:$E$32,2,0)*14)+(VLOOKUP(BI269,data!$B$3:$E$32,3,0))*(BF269-14)),0)</f>
        <v>0</v>
      </c>
      <c r="BK269" s="87" t="s">
        <v>87</v>
      </c>
      <c r="BL269" s="66">
        <f>IF(BG269=1,VLOOKUP(BK269,data!$B$35:$D$39,2,0),0)</f>
        <v>0</v>
      </c>
      <c r="BM269" s="67">
        <f>IF(AND(BJ269&lt;&gt;0,BL269&lt;&gt;0)=FALSE,0,data!$C$43)</f>
        <v>0</v>
      </c>
      <c r="BN269" s="91">
        <f t="shared" si="143"/>
        <v>0</v>
      </c>
      <c r="BO269" s="121">
        <f t="shared" si="144"/>
        <v>0</v>
      </c>
      <c r="BP269" s="61">
        <f t="shared" si="145"/>
        <v>0</v>
      </c>
      <c r="BQ269" s="61">
        <f t="shared" si="146"/>
        <v>0</v>
      </c>
      <c r="BS269" s="64"/>
      <c r="BT269" s="61">
        <f t="shared" si="147"/>
        <v>0</v>
      </c>
      <c r="BU269" s="65">
        <f>IF(BT269=1,data!$C$41*BS269,0)</f>
        <v>0</v>
      </c>
      <c r="BV269" s="87" t="s">
        <v>87</v>
      </c>
      <c r="BW269" s="66">
        <f>IF(BT269=1,IF(BS269&lt;15,VLOOKUP(BV269,data!$B$3:$E$32,2,0)*BS269,(VLOOKUP(BV269,data!$B$3:$E$32,2,0)*14)+(VLOOKUP(BV269,data!$B$3:$E$32,3,0))*(BS269-14)),0)</f>
        <v>0</v>
      </c>
      <c r="BX269" s="87" t="s">
        <v>87</v>
      </c>
      <c r="BY269" s="66">
        <f>IF(BT269=1,VLOOKUP(BX269,data!$B$35:$D$39,2,0),0)</f>
        <v>0</v>
      </c>
      <c r="BZ269" s="67">
        <f>IF(AND(BW269&lt;&gt;0,BY269&lt;&gt;0)=FALSE,0,data!$C$43)</f>
        <v>0</v>
      </c>
      <c r="CA269" s="91">
        <f t="shared" si="148"/>
        <v>0</v>
      </c>
      <c r="CB269" s="121">
        <f t="shared" si="149"/>
        <v>0</v>
      </c>
      <c r="CC269" s="61">
        <f t="shared" si="150"/>
        <v>0</v>
      </c>
      <c r="CD269" s="61">
        <f t="shared" si="151"/>
        <v>0</v>
      </c>
    </row>
    <row r="270" spans="1:82" ht="18" hidden="1" customHeight="1" x14ac:dyDescent="0.25">
      <c r="A270" s="68"/>
      <c r="B270" s="58" t="s">
        <v>352</v>
      </c>
      <c r="C270" s="113"/>
      <c r="D270" s="59"/>
      <c r="E270" s="64"/>
      <c r="F270" s="61">
        <f t="shared" si="123"/>
        <v>0</v>
      </c>
      <c r="G270" s="65">
        <f>IF(F270=1,data!$C$41*E270,0)</f>
        <v>0</v>
      </c>
      <c r="H270" s="87" t="s">
        <v>87</v>
      </c>
      <c r="I270" s="66">
        <f>IF($F270=1,IF($E270&lt;15,VLOOKUP(H270,data!$B$3:$E$32,2,0)*$E270,(VLOOKUP(H270,data!$B$3:$E$32,2,0)*14)+(VLOOKUP(H270,data!$B$3:$E$32,3,0))*($E270-14)),0)</f>
        <v>0</v>
      </c>
      <c r="J270" s="87" t="s">
        <v>87</v>
      </c>
      <c r="K270" s="66">
        <f>IF($F270=1,VLOOKUP(J270,data!$B$35:$D$39,2,0),0)</f>
        <v>0</v>
      </c>
      <c r="L270" s="67">
        <f>IF(AND(I270&lt;&gt;0,K270&lt;&gt;0)=FALSE,0,data!$C$43)</f>
        <v>0</v>
      </c>
      <c r="M270" s="91">
        <f t="shared" si="33"/>
        <v>0</v>
      </c>
      <c r="N270" s="61">
        <f t="shared" si="122"/>
        <v>0</v>
      </c>
      <c r="O270" s="61">
        <f t="shared" si="124"/>
        <v>0</v>
      </c>
      <c r="P270" s="61">
        <f t="shared" si="125"/>
        <v>0</v>
      </c>
      <c r="Q270" s="137">
        <f t="shared" si="126"/>
        <v>0</v>
      </c>
      <c r="S270" s="64"/>
      <c r="T270" s="61">
        <f t="shared" si="127"/>
        <v>0</v>
      </c>
      <c r="U270" s="65">
        <f>IF(T270=1,data!$C$41*S270,0)</f>
        <v>0</v>
      </c>
      <c r="V270" s="87" t="s">
        <v>87</v>
      </c>
      <c r="W270" s="66">
        <f>IF(T270=1,IF(S270&lt;15,VLOOKUP(V270,data!$B$3:$E$32,2,0)*S270,(VLOOKUP(V270,data!$B$3:$E$32,2,0)*14)+(VLOOKUP(V270,data!$B$3:$E$32,3,0))*(S270-14)),0)</f>
        <v>0</v>
      </c>
      <c r="X270" s="87" t="s">
        <v>87</v>
      </c>
      <c r="Y270" s="66">
        <f>IF(T270=1,VLOOKUP(X270,data!$B$35:$D$39,2,0),0)</f>
        <v>0</v>
      </c>
      <c r="Z270" s="67">
        <f>IF(AND(W270&lt;&gt;0,Y270&lt;&gt;0)=FALSE,0,data!$C$43)</f>
        <v>0</v>
      </c>
      <c r="AA270" s="91">
        <f t="shared" si="128"/>
        <v>0</v>
      </c>
      <c r="AB270" s="121">
        <f t="shared" si="129"/>
        <v>0</v>
      </c>
      <c r="AC270" s="61">
        <f t="shared" si="130"/>
        <v>0</v>
      </c>
      <c r="AD270" s="61">
        <f t="shared" si="131"/>
        <v>0</v>
      </c>
      <c r="AF270" s="64"/>
      <c r="AG270" s="61">
        <f t="shared" si="132"/>
        <v>0</v>
      </c>
      <c r="AH270" s="65">
        <f>IF(AG270=1,data!$C$41*AF270,0)</f>
        <v>0</v>
      </c>
      <c r="AI270" s="87" t="s">
        <v>87</v>
      </c>
      <c r="AJ270" s="66">
        <f>IF(AG270=1,IF(AF270&lt;15,VLOOKUP(AI270,data!$B$3:$E$32,2,0)*AF270,(VLOOKUP(AI270,data!$B$3:$E$32,2,0)*14)+(VLOOKUP(AI270,data!$B$3:$E$32,3,0))*(AF270-14)),0)</f>
        <v>0</v>
      </c>
      <c r="AK270" s="87" t="s">
        <v>87</v>
      </c>
      <c r="AL270" s="66">
        <f>IF(AG270=1,VLOOKUP(AK270,data!$B$35:$D$39,2,0),0)</f>
        <v>0</v>
      </c>
      <c r="AM270" s="67">
        <f>IF(AND(AJ270&lt;&gt;0,AL270&lt;&gt;0)=FALSE,0,data!$C$43)</f>
        <v>0</v>
      </c>
      <c r="AN270" s="91">
        <f t="shared" si="133"/>
        <v>0</v>
      </c>
      <c r="AO270" s="121">
        <f t="shared" si="134"/>
        <v>0</v>
      </c>
      <c r="AP270" s="61">
        <f t="shared" si="135"/>
        <v>0</v>
      </c>
      <c r="AQ270" s="61">
        <f t="shared" si="136"/>
        <v>0</v>
      </c>
      <c r="AS270" s="64"/>
      <c r="AT270" s="61">
        <f t="shared" si="137"/>
        <v>0</v>
      </c>
      <c r="AU270" s="65">
        <f>IF(AT270=1,data!$C$41*AS270,0)</f>
        <v>0</v>
      </c>
      <c r="AV270" s="87" t="s">
        <v>87</v>
      </c>
      <c r="AW270" s="66">
        <f>IF(AT270=1,IF(AS270&lt;15,VLOOKUP(AV270,data!$B$3:$E$32,2,0)*AS270,(VLOOKUP(AV270,data!$B$3:$E$32,2,0)*14)+(VLOOKUP(AV270,data!$B$3:$E$32,3,0))*(AS270-14)),0)</f>
        <v>0</v>
      </c>
      <c r="AX270" s="87" t="s">
        <v>87</v>
      </c>
      <c r="AY270" s="66">
        <f>IF(AT270=1,VLOOKUP(AX270,data!$B$35:$D$39,2,0),0)</f>
        <v>0</v>
      </c>
      <c r="AZ270" s="67">
        <f>IF(AND(AW270&lt;&gt;0,AY270&lt;&gt;0)=FALSE,0,data!$C$43)</f>
        <v>0</v>
      </c>
      <c r="BA270" s="91">
        <f t="shared" si="138"/>
        <v>0</v>
      </c>
      <c r="BB270" s="121">
        <f t="shared" si="139"/>
        <v>0</v>
      </c>
      <c r="BC270" s="61">
        <f t="shared" si="140"/>
        <v>0</v>
      </c>
      <c r="BD270" s="61">
        <f t="shared" si="141"/>
        <v>0</v>
      </c>
      <c r="BF270" s="64"/>
      <c r="BG270" s="61">
        <f t="shared" si="142"/>
        <v>0</v>
      </c>
      <c r="BH270" s="65">
        <f>IF(BG270=1,data!$C$41*BF270,0)</f>
        <v>0</v>
      </c>
      <c r="BI270" s="87" t="s">
        <v>87</v>
      </c>
      <c r="BJ270" s="66">
        <f>IF(BG270=1,IF(BF270&lt;15,VLOOKUP(BI270,data!$B$3:$E$32,2,0)*BF270,(VLOOKUP(BI270,data!$B$3:$E$32,2,0)*14)+(VLOOKUP(BI270,data!$B$3:$E$32,3,0))*(BF270-14)),0)</f>
        <v>0</v>
      </c>
      <c r="BK270" s="87" t="s">
        <v>87</v>
      </c>
      <c r="BL270" s="66">
        <f>IF(BG270=1,VLOOKUP(BK270,data!$B$35:$D$39,2,0),0)</f>
        <v>0</v>
      </c>
      <c r="BM270" s="67">
        <f>IF(AND(BJ270&lt;&gt;0,BL270&lt;&gt;0)=FALSE,0,data!$C$43)</f>
        <v>0</v>
      </c>
      <c r="BN270" s="91">
        <f t="shared" si="143"/>
        <v>0</v>
      </c>
      <c r="BO270" s="121">
        <f t="shared" si="144"/>
        <v>0</v>
      </c>
      <c r="BP270" s="61">
        <f t="shared" si="145"/>
        <v>0</v>
      </c>
      <c r="BQ270" s="61">
        <f t="shared" si="146"/>
        <v>0</v>
      </c>
      <c r="BS270" s="64"/>
      <c r="BT270" s="61">
        <f t="shared" si="147"/>
        <v>0</v>
      </c>
      <c r="BU270" s="65">
        <f>IF(BT270=1,data!$C$41*BS270,0)</f>
        <v>0</v>
      </c>
      <c r="BV270" s="87" t="s">
        <v>87</v>
      </c>
      <c r="BW270" s="66">
        <f>IF(BT270=1,IF(BS270&lt;15,VLOOKUP(BV270,data!$B$3:$E$32,2,0)*BS270,(VLOOKUP(BV270,data!$B$3:$E$32,2,0)*14)+(VLOOKUP(BV270,data!$B$3:$E$32,3,0))*(BS270-14)),0)</f>
        <v>0</v>
      </c>
      <c r="BX270" s="87" t="s">
        <v>87</v>
      </c>
      <c r="BY270" s="66">
        <f>IF(BT270=1,VLOOKUP(BX270,data!$B$35:$D$39,2,0),0)</f>
        <v>0</v>
      </c>
      <c r="BZ270" s="67">
        <f>IF(AND(BW270&lt;&gt;0,BY270&lt;&gt;0)=FALSE,0,data!$C$43)</f>
        <v>0</v>
      </c>
      <c r="CA270" s="91">
        <f t="shared" si="148"/>
        <v>0</v>
      </c>
      <c r="CB270" s="121">
        <f t="shared" si="149"/>
        <v>0</v>
      </c>
      <c r="CC270" s="61">
        <f t="shared" si="150"/>
        <v>0</v>
      </c>
      <c r="CD270" s="61">
        <f t="shared" si="151"/>
        <v>0</v>
      </c>
    </row>
    <row r="271" spans="1:82" ht="18" hidden="1" customHeight="1" x14ac:dyDescent="0.25">
      <c r="A271" s="68"/>
      <c r="B271" s="58" t="s">
        <v>353</v>
      </c>
      <c r="C271" s="113"/>
      <c r="D271" s="59"/>
      <c r="E271" s="64"/>
      <c r="F271" s="61">
        <f t="shared" si="123"/>
        <v>0</v>
      </c>
      <c r="G271" s="65">
        <f>IF(F271=1,data!$C$41*E271,0)</f>
        <v>0</v>
      </c>
      <c r="H271" s="87" t="s">
        <v>87</v>
      </c>
      <c r="I271" s="66">
        <f>IF($F271=1,IF($E271&lt;15,VLOOKUP(H271,data!$B$3:$E$32,2,0)*$E271,(VLOOKUP(H271,data!$B$3:$E$32,2,0)*14)+(VLOOKUP(H271,data!$B$3:$E$32,3,0))*($E271-14)),0)</f>
        <v>0</v>
      </c>
      <c r="J271" s="87" t="s">
        <v>87</v>
      </c>
      <c r="K271" s="66">
        <f>IF($F271=1,VLOOKUP(J271,data!$B$35:$D$39,2,0),0)</f>
        <v>0</v>
      </c>
      <c r="L271" s="67">
        <f>IF(AND(I271&lt;&gt;0,K271&lt;&gt;0)=FALSE,0,data!$C$43)</f>
        <v>0</v>
      </c>
      <c r="M271" s="91">
        <f t="shared" si="33"/>
        <v>0</v>
      </c>
      <c r="N271" s="61">
        <f t="shared" si="122"/>
        <v>0</v>
      </c>
      <c r="O271" s="61">
        <f t="shared" si="124"/>
        <v>0</v>
      </c>
      <c r="P271" s="61">
        <f t="shared" si="125"/>
        <v>0</v>
      </c>
      <c r="Q271" s="137">
        <f t="shared" si="126"/>
        <v>0</v>
      </c>
      <c r="S271" s="64"/>
      <c r="T271" s="61">
        <f t="shared" si="127"/>
        <v>0</v>
      </c>
      <c r="U271" s="65">
        <f>IF(T271=1,data!$C$41*S271,0)</f>
        <v>0</v>
      </c>
      <c r="V271" s="87" t="s">
        <v>87</v>
      </c>
      <c r="W271" s="66">
        <f>IF(T271=1,IF(S271&lt;15,VLOOKUP(V271,data!$B$3:$E$32,2,0)*S271,(VLOOKUP(V271,data!$B$3:$E$32,2,0)*14)+(VLOOKUP(V271,data!$B$3:$E$32,3,0))*(S271-14)),0)</f>
        <v>0</v>
      </c>
      <c r="X271" s="87" t="s">
        <v>87</v>
      </c>
      <c r="Y271" s="66">
        <f>IF(T271=1,VLOOKUP(X271,data!$B$35:$D$39,2,0),0)</f>
        <v>0</v>
      </c>
      <c r="Z271" s="67">
        <f>IF(AND(W271&lt;&gt;0,Y271&lt;&gt;0)=FALSE,0,data!$C$43)</f>
        <v>0</v>
      </c>
      <c r="AA271" s="91">
        <f t="shared" si="128"/>
        <v>0</v>
      </c>
      <c r="AB271" s="121">
        <f t="shared" si="129"/>
        <v>0</v>
      </c>
      <c r="AC271" s="61">
        <f t="shared" si="130"/>
        <v>0</v>
      </c>
      <c r="AD271" s="61">
        <f t="shared" si="131"/>
        <v>0</v>
      </c>
      <c r="AF271" s="64"/>
      <c r="AG271" s="61">
        <f t="shared" si="132"/>
        <v>0</v>
      </c>
      <c r="AH271" s="65">
        <f>IF(AG271=1,data!$C$41*AF271,0)</f>
        <v>0</v>
      </c>
      <c r="AI271" s="87" t="s">
        <v>87</v>
      </c>
      <c r="AJ271" s="66">
        <f>IF(AG271=1,IF(AF271&lt;15,VLOOKUP(AI271,data!$B$3:$E$32,2,0)*AF271,(VLOOKUP(AI271,data!$B$3:$E$32,2,0)*14)+(VLOOKUP(AI271,data!$B$3:$E$32,3,0))*(AF271-14)),0)</f>
        <v>0</v>
      </c>
      <c r="AK271" s="87" t="s">
        <v>87</v>
      </c>
      <c r="AL271" s="66">
        <f>IF(AG271=1,VLOOKUP(AK271,data!$B$35:$D$39,2,0),0)</f>
        <v>0</v>
      </c>
      <c r="AM271" s="67">
        <f>IF(AND(AJ271&lt;&gt;0,AL271&lt;&gt;0)=FALSE,0,data!$C$43)</f>
        <v>0</v>
      </c>
      <c r="AN271" s="91">
        <f t="shared" si="133"/>
        <v>0</v>
      </c>
      <c r="AO271" s="121">
        <f t="shared" si="134"/>
        <v>0</v>
      </c>
      <c r="AP271" s="61">
        <f t="shared" si="135"/>
        <v>0</v>
      </c>
      <c r="AQ271" s="61">
        <f t="shared" si="136"/>
        <v>0</v>
      </c>
      <c r="AS271" s="64"/>
      <c r="AT271" s="61">
        <f t="shared" si="137"/>
        <v>0</v>
      </c>
      <c r="AU271" s="65">
        <f>IF(AT271=1,data!$C$41*AS271,0)</f>
        <v>0</v>
      </c>
      <c r="AV271" s="87" t="s">
        <v>87</v>
      </c>
      <c r="AW271" s="66">
        <f>IF(AT271=1,IF(AS271&lt;15,VLOOKUP(AV271,data!$B$3:$E$32,2,0)*AS271,(VLOOKUP(AV271,data!$B$3:$E$32,2,0)*14)+(VLOOKUP(AV271,data!$B$3:$E$32,3,0))*(AS271-14)),0)</f>
        <v>0</v>
      </c>
      <c r="AX271" s="87" t="s">
        <v>87</v>
      </c>
      <c r="AY271" s="66">
        <f>IF(AT271=1,VLOOKUP(AX271,data!$B$35:$D$39,2,0),0)</f>
        <v>0</v>
      </c>
      <c r="AZ271" s="67">
        <f>IF(AND(AW271&lt;&gt;0,AY271&lt;&gt;0)=FALSE,0,data!$C$43)</f>
        <v>0</v>
      </c>
      <c r="BA271" s="91">
        <f t="shared" si="138"/>
        <v>0</v>
      </c>
      <c r="BB271" s="121">
        <f t="shared" si="139"/>
        <v>0</v>
      </c>
      <c r="BC271" s="61">
        <f t="shared" si="140"/>
        <v>0</v>
      </c>
      <c r="BD271" s="61">
        <f t="shared" si="141"/>
        <v>0</v>
      </c>
      <c r="BF271" s="64"/>
      <c r="BG271" s="61">
        <f t="shared" si="142"/>
        <v>0</v>
      </c>
      <c r="BH271" s="65">
        <f>IF(BG271=1,data!$C$41*BF271,0)</f>
        <v>0</v>
      </c>
      <c r="BI271" s="87" t="s">
        <v>87</v>
      </c>
      <c r="BJ271" s="66">
        <f>IF(BG271=1,IF(BF271&lt;15,VLOOKUP(BI271,data!$B$3:$E$32,2,0)*BF271,(VLOOKUP(BI271,data!$B$3:$E$32,2,0)*14)+(VLOOKUP(BI271,data!$B$3:$E$32,3,0))*(BF271-14)),0)</f>
        <v>0</v>
      </c>
      <c r="BK271" s="87" t="s">
        <v>87</v>
      </c>
      <c r="BL271" s="66">
        <f>IF(BG271=1,VLOOKUP(BK271,data!$B$35:$D$39,2,0),0)</f>
        <v>0</v>
      </c>
      <c r="BM271" s="67">
        <f>IF(AND(BJ271&lt;&gt;0,BL271&lt;&gt;0)=FALSE,0,data!$C$43)</f>
        <v>0</v>
      </c>
      <c r="BN271" s="91">
        <f t="shared" si="143"/>
        <v>0</v>
      </c>
      <c r="BO271" s="121">
        <f t="shared" si="144"/>
        <v>0</v>
      </c>
      <c r="BP271" s="61">
        <f t="shared" si="145"/>
        <v>0</v>
      </c>
      <c r="BQ271" s="61">
        <f t="shared" si="146"/>
        <v>0</v>
      </c>
      <c r="BS271" s="64"/>
      <c r="BT271" s="61">
        <f t="shared" si="147"/>
        <v>0</v>
      </c>
      <c r="BU271" s="65">
        <f>IF(BT271=1,data!$C$41*BS271,0)</f>
        <v>0</v>
      </c>
      <c r="BV271" s="87" t="s">
        <v>87</v>
      </c>
      <c r="BW271" s="66">
        <f>IF(BT271=1,IF(BS271&lt;15,VLOOKUP(BV271,data!$B$3:$E$32,2,0)*BS271,(VLOOKUP(BV271,data!$B$3:$E$32,2,0)*14)+(VLOOKUP(BV271,data!$B$3:$E$32,3,0))*(BS271-14)),0)</f>
        <v>0</v>
      </c>
      <c r="BX271" s="87" t="s">
        <v>87</v>
      </c>
      <c r="BY271" s="66">
        <f>IF(BT271=1,VLOOKUP(BX271,data!$B$35:$D$39,2,0),0)</f>
        <v>0</v>
      </c>
      <c r="BZ271" s="67">
        <f>IF(AND(BW271&lt;&gt;0,BY271&lt;&gt;0)=FALSE,0,data!$C$43)</f>
        <v>0</v>
      </c>
      <c r="CA271" s="91">
        <f t="shared" si="148"/>
        <v>0</v>
      </c>
      <c r="CB271" s="121">
        <f t="shared" si="149"/>
        <v>0</v>
      </c>
      <c r="CC271" s="61">
        <f t="shared" si="150"/>
        <v>0</v>
      </c>
      <c r="CD271" s="61">
        <f t="shared" si="151"/>
        <v>0</v>
      </c>
    </row>
    <row r="272" spans="1:82" ht="18" hidden="1" customHeight="1" x14ac:dyDescent="0.25">
      <c r="A272" s="68"/>
      <c r="B272" s="58" t="s">
        <v>354</v>
      </c>
      <c r="C272" s="113"/>
      <c r="D272" s="59"/>
      <c r="E272" s="64"/>
      <c r="F272" s="61">
        <f t="shared" si="123"/>
        <v>0</v>
      </c>
      <c r="G272" s="65">
        <f>IF(F272=1,data!$C$41*E272,0)</f>
        <v>0</v>
      </c>
      <c r="H272" s="87" t="s">
        <v>87</v>
      </c>
      <c r="I272" s="66">
        <f>IF($F272=1,IF($E272&lt;15,VLOOKUP(H272,data!$B$3:$E$32,2,0)*$E272,(VLOOKUP(H272,data!$B$3:$E$32,2,0)*14)+(VLOOKUP(H272,data!$B$3:$E$32,3,0))*($E272-14)),0)</f>
        <v>0</v>
      </c>
      <c r="J272" s="87" t="s">
        <v>87</v>
      </c>
      <c r="K272" s="66">
        <f>IF($F272=1,VLOOKUP(J272,data!$B$35:$D$39,2,0),0)</f>
        <v>0</v>
      </c>
      <c r="L272" s="67">
        <f>IF(AND(I272&lt;&gt;0,K272&lt;&gt;0)=FALSE,0,data!$C$43)</f>
        <v>0</v>
      </c>
      <c r="M272" s="91">
        <f t="shared" si="33"/>
        <v>0</v>
      </c>
      <c r="N272" s="61">
        <f t="shared" ref="N272:N335" si="152">IF(M272&gt;0,1,0)</f>
        <v>0</v>
      </c>
      <c r="O272" s="61">
        <f t="shared" si="124"/>
        <v>0</v>
      </c>
      <c r="P272" s="61">
        <f t="shared" si="125"/>
        <v>0</v>
      </c>
      <c r="Q272" s="137">
        <f t="shared" si="126"/>
        <v>0</v>
      </c>
      <c r="S272" s="64"/>
      <c r="T272" s="61">
        <f t="shared" si="127"/>
        <v>0</v>
      </c>
      <c r="U272" s="65">
        <f>IF(T272=1,data!$C$41*S272,0)</f>
        <v>0</v>
      </c>
      <c r="V272" s="87" t="s">
        <v>87</v>
      </c>
      <c r="W272" s="66">
        <f>IF(T272=1,IF(S272&lt;15,VLOOKUP(V272,data!$B$3:$E$32,2,0)*S272,(VLOOKUP(V272,data!$B$3:$E$32,2,0)*14)+(VLOOKUP(V272,data!$B$3:$E$32,3,0))*(S272-14)),0)</f>
        <v>0</v>
      </c>
      <c r="X272" s="87" t="s">
        <v>87</v>
      </c>
      <c r="Y272" s="66">
        <f>IF(T272=1,VLOOKUP(X272,data!$B$35:$D$39,2,0),0)</f>
        <v>0</v>
      </c>
      <c r="Z272" s="67">
        <f>IF(AND(W272&lt;&gt;0,Y272&lt;&gt;0)=FALSE,0,data!$C$43)</f>
        <v>0</v>
      </c>
      <c r="AA272" s="91">
        <f t="shared" si="128"/>
        <v>0</v>
      </c>
      <c r="AB272" s="121">
        <f t="shared" si="129"/>
        <v>0</v>
      </c>
      <c r="AC272" s="61">
        <f t="shared" si="130"/>
        <v>0</v>
      </c>
      <c r="AD272" s="61">
        <f t="shared" si="131"/>
        <v>0</v>
      </c>
      <c r="AF272" s="64"/>
      <c r="AG272" s="61">
        <f t="shared" si="132"/>
        <v>0</v>
      </c>
      <c r="AH272" s="65">
        <f>IF(AG272=1,data!$C$41*AF272,0)</f>
        <v>0</v>
      </c>
      <c r="AI272" s="87" t="s">
        <v>87</v>
      </c>
      <c r="AJ272" s="66">
        <f>IF(AG272=1,IF(AF272&lt;15,VLOOKUP(AI272,data!$B$3:$E$32,2,0)*AF272,(VLOOKUP(AI272,data!$B$3:$E$32,2,0)*14)+(VLOOKUP(AI272,data!$B$3:$E$32,3,0))*(AF272-14)),0)</f>
        <v>0</v>
      </c>
      <c r="AK272" s="87" t="s">
        <v>87</v>
      </c>
      <c r="AL272" s="66">
        <f>IF(AG272=1,VLOOKUP(AK272,data!$B$35:$D$39,2,0),0)</f>
        <v>0</v>
      </c>
      <c r="AM272" s="67">
        <f>IF(AND(AJ272&lt;&gt;0,AL272&lt;&gt;0)=FALSE,0,data!$C$43)</f>
        <v>0</v>
      </c>
      <c r="AN272" s="91">
        <f t="shared" si="133"/>
        <v>0</v>
      </c>
      <c r="AO272" s="121">
        <f t="shared" si="134"/>
        <v>0</v>
      </c>
      <c r="AP272" s="61">
        <f t="shared" si="135"/>
        <v>0</v>
      </c>
      <c r="AQ272" s="61">
        <f t="shared" si="136"/>
        <v>0</v>
      </c>
      <c r="AS272" s="64"/>
      <c r="AT272" s="61">
        <f t="shared" si="137"/>
        <v>0</v>
      </c>
      <c r="AU272" s="65">
        <f>IF(AT272=1,data!$C$41*AS272,0)</f>
        <v>0</v>
      </c>
      <c r="AV272" s="87" t="s">
        <v>87</v>
      </c>
      <c r="AW272" s="66">
        <f>IF(AT272=1,IF(AS272&lt;15,VLOOKUP(AV272,data!$B$3:$E$32,2,0)*AS272,(VLOOKUP(AV272,data!$B$3:$E$32,2,0)*14)+(VLOOKUP(AV272,data!$B$3:$E$32,3,0))*(AS272-14)),0)</f>
        <v>0</v>
      </c>
      <c r="AX272" s="87" t="s">
        <v>87</v>
      </c>
      <c r="AY272" s="66">
        <f>IF(AT272=1,VLOOKUP(AX272,data!$B$35:$D$39,2,0),0)</f>
        <v>0</v>
      </c>
      <c r="AZ272" s="67">
        <f>IF(AND(AW272&lt;&gt;0,AY272&lt;&gt;0)=FALSE,0,data!$C$43)</f>
        <v>0</v>
      </c>
      <c r="BA272" s="91">
        <f t="shared" si="138"/>
        <v>0</v>
      </c>
      <c r="BB272" s="121">
        <f t="shared" si="139"/>
        <v>0</v>
      </c>
      <c r="BC272" s="61">
        <f t="shared" si="140"/>
        <v>0</v>
      </c>
      <c r="BD272" s="61">
        <f t="shared" si="141"/>
        <v>0</v>
      </c>
      <c r="BF272" s="64"/>
      <c r="BG272" s="61">
        <f t="shared" si="142"/>
        <v>0</v>
      </c>
      <c r="BH272" s="65">
        <f>IF(BG272=1,data!$C$41*BF272,0)</f>
        <v>0</v>
      </c>
      <c r="BI272" s="87" t="s">
        <v>87</v>
      </c>
      <c r="BJ272" s="66">
        <f>IF(BG272=1,IF(BF272&lt;15,VLOOKUP(BI272,data!$B$3:$E$32,2,0)*BF272,(VLOOKUP(BI272,data!$B$3:$E$32,2,0)*14)+(VLOOKUP(BI272,data!$B$3:$E$32,3,0))*(BF272-14)),0)</f>
        <v>0</v>
      </c>
      <c r="BK272" s="87" t="s">
        <v>87</v>
      </c>
      <c r="BL272" s="66">
        <f>IF(BG272=1,VLOOKUP(BK272,data!$B$35:$D$39,2,0),0)</f>
        <v>0</v>
      </c>
      <c r="BM272" s="67">
        <f>IF(AND(BJ272&lt;&gt;0,BL272&lt;&gt;0)=FALSE,0,data!$C$43)</f>
        <v>0</v>
      </c>
      <c r="BN272" s="91">
        <f t="shared" si="143"/>
        <v>0</v>
      </c>
      <c r="BO272" s="121">
        <f t="shared" si="144"/>
        <v>0</v>
      </c>
      <c r="BP272" s="61">
        <f t="shared" si="145"/>
        <v>0</v>
      </c>
      <c r="BQ272" s="61">
        <f t="shared" si="146"/>
        <v>0</v>
      </c>
      <c r="BS272" s="64"/>
      <c r="BT272" s="61">
        <f t="shared" si="147"/>
        <v>0</v>
      </c>
      <c r="BU272" s="65">
        <f>IF(BT272=1,data!$C$41*BS272,0)</f>
        <v>0</v>
      </c>
      <c r="BV272" s="87" t="s">
        <v>87</v>
      </c>
      <c r="BW272" s="66">
        <f>IF(BT272=1,IF(BS272&lt;15,VLOOKUP(BV272,data!$B$3:$E$32,2,0)*BS272,(VLOOKUP(BV272,data!$B$3:$E$32,2,0)*14)+(VLOOKUP(BV272,data!$B$3:$E$32,3,0))*(BS272-14)),0)</f>
        <v>0</v>
      </c>
      <c r="BX272" s="87" t="s">
        <v>87</v>
      </c>
      <c r="BY272" s="66">
        <f>IF(BT272=1,VLOOKUP(BX272,data!$B$35:$D$39,2,0),0)</f>
        <v>0</v>
      </c>
      <c r="BZ272" s="67">
        <f>IF(AND(BW272&lt;&gt;0,BY272&lt;&gt;0)=FALSE,0,data!$C$43)</f>
        <v>0</v>
      </c>
      <c r="CA272" s="91">
        <f t="shared" si="148"/>
        <v>0</v>
      </c>
      <c r="CB272" s="121">
        <f t="shared" si="149"/>
        <v>0</v>
      </c>
      <c r="CC272" s="61">
        <f t="shared" si="150"/>
        <v>0</v>
      </c>
      <c r="CD272" s="61">
        <f t="shared" si="151"/>
        <v>0</v>
      </c>
    </row>
    <row r="273" spans="1:82" ht="18" hidden="1" customHeight="1" x14ac:dyDescent="0.25">
      <c r="A273" s="68"/>
      <c r="B273" s="58" t="s">
        <v>355</v>
      </c>
      <c r="C273" s="113"/>
      <c r="D273" s="59"/>
      <c r="E273" s="64"/>
      <c r="F273" s="61">
        <f t="shared" si="123"/>
        <v>0</v>
      </c>
      <c r="G273" s="65">
        <f>IF(F273=1,data!$C$41*E273,0)</f>
        <v>0</v>
      </c>
      <c r="H273" s="87" t="s">
        <v>87</v>
      </c>
      <c r="I273" s="66">
        <f>IF($F273=1,IF($E273&lt;15,VLOOKUP(H273,data!$B$3:$E$32,2,0)*$E273,(VLOOKUP(H273,data!$B$3:$E$32,2,0)*14)+(VLOOKUP(H273,data!$B$3:$E$32,3,0))*($E273-14)),0)</f>
        <v>0</v>
      </c>
      <c r="J273" s="87" t="s">
        <v>87</v>
      </c>
      <c r="K273" s="66">
        <f>IF($F273=1,VLOOKUP(J273,data!$B$35:$D$39,2,0),0)</f>
        <v>0</v>
      </c>
      <c r="L273" s="67">
        <f>IF(AND(I273&lt;&gt;0,K273&lt;&gt;0)=FALSE,0,data!$C$43)</f>
        <v>0</v>
      </c>
      <c r="M273" s="91">
        <f t="shared" si="33"/>
        <v>0</v>
      </c>
      <c r="N273" s="61">
        <f t="shared" si="152"/>
        <v>0</v>
      </c>
      <c r="O273" s="61">
        <f t="shared" si="124"/>
        <v>0</v>
      </c>
      <c r="P273" s="61">
        <f t="shared" si="125"/>
        <v>0</v>
      </c>
      <c r="Q273" s="137">
        <f t="shared" si="126"/>
        <v>0</v>
      </c>
      <c r="S273" s="64"/>
      <c r="T273" s="61">
        <f t="shared" si="127"/>
        <v>0</v>
      </c>
      <c r="U273" s="65">
        <f>IF(T273=1,data!$C$41*S273,0)</f>
        <v>0</v>
      </c>
      <c r="V273" s="87" t="s">
        <v>87</v>
      </c>
      <c r="W273" s="66">
        <f>IF(T273=1,IF(S273&lt;15,VLOOKUP(V273,data!$B$3:$E$32,2,0)*S273,(VLOOKUP(V273,data!$B$3:$E$32,2,0)*14)+(VLOOKUP(V273,data!$B$3:$E$32,3,0))*(S273-14)),0)</f>
        <v>0</v>
      </c>
      <c r="X273" s="87" t="s">
        <v>87</v>
      </c>
      <c r="Y273" s="66">
        <f>IF(T273=1,VLOOKUP(X273,data!$B$35:$D$39,2,0),0)</f>
        <v>0</v>
      </c>
      <c r="Z273" s="67">
        <f>IF(AND(W273&lt;&gt;0,Y273&lt;&gt;0)=FALSE,0,data!$C$43)</f>
        <v>0</v>
      </c>
      <c r="AA273" s="91">
        <f t="shared" si="128"/>
        <v>0</v>
      </c>
      <c r="AB273" s="121">
        <f t="shared" si="129"/>
        <v>0</v>
      </c>
      <c r="AC273" s="61">
        <f t="shared" si="130"/>
        <v>0</v>
      </c>
      <c r="AD273" s="61">
        <f t="shared" si="131"/>
        <v>0</v>
      </c>
      <c r="AF273" s="64"/>
      <c r="AG273" s="61">
        <f t="shared" si="132"/>
        <v>0</v>
      </c>
      <c r="AH273" s="65">
        <f>IF(AG273=1,data!$C$41*AF273,0)</f>
        <v>0</v>
      </c>
      <c r="AI273" s="87" t="s">
        <v>87</v>
      </c>
      <c r="AJ273" s="66">
        <f>IF(AG273=1,IF(AF273&lt;15,VLOOKUP(AI273,data!$B$3:$E$32,2,0)*AF273,(VLOOKUP(AI273,data!$B$3:$E$32,2,0)*14)+(VLOOKUP(AI273,data!$B$3:$E$32,3,0))*(AF273-14)),0)</f>
        <v>0</v>
      </c>
      <c r="AK273" s="87" t="s">
        <v>87</v>
      </c>
      <c r="AL273" s="66">
        <f>IF(AG273=1,VLOOKUP(AK273,data!$B$35:$D$39,2,0),0)</f>
        <v>0</v>
      </c>
      <c r="AM273" s="67">
        <f>IF(AND(AJ273&lt;&gt;0,AL273&lt;&gt;0)=FALSE,0,data!$C$43)</f>
        <v>0</v>
      </c>
      <c r="AN273" s="91">
        <f t="shared" si="133"/>
        <v>0</v>
      </c>
      <c r="AO273" s="121">
        <f t="shared" si="134"/>
        <v>0</v>
      </c>
      <c r="AP273" s="61">
        <f t="shared" si="135"/>
        <v>0</v>
      </c>
      <c r="AQ273" s="61">
        <f t="shared" si="136"/>
        <v>0</v>
      </c>
      <c r="AS273" s="64"/>
      <c r="AT273" s="61">
        <f t="shared" si="137"/>
        <v>0</v>
      </c>
      <c r="AU273" s="65">
        <f>IF(AT273=1,data!$C$41*AS273,0)</f>
        <v>0</v>
      </c>
      <c r="AV273" s="87" t="s">
        <v>87</v>
      </c>
      <c r="AW273" s="66">
        <f>IF(AT273=1,IF(AS273&lt;15,VLOOKUP(AV273,data!$B$3:$E$32,2,0)*AS273,(VLOOKUP(AV273,data!$B$3:$E$32,2,0)*14)+(VLOOKUP(AV273,data!$B$3:$E$32,3,0))*(AS273-14)),0)</f>
        <v>0</v>
      </c>
      <c r="AX273" s="87" t="s">
        <v>87</v>
      </c>
      <c r="AY273" s="66">
        <f>IF(AT273=1,VLOOKUP(AX273,data!$B$35:$D$39,2,0),0)</f>
        <v>0</v>
      </c>
      <c r="AZ273" s="67">
        <f>IF(AND(AW273&lt;&gt;0,AY273&lt;&gt;0)=FALSE,0,data!$C$43)</f>
        <v>0</v>
      </c>
      <c r="BA273" s="91">
        <f t="shared" si="138"/>
        <v>0</v>
      </c>
      <c r="BB273" s="121">
        <f t="shared" si="139"/>
        <v>0</v>
      </c>
      <c r="BC273" s="61">
        <f t="shared" si="140"/>
        <v>0</v>
      </c>
      <c r="BD273" s="61">
        <f t="shared" si="141"/>
        <v>0</v>
      </c>
      <c r="BF273" s="64"/>
      <c r="BG273" s="61">
        <f t="shared" si="142"/>
        <v>0</v>
      </c>
      <c r="BH273" s="65">
        <f>IF(BG273=1,data!$C$41*BF273,0)</f>
        <v>0</v>
      </c>
      <c r="BI273" s="87" t="s">
        <v>87</v>
      </c>
      <c r="BJ273" s="66">
        <f>IF(BG273=1,IF(BF273&lt;15,VLOOKUP(BI273,data!$B$3:$E$32,2,0)*BF273,(VLOOKUP(BI273,data!$B$3:$E$32,2,0)*14)+(VLOOKUP(BI273,data!$B$3:$E$32,3,0))*(BF273-14)),0)</f>
        <v>0</v>
      </c>
      <c r="BK273" s="87" t="s">
        <v>87</v>
      </c>
      <c r="BL273" s="66">
        <f>IF(BG273=1,VLOOKUP(BK273,data!$B$35:$D$39,2,0),0)</f>
        <v>0</v>
      </c>
      <c r="BM273" s="67">
        <f>IF(AND(BJ273&lt;&gt;0,BL273&lt;&gt;0)=FALSE,0,data!$C$43)</f>
        <v>0</v>
      </c>
      <c r="BN273" s="91">
        <f t="shared" si="143"/>
        <v>0</v>
      </c>
      <c r="BO273" s="121">
        <f t="shared" si="144"/>
        <v>0</v>
      </c>
      <c r="BP273" s="61">
        <f t="shared" si="145"/>
        <v>0</v>
      </c>
      <c r="BQ273" s="61">
        <f t="shared" si="146"/>
        <v>0</v>
      </c>
      <c r="BS273" s="64"/>
      <c r="BT273" s="61">
        <f t="shared" si="147"/>
        <v>0</v>
      </c>
      <c r="BU273" s="65">
        <f>IF(BT273=1,data!$C$41*BS273,0)</f>
        <v>0</v>
      </c>
      <c r="BV273" s="87" t="s">
        <v>87</v>
      </c>
      <c r="BW273" s="66">
        <f>IF(BT273=1,IF(BS273&lt;15,VLOOKUP(BV273,data!$B$3:$E$32,2,0)*BS273,(VLOOKUP(BV273,data!$B$3:$E$32,2,0)*14)+(VLOOKUP(BV273,data!$B$3:$E$32,3,0))*(BS273-14)),0)</f>
        <v>0</v>
      </c>
      <c r="BX273" s="87" t="s">
        <v>87</v>
      </c>
      <c r="BY273" s="66">
        <f>IF(BT273=1,VLOOKUP(BX273,data!$B$35:$D$39,2,0),0)</f>
        <v>0</v>
      </c>
      <c r="BZ273" s="67">
        <f>IF(AND(BW273&lt;&gt;0,BY273&lt;&gt;0)=FALSE,0,data!$C$43)</f>
        <v>0</v>
      </c>
      <c r="CA273" s="91">
        <f t="shared" si="148"/>
        <v>0</v>
      </c>
      <c r="CB273" s="121">
        <f t="shared" si="149"/>
        <v>0</v>
      </c>
      <c r="CC273" s="61">
        <f t="shared" si="150"/>
        <v>0</v>
      </c>
      <c r="CD273" s="61">
        <f t="shared" si="151"/>
        <v>0</v>
      </c>
    </row>
    <row r="274" spans="1:82" ht="18" hidden="1" customHeight="1" x14ac:dyDescent="0.25">
      <c r="A274" s="68"/>
      <c r="B274" s="58" t="s">
        <v>356</v>
      </c>
      <c r="C274" s="113"/>
      <c r="D274" s="59"/>
      <c r="E274" s="64"/>
      <c r="F274" s="61">
        <f t="shared" si="123"/>
        <v>0</v>
      </c>
      <c r="G274" s="65">
        <f>IF(F274=1,data!$C$41*E274,0)</f>
        <v>0</v>
      </c>
      <c r="H274" s="87" t="s">
        <v>87</v>
      </c>
      <c r="I274" s="66">
        <f>IF($F274=1,IF($E274&lt;15,VLOOKUP(H274,data!$B$3:$E$32,2,0)*$E274,(VLOOKUP(H274,data!$B$3:$E$32,2,0)*14)+(VLOOKUP(H274,data!$B$3:$E$32,3,0))*($E274-14)),0)</f>
        <v>0</v>
      </c>
      <c r="J274" s="87" t="s">
        <v>87</v>
      </c>
      <c r="K274" s="66">
        <f>IF($F274=1,VLOOKUP(J274,data!$B$35:$D$39,2,0),0)</f>
        <v>0</v>
      </c>
      <c r="L274" s="67">
        <f>IF(AND(I274&lt;&gt;0,K274&lt;&gt;0)=FALSE,0,data!$C$43)</f>
        <v>0</v>
      </c>
      <c r="M274" s="91">
        <f t="shared" si="33"/>
        <v>0</v>
      </c>
      <c r="N274" s="61">
        <f t="shared" si="152"/>
        <v>0</v>
      </c>
      <c r="O274" s="61">
        <f t="shared" si="124"/>
        <v>0</v>
      </c>
      <c r="P274" s="61">
        <f t="shared" si="125"/>
        <v>0</v>
      </c>
      <c r="Q274" s="137">
        <f t="shared" si="126"/>
        <v>0</v>
      </c>
      <c r="S274" s="64"/>
      <c r="T274" s="61">
        <f t="shared" si="127"/>
        <v>0</v>
      </c>
      <c r="U274" s="65">
        <f>IF(T274=1,data!$C$41*S274,0)</f>
        <v>0</v>
      </c>
      <c r="V274" s="87" t="s">
        <v>87</v>
      </c>
      <c r="W274" s="66">
        <f>IF(T274=1,IF(S274&lt;15,VLOOKUP(V274,data!$B$3:$E$32,2,0)*S274,(VLOOKUP(V274,data!$B$3:$E$32,2,0)*14)+(VLOOKUP(V274,data!$B$3:$E$32,3,0))*(S274-14)),0)</f>
        <v>0</v>
      </c>
      <c r="X274" s="87" t="s">
        <v>87</v>
      </c>
      <c r="Y274" s="66">
        <f>IF(T274=1,VLOOKUP(X274,data!$B$35:$D$39,2,0),0)</f>
        <v>0</v>
      </c>
      <c r="Z274" s="67">
        <f>IF(AND(W274&lt;&gt;0,Y274&lt;&gt;0)=FALSE,0,data!$C$43)</f>
        <v>0</v>
      </c>
      <c r="AA274" s="91">
        <f t="shared" si="128"/>
        <v>0</v>
      </c>
      <c r="AB274" s="121">
        <f t="shared" si="129"/>
        <v>0</v>
      </c>
      <c r="AC274" s="61">
        <f t="shared" si="130"/>
        <v>0</v>
      </c>
      <c r="AD274" s="61">
        <f t="shared" si="131"/>
        <v>0</v>
      </c>
      <c r="AF274" s="64"/>
      <c r="AG274" s="61">
        <f t="shared" si="132"/>
        <v>0</v>
      </c>
      <c r="AH274" s="65">
        <f>IF(AG274=1,data!$C$41*AF274,0)</f>
        <v>0</v>
      </c>
      <c r="AI274" s="87" t="s">
        <v>87</v>
      </c>
      <c r="AJ274" s="66">
        <f>IF(AG274=1,IF(AF274&lt;15,VLOOKUP(AI274,data!$B$3:$E$32,2,0)*AF274,(VLOOKUP(AI274,data!$B$3:$E$32,2,0)*14)+(VLOOKUP(AI274,data!$B$3:$E$32,3,0))*(AF274-14)),0)</f>
        <v>0</v>
      </c>
      <c r="AK274" s="87" t="s">
        <v>87</v>
      </c>
      <c r="AL274" s="66">
        <f>IF(AG274=1,VLOOKUP(AK274,data!$B$35:$D$39,2,0),0)</f>
        <v>0</v>
      </c>
      <c r="AM274" s="67">
        <f>IF(AND(AJ274&lt;&gt;0,AL274&lt;&gt;0)=FALSE,0,data!$C$43)</f>
        <v>0</v>
      </c>
      <c r="AN274" s="91">
        <f t="shared" si="133"/>
        <v>0</v>
      </c>
      <c r="AO274" s="121">
        <f t="shared" si="134"/>
        <v>0</v>
      </c>
      <c r="AP274" s="61">
        <f t="shared" si="135"/>
        <v>0</v>
      </c>
      <c r="AQ274" s="61">
        <f t="shared" si="136"/>
        <v>0</v>
      </c>
      <c r="AS274" s="64"/>
      <c r="AT274" s="61">
        <f t="shared" si="137"/>
        <v>0</v>
      </c>
      <c r="AU274" s="65">
        <f>IF(AT274=1,data!$C$41*AS274,0)</f>
        <v>0</v>
      </c>
      <c r="AV274" s="87" t="s">
        <v>87</v>
      </c>
      <c r="AW274" s="66">
        <f>IF(AT274=1,IF(AS274&lt;15,VLOOKUP(AV274,data!$B$3:$E$32,2,0)*AS274,(VLOOKUP(AV274,data!$B$3:$E$32,2,0)*14)+(VLOOKUP(AV274,data!$B$3:$E$32,3,0))*(AS274-14)),0)</f>
        <v>0</v>
      </c>
      <c r="AX274" s="87" t="s">
        <v>87</v>
      </c>
      <c r="AY274" s="66">
        <f>IF(AT274=1,VLOOKUP(AX274,data!$B$35:$D$39,2,0),0)</f>
        <v>0</v>
      </c>
      <c r="AZ274" s="67">
        <f>IF(AND(AW274&lt;&gt;0,AY274&lt;&gt;0)=FALSE,0,data!$C$43)</f>
        <v>0</v>
      </c>
      <c r="BA274" s="91">
        <f t="shared" si="138"/>
        <v>0</v>
      </c>
      <c r="BB274" s="121">
        <f t="shared" si="139"/>
        <v>0</v>
      </c>
      <c r="BC274" s="61">
        <f t="shared" si="140"/>
        <v>0</v>
      </c>
      <c r="BD274" s="61">
        <f t="shared" si="141"/>
        <v>0</v>
      </c>
      <c r="BF274" s="64"/>
      <c r="BG274" s="61">
        <f t="shared" si="142"/>
        <v>0</v>
      </c>
      <c r="BH274" s="65">
        <f>IF(BG274=1,data!$C$41*BF274,0)</f>
        <v>0</v>
      </c>
      <c r="BI274" s="87" t="s">
        <v>87</v>
      </c>
      <c r="BJ274" s="66">
        <f>IF(BG274=1,IF(BF274&lt;15,VLOOKUP(BI274,data!$B$3:$E$32,2,0)*BF274,(VLOOKUP(BI274,data!$B$3:$E$32,2,0)*14)+(VLOOKUP(BI274,data!$B$3:$E$32,3,0))*(BF274-14)),0)</f>
        <v>0</v>
      </c>
      <c r="BK274" s="87" t="s">
        <v>87</v>
      </c>
      <c r="BL274" s="66">
        <f>IF(BG274=1,VLOOKUP(BK274,data!$B$35:$D$39,2,0),0)</f>
        <v>0</v>
      </c>
      <c r="BM274" s="67">
        <f>IF(AND(BJ274&lt;&gt;0,BL274&lt;&gt;0)=FALSE,0,data!$C$43)</f>
        <v>0</v>
      </c>
      <c r="BN274" s="91">
        <f t="shared" si="143"/>
        <v>0</v>
      </c>
      <c r="BO274" s="121">
        <f t="shared" si="144"/>
        <v>0</v>
      </c>
      <c r="BP274" s="61">
        <f t="shared" si="145"/>
        <v>0</v>
      </c>
      <c r="BQ274" s="61">
        <f t="shared" si="146"/>
        <v>0</v>
      </c>
      <c r="BS274" s="64"/>
      <c r="BT274" s="61">
        <f t="shared" si="147"/>
        <v>0</v>
      </c>
      <c r="BU274" s="65">
        <f>IF(BT274=1,data!$C$41*BS274,0)</f>
        <v>0</v>
      </c>
      <c r="BV274" s="87" t="s">
        <v>87</v>
      </c>
      <c r="BW274" s="66">
        <f>IF(BT274=1,IF(BS274&lt;15,VLOOKUP(BV274,data!$B$3:$E$32,2,0)*BS274,(VLOOKUP(BV274,data!$B$3:$E$32,2,0)*14)+(VLOOKUP(BV274,data!$B$3:$E$32,3,0))*(BS274-14)),0)</f>
        <v>0</v>
      </c>
      <c r="BX274" s="87" t="s">
        <v>87</v>
      </c>
      <c r="BY274" s="66">
        <f>IF(BT274=1,VLOOKUP(BX274,data!$B$35:$D$39,2,0),0)</f>
        <v>0</v>
      </c>
      <c r="BZ274" s="67">
        <f>IF(AND(BW274&lt;&gt;0,BY274&lt;&gt;0)=FALSE,0,data!$C$43)</f>
        <v>0</v>
      </c>
      <c r="CA274" s="91">
        <f t="shared" si="148"/>
        <v>0</v>
      </c>
      <c r="CB274" s="121">
        <f t="shared" si="149"/>
        <v>0</v>
      </c>
      <c r="CC274" s="61">
        <f t="shared" si="150"/>
        <v>0</v>
      </c>
      <c r="CD274" s="61">
        <f t="shared" si="151"/>
        <v>0</v>
      </c>
    </row>
    <row r="275" spans="1:82" ht="18" hidden="1" customHeight="1" x14ac:dyDescent="0.25">
      <c r="A275" s="68"/>
      <c r="B275" s="58" t="s">
        <v>357</v>
      </c>
      <c r="C275" s="113"/>
      <c r="D275" s="59"/>
      <c r="E275" s="64"/>
      <c r="F275" s="61">
        <f t="shared" si="123"/>
        <v>0</v>
      </c>
      <c r="G275" s="65">
        <f>IF(F275=1,data!$C$41*E275,0)</f>
        <v>0</v>
      </c>
      <c r="H275" s="87" t="s">
        <v>87</v>
      </c>
      <c r="I275" s="66">
        <f>IF($F275=1,IF($E275&lt;15,VLOOKUP(H275,data!$B$3:$E$32,2,0)*$E275,(VLOOKUP(H275,data!$B$3:$E$32,2,0)*14)+(VLOOKUP(H275,data!$B$3:$E$32,3,0))*($E275-14)),0)</f>
        <v>0</v>
      </c>
      <c r="J275" s="87" t="s">
        <v>87</v>
      </c>
      <c r="K275" s="66">
        <f>IF($F275=1,VLOOKUP(J275,data!$B$35:$D$39,2,0),0)</f>
        <v>0</v>
      </c>
      <c r="L275" s="67">
        <f>IF(AND(I275&lt;&gt;0,K275&lt;&gt;0)=FALSE,0,data!$C$43)</f>
        <v>0</v>
      </c>
      <c r="M275" s="91">
        <f t="shared" si="33"/>
        <v>0</v>
      </c>
      <c r="N275" s="61">
        <f t="shared" si="152"/>
        <v>0</v>
      </c>
      <c r="O275" s="61">
        <f t="shared" si="124"/>
        <v>0</v>
      </c>
      <c r="P275" s="61">
        <f t="shared" si="125"/>
        <v>0</v>
      </c>
      <c r="Q275" s="137">
        <f t="shared" si="126"/>
        <v>0</v>
      </c>
      <c r="S275" s="64"/>
      <c r="T275" s="61">
        <f t="shared" si="127"/>
        <v>0</v>
      </c>
      <c r="U275" s="65">
        <f>IF(T275=1,data!$C$41*S275,0)</f>
        <v>0</v>
      </c>
      <c r="V275" s="87" t="s">
        <v>87</v>
      </c>
      <c r="W275" s="66">
        <f>IF(T275=1,IF(S275&lt;15,VLOOKUP(V275,data!$B$3:$E$32,2,0)*S275,(VLOOKUP(V275,data!$B$3:$E$32,2,0)*14)+(VLOOKUP(V275,data!$B$3:$E$32,3,0))*(S275-14)),0)</f>
        <v>0</v>
      </c>
      <c r="X275" s="87" t="s">
        <v>87</v>
      </c>
      <c r="Y275" s="66">
        <f>IF(T275=1,VLOOKUP(X275,data!$B$35:$D$39,2,0),0)</f>
        <v>0</v>
      </c>
      <c r="Z275" s="67">
        <f>IF(AND(W275&lt;&gt;0,Y275&lt;&gt;0)=FALSE,0,data!$C$43)</f>
        <v>0</v>
      </c>
      <c r="AA275" s="91">
        <f t="shared" si="128"/>
        <v>0</v>
      </c>
      <c r="AB275" s="121">
        <f t="shared" si="129"/>
        <v>0</v>
      </c>
      <c r="AC275" s="61">
        <f t="shared" si="130"/>
        <v>0</v>
      </c>
      <c r="AD275" s="61">
        <f t="shared" si="131"/>
        <v>0</v>
      </c>
      <c r="AF275" s="64"/>
      <c r="AG275" s="61">
        <f t="shared" si="132"/>
        <v>0</v>
      </c>
      <c r="AH275" s="65">
        <f>IF(AG275=1,data!$C$41*AF275,0)</f>
        <v>0</v>
      </c>
      <c r="AI275" s="87" t="s">
        <v>87</v>
      </c>
      <c r="AJ275" s="66">
        <f>IF(AG275=1,IF(AF275&lt;15,VLOOKUP(AI275,data!$B$3:$E$32,2,0)*AF275,(VLOOKUP(AI275,data!$B$3:$E$32,2,0)*14)+(VLOOKUP(AI275,data!$B$3:$E$32,3,0))*(AF275-14)),0)</f>
        <v>0</v>
      </c>
      <c r="AK275" s="87" t="s">
        <v>87</v>
      </c>
      <c r="AL275" s="66">
        <f>IF(AG275=1,VLOOKUP(AK275,data!$B$35:$D$39,2,0),0)</f>
        <v>0</v>
      </c>
      <c r="AM275" s="67">
        <f>IF(AND(AJ275&lt;&gt;0,AL275&lt;&gt;0)=FALSE,0,data!$C$43)</f>
        <v>0</v>
      </c>
      <c r="AN275" s="91">
        <f t="shared" si="133"/>
        <v>0</v>
      </c>
      <c r="AO275" s="121">
        <f t="shared" si="134"/>
        <v>0</v>
      </c>
      <c r="AP275" s="61">
        <f t="shared" si="135"/>
        <v>0</v>
      </c>
      <c r="AQ275" s="61">
        <f t="shared" si="136"/>
        <v>0</v>
      </c>
      <c r="AS275" s="64"/>
      <c r="AT275" s="61">
        <f t="shared" si="137"/>
        <v>0</v>
      </c>
      <c r="AU275" s="65">
        <f>IF(AT275=1,data!$C$41*AS275,0)</f>
        <v>0</v>
      </c>
      <c r="AV275" s="87" t="s">
        <v>87</v>
      </c>
      <c r="AW275" s="66">
        <f>IF(AT275=1,IF(AS275&lt;15,VLOOKUP(AV275,data!$B$3:$E$32,2,0)*AS275,(VLOOKUP(AV275,data!$B$3:$E$32,2,0)*14)+(VLOOKUP(AV275,data!$B$3:$E$32,3,0))*(AS275-14)),0)</f>
        <v>0</v>
      </c>
      <c r="AX275" s="87" t="s">
        <v>87</v>
      </c>
      <c r="AY275" s="66">
        <f>IF(AT275=1,VLOOKUP(AX275,data!$B$35:$D$39,2,0),0)</f>
        <v>0</v>
      </c>
      <c r="AZ275" s="67">
        <f>IF(AND(AW275&lt;&gt;0,AY275&lt;&gt;0)=FALSE,0,data!$C$43)</f>
        <v>0</v>
      </c>
      <c r="BA275" s="91">
        <f t="shared" si="138"/>
        <v>0</v>
      </c>
      <c r="BB275" s="121">
        <f t="shared" si="139"/>
        <v>0</v>
      </c>
      <c r="BC275" s="61">
        <f t="shared" si="140"/>
        <v>0</v>
      </c>
      <c r="BD275" s="61">
        <f t="shared" si="141"/>
        <v>0</v>
      </c>
      <c r="BF275" s="64"/>
      <c r="BG275" s="61">
        <f t="shared" si="142"/>
        <v>0</v>
      </c>
      <c r="BH275" s="65">
        <f>IF(BG275=1,data!$C$41*BF275,0)</f>
        <v>0</v>
      </c>
      <c r="BI275" s="87" t="s">
        <v>87</v>
      </c>
      <c r="BJ275" s="66">
        <f>IF(BG275=1,IF(BF275&lt;15,VLOOKUP(BI275,data!$B$3:$E$32,2,0)*BF275,(VLOOKUP(BI275,data!$B$3:$E$32,2,0)*14)+(VLOOKUP(BI275,data!$B$3:$E$32,3,0))*(BF275-14)),0)</f>
        <v>0</v>
      </c>
      <c r="BK275" s="87" t="s">
        <v>87</v>
      </c>
      <c r="BL275" s="66">
        <f>IF(BG275=1,VLOOKUP(BK275,data!$B$35:$D$39,2,0),0)</f>
        <v>0</v>
      </c>
      <c r="BM275" s="67">
        <f>IF(AND(BJ275&lt;&gt;0,BL275&lt;&gt;0)=FALSE,0,data!$C$43)</f>
        <v>0</v>
      </c>
      <c r="BN275" s="91">
        <f t="shared" si="143"/>
        <v>0</v>
      </c>
      <c r="BO275" s="121">
        <f t="shared" si="144"/>
        <v>0</v>
      </c>
      <c r="BP275" s="61">
        <f t="shared" si="145"/>
        <v>0</v>
      </c>
      <c r="BQ275" s="61">
        <f t="shared" si="146"/>
        <v>0</v>
      </c>
      <c r="BS275" s="64"/>
      <c r="BT275" s="61">
        <f t="shared" si="147"/>
        <v>0</v>
      </c>
      <c r="BU275" s="65">
        <f>IF(BT275=1,data!$C$41*BS275,0)</f>
        <v>0</v>
      </c>
      <c r="BV275" s="87" t="s">
        <v>87</v>
      </c>
      <c r="BW275" s="66">
        <f>IF(BT275=1,IF(BS275&lt;15,VLOOKUP(BV275,data!$B$3:$E$32,2,0)*BS275,(VLOOKUP(BV275,data!$B$3:$E$32,2,0)*14)+(VLOOKUP(BV275,data!$B$3:$E$32,3,0))*(BS275-14)),0)</f>
        <v>0</v>
      </c>
      <c r="BX275" s="87" t="s">
        <v>87</v>
      </c>
      <c r="BY275" s="66">
        <f>IF(BT275=1,VLOOKUP(BX275,data!$B$35:$D$39,2,0),0)</f>
        <v>0</v>
      </c>
      <c r="BZ275" s="67">
        <f>IF(AND(BW275&lt;&gt;0,BY275&lt;&gt;0)=FALSE,0,data!$C$43)</f>
        <v>0</v>
      </c>
      <c r="CA275" s="91">
        <f t="shared" si="148"/>
        <v>0</v>
      </c>
      <c r="CB275" s="121">
        <f t="shared" si="149"/>
        <v>0</v>
      </c>
      <c r="CC275" s="61">
        <f t="shared" si="150"/>
        <v>0</v>
      </c>
      <c r="CD275" s="61">
        <f t="shared" si="151"/>
        <v>0</v>
      </c>
    </row>
    <row r="276" spans="1:82" ht="18" hidden="1" customHeight="1" x14ac:dyDescent="0.25">
      <c r="A276" s="68"/>
      <c r="B276" s="58" t="s">
        <v>358</v>
      </c>
      <c r="C276" s="113"/>
      <c r="D276" s="59"/>
      <c r="E276" s="64"/>
      <c r="F276" s="61">
        <f t="shared" si="123"/>
        <v>0</v>
      </c>
      <c r="G276" s="65">
        <f>IF(F276=1,data!$C$41*E276,0)</f>
        <v>0</v>
      </c>
      <c r="H276" s="87" t="s">
        <v>87</v>
      </c>
      <c r="I276" s="66">
        <f>IF($F276=1,IF($E276&lt;15,VLOOKUP(H276,data!$B$3:$E$32,2,0)*$E276,(VLOOKUP(H276,data!$B$3:$E$32,2,0)*14)+(VLOOKUP(H276,data!$B$3:$E$32,3,0))*($E276-14)),0)</f>
        <v>0</v>
      </c>
      <c r="J276" s="87" t="s">
        <v>87</v>
      </c>
      <c r="K276" s="66">
        <f>IF($F276=1,VLOOKUP(J276,data!$B$35:$D$39,2,0),0)</f>
        <v>0</v>
      </c>
      <c r="L276" s="67">
        <f>IF(AND(I276&lt;&gt;0,K276&lt;&gt;0)=FALSE,0,data!$C$43)</f>
        <v>0</v>
      </c>
      <c r="M276" s="91">
        <f t="shared" si="33"/>
        <v>0</v>
      </c>
      <c r="N276" s="61">
        <f t="shared" si="152"/>
        <v>0</v>
      </c>
      <c r="O276" s="61">
        <f t="shared" si="124"/>
        <v>0</v>
      </c>
      <c r="P276" s="61">
        <f t="shared" si="125"/>
        <v>0</v>
      </c>
      <c r="Q276" s="137">
        <f t="shared" si="126"/>
        <v>0</v>
      </c>
      <c r="S276" s="64"/>
      <c r="T276" s="61">
        <f t="shared" si="127"/>
        <v>0</v>
      </c>
      <c r="U276" s="65">
        <f>IF(T276=1,data!$C$41*S276,0)</f>
        <v>0</v>
      </c>
      <c r="V276" s="87" t="s">
        <v>87</v>
      </c>
      <c r="W276" s="66">
        <f>IF(T276=1,IF(S276&lt;15,VLOOKUP(V276,data!$B$3:$E$32,2,0)*S276,(VLOOKUP(V276,data!$B$3:$E$32,2,0)*14)+(VLOOKUP(V276,data!$B$3:$E$32,3,0))*(S276-14)),0)</f>
        <v>0</v>
      </c>
      <c r="X276" s="87" t="s">
        <v>87</v>
      </c>
      <c r="Y276" s="66">
        <f>IF(T276=1,VLOOKUP(X276,data!$B$35:$D$39,2,0),0)</f>
        <v>0</v>
      </c>
      <c r="Z276" s="67">
        <f>IF(AND(W276&lt;&gt;0,Y276&lt;&gt;0)=FALSE,0,data!$C$43)</f>
        <v>0</v>
      </c>
      <c r="AA276" s="91">
        <f t="shared" si="128"/>
        <v>0</v>
      </c>
      <c r="AB276" s="121">
        <f t="shared" si="129"/>
        <v>0</v>
      </c>
      <c r="AC276" s="61">
        <f t="shared" si="130"/>
        <v>0</v>
      </c>
      <c r="AD276" s="61">
        <f t="shared" si="131"/>
        <v>0</v>
      </c>
      <c r="AF276" s="64"/>
      <c r="AG276" s="61">
        <f t="shared" si="132"/>
        <v>0</v>
      </c>
      <c r="AH276" s="65">
        <f>IF(AG276=1,data!$C$41*AF276,0)</f>
        <v>0</v>
      </c>
      <c r="AI276" s="87" t="s">
        <v>87</v>
      </c>
      <c r="AJ276" s="66">
        <f>IF(AG276=1,IF(AF276&lt;15,VLOOKUP(AI276,data!$B$3:$E$32,2,0)*AF276,(VLOOKUP(AI276,data!$B$3:$E$32,2,0)*14)+(VLOOKUP(AI276,data!$B$3:$E$32,3,0))*(AF276-14)),0)</f>
        <v>0</v>
      </c>
      <c r="AK276" s="87" t="s">
        <v>87</v>
      </c>
      <c r="AL276" s="66">
        <f>IF(AG276=1,VLOOKUP(AK276,data!$B$35:$D$39,2,0),0)</f>
        <v>0</v>
      </c>
      <c r="AM276" s="67">
        <f>IF(AND(AJ276&lt;&gt;0,AL276&lt;&gt;0)=FALSE,0,data!$C$43)</f>
        <v>0</v>
      </c>
      <c r="AN276" s="91">
        <f t="shared" si="133"/>
        <v>0</v>
      </c>
      <c r="AO276" s="121">
        <f t="shared" si="134"/>
        <v>0</v>
      </c>
      <c r="AP276" s="61">
        <f t="shared" si="135"/>
        <v>0</v>
      </c>
      <c r="AQ276" s="61">
        <f t="shared" si="136"/>
        <v>0</v>
      </c>
      <c r="AS276" s="64"/>
      <c r="AT276" s="61">
        <f t="shared" si="137"/>
        <v>0</v>
      </c>
      <c r="AU276" s="65">
        <f>IF(AT276=1,data!$C$41*AS276,0)</f>
        <v>0</v>
      </c>
      <c r="AV276" s="87" t="s">
        <v>87</v>
      </c>
      <c r="AW276" s="66">
        <f>IF(AT276=1,IF(AS276&lt;15,VLOOKUP(AV276,data!$B$3:$E$32,2,0)*AS276,(VLOOKUP(AV276,data!$B$3:$E$32,2,0)*14)+(VLOOKUP(AV276,data!$B$3:$E$32,3,0))*(AS276-14)),0)</f>
        <v>0</v>
      </c>
      <c r="AX276" s="87" t="s">
        <v>87</v>
      </c>
      <c r="AY276" s="66">
        <f>IF(AT276=1,VLOOKUP(AX276,data!$B$35:$D$39,2,0),0)</f>
        <v>0</v>
      </c>
      <c r="AZ276" s="67">
        <f>IF(AND(AW276&lt;&gt;0,AY276&lt;&gt;0)=FALSE,0,data!$C$43)</f>
        <v>0</v>
      </c>
      <c r="BA276" s="91">
        <f t="shared" si="138"/>
        <v>0</v>
      </c>
      <c r="BB276" s="121">
        <f t="shared" si="139"/>
        <v>0</v>
      </c>
      <c r="BC276" s="61">
        <f t="shared" si="140"/>
        <v>0</v>
      </c>
      <c r="BD276" s="61">
        <f t="shared" si="141"/>
        <v>0</v>
      </c>
      <c r="BF276" s="64"/>
      <c r="BG276" s="61">
        <f t="shared" si="142"/>
        <v>0</v>
      </c>
      <c r="BH276" s="65">
        <f>IF(BG276=1,data!$C$41*BF276,0)</f>
        <v>0</v>
      </c>
      <c r="BI276" s="87" t="s">
        <v>87</v>
      </c>
      <c r="BJ276" s="66">
        <f>IF(BG276=1,IF(BF276&lt;15,VLOOKUP(BI276,data!$B$3:$E$32,2,0)*BF276,(VLOOKUP(BI276,data!$B$3:$E$32,2,0)*14)+(VLOOKUP(BI276,data!$B$3:$E$32,3,0))*(BF276-14)),0)</f>
        <v>0</v>
      </c>
      <c r="BK276" s="87" t="s">
        <v>87</v>
      </c>
      <c r="BL276" s="66">
        <f>IF(BG276=1,VLOOKUP(BK276,data!$B$35:$D$39,2,0),0)</f>
        <v>0</v>
      </c>
      <c r="BM276" s="67">
        <f>IF(AND(BJ276&lt;&gt;0,BL276&lt;&gt;0)=FALSE,0,data!$C$43)</f>
        <v>0</v>
      </c>
      <c r="BN276" s="91">
        <f t="shared" si="143"/>
        <v>0</v>
      </c>
      <c r="BO276" s="121">
        <f t="shared" si="144"/>
        <v>0</v>
      </c>
      <c r="BP276" s="61">
        <f t="shared" si="145"/>
        <v>0</v>
      </c>
      <c r="BQ276" s="61">
        <f t="shared" si="146"/>
        <v>0</v>
      </c>
      <c r="BS276" s="64"/>
      <c r="BT276" s="61">
        <f t="shared" si="147"/>
        <v>0</v>
      </c>
      <c r="BU276" s="65">
        <f>IF(BT276=1,data!$C$41*BS276,0)</f>
        <v>0</v>
      </c>
      <c r="BV276" s="87" t="s">
        <v>87</v>
      </c>
      <c r="BW276" s="66">
        <f>IF(BT276=1,IF(BS276&lt;15,VLOOKUP(BV276,data!$B$3:$E$32,2,0)*BS276,(VLOOKUP(BV276,data!$B$3:$E$32,2,0)*14)+(VLOOKUP(BV276,data!$B$3:$E$32,3,0))*(BS276-14)),0)</f>
        <v>0</v>
      </c>
      <c r="BX276" s="87" t="s">
        <v>87</v>
      </c>
      <c r="BY276" s="66">
        <f>IF(BT276=1,VLOOKUP(BX276,data!$B$35:$D$39,2,0),0)</f>
        <v>0</v>
      </c>
      <c r="BZ276" s="67">
        <f>IF(AND(BW276&lt;&gt;0,BY276&lt;&gt;0)=FALSE,0,data!$C$43)</f>
        <v>0</v>
      </c>
      <c r="CA276" s="91">
        <f t="shared" si="148"/>
        <v>0</v>
      </c>
      <c r="CB276" s="121">
        <f t="shared" si="149"/>
        <v>0</v>
      </c>
      <c r="CC276" s="61">
        <f t="shared" si="150"/>
        <v>0</v>
      </c>
      <c r="CD276" s="61">
        <f t="shared" si="151"/>
        <v>0</v>
      </c>
    </row>
    <row r="277" spans="1:82" ht="18" hidden="1" customHeight="1" x14ac:dyDescent="0.25">
      <c r="A277" s="68"/>
      <c r="B277" s="58" t="s">
        <v>359</v>
      </c>
      <c r="C277" s="113"/>
      <c r="D277" s="59"/>
      <c r="E277" s="64"/>
      <c r="F277" s="61">
        <f t="shared" si="123"/>
        <v>0</v>
      </c>
      <c r="G277" s="65">
        <f>IF(F277=1,data!$C$41*E277,0)</f>
        <v>0</v>
      </c>
      <c r="H277" s="87" t="s">
        <v>87</v>
      </c>
      <c r="I277" s="66">
        <f>IF($F277=1,IF($E277&lt;15,VLOOKUP(H277,data!$B$3:$E$32,2,0)*$E277,(VLOOKUP(H277,data!$B$3:$E$32,2,0)*14)+(VLOOKUP(H277,data!$B$3:$E$32,3,0))*($E277-14)),0)</f>
        <v>0</v>
      </c>
      <c r="J277" s="87" t="s">
        <v>87</v>
      </c>
      <c r="K277" s="66">
        <f>IF($F277=1,VLOOKUP(J277,data!$B$35:$D$39,2,0),0)</f>
        <v>0</v>
      </c>
      <c r="L277" s="67">
        <f>IF(AND(I277&lt;&gt;0,K277&lt;&gt;0)=FALSE,0,data!$C$43)</f>
        <v>0</v>
      </c>
      <c r="M277" s="91">
        <f t="shared" si="33"/>
        <v>0</v>
      </c>
      <c r="N277" s="61">
        <f t="shared" si="152"/>
        <v>0</v>
      </c>
      <c r="O277" s="61">
        <f t="shared" si="124"/>
        <v>0</v>
      </c>
      <c r="P277" s="61">
        <f t="shared" si="125"/>
        <v>0</v>
      </c>
      <c r="Q277" s="137">
        <f t="shared" si="126"/>
        <v>0</v>
      </c>
      <c r="S277" s="64"/>
      <c r="T277" s="61">
        <f t="shared" si="127"/>
        <v>0</v>
      </c>
      <c r="U277" s="65">
        <f>IF(T277=1,data!$C$41*S277,0)</f>
        <v>0</v>
      </c>
      <c r="V277" s="87" t="s">
        <v>87</v>
      </c>
      <c r="W277" s="66">
        <f>IF(T277=1,IF(S277&lt;15,VLOOKUP(V277,data!$B$3:$E$32,2,0)*S277,(VLOOKUP(V277,data!$B$3:$E$32,2,0)*14)+(VLOOKUP(V277,data!$B$3:$E$32,3,0))*(S277-14)),0)</f>
        <v>0</v>
      </c>
      <c r="X277" s="87" t="s">
        <v>87</v>
      </c>
      <c r="Y277" s="66">
        <f>IF(T277=1,VLOOKUP(X277,data!$B$35:$D$39,2,0),0)</f>
        <v>0</v>
      </c>
      <c r="Z277" s="67">
        <f>IF(AND(W277&lt;&gt;0,Y277&lt;&gt;0)=FALSE,0,data!$C$43)</f>
        <v>0</v>
      </c>
      <c r="AA277" s="91">
        <f t="shared" si="128"/>
        <v>0</v>
      </c>
      <c r="AB277" s="121">
        <f t="shared" si="129"/>
        <v>0</v>
      </c>
      <c r="AC277" s="61">
        <f t="shared" si="130"/>
        <v>0</v>
      </c>
      <c r="AD277" s="61">
        <f t="shared" si="131"/>
        <v>0</v>
      </c>
      <c r="AF277" s="64"/>
      <c r="AG277" s="61">
        <f t="shared" si="132"/>
        <v>0</v>
      </c>
      <c r="AH277" s="65">
        <f>IF(AG277=1,data!$C$41*AF277,0)</f>
        <v>0</v>
      </c>
      <c r="AI277" s="87" t="s">
        <v>87</v>
      </c>
      <c r="AJ277" s="66">
        <f>IF(AG277=1,IF(AF277&lt;15,VLOOKUP(AI277,data!$B$3:$E$32,2,0)*AF277,(VLOOKUP(AI277,data!$B$3:$E$32,2,0)*14)+(VLOOKUP(AI277,data!$B$3:$E$32,3,0))*(AF277-14)),0)</f>
        <v>0</v>
      </c>
      <c r="AK277" s="87" t="s">
        <v>87</v>
      </c>
      <c r="AL277" s="66">
        <f>IF(AG277=1,VLOOKUP(AK277,data!$B$35:$D$39,2,0),0)</f>
        <v>0</v>
      </c>
      <c r="AM277" s="67">
        <f>IF(AND(AJ277&lt;&gt;0,AL277&lt;&gt;0)=FALSE,0,data!$C$43)</f>
        <v>0</v>
      </c>
      <c r="AN277" s="91">
        <f t="shared" si="133"/>
        <v>0</v>
      </c>
      <c r="AO277" s="121">
        <f t="shared" si="134"/>
        <v>0</v>
      </c>
      <c r="AP277" s="61">
        <f t="shared" si="135"/>
        <v>0</v>
      </c>
      <c r="AQ277" s="61">
        <f t="shared" si="136"/>
        <v>0</v>
      </c>
      <c r="AS277" s="64"/>
      <c r="AT277" s="61">
        <f t="shared" si="137"/>
        <v>0</v>
      </c>
      <c r="AU277" s="65">
        <f>IF(AT277=1,data!$C$41*AS277,0)</f>
        <v>0</v>
      </c>
      <c r="AV277" s="87" t="s">
        <v>87</v>
      </c>
      <c r="AW277" s="66">
        <f>IF(AT277=1,IF(AS277&lt;15,VLOOKUP(AV277,data!$B$3:$E$32,2,0)*AS277,(VLOOKUP(AV277,data!$B$3:$E$32,2,0)*14)+(VLOOKUP(AV277,data!$B$3:$E$32,3,0))*(AS277-14)),0)</f>
        <v>0</v>
      </c>
      <c r="AX277" s="87" t="s">
        <v>87</v>
      </c>
      <c r="AY277" s="66">
        <f>IF(AT277=1,VLOOKUP(AX277,data!$B$35:$D$39,2,0),0)</f>
        <v>0</v>
      </c>
      <c r="AZ277" s="67">
        <f>IF(AND(AW277&lt;&gt;0,AY277&lt;&gt;0)=FALSE,0,data!$C$43)</f>
        <v>0</v>
      </c>
      <c r="BA277" s="91">
        <f t="shared" si="138"/>
        <v>0</v>
      </c>
      <c r="BB277" s="121">
        <f t="shared" si="139"/>
        <v>0</v>
      </c>
      <c r="BC277" s="61">
        <f t="shared" si="140"/>
        <v>0</v>
      </c>
      <c r="BD277" s="61">
        <f t="shared" si="141"/>
        <v>0</v>
      </c>
      <c r="BF277" s="64"/>
      <c r="BG277" s="61">
        <f t="shared" si="142"/>
        <v>0</v>
      </c>
      <c r="BH277" s="65">
        <f>IF(BG277=1,data!$C$41*BF277,0)</f>
        <v>0</v>
      </c>
      <c r="BI277" s="87" t="s">
        <v>87</v>
      </c>
      <c r="BJ277" s="66">
        <f>IF(BG277=1,IF(BF277&lt;15,VLOOKUP(BI277,data!$B$3:$E$32,2,0)*BF277,(VLOOKUP(BI277,data!$B$3:$E$32,2,0)*14)+(VLOOKUP(BI277,data!$B$3:$E$32,3,0))*(BF277-14)),0)</f>
        <v>0</v>
      </c>
      <c r="BK277" s="87" t="s">
        <v>87</v>
      </c>
      <c r="BL277" s="66">
        <f>IF(BG277=1,VLOOKUP(BK277,data!$B$35:$D$39,2,0),0)</f>
        <v>0</v>
      </c>
      <c r="BM277" s="67">
        <f>IF(AND(BJ277&lt;&gt;0,BL277&lt;&gt;0)=FALSE,0,data!$C$43)</f>
        <v>0</v>
      </c>
      <c r="BN277" s="91">
        <f t="shared" si="143"/>
        <v>0</v>
      </c>
      <c r="BO277" s="121">
        <f t="shared" si="144"/>
        <v>0</v>
      </c>
      <c r="BP277" s="61">
        <f t="shared" si="145"/>
        <v>0</v>
      </c>
      <c r="BQ277" s="61">
        <f t="shared" si="146"/>
        <v>0</v>
      </c>
      <c r="BS277" s="64"/>
      <c r="BT277" s="61">
        <f t="shared" si="147"/>
        <v>0</v>
      </c>
      <c r="BU277" s="65">
        <f>IF(BT277=1,data!$C$41*BS277,0)</f>
        <v>0</v>
      </c>
      <c r="BV277" s="87" t="s">
        <v>87</v>
      </c>
      <c r="BW277" s="66">
        <f>IF(BT277=1,IF(BS277&lt;15,VLOOKUP(BV277,data!$B$3:$E$32,2,0)*BS277,(VLOOKUP(BV277,data!$B$3:$E$32,2,0)*14)+(VLOOKUP(BV277,data!$B$3:$E$32,3,0))*(BS277-14)),0)</f>
        <v>0</v>
      </c>
      <c r="BX277" s="87" t="s">
        <v>87</v>
      </c>
      <c r="BY277" s="66">
        <f>IF(BT277=1,VLOOKUP(BX277,data!$B$35:$D$39,2,0),0)</f>
        <v>0</v>
      </c>
      <c r="BZ277" s="67">
        <f>IF(AND(BW277&lt;&gt;0,BY277&lt;&gt;0)=FALSE,0,data!$C$43)</f>
        <v>0</v>
      </c>
      <c r="CA277" s="91">
        <f t="shared" si="148"/>
        <v>0</v>
      </c>
      <c r="CB277" s="121">
        <f t="shared" si="149"/>
        <v>0</v>
      </c>
      <c r="CC277" s="61">
        <f t="shared" si="150"/>
        <v>0</v>
      </c>
      <c r="CD277" s="61">
        <f t="shared" si="151"/>
        <v>0</v>
      </c>
    </row>
    <row r="278" spans="1:82" ht="18" hidden="1" customHeight="1" x14ac:dyDescent="0.25">
      <c r="A278" s="68"/>
      <c r="B278" s="58" t="s">
        <v>360</v>
      </c>
      <c r="C278" s="113"/>
      <c r="D278" s="59"/>
      <c r="E278" s="64"/>
      <c r="F278" s="61">
        <f t="shared" si="123"/>
        <v>0</v>
      </c>
      <c r="G278" s="65">
        <f>IF(F278=1,data!$C$41*E278,0)</f>
        <v>0</v>
      </c>
      <c r="H278" s="87" t="s">
        <v>87</v>
      </c>
      <c r="I278" s="66">
        <f>IF($F278=1,IF($E278&lt;15,VLOOKUP(H278,data!$B$3:$E$32,2,0)*$E278,(VLOOKUP(H278,data!$B$3:$E$32,2,0)*14)+(VLOOKUP(H278,data!$B$3:$E$32,3,0))*($E278-14)),0)</f>
        <v>0</v>
      </c>
      <c r="J278" s="87" t="s">
        <v>87</v>
      </c>
      <c r="K278" s="66">
        <f>IF($F278=1,VLOOKUP(J278,data!$B$35:$D$39,2,0),0)</f>
        <v>0</v>
      </c>
      <c r="L278" s="67">
        <f>IF(AND(I278&lt;&gt;0,K278&lt;&gt;0)=FALSE,0,data!$C$43)</f>
        <v>0</v>
      </c>
      <c r="M278" s="91">
        <f t="shared" si="33"/>
        <v>0</v>
      </c>
      <c r="N278" s="61">
        <f t="shared" si="152"/>
        <v>0</v>
      </c>
      <c r="O278" s="61">
        <f t="shared" si="124"/>
        <v>0</v>
      </c>
      <c r="P278" s="61">
        <f t="shared" si="125"/>
        <v>0</v>
      </c>
      <c r="Q278" s="137">
        <f t="shared" si="126"/>
        <v>0</v>
      </c>
      <c r="S278" s="64"/>
      <c r="T278" s="61">
        <f t="shared" si="127"/>
        <v>0</v>
      </c>
      <c r="U278" s="65">
        <f>IF(T278=1,data!$C$41*S278,0)</f>
        <v>0</v>
      </c>
      <c r="V278" s="87" t="s">
        <v>87</v>
      </c>
      <c r="W278" s="66">
        <f>IF(T278=1,IF(S278&lt;15,VLOOKUP(V278,data!$B$3:$E$32,2,0)*S278,(VLOOKUP(V278,data!$B$3:$E$32,2,0)*14)+(VLOOKUP(V278,data!$B$3:$E$32,3,0))*(S278-14)),0)</f>
        <v>0</v>
      </c>
      <c r="X278" s="87" t="s">
        <v>87</v>
      </c>
      <c r="Y278" s="66">
        <f>IF(T278=1,VLOOKUP(X278,data!$B$35:$D$39,2,0),0)</f>
        <v>0</v>
      </c>
      <c r="Z278" s="67">
        <f>IF(AND(W278&lt;&gt;0,Y278&lt;&gt;0)=FALSE,0,data!$C$43)</f>
        <v>0</v>
      </c>
      <c r="AA278" s="91">
        <f t="shared" si="128"/>
        <v>0</v>
      </c>
      <c r="AB278" s="121">
        <f t="shared" si="129"/>
        <v>0</v>
      </c>
      <c r="AC278" s="61">
        <f t="shared" si="130"/>
        <v>0</v>
      </c>
      <c r="AD278" s="61">
        <f t="shared" si="131"/>
        <v>0</v>
      </c>
      <c r="AF278" s="64"/>
      <c r="AG278" s="61">
        <f t="shared" si="132"/>
        <v>0</v>
      </c>
      <c r="AH278" s="65">
        <f>IF(AG278=1,data!$C$41*AF278,0)</f>
        <v>0</v>
      </c>
      <c r="AI278" s="87" t="s">
        <v>87</v>
      </c>
      <c r="AJ278" s="66">
        <f>IF(AG278=1,IF(AF278&lt;15,VLOOKUP(AI278,data!$B$3:$E$32,2,0)*AF278,(VLOOKUP(AI278,data!$B$3:$E$32,2,0)*14)+(VLOOKUP(AI278,data!$B$3:$E$32,3,0))*(AF278-14)),0)</f>
        <v>0</v>
      </c>
      <c r="AK278" s="87" t="s">
        <v>87</v>
      </c>
      <c r="AL278" s="66">
        <f>IF(AG278=1,VLOOKUP(AK278,data!$B$35:$D$39,2,0),0)</f>
        <v>0</v>
      </c>
      <c r="AM278" s="67">
        <f>IF(AND(AJ278&lt;&gt;0,AL278&lt;&gt;0)=FALSE,0,data!$C$43)</f>
        <v>0</v>
      </c>
      <c r="AN278" s="91">
        <f t="shared" si="133"/>
        <v>0</v>
      </c>
      <c r="AO278" s="121">
        <f t="shared" si="134"/>
        <v>0</v>
      </c>
      <c r="AP278" s="61">
        <f t="shared" si="135"/>
        <v>0</v>
      </c>
      <c r="AQ278" s="61">
        <f t="shared" si="136"/>
        <v>0</v>
      </c>
      <c r="AS278" s="64"/>
      <c r="AT278" s="61">
        <f t="shared" si="137"/>
        <v>0</v>
      </c>
      <c r="AU278" s="65">
        <f>IF(AT278=1,data!$C$41*AS278,0)</f>
        <v>0</v>
      </c>
      <c r="AV278" s="87" t="s">
        <v>87</v>
      </c>
      <c r="AW278" s="66">
        <f>IF(AT278=1,IF(AS278&lt;15,VLOOKUP(AV278,data!$B$3:$E$32,2,0)*AS278,(VLOOKUP(AV278,data!$B$3:$E$32,2,0)*14)+(VLOOKUP(AV278,data!$B$3:$E$32,3,0))*(AS278-14)),0)</f>
        <v>0</v>
      </c>
      <c r="AX278" s="87" t="s">
        <v>87</v>
      </c>
      <c r="AY278" s="66">
        <f>IF(AT278=1,VLOOKUP(AX278,data!$B$35:$D$39,2,0),0)</f>
        <v>0</v>
      </c>
      <c r="AZ278" s="67">
        <f>IF(AND(AW278&lt;&gt;0,AY278&lt;&gt;0)=FALSE,0,data!$C$43)</f>
        <v>0</v>
      </c>
      <c r="BA278" s="91">
        <f t="shared" si="138"/>
        <v>0</v>
      </c>
      <c r="BB278" s="121">
        <f t="shared" si="139"/>
        <v>0</v>
      </c>
      <c r="BC278" s="61">
        <f t="shared" si="140"/>
        <v>0</v>
      </c>
      <c r="BD278" s="61">
        <f t="shared" si="141"/>
        <v>0</v>
      </c>
      <c r="BF278" s="64"/>
      <c r="BG278" s="61">
        <f t="shared" si="142"/>
        <v>0</v>
      </c>
      <c r="BH278" s="65">
        <f>IF(BG278=1,data!$C$41*BF278,0)</f>
        <v>0</v>
      </c>
      <c r="BI278" s="87" t="s">
        <v>87</v>
      </c>
      <c r="BJ278" s="66">
        <f>IF(BG278=1,IF(BF278&lt;15,VLOOKUP(BI278,data!$B$3:$E$32,2,0)*BF278,(VLOOKUP(BI278,data!$B$3:$E$32,2,0)*14)+(VLOOKUP(BI278,data!$B$3:$E$32,3,0))*(BF278-14)),0)</f>
        <v>0</v>
      </c>
      <c r="BK278" s="87" t="s">
        <v>87</v>
      </c>
      <c r="BL278" s="66">
        <f>IF(BG278=1,VLOOKUP(BK278,data!$B$35:$D$39,2,0),0)</f>
        <v>0</v>
      </c>
      <c r="BM278" s="67">
        <f>IF(AND(BJ278&lt;&gt;0,BL278&lt;&gt;0)=FALSE,0,data!$C$43)</f>
        <v>0</v>
      </c>
      <c r="BN278" s="91">
        <f t="shared" si="143"/>
        <v>0</v>
      </c>
      <c r="BO278" s="121">
        <f t="shared" si="144"/>
        <v>0</v>
      </c>
      <c r="BP278" s="61">
        <f t="shared" si="145"/>
        <v>0</v>
      </c>
      <c r="BQ278" s="61">
        <f t="shared" si="146"/>
        <v>0</v>
      </c>
      <c r="BS278" s="64"/>
      <c r="BT278" s="61">
        <f t="shared" si="147"/>
        <v>0</v>
      </c>
      <c r="BU278" s="65">
        <f>IF(BT278=1,data!$C$41*BS278,0)</f>
        <v>0</v>
      </c>
      <c r="BV278" s="87" t="s">
        <v>87</v>
      </c>
      <c r="BW278" s="66">
        <f>IF(BT278=1,IF(BS278&lt;15,VLOOKUP(BV278,data!$B$3:$E$32,2,0)*BS278,(VLOOKUP(BV278,data!$B$3:$E$32,2,0)*14)+(VLOOKUP(BV278,data!$B$3:$E$32,3,0))*(BS278-14)),0)</f>
        <v>0</v>
      </c>
      <c r="BX278" s="87" t="s">
        <v>87</v>
      </c>
      <c r="BY278" s="66">
        <f>IF(BT278=1,VLOOKUP(BX278,data!$B$35:$D$39,2,0),0)</f>
        <v>0</v>
      </c>
      <c r="BZ278" s="67">
        <f>IF(AND(BW278&lt;&gt;0,BY278&lt;&gt;0)=FALSE,0,data!$C$43)</f>
        <v>0</v>
      </c>
      <c r="CA278" s="91">
        <f t="shared" si="148"/>
        <v>0</v>
      </c>
      <c r="CB278" s="121">
        <f t="shared" si="149"/>
        <v>0</v>
      </c>
      <c r="CC278" s="61">
        <f t="shared" si="150"/>
        <v>0</v>
      </c>
      <c r="CD278" s="61">
        <f t="shared" si="151"/>
        <v>0</v>
      </c>
    </row>
    <row r="279" spans="1:82" ht="18" hidden="1" customHeight="1" x14ac:dyDescent="0.25">
      <c r="A279" s="68"/>
      <c r="B279" s="58" t="s">
        <v>361</v>
      </c>
      <c r="C279" s="113"/>
      <c r="D279" s="59"/>
      <c r="E279" s="64"/>
      <c r="F279" s="61">
        <f t="shared" si="123"/>
        <v>0</v>
      </c>
      <c r="G279" s="65">
        <f>IF(F279=1,data!$C$41*E279,0)</f>
        <v>0</v>
      </c>
      <c r="H279" s="87" t="s">
        <v>87</v>
      </c>
      <c r="I279" s="66">
        <f>IF($F279=1,IF($E279&lt;15,VLOOKUP(H279,data!$B$3:$E$32,2,0)*$E279,(VLOOKUP(H279,data!$B$3:$E$32,2,0)*14)+(VLOOKUP(H279,data!$B$3:$E$32,3,0))*($E279-14)),0)</f>
        <v>0</v>
      </c>
      <c r="J279" s="87" t="s">
        <v>87</v>
      </c>
      <c r="K279" s="66">
        <f>IF($F279=1,VLOOKUP(J279,data!$B$35:$D$39,2,0),0)</f>
        <v>0</v>
      </c>
      <c r="L279" s="67">
        <f>IF(AND(I279&lt;&gt;0,K279&lt;&gt;0)=FALSE,0,data!$C$43)</f>
        <v>0</v>
      </c>
      <c r="M279" s="91">
        <f t="shared" si="33"/>
        <v>0</v>
      </c>
      <c r="N279" s="61">
        <f t="shared" si="152"/>
        <v>0</v>
      </c>
      <c r="O279" s="61">
        <f t="shared" si="124"/>
        <v>0</v>
      </c>
      <c r="P279" s="61">
        <f t="shared" si="125"/>
        <v>0</v>
      </c>
      <c r="Q279" s="137">
        <f t="shared" si="126"/>
        <v>0</v>
      </c>
      <c r="S279" s="64"/>
      <c r="T279" s="61">
        <f t="shared" si="127"/>
        <v>0</v>
      </c>
      <c r="U279" s="65">
        <f>IF(T279=1,data!$C$41*S279,0)</f>
        <v>0</v>
      </c>
      <c r="V279" s="87" t="s">
        <v>87</v>
      </c>
      <c r="W279" s="66">
        <f>IF(T279=1,IF(S279&lt;15,VLOOKUP(V279,data!$B$3:$E$32,2,0)*S279,(VLOOKUP(V279,data!$B$3:$E$32,2,0)*14)+(VLOOKUP(V279,data!$B$3:$E$32,3,0))*(S279-14)),0)</f>
        <v>0</v>
      </c>
      <c r="X279" s="87" t="s">
        <v>87</v>
      </c>
      <c r="Y279" s="66">
        <f>IF(T279=1,VLOOKUP(X279,data!$B$35:$D$39,2,0),0)</f>
        <v>0</v>
      </c>
      <c r="Z279" s="67">
        <f>IF(AND(W279&lt;&gt;0,Y279&lt;&gt;0)=FALSE,0,data!$C$43)</f>
        <v>0</v>
      </c>
      <c r="AA279" s="91">
        <f t="shared" si="128"/>
        <v>0</v>
      </c>
      <c r="AB279" s="121">
        <f t="shared" si="129"/>
        <v>0</v>
      </c>
      <c r="AC279" s="61">
        <f t="shared" si="130"/>
        <v>0</v>
      </c>
      <c r="AD279" s="61">
        <f t="shared" si="131"/>
        <v>0</v>
      </c>
      <c r="AF279" s="64"/>
      <c r="AG279" s="61">
        <f t="shared" si="132"/>
        <v>0</v>
      </c>
      <c r="AH279" s="65">
        <f>IF(AG279=1,data!$C$41*AF279,0)</f>
        <v>0</v>
      </c>
      <c r="AI279" s="87" t="s">
        <v>87</v>
      </c>
      <c r="AJ279" s="66">
        <f>IF(AG279=1,IF(AF279&lt;15,VLOOKUP(AI279,data!$B$3:$E$32,2,0)*AF279,(VLOOKUP(AI279,data!$B$3:$E$32,2,0)*14)+(VLOOKUP(AI279,data!$B$3:$E$32,3,0))*(AF279-14)),0)</f>
        <v>0</v>
      </c>
      <c r="AK279" s="87" t="s">
        <v>87</v>
      </c>
      <c r="AL279" s="66">
        <f>IF(AG279=1,VLOOKUP(AK279,data!$B$35:$D$39,2,0),0)</f>
        <v>0</v>
      </c>
      <c r="AM279" s="67">
        <f>IF(AND(AJ279&lt;&gt;0,AL279&lt;&gt;0)=FALSE,0,data!$C$43)</f>
        <v>0</v>
      </c>
      <c r="AN279" s="91">
        <f t="shared" si="133"/>
        <v>0</v>
      </c>
      <c r="AO279" s="121">
        <f t="shared" si="134"/>
        <v>0</v>
      </c>
      <c r="AP279" s="61">
        <f t="shared" si="135"/>
        <v>0</v>
      </c>
      <c r="AQ279" s="61">
        <f t="shared" si="136"/>
        <v>0</v>
      </c>
      <c r="AS279" s="64"/>
      <c r="AT279" s="61">
        <f t="shared" si="137"/>
        <v>0</v>
      </c>
      <c r="AU279" s="65">
        <f>IF(AT279=1,data!$C$41*AS279,0)</f>
        <v>0</v>
      </c>
      <c r="AV279" s="87" t="s">
        <v>87</v>
      </c>
      <c r="AW279" s="66">
        <f>IF(AT279=1,IF(AS279&lt;15,VLOOKUP(AV279,data!$B$3:$E$32,2,0)*AS279,(VLOOKUP(AV279,data!$B$3:$E$32,2,0)*14)+(VLOOKUP(AV279,data!$B$3:$E$32,3,0))*(AS279-14)),0)</f>
        <v>0</v>
      </c>
      <c r="AX279" s="87" t="s">
        <v>87</v>
      </c>
      <c r="AY279" s="66">
        <f>IF(AT279=1,VLOOKUP(AX279,data!$B$35:$D$39,2,0),0)</f>
        <v>0</v>
      </c>
      <c r="AZ279" s="67">
        <f>IF(AND(AW279&lt;&gt;0,AY279&lt;&gt;0)=FALSE,0,data!$C$43)</f>
        <v>0</v>
      </c>
      <c r="BA279" s="91">
        <f t="shared" si="138"/>
        <v>0</v>
      </c>
      <c r="BB279" s="121">
        <f t="shared" si="139"/>
        <v>0</v>
      </c>
      <c r="BC279" s="61">
        <f t="shared" si="140"/>
        <v>0</v>
      </c>
      <c r="BD279" s="61">
        <f t="shared" si="141"/>
        <v>0</v>
      </c>
      <c r="BF279" s="64"/>
      <c r="BG279" s="61">
        <f t="shared" si="142"/>
        <v>0</v>
      </c>
      <c r="BH279" s="65">
        <f>IF(BG279=1,data!$C$41*BF279,0)</f>
        <v>0</v>
      </c>
      <c r="BI279" s="87" t="s">
        <v>87</v>
      </c>
      <c r="BJ279" s="66">
        <f>IF(BG279=1,IF(BF279&lt;15,VLOOKUP(BI279,data!$B$3:$E$32,2,0)*BF279,(VLOOKUP(BI279,data!$B$3:$E$32,2,0)*14)+(VLOOKUP(BI279,data!$B$3:$E$32,3,0))*(BF279-14)),0)</f>
        <v>0</v>
      </c>
      <c r="BK279" s="87" t="s">
        <v>87</v>
      </c>
      <c r="BL279" s="66">
        <f>IF(BG279=1,VLOOKUP(BK279,data!$B$35:$D$39,2,0),0)</f>
        <v>0</v>
      </c>
      <c r="BM279" s="67">
        <f>IF(AND(BJ279&lt;&gt;0,BL279&lt;&gt;0)=FALSE,0,data!$C$43)</f>
        <v>0</v>
      </c>
      <c r="BN279" s="91">
        <f t="shared" si="143"/>
        <v>0</v>
      </c>
      <c r="BO279" s="121">
        <f t="shared" si="144"/>
        <v>0</v>
      </c>
      <c r="BP279" s="61">
        <f t="shared" si="145"/>
        <v>0</v>
      </c>
      <c r="BQ279" s="61">
        <f t="shared" si="146"/>
        <v>0</v>
      </c>
      <c r="BS279" s="64"/>
      <c r="BT279" s="61">
        <f t="shared" si="147"/>
        <v>0</v>
      </c>
      <c r="BU279" s="65">
        <f>IF(BT279=1,data!$C$41*BS279,0)</f>
        <v>0</v>
      </c>
      <c r="BV279" s="87" t="s">
        <v>87</v>
      </c>
      <c r="BW279" s="66">
        <f>IF(BT279=1,IF(BS279&lt;15,VLOOKUP(BV279,data!$B$3:$E$32,2,0)*BS279,(VLOOKUP(BV279,data!$B$3:$E$32,2,0)*14)+(VLOOKUP(BV279,data!$B$3:$E$32,3,0))*(BS279-14)),0)</f>
        <v>0</v>
      </c>
      <c r="BX279" s="87" t="s">
        <v>87</v>
      </c>
      <c r="BY279" s="66">
        <f>IF(BT279=1,VLOOKUP(BX279,data!$B$35:$D$39,2,0),0)</f>
        <v>0</v>
      </c>
      <c r="BZ279" s="67">
        <f>IF(AND(BW279&lt;&gt;0,BY279&lt;&gt;0)=FALSE,0,data!$C$43)</f>
        <v>0</v>
      </c>
      <c r="CA279" s="91">
        <f t="shared" si="148"/>
        <v>0</v>
      </c>
      <c r="CB279" s="121">
        <f t="shared" si="149"/>
        <v>0</v>
      </c>
      <c r="CC279" s="61">
        <f t="shared" si="150"/>
        <v>0</v>
      </c>
      <c r="CD279" s="61">
        <f t="shared" si="151"/>
        <v>0</v>
      </c>
    </row>
    <row r="280" spans="1:82" ht="18" hidden="1" customHeight="1" x14ac:dyDescent="0.25">
      <c r="A280" s="68"/>
      <c r="B280" s="58" t="s">
        <v>362</v>
      </c>
      <c r="C280" s="113"/>
      <c r="D280" s="59"/>
      <c r="E280" s="64"/>
      <c r="F280" s="61">
        <f t="shared" si="123"/>
        <v>0</v>
      </c>
      <c r="G280" s="65">
        <f>IF(F280=1,data!$C$41*E280,0)</f>
        <v>0</v>
      </c>
      <c r="H280" s="87" t="s">
        <v>87</v>
      </c>
      <c r="I280" s="66">
        <f>IF($F280=1,IF($E280&lt;15,VLOOKUP(H280,data!$B$3:$E$32,2,0)*$E280,(VLOOKUP(H280,data!$B$3:$E$32,2,0)*14)+(VLOOKUP(H280,data!$B$3:$E$32,3,0))*($E280-14)),0)</f>
        <v>0</v>
      </c>
      <c r="J280" s="87" t="s">
        <v>87</v>
      </c>
      <c r="K280" s="66">
        <f>IF($F280=1,VLOOKUP(J280,data!$B$35:$D$39,2,0),0)</f>
        <v>0</v>
      </c>
      <c r="L280" s="67">
        <f>IF(AND(I280&lt;&gt;0,K280&lt;&gt;0)=FALSE,0,data!$C$43)</f>
        <v>0</v>
      </c>
      <c r="M280" s="91">
        <f t="shared" si="33"/>
        <v>0</v>
      </c>
      <c r="N280" s="61">
        <f t="shared" si="152"/>
        <v>0</v>
      </c>
      <c r="O280" s="61">
        <f t="shared" si="124"/>
        <v>0</v>
      </c>
      <c r="P280" s="61">
        <f t="shared" si="125"/>
        <v>0</v>
      </c>
      <c r="Q280" s="137">
        <f t="shared" si="126"/>
        <v>0</v>
      </c>
      <c r="S280" s="64"/>
      <c r="T280" s="61">
        <f t="shared" si="127"/>
        <v>0</v>
      </c>
      <c r="U280" s="65">
        <f>IF(T280=1,data!$C$41*S280,0)</f>
        <v>0</v>
      </c>
      <c r="V280" s="87" t="s">
        <v>87</v>
      </c>
      <c r="W280" s="66">
        <f>IF(T280=1,IF(S280&lt;15,VLOOKUP(V280,data!$B$3:$E$32,2,0)*S280,(VLOOKUP(V280,data!$B$3:$E$32,2,0)*14)+(VLOOKUP(V280,data!$B$3:$E$32,3,0))*(S280-14)),0)</f>
        <v>0</v>
      </c>
      <c r="X280" s="87" t="s">
        <v>87</v>
      </c>
      <c r="Y280" s="66">
        <f>IF(T280=1,VLOOKUP(X280,data!$B$35:$D$39,2,0),0)</f>
        <v>0</v>
      </c>
      <c r="Z280" s="67">
        <f>IF(AND(W280&lt;&gt;0,Y280&lt;&gt;0)=FALSE,0,data!$C$43)</f>
        <v>0</v>
      </c>
      <c r="AA280" s="91">
        <f t="shared" si="128"/>
        <v>0</v>
      </c>
      <c r="AB280" s="121">
        <f t="shared" si="129"/>
        <v>0</v>
      </c>
      <c r="AC280" s="61">
        <f t="shared" si="130"/>
        <v>0</v>
      </c>
      <c r="AD280" s="61">
        <f t="shared" si="131"/>
        <v>0</v>
      </c>
      <c r="AF280" s="64"/>
      <c r="AG280" s="61">
        <f t="shared" si="132"/>
        <v>0</v>
      </c>
      <c r="AH280" s="65">
        <f>IF(AG280=1,data!$C$41*AF280,0)</f>
        <v>0</v>
      </c>
      <c r="AI280" s="87" t="s">
        <v>87</v>
      </c>
      <c r="AJ280" s="66">
        <f>IF(AG280=1,IF(AF280&lt;15,VLOOKUP(AI280,data!$B$3:$E$32,2,0)*AF280,(VLOOKUP(AI280,data!$B$3:$E$32,2,0)*14)+(VLOOKUP(AI280,data!$B$3:$E$32,3,0))*(AF280-14)),0)</f>
        <v>0</v>
      </c>
      <c r="AK280" s="87" t="s">
        <v>87</v>
      </c>
      <c r="AL280" s="66">
        <f>IF(AG280=1,VLOOKUP(AK280,data!$B$35:$D$39,2,0),0)</f>
        <v>0</v>
      </c>
      <c r="AM280" s="67">
        <f>IF(AND(AJ280&lt;&gt;0,AL280&lt;&gt;0)=FALSE,0,data!$C$43)</f>
        <v>0</v>
      </c>
      <c r="AN280" s="91">
        <f t="shared" si="133"/>
        <v>0</v>
      </c>
      <c r="AO280" s="121">
        <f t="shared" si="134"/>
        <v>0</v>
      </c>
      <c r="AP280" s="61">
        <f t="shared" si="135"/>
        <v>0</v>
      </c>
      <c r="AQ280" s="61">
        <f t="shared" si="136"/>
        <v>0</v>
      </c>
      <c r="AS280" s="64"/>
      <c r="AT280" s="61">
        <f t="shared" si="137"/>
        <v>0</v>
      </c>
      <c r="AU280" s="65">
        <f>IF(AT280=1,data!$C$41*AS280,0)</f>
        <v>0</v>
      </c>
      <c r="AV280" s="87" t="s">
        <v>87</v>
      </c>
      <c r="AW280" s="66">
        <f>IF(AT280=1,IF(AS280&lt;15,VLOOKUP(AV280,data!$B$3:$E$32,2,0)*AS280,(VLOOKUP(AV280,data!$B$3:$E$32,2,0)*14)+(VLOOKUP(AV280,data!$B$3:$E$32,3,0))*(AS280-14)),0)</f>
        <v>0</v>
      </c>
      <c r="AX280" s="87" t="s">
        <v>87</v>
      </c>
      <c r="AY280" s="66">
        <f>IF(AT280=1,VLOOKUP(AX280,data!$B$35:$D$39,2,0),0)</f>
        <v>0</v>
      </c>
      <c r="AZ280" s="67">
        <f>IF(AND(AW280&lt;&gt;0,AY280&lt;&gt;0)=FALSE,0,data!$C$43)</f>
        <v>0</v>
      </c>
      <c r="BA280" s="91">
        <f t="shared" si="138"/>
        <v>0</v>
      </c>
      <c r="BB280" s="121">
        <f t="shared" si="139"/>
        <v>0</v>
      </c>
      <c r="BC280" s="61">
        <f t="shared" si="140"/>
        <v>0</v>
      </c>
      <c r="BD280" s="61">
        <f t="shared" si="141"/>
        <v>0</v>
      </c>
      <c r="BF280" s="64"/>
      <c r="BG280" s="61">
        <f t="shared" si="142"/>
        <v>0</v>
      </c>
      <c r="BH280" s="65">
        <f>IF(BG280=1,data!$C$41*BF280,0)</f>
        <v>0</v>
      </c>
      <c r="BI280" s="87" t="s">
        <v>87</v>
      </c>
      <c r="BJ280" s="66">
        <f>IF(BG280=1,IF(BF280&lt;15,VLOOKUP(BI280,data!$B$3:$E$32,2,0)*BF280,(VLOOKUP(BI280,data!$B$3:$E$32,2,0)*14)+(VLOOKUP(BI280,data!$B$3:$E$32,3,0))*(BF280-14)),0)</f>
        <v>0</v>
      </c>
      <c r="BK280" s="87" t="s">
        <v>87</v>
      </c>
      <c r="BL280" s="66">
        <f>IF(BG280=1,VLOOKUP(BK280,data!$B$35:$D$39,2,0),0)</f>
        <v>0</v>
      </c>
      <c r="BM280" s="67">
        <f>IF(AND(BJ280&lt;&gt;0,BL280&lt;&gt;0)=FALSE,0,data!$C$43)</f>
        <v>0</v>
      </c>
      <c r="BN280" s="91">
        <f t="shared" si="143"/>
        <v>0</v>
      </c>
      <c r="BO280" s="121">
        <f t="shared" si="144"/>
        <v>0</v>
      </c>
      <c r="BP280" s="61">
        <f t="shared" si="145"/>
        <v>0</v>
      </c>
      <c r="BQ280" s="61">
        <f t="shared" si="146"/>
        <v>0</v>
      </c>
      <c r="BS280" s="64"/>
      <c r="BT280" s="61">
        <f t="shared" si="147"/>
        <v>0</v>
      </c>
      <c r="BU280" s="65">
        <f>IF(BT280=1,data!$C$41*BS280,0)</f>
        <v>0</v>
      </c>
      <c r="BV280" s="87" t="s">
        <v>87</v>
      </c>
      <c r="BW280" s="66">
        <f>IF(BT280=1,IF(BS280&lt;15,VLOOKUP(BV280,data!$B$3:$E$32,2,0)*BS280,(VLOOKUP(BV280,data!$B$3:$E$32,2,0)*14)+(VLOOKUP(BV280,data!$B$3:$E$32,3,0))*(BS280-14)),0)</f>
        <v>0</v>
      </c>
      <c r="BX280" s="87" t="s">
        <v>87</v>
      </c>
      <c r="BY280" s="66">
        <f>IF(BT280=1,VLOOKUP(BX280,data!$B$35:$D$39,2,0),0)</f>
        <v>0</v>
      </c>
      <c r="BZ280" s="67">
        <f>IF(AND(BW280&lt;&gt;0,BY280&lt;&gt;0)=FALSE,0,data!$C$43)</f>
        <v>0</v>
      </c>
      <c r="CA280" s="91">
        <f t="shared" si="148"/>
        <v>0</v>
      </c>
      <c r="CB280" s="121">
        <f t="shared" si="149"/>
        <v>0</v>
      </c>
      <c r="CC280" s="61">
        <f t="shared" si="150"/>
        <v>0</v>
      </c>
      <c r="CD280" s="61">
        <f t="shared" si="151"/>
        <v>0</v>
      </c>
    </row>
    <row r="281" spans="1:82" ht="18" hidden="1" customHeight="1" x14ac:dyDescent="0.25">
      <c r="A281" s="68"/>
      <c r="B281" s="58" t="s">
        <v>363</v>
      </c>
      <c r="C281" s="113"/>
      <c r="D281" s="59"/>
      <c r="E281" s="64"/>
      <c r="F281" s="61">
        <f t="shared" si="123"/>
        <v>0</v>
      </c>
      <c r="G281" s="65">
        <f>IF(F281=1,data!$C$41*E281,0)</f>
        <v>0</v>
      </c>
      <c r="H281" s="87" t="s">
        <v>87</v>
      </c>
      <c r="I281" s="66">
        <f>IF($F281=1,IF($E281&lt;15,VLOOKUP(H281,data!$B$3:$E$32,2,0)*$E281,(VLOOKUP(H281,data!$B$3:$E$32,2,0)*14)+(VLOOKUP(H281,data!$B$3:$E$32,3,0))*($E281-14)),0)</f>
        <v>0</v>
      </c>
      <c r="J281" s="87" t="s">
        <v>87</v>
      </c>
      <c r="K281" s="66">
        <f>IF($F281=1,VLOOKUP(J281,data!$B$35:$D$39,2,0),0)</f>
        <v>0</v>
      </c>
      <c r="L281" s="67">
        <f>IF(AND(I281&lt;&gt;0,K281&lt;&gt;0)=FALSE,0,data!$C$43)</f>
        <v>0</v>
      </c>
      <c r="M281" s="91">
        <f t="shared" si="33"/>
        <v>0</v>
      </c>
      <c r="N281" s="61">
        <f t="shared" si="152"/>
        <v>0</v>
      </c>
      <c r="O281" s="61">
        <f t="shared" si="124"/>
        <v>0</v>
      </c>
      <c r="P281" s="61">
        <f t="shared" si="125"/>
        <v>0</v>
      </c>
      <c r="Q281" s="137">
        <f t="shared" si="126"/>
        <v>0</v>
      </c>
      <c r="S281" s="64"/>
      <c r="T281" s="61">
        <f t="shared" si="127"/>
        <v>0</v>
      </c>
      <c r="U281" s="65">
        <f>IF(T281=1,data!$C$41*S281,0)</f>
        <v>0</v>
      </c>
      <c r="V281" s="87" t="s">
        <v>87</v>
      </c>
      <c r="W281" s="66">
        <f>IF(T281=1,IF(S281&lt;15,VLOOKUP(V281,data!$B$3:$E$32,2,0)*S281,(VLOOKUP(V281,data!$B$3:$E$32,2,0)*14)+(VLOOKUP(V281,data!$B$3:$E$32,3,0))*(S281-14)),0)</f>
        <v>0</v>
      </c>
      <c r="X281" s="87" t="s">
        <v>87</v>
      </c>
      <c r="Y281" s="66">
        <f>IF(T281=1,VLOOKUP(X281,data!$B$35:$D$39,2,0),0)</f>
        <v>0</v>
      </c>
      <c r="Z281" s="67">
        <f>IF(AND(W281&lt;&gt;0,Y281&lt;&gt;0)=FALSE,0,data!$C$43)</f>
        <v>0</v>
      </c>
      <c r="AA281" s="91">
        <f t="shared" si="128"/>
        <v>0</v>
      </c>
      <c r="AB281" s="121">
        <f t="shared" si="129"/>
        <v>0</v>
      </c>
      <c r="AC281" s="61">
        <f t="shared" si="130"/>
        <v>0</v>
      </c>
      <c r="AD281" s="61">
        <f t="shared" si="131"/>
        <v>0</v>
      </c>
      <c r="AF281" s="64"/>
      <c r="AG281" s="61">
        <f t="shared" si="132"/>
        <v>0</v>
      </c>
      <c r="AH281" s="65">
        <f>IF(AG281=1,data!$C$41*AF281,0)</f>
        <v>0</v>
      </c>
      <c r="AI281" s="87" t="s">
        <v>87</v>
      </c>
      <c r="AJ281" s="66">
        <f>IF(AG281=1,IF(AF281&lt;15,VLOOKUP(AI281,data!$B$3:$E$32,2,0)*AF281,(VLOOKUP(AI281,data!$B$3:$E$32,2,0)*14)+(VLOOKUP(AI281,data!$B$3:$E$32,3,0))*(AF281-14)),0)</f>
        <v>0</v>
      </c>
      <c r="AK281" s="87" t="s">
        <v>87</v>
      </c>
      <c r="AL281" s="66">
        <f>IF(AG281=1,VLOOKUP(AK281,data!$B$35:$D$39,2,0),0)</f>
        <v>0</v>
      </c>
      <c r="AM281" s="67">
        <f>IF(AND(AJ281&lt;&gt;0,AL281&lt;&gt;0)=FALSE,0,data!$C$43)</f>
        <v>0</v>
      </c>
      <c r="AN281" s="91">
        <f t="shared" si="133"/>
        <v>0</v>
      </c>
      <c r="AO281" s="121">
        <f t="shared" si="134"/>
        <v>0</v>
      </c>
      <c r="AP281" s="61">
        <f t="shared" si="135"/>
        <v>0</v>
      </c>
      <c r="AQ281" s="61">
        <f t="shared" si="136"/>
        <v>0</v>
      </c>
      <c r="AS281" s="64"/>
      <c r="AT281" s="61">
        <f t="shared" si="137"/>
        <v>0</v>
      </c>
      <c r="AU281" s="65">
        <f>IF(AT281=1,data!$C$41*AS281,0)</f>
        <v>0</v>
      </c>
      <c r="AV281" s="87" t="s">
        <v>87</v>
      </c>
      <c r="AW281" s="66">
        <f>IF(AT281=1,IF(AS281&lt;15,VLOOKUP(AV281,data!$B$3:$E$32,2,0)*AS281,(VLOOKUP(AV281,data!$B$3:$E$32,2,0)*14)+(VLOOKUP(AV281,data!$B$3:$E$32,3,0))*(AS281-14)),0)</f>
        <v>0</v>
      </c>
      <c r="AX281" s="87" t="s">
        <v>87</v>
      </c>
      <c r="AY281" s="66">
        <f>IF(AT281=1,VLOOKUP(AX281,data!$B$35:$D$39,2,0),0)</f>
        <v>0</v>
      </c>
      <c r="AZ281" s="67">
        <f>IF(AND(AW281&lt;&gt;0,AY281&lt;&gt;0)=FALSE,0,data!$C$43)</f>
        <v>0</v>
      </c>
      <c r="BA281" s="91">
        <f t="shared" si="138"/>
        <v>0</v>
      </c>
      <c r="BB281" s="121">
        <f t="shared" si="139"/>
        <v>0</v>
      </c>
      <c r="BC281" s="61">
        <f t="shared" si="140"/>
        <v>0</v>
      </c>
      <c r="BD281" s="61">
        <f t="shared" si="141"/>
        <v>0</v>
      </c>
      <c r="BF281" s="64"/>
      <c r="BG281" s="61">
        <f t="shared" si="142"/>
        <v>0</v>
      </c>
      <c r="BH281" s="65">
        <f>IF(BG281=1,data!$C$41*BF281,0)</f>
        <v>0</v>
      </c>
      <c r="BI281" s="87" t="s">
        <v>87</v>
      </c>
      <c r="BJ281" s="66">
        <f>IF(BG281=1,IF(BF281&lt;15,VLOOKUP(BI281,data!$B$3:$E$32,2,0)*BF281,(VLOOKUP(BI281,data!$B$3:$E$32,2,0)*14)+(VLOOKUP(BI281,data!$B$3:$E$32,3,0))*(BF281-14)),0)</f>
        <v>0</v>
      </c>
      <c r="BK281" s="87" t="s">
        <v>87</v>
      </c>
      <c r="BL281" s="66">
        <f>IF(BG281=1,VLOOKUP(BK281,data!$B$35:$D$39,2,0),0)</f>
        <v>0</v>
      </c>
      <c r="BM281" s="67">
        <f>IF(AND(BJ281&lt;&gt;0,BL281&lt;&gt;0)=FALSE,0,data!$C$43)</f>
        <v>0</v>
      </c>
      <c r="BN281" s="91">
        <f t="shared" si="143"/>
        <v>0</v>
      </c>
      <c r="BO281" s="121">
        <f t="shared" si="144"/>
        <v>0</v>
      </c>
      <c r="BP281" s="61">
        <f t="shared" si="145"/>
        <v>0</v>
      </c>
      <c r="BQ281" s="61">
        <f t="shared" si="146"/>
        <v>0</v>
      </c>
      <c r="BS281" s="64"/>
      <c r="BT281" s="61">
        <f t="shared" si="147"/>
        <v>0</v>
      </c>
      <c r="BU281" s="65">
        <f>IF(BT281=1,data!$C$41*BS281,0)</f>
        <v>0</v>
      </c>
      <c r="BV281" s="87" t="s">
        <v>87</v>
      </c>
      <c r="BW281" s="66">
        <f>IF(BT281=1,IF(BS281&lt;15,VLOOKUP(BV281,data!$B$3:$E$32,2,0)*BS281,(VLOOKUP(BV281,data!$B$3:$E$32,2,0)*14)+(VLOOKUP(BV281,data!$B$3:$E$32,3,0))*(BS281-14)),0)</f>
        <v>0</v>
      </c>
      <c r="BX281" s="87" t="s">
        <v>87</v>
      </c>
      <c r="BY281" s="66">
        <f>IF(BT281=1,VLOOKUP(BX281,data!$B$35:$D$39,2,0),0)</f>
        <v>0</v>
      </c>
      <c r="BZ281" s="67">
        <f>IF(AND(BW281&lt;&gt;0,BY281&lt;&gt;0)=FALSE,0,data!$C$43)</f>
        <v>0</v>
      </c>
      <c r="CA281" s="91">
        <f t="shared" si="148"/>
        <v>0</v>
      </c>
      <c r="CB281" s="121">
        <f t="shared" si="149"/>
        <v>0</v>
      </c>
      <c r="CC281" s="61">
        <f t="shared" si="150"/>
        <v>0</v>
      </c>
      <c r="CD281" s="61">
        <f t="shared" si="151"/>
        <v>0</v>
      </c>
    </row>
    <row r="282" spans="1:82" ht="18" hidden="1" customHeight="1" x14ac:dyDescent="0.25">
      <c r="A282" s="68"/>
      <c r="B282" s="58" t="s">
        <v>364</v>
      </c>
      <c r="C282" s="113"/>
      <c r="D282" s="59"/>
      <c r="E282" s="64"/>
      <c r="F282" s="61">
        <f t="shared" si="123"/>
        <v>0</v>
      </c>
      <c r="G282" s="65">
        <f>IF(F282=1,data!$C$41*E282,0)</f>
        <v>0</v>
      </c>
      <c r="H282" s="87" t="s">
        <v>87</v>
      </c>
      <c r="I282" s="66">
        <f>IF($F282=1,IF($E282&lt;15,VLOOKUP(H282,data!$B$3:$E$32,2,0)*$E282,(VLOOKUP(H282,data!$B$3:$E$32,2,0)*14)+(VLOOKUP(H282,data!$B$3:$E$32,3,0))*($E282-14)),0)</f>
        <v>0</v>
      </c>
      <c r="J282" s="87" t="s">
        <v>87</v>
      </c>
      <c r="K282" s="66">
        <f>IF($F282=1,VLOOKUP(J282,data!$B$35:$D$39,2,0),0)</f>
        <v>0</v>
      </c>
      <c r="L282" s="67">
        <f>IF(AND(I282&lt;&gt;0,K282&lt;&gt;0)=FALSE,0,data!$C$43)</f>
        <v>0</v>
      </c>
      <c r="M282" s="91">
        <f t="shared" si="33"/>
        <v>0</v>
      </c>
      <c r="N282" s="61">
        <f t="shared" si="152"/>
        <v>0</v>
      </c>
      <c r="O282" s="61">
        <f t="shared" si="124"/>
        <v>0</v>
      </c>
      <c r="P282" s="61">
        <f t="shared" si="125"/>
        <v>0</v>
      </c>
      <c r="Q282" s="137">
        <f t="shared" si="126"/>
        <v>0</v>
      </c>
      <c r="S282" s="64"/>
      <c r="T282" s="61">
        <f t="shared" si="127"/>
        <v>0</v>
      </c>
      <c r="U282" s="65">
        <f>IF(T282=1,data!$C$41*S282,0)</f>
        <v>0</v>
      </c>
      <c r="V282" s="87" t="s">
        <v>87</v>
      </c>
      <c r="W282" s="66">
        <f>IF(T282=1,IF(S282&lt;15,VLOOKUP(V282,data!$B$3:$E$32,2,0)*S282,(VLOOKUP(V282,data!$B$3:$E$32,2,0)*14)+(VLOOKUP(V282,data!$B$3:$E$32,3,0))*(S282-14)),0)</f>
        <v>0</v>
      </c>
      <c r="X282" s="87" t="s">
        <v>87</v>
      </c>
      <c r="Y282" s="66">
        <f>IF(T282=1,VLOOKUP(X282,data!$B$35:$D$39,2,0),0)</f>
        <v>0</v>
      </c>
      <c r="Z282" s="67">
        <f>IF(AND(W282&lt;&gt;0,Y282&lt;&gt;0)=FALSE,0,data!$C$43)</f>
        <v>0</v>
      </c>
      <c r="AA282" s="91">
        <f t="shared" si="128"/>
        <v>0</v>
      </c>
      <c r="AB282" s="121">
        <f t="shared" si="129"/>
        <v>0</v>
      </c>
      <c r="AC282" s="61">
        <f t="shared" si="130"/>
        <v>0</v>
      </c>
      <c r="AD282" s="61">
        <f t="shared" si="131"/>
        <v>0</v>
      </c>
      <c r="AF282" s="64"/>
      <c r="AG282" s="61">
        <f t="shared" si="132"/>
        <v>0</v>
      </c>
      <c r="AH282" s="65">
        <f>IF(AG282=1,data!$C$41*AF282,0)</f>
        <v>0</v>
      </c>
      <c r="AI282" s="87" t="s">
        <v>87</v>
      </c>
      <c r="AJ282" s="66">
        <f>IF(AG282=1,IF(AF282&lt;15,VLOOKUP(AI282,data!$B$3:$E$32,2,0)*AF282,(VLOOKUP(AI282,data!$B$3:$E$32,2,0)*14)+(VLOOKUP(AI282,data!$B$3:$E$32,3,0))*(AF282-14)),0)</f>
        <v>0</v>
      </c>
      <c r="AK282" s="87" t="s">
        <v>87</v>
      </c>
      <c r="AL282" s="66">
        <f>IF(AG282=1,VLOOKUP(AK282,data!$B$35:$D$39,2,0),0)</f>
        <v>0</v>
      </c>
      <c r="AM282" s="67">
        <f>IF(AND(AJ282&lt;&gt;0,AL282&lt;&gt;0)=FALSE,0,data!$C$43)</f>
        <v>0</v>
      </c>
      <c r="AN282" s="91">
        <f t="shared" si="133"/>
        <v>0</v>
      </c>
      <c r="AO282" s="121">
        <f t="shared" si="134"/>
        <v>0</v>
      </c>
      <c r="AP282" s="61">
        <f t="shared" si="135"/>
        <v>0</v>
      </c>
      <c r="AQ282" s="61">
        <f t="shared" si="136"/>
        <v>0</v>
      </c>
      <c r="AS282" s="64"/>
      <c r="AT282" s="61">
        <f t="shared" si="137"/>
        <v>0</v>
      </c>
      <c r="AU282" s="65">
        <f>IF(AT282=1,data!$C$41*AS282,0)</f>
        <v>0</v>
      </c>
      <c r="AV282" s="87" t="s">
        <v>87</v>
      </c>
      <c r="AW282" s="66">
        <f>IF(AT282=1,IF(AS282&lt;15,VLOOKUP(AV282,data!$B$3:$E$32,2,0)*AS282,(VLOOKUP(AV282,data!$B$3:$E$32,2,0)*14)+(VLOOKUP(AV282,data!$B$3:$E$32,3,0))*(AS282-14)),0)</f>
        <v>0</v>
      </c>
      <c r="AX282" s="87" t="s">
        <v>87</v>
      </c>
      <c r="AY282" s="66">
        <f>IF(AT282=1,VLOOKUP(AX282,data!$B$35:$D$39,2,0),0)</f>
        <v>0</v>
      </c>
      <c r="AZ282" s="67">
        <f>IF(AND(AW282&lt;&gt;0,AY282&lt;&gt;0)=FALSE,0,data!$C$43)</f>
        <v>0</v>
      </c>
      <c r="BA282" s="91">
        <f t="shared" si="138"/>
        <v>0</v>
      </c>
      <c r="BB282" s="121">
        <f t="shared" si="139"/>
        <v>0</v>
      </c>
      <c r="BC282" s="61">
        <f t="shared" si="140"/>
        <v>0</v>
      </c>
      <c r="BD282" s="61">
        <f t="shared" si="141"/>
        <v>0</v>
      </c>
      <c r="BF282" s="64"/>
      <c r="BG282" s="61">
        <f t="shared" si="142"/>
        <v>0</v>
      </c>
      <c r="BH282" s="65">
        <f>IF(BG282=1,data!$C$41*BF282,0)</f>
        <v>0</v>
      </c>
      <c r="BI282" s="87" t="s">
        <v>87</v>
      </c>
      <c r="BJ282" s="66">
        <f>IF(BG282=1,IF(BF282&lt;15,VLOOKUP(BI282,data!$B$3:$E$32,2,0)*BF282,(VLOOKUP(BI282,data!$B$3:$E$32,2,0)*14)+(VLOOKUP(BI282,data!$B$3:$E$32,3,0))*(BF282-14)),0)</f>
        <v>0</v>
      </c>
      <c r="BK282" s="87" t="s">
        <v>87</v>
      </c>
      <c r="BL282" s="66">
        <f>IF(BG282=1,VLOOKUP(BK282,data!$B$35:$D$39,2,0),0)</f>
        <v>0</v>
      </c>
      <c r="BM282" s="67">
        <f>IF(AND(BJ282&lt;&gt;0,BL282&lt;&gt;0)=FALSE,0,data!$C$43)</f>
        <v>0</v>
      </c>
      <c r="BN282" s="91">
        <f t="shared" si="143"/>
        <v>0</v>
      </c>
      <c r="BO282" s="121">
        <f t="shared" si="144"/>
        <v>0</v>
      </c>
      <c r="BP282" s="61">
        <f t="shared" si="145"/>
        <v>0</v>
      </c>
      <c r="BQ282" s="61">
        <f t="shared" si="146"/>
        <v>0</v>
      </c>
      <c r="BS282" s="64"/>
      <c r="BT282" s="61">
        <f t="shared" si="147"/>
        <v>0</v>
      </c>
      <c r="BU282" s="65">
        <f>IF(BT282=1,data!$C$41*BS282,0)</f>
        <v>0</v>
      </c>
      <c r="BV282" s="87" t="s">
        <v>87</v>
      </c>
      <c r="BW282" s="66">
        <f>IF(BT282=1,IF(BS282&lt;15,VLOOKUP(BV282,data!$B$3:$E$32,2,0)*BS282,(VLOOKUP(BV282,data!$B$3:$E$32,2,0)*14)+(VLOOKUP(BV282,data!$B$3:$E$32,3,0))*(BS282-14)),0)</f>
        <v>0</v>
      </c>
      <c r="BX282" s="87" t="s">
        <v>87</v>
      </c>
      <c r="BY282" s="66">
        <f>IF(BT282=1,VLOOKUP(BX282,data!$B$35:$D$39,2,0),0)</f>
        <v>0</v>
      </c>
      <c r="BZ282" s="67">
        <f>IF(AND(BW282&lt;&gt;0,BY282&lt;&gt;0)=FALSE,0,data!$C$43)</f>
        <v>0</v>
      </c>
      <c r="CA282" s="91">
        <f t="shared" si="148"/>
        <v>0</v>
      </c>
      <c r="CB282" s="121">
        <f t="shared" si="149"/>
        <v>0</v>
      </c>
      <c r="CC282" s="61">
        <f t="shared" si="150"/>
        <v>0</v>
      </c>
      <c r="CD282" s="61">
        <f t="shared" si="151"/>
        <v>0</v>
      </c>
    </row>
    <row r="283" spans="1:82" ht="18" hidden="1" customHeight="1" x14ac:dyDescent="0.25">
      <c r="A283" s="68"/>
      <c r="B283" s="58" t="s">
        <v>365</v>
      </c>
      <c r="C283" s="113"/>
      <c r="D283" s="59"/>
      <c r="E283" s="64"/>
      <c r="F283" s="61">
        <f t="shared" si="123"/>
        <v>0</v>
      </c>
      <c r="G283" s="65">
        <f>IF(F283=1,data!$C$41*E283,0)</f>
        <v>0</v>
      </c>
      <c r="H283" s="87" t="s">
        <v>87</v>
      </c>
      <c r="I283" s="66">
        <f>IF($F283=1,IF($E283&lt;15,VLOOKUP(H283,data!$B$3:$E$32,2,0)*$E283,(VLOOKUP(H283,data!$B$3:$E$32,2,0)*14)+(VLOOKUP(H283,data!$B$3:$E$32,3,0))*($E283-14)),0)</f>
        <v>0</v>
      </c>
      <c r="J283" s="87" t="s">
        <v>87</v>
      </c>
      <c r="K283" s="66">
        <f>IF($F283=1,VLOOKUP(J283,data!$B$35:$D$39,2,0),0)</f>
        <v>0</v>
      </c>
      <c r="L283" s="67">
        <f>IF(AND(I283&lt;&gt;0,K283&lt;&gt;0)=FALSE,0,data!$C$43)</f>
        <v>0</v>
      </c>
      <c r="M283" s="91">
        <f t="shared" si="33"/>
        <v>0</v>
      </c>
      <c r="N283" s="61">
        <f t="shared" si="152"/>
        <v>0</v>
      </c>
      <c r="O283" s="61">
        <f t="shared" si="124"/>
        <v>0</v>
      </c>
      <c r="P283" s="61">
        <f t="shared" si="125"/>
        <v>0</v>
      </c>
      <c r="Q283" s="137">
        <f t="shared" si="126"/>
        <v>0</v>
      </c>
      <c r="S283" s="64"/>
      <c r="T283" s="61">
        <f t="shared" si="127"/>
        <v>0</v>
      </c>
      <c r="U283" s="65">
        <f>IF(T283=1,data!$C$41*S283,0)</f>
        <v>0</v>
      </c>
      <c r="V283" s="87" t="s">
        <v>87</v>
      </c>
      <c r="W283" s="66">
        <f>IF(T283=1,IF(S283&lt;15,VLOOKUP(V283,data!$B$3:$E$32,2,0)*S283,(VLOOKUP(V283,data!$B$3:$E$32,2,0)*14)+(VLOOKUP(V283,data!$B$3:$E$32,3,0))*(S283-14)),0)</f>
        <v>0</v>
      </c>
      <c r="X283" s="87" t="s">
        <v>87</v>
      </c>
      <c r="Y283" s="66">
        <f>IF(T283=1,VLOOKUP(X283,data!$B$35:$D$39,2,0),0)</f>
        <v>0</v>
      </c>
      <c r="Z283" s="67">
        <f>IF(AND(W283&lt;&gt;0,Y283&lt;&gt;0)=FALSE,0,data!$C$43)</f>
        <v>0</v>
      </c>
      <c r="AA283" s="91">
        <f t="shared" si="128"/>
        <v>0</v>
      </c>
      <c r="AB283" s="121">
        <f t="shared" si="129"/>
        <v>0</v>
      </c>
      <c r="AC283" s="61">
        <f t="shared" si="130"/>
        <v>0</v>
      </c>
      <c r="AD283" s="61">
        <f t="shared" si="131"/>
        <v>0</v>
      </c>
      <c r="AF283" s="64"/>
      <c r="AG283" s="61">
        <f t="shared" si="132"/>
        <v>0</v>
      </c>
      <c r="AH283" s="65">
        <f>IF(AG283=1,data!$C$41*AF283,0)</f>
        <v>0</v>
      </c>
      <c r="AI283" s="87" t="s">
        <v>87</v>
      </c>
      <c r="AJ283" s="66">
        <f>IF(AG283=1,IF(AF283&lt;15,VLOOKUP(AI283,data!$B$3:$E$32,2,0)*AF283,(VLOOKUP(AI283,data!$B$3:$E$32,2,0)*14)+(VLOOKUP(AI283,data!$B$3:$E$32,3,0))*(AF283-14)),0)</f>
        <v>0</v>
      </c>
      <c r="AK283" s="87" t="s">
        <v>87</v>
      </c>
      <c r="AL283" s="66">
        <f>IF(AG283=1,VLOOKUP(AK283,data!$B$35:$D$39,2,0),0)</f>
        <v>0</v>
      </c>
      <c r="AM283" s="67">
        <f>IF(AND(AJ283&lt;&gt;0,AL283&lt;&gt;0)=FALSE,0,data!$C$43)</f>
        <v>0</v>
      </c>
      <c r="AN283" s="91">
        <f t="shared" si="133"/>
        <v>0</v>
      </c>
      <c r="AO283" s="121">
        <f t="shared" si="134"/>
        <v>0</v>
      </c>
      <c r="AP283" s="61">
        <f t="shared" si="135"/>
        <v>0</v>
      </c>
      <c r="AQ283" s="61">
        <f t="shared" si="136"/>
        <v>0</v>
      </c>
      <c r="AS283" s="64"/>
      <c r="AT283" s="61">
        <f t="shared" si="137"/>
        <v>0</v>
      </c>
      <c r="AU283" s="65">
        <f>IF(AT283=1,data!$C$41*AS283,0)</f>
        <v>0</v>
      </c>
      <c r="AV283" s="87" t="s">
        <v>87</v>
      </c>
      <c r="AW283" s="66">
        <f>IF(AT283=1,IF(AS283&lt;15,VLOOKUP(AV283,data!$B$3:$E$32,2,0)*AS283,(VLOOKUP(AV283,data!$B$3:$E$32,2,0)*14)+(VLOOKUP(AV283,data!$B$3:$E$32,3,0))*(AS283-14)),0)</f>
        <v>0</v>
      </c>
      <c r="AX283" s="87" t="s">
        <v>87</v>
      </c>
      <c r="AY283" s="66">
        <f>IF(AT283=1,VLOOKUP(AX283,data!$B$35:$D$39,2,0),0)</f>
        <v>0</v>
      </c>
      <c r="AZ283" s="67">
        <f>IF(AND(AW283&lt;&gt;0,AY283&lt;&gt;0)=FALSE,0,data!$C$43)</f>
        <v>0</v>
      </c>
      <c r="BA283" s="91">
        <f t="shared" si="138"/>
        <v>0</v>
      </c>
      <c r="BB283" s="121">
        <f t="shared" si="139"/>
        <v>0</v>
      </c>
      <c r="BC283" s="61">
        <f t="shared" si="140"/>
        <v>0</v>
      </c>
      <c r="BD283" s="61">
        <f t="shared" si="141"/>
        <v>0</v>
      </c>
      <c r="BF283" s="64"/>
      <c r="BG283" s="61">
        <f t="shared" si="142"/>
        <v>0</v>
      </c>
      <c r="BH283" s="65">
        <f>IF(BG283=1,data!$C$41*BF283,0)</f>
        <v>0</v>
      </c>
      <c r="BI283" s="87" t="s">
        <v>87</v>
      </c>
      <c r="BJ283" s="66">
        <f>IF(BG283=1,IF(BF283&lt;15,VLOOKUP(BI283,data!$B$3:$E$32,2,0)*BF283,(VLOOKUP(BI283,data!$B$3:$E$32,2,0)*14)+(VLOOKUP(BI283,data!$B$3:$E$32,3,0))*(BF283-14)),0)</f>
        <v>0</v>
      </c>
      <c r="BK283" s="87" t="s">
        <v>87</v>
      </c>
      <c r="BL283" s="66">
        <f>IF(BG283=1,VLOOKUP(BK283,data!$B$35:$D$39,2,0),0)</f>
        <v>0</v>
      </c>
      <c r="BM283" s="67">
        <f>IF(AND(BJ283&lt;&gt;0,BL283&lt;&gt;0)=FALSE,0,data!$C$43)</f>
        <v>0</v>
      </c>
      <c r="BN283" s="91">
        <f t="shared" si="143"/>
        <v>0</v>
      </c>
      <c r="BO283" s="121">
        <f t="shared" si="144"/>
        <v>0</v>
      </c>
      <c r="BP283" s="61">
        <f t="shared" si="145"/>
        <v>0</v>
      </c>
      <c r="BQ283" s="61">
        <f t="shared" si="146"/>
        <v>0</v>
      </c>
      <c r="BS283" s="64"/>
      <c r="BT283" s="61">
        <f t="shared" si="147"/>
        <v>0</v>
      </c>
      <c r="BU283" s="65">
        <f>IF(BT283=1,data!$C$41*BS283,0)</f>
        <v>0</v>
      </c>
      <c r="BV283" s="87" t="s">
        <v>87</v>
      </c>
      <c r="BW283" s="66">
        <f>IF(BT283=1,IF(BS283&lt;15,VLOOKUP(BV283,data!$B$3:$E$32,2,0)*BS283,(VLOOKUP(BV283,data!$B$3:$E$32,2,0)*14)+(VLOOKUP(BV283,data!$B$3:$E$32,3,0))*(BS283-14)),0)</f>
        <v>0</v>
      </c>
      <c r="BX283" s="87" t="s">
        <v>87</v>
      </c>
      <c r="BY283" s="66">
        <f>IF(BT283=1,VLOOKUP(BX283,data!$B$35:$D$39,2,0),0)</f>
        <v>0</v>
      </c>
      <c r="BZ283" s="67">
        <f>IF(AND(BW283&lt;&gt;0,BY283&lt;&gt;0)=FALSE,0,data!$C$43)</f>
        <v>0</v>
      </c>
      <c r="CA283" s="91">
        <f t="shared" si="148"/>
        <v>0</v>
      </c>
      <c r="CB283" s="121">
        <f t="shared" si="149"/>
        <v>0</v>
      </c>
      <c r="CC283" s="61">
        <f t="shared" si="150"/>
        <v>0</v>
      </c>
      <c r="CD283" s="61">
        <f t="shared" si="151"/>
        <v>0</v>
      </c>
    </row>
    <row r="284" spans="1:82" ht="18" hidden="1" customHeight="1" x14ac:dyDescent="0.25">
      <c r="A284" s="68"/>
      <c r="B284" s="58" t="s">
        <v>366</v>
      </c>
      <c r="C284" s="113"/>
      <c r="D284" s="59"/>
      <c r="E284" s="64"/>
      <c r="F284" s="61">
        <f t="shared" si="123"/>
        <v>0</v>
      </c>
      <c r="G284" s="65">
        <f>IF(F284=1,data!$C$41*E284,0)</f>
        <v>0</v>
      </c>
      <c r="H284" s="87" t="s">
        <v>87</v>
      </c>
      <c r="I284" s="66">
        <f>IF($F284=1,IF($E284&lt;15,VLOOKUP(H284,data!$B$3:$E$32,2,0)*$E284,(VLOOKUP(H284,data!$B$3:$E$32,2,0)*14)+(VLOOKUP(H284,data!$B$3:$E$32,3,0))*($E284-14)),0)</f>
        <v>0</v>
      </c>
      <c r="J284" s="87" t="s">
        <v>87</v>
      </c>
      <c r="K284" s="66">
        <f>IF($F284=1,VLOOKUP(J284,data!$B$35:$D$39,2,0),0)</f>
        <v>0</v>
      </c>
      <c r="L284" s="67">
        <f>IF(AND(I284&lt;&gt;0,K284&lt;&gt;0)=FALSE,0,data!$C$43)</f>
        <v>0</v>
      </c>
      <c r="M284" s="91">
        <f t="shared" si="33"/>
        <v>0</v>
      </c>
      <c r="N284" s="61">
        <f t="shared" si="152"/>
        <v>0</v>
      </c>
      <c r="O284" s="61">
        <f t="shared" si="124"/>
        <v>0</v>
      </c>
      <c r="P284" s="61">
        <f t="shared" si="125"/>
        <v>0</v>
      </c>
      <c r="Q284" s="137">
        <f t="shared" si="126"/>
        <v>0</v>
      </c>
      <c r="S284" s="64"/>
      <c r="T284" s="61">
        <f t="shared" si="127"/>
        <v>0</v>
      </c>
      <c r="U284" s="65">
        <f>IF(T284=1,data!$C$41*S284,0)</f>
        <v>0</v>
      </c>
      <c r="V284" s="87" t="s">
        <v>87</v>
      </c>
      <c r="W284" s="66">
        <f>IF(T284=1,IF(S284&lt;15,VLOOKUP(V284,data!$B$3:$E$32,2,0)*S284,(VLOOKUP(V284,data!$B$3:$E$32,2,0)*14)+(VLOOKUP(V284,data!$B$3:$E$32,3,0))*(S284-14)),0)</f>
        <v>0</v>
      </c>
      <c r="X284" s="87" t="s">
        <v>87</v>
      </c>
      <c r="Y284" s="66">
        <f>IF(T284=1,VLOOKUP(X284,data!$B$35:$D$39,2,0),0)</f>
        <v>0</v>
      </c>
      <c r="Z284" s="67">
        <f>IF(AND(W284&lt;&gt;0,Y284&lt;&gt;0)=FALSE,0,data!$C$43)</f>
        <v>0</v>
      </c>
      <c r="AA284" s="91">
        <f t="shared" si="128"/>
        <v>0</v>
      </c>
      <c r="AB284" s="121">
        <f t="shared" si="129"/>
        <v>0</v>
      </c>
      <c r="AC284" s="61">
        <f t="shared" si="130"/>
        <v>0</v>
      </c>
      <c r="AD284" s="61">
        <f t="shared" si="131"/>
        <v>0</v>
      </c>
      <c r="AF284" s="64"/>
      <c r="AG284" s="61">
        <f t="shared" si="132"/>
        <v>0</v>
      </c>
      <c r="AH284" s="65">
        <f>IF(AG284=1,data!$C$41*AF284,0)</f>
        <v>0</v>
      </c>
      <c r="AI284" s="87" t="s">
        <v>87</v>
      </c>
      <c r="AJ284" s="66">
        <f>IF(AG284=1,IF(AF284&lt;15,VLOOKUP(AI284,data!$B$3:$E$32,2,0)*AF284,(VLOOKUP(AI284,data!$B$3:$E$32,2,0)*14)+(VLOOKUP(AI284,data!$B$3:$E$32,3,0))*(AF284-14)),0)</f>
        <v>0</v>
      </c>
      <c r="AK284" s="87" t="s">
        <v>87</v>
      </c>
      <c r="AL284" s="66">
        <f>IF(AG284=1,VLOOKUP(AK284,data!$B$35:$D$39,2,0),0)</f>
        <v>0</v>
      </c>
      <c r="AM284" s="67">
        <f>IF(AND(AJ284&lt;&gt;0,AL284&lt;&gt;0)=FALSE,0,data!$C$43)</f>
        <v>0</v>
      </c>
      <c r="AN284" s="91">
        <f t="shared" si="133"/>
        <v>0</v>
      </c>
      <c r="AO284" s="121">
        <f t="shared" si="134"/>
        <v>0</v>
      </c>
      <c r="AP284" s="61">
        <f t="shared" si="135"/>
        <v>0</v>
      </c>
      <c r="AQ284" s="61">
        <f t="shared" si="136"/>
        <v>0</v>
      </c>
      <c r="AS284" s="64"/>
      <c r="AT284" s="61">
        <f t="shared" si="137"/>
        <v>0</v>
      </c>
      <c r="AU284" s="65">
        <f>IF(AT284=1,data!$C$41*AS284,0)</f>
        <v>0</v>
      </c>
      <c r="AV284" s="87" t="s">
        <v>87</v>
      </c>
      <c r="AW284" s="66">
        <f>IF(AT284=1,IF(AS284&lt;15,VLOOKUP(AV284,data!$B$3:$E$32,2,0)*AS284,(VLOOKUP(AV284,data!$B$3:$E$32,2,0)*14)+(VLOOKUP(AV284,data!$B$3:$E$32,3,0))*(AS284-14)),0)</f>
        <v>0</v>
      </c>
      <c r="AX284" s="87" t="s">
        <v>87</v>
      </c>
      <c r="AY284" s="66">
        <f>IF(AT284=1,VLOOKUP(AX284,data!$B$35:$D$39,2,0),0)</f>
        <v>0</v>
      </c>
      <c r="AZ284" s="67">
        <f>IF(AND(AW284&lt;&gt;0,AY284&lt;&gt;0)=FALSE,0,data!$C$43)</f>
        <v>0</v>
      </c>
      <c r="BA284" s="91">
        <f t="shared" si="138"/>
        <v>0</v>
      </c>
      <c r="BB284" s="121">
        <f t="shared" si="139"/>
        <v>0</v>
      </c>
      <c r="BC284" s="61">
        <f t="shared" si="140"/>
        <v>0</v>
      </c>
      <c r="BD284" s="61">
        <f t="shared" si="141"/>
        <v>0</v>
      </c>
      <c r="BF284" s="64"/>
      <c r="BG284" s="61">
        <f t="shared" si="142"/>
        <v>0</v>
      </c>
      <c r="BH284" s="65">
        <f>IF(BG284=1,data!$C$41*BF284,0)</f>
        <v>0</v>
      </c>
      <c r="BI284" s="87" t="s">
        <v>87</v>
      </c>
      <c r="BJ284" s="66">
        <f>IF(BG284=1,IF(BF284&lt;15,VLOOKUP(BI284,data!$B$3:$E$32,2,0)*BF284,(VLOOKUP(BI284,data!$B$3:$E$32,2,0)*14)+(VLOOKUP(BI284,data!$B$3:$E$32,3,0))*(BF284-14)),0)</f>
        <v>0</v>
      </c>
      <c r="BK284" s="87" t="s">
        <v>87</v>
      </c>
      <c r="BL284" s="66">
        <f>IF(BG284=1,VLOOKUP(BK284,data!$B$35:$D$39,2,0),0)</f>
        <v>0</v>
      </c>
      <c r="BM284" s="67">
        <f>IF(AND(BJ284&lt;&gt;0,BL284&lt;&gt;0)=FALSE,0,data!$C$43)</f>
        <v>0</v>
      </c>
      <c r="BN284" s="91">
        <f t="shared" si="143"/>
        <v>0</v>
      </c>
      <c r="BO284" s="121">
        <f t="shared" si="144"/>
        <v>0</v>
      </c>
      <c r="BP284" s="61">
        <f t="shared" si="145"/>
        <v>0</v>
      </c>
      <c r="BQ284" s="61">
        <f t="shared" si="146"/>
        <v>0</v>
      </c>
      <c r="BS284" s="64"/>
      <c r="BT284" s="61">
        <f t="shared" si="147"/>
        <v>0</v>
      </c>
      <c r="BU284" s="65">
        <f>IF(BT284=1,data!$C$41*BS284,0)</f>
        <v>0</v>
      </c>
      <c r="BV284" s="87" t="s">
        <v>87</v>
      </c>
      <c r="BW284" s="66">
        <f>IF(BT284=1,IF(BS284&lt;15,VLOOKUP(BV284,data!$B$3:$E$32,2,0)*BS284,(VLOOKUP(BV284,data!$B$3:$E$32,2,0)*14)+(VLOOKUP(BV284,data!$B$3:$E$32,3,0))*(BS284-14)),0)</f>
        <v>0</v>
      </c>
      <c r="BX284" s="87" t="s">
        <v>87</v>
      </c>
      <c r="BY284" s="66">
        <f>IF(BT284=1,VLOOKUP(BX284,data!$B$35:$D$39,2,0),0)</f>
        <v>0</v>
      </c>
      <c r="BZ284" s="67">
        <f>IF(AND(BW284&lt;&gt;0,BY284&lt;&gt;0)=FALSE,0,data!$C$43)</f>
        <v>0</v>
      </c>
      <c r="CA284" s="91">
        <f t="shared" si="148"/>
        <v>0</v>
      </c>
      <c r="CB284" s="121">
        <f t="shared" si="149"/>
        <v>0</v>
      </c>
      <c r="CC284" s="61">
        <f t="shared" si="150"/>
        <v>0</v>
      </c>
      <c r="CD284" s="61">
        <f t="shared" si="151"/>
        <v>0</v>
      </c>
    </row>
    <row r="285" spans="1:82" ht="18" hidden="1" customHeight="1" x14ac:dyDescent="0.25">
      <c r="A285" s="68"/>
      <c r="B285" s="58" t="s">
        <v>367</v>
      </c>
      <c r="C285" s="113"/>
      <c r="D285" s="59"/>
      <c r="E285" s="64"/>
      <c r="F285" s="61">
        <f t="shared" si="123"/>
        <v>0</v>
      </c>
      <c r="G285" s="65">
        <f>IF(F285=1,data!$C$41*E285,0)</f>
        <v>0</v>
      </c>
      <c r="H285" s="87" t="s">
        <v>87</v>
      </c>
      <c r="I285" s="66">
        <f>IF($F285=1,IF($E285&lt;15,VLOOKUP(H285,data!$B$3:$E$32,2,0)*$E285,(VLOOKUP(H285,data!$B$3:$E$32,2,0)*14)+(VLOOKUP(H285,data!$B$3:$E$32,3,0))*($E285-14)),0)</f>
        <v>0</v>
      </c>
      <c r="J285" s="87" t="s">
        <v>87</v>
      </c>
      <c r="K285" s="66">
        <f>IF($F285=1,VLOOKUP(J285,data!$B$35:$D$39,2,0),0)</f>
        <v>0</v>
      </c>
      <c r="L285" s="67">
        <f>IF(AND(I285&lt;&gt;0,K285&lt;&gt;0)=FALSE,0,data!$C$43)</f>
        <v>0</v>
      </c>
      <c r="M285" s="91">
        <f t="shared" si="33"/>
        <v>0</v>
      </c>
      <c r="N285" s="61">
        <f t="shared" si="152"/>
        <v>0</v>
      </c>
      <c r="O285" s="61">
        <f t="shared" si="124"/>
        <v>0</v>
      </c>
      <c r="P285" s="61">
        <f t="shared" si="125"/>
        <v>0</v>
      </c>
      <c r="Q285" s="137">
        <f t="shared" si="126"/>
        <v>0</v>
      </c>
      <c r="S285" s="64"/>
      <c r="T285" s="61">
        <f t="shared" si="127"/>
        <v>0</v>
      </c>
      <c r="U285" s="65">
        <f>IF(T285=1,data!$C$41*S285,0)</f>
        <v>0</v>
      </c>
      <c r="V285" s="87" t="s">
        <v>87</v>
      </c>
      <c r="W285" s="66">
        <f>IF(T285=1,IF(S285&lt;15,VLOOKUP(V285,data!$B$3:$E$32,2,0)*S285,(VLOOKUP(V285,data!$B$3:$E$32,2,0)*14)+(VLOOKUP(V285,data!$B$3:$E$32,3,0))*(S285-14)),0)</f>
        <v>0</v>
      </c>
      <c r="X285" s="87" t="s">
        <v>87</v>
      </c>
      <c r="Y285" s="66">
        <f>IF(T285=1,VLOOKUP(X285,data!$B$35:$D$39,2,0),0)</f>
        <v>0</v>
      </c>
      <c r="Z285" s="67">
        <f>IF(AND(W285&lt;&gt;0,Y285&lt;&gt;0)=FALSE,0,data!$C$43)</f>
        <v>0</v>
      </c>
      <c r="AA285" s="91">
        <f t="shared" si="128"/>
        <v>0</v>
      </c>
      <c r="AB285" s="121">
        <f t="shared" si="129"/>
        <v>0</v>
      </c>
      <c r="AC285" s="61">
        <f t="shared" si="130"/>
        <v>0</v>
      </c>
      <c r="AD285" s="61">
        <f t="shared" si="131"/>
        <v>0</v>
      </c>
      <c r="AF285" s="64"/>
      <c r="AG285" s="61">
        <f t="shared" si="132"/>
        <v>0</v>
      </c>
      <c r="AH285" s="65">
        <f>IF(AG285=1,data!$C$41*AF285,0)</f>
        <v>0</v>
      </c>
      <c r="AI285" s="87" t="s">
        <v>87</v>
      </c>
      <c r="AJ285" s="66">
        <f>IF(AG285=1,IF(AF285&lt;15,VLOOKUP(AI285,data!$B$3:$E$32,2,0)*AF285,(VLOOKUP(AI285,data!$B$3:$E$32,2,0)*14)+(VLOOKUP(AI285,data!$B$3:$E$32,3,0))*(AF285-14)),0)</f>
        <v>0</v>
      </c>
      <c r="AK285" s="87" t="s">
        <v>87</v>
      </c>
      <c r="AL285" s="66">
        <f>IF(AG285=1,VLOOKUP(AK285,data!$B$35:$D$39,2,0),0)</f>
        <v>0</v>
      </c>
      <c r="AM285" s="67">
        <f>IF(AND(AJ285&lt;&gt;0,AL285&lt;&gt;0)=FALSE,0,data!$C$43)</f>
        <v>0</v>
      </c>
      <c r="AN285" s="91">
        <f t="shared" si="133"/>
        <v>0</v>
      </c>
      <c r="AO285" s="121">
        <f t="shared" si="134"/>
        <v>0</v>
      </c>
      <c r="AP285" s="61">
        <f t="shared" si="135"/>
        <v>0</v>
      </c>
      <c r="AQ285" s="61">
        <f t="shared" si="136"/>
        <v>0</v>
      </c>
      <c r="AS285" s="64"/>
      <c r="AT285" s="61">
        <f t="shared" si="137"/>
        <v>0</v>
      </c>
      <c r="AU285" s="65">
        <f>IF(AT285=1,data!$C$41*AS285,0)</f>
        <v>0</v>
      </c>
      <c r="AV285" s="87" t="s">
        <v>87</v>
      </c>
      <c r="AW285" s="66">
        <f>IF(AT285=1,IF(AS285&lt;15,VLOOKUP(AV285,data!$B$3:$E$32,2,0)*AS285,(VLOOKUP(AV285,data!$B$3:$E$32,2,0)*14)+(VLOOKUP(AV285,data!$B$3:$E$32,3,0))*(AS285-14)),0)</f>
        <v>0</v>
      </c>
      <c r="AX285" s="87" t="s">
        <v>87</v>
      </c>
      <c r="AY285" s="66">
        <f>IF(AT285=1,VLOOKUP(AX285,data!$B$35:$D$39,2,0),0)</f>
        <v>0</v>
      </c>
      <c r="AZ285" s="67">
        <f>IF(AND(AW285&lt;&gt;0,AY285&lt;&gt;0)=FALSE,0,data!$C$43)</f>
        <v>0</v>
      </c>
      <c r="BA285" s="91">
        <f t="shared" si="138"/>
        <v>0</v>
      </c>
      <c r="BB285" s="121">
        <f t="shared" si="139"/>
        <v>0</v>
      </c>
      <c r="BC285" s="61">
        <f t="shared" si="140"/>
        <v>0</v>
      </c>
      <c r="BD285" s="61">
        <f t="shared" si="141"/>
        <v>0</v>
      </c>
      <c r="BF285" s="64"/>
      <c r="BG285" s="61">
        <f t="shared" si="142"/>
        <v>0</v>
      </c>
      <c r="BH285" s="65">
        <f>IF(BG285=1,data!$C$41*BF285,0)</f>
        <v>0</v>
      </c>
      <c r="BI285" s="87" t="s">
        <v>87</v>
      </c>
      <c r="BJ285" s="66">
        <f>IF(BG285=1,IF(BF285&lt;15,VLOOKUP(BI285,data!$B$3:$E$32,2,0)*BF285,(VLOOKUP(BI285,data!$B$3:$E$32,2,0)*14)+(VLOOKUP(BI285,data!$B$3:$E$32,3,0))*(BF285-14)),0)</f>
        <v>0</v>
      </c>
      <c r="BK285" s="87" t="s">
        <v>87</v>
      </c>
      <c r="BL285" s="66">
        <f>IF(BG285=1,VLOOKUP(BK285,data!$B$35:$D$39,2,0),0)</f>
        <v>0</v>
      </c>
      <c r="BM285" s="67">
        <f>IF(AND(BJ285&lt;&gt;0,BL285&lt;&gt;0)=FALSE,0,data!$C$43)</f>
        <v>0</v>
      </c>
      <c r="BN285" s="91">
        <f t="shared" si="143"/>
        <v>0</v>
      </c>
      <c r="BO285" s="121">
        <f t="shared" si="144"/>
        <v>0</v>
      </c>
      <c r="BP285" s="61">
        <f t="shared" si="145"/>
        <v>0</v>
      </c>
      <c r="BQ285" s="61">
        <f t="shared" si="146"/>
        <v>0</v>
      </c>
      <c r="BS285" s="64"/>
      <c r="BT285" s="61">
        <f t="shared" si="147"/>
        <v>0</v>
      </c>
      <c r="BU285" s="65">
        <f>IF(BT285=1,data!$C$41*BS285,0)</f>
        <v>0</v>
      </c>
      <c r="BV285" s="87" t="s">
        <v>87</v>
      </c>
      <c r="BW285" s="66">
        <f>IF(BT285=1,IF(BS285&lt;15,VLOOKUP(BV285,data!$B$3:$E$32,2,0)*BS285,(VLOOKUP(BV285,data!$B$3:$E$32,2,0)*14)+(VLOOKUP(BV285,data!$B$3:$E$32,3,0))*(BS285-14)),0)</f>
        <v>0</v>
      </c>
      <c r="BX285" s="87" t="s">
        <v>87</v>
      </c>
      <c r="BY285" s="66">
        <f>IF(BT285=1,VLOOKUP(BX285,data!$B$35:$D$39,2,0),0)</f>
        <v>0</v>
      </c>
      <c r="BZ285" s="67">
        <f>IF(AND(BW285&lt;&gt;0,BY285&lt;&gt;0)=FALSE,0,data!$C$43)</f>
        <v>0</v>
      </c>
      <c r="CA285" s="91">
        <f t="shared" si="148"/>
        <v>0</v>
      </c>
      <c r="CB285" s="121">
        <f t="shared" si="149"/>
        <v>0</v>
      </c>
      <c r="CC285" s="61">
        <f t="shared" si="150"/>
        <v>0</v>
      </c>
      <c r="CD285" s="61">
        <f t="shared" si="151"/>
        <v>0</v>
      </c>
    </row>
    <row r="286" spans="1:82" ht="18" hidden="1" customHeight="1" x14ac:dyDescent="0.25">
      <c r="A286" s="68"/>
      <c r="B286" s="58" t="s">
        <v>368</v>
      </c>
      <c r="C286" s="113"/>
      <c r="D286" s="59"/>
      <c r="E286" s="64"/>
      <c r="F286" s="61">
        <f t="shared" si="123"/>
        <v>0</v>
      </c>
      <c r="G286" s="65">
        <f>IF(F286=1,data!$C$41*E286,0)</f>
        <v>0</v>
      </c>
      <c r="H286" s="87" t="s">
        <v>87</v>
      </c>
      <c r="I286" s="66">
        <f>IF($F286=1,IF($E286&lt;15,VLOOKUP(H286,data!$B$3:$E$32,2,0)*$E286,(VLOOKUP(H286,data!$B$3:$E$32,2,0)*14)+(VLOOKUP(H286,data!$B$3:$E$32,3,0))*($E286-14)),0)</f>
        <v>0</v>
      </c>
      <c r="J286" s="87" t="s">
        <v>87</v>
      </c>
      <c r="K286" s="66">
        <f>IF($F286=1,VLOOKUP(J286,data!$B$35:$D$39,2,0),0)</f>
        <v>0</v>
      </c>
      <c r="L286" s="67">
        <f>IF(AND(I286&lt;&gt;0,K286&lt;&gt;0)=FALSE,0,data!$C$43)</f>
        <v>0</v>
      </c>
      <c r="M286" s="91">
        <f t="shared" si="33"/>
        <v>0</v>
      </c>
      <c r="N286" s="61">
        <f t="shared" si="152"/>
        <v>0</v>
      </c>
      <c r="O286" s="61">
        <f t="shared" si="124"/>
        <v>0</v>
      </c>
      <c r="P286" s="61">
        <f t="shared" si="125"/>
        <v>0</v>
      </c>
      <c r="Q286" s="137">
        <f t="shared" si="126"/>
        <v>0</v>
      </c>
      <c r="S286" s="64"/>
      <c r="T286" s="61">
        <f t="shared" si="127"/>
        <v>0</v>
      </c>
      <c r="U286" s="65">
        <f>IF(T286=1,data!$C$41*S286,0)</f>
        <v>0</v>
      </c>
      <c r="V286" s="87" t="s">
        <v>87</v>
      </c>
      <c r="W286" s="66">
        <f>IF(T286=1,IF(S286&lt;15,VLOOKUP(V286,data!$B$3:$E$32,2,0)*S286,(VLOOKUP(V286,data!$B$3:$E$32,2,0)*14)+(VLOOKUP(V286,data!$B$3:$E$32,3,0))*(S286-14)),0)</f>
        <v>0</v>
      </c>
      <c r="X286" s="87" t="s">
        <v>87</v>
      </c>
      <c r="Y286" s="66">
        <f>IF(T286=1,VLOOKUP(X286,data!$B$35:$D$39,2,0),0)</f>
        <v>0</v>
      </c>
      <c r="Z286" s="67">
        <f>IF(AND(W286&lt;&gt;0,Y286&lt;&gt;0)=FALSE,0,data!$C$43)</f>
        <v>0</v>
      </c>
      <c r="AA286" s="91">
        <f t="shared" si="128"/>
        <v>0</v>
      </c>
      <c r="AB286" s="121">
        <f t="shared" si="129"/>
        <v>0</v>
      </c>
      <c r="AC286" s="61">
        <f t="shared" si="130"/>
        <v>0</v>
      </c>
      <c r="AD286" s="61">
        <f t="shared" si="131"/>
        <v>0</v>
      </c>
      <c r="AF286" s="64"/>
      <c r="AG286" s="61">
        <f t="shared" si="132"/>
        <v>0</v>
      </c>
      <c r="AH286" s="65">
        <f>IF(AG286=1,data!$C$41*AF286,0)</f>
        <v>0</v>
      </c>
      <c r="AI286" s="87" t="s">
        <v>87</v>
      </c>
      <c r="AJ286" s="66">
        <f>IF(AG286=1,IF(AF286&lt;15,VLOOKUP(AI286,data!$B$3:$E$32,2,0)*AF286,(VLOOKUP(AI286,data!$B$3:$E$32,2,0)*14)+(VLOOKUP(AI286,data!$B$3:$E$32,3,0))*(AF286-14)),0)</f>
        <v>0</v>
      </c>
      <c r="AK286" s="87" t="s">
        <v>87</v>
      </c>
      <c r="AL286" s="66">
        <f>IF(AG286=1,VLOOKUP(AK286,data!$B$35:$D$39,2,0),0)</f>
        <v>0</v>
      </c>
      <c r="AM286" s="67">
        <f>IF(AND(AJ286&lt;&gt;0,AL286&lt;&gt;0)=FALSE,0,data!$C$43)</f>
        <v>0</v>
      </c>
      <c r="AN286" s="91">
        <f t="shared" si="133"/>
        <v>0</v>
      </c>
      <c r="AO286" s="121">
        <f t="shared" si="134"/>
        <v>0</v>
      </c>
      <c r="AP286" s="61">
        <f t="shared" si="135"/>
        <v>0</v>
      </c>
      <c r="AQ286" s="61">
        <f t="shared" si="136"/>
        <v>0</v>
      </c>
      <c r="AS286" s="64"/>
      <c r="AT286" s="61">
        <f t="shared" si="137"/>
        <v>0</v>
      </c>
      <c r="AU286" s="65">
        <f>IF(AT286=1,data!$C$41*AS286,0)</f>
        <v>0</v>
      </c>
      <c r="AV286" s="87" t="s">
        <v>87</v>
      </c>
      <c r="AW286" s="66">
        <f>IF(AT286=1,IF(AS286&lt;15,VLOOKUP(AV286,data!$B$3:$E$32,2,0)*AS286,(VLOOKUP(AV286,data!$B$3:$E$32,2,0)*14)+(VLOOKUP(AV286,data!$B$3:$E$32,3,0))*(AS286-14)),0)</f>
        <v>0</v>
      </c>
      <c r="AX286" s="87" t="s">
        <v>87</v>
      </c>
      <c r="AY286" s="66">
        <f>IF(AT286=1,VLOOKUP(AX286,data!$B$35:$D$39,2,0),0)</f>
        <v>0</v>
      </c>
      <c r="AZ286" s="67">
        <f>IF(AND(AW286&lt;&gt;0,AY286&lt;&gt;0)=FALSE,0,data!$C$43)</f>
        <v>0</v>
      </c>
      <c r="BA286" s="91">
        <f t="shared" si="138"/>
        <v>0</v>
      </c>
      <c r="BB286" s="121">
        <f t="shared" si="139"/>
        <v>0</v>
      </c>
      <c r="BC286" s="61">
        <f t="shared" si="140"/>
        <v>0</v>
      </c>
      <c r="BD286" s="61">
        <f t="shared" si="141"/>
        <v>0</v>
      </c>
      <c r="BF286" s="64"/>
      <c r="BG286" s="61">
        <f t="shared" si="142"/>
        <v>0</v>
      </c>
      <c r="BH286" s="65">
        <f>IF(BG286=1,data!$C$41*BF286,0)</f>
        <v>0</v>
      </c>
      <c r="BI286" s="87" t="s">
        <v>87</v>
      </c>
      <c r="BJ286" s="66">
        <f>IF(BG286=1,IF(BF286&lt;15,VLOOKUP(BI286,data!$B$3:$E$32,2,0)*BF286,(VLOOKUP(BI286,data!$B$3:$E$32,2,0)*14)+(VLOOKUP(BI286,data!$B$3:$E$32,3,0))*(BF286-14)),0)</f>
        <v>0</v>
      </c>
      <c r="BK286" s="87" t="s">
        <v>87</v>
      </c>
      <c r="BL286" s="66">
        <f>IF(BG286=1,VLOOKUP(BK286,data!$B$35:$D$39,2,0),0)</f>
        <v>0</v>
      </c>
      <c r="BM286" s="67">
        <f>IF(AND(BJ286&lt;&gt;0,BL286&lt;&gt;0)=FALSE,0,data!$C$43)</f>
        <v>0</v>
      </c>
      <c r="BN286" s="91">
        <f t="shared" si="143"/>
        <v>0</v>
      </c>
      <c r="BO286" s="121">
        <f t="shared" si="144"/>
        <v>0</v>
      </c>
      <c r="BP286" s="61">
        <f t="shared" si="145"/>
        <v>0</v>
      </c>
      <c r="BQ286" s="61">
        <f t="shared" si="146"/>
        <v>0</v>
      </c>
      <c r="BS286" s="64"/>
      <c r="BT286" s="61">
        <f t="shared" si="147"/>
        <v>0</v>
      </c>
      <c r="BU286" s="65">
        <f>IF(BT286=1,data!$C$41*BS286,0)</f>
        <v>0</v>
      </c>
      <c r="BV286" s="87" t="s">
        <v>87</v>
      </c>
      <c r="BW286" s="66">
        <f>IF(BT286=1,IF(BS286&lt;15,VLOOKUP(BV286,data!$B$3:$E$32,2,0)*BS286,(VLOOKUP(BV286,data!$B$3:$E$32,2,0)*14)+(VLOOKUP(BV286,data!$B$3:$E$32,3,0))*(BS286-14)),0)</f>
        <v>0</v>
      </c>
      <c r="BX286" s="87" t="s">
        <v>87</v>
      </c>
      <c r="BY286" s="66">
        <f>IF(BT286=1,VLOOKUP(BX286,data!$B$35:$D$39,2,0),0)</f>
        <v>0</v>
      </c>
      <c r="BZ286" s="67">
        <f>IF(AND(BW286&lt;&gt;0,BY286&lt;&gt;0)=FALSE,0,data!$C$43)</f>
        <v>0</v>
      </c>
      <c r="CA286" s="91">
        <f t="shared" si="148"/>
        <v>0</v>
      </c>
      <c r="CB286" s="121">
        <f t="shared" si="149"/>
        <v>0</v>
      </c>
      <c r="CC286" s="61">
        <f t="shared" si="150"/>
        <v>0</v>
      </c>
      <c r="CD286" s="61">
        <f t="shared" si="151"/>
        <v>0</v>
      </c>
    </row>
    <row r="287" spans="1:82" ht="18" hidden="1" customHeight="1" x14ac:dyDescent="0.25">
      <c r="A287" s="68"/>
      <c r="B287" s="58" t="s">
        <v>369</v>
      </c>
      <c r="C287" s="113"/>
      <c r="D287" s="59"/>
      <c r="E287" s="64"/>
      <c r="F287" s="61">
        <f t="shared" si="123"/>
        <v>0</v>
      </c>
      <c r="G287" s="65">
        <f>IF(F287=1,data!$C$41*E287,0)</f>
        <v>0</v>
      </c>
      <c r="H287" s="87" t="s">
        <v>87</v>
      </c>
      <c r="I287" s="66">
        <f>IF($F287=1,IF($E287&lt;15,VLOOKUP(H287,data!$B$3:$E$32,2,0)*$E287,(VLOOKUP(H287,data!$B$3:$E$32,2,0)*14)+(VLOOKUP(H287,data!$B$3:$E$32,3,0))*($E287-14)),0)</f>
        <v>0</v>
      </c>
      <c r="J287" s="87" t="s">
        <v>87</v>
      </c>
      <c r="K287" s="66">
        <f>IF($F287=1,VLOOKUP(J287,data!$B$35:$D$39,2,0),0)</f>
        <v>0</v>
      </c>
      <c r="L287" s="67">
        <f>IF(AND(I287&lt;&gt;0,K287&lt;&gt;0)=FALSE,0,data!$C$43)</f>
        <v>0</v>
      </c>
      <c r="M287" s="91">
        <f t="shared" si="33"/>
        <v>0</v>
      </c>
      <c r="N287" s="61">
        <f t="shared" si="152"/>
        <v>0</v>
      </c>
      <c r="O287" s="61">
        <f t="shared" si="124"/>
        <v>0</v>
      </c>
      <c r="P287" s="61">
        <f t="shared" si="125"/>
        <v>0</v>
      </c>
      <c r="Q287" s="137">
        <f t="shared" si="126"/>
        <v>0</v>
      </c>
      <c r="S287" s="64"/>
      <c r="T287" s="61">
        <f t="shared" si="127"/>
        <v>0</v>
      </c>
      <c r="U287" s="65">
        <f>IF(T287=1,data!$C$41*S287,0)</f>
        <v>0</v>
      </c>
      <c r="V287" s="87" t="s">
        <v>87</v>
      </c>
      <c r="W287" s="66">
        <f>IF(T287=1,IF(S287&lt;15,VLOOKUP(V287,data!$B$3:$E$32,2,0)*S287,(VLOOKUP(V287,data!$B$3:$E$32,2,0)*14)+(VLOOKUP(V287,data!$B$3:$E$32,3,0))*(S287-14)),0)</f>
        <v>0</v>
      </c>
      <c r="X287" s="87" t="s">
        <v>87</v>
      </c>
      <c r="Y287" s="66">
        <f>IF(T287=1,VLOOKUP(X287,data!$B$35:$D$39,2,0),0)</f>
        <v>0</v>
      </c>
      <c r="Z287" s="67">
        <f>IF(AND(W287&lt;&gt;0,Y287&lt;&gt;0)=FALSE,0,data!$C$43)</f>
        <v>0</v>
      </c>
      <c r="AA287" s="91">
        <f t="shared" si="128"/>
        <v>0</v>
      </c>
      <c r="AB287" s="121">
        <f t="shared" si="129"/>
        <v>0</v>
      </c>
      <c r="AC287" s="61">
        <f t="shared" si="130"/>
        <v>0</v>
      </c>
      <c r="AD287" s="61">
        <f t="shared" si="131"/>
        <v>0</v>
      </c>
      <c r="AF287" s="64"/>
      <c r="AG287" s="61">
        <f t="shared" si="132"/>
        <v>0</v>
      </c>
      <c r="AH287" s="65">
        <f>IF(AG287=1,data!$C$41*AF287,0)</f>
        <v>0</v>
      </c>
      <c r="AI287" s="87" t="s">
        <v>87</v>
      </c>
      <c r="AJ287" s="66">
        <f>IF(AG287=1,IF(AF287&lt;15,VLOOKUP(AI287,data!$B$3:$E$32,2,0)*AF287,(VLOOKUP(AI287,data!$B$3:$E$32,2,0)*14)+(VLOOKUP(AI287,data!$B$3:$E$32,3,0))*(AF287-14)),0)</f>
        <v>0</v>
      </c>
      <c r="AK287" s="87" t="s">
        <v>87</v>
      </c>
      <c r="AL287" s="66">
        <f>IF(AG287=1,VLOOKUP(AK287,data!$B$35:$D$39,2,0),0)</f>
        <v>0</v>
      </c>
      <c r="AM287" s="67">
        <f>IF(AND(AJ287&lt;&gt;0,AL287&lt;&gt;0)=FALSE,0,data!$C$43)</f>
        <v>0</v>
      </c>
      <c r="AN287" s="91">
        <f t="shared" si="133"/>
        <v>0</v>
      </c>
      <c r="AO287" s="121">
        <f t="shared" si="134"/>
        <v>0</v>
      </c>
      <c r="AP287" s="61">
        <f t="shared" si="135"/>
        <v>0</v>
      </c>
      <c r="AQ287" s="61">
        <f t="shared" si="136"/>
        <v>0</v>
      </c>
      <c r="AS287" s="64"/>
      <c r="AT287" s="61">
        <f t="shared" si="137"/>
        <v>0</v>
      </c>
      <c r="AU287" s="65">
        <f>IF(AT287=1,data!$C$41*AS287,0)</f>
        <v>0</v>
      </c>
      <c r="AV287" s="87" t="s">
        <v>87</v>
      </c>
      <c r="AW287" s="66">
        <f>IF(AT287=1,IF(AS287&lt;15,VLOOKUP(AV287,data!$B$3:$E$32,2,0)*AS287,(VLOOKUP(AV287,data!$B$3:$E$32,2,0)*14)+(VLOOKUP(AV287,data!$B$3:$E$32,3,0))*(AS287-14)),0)</f>
        <v>0</v>
      </c>
      <c r="AX287" s="87" t="s">
        <v>87</v>
      </c>
      <c r="AY287" s="66">
        <f>IF(AT287=1,VLOOKUP(AX287,data!$B$35:$D$39,2,0),0)</f>
        <v>0</v>
      </c>
      <c r="AZ287" s="67">
        <f>IF(AND(AW287&lt;&gt;0,AY287&lt;&gt;0)=FALSE,0,data!$C$43)</f>
        <v>0</v>
      </c>
      <c r="BA287" s="91">
        <f t="shared" si="138"/>
        <v>0</v>
      </c>
      <c r="BB287" s="121">
        <f t="shared" si="139"/>
        <v>0</v>
      </c>
      <c r="BC287" s="61">
        <f t="shared" si="140"/>
        <v>0</v>
      </c>
      <c r="BD287" s="61">
        <f t="shared" si="141"/>
        <v>0</v>
      </c>
      <c r="BF287" s="64"/>
      <c r="BG287" s="61">
        <f t="shared" si="142"/>
        <v>0</v>
      </c>
      <c r="BH287" s="65">
        <f>IF(BG287=1,data!$C$41*BF287,0)</f>
        <v>0</v>
      </c>
      <c r="BI287" s="87" t="s">
        <v>87</v>
      </c>
      <c r="BJ287" s="66">
        <f>IF(BG287=1,IF(BF287&lt;15,VLOOKUP(BI287,data!$B$3:$E$32,2,0)*BF287,(VLOOKUP(BI287,data!$B$3:$E$32,2,0)*14)+(VLOOKUP(BI287,data!$B$3:$E$32,3,0))*(BF287-14)),0)</f>
        <v>0</v>
      </c>
      <c r="BK287" s="87" t="s">
        <v>87</v>
      </c>
      <c r="BL287" s="66">
        <f>IF(BG287=1,VLOOKUP(BK287,data!$B$35:$D$39,2,0),0)</f>
        <v>0</v>
      </c>
      <c r="BM287" s="67">
        <f>IF(AND(BJ287&lt;&gt;0,BL287&lt;&gt;0)=FALSE,0,data!$C$43)</f>
        <v>0</v>
      </c>
      <c r="BN287" s="91">
        <f t="shared" si="143"/>
        <v>0</v>
      </c>
      <c r="BO287" s="121">
        <f t="shared" si="144"/>
        <v>0</v>
      </c>
      <c r="BP287" s="61">
        <f t="shared" si="145"/>
        <v>0</v>
      </c>
      <c r="BQ287" s="61">
        <f t="shared" si="146"/>
        <v>0</v>
      </c>
      <c r="BS287" s="64"/>
      <c r="BT287" s="61">
        <f t="shared" si="147"/>
        <v>0</v>
      </c>
      <c r="BU287" s="65">
        <f>IF(BT287=1,data!$C$41*BS287,0)</f>
        <v>0</v>
      </c>
      <c r="BV287" s="87" t="s">
        <v>87</v>
      </c>
      <c r="BW287" s="66">
        <f>IF(BT287=1,IF(BS287&lt;15,VLOOKUP(BV287,data!$B$3:$E$32,2,0)*BS287,(VLOOKUP(BV287,data!$B$3:$E$32,2,0)*14)+(VLOOKUP(BV287,data!$B$3:$E$32,3,0))*(BS287-14)),0)</f>
        <v>0</v>
      </c>
      <c r="BX287" s="87" t="s">
        <v>87</v>
      </c>
      <c r="BY287" s="66">
        <f>IF(BT287=1,VLOOKUP(BX287,data!$B$35:$D$39,2,0),0)</f>
        <v>0</v>
      </c>
      <c r="BZ287" s="67">
        <f>IF(AND(BW287&lt;&gt;0,BY287&lt;&gt;0)=FALSE,0,data!$C$43)</f>
        <v>0</v>
      </c>
      <c r="CA287" s="91">
        <f t="shared" si="148"/>
        <v>0</v>
      </c>
      <c r="CB287" s="121">
        <f t="shared" si="149"/>
        <v>0</v>
      </c>
      <c r="CC287" s="61">
        <f t="shared" si="150"/>
        <v>0</v>
      </c>
      <c r="CD287" s="61">
        <f t="shared" si="151"/>
        <v>0</v>
      </c>
    </row>
    <row r="288" spans="1:82" ht="18" hidden="1" customHeight="1" x14ac:dyDescent="0.25">
      <c r="A288" s="68"/>
      <c r="B288" s="58" t="s">
        <v>370</v>
      </c>
      <c r="C288" s="113"/>
      <c r="D288" s="59"/>
      <c r="E288" s="64"/>
      <c r="F288" s="61">
        <f t="shared" si="123"/>
        <v>0</v>
      </c>
      <c r="G288" s="65">
        <f>IF(F288=1,data!$C$41*E288,0)</f>
        <v>0</v>
      </c>
      <c r="H288" s="87" t="s">
        <v>87</v>
      </c>
      <c r="I288" s="66">
        <f>IF($F288=1,IF($E288&lt;15,VLOOKUP(H288,data!$B$3:$E$32,2,0)*$E288,(VLOOKUP(H288,data!$B$3:$E$32,2,0)*14)+(VLOOKUP(H288,data!$B$3:$E$32,3,0))*($E288-14)),0)</f>
        <v>0</v>
      </c>
      <c r="J288" s="87" t="s">
        <v>87</v>
      </c>
      <c r="K288" s="66">
        <f>IF($F288=1,VLOOKUP(J288,data!$B$35:$D$39,2,0),0)</f>
        <v>0</v>
      </c>
      <c r="L288" s="67">
        <f>IF(AND(I288&lt;&gt;0,K288&lt;&gt;0)=FALSE,0,data!$C$43)</f>
        <v>0</v>
      </c>
      <c r="M288" s="91">
        <f t="shared" si="33"/>
        <v>0</v>
      </c>
      <c r="N288" s="61">
        <f t="shared" si="152"/>
        <v>0</v>
      </c>
      <c r="O288" s="61">
        <f t="shared" si="124"/>
        <v>0</v>
      </c>
      <c r="P288" s="61">
        <f t="shared" si="125"/>
        <v>0</v>
      </c>
      <c r="Q288" s="137">
        <f t="shared" si="126"/>
        <v>0</v>
      </c>
      <c r="S288" s="64"/>
      <c r="T288" s="61">
        <f t="shared" si="127"/>
        <v>0</v>
      </c>
      <c r="U288" s="65">
        <f>IF(T288=1,data!$C$41*S288,0)</f>
        <v>0</v>
      </c>
      <c r="V288" s="87" t="s">
        <v>87</v>
      </c>
      <c r="W288" s="66">
        <f>IF(T288=1,IF(S288&lt;15,VLOOKUP(V288,data!$B$3:$E$32,2,0)*S288,(VLOOKUP(V288,data!$B$3:$E$32,2,0)*14)+(VLOOKUP(V288,data!$B$3:$E$32,3,0))*(S288-14)),0)</f>
        <v>0</v>
      </c>
      <c r="X288" s="87" t="s">
        <v>87</v>
      </c>
      <c r="Y288" s="66">
        <f>IF(T288=1,VLOOKUP(X288,data!$B$35:$D$39,2,0),0)</f>
        <v>0</v>
      </c>
      <c r="Z288" s="67">
        <f>IF(AND(W288&lt;&gt;0,Y288&lt;&gt;0)=FALSE,0,data!$C$43)</f>
        <v>0</v>
      </c>
      <c r="AA288" s="91">
        <f t="shared" si="128"/>
        <v>0</v>
      </c>
      <c r="AB288" s="121">
        <f t="shared" si="129"/>
        <v>0</v>
      </c>
      <c r="AC288" s="61">
        <f t="shared" si="130"/>
        <v>0</v>
      </c>
      <c r="AD288" s="61">
        <f t="shared" si="131"/>
        <v>0</v>
      </c>
      <c r="AF288" s="64"/>
      <c r="AG288" s="61">
        <f t="shared" si="132"/>
        <v>0</v>
      </c>
      <c r="AH288" s="65">
        <f>IF(AG288=1,data!$C$41*AF288,0)</f>
        <v>0</v>
      </c>
      <c r="AI288" s="87" t="s">
        <v>87</v>
      </c>
      <c r="AJ288" s="66">
        <f>IF(AG288=1,IF(AF288&lt;15,VLOOKUP(AI288,data!$B$3:$E$32,2,0)*AF288,(VLOOKUP(AI288,data!$B$3:$E$32,2,0)*14)+(VLOOKUP(AI288,data!$B$3:$E$32,3,0))*(AF288-14)),0)</f>
        <v>0</v>
      </c>
      <c r="AK288" s="87" t="s">
        <v>87</v>
      </c>
      <c r="AL288" s="66">
        <f>IF(AG288=1,VLOOKUP(AK288,data!$B$35:$D$39,2,0),0)</f>
        <v>0</v>
      </c>
      <c r="AM288" s="67">
        <f>IF(AND(AJ288&lt;&gt;0,AL288&lt;&gt;0)=FALSE,0,data!$C$43)</f>
        <v>0</v>
      </c>
      <c r="AN288" s="91">
        <f t="shared" si="133"/>
        <v>0</v>
      </c>
      <c r="AO288" s="121">
        <f t="shared" si="134"/>
        <v>0</v>
      </c>
      <c r="AP288" s="61">
        <f t="shared" si="135"/>
        <v>0</v>
      </c>
      <c r="AQ288" s="61">
        <f t="shared" si="136"/>
        <v>0</v>
      </c>
      <c r="AS288" s="64"/>
      <c r="AT288" s="61">
        <f t="shared" si="137"/>
        <v>0</v>
      </c>
      <c r="AU288" s="65">
        <f>IF(AT288=1,data!$C$41*AS288,0)</f>
        <v>0</v>
      </c>
      <c r="AV288" s="87" t="s">
        <v>87</v>
      </c>
      <c r="AW288" s="66">
        <f>IF(AT288=1,IF(AS288&lt;15,VLOOKUP(AV288,data!$B$3:$E$32,2,0)*AS288,(VLOOKUP(AV288,data!$B$3:$E$32,2,0)*14)+(VLOOKUP(AV288,data!$B$3:$E$32,3,0))*(AS288-14)),0)</f>
        <v>0</v>
      </c>
      <c r="AX288" s="87" t="s">
        <v>87</v>
      </c>
      <c r="AY288" s="66">
        <f>IF(AT288=1,VLOOKUP(AX288,data!$B$35:$D$39,2,0),0)</f>
        <v>0</v>
      </c>
      <c r="AZ288" s="67">
        <f>IF(AND(AW288&lt;&gt;0,AY288&lt;&gt;0)=FALSE,0,data!$C$43)</f>
        <v>0</v>
      </c>
      <c r="BA288" s="91">
        <f t="shared" si="138"/>
        <v>0</v>
      </c>
      <c r="BB288" s="121">
        <f t="shared" si="139"/>
        <v>0</v>
      </c>
      <c r="BC288" s="61">
        <f t="shared" si="140"/>
        <v>0</v>
      </c>
      <c r="BD288" s="61">
        <f t="shared" si="141"/>
        <v>0</v>
      </c>
      <c r="BF288" s="64"/>
      <c r="BG288" s="61">
        <f t="shared" si="142"/>
        <v>0</v>
      </c>
      <c r="BH288" s="65">
        <f>IF(BG288=1,data!$C$41*BF288,0)</f>
        <v>0</v>
      </c>
      <c r="BI288" s="87" t="s">
        <v>87</v>
      </c>
      <c r="BJ288" s="66">
        <f>IF(BG288=1,IF(BF288&lt;15,VLOOKUP(BI288,data!$B$3:$E$32,2,0)*BF288,(VLOOKUP(BI288,data!$B$3:$E$32,2,0)*14)+(VLOOKUP(BI288,data!$B$3:$E$32,3,0))*(BF288-14)),0)</f>
        <v>0</v>
      </c>
      <c r="BK288" s="87" t="s">
        <v>87</v>
      </c>
      <c r="BL288" s="66">
        <f>IF(BG288=1,VLOOKUP(BK288,data!$B$35:$D$39,2,0),0)</f>
        <v>0</v>
      </c>
      <c r="BM288" s="67">
        <f>IF(AND(BJ288&lt;&gt;0,BL288&lt;&gt;0)=FALSE,0,data!$C$43)</f>
        <v>0</v>
      </c>
      <c r="BN288" s="91">
        <f t="shared" si="143"/>
        <v>0</v>
      </c>
      <c r="BO288" s="121">
        <f t="shared" si="144"/>
        <v>0</v>
      </c>
      <c r="BP288" s="61">
        <f t="shared" si="145"/>
        <v>0</v>
      </c>
      <c r="BQ288" s="61">
        <f t="shared" si="146"/>
        <v>0</v>
      </c>
      <c r="BS288" s="64"/>
      <c r="BT288" s="61">
        <f t="shared" si="147"/>
        <v>0</v>
      </c>
      <c r="BU288" s="65">
        <f>IF(BT288=1,data!$C$41*BS288,0)</f>
        <v>0</v>
      </c>
      <c r="BV288" s="87" t="s">
        <v>87</v>
      </c>
      <c r="BW288" s="66">
        <f>IF(BT288=1,IF(BS288&lt;15,VLOOKUP(BV288,data!$B$3:$E$32,2,0)*BS288,(VLOOKUP(BV288,data!$B$3:$E$32,2,0)*14)+(VLOOKUP(BV288,data!$B$3:$E$32,3,0))*(BS288-14)),0)</f>
        <v>0</v>
      </c>
      <c r="BX288" s="87" t="s">
        <v>87</v>
      </c>
      <c r="BY288" s="66">
        <f>IF(BT288=1,VLOOKUP(BX288,data!$B$35:$D$39,2,0),0)</f>
        <v>0</v>
      </c>
      <c r="BZ288" s="67">
        <f>IF(AND(BW288&lt;&gt;0,BY288&lt;&gt;0)=FALSE,0,data!$C$43)</f>
        <v>0</v>
      </c>
      <c r="CA288" s="91">
        <f t="shared" si="148"/>
        <v>0</v>
      </c>
      <c r="CB288" s="121">
        <f t="shared" si="149"/>
        <v>0</v>
      </c>
      <c r="CC288" s="61">
        <f t="shared" si="150"/>
        <v>0</v>
      </c>
      <c r="CD288" s="61">
        <f t="shared" si="151"/>
        <v>0</v>
      </c>
    </row>
    <row r="289" spans="1:82" ht="18" hidden="1" customHeight="1" x14ac:dyDescent="0.25">
      <c r="A289" s="68"/>
      <c r="B289" s="58" t="s">
        <v>371</v>
      </c>
      <c r="C289" s="113"/>
      <c r="D289" s="59"/>
      <c r="E289" s="64"/>
      <c r="F289" s="61">
        <f t="shared" si="123"/>
        <v>0</v>
      </c>
      <c r="G289" s="65">
        <f>IF(F289=1,data!$C$41*E289,0)</f>
        <v>0</v>
      </c>
      <c r="H289" s="87" t="s">
        <v>87</v>
      </c>
      <c r="I289" s="66">
        <f>IF($F289=1,IF($E289&lt;15,VLOOKUP(H289,data!$B$3:$E$32,2,0)*$E289,(VLOOKUP(H289,data!$B$3:$E$32,2,0)*14)+(VLOOKUP(H289,data!$B$3:$E$32,3,0))*($E289-14)),0)</f>
        <v>0</v>
      </c>
      <c r="J289" s="87" t="s">
        <v>87</v>
      </c>
      <c r="K289" s="66">
        <f>IF($F289=1,VLOOKUP(J289,data!$B$35:$D$39,2,0),0)</f>
        <v>0</v>
      </c>
      <c r="L289" s="67">
        <f>IF(AND(I289&lt;&gt;0,K289&lt;&gt;0)=FALSE,0,data!$C$43)</f>
        <v>0</v>
      </c>
      <c r="M289" s="91">
        <f t="shared" si="33"/>
        <v>0</v>
      </c>
      <c r="N289" s="61">
        <f t="shared" si="152"/>
        <v>0</v>
      </c>
      <c r="O289" s="61">
        <f t="shared" si="124"/>
        <v>0</v>
      </c>
      <c r="P289" s="61">
        <f t="shared" si="125"/>
        <v>0</v>
      </c>
      <c r="Q289" s="137">
        <f t="shared" si="126"/>
        <v>0</v>
      </c>
      <c r="S289" s="64"/>
      <c r="T289" s="61">
        <f t="shared" si="127"/>
        <v>0</v>
      </c>
      <c r="U289" s="65">
        <f>IF(T289=1,data!$C$41*S289,0)</f>
        <v>0</v>
      </c>
      <c r="V289" s="87" t="s">
        <v>87</v>
      </c>
      <c r="W289" s="66">
        <f>IF(T289=1,IF(S289&lt;15,VLOOKUP(V289,data!$B$3:$E$32,2,0)*S289,(VLOOKUP(V289,data!$B$3:$E$32,2,0)*14)+(VLOOKUP(V289,data!$B$3:$E$32,3,0))*(S289-14)),0)</f>
        <v>0</v>
      </c>
      <c r="X289" s="87" t="s">
        <v>87</v>
      </c>
      <c r="Y289" s="66">
        <f>IF(T289=1,VLOOKUP(X289,data!$B$35:$D$39,2,0),0)</f>
        <v>0</v>
      </c>
      <c r="Z289" s="67">
        <f>IF(AND(W289&lt;&gt;0,Y289&lt;&gt;0)=FALSE,0,data!$C$43)</f>
        <v>0</v>
      </c>
      <c r="AA289" s="91">
        <f t="shared" si="128"/>
        <v>0</v>
      </c>
      <c r="AB289" s="121">
        <f t="shared" si="129"/>
        <v>0</v>
      </c>
      <c r="AC289" s="61">
        <f t="shared" si="130"/>
        <v>0</v>
      </c>
      <c r="AD289" s="61">
        <f t="shared" si="131"/>
        <v>0</v>
      </c>
      <c r="AF289" s="64"/>
      <c r="AG289" s="61">
        <f t="shared" si="132"/>
        <v>0</v>
      </c>
      <c r="AH289" s="65">
        <f>IF(AG289=1,data!$C$41*AF289,0)</f>
        <v>0</v>
      </c>
      <c r="AI289" s="87" t="s">
        <v>87</v>
      </c>
      <c r="AJ289" s="66">
        <f>IF(AG289=1,IF(AF289&lt;15,VLOOKUP(AI289,data!$B$3:$E$32,2,0)*AF289,(VLOOKUP(AI289,data!$B$3:$E$32,2,0)*14)+(VLOOKUP(AI289,data!$B$3:$E$32,3,0))*(AF289-14)),0)</f>
        <v>0</v>
      </c>
      <c r="AK289" s="87" t="s">
        <v>87</v>
      </c>
      <c r="AL289" s="66">
        <f>IF(AG289=1,VLOOKUP(AK289,data!$B$35:$D$39,2,0),0)</f>
        <v>0</v>
      </c>
      <c r="AM289" s="67">
        <f>IF(AND(AJ289&lt;&gt;0,AL289&lt;&gt;0)=FALSE,0,data!$C$43)</f>
        <v>0</v>
      </c>
      <c r="AN289" s="91">
        <f t="shared" si="133"/>
        <v>0</v>
      </c>
      <c r="AO289" s="121">
        <f t="shared" si="134"/>
        <v>0</v>
      </c>
      <c r="AP289" s="61">
        <f t="shared" si="135"/>
        <v>0</v>
      </c>
      <c r="AQ289" s="61">
        <f t="shared" si="136"/>
        <v>0</v>
      </c>
      <c r="AS289" s="64"/>
      <c r="AT289" s="61">
        <f t="shared" si="137"/>
        <v>0</v>
      </c>
      <c r="AU289" s="65">
        <f>IF(AT289=1,data!$C$41*AS289,0)</f>
        <v>0</v>
      </c>
      <c r="AV289" s="87" t="s">
        <v>87</v>
      </c>
      <c r="AW289" s="66">
        <f>IF(AT289=1,IF(AS289&lt;15,VLOOKUP(AV289,data!$B$3:$E$32,2,0)*AS289,(VLOOKUP(AV289,data!$B$3:$E$32,2,0)*14)+(VLOOKUP(AV289,data!$B$3:$E$32,3,0))*(AS289-14)),0)</f>
        <v>0</v>
      </c>
      <c r="AX289" s="87" t="s">
        <v>87</v>
      </c>
      <c r="AY289" s="66">
        <f>IF(AT289=1,VLOOKUP(AX289,data!$B$35:$D$39,2,0),0)</f>
        <v>0</v>
      </c>
      <c r="AZ289" s="67">
        <f>IF(AND(AW289&lt;&gt;0,AY289&lt;&gt;0)=FALSE,0,data!$C$43)</f>
        <v>0</v>
      </c>
      <c r="BA289" s="91">
        <f t="shared" si="138"/>
        <v>0</v>
      </c>
      <c r="BB289" s="121">
        <f t="shared" si="139"/>
        <v>0</v>
      </c>
      <c r="BC289" s="61">
        <f t="shared" si="140"/>
        <v>0</v>
      </c>
      <c r="BD289" s="61">
        <f t="shared" si="141"/>
        <v>0</v>
      </c>
      <c r="BF289" s="64"/>
      <c r="BG289" s="61">
        <f t="shared" si="142"/>
        <v>0</v>
      </c>
      <c r="BH289" s="65">
        <f>IF(BG289=1,data!$C$41*BF289,0)</f>
        <v>0</v>
      </c>
      <c r="BI289" s="87" t="s">
        <v>87</v>
      </c>
      <c r="BJ289" s="66">
        <f>IF(BG289=1,IF(BF289&lt;15,VLOOKUP(BI289,data!$B$3:$E$32,2,0)*BF289,(VLOOKUP(BI289,data!$B$3:$E$32,2,0)*14)+(VLOOKUP(BI289,data!$B$3:$E$32,3,0))*(BF289-14)),0)</f>
        <v>0</v>
      </c>
      <c r="BK289" s="87" t="s">
        <v>87</v>
      </c>
      <c r="BL289" s="66">
        <f>IF(BG289=1,VLOOKUP(BK289,data!$B$35:$D$39,2,0),0)</f>
        <v>0</v>
      </c>
      <c r="BM289" s="67">
        <f>IF(AND(BJ289&lt;&gt;0,BL289&lt;&gt;0)=FALSE,0,data!$C$43)</f>
        <v>0</v>
      </c>
      <c r="BN289" s="91">
        <f t="shared" si="143"/>
        <v>0</v>
      </c>
      <c r="BO289" s="121">
        <f t="shared" si="144"/>
        <v>0</v>
      </c>
      <c r="BP289" s="61">
        <f t="shared" si="145"/>
        <v>0</v>
      </c>
      <c r="BQ289" s="61">
        <f t="shared" si="146"/>
        <v>0</v>
      </c>
      <c r="BS289" s="64"/>
      <c r="BT289" s="61">
        <f t="shared" si="147"/>
        <v>0</v>
      </c>
      <c r="BU289" s="65">
        <f>IF(BT289=1,data!$C$41*BS289,0)</f>
        <v>0</v>
      </c>
      <c r="BV289" s="87" t="s">
        <v>87</v>
      </c>
      <c r="BW289" s="66">
        <f>IF(BT289=1,IF(BS289&lt;15,VLOOKUP(BV289,data!$B$3:$E$32,2,0)*BS289,(VLOOKUP(BV289,data!$B$3:$E$32,2,0)*14)+(VLOOKUP(BV289,data!$B$3:$E$32,3,0))*(BS289-14)),0)</f>
        <v>0</v>
      </c>
      <c r="BX289" s="87" t="s">
        <v>87</v>
      </c>
      <c r="BY289" s="66">
        <f>IF(BT289=1,VLOOKUP(BX289,data!$B$35:$D$39,2,0),0)</f>
        <v>0</v>
      </c>
      <c r="BZ289" s="67">
        <f>IF(AND(BW289&lt;&gt;0,BY289&lt;&gt;0)=FALSE,0,data!$C$43)</f>
        <v>0</v>
      </c>
      <c r="CA289" s="91">
        <f t="shared" si="148"/>
        <v>0</v>
      </c>
      <c r="CB289" s="121">
        <f t="shared" si="149"/>
        <v>0</v>
      </c>
      <c r="CC289" s="61">
        <f t="shared" si="150"/>
        <v>0</v>
      </c>
      <c r="CD289" s="61">
        <f t="shared" si="151"/>
        <v>0</v>
      </c>
    </row>
    <row r="290" spans="1:82" ht="18" hidden="1" customHeight="1" x14ac:dyDescent="0.25">
      <c r="A290" s="68"/>
      <c r="B290" s="58" t="s">
        <v>372</v>
      </c>
      <c r="C290" s="113"/>
      <c r="D290" s="59"/>
      <c r="E290" s="64"/>
      <c r="F290" s="61">
        <f t="shared" si="123"/>
        <v>0</v>
      </c>
      <c r="G290" s="65">
        <f>IF(F290=1,data!$C$41*E290,0)</f>
        <v>0</v>
      </c>
      <c r="H290" s="87" t="s">
        <v>87</v>
      </c>
      <c r="I290" s="66">
        <f>IF($F290=1,IF($E290&lt;15,VLOOKUP(H290,data!$B$3:$E$32,2,0)*$E290,(VLOOKUP(H290,data!$B$3:$E$32,2,0)*14)+(VLOOKUP(H290,data!$B$3:$E$32,3,0))*($E290-14)),0)</f>
        <v>0</v>
      </c>
      <c r="J290" s="87" t="s">
        <v>87</v>
      </c>
      <c r="K290" s="66">
        <f>IF($F290=1,VLOOKUP(J290,data!$B$35:$D$39,2,0),0)</f>
        <v>0</v>
      </c>
      <c r="L290" s="67">
        <f>IF(AND(I290&lt;&gt;0,K290&lt;&gt;0)=FALSE,0,data!$C$43)</f>
        <v>0</v>
      </c>
      <c r="M290" s="91">
        <f t="shared" si="33"/>
        <v>0</v>
      </c>
      <c r="N290" s="61">
        <f t="shared" si="152"/>
        <v>0</v>
      </c>
      <c r="O290" s="61">
        <f t="shared" si="124"/>
        <v>0</v>
      </c>
      <c r="P290" s="61">
        <f t="shared" si="125"/>
        <v>0</v>
      </c>
      <c r="Q290" s="137">
        <f t="shared" si="126"/>
        <v>0</v>
      </c>
      <c r="S290" s="64"/>
      <c r="T290" s="61">
        <f t="shared" si="127"/>
        <v>0</v>
      </c>
      <c r="U290" s="65">
        <f>IF(T290=1,data!$C$41*S290,0)</f>
        <v>0</v>
      </c>
      <c r="V290" s="87" t="s">
        <v>87</v>
      </c>
      <c r="W290" s="66">
        <f>IF(T290=1,IF(S290&lt;15,VLOOKUP(V290,data!$B$3:$E$32,2,0)*S290,(VLOOKUP(V290,data!$B$3:$E$32,2,0)*14)+(VLOOKUP(V290,data!$B$3:$E$32,3,0))*(S290-14)),0)</f>
        <v>0</v>
      </c>
      <c r="X290" s="87" t="s">
        <v>87</v>
      </c>
      <c r="Y290" s="66">
        <f>IF(T290=1,VLOOKUP(X290,data!$B$35:$D$39,2,0),0)</f>
        <v>0</v>
      </c>
      <c r="Z290" s="67">
        <f>IF(AND(W290&lt;&gt;0,Y290&lt;&gt;0)=FALSE,0,data!$C$43)</f>
        <v>0</v>
      </c>
      <c r="AA290" s="91">
        <f t="shared" si="128"/>
        <v>0</v>
      </c>
      <c r="AB290" s="121">
        <f t="shared" si="129"/>
        <v>0</v>
      </c>
      <c r="AC290" s="61">
        <f t="shared" si="130"/>
        <v>0</v>
      </c>
      <c r="AD290" s="61">
        <f t="shared" si="131"/>
        <v>0</v>
      </c>
      <c r="AF290" s="64"/>
      <c r="AG290" s="61">
        <f t="shared" si="132"/>
        <v>0</v>
      </c>
      <c r="AH290" s="65">
        <f>IF(AG290=1,data!$C$41*AF290,0)</f>
        <v>0</v>
      </c>
      <c r="AI290" s="87" t="s">
        <v>87</v>
      </c>
      <c r="AJ290" s="66">
        <f>IF(AG290=1,IF(AF290&lt;15,VLOOKUP(AI290,data!$B$3:$E$32,2,0)*AF290,(VLOOKUP(AI290,data!$B$3:$E$32,2,0)*14)+(VLOOKUP(AI290,data!$B$3:$E$32,3,0))*(AF290-14)),0)</f>
        <v>0</v>
      </c>
      <c r="AK290" s="87" t="s">
        <v>87</v>
      </c>
      <c r="AL290" s="66">
        <f>IF(AG290=1,VLOOKUP(AK290,data!$B$35:$D$39,2,0),0)</f>
        <v>0</v>
      </c>
      <c r="AM290" s="67">
        <f>IF(AND(AJ290&lt;&gt;0,AL290&lt;&gt;0)=FALSE,0,data!$C$43)</f>
        <v>0</v>
      </c>
      <c r="AN290" s="91">
        <f t="shared" si="133"/>
        <v>0</v>
      </c>
      <c r="AO290" s="121">
        <f t="shared" si="134"/>
        <v>0</v>
      </c>
      <c r="AP290" s="61">
        <f t="shared" si="135"/>
        <v>0</v>
      </c>
      <c r="AQ290" s="61">
        <f t="shared" si="136"/>
        <v>0</v>
      </c>
      <c r="AS290" s="64"/>
      <c r="AT290" s="61">
        <f t="shared" si="137"/>
        <v>0</v>
      </c>
      <c r="AU290" s="65">
        <f>IF(AT290=1,data!$C$41*AS290,0)</f>
        <v>0</v>
      </c>
      <c r="AV290" s="87" t="s">
        <v>87</v>
      </c>
      <c r="AW290" s="66">
        <f>IF(AT290=1,IF(AS290&lt;15,VLOOKUP(AV290,data!$B$3:$E$32,2,0)*AS290,(VLOOKUP(AV290,data!$B$3:$E$32,2,0)*14)+(VLOOKUP(AV290,data!$B$3:$E$32,3,0))*(AS290-14)),0)</f>
        <v>0</v>
      </c>
      <c r="AX290" s="87" t="s">
        <v>87</v>
      </c>
      <c r="AY290" s="66">
        <f>IF(AT290=1,VLOOKUP(AX290,data!$B$35:$D$39,2,0),0)</f>
        <v>0</v>
      </c>
      <c r="AZ290" s="67">
        <f>IF(AND(AW290&lt;&gt;0,AY290&lt;&gt;0)=FALSE,0,data!$C$43)</f>
        <v>0</v>
      </c>
      <c r="BA290" s="91">
        <f t="shared" si="138"/>
        <v>0</v>
      </c>
      <c r="BB290" s="121">
        <f t="shared" si="139"/>
        <v>0</v>
      </c>
      <c r="BC290" s="61">
        <f t="shared" si="140"/>
        <v>0</v>
      </c>
      <c r="BD290" s="61">
        <f t="shared" si="141"/>
        <v>0</v>
      </c>
      <c r="BF290" s="64"/>
      <c r="BG290" s="61">
        <f t="shared" si="142"/>
        <v>0</v>
      </c>
      <c r="BH290" s="65">
        <f>IF(BG290=1,data!$C$41*BF290,0)</f>
        <v>0</v>
      </c>
      <c r="BI290" s="87" t="s">
        <v>87</v>
      </c>
      <c r="BJ290" s="66">
        <f>IF(BG290=1,IF(BF290&lt;15,VLOOKUP(BI290,data!$B$3:$E$32,2,0)*BF290,(VLOOKUP(BI290,data!$B$3:$E$32,2,0)*14)+(VLOOKUP(BI290,data!$B$3:$E$32,3,0))*(BF290-14)),0)</f>
        <v>0</v>
      </c>
      <c r="BK290" s="87" t="s">
        <v>87</v>
      </c>
      <c r="BL290" s="66">
        <f>IF(BG290=1,VLOOKUP(BK290,data!$B$35:$D$39,2,0),0)</f>
        <v>0</v>
      </c>
      <c r="BM290" s="67">
        <f>IF(AND(BJ290&lt;&gt;0,BL290&lt;&gt;0)=FALSE,0,data!$C$43)</f>
        <v>0</v>
      </c>
      <c r="BN290" s="91">
        <f t="shared" si="143"/>
        <v>0</v>
      </c>
      <c r="BO290" s="121">
        <f t="shared" si="144"/>
        <v>0</v>
      </c>
      <c r="BP290" s="61">
        <f t="shared" si="145"/>
        <v>0</v>
      </c>
      <c r="BQ290" s="61">
        <f t="shared" si="146"/>
        <v>0</v>
      </c>
      <c r="BS290" s="64"/>
      <c r="BT290" s="61">
        <f t="shared" si="147"/>
        <v>0</v>
      </c>
      <c r="BU290" s="65">
        <f>IF(BT290=1,data!$C$41*BS290,0)</f>
        <v>0</v>
      </c>
      <c r="BV290" s="87" t="s">
        <v>87</v>
      </c>
      <c r="BW290" s="66">
        <f>IF(BT290=1,IF(BS290&lt;15,VLOOKUP(BV290,data!$B$3:$E$32,2,0)*BS290,(VLOOKUP(BV290,data!$B$3:$E$32,2,0)*14)+(VLOOKUP(BV290,data!$B$3:$E$32,3,0))*(BS290-14)),0)</f>
        <v>0</v>
      </c>
      <c r="BX290" s="87" t="s">
        <v>87</v>
      </c>
      <c r="BY290" s="66">
        <f>IF(BT290=1,VLOOKUP(BX290,data!$B$35:$D$39,2,0),0)</f>
        <v>0</v>
      </c>
      <c r="BZ290" s="67">
        <f>IF(AND(BW290&lt;&gt;0,BY290&lt;&gt;0)=FALSE,0,data!$C$43)</f>
        <v>0</v>
      </c>
      <c r="CA290" s="91">
        <f t="shared" si="148"/>
        <v>0</v>
      </c>
      <c r="CB290" s="121">
        <f t="shared" si="149"/>
        <v>0</v>
      </c>
      <c r="CC290" s="61">
        <f t="shared" si="150"/>
        <v>0</v>
      </c>
      <c r="CD290" s="61">
        <f t="shared" si="151"/>
        <v>0</v>
      </c>
    </row>
    <row r="291" spans="1:82" ht="18" hidden="1" customHeight="1" x14ac:dyDescent="0.25">
      <c r="A291" s="68"/>
      <c r="B291" s="58" t="s">
        <v>373</v>
      </c>
      <c r="C291" s="113"/>
      <c r="D291" s="59"/>
      <c r="E291" s="64"/>
      <c r="F291" s="61">
        <f t="shared" si="123"/>
        <v>0</v>
      </c>
      <c r="G291" s="65">
        <f>IF(F291=1,data!$C$41*E291,0)</f>
        <v>0</v>
      </c>
      <c r="H291" s="87" t="s">
        <v>87</v>
      </c>
      <c r="I291" s="66">
        <f>IF($F291=1,IF($E291&lt;15,VLOOKUP(H291,data!$B$3:$E$32,2,0)*$E291,(VLOOKUP(H291,data!$B$3:$E$32,2,0)*14)+(VLOOKUP(H291,data!$B$3:$E$32,3,0))*($E291-14)),0)</f>
        <v>0</v>
      </c>
      <c r="J291" s="87" t="s">
        <v>87</v>
      </c>
      <c r="K291" s="66">
        <f>IF($F291=1,VLOOKUP(J291,data!$B$35:$D$39,2,0),0)</f>
        <v>0</v>
      </c>
      <c r="L291" s="67">
        <f>IF(AND(I291&lt;&gt;0,K291&lt;&gt;0)=FALSE,0,data!$C$43)</f>
        <v>0</v>
      </c>
      <c r="M291" s="91">
        <f t="shared" si="33"/>
        <v>0</v>
      </c>
      <c r="N291" s="61">
        <f t="shared" si="152"/>
        <v>0</v>
      </c>
      <c r="O291" s="61">
        <f t="shared" si="124"/>
        <v>0</v>
      </c>
      <c r="P291" s="61">
        <f t="shared" si="125"/>
        <v>0</v>
      </c>
      <c r="Q291" s="137">
        <f t="shared" si="126"/>
        <v>0</v>
      </c>
      <c r="S291" s="64"/>
      <c r="T291" s="61">
        <f t="shared" si="127"/>
        <v>0</v>
      </c>
      <c r="U291" s="65">
        <f>IF(T291=1,data!$C$41*S291,0)</f>
        <v>0</v>
      </c>
      <c r="V291" s="87" t="s">
        <v>87</v>
      </c>
      <c r="W291" s="66">
        <f>IF(T291=1,IF(S291&lt;15,VLOOKUP(V291,data!$B$3:$E$32,2,0)*S291,(VLOOKUP(V291,data!$B$3:$E$32,2,0)*14)+(VLOOKUP(V291,data!$B$3:$E$32,3,0))*(S291-14)),0)</f>
        <v>0</v>
      </c>
      <c r="X291" s="87" t="s">
        <v>87</v>
      </c>
      <c r="Y291" s="66">
        <f>IF(T291=1,VLOOKUP(X291,data!$B$35:$D$39,2,0),0)</f>
        <v>0</v>
      </c>
      <c r="Z291" s="67">
        <f>IF(AND(W291&lt;&gt;0,Y291&lt;&gt;0)=FALSE,0,data!$C$43)</f>
        <v>0</v>
      </c>
      <c r="AA291" s="91">
        <f t="shared" si="128"/>
        <v>0</v>
      </c>
      <c r="AB291" s="121">
        <f t="shared" si="129"/>
        <v>0</v>
      </c>
      <c r="AC291" s="61">
        <f t="shared" si="130"/>
        <v>0</v>
      </c>
      <c r="AD291" s="61">
        <f t="shared" si="131"/>
        <v>0</v>
      </c>
      <c r="AF291" s="64"/>
      <c r="AG291" s="61">
        <f t="shared" si="132"/>
        <v>0</v>
      </c>
      <c r="AH291" s="65">
        <f>IF(AG291=1,data!$C$41*AF291,0)</f>
        <v>0</v>
      </c>
      <c r="AI291" s="87" t="s">
        <v>87</v>
      </c>
      <c r="AJ291" s="66">
        <f>IF(AG291=1,IF(AF291&lt;15,VLOOKUP(AI291,data!$B$3:$E$32,2,0)*AF291,(VLOOKUP(AI291,data!$B$3:$E$32,2,0)*14)+(VLOOKUP(AI291,data!$B$3:$E$32,3,0))*(AF291-14)),0)</f>
        <v>0</v>
      </c>
      <c r="AK291" s="87" t="s">
        <v>87</v>
      </c>
      <c r="AL291" s="66">
        <f>IF(AG291=1,VLOOKUP(AK291,data!$B$35:$D$39,2,0),0)</f>
        <v>0</v>
      </c>
      <c r="AM291" s="67">
        <f>IF(AND(AJ291&lt;&gt;0,AL291&lt;&gt;0)=FALSE,0,data!$C$43)</f>
        <v>0</v>
      </c>
      <c r="AN291" s="91">
        <f t="shared" si="133"/>
        <v>0</v>
      </c>
      <c r="AO291" s="121">
        <f t="shared" si="134"/>
        <v>0</v>
      </c>
      <c r="AP291" s="61">
        <f t="shared" si="135"/>
        <v>0</v>
      </c>
      <c r="AQ291" s="61">
        <f t="shared" si="136"/>
        <v>0</v>
      </c>
      <c r="AS291" s="64"/>
      <c r="AT291" s="61">
        <f t="shared" si="137"/>
        <v>0</v>
      </c>
      <c r="AU291" s="65">
        <f>IF(AT291=1,data!$C$41*AS291,0)</f>
        <v>0</v>
      </c>
      <c r="AV291" s="87" t="s">
        <v>87</v>
      </c>
      <c r="AW291" s="66">
        <f>IF(AT291=1,IF(AS291&lt;15,VLOOKUP(AV291,data!$B$3:$E$32,2,0)*AS291,(VLOOKUP(AV291,data!$B$3:$E$32,2,0)*14)+(VLOOKUP(AV291,data!$B$3:$E$32,3,0))*(AS291-14)),0)</f>
        <v>0</v>
      </c>
      <c r="AX291" s="87" t="s">
        <v>87</v>
      </c>
      <c r="AY291" s="66">
        <f>IF(AT291=1,VLOOKUP(AX291,data!$B$35:$D$39,2,0),0)</f>
        <v>0</v>
      </c>
      <c r="AZ291" s="67">
        <f>IF(AND(AW291&lt;&gt;0,AY291&lt;&gt;0)=FALSE,0,data!$C$43)</f>
        <v>0</v>
      </c>
      <c r="BA291" s="91">
        <f t="shared" si="138"/>
        <v>0</v>
      </c>
      <c r="BB291" s="121">
        <f t="shared" si="139"/>
        <v>0</v>
      </c>
      <c r="BC291" s="61">
        <f t="shared" si="140"/>
        <v>0</v>
      </c>
      <c r="BD291" s="61">
        <f t="shared" si="141"/>
        <v>0</v>
      </c>
      <c r="BF291" s="64"/>
      <c r="BG291" s="61">
        <f t="shared" si="142"/>
        <v>0</v>
      </c>
      <c r="BH291" s="65">
        <f>IF(BG291=1,data!$C$41*BF291,0)</f>
        <v>0</v>
      </c>
      <c r="BI291" s="87" t="s">
        <v>87</v>
      </c>
      <c r="BJ291" s="66">
        <f>IF(BG291=1,IF(BF291&lt;15,VLOOKUP(BI291,data!$B$3:$E$32,2,0)*BF291,(VLOOKUP(BI291,data!$B$3:$E$32,2,0)*14)+(VLOOKUP(BI291,data!$B$3:$E$32,3,0))*(BF291-14)),0)</f>
        <v>0</v>
      </c>
      <c r="BK291" s="87" t="s">
        <v>87</v>
      </c>
      <c r="BL291" s="66">
        <f>IF(BG291=1,VLOOKUP(BK291,data!$B$35:$D$39,2,0),0)</f>
        <v>0</v>
      </c>
      <c r="BM291" s="67">
        <f>IF(AND(BJ291&lt;&gt;0,BL291&lt;&gt;0)=FALSE,0,data!$C$43)</f>
        <v>0</v>
      </c>
      <c r="BN291" s="91">
        <f t="shared" si="143"/>
        <v>0</v>
      </c>
      <c r="BO291" s="121">
        <f t="shared" si="144"/>
        <v>0</v>
      </c>
      <c r="BP291" s="61">
        <f t="shared" si="145"/>
        <v>0</v>
      </c>
      <c r="BQ291" s="61">
        <f t="shared" si="146"/>
        <v>0</v>
      </c>
      <c r="BS291" s="64"/>
      <c r="BT291" s="61">
        <f t="shared" si="147"/>
        <v>0</v>
      </c>
      <c r="BU291" s="65">
        <f>IF(BT291=1,data!$C$41*BS291,0)</f>
        <v>0</v>
      </c>
      <c r="BV291" s="87" t="s">
        <v>87</v>
      </c>
      <c r="BW291" s="66">
        <f>IF(BT291=1,IF(BS291&lt;15,VLOOKUP(BV291,data!$B$3:$E$32,2,0)*BS291,(VLOOKUP(BV291,data!$B$3:$E$32,2,0)*14)+(VLOOKUP(BV291,data!$B$3:$E$32,3,0))*(BS291-14)),0)</f>
        <v>0</v>
      </c>
      <c r="BX291" s="87" t="s">
        <v>87</v>
      </c>
      <c r="BY291" s="66">
        <f>IF(BT291=1,VLOOKUP(BX291,data!$B$35:$D$39,2,0),0)</f>
        <v>0</v>
      </c>
      <c r="BZ291" s="67">
        <f>IF(AND(BW291&lt;&gt;0,BY291&lt;&gt;0)=FALSE,0,data!$C$43)</f>
        <v>0</v>
      </c>
      <c r="CA291" s="91">
        <f t="shared" si="148"/>
        <v>0</v>
      </c>
      <c r="CB291" s="121">
        <f t="shared" si="149"/>
        <v>0</v>
      </c>
      <c r="CC291" s="61">
        <f t="shared" si="150"/>
        <v>0</v>
      </c>
      <c r="CD291" s="61">
        <f t="shared" si="151"/>
        <v>0</v>
      </c>
    </row>
    <row r="292" spans="1:82" ht="18" hidden="1" customHeight="1" x14ac:dyDescent="0.25">
      <c r="A292" s="68"/>
      <c r="B292" s="58" t="s">
        <v>374</v>
      </c>
      <c r="C292" s="113"/>
      <c r="D292" s="59"/>
      <c r="E292" s="64"/>
      <c r="F292" s="61">
        <f t="shared" si="123"/>
        <v>0</v>
      </c>
      <c r="G292" s="65">
        <f>IF(F292=1,data!$C$41*E292,0)</f>
        <v>0</v>
      </c>
      <c r="H292" s="87" t="s">
        <v>87</v>
      </c>
      <c r="I292" s="66">
        <f>IF($F292=1,IF($E292&lt;15,VLOOKUP(H292,data!$B$3:$E$32,2,0)*$E292,(VLOOKUP(H292,data!$B$3:$E$32,2,0)*14)+(VLOOKUP(H292,data!$B$3:$E$32,3,0))*($E292-14)),0)</f>
        <v>0</v>
      </c>
      <c r="J292" s="87" t="s">
        <v>87</v>
      </c>
      <c r="K292" s="66">
        <f>IF($F292=1,VLOOKUP(J292,data!$B$35:$D$39,2,0),0)</f>
        <v>0</v>
      </c>
      <c r="L292" s="67">
        <f>IF(AND(I292&lt;&gt;0,K292&lt;&gt;0)=FALSE,0,data!$C$43)</f>
        <v>0</v>
      </c>
      <c r="M292" s="91">
        <f t="shared" si="33"/>
        <v>0</v>
      </c>
      <c r="N292" s="61">
        <f t="shared" si="152"/>
        <v>0</v>
      </c>
      <c r="O292" s="61">
        <f t="shared" si="124"/>
        <v>0</v>
      </c>
      <c r="P292" s="61">
        <f t="shared" si="125"/>
        <v>0</v>
      </c>
      <c r="Q292" s="137">
        <f t="shared" si="126"/>
        <v>0</v>
      </c>
      <c r="S292" s="64"/>
      <c r="T292" s="61">
        <f t="shared" si="127"/>
        <v>0</v>
      </c>
      <c r="U292" s="65">
        <f>IF(T292=1,data!$C$41*S292,0)</f>
        <v>0</v>
      </c>
      <c r="V292" s="87" t="s">
        <v>87</v>
      </c>
      <c r="W292" s="66">
        <f>IF(T292=1,IF(S292&lt;15,VLOOKUP(V292,data!$B$3:$E$32,2,0)*S292,(VLOOKUP(V292,data!$B$3:$E$32,2,0)*14)+(VLOOKUP(V292,data!$B$3:$E$32,3,0))*(S292-14)),0)</f>
        <v>0</v>
      </c>
      <c r="X292" s="87" t="s">
        <v>87</v>
      </c>
      <c r="Y292" s="66">
        <f>IF(T292=1,VLOOKUP(X292,data!$B$35:$D$39,2,0),0)</f>
        <v>0</v>
      </c>
      <c r="Z292" s="67">
        <f>IF(AND(W292&lt;&gt;0,Y292&lt;&gt;0)=FALSE,0,data!$C$43)</f>
        <v>0</v>
      </c>
      <c r="AA292" s="91">
        <f t="shared" si="128"/>
        <v>0</v>
      </c>
      <c r="AB292" s="121">
        <f t="shared" si="129"/>
        <v>0</v>
      </c>
      <c r="AC292" s="61">
        <f t="shared" si="130"/>
        <v>0</v>
      </c>
      <c r="AD292" s="61">
        <f t="shared" si="131"/>
        <v>0</v>
      </c>
      <c r="AF292" s="64"/>
      <c r="AG292" s="61">
        <f t="shared" si="132"/>
        <v>0</v>
      </c>
      <c r="AH292" s="65">
        <f>IF(AG292=1,data!$C$41*AF292,0)</f>
        <v>0</v>
      </c>
      <c r="AI292" s="87" t="s">
        <v>87</v>
      </c>
      <c r="AJ292" s="66">
        <f>IF(AG292=1,IF(AF292&lt;15,VLOOKUP(AI292,data!$B$3:$E$32,2,0)*AF292,(VLOOKUP(AI292,data!$B$3:$E$32,2,0)*14)+(VLOOKUP(AI292,data!$B$3:$E$32,3,0))*(AF292-14)),0)</f>
        <v>0</v>
      </c>
      <c r="AK292" s="87" t="s">
        <v>87</v>
      </c>
      <c r="AL292" s="66">
        <f>IF(AG292=1,VLOOKUP(AK292,data!$B$35:$D$39,2,0),0)</f>
        <v>0</v>
      </c>
      <c r="AM292" s="67">
        <f>IF(AND(AJ292&lt;&gt;0,AL292&lt;&gt;0)=FALSE,0,data!$C$43)</f>
        <v>0</v>
      </c>
      <c r="AN292" s="91">
        <f t="shared" si="133"/>
        <v>0</v>
      </c>
      <c r="AO292" s="121">
        <f t="shared" si="134"/>
        <v>0</v>
      </c>
      <c r="AP292" s="61">
        <f t="shared" si="135"/>
        <v>0</v>
      </c>
      <c r="AQ292" s="61">
        <f t="shared" si="136"/>
        <v>0</v>
      </c>
      <c r="AS292" s="64"/>
      <c r="AT292" s="61">
        <f t="shared" si="137"/>
        <v>0</v>
      </c>
      <c r="AU292" s="65">
        <f>IF(AT292=1,data!$C$41*AS292,0)</f>
        <v>0</v>
      </c>
      <c r="AV292" s="87" t="s">
        <v>87</v>
      </c>
      <c r="AW292" s="66">
        <f>IF(AT292=1,IF(AS292&lt;15,VLOOKUP(AV292,data!$B$3:$E$32,2,0)*AS292,(VLOOKUP(AV292,data!$B$3:$E$32,2,0)*14)+(VLOOKUP(AV292,data!$B$3:$E$32,3,0))*(AS292-14)),0)</f>
        <v>0</v>
      </c>
      <c r="AX292" s="87" t="s">
        <v>87</v>
      </c>
      <c r="AY292" s="66">
        <f>IF(AT292=1,VLOOKUP(AX292,data!$B$35:$D$39,2,0),0)</f>
        <v>0</v>
      </c>
      <c r="AZ292" s="67">
        <f>IF(AND(AW292&lt;&gt;0,AY292&lt;&gt;0)=FALSE,0,data!$C$43)</f>
        <v>0</v>
      </c>
      <c r="BA292" s="91">
        <f t="shared" si="138"/>
        <v>0</v>
      </c>
      <c r="BB292" s="121">
        <f t="shared" si="139"/>
        <v>0</v>
      </c>
      <c r="BC292" s="61">
        <f t="shared" si="140"/>
        <v>0</v>
      </c>
      <c r="BD292" s="61">
        <f t="shared" si="141"/>
        <v>0</v>
      </c>
      <c r="BF292" s="64"/>
      <c r="BG292" s="61">
        <f t="shared" si="142"/>
        <v>0</v>
      </c>
      <c r="BH292" s="65">
        <f>IF(BG292=1,data!$C$41*BF292,0)</f>
        <v>0</v>
      </c>
      <c r="BI292" s="87" t="s">
        <v>87</v>
      </c>
      <c r="BJ292" s="66">
        <f>IF(BG292=1,IF(BF292&lt;15,VLOOKUP(BI292,data!$B$3:$E$32,2,0)*BF292,(VLOOKUP(BI292,data!$B$3:$E$32,2,0)*14)+(VLOOKUP(BI292,data!$B$3:$E$32,3,0))*(BF292-14)),0)</f>
        <v>0</v>
      </c>
      <c r="BK292" s="87" t="s">
        <v>87</v>
      </c>
      <c r="BL292" s="66">
        <f>IF(BG292=1,VLOOKUP(BK292,data!$B$35:$D$39,2,0),0)</f>
        <v>0</v>
      </c>
      <c r="BM292" s="67">
        <f>IF(AND(BJ292&lt;&gt;0,BL292&lt;&gt;0)=FALSE,0,data!$C$43)</f>
        <v>0</v>
      </c>
      <c r="BN292" s="91">
        <f t="shared" si="143"/>
        <v>0</v>
      </c>
      <c r="BO292" s="121">
        <f t="shared" si="144"/>
        <v>0</v>
      </c>
      <c r="BP292" s="61">
        <f t="shared" si="145"/>
        <v>0</v>
      </c>
      <c r="BQ292" s="61">
        <f t="shared" si="146"/>
        <v>0</v>
      </c>
      <c r="BS292" s="64"/>
      <c r="BT292" s="61">
        <f t="shared" si="147"/>
        <v>0</v>
      </c>
      <c r="BU292" s="65">
        <f>IF(BT292=1,data!$C$41*BS292,0)</f>
        <v>0</v>
      </c>
      <c r="BV292" s="87" t="s">
        <v>87</v>
      </c>
      <c r="BW292" s="66">
        <f>IF(BT292=1,IF(BS292&lt;15,VLOOKUP(BV292,data!$B$3:$E$32,2,0)*BS292,(VLOOKUP(BV292,data!$B$3:$E$32,2,0)*14)+(VLOOKUP(BV292,data!$B$3:$E$32,3,0))*(BS292-14)),0)</f>
        <v>0</v>
      </c>
      <c r="BX292" s="87" t="s">
        <v>87</v>
      </c>
      <c r="BY292" s="66">
        <f>IF(BT292=1,VLOOKUP(BX292,data!$B$35:$D$39,2,0),0)</f>
        <v>0</v>
      </c>
      <c r="BZ292" s="67">
        <f>IF(AND(BW292&lt;&gt;0,BY292&lt;&gt;0)=FALSE,0,data!$C$43)</f>
        <v>0</v>
      </c>
      <c r="CA292" s="91">
        <f t="shared" si="148"/>
        <v>0</v>
      </c>
      <c r="CB292" s="121">
        <f t="shared" si="149"/>
        <v>0</v>
      </c>
      <c r="CC292" s="61">
        <f t="shared" si="150"/>
        <v>0</v>
      </c>
      <c r="CD292" s="61">
        <f t="shared" si="151"/>
        <v>0</v>
      </c>
    </row>
    <row r="293" spans="1:82" ht="18" hidden="1" customHeight="1" x14ac:dyDescent="0.25">
      <c r="A293" s="68"/>
      <c r="B293" s="58" t="s">
        <v>375</v>
      </c>
      <c r="C293" s="113"/>
      <c r="D293" s="59"/>
      <c r="E293" s="64"/>
      <c r="F293" s="61">
        <f t="shared" si="123"/>
        <v>0</v>
      </c>
      <c r="G293" s="65">
        <f>IF(F293=1,data!$C$41*E293,0)</f>
        <v>0</v>
      </c>
      <c r="H293" s="87" t="s">
        <v>87</v>
      </c>
      <c r="I293" s="66">
        <f>IF($F293=1,IF($E293&lt;15,VLOOKUP(H293,data!$B$3:$E$32,2,0)*$E293,(VLOOKUP(H293,data!$B$3:$E$32,2,0)*14)+(VLOOKUP(H293,data!$B$3:$E$32,3,0))*($E293-14)),0)</f>
        <v>0</v>
      </c>
      <c r="J293" s="87" t="s">
        <v>87</v>
      </c>
      <c r="K293" s="66">
        <f>IF($F293=1,VLOOKUP(J293,data!$B$35:$D$39,2,0),0)</f>
        <v>0</v>
      </c>
      <c r="L293" s="67">
        <f>IF(AND(I293&lt;&gt;0,K293&lt;&gt;0)=FALSE,0,data!$C$43)</f>
        <v>0</v>
      </c>
      <c r="M293" s="91">
        <f t="shared" si="33"/>
        <v>0</v>
      </c>
      <c r="N293" s="61">
        <f t="shared" si="152"/>
        <v>0</v>
      </c>
      <c r="O293" s="61">
        <f t="shared" si="124"/>
        <v>0</v>
      </c>
      <c r="P293" s="61">
        <f t="shared" si="125"/>
        <v>0</v>
      </c>
      <c r="Q293" s="137">
        <f t="shared" si="126"/>
        <v>0</v>
      </c>
      <c r="S293" s="64"/>
      <c r="T293" s="61">
        <f t="shared" si="127"/>
        <v>0</v>
      </c>
      <c r="U293" s="65">
        <f>IF(T293=1,data!$C$41*S293,0)</f>
        <v>0</v>
      </c>
      <c r="V293" s="87" t="s">
        <v>87</v>
      </c>
      <c r="W293" s="66">
        <f>IF(T293=1,IF(S293&lt;15,VLOOKUP(V293,data!$B$3:$E$32,2,0)*S293,(VLOOKUP(V293,data!$B$3:$E$32,2,0)*14)+(VLOOKUP(V293,data!$B$3:$E$32,3,0))*(S293-14)),0)</f>
        <v>0</v>
      </c>
      <c r="X293" s="87" t="s">
        <v>87</v>
      </c>
      <c r="Y293" s="66">
        <f>IF(T293=1,VLOOKUP(X293,data!$B$35:$D$39,2,0),0)</f>
        <v>0</v>
      </c>
      <c r="Z293" s="67">
        <f>IF(AND(W293&lt;&gt;0,Y293&lt;&gt;0)=FALSE,0,data!$C$43)</f>
        <v>0</v>
      </c>
      <c r="AA293" s="91">
        <f t="shared" si="128"/>
        <v>0</v>
      </c>
      <c r="AB293" s="121">
        <f t="shared" si="129"/>
        <v>0</v>
      </c>
      <c r="AC293" s="61">
        <f t="shared" si="130"/>
        <v>0</v>
      </c>
      <c r="AD293" s="61">
        <f t="shared" si="131"/>
        <v>0</v>
      </c>
      <c r="AF293" s="64"/>
      <c r="AG293" s="61">
        <f t="shared" si="132"/>
        <v>0</v>
      </c>
      <c r="AH293" s="65">
        <f>IF(AG293=1,data!$C$41*AF293,0)</f>
        <v>0</v>
      </c>
      <c r="AI293" s="87" t="s">
        <v>87</v>
      </c>
      <c r="AJ293" s="66">
        <f>IF(AG293=1,IF(AF293&lt;15,VLOOKUP(AI293,data!$B$3:$E$32,2,0)*AF293,(VLOOKUP(AI293,data!$B$3:$E$32,2,0)*14)+(VLOOKUP(AI293,data!$B$3:$E$32,3,0))*(AF293-14)),0)</f>
        <v>0</v>
      </c>
      <c r="AK293" s="87" t="s">
        <v>87</v>
      </c>
      <c r="AL293" s="66">
        <f>IF(AG293=1,VLOOKUP(AK293,data!$B$35:$D$39,2,0),0)</f>
        <v>0</v>
      </c>
      <c r="AM293" s="67">
        <f>IF(AND(AJ293&lt;&gt;0,AL293&lt;&gt;0)=FALSE,0,data!$C$43)</f>
        <v>0</v>
      </c>
      <c r="AN293" s="91">
        <f t="shared" si="133"/>
        <v>0</v>
      </c>
      <c r="AO293" s="121">
        <f t="shared" si="134"/>
        <v>0</v>
      </c>
      <c r="AP293" s="61">
        <f t="shared" si="135"/>
        <v>0</v>
      </c>
      <c r="AQ293" s="61">
        <f t="shared" si="136"/>
        <v>0</v>
      </c>
      <c r="AS293" s="64"/>
      <c r="AT293" s="61">
        <f t="shared" si="137"/>
        <v>0</v>
      </c>
      <c r="AU293" s="65">
        <f>IF(AT293=1,data!$C$41*AS293,0)</f>
        <v>0</v>
      </c>
      <c r="AV293" s="87" t="s">
        <v>87</v>
      </c>
      <c r="AW293" s="66">
        <f>IF(AT293=1,IF(AS293&lt;15,VLOOKUP(AV293,data!$B$3:$E$32,2,0)*AS293,(VLOOKUP(AV293,data!$B$3:$E$32,2,0)*14)+(VLOOKUP(AV293,data!$B$3:$E$32,3,0))*(AS293-14)),0)</f>
        <v>0</v>
      </c>
      <c r="AX293" s="87" t="s">
        <v>87</v>
      </c>
      <c r="AY293" s="66">
        <f>IF(AT293=1,VLOOKUP(AX293,data!$B$35:$D$39,2,0),0)</f>
        <v>0</v>
      </c>
      <c r="AZ293" s="67">
        <f>IF(AND(AW293&lt;&gt;0,AY293&lt;&gt;0)=FALSE,0,data!$C$43)</f>
        <v>0</v>
      </c>
      <c r="BA293" s="91">
        <f t="shared" si="138"/>
        <v>0</v>
      </c>
      <c r="BB293" s="121">
        <f t="shared" si="139"/>
        <v>0</v>
      </c>
      <c r="BC293" s="61">
        <f t="shared" si="140"/>
        <v>0</v>
      </c>
      <c r="BD293" s="61">
        <f t="shared" si="141"/>
        <v>0</v>
      </c>
      <c r="BF293" s="64"/>
      <c r="BG293" s="61">
        <f t="shared" si="142"/>
        <v>0</v>
      </c>
      <c r="BH293" s="65">
        <f>IF(BG293=1,data!$C$41*BF293,0)</f>
        <v>0</v>
      </c>
      <c r="BI293" s="87" t="s">
        <v>87</v>
      </c>
      <c r="BJ293" s="66">
        <f>IF(BG293=1,IF(BF293&lt;15,VLOOKUP(BI293,data!$B$3:$E$32,2,0)*BF293,(VLOOKUP(BI293,data!$B$3:$E$32,2,0)*14)+(VLOOKUP(BI293,data!$B$3:$E$32,3,0))*(BF293-14)),0)</f>
        <v>0</v>
      </c>
      <c r="BK293" s="87" t="s">
        <v>87</v>
      </c>
      <c r="BL293" s="66">
        <f>IF(BG293=1,VLOOKUP(BK293,data!$B$35:$D$39,2,0),0)</f>
        <v>0</v>
      </c>
      <c r="BM293" s="67">
        <f>IF(AND(BJ293&lt;&gt;0,BL293&lt;&gt;0)=FALSE,0,data!$C$43)</f>
        <v>0</v>
      </c>
      <c r="BN293" s="91">
        <f t="shared" si="143"/>
        <v>0</v>
      </c>
      <c r="BO293" s="121">
        <f t="shared" si="144"/>
        <v>0</v>
      </c>
      <c r="BP293" s="61">
        <f t="shared" si="145"/>
        <v>0</v>
      </c>
      <c r="BQ293" s="61">
        <f t="shared" si="146"/>
        <v>0</v>
      </c>
      <c r="BS293" s="64"/>
      <c r="BT293" s="61">
        <f t="shared" si="147"/>
        <v>0</v>
      </c>
      <c r="BU293" s="65">
        <f>IF(BT293=1,data!$C$41*BS293,0)</f>
        <v>0</v>
      </c>
      <c r="BV293" s="87" t="s">
        <v>87</v>
      </c>
      <c r="BW293" s="66">
        <f>IF(BT293=1,IF(BS293&lt;15,VLOOKUP(BV293,data!$B$3:$E$32,2,0)*BS293,(VLOOKUP(BV293,data!$B$3:$E$32,2,0)*14)+(VLOOKUP(BV293,data!$B$3:$E$32,3,0))*(BS293-14)),0)</f>
        <v>0</v>
      </c>
      <c r="BX293" s="87" t="s">
        <v>87</v>
      </c>
      <c r="BY293" s="66">
        <f>IF(BT293=1,VLOOKUP(BX293,data!$B$35:$D$39,2,0),0)</f>
        <v>0</v>
      </c>
      <c r="BZ293" s="67">
        <f>IF(AND(BW293&lt;&gt;0,BY293&lt;&gt;0)=FALSE,0,data!$C$43)</f>
        <v>0</v>
      </c>
      <c r="CA293" s="91">
        <f t="shared" si="148"/>
        <v>0</v>
      </c>
      <c r="CB293" s="121">
        <f t="shared" si="149"/>
        <v>0</v>
      </c>
      <c r="CC293" s="61">
        <f t="shared" si="150"/>
        <v>0</v>
      </c>
      <c r="CD293" s="61">
        <f t="shared" si="151"/>
        <v>0</v>
      </c>
    </row>
    <row r="294" spans="1:82" ht="18" hidden="1" customHeight="1" x14ac:dyDescent="0.25">
      <c r="A294" s="68"/>
      <c r="B294" s="58" t="s">
        <v>376</v>
      </c>
      <c r="C294" s="113"/>
      <c r="D294" s="59"/>
      <c r="E294" s="64"/>
      <c r="F294" s="61">
        <f t="shared" si="123"/>
        <v>0</v>
      </c>
      <c r="G294" s="65">
        <f>IF(F294=1,data!$C$41*E294,0)</f>
        <v>0</v>
      </c>
      <c r="H294" s="87" t="s">
        <v>87</v>
      </c>
      <c r="I294" s="66">
        <f>IF($F294=1,IF($E294&lt;15,VLOOKUP(H294,data!$B$3:$E$32,2,0)*$E294,(VLOOKUP(H294,data!$B$3:$E$32,2,0)*14)+(VLOOKUP(H294,data!$B$3:$E$32,3,0))*($E294-14)),0)</f>
        <v>0</v>
      </c>
      <c r="J294" s="87" t="s">
        <v>87</v>
      </c>
      <c r="K294" s="66">
        <f>IF($F294=1,VLOOKUP(J294,data!$B$35:$D$39,2,0),0)</f>
        <v>0</v>
      </c>
      <c r="L294" s="67">
        <f>IF(AND(I294&lt;&gt;0,K294&lt;&gt;0)=FALSE,0,data!$C$43)</f>
        <v>0</v>
      </c>
      <c r="M294" s="91">
        <f t="shared" si="33"/>
        <v>0</v>
      </c>
      <c r="N294" s="61">
        <f t="shared" si="152"/>
        <v>0</v>
      </c>
      <c r="O294" s="61">
        <f t="shared" si="124"/>
        <v>0</v>
      </c>
      <c r="P294" s="61">
        <f t="shared" si="125"/>
        <v>0</v>
      </c>
      <c r="Q294" s="137">
        <f t="shared" si="126"/>
        <v>0</v>
      </c>
      <c r="S294" s="64"/>
      <c r="T294" s="61">
        <f t="shared" si="127"/>
        <v>0</v>
      </c>
      <c r="U294" s="65">
        <f>IF(T294=1,data!$C$41*S294,0)</f>
        <v>0</v>
      </c>
      <c r="V294" s="87" t="s">
        <v>87</v>
      </c>
      <c r="W294" s="66">
        <f>IF(T294=1,IF(S294&lt;15,VLOOKUP(V294,data!$B$3:$E$32,2,0)*S294,(VLOOKUP(V294,data!$B$3:$E$32,2,0)*14)+(VLOOKUP(V294,data!$B$3:$E$32,3,0))*(S294-14)),0)</f>
        <v>0</v>
      </c>
      <c r="X294" s="87" t="s">
        <v>87</v>
      </c>
      <c r="Y294" s="66">
        <f>IF(T294=1,VLOOKUP(X294,data!$B$35:$D$39,2,0),0)</f>
        <v>0</v>
      </c>
      <c r="Z294" s="67">
        <f>IF(AND(W294&lt;&gt;0,Y294&lt;&gt;0)=FALSE,0,data!$C$43)</f>
        <v>0</v>
      </c>
      <c r="AA294" s="91">
        <f t="shared" si="128"/>
        <v>0</v>
      </c>
      <c r="AB294" s="121">
        <f t="shared" si="129"/>
        <v>0</v>
      </c>
      <c r="AC294" s="61">
        <f t="shared" si="130"/>
        <v>0</v>
      </c>
      <c r="AD294" s="61">
        <f t="shared" si="131"/>
        <v>0</v>
      </c>
      <c r="AF294" s="64"/>
      <c r="AG294" s="61">
        <f t="shared" si="132"/>
        <v>0</v>
      </c>
      <c r="AH294" s="65">
        <f>IF(AG294=1,data!$C$41*AF294,0)</f>
        <v>0</v>
      </c>
      <c r="AI294" s="87" t="s">
        <v>87</v>
      </c>
      <c r="AJ294" s="66">
        <f>IF(AG294=1,IF(AF294&lt;15,VLOOKUP(AI294,data!$B$3:$E$32,2,0)*AF294,(VLOOKUP(AI294,data!$B$3:$E$32,2,0)*14)+(VLOOKUP(AI294,data!$B$3:$E$32,3,0))*(AF294-14)),0)</f>
        <v>0</v>
      </c>
      <c r="AK294" s="87" t="s">
        <v>87</v>
      </c>
      <c r="AL294" s="66">
        <f>IF(AG294=1,VLOOKUP(AK294,data!$B$35:$D$39,2,0),0)</f>
        <v>0</v>
      </c>
      <c r="AM294" s="67">
        <f>IF(AND(AJ294&lt;&gt;0,AL294&lt;&gt;0)=FALSE,0,data!$C$43)</f>
        <v>0</v>
      </c>
      <c r="AN294" s="91">
        <f t="shared" si="133"/>
        <v>0</v>
      </c>
      <c r="AO294" s="121">
        <f t="shared" si="134"/>
        <v>0</v>
      </c>
      <c r="AP294" s="61">
        <f t="shared" si="135"/>
        <v>0</v>
      </c>
      <c r="AQ294" s="61">
        <f t="shared" si="136"/>
        <v>0</v>
      </c>
      <c r="AS294" s="64"/>
      <c r="AT294" s="61">
        <f t="shared" si="137"/>
        <v>0</v>
      </c>
      <c r="AU294" s="65">
        <f>IF(AT294=1,data!$C$41*AS294,0)</f>
        <v>0</v>
      </c>
      <c r="AV294" s="87" t="s">
        <v>87</v>
      </c>
      <c r="AW294" s="66">
        <f>IF(AT294=1,IF(AS294&lt;15,VLOOKUP(AV294,data!$B$3:$E$32,2,0)*AS294,(VLOOKUP(AV294,data!$B$3:$E$32,2,0)*14)+(VLOOKUP(AV294,data!$B$3:$E$32,3,0))*(AS294-14)),0)</f>
        <v>0</v>
      </c>
      <c r="AX294" s="87" t="s">
        <v>87</v>
      </c>
      <c r="AY294" s="66">
        <f>IF(AT294=1,VLOOKUP(AX294,data!$B$35:$D$39,2,0),0)</f>
        <v>0</v>
      </c>
      <c r="AZ294" s="67">
        <f>IF(AND(AW294&lt;&gt;0,AY294&lt;&gt;0)=FALSE,0,data!$C$43)</f>
        <v>0</v>
      </c>
      <c r="BA294" s="91">
        <f t="shared" si="138"/>
        <v>0</v>
      </c>
      <c r="BB294" s="121">
        <f t="shared" si="139"/>
        <v>0</v>
      </c>
      <c r="BC294" s="61">
        <f t="shared" si="140"/>
        <v>0</v>
      </c>
      <c r="BD294" s="61">
        <f t="shared" si="141"/>
        <v>0</v>
      </c>
      <c r="BF294" s="64"/>
      <c r="BG294" s="61">
        <f t="shared" si="142"/>
        <v>0</v>
      </c>
      <c r="BH294" s="65">
        <f>IF(BG294=1,data!$C$41*BF294,0)</f>
        <v>0</v>
      </c>
      <c r="BI294" s="87" t="s">
        <v>87</v>
      </c>
      <c r="BJ294" s="66">
        <f>IF(BG294=1,IF(BF294&lt;15,VLOOKUP(BI294,data!$B$3:$E$32,2,0)*BF294,(VLOOKUP(BI294,data!$B$3:$E$32,2,0)*14)+(VLOOKUP(BI294,data!$B$3:$E$32,3,0))*(BF294-14)),0)</f>
        <v>0</v>
      </c>
      <c r="BK294" s="87" t="s">
        <v>87</v>
      </c>
      <c r="BL294" s="66">
        <f>IF(BG294=1,VLOOKUP(BK294,data!$B$35:$D$39,2,0),0)</f>
        <v>0</v>
      </c>
      <c r="BM294" s="67">
        <f>IF(AND(BJ294&lt;&gt;0,BL294&lt;&gt;0)=FALSE,0,data!$C$43)</f>
        <v>0</v>
      </c>
      <c r="BN294" s="91">
        <f t="shared" si="143"/>
        <v>0</v>
      </c>
      <c r="BO294" s="121">
        <f t="shared" si="144"/>
        <v>0</v>
      </c>
      <c r="BP294" s="61">
        <f t="shared" si="145"/>
        <v>0</v>
      </c>
      <c r="BQ294" s="61">
        <f t="shared" si="146"/>
        <v>0</v>
      </c>
      <c r="BS294" s="64"/>
      <c r="BT294" s="61">
        <f t="shared" si="147"/>
        <v>0</v>
      </c>
      <c r="BU294" s="65">
        <f>IF(BT294=1,data!$C$41*BS294,0)</f>
        <v>0</v>
      </c>
      <c r="BV294" s="87" t="s">
        <v>87</v>
      </c>
      <c r="BW294" s="66">
        <f>IF(BT294=1,IF(BS294&lt;15,VLOOKUP(BV294,data!$B$3:$E$32,2,0)*BS294,(VLOOKUP(BV294,data!$B$3:$E$32,2,0)*14)+(VLOOKUP(BV294,data!$B$3:$E$32,3,0))*(BS294-14)),0)</f>
        <v>0</v>
      </c>
      <c r="BX294" s="87" t="s">
        <v>87</v>
      </c>
      <c r="BY294" s="66">
        <f>IF(BT294=1,VLOOKUP(BX294,data!$B$35:$D$39,2,0),0)</f>
        <v>0</v>
      </c>
      <c r="BZ294" s="67">
        <f>IF(AND(BW294&lt;&gt;0,BY294&lt;&gt;0)=FALSE,0,data!$C$43)</f>
        <v>0</v>
      </c>
      <c r="CA294" s="91">
        <f t="shared" si="148"/>
        <v>0</v>
      </c>
      <c r="CB294" s="121">
        <f t="shared" si="149"/>
        <v>0</v>
      </c>
      <c r="CC294" s="61">
        <f t="shared" si="150"/>
        <v>0</v>
      </c>
      <c r="CD294" s="61">
        <f t="shared" si="151"/>
        <v>0</v>
      </c>
    </row>
    <row r="295" spans="1:82" ht="18" hidden="1" customHeight="1" x14ac:dyDescent="0.25">
      <c r="A295" s="68"/>
      <c r="B295" s="58" t="s">
        <v>377</v>
      </c>
      <c r="C295" s="113"/>
      <c r="D295" s="59"/>
      <c r="E295" s="64"/>
      <c r="F295" s="61">
        <f t="shared" si="123"/>
        <v>0</v>
      </c>
      <c r="G295" s="65">
        <f>IF(F295=1,data!$C$41*E295,0)</f>
        <v>0</v>
      </c>
      <c r="H295" s="87" t="s">
        <v>87</v>
      </c>
      <c r="I295" s="66">
        <f>IF($F295=1,IF($E295&lt;15,VLOOKUP(H295,data!$B$3:$E$32,2,0)*$E295,(VLOOKUP(H295,data!$B$3:$E$32,2,0)*14)+(VLOOKUP(H295,data!$B$3:$E$32,3,0))*($E295-14)),0)</f>
        <v>0</v>
      </c>
      <c r="J295" s="87" t="s">
        <v>87</v>
      </c>
      <c r="K295" s="66">
        <f>IF($F295=1,VLOOKUP(J295,data!$B$35:$D$39,2,0),0)</f>
        <v>0</v>
      </c>
      <c r="L295" s="67">
        <f>IF(AND(I295&lt;&gt;0,K295&lt;&gt;0)=FALSE,0,data!$C$43)</f>
        <v>0</v>
      </c>
      <c r="M295" s="91">
        <f t="shared" si="33"/>
        <v>0</v>
      </c>
      <c r="N295" s="61">
        <f t="shared" si="152"/>
        <v>0</v>
      </c>
      <c r="O295" s="61">
        <f t="shared" si="124"/>
        <v>0</v>
      </c>
      <c r="P295" s="61">
        <f t="shared" si="125"/>
        <v>0</v>
      </c>
      <c r="Q295" s="137">
        <f t="shared" si="126"/>
        <v>0</v>
      </c>
      <c r="S295" s="64"/>
      <c r="T295" s="61">
        <f t="shared" si="127"/>
        <v>0</v>
      </c>
      <c r="U295" s="65">
        <f>IF(T295=1,data!$C$41*S295,0)</f>
        <v>0</v>
      </c>
      <c r="V295" s="87" t="s">
        <v>87</v>
      </c>
      <c r="W295" s="66">
        <f>IF(T295=1,IF(S295&lt;15,VLOOKUP(V295,data!$B$3:$E$32,2,0)*S295,(VLOOKUP(V295,data!$B$3:$E$32,2,0)*14)+(VLOOKUP(V295,data!$B$3:$E$32,3,0))*(S295-14)),0)</f>
        <v>0</v>
      </c>
      <c r="X295" s="87" t="s">
        <v>87</v>
      </c>
      <c r="Y295" s="66">
        <f>IF(T295=1,VLOOKUP(X295,data!$B$35:$D$39,2,0),0)</f>
        <v>0</v>
      </c>
      <c r="Z295" s="67">
        <f>IF(AND(W295&lt;&gt;0,Y295&lt;&gt;0)=FALSE,0,data!$C$43)</f>
        <v>0</v>
      </c>
      <c r="AA295" s="91">
        <f t="shared" si="128"/>
        <v>0</v>
      </c>
      <c r="AB295" s="121">
        <f t="shared" si="129"/>
        <v>0</v>
      </c>
      <c r="AC295" s="61">
        <f t="shared" si="130"/>
        <v>0</v>
      </c>
      <c r="AD295" s="61">
        <f t="shared" si="131"/>
        <v>0</v>
      </c>
      <c r="AF295" s="64"/>
      <c r="AG295" s="61">
        <f t="shared" si="132"/>
        <v>0</v>
      </c>
      <c r="AH295" s="65">
        <f>IF(AG295=1,data!$C$41*AF295,0)</f>
        <v>0</v>
      </c>
      <c r="AI295" s="87" t="s">
        <v>87</v>
      </c>
      <c r="AJ295" s="66">
        <f>IF(AG295=1,IF(AF295&lt;15,VLOOKUP(AI295,data!$B$3:$E$32,2,0)*AF295,(VLOOKUP(AI295,data!$B$3:$E$32,2,0)*14)+(VLOOKUP(AI295,data!$B$3:$E$32,3,0))*(AF295-14)),0)</f>
        <v>0</v>
      </c>
      <c r="AK295" s="87" t="s">
        <v>87</v>
      </c>
      <c r="AL295" s="66">
        <f>IF(AG295=1,VLOOKUP(AK295,data!$B$35:$D$39,2,0),0)</f>
        <v>0</v>
      </c>
      <c r="AM295" s="67">
        <f>IF(AND(AJ295&lt;&gt;0,AL295&lt;&gt;0)=FALSE,0,data!$C$43)</f>
        <v>0</v>
      </c>
      <c r="AN295" s="91">
        <f t="shared" si="133"/>
        <v>0</v>
      </c>
      <c r="AO295" s="121">
        <f t="shared" si="134"/>
        <v>0</v>
      </c>
      <c r="AP295" s="61">
        <f t="shared" si="135"/>
        <v>0</v>
      </c>
      <c r="AQ295" s="61">
        <f t="shared" si="136"/>
        <v>0</v>
      </c>
      <c r="AS295" s="64"/>
      <c r="AT295" s="61">
        <f t="shared" si="137"/>
        <v>0</v>
      </c>
      <c r="AU295" s="65">
        <f>IF(AT295=1,data!$C$41*AS295,0)</f>
        <v>0</v>
      </c>
      <c r="AV295" s="87" t="s">
        <v>87</v>
      </c>
      <c r="AW295" s="66">
        <f>IF(AT295=1,IF(AS295&lt;15,VLOOKUP(AV295,data!$B$3:$E$32,2,0)*AS295,(VLOOKUP(AV295,data!$B$3:$E$32,2,0)*14)+(VLOOKUP(AV295,data!$B$3:$E$32,3,0))*(AS295-14)),0)</f>
        <v>0</v>
      </c>
      <c r="AX295" s="87" t="s">
        <v>87</v>
      </c>
      <c r="AY295" s="66">
        <f>IF(AT295=1,VLOOKUP(AX295,data!$B$35:$D$39,2,0),0)</f>
        <v>0</v>
      </c>
      <c r="AZ295" s="67">
        <f>IF(AND(AW295&lt;&gt;0,AY295&lt;&gt;0)=FALSE,0,data!$C$43)</f>
        <v>0</v>
      </c>
      <c r="BA295" s="91">
        <f t="shared" si="138"/>
        <v>0</v>
      </c>
      <c r="BB295" s="121">
        <f t="shared" si="139"/>
        <v>0</v>
      </c>
      <c r="BC295" s="61">
        <f t="shared" si="140"/>
        <v>0</v>
      </c>
      <c r="BD295" s="61">
        <f t="shared" si="141"/>
        <v>0</v>
      </c>
      <c r="BF295" s="64"/>
      <c r="BG295" s="61">
        <f t="shared" si="142"/>
        <v>0</v>
      </c>
      <c r="BH295" s="65">
        <f>IF(BG295=1,data!$C$41*BF295,0)</f>
        <v>0</v>
      </c>
      <c r="BI295" s="87" t="s">
        <v>87</v>
      </c>
      <c r="BJ295" s="66">
        <f>IF(BG295=1,IF(BF295&lt;15,VLOOKUP(BI295,data!$B$3:$E$32,2,0)*BF295,(VLOOKUP(BI295,data!$B$3:$E$32,2,0)*14)+(VLOOKUP(BI295,data!$B$3:$E$32,3,0))*(BF295-14)),0)</f>
        <v>0</v>
      </c>
      <c r="BK295" s="87" t="s">
        <v>87</v>
      </c>
      <c r="BL295" s="66">
        <f>IF(BG295=1,VLOOKUP(BK295,data!$B$35:$D$39,2,0),0)</f>
        <v>0</v>
      </c>
      <c r="BM295" s="67">
        <f>IF(AND(BJ295&lt;&gt;0,BL295&lt;&gt;0)=FALSE,0,data!$C$43)</f>
        <v>0</v>
      </c>
      <c r="BN295" s="91">
        <f t="shared" si="143"/>
        <v>0</v>
      </c>
      <c r="BO295" s="121">
        <f t="shared" si="144"/>
        <v>0</v>
      </c>
      <c r="BP295" s="61">
        <f t="shared" si="145"/>
        <v>0</v>
      </c>
      <c r="BQ295" s="61">
        <f t="shared" si="146"/>
        <v>0</v>
      </c>
      <c r="BS295" s="64"/>
      <c r="BT295" s="61">
        <f t="shared" si="147"/>
        <v>0</v>
      </c>
      <c r="BU295" s="65">
        <f>IF(BT295=1,data!$C$41*BS295,0)</f>
        <v>0</v>
      </c>
      <c r="BV295" s="87" t="s">
        <v>87</v>
      </c>
      <c r="BW295" s="66">
        <f>IF(BT295=1,IF(BS295&lt;15,VLOOKUP(BV295,data!$B$3:$E$32,2,0)*BS295,(VLOOKUP(BV295,data!$B$3:$E$32,2,0)*14)+(VLOOKUP(BV295,data!$B$3:$E$32,3,0))*(BS295-14)),0)</f>
        <v>0</v>
      </c>
      <c r="BX295" s="87" t="s">
        <v>87</v>
      </c>
      <c r="BY295" s="66">
        <f>IF(BT295=1,VLOOKUP(BX295,data!$B$35:$D$39,2,0),0)</f>
        <v>0</v>
      </c>
      <c r="BZ295" s="67">
        <f>IF(AND(BW295&lt;&gt;0,BY295&lt;&gt;0)=FALSE,0,data!$C$43)</f>
        <v>0</v>
      </c>
      <c r="CA295" s="91">
        <f t="shared" si="148"/>
        <v>0</v>
      </c>
      <c r="CB295" s="121">
        <f t="shared" si="149"/>
        <v>0</v>
      </c>
      <c r="CC295" s="61">
        <f t="shared" si="150"/>
        <v>0</v>
      </c>
      <c r="CD295" s="61">
        <f t="shared" si="151"/>
        <v>0</v>
      </c>
    </row>
    <row r="296" spans="1:82" ht="18" hidden="1" customHeight="1" x14ac:dyDescent="0.25">
      <c r="A296" s="68"/>
      <c r="B296" s="58" t="s">
        <v>378</v>
      </c>
      <c r="C296" s="113"/>
      <c r="D296" s="59"/>
      <c r="E296" s="64"/>
      <c r="F296" s="61">
        <f t="shared" si="123"/>
        <v>0</v>
      </c>
      <c r="G296" s="65">
        <f>IF(F296=1,data!$C$41*E296,0)</f>
        <v>0</v>
      </c>
      <c r="H296" s="87" t="s">
        <v>87</v>
      </c>
      <c r="I296" s="66">
        <f>IF($F296=1,IF($E296&lt;15,VLOOKUP(H296,data!$B$3:$E$32,2,0)*$E296,(VLOOKUP(H296,data!$B$3:$E$32,2,0)*14)+(VLOOKUP(H296,data!$B$3:$E$32,3,0))*($E296-14)),0)</f>
        <v>0</v>
      </c>
      <c r="J296" s="87" t="s">
        <v>87</v>
      </c>
      <c r="K296" s="66">
        <f>IF($F296=1,VLOOKUP(J296,data!$B$35:$D$39,2,0),0)</f>
        <v>0</v>
      </c>
      <c r="L296" s="67">
        <f>IF(AND(I296&lt;&gt;0,K296&lt;&gt;0)=FALSE,0,data!$C$43)</f>
        <v>0</v>
      </c>
      <c r="M296" s="91">
        <f t="shared" si="33"/>
        <v>0</v>
      </c>
      <c r="N296" s="61">
        <f t="shared" si="152"/>
        <v>0</v>
      </c>
      <c r="O296" s="61">
        <f t="shared" si="124"/>
        <v>0</v>
      </c>
      <c r="P296" s="61">
        <f t="shared" si="125"/>
        <v>0</v>
      </c>
      <c r="Q296" s="137">
        <f t="shared" si="126"/>
        <v>0</v>
      </c>
      <c r="S296" s="64"/>
      <c r="T296" s="61">
        <f t="shared" si="127"/>
        <v>0</v>
      </c>
      <c r="U296" s="65">
        <f>IF(T296=1,data!$C$41*S296,0)</f>
        <v>0</v>
      </c>
      <c r="V296" s="87" t="s">
        <v>87</v>
      </c>
      <c r="W296" s="66">
        <f>IF(T296=1,IF(S296&lt;15,VLOOKUP(V296,data!$B$3:$E$32,2,0)*S296,(VLOOKUP(V296,data!$B$3:$E$32,2,0)*14)+(VLOOKUP(V296,data!$B$3:$E$32,3,0))*(S296-14)),0)</f>
        <v>0</v>
      </c>
      <c r="X296" s="87" t="s">
        <v>87</v>
      </c>
      <c r="Y296" s="66">
        <f>IF(T296=1,VLOOKUP(X296,data!$B$35:$D$39,2,0),0)</f>
        <v>0</v>
      </c>
      <c r="Z296" s="67">
        <f>IF(AND(W296&lt;&gt;0,Y296&lt;&gt;0)=FALSE,0,data!$C$43)</f>
        <v>0</v>
      </c>
      <c r="AA296" s="91">
        <f t="shared" si="128"/>
        <v>0</v>
      </c>
      <c r="AB296" s="121">
        <f t="shared" si="129"/>
        <v>0</v>
      </c>
      <c r="AC296" s="61">
        <f t="shared" si="130"/>
        <v>0</v>
      </c>
      <c r="AD296" s="61">
        <f t="shared" si="131"/>
        <v>0</v>
      </c>
      <c r="AF296" s="64"/>
      <c r="AG296" s="61">
        <f t="shared" si="132"/>
        <v>0</v>
      </c>
      <c r="AH296" s="65">
        <f>IF(AG296=1,data!$C$41*AF296,0)</f>
        <v>0</v>
      </c>
      <c r="AI296" s="87" t="s">
        <v>87</v>
      </c>
      <c r="AJ296" s="66">
        <f>IF(AG296=1,IF(AF296&lt;15,VLOOKUP(AI296,data!$B$3:$E$32,2,0)*AF296,(VLOOKUP(AI296,data!$B$3:$E$32,2,0)*14)+(VLOOKUP(AI296,data!$B$3:$E$32,3,0))*(AF296-14)),0)</f>
        <v>0</v>
      </c>
      <c r="AK296" s="87" t="s">
        <v>87</v>
      </c>
      <c r="AL296" s="66">
        <f>IF(AG296=1,VLOOKUP(AK296,data!$B$35:$D$39,2,0),0)</f>
        <v>0</v>
      </c>
      <c r="AM296" s="67">
        <f>IF(AND(AJ296&lt;&gt;0,AL296&lt;&gt;0)=FALSE,0,data!$C$43)</f>
        <v>0</v>
      </c>
      <c r="AN296" s="91">
        <f t="shared" si="133"/>
        <v>0</v>
      </c>
      <c r="AO296" s="121">
        <f t="shared" si="134"/>
        <v>0</v>
      </c>
      <c r="AP296" s="61">
        <f t="shared" si="135"/>
        <v>0</v>
      </c>
      <c r="AQ296" s="61">
        <f t="shared" si="136"/>
        <v>0</v>
      </c>
      <c r="AS296" s="64"/>
      <c r="AT296" s="61">
        <f t="shared" si="137"/>
        <v>0</v>
      </c>
      <c r="AU296" s="65">
        <f>IF(AT296=1,data!$C$41*AS296,0)</f>
        <v>0</v>
      </c>
      <c r="AV296" s="87" t="s">
        <v>87</v>
      </c>
      <c r="AW296" s="66">
        <f>IF(AT296=1,IF(AS296&lt;15,VLOOKUP(AV296,data!$B$3:$E$32,2,0)*AS296,(VLOOKUP(AV296,data!$B$3:$E$32,2,0)*14)+(VLOOKUP(AV296,data!$B$3:$E$32,3,0))*(AS296-14)),0)</f>
        <v>0</v>
      </c>
      <c r="AX296" s="87" t="s">
        <v>87</v>
      </c>
      <c r="AY296" s="66">
        <f>IF(AT296=1,VLOOKUP(AX296,data!$B$35:$D$39,2,0),0)</f>
        <v>0</v>
      </c>
      <c r="AZ296" s="67">
        <f>IF(AND(AW296&lt;&gt;0,AY296&lt;&gt;0)=FALSE,0,data!$C$43)</f>
        <v>0</v>
      </c>
      <c r="BA296" s="91">
        <f t="shared" si="138"/>
        <v>0</v>
      </c>
      <c r="BB296" s="121">
        <f t="shared" si="139"/>
        <v>0</v>
      </c>
      <c r="BC296" s="61">
        <f t="shared" si="140"/>
        <v>0</v>
      </c>
      <c r="BD296" s="61">
        <f t="shared" si="141"/>
        <v>0</v>
      </c>
      <c r="BF296" s="64"/>
      <c r="BG296" s="61">
        <f t="shared" si="142"/>
        <v>0</v>
      </c>
      <c r="BH296" s="65">
        <f>IF(BG296=1,data!$C$41*BF296,0)</f>
        <v>0</v>
      </c>
      <c r="BI296" s="87" t="s">
        <v>87</v>
      </c>
      <c r="BJ296" s="66">
        <f>IF(BG296=1,IF(BF296&lt;15,VLOOKUP(BI296,data!$B$3:$E$32,2,0)*BF296,(VLOOKUP(BI296,data!$B$3:$E$32,2,0)*14)+(VLOOKUP(BI296,data!$B$3:$E$32,3,0))*(BF296-14)),0)</f>
        <v>0</v>
      </c>
      <c r="BK296" s="87" t="s">
        <v>87</v>
      </c>
      <c r="BL296" s="66">
        <f>IF(BG296=1,VLOOKUP(BK296,data!$B$35:$D$39,2,0),0)</f>
        <v>0</v>
      </c>
      <c r="BM296" s="67">
        <f>IF(AND(BJ296&lt;&gt;0,BL296&lt;&gt;0)=FALSE,0,data!$C$43)</f>
        <v>0</v>
      </c>
      <c r="BN296" s="91">
        <f t="shared" si="143"/>
        <v>0</v>
      </c>
      <c r="BO296" s="121">
        <f t="shared" si="144"/>
        <v>0</v>
      </c>
      <c r="BP296" s="61">
        <f t="shared" si="145"/>
        <v>0</v>
      </c>
      <c r="BQ296" s="61">
        <f t="shared" si="146"/>
        <v>0</v>
      </c>
      <c r="BS296" s="64"/>
      <c r="BT296" s="61">
        <f t="shared" si="147"/>
        <v>0</v>
      </c>
      <c r="BU296" s="65">
        <f>IF(BT296=1,data!$C$41*BS296,0)</f>
        <v>0</v>
      </c>
      <c r="BV296" s="87" t="s">
        <v>87</v>
      </c>
      <c r="BW296" s="66">
        <f>IF(BT296=1,IF(BS296&lt;15,VLOOKUP(BV296,data!$B$3:$E$32,2,0)*BS296,(VLOOKUP(BV296,data!$B$3:$E$32,2,0)*14)+(VLOOKUP(BV296,data!$B$3:$E$32,3,0))*(BS296-14)),0)</f>
        <v>0</v>
      </c>
      <c r="BX296" s="87" t="s">
        <v>87</v>
      </c>
      <c r="BY296" s="66">
        <f>IF(BT296=1,VLOOKUP(BX296,data!$B$35:$D$39,2,0),0)</f>
        <v>0</v>
      </c>
      <c r="BZ296" s="67">
        <f>IF(AND(BW296&lt;&gt;0,BY296&lt;&gt;0)=FALSE,0,data!$C$43)</f>
        <v>0</v>
      </c>
      <c r="CA296" s="91">
        <f t="shared" si="148"/>
        <v>0</v>
      </c>
      <c r="CB296" s="121">
        <f t="shared" si="149"/>
        <v>0</v>
      </c>
      <c r="CC296" s="61">
        <f t="shared" si="150"/>
        <v>0</v>
      </c>
      <c r="CD296" s="61">
        <f t="shared" si="151"/>
        <v>0</v>
      </c>
    </row>
    <row r="297" spans="1:82" ht="18" hidden="1" customHeight="1" x14ac:dyDescent="0.25">
      <c r="A297" s="68"/>
      <c r="B297" s="58" t="s">
        <v>379</v>
      </c>
      <c r="C297" s="113"/>
      <c r="D297" s="59"/>
      <c r="E297" s="64"/>
      <c r="F297" s="61">
        <f t="shared" si="123"/>
        <v>0</v>
      </c>
      <c r="G297" s="65">
        <f>IF(F297=1,data!$C$41*E297,0)</f>
        <v>0</v>
      </c>
      <c r="H297" s="87" t="s">
        <v>87</v>
      </c>
      <c r="I297" s="66">
        <f>IF($F297=1,IF($E297&lt;15,VLOOKUP(H297,data!$B$3:$E$32,2,0)*$E297,(VLOOKUP(H297,data!$B$3:$E$32,2,0)*14)+(VLOOKUP(H297,data!$B$3:$E$32,3,0))*($E297-14)),0)</f>
        <v>0</v>
      </c>
      <c r="J297" s="87" t="s">
        <v>87</v>
      </c>
      <c r="K297" s="66">
        <f>IF($F297=1,VLOOKUP(J297,data!$B$35:$D$39,2,0),0)</f>
        <v>0</v>
      </c>
      <c r="L297" s="67">
        <f>IF(AND(I297&lt;&gt;0,K297&lt;&gt;0)=FALSE,0,data!$C$43)</f>
        <v>0</v>
      </c>
      <c r="M297" s="91">
        <f t="shared" si="33"/>
        <v>0</v>
      </c>
      <c r="N297" s="61">
        <f t="shared" si="152"/>
        <v>0</v>
      </c>
      <c r="O297" s="61">
        <f t="shared" si="124"/>
        <v>0</v>
      </c>
      <c r="P297" s="61">
        <f t="shared" si="125"/>
        <v>0</v>
      </c>
      <c r="Q297" s="137">
        <f t="shared" si="126"/>
        <v>0</v>
      </c>
      <c r="S297" s="64"/>
      <c r="T297" s="61">
        <f t="shared" si="127"/>
        <v>0</v>
      </c>
      <c r="U297" s="65">
        <f>IF(T297=1,data!$C$41*S297,0)</f>
        <v>0</v>
      </c>
      <c r="V297" s="87" t="s">
        <v>87</v>
      </c>
      <c r="W297" s="66">
        <f>IF(T297=1,IF(S297&lt;15,VLOOKUP(V297,data!$B$3:$E$32,2,0)*S297,(VLOOKUP(V297,data!$B$3:$E$32,2,0)*14)+(VLOOKUP(V297,data!$B$3:$E$32,3,0))*(S297-14)),0)</f>
        <v>0</v>
      </c>
      <c r="X297" s="87" t="s">
        <v>87</v>
      </c>
      <c r="Y297" s="66">
        <f>IF(T297=1,VLOOKUP(X297,data!$B$35:$D$39,2,0),0)</f>
        <v>0</v>
      </c>
      <c r="Z297" s="67">
        <f>IF(AND(W297&lt;&gt;0,Y297&lt;&gt;0)=FALSE,0,data!$C$43)</f>
        <v>0</v>
      </c>
      <c r="AA297" s="91">
        <f t="shared" si="128"/>
        <v>0</v>
      </c>
      <c r="AB297" s="121">
        <f t="shared" si="129"/>
        <v>0</v>
      </c>
      <c r="AC297" s="61">
        <f t="shared" si="130"/>
        <v>0</v>
      </c>
      <c r="AD297" s="61">
        <f t="shared" si="131"/>
        <v>0</v>
      </c>
      <c r="AF297" s="64"/>
      <c r="AG297" s="61">
        <f t="shared" si="132"/>
        <v>0</v>
      </c>
      <c r="AH297" s="65">
        <f>IF(AG297=1,data!$C$41*AF297,0)</f>
        <v>0</v>
      </c>
      <c r="AI297" s="87" t="s">
        <v>87</v>
      </c>
      <c r="AJ297" s="66">
        <f>IF(AG297=1,IF(AF297&lt;15,VLOOKUP(AI297,data!$B$3:$E$32,2,0)*AF297,(VLOOKUP(AI297,data!$B$3:$E$32,2,0)*14)+(VLOOKUP(AI297,data!$B$3:$E$32,3,0))*(AF297-14)),0)</f>
        <v>0</v>
      </c>
      <c r="AK297" s="87" t="s">
        <v>87</v>
      </c>
      <c r="AL297" s="66">
        <f>IF(AG297=1,VLOOKUP(AK297,data!$B$35:$D$39,2,0),0)</f>
        <v>0</v>
      </c>
      <c r="AM297" s="67">
        <f>IF(AND(AJ297&lt;&gt;0,AL297&lt;&gt;0)=FALSE,0,data!$C$43)</f>
        <v>0</v>
      </c>
      <c r="AN297" s="91">
        <f t="shared" si="133"/>
        <v>0</v>
      </c>
      <c r="AO297" s="121">
        <f t="shared" si="134"/>
        <v>0</v>
      </c>
      <c r="AP297" s="61">
        <f t="shared" si="135"/>
        <v>0</v>
      </c>
      <c r="AQ297" s="61">
        <f t="shared" si="136"/>
        <v>0</v>
      </c>
      <c r="AS297" s="64"/>
      <c r="AT297" s="61">
        <f t="shared" si="137"/>
        <v>0</v>
      </c>
      <c r="AU297" s="65">
        <f>IF(AT297=1,data!$C$41*AS297,0)</f>
        <v>0</v>
      </c>
      <c r="AV297" s="87" t="s">
        <v>87</v>
      </c>
      <c r="AW297" s="66">
        <f>IF(AT297=1,IF(AS297&lt;15,VLOOKUP(AV297,data!$B$3:$E$32,2,0)*AS297,(VLOOKUP(AV297,data!$B$3:$E$32,2,0)*14)+(VLOOKUP(AV297,data!$B$3:$E$32,3,0))*(AS297-14)),0)</f>
        <v>0</v>
      </c>
      <c r="AX297" s="87" t="s">
        <v>87</v>
      </c>
      <c r="AY297" s="66">
        <f>IF(AT297=1,VLOOKUP(AX297,data!$B$35:$D$39,2,0),0)</f>
        <v>0</v>
      </c>
      <c r="AZ297" s="67">
        <f>IF(AND(AW297&lt;&gt;0,AY297&lt;&gt;0)=FALSE,0,data!$C$43)</f>
        <v>0</v>
      </c>
      <c r="BA297" s="91">
        <f t="shared" si="138"/>
        <v>0</v>
      </c>
      <c r="BB297" s="121">
        <f t="shared" si="139"/>
        <v>0</v>
      </c>
      <c r="BC297" s="61">
        <f t="shared" si="140"/>
        <v>0</v>
      </c>
      <c r="BD297" s="61">
        <f t="shared" si="141"/>
        <v>0</v>
      </c>
      <c r="BF297" s="64"/>
      <c r="BG297" s="61">
        <f t="shared" si="142"/>
        <v>0</v>
      </c>
      <c r="BH297" s="65">
        <f>IF(BG297=1,data!$C$41*BF297,0)</f>
        <v>0</v>
      </c>
      <c r="BI297" s="87" t="s">
        <v>87</v>
      </c>
      <c r="BJ297" s="66">
        <f>IF(BG297=1,IF(BF297&lt;15,VLOOKUP(BI297,data!$B$3:$E$32,2,0)*BF297,(VLOOKUP(BI297,data!$B$3:$E$32,2,0)*14)+(VLOOKUP(BI297,data!$B$3:$E$32,3,0))*(BF297-14)),0)</f>
        <v>0</v>
      </c>
      <c r="BK297" s="87" t="s">
        <v>87</v>
      </c>
      <c r="BL297" s="66">
        <f>IF(BG297=1,VLOOKUP(BK297,data!$B$35:$D$39,2,0),0)</f>
        <v>0</v>
      </c>
      <c r="BM297" s="67">
        <f>IF(AND(BJ297&lt;&gt;0,BL297&lt;&gt;0)=FALSE,0,data!$C$43)</f>
        <v>0</v>
      </c>
      <c r="BN297" s="91">
        <f t="shared" si="143"/>
        <v>0</v>
      </c>
      <c r="BO297" s="121">
        <f t="shared" si="144"/>
        <v>0</v>
      </c>
      <c r="BP297" s="61">
        <f t="shared" si="145"/>
        <v>0</v>
      </c>
      <c r="BQ297" s="61">
        <f t="shared" si="146"/>
        <v>0</v>
      </c>
      <c r="BS297" s="64"/>
      <c r="BT297" s="61">
        <f t="shared" si="147"/>
        <v>0</v>
      </c>
      <c r="BU297" s="65">
        <f>IF(BT297=1,data!$C$41*BS297,0)</f>
        <v>0</v>
      </c>
      <c r="BV297" s="87" t="s">
        <v>87</v>
      </c>
      <c r="BW297" s="66">
        <f>IF(BT297=1,IF(BS297&lt;15,VLOOKUP(BV297,data!$B$3:$E$32,2,0)*BS297,(VLOOKUP(BV297,data!$B$3:$E$32,2,0)*14)+(VLOOKUP(BV297,data!$B$3:$E$32,3,0))*(BS297-14)),0)</f>
        <v>0</v>
      </c>
      <c r="BX297" s="87" t="s">
        <v>87</v>
      </c>
      <c r="BY297" s="66">
        <f>IF(BT297=1,VLOOKUP(BX297,data!$B$35:$D$39,2,0),0)</f>
        <v>0</v>
      </c>
      <c r="BZ297" s="67">
        <f>IF(AND(BW297&lt;&gt;0,BY297&lt;&gt;0)=FALSE,0,data!$C$43)</f>
        <v>0</v>
      </c>
      <c r="CA297" s="91">
        <f t="shared" si="148"/>
        <v>0</v>
      </c>
      <c r="CB297" s="121">
        <f t="shared" si="149"/>
        <v>0</v>
      </c>
      <c r="CC297" s="61">
        <f t="shared" si="150"/>
        <v>0</v>
      </c>
      <c r="CD297" s="61">
        <f t="shared" si="151"/>
        <v>0</v>
      </c>
    </row>
    <row r="298" spans="1:82" ht="18" hidden="1" customHeight="1" x14ac:dyDescent="0.25">
      <c r="A298" s="68"/>
      <c r="B298" s="58" t="s">
        <v>380</v>
      </c>
      <c r="C298" s="113"/>
      <c r="D298" s="59"/>
      <c r="E298" s="64"/>
      <c r="F298" s="61">
        <f t="shared" si="123"/>
        <v>0</v>
      </c>
      <c r="G298" s="65">
        <f>IF(F298=1,data!$C$41*E298,0)</f>
        <v>0</v>
      </c>
      <c r="H298" s="87" t="s">
        <v>87</v>
      </c>
      <c r="I298" s="66">
        <f>IF($F298=1,IF($E298&lt;15,VLOOKUP(H298,data!$B$3:$E$32,2,0)*$E298,(VLOOKUP(H298,data!$B$3:$E$32,2,0)*14)+(VLOOKUP(H298,data!$B$3:$E$32,3,0))*($E298-14)),0)</f>
        <v>0</v>
      </c>
      <c r="J298" s="87" t="s">
        <v>87</v>
      </c>
      <c r="K298" s="66">
        <f>IF($F298=1,VLOOKUP(J298,data!$B$35:$D$39,2,0),0)</f>
        <v>0</v>
      </c>
      <c r="L298" s="67">
        <f>IF(AND(I298&lt;&gt;0,K298&lt;&gt;0)=FALSE,0,data!$C$43)</f>
        <v>0</v>
      </c>
      <c r="M298" s="91">
        <f t="shared" si="33"/>
        <v>0</v>
      </c>
      <c r="N298" s="61">
        <f t="shared" si="152"/>
        <v>0</v>
      </c>
      <c r="O298" s="61">
        <f t="shared" si="124"/>
        <v>0</v>
      </c>
      <c r="P298" s="61">
        <f t="shared" si="125"/>
        <v>0</v>
      </c>
      <c r="Q298" s="137">
        <f t="shared" si="126"/>
        <v>0</v>
      </c>
      <c r="S298" s="64"/>
      <c r="T298" s="61">
        <f t="shared" si="127"/>
        <v>0</v>
      </c>
      <c r="U298" s="65">
        <f>IF(T298=1,data!$C$41*S298,0)</f>
        <v>0</v>
      </c>
      <c r="V298" s="87" t="s">
        <v>87</v>
      </c>
      <c r="W298" s="66">
        <f>IF(T298=1,IF(S298&lt;15,VLOOKUP(V298,data!$B$3:$E$32,2,0)*S298,(VLOOKUP(V298,data!$B$3:$E$32,2,0)*14)+(VLOOKUP(V298,data!$B$3:$E$32,3,0))*(S298-14)),0)</f>
        <v>0</v>
      </c>
      <c r="X298" s="87" t="s">
        <v>87</v>
      </c>
      <c r="Y298" s="66">
        <f>IF(T298=1,VLOOKUP(X298,data!$B$35:$D$39,2,0),0)</f>
        <v>0</v>
      </c>
      <c r="Z298" s="67">
        <f>IF(AND(W298&lt;&gt;0,Y298&lt;&gt;0)=FALSE,0,data!$C$43)</f>
        <v>0</v>
      </c>
      <c r="AA298" s="91">
        <f t="shared" si="128"/>
        <v>0</v>
      </c>
      <c r="AB298" s="121">
        <f t="shared" si="129"/>
        <v>0</v>
      </c>
      <c r="AC298" s="61">
        <f t="shared" si="130"/>
        <v>0</v>
      </c>
      <c r="AD298" s="61">
        <f t="shared" si="131"/>
        <v>0</v>
      </c>
      <c r="AF298" s="64"/>
      <c r="AG298" s="61">
        <f t="shared" si="132"/>
        <v>0</v>
      </c>
      <c r="AH298" s="65">
        <f>IF(AG298=1,data!$C$41*AF298,0)</f>
        <v>0</v>
      </c>
      <c r="AI298" s="87" t="s">
        <v>87</v>
      </c>
      <c r="AJ298" s="66">
        <f>IF(AG298=1,IF(AF298&lt;15,VLOOKUP(AI298,data!$B$3:$E$32,2,0)*AF298,(VLOOKUP(AI298,data!$B$3:$E$32,2,0)*14)+(VLOOKUP(AI298,data!$B$3:$E$32,3,0))*(AF298-14)),0)</f>
        <v>0</v>
      </c>
      <c r="AK298" s="87" t="s">
        <v>87</v>
      </c>
      <c r="AL298" s="66">
        <f>IF(AG298=1,VLOOKUP(AK298,data!$B$35:$D$39,2,0),0)</f>
        <v>0</v>
      </c>
      <c r="AM298" s="67">
        <f>IF(AND(AJ298&lt;&gt;0,AL298&lt;&gt;0)=FALSE,0,data!$C$43)</f>
        <v>0</v>
      </c>
      <c r="AN298" s="91">
        <f t="shared" si="133"/>
        <v>0</v>
      </c>
      <c r="AO298" s="121">
        <f t="shared" si="134"/>
        <v>0</v>
      </c>
      <c r="AP298" s="61">
        <f t="shared" si="135"/>
        <v>0</v>
      </c>
      <c r="AQ298" s="61">
        <f t="shared" si="136"/>
        <v>0</v>
      </c>
      <c r="AS298" s="64"/>
      <c r="AT298" s="61">
        <f t="shared" si="137"/>
        <v>0</v>
      </c>
      <c r="AU298" s="65">
        <f>IF(AT298=1,data!$C$41*AS298,0)</f>
        <v>0</v>
      </c>
      <c r="AV298" s="87" t="s">
        <v>87</v>
      </c>
      <c r="AW298" s="66">
        <f>IF(AT298=1,IF(AS298&lt;15,VLOOKUP(AV298,data!$B$3:$E$32,2,0)*AS298,(VLOOKUP(AV298,data!$B$3:$E$32,2,0)*14)+(VLOOKUP(AV298,data!$B$3:$E$32,3,0))*(AS298-14)),0)</f>
        <v>0</v>
      </c>
      <c r="AX298" s="87" t="s">
        <v>87</v>
      </c>
      <c r="AY298" s="66">
        <f>IF(AT298=1,VLOOKUP(AX298,data!$B$35:$D$39,2,0),0)</f>
        <v>0</v>
      </c>
      <c r="AZ298" s="67">
        <f>IF(AND(AW298&lt;&gt;0,AY298&lt;&gt;0)=FALSE,0,data!$C$43)</f>
        <v>0</v>
      </c>
      <c r="BA298" s="91">
        <f t="shared" si="138"/>
        <v>0</v>
      </c>
      <c r="BB298" s="121">
        <f t="shared" si="139"/>
        <v>0</v>
      </c>
      <c r="BC298" s="61">
        <f t="shared" si="140"/>
        <v>0</v>
      </c>
      <c r="BD298" s="61">
        <f t="shared" si="141"/>
        <v>0</v>
      </c>
      <c r="BF298" s="64"/>
      <c r="BG298" s="61">
        <f t="shared" si="142"/>
        <v>0</v>
      </c>
      <c r="BH298" s="65">
        <f>IF(BG298=1,data!$C$41*BF298,0)</f>
        <v>0</v>
      </c>
      <c r="BI298" s="87" t="s">
        <v>87</v>
      </c>
      <c r="BJ298" s="66">
        <f>IF(BG298=1,IF(BF298&lt;15,VLOOKUP(BI298,data!$B$3:$E$32,2,0)*BF298,(VLOOKUP(BI298,data!$B$3:$E$32,2,0)*14)+(VLOOKUP(BI298,data!$B$3:$E$32,3,0))*(BF298-14)),0)</f>
        <v>0</v>
      </c>
      <c r="BK298" s="87" t="s">
        <v>87</v>
      </c>
      <c r="BL298" s="66">
        <f>IF(BG298=1,VLOOKUP(BK298,data!$B$35:$D$39,2,0),0)</f>
        <v>0</v>
      </c>
      <c r="BM298" s="67">
        <f>IF(AND(BJ298&lt;&gt;0,BL298&lt;&gt;0)=FALSE,0,data!$C$43)</f>
        <v>0</v>
      </c>
      <c r="BN298" s="91">
        <f t="shared" si="143"/>
        <v>0</v>
      </c>
      <c r="BO298" s="121">
        <f t="shared" si="144"/>
        <v>0</v>
      </c>
      <c r="BP298" s="61">
        <f t="shared" si="145"/>
        <v>0</v>
      </c>
      <c r="BQ298" s="61">
        <f t="shared" si="146"/>
        <v>0</v>
      </c>
      <c r="BS298" s="64"/>
      <c r="BT298" s="61">
        <f t="shared" si="147"/>
        <v>0</v>
      </c>
      <c r="BU298" s="65">
        <f>IF(BT298=1,data!$C$41*BS298,0)</f>
        <v>0</v>
      </c>
      <c r="BV298" s="87" t="s">
        <v>87</v>
      </c>
      <c r="BW298" s="66">
        <f>IF(BT298=1,IF(BS298&lt;15,VLOOKUP(BV298,data!$B$3:$E$32,2,0)*BS298,(VLOOKUP(BV298,data!$B$3:$E$32,2,0)*14)+(VLOOKUP(BV298,data!$B$3:$E$32,3,0))*(BS298-14)),0)</f>
        <v>0</v>
      </c>
      <c r="BX298" s="87" t="s">
        <v>87</v>
      </c>
      <c r="BY298" s="66">
        <f>IF(BT298=1,VLOOKUP(BX298,data!$B$35:$D$39,2,0),0)</f>
        <v>0</v>
      </c>
      <c r="BZ298" s="67">
        <f>IF(AND(BW298&lt;&gt;0,BY298&lt;&gt;0)=FALSE,0,data!$C$43)</f>
        <v>0</v>
      </c>
      <c r="CA298" s="91">
        <f t="shared" si="148"/>
        <v>0</v>
      </c>
      <c r="CB298" s="121">
        <f t="shared" si="149"/>
        <v>0</v>
      </c>
      <c r="CC298" s="61">
        <f t="shared" si="150"/>
        <v>0</v>
      </c>
      <c r="CD298" s="61">
        <f t="shared" si="151"/>
        <v>0</v>
      </c>
    </row>
    <row r="299" spans="1:82" ht="18" hidden="1" customHeight="1" x14ac:dyDescent="0.25">
      <c r="A299" s="68"/>
      <c r="B299" s="58" t="s">
        <v>381</v>
      </c>
      <c r="C299" s="113"/>
      <c r="D299" s="59"/>
      <c r="E299" s="64"/>
      <c r="F299" s="61">
        <f t="shared" si="123"/>
        <v>0</v>
      </c>
      <c r="G299" s="65">
        <f>IF(F299=1,data!$C$41*E299,0)</f>
        <v>0</v>
      </c>
      <c r="H299" s="87" t="s">
        <v>87</v>
      </c>
      <c r="I299" s="66">
        <f>IF($F299=1,IF($E299&lt;15,VLOOKUP(H299,data!$B$3:$E$32,2,0)*$E299,(VLOOKUP(H299,data!$B$3:$E$32,2,0)*14)+(VLOOKUP(H299,data!$B$3:$E$32,3,0))*($E299-14)),0)</f>
        <v>0</v>
      </c>
      <c r="J299" s="87" t="s">
        <v>87</v>
      </c>
      <c r="K299" s="66">
        <f>IF($F299=1,VLOOKUP(J299,data!$B$35:$D$39,2,0),0)</f>
        <v>0</v>
      </c>
      <c r="L299" s="67">
        <f>IF(AND(I299&lt;&gt;0,K299&lt;&gt;0)=FALSE,0,data!$C$43)</f>
        <v>0</v>
      </c>
      <c r="M299" s="91">
        <f t="shared" si="33"/>
        <v>0</v>
      </c>
      <c r="N299" s="61">
        <f t="shared" si="152"/>
        <v>0</v>
      </c>
      <c r="O299" s="61">
        <f t="shared" si="124"/>
        <v>0</v>
      </c>
      <c r="P299" s="61">
        <f t="shared" si="125"/>
        <v>0</v>
      </c>
      <c r="Q299" s="137">
        <f t="shared" si="126"/>
        <v>0</v>
      </c>
      <c r="S299" s="64"/>
      <c r="T299" s="61">
        <f t="shared" si="127"/>
        <v>0</v>
      </c>
      <c r="U299" s="65">
        <f>IF(T299=1,data!$C$41*S299,0)</f>
        <v>0</v>
      </c>
      <c r="V299" s="87" t="s">
        <v>87</v>
      </c>
      <c r="W299" s="66">
        <f>IF(T299=1,IF(S299&lt;15,VLOOKUP(V299,data!$B$3:$E$32,2,0)*S299,(VLOOKUP(V299,data!$B$3:$E$32,2,0)*14)+(VLOOKUP(V299,data!$B$3:$E$32,3,0))*(S299-14)),0)</f>
        <v>0</v>
      </c>
      <c r="X299" s="87" t="s">
        <v>87</v>
      </c>
      <c r="Y299" s="66">
        <f>IF(T299=1,VLOOKUP(X299,data!$B$35:$D$39,2,0),0)</f>
        <v>0</v>
      </c>
      <c r="Z299" s="67">
        <f>IF(AND(W299&lt;&gt;0,Y299&lt;&gt;0)=FALSE,0,data!$C$43)</f>
        <v>0</v>
      </c>
      <c r="AA299" s="91">
        <f t="shared" si="128"/>
        <v>0</v>
      </c>
      <c r="AB299" s="121">
        <f t="shared" si="129"/>
        <v>0</v>
      </c>
      <c r="AC299" s="61">
        <f t="shared" si="130"/>
        <v>0</v>
      </c>
      <c r="AD299" s="61">
        <f t="shared" si="131"/>
        <v>0</v>
      </c>
      <c r="AF299" s="64"/>
      <c r="AG299" s="61">
        <f t="shared" si="132"/>
        <v>0</v>
      </c>
      <c r="AH299" s="65">
        <f>IF(AG299=1,data!$C$41*AF299,0)</f>
        <v>0</v>
      </c>
      <c r="AI299" s="87" t="s">
        <v>87</v>
      </c>
      <c r="AJ299" s="66">
        <f>IF(AG299=1,IF(AF299&lt;15,VLOOKUP(AI299,data!$B$3:$E$32,2,0)*AF299,(VLOOKUP(AI299,data!$B$3:$E$32,2,0)*14)+(VLOOKUP(AI299,data!$B$3:$E$32,3,0))*(AF299-14)),0)</f>
        <v>0</v>
      </c>
      <c r="AK299" s="87" t="s">
        <v>87</v>
      </c>
      <c r="AL299" s="66">
        <f>IF(AG299=1,VLOOKUP(AK299,data!$B$35:$D$39,2,0),0)</f>
        <v>0</v>
      </c>
      <c r="AM299" s="67">
        <f>IF(AND(AJ299&lt;&gt;0,AL299&lt;&gt;0)=FALSE,0,data!$C$43)</f>
        <v>0</v>
      </c>
      <c r="AN299" s="91">
        <f t="shared" si="133"/>
        <v>0</v>
      </c>
      <c r="AO299" s="121">
        <f t="shared" si="134"/>
        <v>0</v>
      </c>
      <c r="AP299" s="61">
        <f t="shared" si="135"/>
        <v>0</v>
      </c>
      <c r="AQ299" s="61">
        <f t="shared" si="136"/>
        <v>0</v>
      </c>
      <c r="AS299" s="64"/>
      <c r="AT299" s="61">
        <f t="shared" si="137"/>
        <v>0</v>
      </c>
      <c r="AU299" s="65">
        <f>IF(AT299=1,data!$C$41*AS299,0)</f>
        <v>0</v>
      </c>
      <c r="AV299" s="87" t="s">
        <v>87</v>
      </c>
      <c r="AW299" s="66">
        <f>IF(AT299=1,IF(AS299&lt;15,VLOOKUP(AV299,data!$B$3:$E$32,2,0)*AS299,(VLOOKUP(AV299,data!$B$3:$E$32,2,0)*14)+(VLOOKUP(AV299,data!$B$3:$E$32,3,0))*(AS299-14)),0)</f>
        <v>0</v>
      </c>
      <c r="AX299" s="87" t="s">
        <v>87</v>
      </c>
      <c r="AY299" s="66">
        <f>IF(AT299=1,VLOOKUP(AX299,data!$B$35:$D$39,2,0),0)</f>
        <v>0</v>
      </c>
      <c r="AZ299" s="67">
        <f>IF(AND(AW299&lt;&gt;0,AY299&lt;&gt;0)=FALSE,0,data!$C$43)</f>
        <v>0</v>
      </c>
      <c r="BA299" s="91">
        <f t="shared" si="138"/>
        <v>0</v>
      </c>
      <c r="BB299" s="121">
        <f t="shared" si="139"/>
        <v>0</v>
      </c>
      <c r="BC299" s="61">
        <f t="shared" si="140"/>
        <v>0</v>
      </c>
      <c r="BD299" s="61">
        <f t="shared" si="141"/>
        <v>0</v>
      </c>
      <c r="BF299" s="64"/>
      <c r="BG299" s="61">
        <f t="shared" si="142"/>
        <v>0</v>
      </c>
      <c r="BH299" s="65">
        <f>IF(BG299=1,data!$C$41*BF299,0)</f>
        <v>0</v>
      </c>
      <c r="BI299" s="87" t="s">
        <v>87</v>
      </c>
      <c r="BJ299" s="66">
        <f>IF(BG299=1,IF(BF299&lt;15,VLOOKUP(BI299,data!$B$3:$E$32,2,0)*BF299,(VLOOKUP(BI299,data!$B$3:$E$32,2,0)*14)+(VLOOKUP(BI299,data!$B$3:$E$32,3,0))*(BF299-14)),0)</f>
        <v>0</v>
      </c>
      <c r="BK299" s="87" t="s">
        <v>87</v>
      </c>
      <c r="BL299" s="66">
        <f>IF(BG299=1,VLOOKUP(BK299,data!$B$35:$D$39,2,0),0)</f>
        <v>0</v>
      </c>
      <c r="BM299" s="67">
        <f>IF(AND(BJ299&lt;&gt;0,BL299&lt;&gt;0)=FALSE,0,data!$C$43)</f>
        <v>0</v>
      </c>
      <c r="BN299" s="91">
        <f t="shared" si="143"/>
        <v>0</v>
      </c>
      <c r="BO299" s="121">
        <f t="shared" si="144"/>
        <v>0</v>
      </c>
      <c r="BP299" s="61">
        <f t="shared" si="145"/>
        <v>0</v>
      </c>
      <c r="BQ299" s="61">
        <f t="shared" si="146"/>
        <v>0</v>
      </c>
      <c r="BS299" s="64"/>
      <c r="BT299" s="61">
        <f t="shared" si="147"/>
        <v>0</v>
      </c>
      <c r="BU299" s="65">
        <f>IF(BT299=1,data!$C$41*BS299,0)</f>
        <v>0</v>
      </c>
      <c r="BV299" s="87" t="s">
        <v>87</v>
      </c>
      <c r="BW299" s="66">
        <f>IF(BT299=1,IF(BS299&lt;15,VLOOKUP(BV299,data!$B$3:$E$32,2,0)*BS299,(VLOOKUP(BV299,data!$B$3:$E$32,2,0)*14)+(VLOOKUP(BV299,data!$B$3:$E$32,3,0))*(BS299-14)),0)</f>
        <v>0</v>
      </c>
      <c r="BX299" s="87" t="s">
        <v>87</v>
      </c>
      <c r="BY299" s="66">
        <f>IF(BT299=1,VLOOKUP(BX299,data!$B$35:$D$39,2,0),0)</f>
        <v>0</v>
      </c>
      <c r="BZ299" s="67">
        <f>IF(AND(BW299&lt;&gt;0,BY299&lt;&gt;0)=FALSE,0,data!$C$43)</f>
        <v>0</v>
      </c>
      <c r="CA299" s="91">
        <f t="shared" si="148"/>
        <v>0</v>
      </c>
      <c r="CB299" s="121">
        <f t="shared" si="149"/>
        <v>0</v>
      </c>
      <c r="CC299" s="61">
        <f t="shared" si="150"/>
        <v>0</v>
      </c>
      <c r="CD299" s="61">
        <f t="shared" si="151"/>
        <v>0</v>
      </c>
    </row>
    <row r="300" spans="1:82" ht="18" hidden="1" customHeight="1" x14ac:dyDescent="0.25">
      <c r="A300" s="68"/>
      <c r="B300" s="58" t="s">
        <v>382</v>
      </c>
      <c r="C300" s="113"/>
      <c r="D300" s="59"/>
      <c r="E300" s="64"/>
      <c r="F300" s="61">
        <f t="shared" si="123"/>
        <v>0</v>
      </c>
      <c r="G300" s="65">
        <f>IF(F300=1,data!$C$41*E300,0)</f>
        <v>0</v>
      </c>
      <c r="H300" s="87" t="s">
        <v>87</v>
      </c>
      <c r="I300" s="66">
        <f>IF($F300=1,IF($E300&lt;15,VLOOKUP(H300,data!$B$3:$E$32,2,0)*$E300,(VLOOKUP(H300,data!$B$3:$E$32,2,0)*14)+(VLOOKUP(H300,data!$B$3:$E$32,3,0))*($E300-14)),0)</f>
        <v>0</v>
      </c>
      <c r="J300" s="87" t="s">
        <v>87</v>
      </c>
      <c r="K300" s="66">
        <f>IF($F300=1,VLOOKUP(J300,data!$B$35:$D$39,2,0),0)</f>
        <v>0</v>
      </c>
      <c r="L300" s="67">
        <f>IF(AND(I300&lt;&gt;0,K300&lt;&gt;0)=FALSE,0,data!$C$43)</f>
        <v>0</v>
      </c>
      <c r="M300" s="91">
        <f t="shared" si="33"/>
        <v>0</v>
      </c>
      <c r="N300" s="61">
        <f t="shared" si="152"/>
        <v>0</v>
      </c>
      <c r="O300" s="61">
        <f t="shared" si="124"/>
        <v>0</v>
      </c>
      <c r="P300" s="61">
        <f t="shared" si="125"/>
        <v>0</v>
      </c>
      <c r="Q300" s="137">
        <f t="shared" si="126"/>
        <v>0</v>
      </c>
      <c r="S300" s="64"/>
      <c r="T300" s="61">
        <f t="shared" si="127"/>
        <v>0</v>
      </c>
      <c r="U300" s="65">
        <f>IF(T300=1,data!$C$41*S300,0)</f>
        <v>0</v>
      </c>
      <c r="V300" s="87" t="s">
        <v>87</v>
      </c>
      <c r="W300" s="66">
        <f>IF(T300=1,IF(S300&lt;15,VLOOKUP(V300,data!$B$3:$E$32,2,0)*S300,(VLOOKUP(V300,data!$B$3:$E$32,2,0)*14)+(VLOOKUP(V300,data!$B$3:$E$32,3,0))*(S300-14)),0)</f>
        <v>0</v>
      </c>
      <c r="X300" s="87" t="s">
        <v>87</v>
      </c>
      <c r="Y300" s="66">
        <f>IF(T300=1,VLOOKUP(X300,data!$B$35:$D$39,2,0),0)</f>
        <v>0</v>
      </c>
      <c r="Z300" s="67">
        <f>IF(AND(W300&lt;&gt;0,Y300&lt;&gt;0)=FALSE,0,data!$C$43)</f>
        <v>0</v>
      </c>
      <c r="AA300" s="91">
        <f t="shared" si="128"/>
        <v>0</v>
      </c>
      <c r="AB300" s="121">
        <f t="shared" si="129"/>
        <v>0</v>
      </c>
      <c r="AC300" s="61">
        <f t="shared" si="130"/>
        <v>0</v>
      </c>
      <c r="AD300" s="61">
        <f t="shared" si="131"/>
        <v>0</v>
      </c>
      <c r="AF300" s="64"/>
      <c r="AG300" s="61">
        <f t="shared" si="132"/>
        <v>0</v>
      </c>
      <c r="AH300" s="65">
        <f>IF(AG300=1,data!$C$41*AF300,0)</f>
        <v>0</v>
      </c>
      <c r="AI300" s="87" t="s">
        <v>87</v>
      </c>
      <c r="AJ300" s="66">
        <f>IF(AG300=1,IF(AF300&lt;15,VLOOKUP(AI300,data!$B$3:$E$32,2,0)*AF300,(VLOOKUP(AI300,data!$B$3:$E$32,2,0)*14)+(VLOOKUP(AI300,data!$B$3:$E$32,3,0))*(AF300-14)),0)</f>
        <v>0</v>
      </c>
      <c r="AK300" s="87" t="s">
        <v>87</v>
      </c>
      <c r="AL300" s="66">
        <f>IF(AG300=1,VLOOKUP(AK300,data!$B$35:$D$39,2,0),0)</f>
        <v>0</v>
      </c>
      <c r="AM300" s="67">
        <f>IF(AND(AJ300&lt;&gt;0,AL300&lt;&gt;0)=FALSE,0,data!$C$43)</f>
        <v>0</v>
      </c>
      <c r="AN300" s="91">
        <f t="shared" si="133"/>
        <v>0</v>
      </c>
      <c r="AO300" s="121">
        <f t="shared" si="134"/>
        <v>0</v>
      </c>
      <c r="AP300" s="61">
        <f t="shared" si="135"/>
        <v>0</v>
      </c>
      <c r="AQ300" s="61">
        <f t="shared" si="136"/>
        <v>0</v>
      </c>
      <c r="AS300" s="64"/>
      <c r="AT300" s="61">
        <f t="shared" si="137"/>
        <v>0</v>
      </c>
      <c r="AU300" s="65">
        <f>IF(AT300=1,data!$C$41*AS300,0)</f>
        <v>0</v>
      </c>
      <c r="AV300" s="87" t="s">
        <v>87</v>
      </c>
      <c r="AW300" s="66">
        <f>IF(AT300=1,IF(AS300&lt;15,VLOOKUP(AV300,data!$B$3:$E$32,2,0)*AS300,(VLOOKUP(AV300,data!$B$3:$E$32,2,0)*14)+(VLOOKUP(AV300,data!$B$3:$E$32,3,0))*(AS300-14)),0)</f>
        <v>0</v>
      </c>
      <c r="AX300" s="87" t="s">
        <v>87</v>
      </c>
      <c r="AY300" s="66">
        <f>IF(AT300=1,VLOOKUP(AX300,data!$B$35:$D$39,2,0),0)</f>
        <v>0</v>
      </c>
      <c r="AZ300" s="67">
        <f>IF(AND(AW300&lt;&gt;0,AY300&lt;&gt;0)=FALSE,0,data!$C$43)</f>
        <v>0</v>
      </c>
      <c r="BA300" s="91">
        <f t="shared" si="138"/>
        <v>0</v>
      </c>
      <c r="BB300" s="121">
        <f t="shared" si="139"/>
        <v>0</v>
      </c>
      <c r="BC300" s="61">
        <f t="shared" si="140"/>
        <v>0</v>
      </c>
      <c r="BD300" s="61">
        <f t="shared" si="141"/>
        <v>0</v>
      </c>
      <c r="BF300" s="64"/>
      <c r="BG300" s="61">
        <f t="shared" si="142"/>
        <v>0</v>
      </c>
      <c r="BH300" s="65">
        <f>IF(BG300=1,data!$C$41*BF300,0)</f>
        <v>0</v>
      </c>
      <c r="BI300" s="87" t="s">
        <v>87</v>
      </c>
      <c r="BJ300" s="66">
        <f>IF(BG300=1,IF(BF300&lt;15,VLOOKUP(BI300,data!$B$3:$E$32,2,0)*BF300,(VLOOKUP(BI300,data!$B$3:$E$32,2,0)*14)+(VLOOKUP(BI300,data!$B$3:$E$32,3,0))*(BF300-14)),0)</f>
        <v>0</v>
      </c>
      <c r="BK300" s="87" t="s">
        <v>87</v>
      </c>
      <c r="BL300" s="66">
        <f>IF(BG300=1,VLOOKUP(BK300,data!$B$35:$D$39,2,0),0)</f>
        <v>0</v>
      </c>
      <c r="BM300" s="67">
        <f>IF(AND(BJ300&lt;&gt;0,BL300&lt;&gt;0)=FALSE,0,data!$C$43)</f>
        <v>0</v>
      </c>
      <c r="BN300" s="91">
        <f t="shared" si="143"/>
        <v>0</v>
      </c>
      <c r="BO300" s="121">
        <f t="shared" si="144"/>
        <v>0</v>
      </c>
      <c r="BP300" s="61">
        <f t="shared" si="145"/>
        <v>0</v>
      </c>
      <c r="BQ300" s="61">
        <f t="shared" si="146"/>
        <v>0</v>
      </c>
      <c r="BS300" s="64"/>
      <c r="BT300" s="61">
        <f t="shared" si="147"/>
        <v>0</v>
      </c>
      <c r="BU300" s="65">
        <f>IF(BT300=1,data!$C$41*BS300,0)</f>
        <v>0</v>
      </c>
      <c r="BV300" s="87" t="s">
        <v>87</v>
      </c>
      <c r="BW300" s="66">
        <f>IF(BT300=1,IF(BS300&lt;15,VLOOKUP(BV300,data!$B$3:$E$32,2,0)*BS300,(VLOOKUP(BV300,data!$B$3:$E$32,2,0)*14)+(VLOOKUP(BV300,data!$B$3:$E$32,3,0))*(BS300-14)),0)</f>
        <v>0</v>
      </c>
      <c r="BX300" s="87" t="s">
        <v>87</v>
      </c>
      <c r="BY300" s="66">
        <f>IF(BT300=1,VLOOKUP(BX300,data!$B$35:$D$39,2,0),0)</f>
        <v>0</v>
      </c>
      <c r="BZ300" s="67">
        <f>IF(AND(BW300&lt;&gt;0,BY300&lt;&gt;0)=FALSE,0,data!$C$43)</f>
        <v>0</v>
      </c>
      <c r="CA300" s="91">
        <f t="shared" si="148"/>
        <v>0</v>
      </c>
      <c r="CB300" s="121">
        <f t="shared" si="149"/>
        <v>0</v>
      </c>
      <c r="CC300" s="61">
        <f t="shared" si="150"/>
        <v>0</v>
      </c>
      <c r="CD300" s="61">
        <f t="shared" si="151"/>
        <v>0</v>
      </c>
    </row>
    <row r="301" spans="1:82" ht="18" hidden="1" customHeight="1" x14ac:dyDescent="0.25">
      <c r="A301" s="68"/>
      <c r="B301" s="58" t="s">
        <v>383</v>
      </c>
      <c r="C301" s="113"/>
      <c r="D301" s="59"/>
      <c r="E301" s="64"/>
      <c r="F301" s="61">
        <f t="shared" si="123"/>
        <v>0</v>
      </c>
      <c r="G301" s="65">
        <f>IF(F301=1,data!$C$41*E301,0)</f>
        <v>0</v>
      </c>
      <c r="H301" s="87" t="s">
        <v>87</v>
      </c>
      <c r="I301" s="66">
        <f>IF($F301=1,IF($E301&lt;15,VLOOKUP(H301,data!$B$3:$E$32,2,0)*$E301,(VLOOKUP(H301,data!$B$3:$E$32,2,0)*14)+(VLOOKUP(H301,data!$B$3:$E$32,3,0))*($E301-14)),0)</f>
        <v>0</v>
      </c>
      <c r="J301" s="87" t="s">
        <v>87</v>
      </c>
      <c r="K301" s="66">
        <f>IF($F301=1,VLOOKUP(J301,data!$B$35:$D$39,2,0),0)</f>
        <v>0</v>
      </c>
      <c r="L301" s="67">
        <f>IF(AND(I301&lt;&gt;0,K301&lt;&gt;0)=FALSE,0,data!$C$43)</f>
        <v>0</v>
      </c>
      <c r="M301" s="91">
        <f t="shared" si="33"/>
        <v>0</v>
      </c>
      <c r="N301" s="61">
        <f t="shared" si="152"/>
        <v>0</v>
      </c>
      <c r="O301" s="61">
        <f t="shared" si="124"/>
        <v>0</v>
      </c>
      <c r="P301" s="61">
        <f t="shared" si="125"/>
        <v>0</v>
      </c>
      <c r="Q301" s="137">
        <f t="shared" si="126"/>
        <v>0</v>
      </c>
      <c r="S301" s="64"/>
      <c r="T301" s="61">
        <f t="shared" si="127"/>
        <v>0</v>
      </c>
      <c r="U301" s="65">
        <f>IF(T301=1,data!$C$41*S301,0)</f>
        <v>0</v>
      </c>
      <c r="V301" s="87" t="s">
        <v>87</v>
      </c>
      <c r="W301" s="66">
        <f>IF(T301=1,IF(S301&lt;15,VLOOKUP(V301,data!$B$3:$E$32,2,0)*S301,(VLOOKUP(V301,data!$B$3:$E$32,2,0)*14)+(VLOOKUP(V301,data!$B$3:$E$32,3,0))*(S301-14)),0)</f>
        <v>0</v>
      </c>
      <c r="X301" s="87" t="s">
        <v>87</v>
      </c>
      <c r="Y301" s="66">
        <f>IF(T301=1,VLOOKUP(X301,data!$B$35:$D$39,2,0),0)</f>
        <v>0</v>
      </c>
      <c r="Z301" s="67">
        <f>IF(AND(W301&lt;&gt;0,Y301&lt;&gt;0)=FALSE,0,data!$C$43)</f>
        <v>0</v>
      </c>
      <c r="AA301" s="91">
        <f t="shared" si="128"/>
        <v>0</v>
      </c>
      <c r="AB301" s="121">
        <f t="shared" si="129"/>
        <v>0</v>
      </c>
      <c r="AC301" s="61">
        <f t="shared" si="130"/>
        <v>0</v>
      </c>
      <c r="AD301" s="61">
        <f t="shared" si="131"/>
        <v>0</v>
      </c>
      <c r="AF301" s="64"/>
      <c r="AG301" s="61">
        <f t="shared" si="132"/>
        <v>0</v>
      </c>
      <c r="AH301" s="65">
        <f>IF(AG301=1,data!$C$41*AF301,0)</f>
        <v>0</v>
      </c>
      <c r="AI301" s="87" t="s">
        <v>87</v>
      </c>
      <c r="AJ301" s="66">
        <f>IF(AG301=1,IF(AF301&lt;15,VLOOKUP(AI301,data!$B$3:$E$32,2,0)*AF301,(VLOOKUP(AI301,data!$B$3:$E$32,2,0)*14)+(VLOOKUP(AI301,data!$B$3:$E$32,3,0))*(AF301-14)),0)</f>
        <v>0</v>
      </c>
      <c r="AK301" s="87" t="s">
        <v>87</v>
      </c>
      <c r="AL301" s="66">
        <f>IF(AG301=1,VLOOKUP(AK301,data!$B$35:$D$39,2,0),0)</f>
        <v>0</v>
      </c>
      <c r="AM301" s="67">
        <f>IF(AND(AJ301&lt;&gt;0,AL301&lt;&gt;0)=FALSE,0,data!$C$43)</f>
        <v>0</v>
      </c>
      <c r="AN301" s="91">
        <f t="shared" si="133"/>
        <v>0</v>
      </c>
      <c r="AO301" s="121">
        <f t="shared" si="134"/>
        <v>0</v>
      </c>
      <c r="AP301" s="61">
        <f t="shared" si="135"/>
        <v>0</v>
      </c>
      <c r="AQ301" s="61">
        <f t="shared" si="136"/>
        <v>0</v>
      </c>
      <c r="AS301" s="64"/>
      <c r="AT301" s="61">
        <f t="shared" si="137"/>
        <v>0</v>
      </c>
      <c r="AU301" s="65">
        <f>IF(AT301=1,data!$C$41*AS301,0)</f>
        <v>0</v>
      </c>
      <c r="AV301" s="87" t="s">
        <v>87</v>
      </c>
      <c r="AW301" s="66">
        <f>IF(AT301=1,IF(AS301&lt;15,VLOOKUP(AV301,data!$B$3:$E$32,2,0)*AS301,(VLOOKUP(AV301,data!$B$3:$E$32,2,0)*14)+(VLOOKUP(AV301,data!$B$3:$E$32,3,0))*(AS301-14)),0)</f>
        <v>0</v>
      </c>
      <c r="AX301" s="87" t="s">
        <v>87</v>
      </c>
      <c r="AY301" s="66">
        <f>IF(AT301=1,VLOOKUP(AX301,data!$B$35:$D$39,2,0),0)</f>
        <v>0</v>
      </c>
      <c r="AZ301" s="67">
        <f>IF(AND(AW301&lt;&gt;0,AY301&lt;&gt;0)=FALSE,0,data!$C$43)</f>
        <v>0</v>
      </c>
      <c r="BA301" s="91">
        <f t="shared" si="138"/>
        <v>0</v>
      </c>
      <c r="BB301" s="121">
        <f t="shared" si="139"/>
        <v>0</v>
      </c>
      <c r="BC301" s="61">
        <f t="shared" si="140"/>
        <v>0</v>
      </c>
      <c r="BD301" s="61">
        <f t="shared" si="141"/>
        <v>0</v>
      </c>
      <c r="BF301" s="64"/>
      <c r="BG301" s="61">
        <f t="shared" si="142"/>
        <v>0</v>
      </c>
      <c r="BH301" s="65">
        <f>IF(BG301=1,data!$C$41*BF301,0)</f>
        <v>0</v>
      </c>
      <c r="BI301" s="87" t="s">
        <v>87</v>
      </c>
      <c r="BJ301" s="66">
        <f>IF(BG301=1,IF(BF301&lt;15,VLOOKUP(BI301,data!$B$3:$E$32,2,0)*BF301,(VLOOKUP(BI301,data!$B$3:$E$32,2,0)*14)+(VLOOKUP(BI301,data!$B$3:$E$32,3,0))*(BF301-14)),0)</f>
        <v>0</v>
      </c>
      <c r="BK301" s="87" t="s">
        <v>87</v>
      </c>
      <c r="BL301" s="66">
        <f>IF(BG301=1,VLOOKUP(BK301,data!$B$35:$D$39,2,0),0)</f>
        <v>0</v>
      </c>
      <c r="BM301" s="67">
        <f>IF(AND(BJ301&lt;&gt;0,BL301&lt;&gt;0)=FALSE,0,data!$C$43)</f>
        <v>0</v>
      </c>
      <c r="BN301" s="91">
        <f t="shared" si="143"/>
        <v>0</v>
      </c>
      <c r="BO301" s="121">
        <f t="shared" si="144"/>
        <v>0</v>
      </c>
      <c r="BP301" s="61">
        <f t="shared" si="145"/>
        <v>0</v>
      </c>
      <c r="BQ301" s="61">
        <f t="shared" si="146"/>
        <v>0</v>
      </c>
      <c r="BS301" s="64"/>
      <c r="BT301" s="61">
        <f t="shared" si="147"/>
        <v>0</v>
      </c>
      <c r="BU301" s="65">
        <f>IF(BT301=1,data!$C$41*BS301,0)</f>
        <v>0</v>
      </c>
      <c r="BV301" s="87" t="s">
        <v>87</v>
      </c>
      <c r="BW301" s="66">
        <f>IF(BT301=1,IF(BS301&lt;15,VLOOKUP(BV301,data!$B$3:$E$32,2,0)*BS301,(VLOOKUP(BV301,data!$B$3:$E$32,2,0)*14)+(VLOOKUP(BV301,data!$B$3:$E$32,3,0))*(BS301-14)),0)</f>
        <v>0</v>
      </c>
      <c r="BX301" s="87" t="s">
        <v>87</v>
      </c>
      <c r="BY301" s="66">
        <f>IF(BT301=1,VLOOKUP(BX301,data!$B$35:$D$39,2,0),0)</f>
        <v>0</v>
      </c>
      <c r="BZ301" s="67">
        <f>IF(AND(BW301&lt;&gt;0,BY301&lt;&gt;0)=FALSE,0,data!$C$43)</f>
        <v>0</v>
      </c>
      <c r="CA301" s="91">
        <f t="shared" si="148"/>
        <v>0</v>
      </c>
      <c r="CB301" s="121">
        <f t="shared" si="149"/>
        <v>0</v>
      </c>
      <c r="CC301" s="61">
        <f t="shared" si="150"/>
        <v>0</v>
      </c>
      <c r="CD301" s="61">
        <f t="shared" si="151"/>
        <v>0</v>
      </c>
    </row>
    <row r="302" spans="1:82" ht="18" hidden="1" customHeight="1" x14ac:dyDescent="0.25">
      <c r="A302" s="68"/>
      <c r="B302" s="58" t="s">
        <v>384</v>
      </c>
      <c r="C302" s="113"/>
      <c r="D302" s="59"/>
      <c r="E302" s="64"/>
      <c r="F302" s="61">
        <f t="shared" si="123"/>
        <v>0</v>
      </c>
      <c r="G302" s="65">
        <f>IF(F302=1,data!$C$41*E302,0)</f>
        <v>0</v>
      </c>
      <c r="H302" s="87" t="s">
        <v>87</v>
      </c>
      <c r="I302" s="66">
        <f>IF($F302=1,IF($E302&lt;15,VLOOKUP(H302,data!$B$3:$E$32,2,0)*$E302,(VLOOKUP(H302,data!$B$3:$E$32,2,0)*14)+(VLOOKUP(H302,data!$B$3:$E$32,3,0))*($E302-14)),0)</f>
        <v>0</v>
      </c>
      <c r="J302" s="87" t="s">
        <v>87</v>
      </c>
      <c r="K302" s="66">
        <f>IF($F302=1,VLOOKUP(J302,data!$B$35:$D$39,2,0),0)</f>
        <v>0</v>
      </c>
      <c r="L302" s="67">
        <f>IF(AND(I302&lt;&gt;0,K302&lt;&gt;0)=FALSE,0,data!$C$43)</f>
        <v>0</v>
      </c>
      <c r="M302" s="91">
        <f t="shared" si="33"/>
        <v>0</v>
      </c>
      <c r="N302" s="61">
        <f t="shared" si="152"/>
        <v>0</v>
      </c>
      <c r="O302" s="61">
        <f t="shared" si="124"/>
        <v>0</v>
      </c>
      <c r="P302" s="61">
        <f t="shared" si="125"/>
        <v>0</v>
      </c>
      <c r="Q302" s="137">
        <f t="shared" si="126"/>
        <v>0</v>
      </c>
      <c r="S302" s="64"/>
      <c r="T302" s="61">
        <f t="shared" si="127"/>
        <v>0</v>
      </c>
      <c r="U302" s="65">
        <f>IF(T302=1,data!$C$41*S302,0)</f>
        <v>0</v>
      </c>
      <c r="V302" s="87" t="s">
        <v>87</v>
      </c>
      <c r="W302" s="66">
        <f>IF(T302=1,IF(S302&lt;15,VLOOKUP(V302,data!$B$3:$E$32,2,0)*S302,(VLOOKUP(V302,data!$B$3:$E$32,2,0)*14)+(VLOOKUP(V302,data!$B$3:$E$32,3,0))*(S302-14)),0)</f>
        <v>0</v>
      </c>
      <c r="X302" s="87" t="s">
        <v>87</v>
      </c>
      <c r="Y302" s="66">
        <f>IF(T302=1,VLOOKUP(X302,data!$B$35:$D$39,2,0),0)</f>
        <v>0</v>
      </c>
      <c r="Z302" s="67">
        <f>IF(AND(W302&lt;&gt;0,Y302&lt;&gt;0)=FALSE,0,data!$C$43)</f>
        <v>0</v>
      </c>
      <c r="AA302" s="91">
        <f t="shared" si="128"/>
        <v>0</v>
      </c>
      <c r="AB302" s="121">
        <f t="shared" si="129"/>
        <v>0</v>
      </c>
      <c r="AC302" s="61">
        <f t="shared" si="130"/>
        <v>0</v>
      </c>
      <c r="AD302" s="61">
        <f t="shared" si="131"/>
        <v>0</v>
      </c>
      <c r="AF302" s="64"/>
      <c r="AG302" s="61">
        <f t="shared" si="132"/>
        <v>0</v>
      </c>
      <c r="AH302" s="65">
        <f>IF(AG302=1,data!$C$41*AF302,0)</f>
        <v>0</v>
      </c>
      <c r="AI302" s="87" t="s">
        <v>87</v>
      </c>
      <c r="AJ302" s="66">
        <f>IF(AG302=1,IF(AF302&lt;15,VLOOKUP(AI302,data!$B$3:$E$32,2,0)*AF302,(VLOOKUP(AI302,data!$B$3:$E$32,2,0)*14)+(VLOOKUP(AI302,data!$B$3:$E$32,3,0))*(AF302-14)),0)</f>
        <v>0</v>
      </c>
      <c r="AK302" s="87" t="s">
        <v>87</v>
      </c>
      <c r="AL302" s="66">
        <f>IF(AG302=1,VLOOKUP(AK302,data!$B$35:$D$39,2,0),0)</f>
        <v>0</v>
      </c>
      <c r="AM302" s="67">
        <f>IF(AND(AJ302&lt;&gt;0,AL302&lt;&gt;0)=FALSE,0,data!$C$43)</f>
        <v>0</v>
      </c>
      <c r="AN302" s="91">
        <f t="shared" si="133"/>
        <v>0</v>
      </c>
      <c r="AO302" s="121">
        <f t="shared" si="134"/>
        <v>0</v>
      </c>
      <c r="AP302" s="61">
        <f t="shared" si="135"/>
        <v>0</v>
      </c>
      <c r="AQ302" s="61">
        <f t="shared" si="136"/>
        <v>0</v>
      </c>
      <c r="AS302" s="64"/>
      <c r="AT302" s="61">
        <f t="shared" si="137"/>
        <v>0</v>
      </c>
      <c r="AU302" s="65">
        <f>IF(AT302=1,data!$C$41*AS302,0)</f>
        <v>0</v>
      </c>
      <c r="AV302" s="87" t="s">
        <v>87</v>
      </c>
      <c r="AW302" s="66">
        <f>IF(AT302=1,IF(AS302&lt;15,VLOOKUP(AV302,data!$B$3:$E$32,2,0)*AS302,(VLOOKUP(AV302,data!$B$3:$E$32,2,0)*14)+(VLOOKUP(AV302,data!$B$3:$E$32,3,0))*(AS302-14)),0)</f>
        <v>0</v>
      </c>
      <c r="AX302" s="87" t="s">
        <v>87</v>
      </c>
      <c r="AY302" s="66">
        <f>IF(AT302=1,VLOOKUP(AX302,data!$B$35:$D$39,2,0),0)</f>
        <v>0</v>
      </c>
      <c r="AZ302" s="67">
        <f>IF(AND(AW302&lt;&gt;0,AY302&lt;&gt;0)=FALSE,0,data!$C$43)</f>
        <v>0</v>
      </c>
      <c r="BA302" s="91">
        <f t="shared" si="138"/>
        <v>0</v>
      </c>
      <c r="BB302" s="121">
        <f t="shared" si="139"/>
        <v>0</v>
      </c>
      <c r="BC302" s="61">
        <f t="shared" si="140"/>
        <v>0</v>
      </c>
      <c r="BD302" s="61">
        <f t="shared" si="141"/>
        <v>0</v>
      </c>
      <c r="BF302" s="64"/>
      <c r="BG302" s="61">
        <f t="shared" si="142"/>
        <v>0</v>
      </c>
      <c r="BH302" s="65">
        <f>IF(BG302=1,data!$C$41*BF302,0)</f>
        <v>0</v>
      </c>
      <c r="BI302" s="87" t="s">
        <v>87</v>
      </c>
      <c r="BJ302" s="66">
        <f>IF(BG302=1,IF(BF302&lt;15,VLOOKUP(BI302,data!$B$3:$E$32,2,0)*BF302,(VLOOKUP(BI302,data!$B$3:$E$32,2,0)*14)+(VLOOKUP(BI302,data!$B$3:$E$32,3,0))*(BF302-14)),0)</f>
        <v>0</v>
      </c>
      <c r="BK302" s="87" t="s">
        <v>87</v>
      </c>
      <c r="BL302" s="66">
        <f>IF(BG302=1,VLOOKUP(BK302,data!$B$35:$D$39,2,0),0)</f>
        <v>0</v>
      </c>
      <c r="BM302" s="67">
        <f>IF(AND(BJ302&lt;&gt;0,BL302&lt;&gt;0)=FALSE,0,data!$C$43)</f>
        <v>0</v>
      </c>
      <c r="BN302" s="91">
        <f t="shared" si="143"/>
        <v>0</v>
      </c>
      <c r="BO302" s="121">
        <f t="shared" si="144"/>
        <v>0</v>
      </c>
      <c r="BP302" s="61">
        <f t="shared" si="145"/>
        <v>0</v>
      </c>
      <c r="BQ302" s="61">
        <f t="shared" si="146"/>
        <v>0</v>
      </c>
      <c r="BS302" s="64"/>
      <c r="BT302" s="61">
        <f t="shared" si="147"/>
        <v>0</v>
      </c>
      <c r="BU302" s="65">
        <f>IF(BT302=1,data!$C$41*BS302,0)</f>
        <v>0</v>
      </c>
      <c r="BV302" s="87" t="s">
        <v>87</v>
      </c>
      <c r="BW302" s="66">
        <f>IF(BT302=1,IF(BS302&lt;15,VLOOKUP(BV302,data!$B$3:$E$32,2,0)*BS302,(VLOOKUP(BV302,data!$B$3:$E$32,2,0)*14)+(VLOOKUP(BV302,data!$B$3:$E$32,3,0))*(BS302-14)),0)</f>
        <v>0</v>
      </c>
      <c r="BX302" s="87" t="s">
        <v>87</v>
      </c>
      <c r="BY302" s="66">
        <f>IF(BT302=1,VLOOKUP(BX302,data!$B$35:$D$39,2,0),0)</f>
        <v>0</v>
      </c>
      <c r="BZ302" s="67">
        <f>IF(AND(BW302&lt;&gt;0,BY302&lt;&gt;0)=FALSE,0,data!$C$43)</f>
        <v>0</v>
      </c>
      <c r="CA302" s="91">
        <f t="shared" si="148"/>
        <v>0</v>
      </c>
      <c r="CB302" s="121">
        <f t="shared" si="149"/>
        <v>0</v>
      </c>
      <c r="CC302" s="61">
        <f t="shared" si="150"/>
        <v>0</v>
      </c>
      <c r="CD302" s="61">
        <f t="shared" si="151"/>
        <v>0</v>
      </c>
    </row>
    <row r="303" spans="1:82" ht="18" hidden="1" customHeight="1" x14ac:dyDescent="0.25">
      <c r="A303" s="68"/>
      <c r="B303" s="58" t="s">
        <v>385</v>
      </c>
      <c r="C303" s="113"/>
      <c r="D303" s="59"/>
      <c r="E303" s="64"/>
      <c r="F303" s="61">
        <f t="shared" si="123"/>
        <v>0</v>
      </c>
      <c r="G303" s="65">
        <f>IF(F303=1,data!$C$41*E303,0)</f>
        <v>0</v>
      </c>
      <c r="H303" s="87" t="s">
        <v>87</v>
      </c>
      <c r="I303" s="66">
        <f>IF($F303=1,IF($E303&lt;15,VLOOKUP(H303,data!$B$3:$E$32,2,0)*$E303,(VLOOKUP(H303,data!$B$3:$E$32,2,0)*14)+(VLOOKUP(H303,data!$B$3:$E$32,3,0))*($E303-14)),0)</f>
        <v>0</v>
      </c>
      <c r="J303" s="87" t="s">
        <v>87</v>
      </c>
      <c r="K303" s="66">
        <f>IF($F303=1,VLOOKUP(J303,data!$B$35:$D$39,2,0),0)</f>
        <v>0</v>
      </c>
      <c r="L303" s="67">
        <f>IF(AND(I303&lt;&gt;0,K303&lt;&gt;0)=FALSE,0,data!$C$43)</f>
        <v>0</v>
      </c>
      <c r="M303" s="91">
        <f t="shared" si="33"/>
        <v>0</v>
      </c>
      <c r="N303" s="61">
        <f t="shared" si="152"/>
        <v>0</v>
      </c>
      <c r="O303" s="61">
        <f t="shared" si="124"/>
        <v>0</v>
      </c>
      <c r="P303" s="61">
        <f t="shared" si="125"/>
        <v>0</v>
      </c>
      <c r="Q303" s="137">
        <f t="shared" si="126"/>
        <v>0</v>
      </c>
      <c r="S303" s="64"/>
      <c r="T303" s="61">
        <f t="shared" si="127"/>
        <v>0</v>
      </c>
      <c r="U303" s="65">
        <f>IF(T303=1,data!$C$41*S303,0)</f>
        <v>0</v>
      </c>
      <c r="V303" s="87" t="s">
        <v>87</v>
      </c>
      <c r="W303" s="66">
        <f>IF(T303=1,IF(S303&lt;15,VLOOKUP(V303,data!$B$3:$E$32,2,0)*S303,(VLOOKUP(V303,data!$B$3:$E$32,2,0)*14)+(VLOOKUP(V303,data!$B$3:$E$32,3,0))*(S303-14)),0)</f>
        <v>0</v>
      </c>
      <c r="X303" s="87" t="s">
        <v>87</v>
      </c>
      <c r="Y303" s="66">
        <f>IF(T303=1,VLOOKUP(X303,data!$B$35:$D$39,2,0),0)</f>
        <v>0</v>
      </c>
      <c r="Z303" s="67">
        <f>IF(AND(W303&lt;&gt;0,Y303&lt;&gt;0)=FALSE,0,data!$C$43)</f>
        <v>0</v>
      </c>
      <c r="AA303" s="91">
        <f t="shared" si="128"/>
        <v>0</v>
      </c>
      <c r="AB303" s="121">
        <f t="shared" si="129"/>
        <v>0</v>
      </c>
      <c r="AC303" s="61">
        <f t="shared" si="130"/>
        <v>0</v>
      </c>
      <c r="AD303" s="61">
        <f t="shared" si="131"/>
        <v>0</v>
      </c>
      <c r="AF303" s="64"/>
      <c r="AG303" s="61">
        <f t="shared" si="132"/>
        <v>0</v>
      </c>
      <c r="AH303" s="65">
        <f>IF(AG303=1,data!$C$41*AF303,0)</f>
        <v>0</v>
      </c>
      <c r="AI303" s="87" t="s">
        <v>87</v>
      </c>
      <c r="AJ303" s="66">
        <f>IF(AG303=1,IF(AF303&lt;15,VLOOKUP(AI303,data!$B$3:$E$32,2,0)*AF303,(VLOOKUP(AI303,data!$B$3:$E$32,2,0)*14)+(VLOOKUP(AI303,data!$B$3:$E$32,3,0))*(AF303-14)),0)</f>
        <v>0</v>
      </c>
      <c r="AK303" s="87" t="s">
        <v>87</v>
      </c>
      <c r="AL303" s="66">
        <f>IF(AG303=1,VLOOKUP(AK303,data!$B$35:$D$39,2,0),0)</f>
        <v>0</v>
      </c>
      <c r="AM303" s="67">
        <f>IF(AND(AJ303&lt;&gt;0,AL303&lt;&gt;0)=FALSE,0,data!$C$43)</f>
        <v>0</v>
      </c>
      <c r="AN303" s="91">
        <f t="shared" si="133"/>
        <v>0</v>
      </c>
      <c r="AO303" s="121">
        <f t="shared" si="134"/>
        <v>0</v>
      </c>
      <c r="AP303" s="61">
        <f t="shared" si="135"/>
        <v>0</v>
      </c>
      <c r="AQ303" s="61">
        <f t="shared" si="136"/>
        <v>0</v>
      </c>
      <c r="AS303" s="64"/>
      <c r="AT303" s="61">
        <f t="shared" si="137"/>
        <v>0</v>
      </c>
      <c r="AU303" s="65">
        <f>IF(AT303=1,data!$C$41*AS303,0)</f>
        <v>0</v>
      </c>
      <c r="AV303" s="87" t="s">
        <v>87</v>
      </c>
      <c r="AW303" s="66">
        <f>IF(AT303=1,IF(AS303&lt;15,VLOOKUP(AV303,data!$B$3:$E$32,2,0)*AS303,(VLOOKUP(AV303,data!$B$3:$E$32,2,0)*14)+(VLOOKUP(AV303,data!$B$3:$E$32,3,0))*(AS303-14)),0)</f>
        <v>0</v>
      </c>
      <c r="AX303" s="87" t="s">
        <v>87</v>
      </c>
      <c r="AY303" s="66">
        <f>IF(AT303=1,VLOOKUP(AX303,data!$B$35:$D$39,2,0),0)</f>
        <v>0</v>
      </c>
      <c r="AZ303" s="67">
        <f>IF(AND(AW303&lt;&gt;0,AY303&lt;&gt;0)=FALSE,0,data!$C$43)</f>
        <v>0</v>
      </c>
      <c r="BA303" s="91">
        <f t="shared" si="138"/>
        <v>0</v>
      </c>
      <c r="BB303" s="121">
        <f t="shared" si="139"/>
        <v>0</v>
      </c>
      <c r="BC303" s="61">
        <f t="shared" si="140"/>
        <v>0</v>
      </c>
      <c r="BD303" s="61">
        <f t="shared" si="141"/>
        <v>0</v>
      </c>
      <c r="BF303" s="64"/>
      <c r="BG303" s="61">
        <f t="shared" si="142"/>
        <v>0</v>
      </c>
      <c r="BH303" s="65">
        <f>IF(BG303=1,data!$C$41*BF303,0)</f>
        <v>0</v>
      </c>
      <c r="BI303" s="87" t="s">
        <v>87</v>
      </c>
      <c r="BJ303" s="66">
        <f>IF(BG303=1,IF(BF303&lt;15,VLOOKUP(BI303,data!$B$3:$E$32,2,0)*BF303,(VLOOKUP(BI303,data!$B$3:$E$32,2,0)*14)+(VLOOKUP(BI303,data!$B$3:$E$32,3,0))*(BF303-14)),0)</f>
        <v>0</v>
      </c>
      <c r="BK303" s="87" t="s">
        <v>87</v>
      </c>
      <c r="BL303" s="66">
        <f>IF(BG303=1,VLOOKUP(BK303,data!$B$35:$D$39,2,0),0)</f>
        <v>0</v>
      </c>
      <c r="BM303" s="67">
        <f>IF(AND(BJ303&lt;&gt;0,BL303&lt;&gt;0)=FALSE,0,data!$C$43)</f>
        <v>0</v>
      </c>
      <c r="BN303" s="91">
        <f t="shared" si="143"/>
        <v>0</v>
      </c>
      <c r="BO303" s="121">
        <f t="shared" si="144"/>
        <v>0</v>
      </c>
      <c r="BP303" s="61">
        <f t="shared" si="145"/>
        <v>0</v>
      </c>
      <c r="BQ303" s="61">
        <f t="shared" si="146"/>
        <v>0</v>
      </c>
      <c r="BS303" s="64"/>
      <c r="BT303" s="61">
        <f t="shared" si="147"/>
        <v>0</v>
      </c>
      <c r="BU303" s="65">
        <f>IF(BT303=1,data!$C$41*BS303,0)</f>
        <v>0</v>
      </c>
      <c r="BV303" s="87" t="s">
        <v>87</v>
      </c>
      <c r="BW303" s="66">
        <f>IF(BT303=1,IF(BS303&lt;15,VLOOKUP(BV303,data!$B$3:$E$32,2,0)*BS303,(VLOOKUP(BV303,data!$B$3:$E$32,2,0)*14)+(VLOOKUP(BV303,data!$B$3:$E$32,3,0))*(BS303-14)),0)</f>
        <v>0</v>
      </c>
      <c r="BX303" s="87" t="s">
        <v>87</v>
      </c>
      <c r="BY303" s="66">
        <f>IF(BT303=1,VLOOKUP(BX303,data!$B$35:$D$39,2,0),0)</f>
        <v>0</v>
      </c>
      <c r="BZ303" s="67">
        <f>IF(AND(BW303&lt;&gt;0,BY303&lt;&gt;0)=FALSE,0,data!$C$43)</f>
        <v>0</v>
      </c>
      <c r="CA303" s="91">
        <f t="shared" si="148"/>
        <v>0</v>
      </c>
      <c r="CB303" s="121">
        <f t="shared" si="149"/>
        <v>0</v>
      </c>
      <c r="CC303" s="61">
        <f t="shared" si="150"/>
        <v>0</v>
      </c>
      <c r="CD303" s="61">
        <f t="shared" si="151"/>
        <v>0</v>
      </c>
    </row>
    <row r="304" spans="1:82" ht="18" hidden="1" customHeight="1" x14ac:dyDescent="0.25">
      <c r="A304" s="68"/>
      <c r="B304" s="58" t="s">
        <v>386</v>
      </c>
      <c r="C304" s="113"/>
      <c r="D304" s="59"/>
      <c r="E304" s="64"/>
      <c r="F304" s="61">
        <f t="shared" si="123"/>
        <v>0</v>
      </c>
      <c r="G304" s="65">
        <f>IF(F304=1,data!$C$41*E304,0)</f>
        <v>0</v>
      </c>
      <c r="H304" s="87" t="s">
        <v>87</v>
      </c>
      <c r="I304" s="66">
        <f>IF($F304=1,IF($E304&lt;15,VLOOKUP(H304,data!$B$3:$E$32,2,0)*$E304,(VLOOKUP(H304,data!$B$3:$E$32,2,0)*14)+(VLOOKUP(H304,data!$B$3:$E$32,3,0))*($E304-14)),0)</f>
        <v>0</v>
      </c>
      <c r="J304" s="87" t="s">
        <v>87</v>
      </c>
      <c r="K304" s="66">
        <f>IF($F304=1,VLOOKUP(J304,data!$B$35:$D$39,2,0),0)</f>
        <v>0</v>
      </c>
      <c r="L304" s="67">
        <f>IF(AND(I304&lt;&gt;0,K304&lt;&gt;0)=FALSE,0,data!$C$43)</f>
        <v>0</v>
      </c>
      <c r="M304" s="91">
        <f t="shared" si="33"/>
        <v>0</v>
      </c>
      <c r="N304" s="61">
        <f t="shared" si="152"/>
        <v>0</v>
      </c>
      <c r="O304" s="61">
        <f t="shared" si="124"/>
        <v>0</v>
      </c>
      <c r="P304" s="61">
        <f t="shared" si="125"/>
        <v>0</v>
      </c>
      <c r="Q304" s="137">
        <f t="shared" si="126"/>
        <v>0</v>
      </c>
      <c r="S304" s="64"/>
      <c r="T304" s="61">
        <f t="shared" si="127"/>
        <v>0</v>
      </c>
      <c r="U304" s="65">
        <f>IF(T304=1,data!$C$41*S304,0)</f>
        <v>0</v>
      </c>
      <c r="V304" s="87" t="s">
        <v>87</v>
      </c>
      <c r="W304" s="66">
        <f>IF(T304=1,IF(S304&lt;15,VLOOKUP(V304,data!$B$3:$E$32,2,0)*S304,(VLOOKUP(V304,data!$B$3:$E$32,2,0)*14)+(VLOOKUP(V304,data!$B$3:$E$32,3,0))*(S304-14)),0)</f>
        <v>0</v>
      </c>
      <c r="X304" s="87" t="s">
        <v>87</v>
      </c>
      <c r="Y304" s="66">
        <f>IF(T304=1,VLOOKUP(X304,data!$B$35:$D$39,2,0),0)</f>
        <v>0</v>
      </c>
      <c r="Z304" s="67">
        <f>IF(AND(W304&lt;&gt;0,Y304&lt;&gt;0)=FALSE,0,data!$C$43)</f>
        <v>0</v>
      </c>
      <c r="AA304" s="91">
        <f t="shared" si="128"/>
        <v>0</v>
      </c>
      <c r="AB304" s="121">
        <f t="shared" si="129"/>
        <v>0</v>
      </c>
      <c r="AC304" s="61">
        <f t="shared" si="130"/>
        <v>0</v>
      </c>
      <c r="AD304" s="61">
        <f t="shared" si="131"/>
        <v>0</v>
      </c>
      <c r="AF304" s="64"/>
      <c r="AG304" s="61">
        <f t="shared" si="132"/>
        <v>0</v>
      </c>
      <c r="AH304" s="65">
        <f>IF(AG304=1,data!$C$41*AF304,0)</f>
        <v>0</v>
      </c>
      <c r="AI304" s="87" t="s">
        <v>87</v>
      </c>
      <c r="AJ304" s="66">
        <f>IF(AG304=1,IF(AF304&lt;15,VLOOKUP(AI304,data!$B$3:$E$32,2,0)*AF304,(VLOOKUP(AI304,data!$B$3:$E$32,2,0)*14)+(VLOOKUP(AI304,data!$B$3:$E$32,3,0))*(AF304-14)),0)</f>
        <v>0</v>
      </c>
      <c r="AK304" s="87" t="s">
        <v>87</v>
      </c>
      <c r="AL304" s="66">
        <f>IF(AG304=1,VLOOKUP(AK304,data!$B$35:$D$39,2,0),0)</f>
        <v>0</v>
      </c>
      <c r="AM304" s="67">
        <f>IF(AND(AJ304&lt;&gt;0,AL304&lt;&gt;0)=FALSE,0,data!$C$43)</f>
        <v>0</v>
      </c>
      <c r="AN304" s="91">
        <f t="shared" si="133"/>
        <v>0</v>
      </c>
      <c r="AO304" s="121">
        <f t="shared" si="134"/>
        <v>0</v>
      </c>
      <c r="AP304" s="61">
        <f t="shared" si="135"/>
        <v>0</v>
      </c>
      <c r="AQ304" s="61">
        <f t="shared" si="136"/>
        <v>0</v>
      </c>
      <c r="AS304" s="64"/>
      <c r="AT304" s="61">
        <f t="shared" si="137"/>
        <v>0</v>
      </c>
      <c r="AU304" s="65">
        <f>IF(AT304=1,data!$C$41*AS304,0)</f>
        <v>0</v>
      </c>
      <c r="AV304" s="87" t="s">
        <v>87</v>
      </c>
      <c r="AW304" s="66">
        <f>IF(AT304=1,IF(AS304&lt;15,VLOOKUP(AV304,data!$B$3:$E$32,2,0)*AS304,(VLOOKUP(AV304,data!$B$3:$E$32,2,0)*14)+(VLOOKUP(AV304,data!$B$3:$E$32,3,0))*(AS304-14)),0)</f>
        <v>0</v>
      </c>
      <c r="AX304" s="87" t="s">
        <v>87</v>
      </c>
      <c r="AY304" s="66">
        <f>IF(AT304=1,VLOOKUP(AX304,data!$B$35:$D$39,2,0),0)</f>
        <v>0</v>
      </c>
      <c r="AZ304" s="67">
        <f>IF(AND(AW304&lt;&gt;0,AY304&lt;&gt;0)=FALSE,0,data!$C$43)</f>
        <v>0</v>
      </c>
      <c r="BA304" s="91">
        <f t="shared" si="138"/>
        <v>0</v>
      </c>
      <c r="BB304" s="121">
        <f t="shared" si="139"/>
        <v>0</v>
      </c>
      <c r="BC304" s="61">
        <f t="shared" si="140"/>
        <v>0</v>
      </c>
      <c r="BD304" s="61">
        <f t="shared" si="141"/>
        <v>0</v>
      </c>
      <c r="BF304" s="64"/>
      <c r="BG304" s="61">
        <f t="shared" si="142"/>
        <v>0</v>
      </c>
      <c r="BH304" s="65">
        <f>IF(BG304=1,data!$C$41*BF304,0)</f>
        <v>0</v>
      </c>
      <c r="BI304" s="87" t="s">
        <v>87</v>
      </c>
      <c r="BJ304" s="66">
        <f>IF(BG304=1,IF(BF304&lt;15,VLOOKUP(BI304,data!$B$3:$E$32,2,0)*BF304,(VLOOKUP(BI304,data!$B$3:$E$32,2,0)*14)+(VLOOKUP(BI304,data!$B$3:$E$32,3,0))*(BF304-14)),0)</f>
        <v>0</v>
      </c>
      <c r="BK304" s="87" t="s">
        <v>87</v>
      </c>
      <c r="BL304" s="66">
        <f>IF(BG304=1,VLOOKUP(BK304,data!$B$35:$D$39,2,0),0)</f>
        <v>0</v>
      </c>
      <c r="BM304" s="67">
        <f>IF(AND(BJ304&lt;&gt;0,BL304&lt;&gt;0)=FALSE,0,data!$C$43)</f>
        <v>0</v>
      </c>
      <c r="BN304" s="91">
        <f t="shared" si="143"/>
        <v>0</v>
      </c>
      <c r="BO304" s="121">
        <f t="shared" si="144"/>
        <v>0</v>
      </c>
      <c r="BP304" s="61">
        <f t="shared" si="145"/>
        <v>0</v>
      </c>
      <c r="BQ304" s="61">
        <f t="shared" si="146"/>
        <v>0</v>
      </c>
      <c r="BS304" s="64"/>
      <c r="BT304" s="61">
        <f t="shared" si="147"/>
        <v>0</v>
      </c>
      <c r="BU304" s="65">
        <f>IF(BT304=1,data!$C$41*BS304,0)</f>
        <v>0</v>
      </c>
      <c r="BV304" s="87" t="s">
        <v>87</v>
      </c>
      <c r="BW304" s="66">
        <f>IF(BT304=1,IF(BS304&lt;15,VLOOKUP(BV304,data!$B$3:$E$32,2,0)*BS304,(VLOOKUP(BV304,data!$B$3:$E$32,2,0)*14)+(VLOOKUP(BV304,data!$B$3:$E$32,3,0))*(BS304-14)),0)</f>
        <v>0</v>
      </c>
      <c r="BX304" s="87" t="s">
        <v>87</v>
      </c>
      <c r="BY304" s="66">
        <f>IF(BT304=1,VLOOKUP(BX304,data!$B$35:$D$39,2,0),0)</f>
        <v>0</v>
      </c>
      <c r="BZ304" s="67">
        <f>IF(AND(BW304&lt;&gt;0,BY304&lt;&gt;0)=FALSE,0,data!$C$43)</f>
        <v>0</v>
      </c>
      <c r="CA304" s="91">
        <f t="shared" si="148"/>
        <v>0</v>
      </c>
      <c r="CB304" s="121">
        <f t="shared" si="149"/>
        <v>0</v>
      </c>
      <c r="CC304" s="61">
        <f t="shared" si="150"/>
        <v>0</v>
      </c>
      <c r="CD304" s="61">
        <f t="shared" si="151"/>
        <v>0</v>
      </c>
    </row>
    <row r="305" spans="1:82" ht="18" hidden="1" customHeight="1" x14ac:dyDescent="0.25">
      <c r="A305" s="68"/>
      <c r="B305" s="58" t="s">
        <v>387</v>
      </c>
      <c r="C305" s="113"/>
      <c r="D305" s="59"/>
      <c r="E305" s="64"/>
      <c r="F305" s="61">
        <f t="shared" si="123"/>
        <v>0</v>
      </c>
      <c r="G305" s="65">
        <f>IF(F305=1,data!$C$41*E305,0)</f>
        <v>0</v>
      </c>
      <c r="H305" s="87" t="s">
        <v>87</v>
      </c>
      <c r="I305" s="66">
        <f>IF($F305=1,IF($E305&lt;15,VLOOKUP(H305,data!$B$3:$E$32,2,0)*$E305,(VLOOKUP(H305,data!$B$3:$E$32,2,0)*14)+(VLOOKUP(H305,data!$B$3:$E$32,3,0))*($E305-14)),0)</f>
        <v>0</v>
      </c>
      <c r="J305" s="87" t="s">
        <v>87</v>
      </c>
      <c r="K305" s="66">
        <f>IF($F305=1,VLOOKUP(J305,data!$B$35:$D$39,2,0),0)</f>
        <v>0</v>
      </c>
      <c r="L305" s="67">
        <f>IF(AND(I305&lt;&gt;0,K305&lt;&gt;0)=FALSE,0,data!$C$43)</f>
        <v>0</v>
      </c>
      <c r="M305" s="91">
        <f t="shared" si="33"/>
        <v>0</v>
      </c>
      <c r="N305" s="61">
        <f t="shared" si="152"/>
        <v>0</v>
      </c>
      <c r="O305" s="61">
        <f t="shared" si="124"/>
        <v>0</v>
      </c>
      <c r="P305" s="61">
        <f t="shared" si="125"/>
        <v>0</v>
      </c>
      <c r="Q305" s="137">
        <f t="shared" si="126"/>
        <v>0</v>
      </c>
      <c r="S305" s="64"/>
      <c r="T305" s="61">
        <f t="shared" si="127"/>
        <v>0</v>
      </c>
      <c r="U305" s="65">
        <f>IF(T305=1,data!$C$41*S305,0)</f>
        <v>0</v>
      </c>
      <c r="V305" s="87" t="s">
        <v>87</v>
      </c>
      <c r="W305" s="66">
        <f>IF(T305=1,IF(S305&lt;15,VLOOKUP(V305,data!$B$3:$E$32,2,0)*S305,(VLOOKUP(V305,data!$B$3:$E$32,2,0)*14)+(VLOOKUP(V305,data!$B$3:$E$32,3,0))*(S305-14)),0)</f>
        <v>0</v>
      </c>
      <c r="X305" s="87" t="s">
        <v>87</v>
      </c>
      <c r="Y305" s="66">
        <f>IF(T305=1,VLOOKUP(X305,data!$B$35:$D$39,2,0),0)</f>
        <v>0</v>
      </c>
      <c r="Z305" s="67">
        <f>IF(AND(W305&lt;&gt;0,Y305&lt;&gt;0)=FALSE,0,data!$C$43)</f>
        <v>0</v>
      </c>
      <c r="AA305" s="91">
        <f t="shared" si="128"/>
        <v>0</v>
      </c>
      <c r="AB305" s="121">
        <f t="shared" si="129"/>
        <v>0</v>
      </c>
      <c r="AC305" s="61">
        <f t="shared" si="130"/>
        <v>0</v>
      </c>
      <c r="AD305" s="61">
        <f t="shared" si="131"/>
        <v>0</v>
      </c>
      <c r="AF305" s="64"/>
      <c r="AG305" s="61">
        <f t="shared" si="132"/>
        <v>0</v>
      </c>
      <c r="AH305" s="65">
        <f>IF(AG305=1,data!$C$41*AF305,0)</f>
        <v>0</v>
      </c>
      <c r="AI305" s="87" t="s">
        <v>87</v>
      </c>
      <c r="AJ305" s="66">
        <f>IF(AG305=1,IF(AF305&lt;15,VLOOKUP(AI305,data!$B$3:$E$32,2,0)*AF305,(VLOOKUP(AI305,data!$B$3:$E$32,2,0)*14)+(VLOOKUP(AI305,data!$B$3:$E$32,3,0))*(AF305-14)),0)</f>
        <v>0</v>
      </c>
      <c r="AK305" s="87" t="s">
        <v>87</v>
      </c>
      <c r="AL305" s="66">
        <f>IF(AG305=1,VLOOKUP(AK305,data!$B$35:$D$39,2,0),0)</f>
        <v>0</v>
      </c>
      <c r="AM305" s="67">
        <f>IF(AND(AJ305&lt;&gt;0,AL305&lt;&gt;0)=FALSE,0,data!$C$43)</f>
        <v>0</v>
      </c>
      <c r="AN305" s="91">
        <f t="shared" si="133"/>
        <v>0</v>
      </c>
      <c r="AO305" s="121">
        <f t="shared" si="134"/>
        <v>0</v>
      </c>
      <c r="AP305" s="61">
        <f t="shared" si="135"/>
        <v>0</v>
      </c>
      <c r="AQ305" s="61">
        <f t="shared" si="136"/>
        <v>0</v>
      </c>
      <c r="AS305" s="64"/>
      <c r="AT305" s="61">
        <f t="shared" si="137"/>
        <v>0</v>
      </c>
      <c r="AU305" s="65">
        <f>IF(AT305=1,data!$C$41*AS305,0)</f>
        <v>0</v>
      </c>
      <c r="AV305" s="87" t="s">
        <v>87</v>
      </c>
      <c r="AW305" s="66">
        <f>IF(AT305=1,IF(AS305&lt;15,VLOOKUP(AV305,data!$B$3:$E$32,2,0)*AS305,(VLOOKUP(AV305,data!$B$3:$E$32,2,0)*14)+(VLOOKUP(AV305,data!$B$3:$E$32,3,0))*(AS305-14)),0)</f>
        <v>0</v>
      </c>
      <c r="AX305" s="87" t="s">
        <v>87</v>
      </c>
      <c r="AY305" s="66">
        <f>IF(AT305=1,VLOOKUP(AX305,data!$B$35:$D$39,2,0),0)</f>
        <v>0</v>
      </c>
      <c r="AZ305" s="67">
        <f>IF(AND(AW305&lt;&gt;0,AY305&lt;&gt;0)=FALSE,0,data!$C$43)</f>
        <v>0</v>
      </c>
      <c r="BA305" s="91">
        <f t="shared" si="138"/>
        <v>0</v>
      </c>
      <c r="BB305" s="121">
        <f t="shared" si="139"/>
        <v>0</v>
      </c>
      <c r="BC305" s="61">
        <f t="shared" si="140"/>
        <v>0</v>
      </c>
      <c r="BD305" s="61">
        <f t="shared" si="141"/>
        <v>0</v>
      </c>
      <c r="BF305" s="64"/>
      <c r="BG305" s="61">
        <f t="shared" si="142"/>
        <v>0</v>
      </c>
      <c r="BH305" s="65">
        <f>IF(BG305=1,data!$C$41*BF305,0)</f>
        <v>0</v>
      </c>
      <c r="BI305" s="87" t="s">
        <v>87</v>
      </c>
      <c r="BJ305" s="66">
        <f>IF(BG305=1,IF(BF305&lt;15,VLOOKUP(BI305,data!$B$3:$E$32,2,0)*BF305,(VLOOKUP(BI305,data!$B$3:$E$32,2,0)*14)+(VLOOKUP(BI305,data!$B$3:$E$32,3,0))*(BF305-14)),0)</f>
        <v>0</v>
      </c>
      <c r="BK305" s="87" t="s">
        <v>87</v>
      </c>
      <c r="BL305" s="66">
        <f>IF(BG305=1,VLOOKUP(BK305,data!$B$35:$D$39,2,0),0)</f>
        <v>0</v>
      </c>
      <c r="BM305" s="67">
        <f>IF(AND(BJ305&lt;&gt;0,BL305&lt;&gt;0)=FALSE,0,data!$C$43)</f>
        <v>0</v>
      </c>
      <c r="BN305" s="91">
        <f t="shared" si="143"/>
        <v>0</v>
      </c>
      <c r="BO305" s="121">
        <f t="shared" si="144"/>
        <v>0</v>
      </c>
      <c r="BP305" s="61">
        <f t="shared" si="145"/>
        <v>0</v>
      </c>
      <c r="BQ305" s="61">
        <f t="shared" si="146"/>
        <v>0</v>
      </c>
      <c r="BS305" s="64"/>
      <c r="BT305" s="61">
        <f t="shared" si="147"/>
        <v>0</v>
      </c>
      <c r="BU305" s="65">
        <f>IF(BT305=1,data!$C$41*BS305,0)</f>
        <v>0</v>
      </c>
      <c r="BV305" s="87" t="s">
        <v>87</v>
      </c>
      <c r="BW305" s="66">
        <f>IF(BT305=1,IF(BS305&lt;15,VLOOKUP(BV305,data!$B$3:$E$32,2,0)*BS305,(VLOOKUP(BV305,data!$B$3:$E$32,2,0)*14)+(VLOOKUP(BV305,data!$B$3:$E$32,3,0))*(BS305-14)),0)</f>
        <v>0</v>
      </c>
      <c r="BX305" s="87" t="s">
        <v>87</v>
      </c>
      <c r="BY305" s="66">
        <f>IF(BT305=1,VLOOKUP(BX305,data!$B$35:$D$39,2,0),0)</f>
        <v>0</v>
      </c>
      <c r="BZ305" s="67">
        <f>IF(AND(BW305&lt;&gt;0,BY305&lt;&gt;0)=FALSE,0,data!$C$43)</f>
        <v>0</v>
      </c>
      <c r="CA305" s="91">
        <f t="shared" si="148"/>
        <v>0</v>
      </c>
      <c r="CB305" s="121">
        <f t="shared" si="149"/>
        <v>0</v>
      </c>
      <c r="CC305" s="61">
        <f t="shared" si="150"/>
        <v>0</v>
      </c>
      <c r="CD305" s="61">
        <f t="shared" si="151"/>
        <v>0</v>
      </c>
    </row>
    <row r="306" spans="1:82" ht="18" hidden="1" customHeight="1" x14ac:dyDescent="0.25">
      <c r="A306" s="68"/>
      <c r="B306" s="58" t="s">
        <v>388</v>
      </c>
      <c r="C306" s="113"/>
      <c r="D306" s="59"/>
      <c r="E306" s="64"/>
      <c r="F306" s="61">
        <f t="shared" si="123"/>
        <v>0</v>
      </c>
      <c r="G306" s="65">
        <f>IF(F306=1,data!$C$41*E306,0)</f>
        <v>0</v>
      </c>
      <c r="H306" s="87" t="s">
        <v>87</v>
      </c>
      <c r="I306" s="66">
        <f>IF($F306=1,IF($E306&lt;15,VLOOKUP(H306,data!$B$3:$E$32,2,0)*$E306,(VLOOKUP(H306,data!$B$3:$E$32,2,0)*14)+(VLOOKUP(H306,data!$B$3:$E$32,3,0))*($E306-14)),0)</f>
        <v>0</v>
      </c>
      <c r="J306" s="87" t="s">
        <v>87</v>
      </c>
      <c r="K306" s="66">
        <f>IF($F306=1,VLOOKUP(J306,data!$B$35:$D$39,2,0),0)</f>
        <v>0</v>
      </c>
      <c r="L306" s="67">
        <f>IF(AND(I306&lt;&gt;0,K306&lt;&gt;0)=FALSE,0,data!$C$43)</f>
        <v>0</v>
      </c>
      <c r="M306" s="91">
        <f t="shared" si="33"/>
        <v>0</v>
      </c>
      <c r="N306" s="61">
        <f t="shared" si="152"/>
        <v>0</v>
      </c>
      <c r="O306" s="61">
        <f t="shared" si="124"/>
        <v>0</v>
      </c>
      <c r="P306" s="61">
        <f t="shared" si="125"/>
        <v>0</v>
      </c>
      <c r="Q306" s="137">
        <f t="shared" si="126"/>
        <v>0</v>
      </c>
      <c r="S306" s="64"/>
      <c r="T306" s="61">
        <f t="shared" si="127"/>
        <v>0</v>
      </c>
      <c r="U306" s="65">
        <f>IF(T306=1,data!$C$41*S306,0)</f>
        <v>0</v>
      </c>
      <c r="V306" s="87" t="s">
        <v>87</v>
      </c>
      <c r="W306" s="66">
        <f>IF(T306=1,IF(S306&lt;15,VLOOKUP(V306,data!$B$3:$E$32,2,0)*S306,(VLOOKUP(V306,data!$B$3:$E$32,2,0)*14)+(VLOOKUP(V306,data!$B$3:$E$32,3,0))*(S306-14)),0)</f>
        <v>0</v>
      </c>
      <c r="X306" s="87" t="s">
        <v>87</v>
      </c>
      <c r="Y306" s="66">
        <f>IF(T306=1,VLOOKUP(X306,data!$B$35:$D$39,2,0),0)</f>
        <v>0</v>
      </c>
      <c r="Z306" s="67">
        <f>IF(AND(W306&lt;&gt;0,Y306&lt;&gt;0)=FALSE,0,data!$C$43)</f>
        <v>0</v>
      </c>
      <c r="AA306" s="91">
        <f t="shared" si="128"/>
        <v>0</v>
      </c>
      <c r="AB306" s="121">
        <f t="shared" si="129"/>
        <v>0</v>
      </c>
      <c r="AC306" s="61">
        <f t="shared" si="130"/>
        <v>0</v>
      </c>
      <c r="AD306" s="61">
        <f t="shared" si="131"/>
        <v>0</v>
      </c>
      <c r="AF306" s="64"/>
      <c r="AG306" s="61">
        <f t="shared" si="132"/>
        <v>0</v>
      </c>
      <c r="AH306" s="65">
        <f>IF(AG306=1,data!$C$41*AF306,0)</f>
        <v>0</v>
      </c>
      <c r="AI306" s="87" t="s">
        <v>87</v>
      </c>
      <c r="AJ306" s="66">
        <f>IF(AG306=1,IF(AF306&lt;15,VLOOKUP(AI306,data!$B$3:$E$32,2,0)*AF306,(VLOOKUP(AI306,data!$B$3:$E$32,2,0)*14)+(VLOOKUP(AI306,data!$B$3:$E$32,3,0))*(AF306-14)),0)</f>
        <v>0</v>
      </c>
      <c r="AK306" s="87" t="s">
        <v>87</v>
      </c>
      <c r="AL306" s="66">
        <f>IF(AG306=1,VLOOKUP(AK306,data!$B$35:$D$39,2,0),0)</f>
        <v>0</v>
      </c>
      <c r="AM306" s="67">
        <f>IF(AND(AJ306&lt;&gt;0,AL306&lt;&gt;0)=FALSE,0,data!$C$43)</f>
        <v>0</v>
      </c>
      <c r="AN306" s="91">
        <f t="shared" si="133"/>
        <v>0</v>
      </c>
      <c r="AO306" s="121">
        <f t="shared" si="134"/>
        <v>0</v>
      </c>
      <c r="AP306" s="61">
        <f t="shared" si="135"/>
        <v>0</v>
      </c>
      <c r="AQ306" s="61">
        <f t="shared" si="136"/>
        <v>0</v>
      </c>
      <c r="AS306" s="64"/>
      <c r="AT306" s="61">
        <f t="shared" si="137"/>
        <v>0</v>
      </c>
      <c r="AU306" s="65">
        <f>IF(AT306=1,data!$C$41*AS306,0)</f>
        <v>0</v>
      </c>
      <c r="AV306" s="87" t="s">
        <v>87</v>
      </c>
      <c r="AW306" s="66">
        <f>IF(AT306=1,IF(AS306&lt;15,VLOOKUP(AV306,data!$B$3:$E$32,2,0)*AS306,(VLOOKUP(AV306,data!$B$3:$E$32,2,0)*14)+(VLOOKUP(AV306,data!$B$3:$E$32,3,0))*(AS306-14)),0)</f>
        <v>0</v>
      </c>
      <c r="AX306" s="87" t="s">
        <v>87</v>
      </c>
      <c r="AY306" s="66">
        <f>IF(AT306=1,VLOOKUP(AX306,data!$B$35:$D$39,2,0),0)</f>
        <v>0</v>
      </c>
      <c r="AZ306" s="67">
        <f>IF(AND(AW306&lt;&gt;0,AY306&lt;&gt;0)=FALSE,0,data!$C$43)</f>
        <v>0</v>
      </c>
      <c r="BA306" s="91">
        <f t="shared" si="138"/>
        <v>0</v>
      </c>
      <c r="BB306" s="121">
        <f t="shared" si="139"/>
        <v>0</v>
      </c>
      <c r="BC306" s="61">
        <f t="shared" si="140"/>
        <v>0</v>
      </c>
      <c r="BD306" s="61">
        <f t="shared" si="141"/>
        <v>0</v>
      </c>
      <c r="BF306" s="64"/>
      <c r="BG306" s="61">
        <f t="shared" si="142"/>
        <v>0</v>
      </c>
      <c r="BH306" s="65">
        <f>IF(BG306=1,data!$C$41*BF306,0)</f>
        <v>0</v>
      </c>
      <c r="BI306" s="87" t="s">
        <v>87</v>
      </c>
      <c r="BJ306" s="66">
        <f>IF(BG306=1,IF(BF306&lt;15,VLOOKUP(BI306,data!$B$3:$E$32,2,0)*BF306,(VLOOKUP(BI306,data!$B$3:$E$32,2,0)*14)+(VLOOKUP(BI306,data!$B$3:$E$32,3,0))*(BF306-14)),0)</f>
        <v>0</v>
      </c>
      <c r="BK306" s="87" t="s">
        <v>87</v>
      </c>
      <c r="BL306" s="66">
        <f>IF(BG306=1,VLOOKUP(BK306,data!$B$35:$D$39,2,0),0)</f>
        <v>0</v>
      </c>
      <c r="BM306" s="67">
        <f>IF(AND(BJ306&lt;&gt;0,BL306&lt;&gt;0)=FALSE,0,data!$C$43)</f>
        <v>0</v>
      </c>
      <c r="BN306" s="91">
        <f t="shared" si="143"/>
        <v>0</v>
      </c>
      <c r="BO306" s="121">
        <f t="shared" si="144"/>
        <v>0</v>
      </c>
      <c r="BP306" s="61">
        <f t="shared" si="145"/>
        <v>0</v>
      </c>
      <c r="BQ306" s="61">
        <f t="shared" si="146"/>
        <v>0</v>
      </c>
      <c r="BS306" s="64"/>
      <c r="BT306" s="61">
        <f t="shared" si="147"/>
        <v>0</v>
      </c>
      <c r="BU306" s="65">
        <f>IF(BT306=1,data!$C$41*BS306,0)</f>
        <v>0</v>
      </c>
      <c r="BV306" s="87" t="s">
        <v>87</v>
      </c>
      <c r="BW306" s="66">
        <f>IF(BT306=1,IF(BS306&lt;15,VLOOKUP(BV306,data!$B$3:$E$32,2,0)*BS306,(VLOOKUP(BV306,data!$B$3:$E$32,2,0)*14)+(VLOOKUP(BV306,data!$B$3:$E$32,3,0))*(BS306-14)),0)</f>
        <v>0</v>
      </c>
      <c r="BX306" s="87" t="s">
        <v>87</v>
      </c>
      <c r="BY306" s="66">
        <f>IF(BT306=1,VLOOKUP(BX306,data!$B$35:$D$39,2,0),0)</f>
        <v>0</v>
      </c>
      <c r="BZ306" s="67">
        <f>IF(AND(BW306&lt;&gt;0,BY306&lt;&gt;0)=FALSE,0,data!$C$43)</f>
        <v>0</v>
      </c>
      <c r="CA306" s="91">
        <f t="shared" si="148"/>
        <v>0</v>
      </c>
      <c r="CB306" s="121">
        <f t="shared" si="149"/>
        <v>0</v>
      </c>
      <c r="CC306" s="61">
        <f t="shared" si="150"/>
        <v>0</v>
      </c>
      <c r="CD306" s="61">
        <f t="shared" si="151"/>
        <v>0</v>
      </c>
    </row>
    <row r="307" spans="1:82" ht="18" hidden="1" customHeight="1" x14ac:dyDescent="0.25">
      <c r="A307" s="68"/>
      <c r="B307" s="58" t="s">
        <v>389</v>
      </c>
      <c r="C307" s="113"/>
      <c r="D307" s="59"/>
      <c r="E307" s="64"/>
      <c r="F307" s="61">
        <f t="shared" si="123"/>
        <v>0</v>
      </c>
      <c r="G307" s="65">
        <f>IF(F307=1,data!$C$41*E307,0)</f>
        <v>0</v>
      </c>
      <c r="H307" s="87" t="s">
        <v>87</v>
      </c>
      <c r="I307" s="66">
        <f>IF($F307=1,IF($E307&lt;15,VLOOKUP(H307,data!$B$3:$E$32,2,0)*$E307,(VLOOKUP(H307,data!$B$3:$E$32,2,0)*14)+(VLOOKUP(H307,data!$B$3:$E$32,3,0))*($E307-14)),0)</f>
        <v>0</v>
      </c>
      <c r="J307" s="87" t="s">
        <v>87</v>
      </c>
      <c r="K307" s="66">
        <f>IF($F307=1,VLOOKUP(J307,data!$B$35:$D$39,2,0),0)</f>
        <v>0</v>
      </c>
      <c r="L307" s="67">
        <f>IF(AND(I307&lt;&gt;0,K307&lt;&gt;0)=FALSE,0,data!$C$43)</f>
        <v>0</v>
      </c>
      <c r="M307" s="91">
        <f t="shared" si="33"/>
        <v>0</v>
      </c>
      <c r="N307" s="61">
        <f t="shared" si="152"/>
        <v>0</v>
      </c>
      <c r="O307" s="61">
        <f t="shared" si="124"/>
        <v>0</v>
      </c>
      <c r="P307" s="61">
        <f t="shared" si="125"/>
        <v>0</v>
      </c>
      <c r="Q307" s="137">
        <f t="shared" si="126"/>
        <v>0</v>
      </c>
      <c r="S307" s="64"/>
      <c r="T307" s="61">
        <f t="shared" si="127"/>
        <v>0</v>
      </c>
      <c r="U307" s="65">
        <f>IF(T307=1,data!$C$41*S307,0)</f>
        <v>0</v>
      </c>
      <c r="V307" s="87" t="s">
        <v>87</v>
      </c>
      <c r="W307" s="66">
        <f>IF(T307=1,IF(S307&lt;15,VLOOKUP(V307,data!$B$3:$E$32,2,0)*S307,(VLOOKUP(V307,data!$B$3:$E$32,2,0)*14)+(VLOOKUP(V307,data!$B$3:$E$32,3,0))*(S307-14)),0)</f>
        <v>0</v>
      </c>
      <c r="X307" s="87" t="s">
        <v>87</v>
      </c>
      <c r="Y307" s="66">
        <f>IF(T307=1,VLOOKUP(X307,data!$B$35:$D$39,2,0),0)</f>
        <v>0</v>
      </c>
      <c r="Z307" s="67">
        <f>IF(AND(W307&lt;&gt;0,Y307&lt;&gt;0)=FALSE,0,data!$C$43)</f>
        <v>0</v>
      </c>
      <c r="AA307" s="91">
        <f t="shared" si="128"/>
        <v>0</v>
      </c>
      <c r="AB307" s="121">
        <f t="shared" si="129"/>
        <v>0</v>
      </c>
      <c r="AC307" s="61">
        <f t="shared" si="130"/>
        <v>0</v>
      </c>
      <c r="AD307" s="61">
        <f t="shared" si="131"/>
        <v>0</v>
      </c>
      <c r="AF307" s="64"/>
      <c r="AG307" s="61">
        <f t="shared" si="132"/>
        <v>0</v>
      </c>
      <c r="AH307" s="65">
        <f>IF(AG307=1,data!$C$41*AF307,0)</f>
        <v>0</v>
      </c>
      <c r="AI307" s="87" t="s">
        <v>87</v>
      </c>
      <c r="AJ307" s="66">
        <f>IF(AG307=1,IF(AF307&lt;15,VLOOKUP(AI307,data!$B$3:$E$32,2,0)*AF307,(VLOOKUP(AI307,data!$B$3:$E$32,2,0)*14)+(VLOOKUP(AI307,data!$B$3:$E$32,3,0))*(AF307-14)),0)</f>
        <v>0</v>
      </c>
      <c r="AK307" s="87" t="s">
        <v>87</v>
      </c>
      <c r="AL307" s="66">
        <f>IF(AG307=1,VLOOKUP(AK307,data!$B$35:$D$39,2,0),0)</f>
        <v>0</v>
      </c>
      <c r="AM307" s="67">
        <f>IF(AND(AJ307&lt;&gt;0,AL307&lt;&gt;0)=FALSE,0,data!$C$43)</f>
        <v>0</v>
      </c>
      <c r="AN307" s="91">
        <f t="shared" si="133"/>
        <v>0</v>
      </c>
      <c r="AO307" s="121">
        <f t="shared" si="134"/>
        <v>0</v>
      </c>
      <c r="AP307" s="61">
        <f t="shared" si="135"/>
        <v>0</v>
      </c>
      <c r="AQ307" s="61">
        <f t="shared" si="136"/>
        <v>0</v>
      </c>
      <c r="AS307" s="64"/>
      <c r="AT307" s="61">
        <f t="shared" si="137"/>
        <v>0</v>
      </c>
      <c r="AU307" s="65">
        <f>IF(AT307=1,data!$C$41*AS307,0)</f>
        <v>0</v>
      </c>
      <c r="AV307" s="87" t="s">
        <v>87</v>
      </c>
      <c r="AW307" s="66">
        <f>IF(AT307=1,IF(AS307&lt;15,VLOOKUP(AV307,data!$B$3:$E$32,2,0)*AS307,(VLOOKUP(AV307,data!$B$3:$E$32,2,0)*14)+(VLOOKUP(AV307,data!$B$3:$E$32,3,0))*(AS307-14)),0)</f>
        <v>0</v>
      </c>
      <c r="AX307" s="87" t="s">
        <v>87</v>
      </c>
      <c r="AY307" s="66">
        <f>IF(AT307=1,VLOOKUP(AX307,data!$B$35:$D$39,2,0),0)</f>
        <v>0</v>
      </c>
      <c r="AZ307" s="67">
        <f>IF(AND(AW307&lt;&gt;0,AY307&lt;&gt;0)=FALSE,0,data!$C$43)</f>
        <v>0</v>
      </c>
      <c r="BA307" s="91">
        <f t="shared" si="138"/>
        <v>0</v>
      </c>
      <c r="BB307" s="121">
        <f t="shared" si="139"/>
        <v>0</v>
      </c>
      <c r="BC307" s="61">
        <f t="shared" si="140"/>
        <v>0</v>
      </c>
      <c r="BD307" s="61">
        <f t="shared" si="141"/>
        <v>0</v>
      </c>
      <c r="BF307" s="64"/>
      <c r="BG307" s="61">
        <f t="shared" si="142"/>
        <v>0</v>
      </c>
      <c r="BH307" s="65">
        <f>IF(BG307=1,data!$C$41*BF307,0)</f>
        <v>0</v>
      </c>
      <c r="BI307" s="87" t="s">
        <v>87</v>
      </c>
      <c r="BJ307" s="66">
        <f>IF(BG307=1,IF(BF307&lt;15,VLOOKUP(BI307,data!$B$3:$E$32,2,0)*BF307,(VLOOKUP(BI307,data!$B$3:$E$32,2,0)*14)+(VLOOKUP(BI307,data!$B$3:$E$32,3,0))*(BF307-14)),0)</f>
        <v>0</v>
      </c>
      <c r="BK307" s="87" t="s">
        <v>87</v>
      </c>
      <c r="BL307" s="66">
        <f>IF(BG307=1,VLOOKUP(BK307,data!$B$35:$D$39,2,0),0)</f>
        <v>0</v>
      </c>
      <c r="BM307" s="67">
        <f>IF(AND(BJ307&lt;&gt;0,BL307&lt;&gt;0)=FALSE,0,data!$C$43)</f>
        <v>0</v>
      </c>
      <c r="BN307" s="91">
        <f t="shared" si="143"/>
        <v>0</v>
      </c>
      <c r="BO307" s="121">
        <f t="shared" si="144"/>
        <v>0</v>
      </c>
      <c r="BP307" s="61">
        <f t="shared" si="145"/>
        <v>0</v>
      </c>
      <c r="BQ307" s="61">
        <f t="shared" si="146"/>
        <v>0</v>
      </c>
      <c r="BS307" s="64"/>
      <c r="BT307" s="61">
        <f t="shared" si="147"/>
        <v>0</v>
      </c>
      <c r="BU307" s="65">
        <f>IF(BT307=1,data!$C$41*BS307,0)</f>
        <v>0</v>
      </c>
      <c r="BV307" s="87" t="s">
        <v>87</v>
      </c>
      <c r="BW307" s="66">
        <f>IF(BT307=1,IF(BS307&lt;15,VLOOKUP(BV307,data!$B$3:$E$32,2,0)*BS307,(VLOOKUP(BV307,data!$B$3:$E$32,2,0)*14)+(VLOOKUP(BV307,data!$B$3:$E$32,3,0))*(BS307-14)),0)</f>
        <v>0</v>
      </c>
      <c r="BX307" s="87" t="s">
        <v>87</v>
      </c>
      <c r="BY307" s="66">
        <f>IF(BT307=1,VLOOKUP(BX307,data!$B$35:$D$39,2,0),0)</f>
        <v>0</v>
      </c>
      <c r="BZ307" s="67">
        <f>IF(AND(BW307&lt;&gt;0,BY307&lt;&gt;0)=FALSE,0,data!$C$43)</f>
        <v>0</v>
      </c>
      <c r="CA307" s="91">
        <f t="shared" si="148"/>
        <v>0</v>
      </c>
      <c r="CB307" s="121">
        <f t="shared" si="149"/>
        <v>0</v>
      </c>
      <c r="CC307" s="61">
        <f t="shared" si="150"/>
        <v>0</v>
      </c>
      <c r="CD307" s="61">
        <f t="shared" si="151"/>
        <v>0</v>
      </c>
    </row>
    <row r="308" spans="1:82" ht="18" hidden="1" customHeight="1" x14ac:dyDescent="0.25">
      <c r="A308" s="68"/>
      <c r="B308" s="58" t="s">
        <v>390</v>
      </c>
      <c r="C308" s="113"/>
      <c r="D308" s="59"/>
      <c r="E308" s="64"/>
      <c r="F308" s="61">
        <f t="shared" si="123"/>
        <v>0</v>
      </c>
      <c r="G308" s="65">
        <f>IF(F308=1,data!$C$41*E308,0)</f>
        <v>0</v>
      </c>
      <c r="H308" s="87" t="s">
        <v>87</v>
      </c>
      <c r="I308" s="66">
        <f>IF($F308=1,IF($E308&lt;15,VLOOKUP(H308,data!$B$3:$E$32,2,0)*$E308,(VLOOKUP(H308,data!$B$3:$E$32,2,0)*14)+(VLOOKUP(H308,data!$B$3:$E$32,3,0))*($E308-14)),0)</f>
        <v>0</v>
      </c>
      <c r="J308" s="87" t="s">
        <v>87</v>
      </c>
      <c r="K308" s="66">
        <f>IF($F308=1,VLOOKUP(J308,data!$B$35:$D$39,2,0),0)</f>
        <v>0</v>
      </c>
      <c r="L308" s="67">
        <f>IF(AND(I308&lt;&gt;0,K308&lt;&gt;0)=FALSE,0,data!$C$43)</f>
        <v>0</v>
      </c>
      <c r="M308" s="91">
        <f t="shared" si="33"/>
        <v>0</v>
      </c>
      <c r="N308" s="61">
        <f t="shared" si="152"/>
        <v>0</v>
      </c>
      <c r="O308" s="61">
        <f t="shared" si="124"/>
        <v>0</v>
      </c>
      <c r="P308" s="61">
        <f t="shared" si="125"/>
        <v>0</v>
      </c>
      <c r="Q308" s="137">
        <f t="shared" si="126"/>
        <v>0</v>
      </c>
      <c r="S308" s="64"/>
      <c r="T308" s="61">
        <f t="shared" si="127"/>
        <v>0</v>
      </c>
      <c r="U308" s="65">
        <f>IF(T308=1,data!$C$41*S308,0)</f>
        <v>0</v>
      </c>
      <c r="V308" s="87" t="s">
        <v>87</v>
      </c>
      <c r="W308" s="66">
        <f>IF(T308=1,IF(S308&lt;15,VLOOKUP(V308,data!$B$3:$E$32,2,0)*S308,(VLOOKUP(V308,data!$B$3:$E$32,2,0)*14)+(VLOOKUP(V308,data!$B$3:$E$32,3,0))*(S308-14)),0)</f>
        <v>0</v>
      </c>
      <c r="X308" s="87" t="s">
        <v>87</v>
      </c>
      <c r="Y308" s="66">
        <f>IF(T308=1,VLOOKUP(X308,data!$B$35:$D$39,2,0),0)</f>
        <v>0</v>
      </c>
      <c r="Z308" s="67">
        <f>IF(AND(W308&lt;&gt;0,Y308&lt;&gt;0)=FALSE,0,data!$C$43)</f>
        <v>0</v>
      </c>
      <c r="AA308" s="91">
        <f t="shared" si="128"/>
        <v>0</v>
      </c>
      <c r="AB308" s="121">
        <f t="shared" si="129"/>
        <v>0</v>
      </c>
      <c r="AC308" s="61">
        <f t="shared" si="130"/>
        <v>0</v>
      </c>
      <c r="AD308" s="61">
        <f t="shared" si="131"/>
        <v>0</v>
      </c>
      <c r="AF308" s="64"/>
      <c r="AG308" s="61">
        <f t="shared" si="132"/>
        <v>0</v>
      </c>
      <c r="AH308" s="65">
        <f>IF(AG308=1,data!$C$41*AF308,0)</f>
        <v>0</v>
      </c>
      <c r="AI308" s="87" t="s">
        <v>87</v>
      </c>
      <c r="AJ308" s="66">
        <f>IF(AG308=1,IF(AF308&lt;15,VLOOKUP(AI308,data!$B$3:$E$32,2,0)*AF308,(VLOOKUP(AI308,data!$B$3:$E$32,2,0)*14)+(VLOOKUP(AI308,data!$B$3:$E$32,3,0))*(AF308-14)),0)</f>
        <v>0</v>
      </c>
      <c r="AK308" s="87" t="s">
        <v>87</v>
      </c>
      <c r="AL308" s="66">
        <f>IF(AG308=1,VLOOKUP(AK308,data!$B$35:$D$39,2,0),0)</f>
        <v>0</v>
      </c>
      <c r="AM308" s="67">
        <f>IF(AND(AJ308&lt;&gt;0,AL308&lt;&gt;0)=FALSE,0,data!$C$43)</f>
        <v>0</v>
      </c>
      <c r="AN308" s="91">
        <f t="shared" si="133"/>
        <v>0</v>
      </c>
      <c r="AO308" s="121">
        <f t="shared" si="134"/>
        <v>0</v>
      </c>
      <c r="AP308" s="61">
        <f t="shared" si="135"/>
        <v>0</v>
      </c>
      <c r="AQ308" s="61">
        <f t="shared" si="136"/>
        <v>0</v>
      </c>
      <c r="AS308" s="64"/>
      <c r="AT308" s="61">
        <f t="shared" si="137"/>
        <v>0</v>
      </c>
      <c r="AU308" s="65">
        <f>IF(AT308=1,data!$C$41*AS308,0)</f>
        <v>0</v>
      </c>
      <c r="AV308" s="87" t="s">
        <v>87</v>
      </c>
      <c r="AW308" s="66">
        <f>IF(AT308=1,IF(AS308&lt;15,VLOOKUP(AV308,data!$B$3:$E$32,2,0)*AS308,(VLOOKUP(AV308,data!$B$3:$E$32,2,0)*14)+(VLOOKUP(AV308,data!$B$3:$E$32,3,0))*(AS308-14)),0)</f>
        <v>0</v>
      </c>
      <c r="AX308" s="87" t="s">
        <v>87</v>
      </c>
      <c r="AY308" s="66">
        <f>IF(AT308=1,VLOOKUP(AX308,data!$B$35:$D$39,2,0),0)</f>
        <v>0</v>
      </c>
      <c r="AZ308" s="67">
        <f>IF(AND(AW308&lt;&gt;0,AY308&lt;&gt;0)=FALSE,0,data!$C$43)</f>
        <v>0</v>
      </c>
      <c r="BA308" s="91">
        <f t="shared" si="138"/>
        <v>0</v>
      </c>
      <c r="BB308" s="121">
        <f t="shared" si="139"/>
        <v>0</v>
      </c>
      <c r="BC308" s="61">
        <f t="shared" si="140"/>
        <v>0</v>
      </c>
      <c r="BD308" s="61">
        <f t="shared" si="141"/>
        <v>0</v>
      </c>
      <c r="BF308" s="64"/>
      <c r="BG308" s="61">
        <f t="shared" si="142"/>
        <v>0</v>
      </c>
      <c r="BH308" s="65">
        <f>IF(BG308=1,data!$C$41*BF308,0)</f>
        <v>0</v>
      </c>
      <c r="BI308" s="87" t="s">
        <v>87</v>
      </c>
      <c r="BJ308" s="66">
        <f>IF(BG308=1,IF(BF308&lt;15,VLOOKUP(BI308,data!$B$3:$E$32,2,0)*BF308,(VLOOKUP(BI308,data!$B$3:$E$32,2,0)*14)+(VLOOKUP(BI308,data!$B$3:$E$32,3,0))*(BF308-14)),0)</f>
        <v>0</v>
      </c>
      <c r="BK308" s="87" t="s">
        <v>87</v>
      </c>
      <c r="BL308" s="66">
        <f>IF(BG308=1,VLOOKUP(BK308,data!$B$35:$D$39,2,0),0)</f>
        <v>0</v>
      </c>
      <c r="BM308" s="67">
        <f>IF(AND(BJ308&lt;&gt;0,BL308&lt;&gt;0)=FALSE,0,data!$C$43)</f>
        <v>0</v>
      </c>
      <c r="BN308" s="91">
        <f t="shared" si="143"/>
        <v>0</v>
      </c>
      <c r="BO308" s="121">
        <f t="shared" si="144"/>
        <v>0</v>
      </c>
      <c r="BP308" s="61">
        <f t="shared" si="145"/>
        <v>0</v>
      </c>
      <c r="BQ308" s="61">
        <f t="shared" si="146"/>
        <v>0</v>
      </c>
      <c r="BS308" s="64"/>
      <c r="BT308" s="61">
        <f t="shared" si="147"/>
        <v>0</v>
      </c>
      <c r="BU308" s="65">
        <f>IF(BT308=1,data!$C$41*BS308,0)</f>
        <v>0</v>
      </c>
      <c r="BV308" s="87" t="s">
        <v>87</v>
      </c>
      <c r="BW308" s="66">
        <f>IF(BT308=1,IF(BS308&lt;15,VLOOKUP(BV308,data!$B$3:$E$32,2,0)*BS308,(VLOOKUP(BV308,data!$B$3:$E$32,2,0)*14)+(VLOOKUP(BV308,data!$B$3:$E$32,3,0))*(BS308-14)),0)</f>
        <v>0</v>
      </c>
      <c r="BX308" s="87" t="s">
        <v>87</v>
      </c>
      <c r="BY308" s="66">
        <f>IF(BT308=1,VLOOKUP(BX308,data!$B$35:$D$39,2,0),0)</f>
        <v>0</v>
      </c>
      <c r="BZ308" s="67">
        <f>IF(AND(BW308&lt;&gt;0,BY308&lt;&gt;0)=FALSE,0,data!$C$43)</f>
        <v>0</v>
      </c>
      <c r="CA308" s="91">
        <f t="shared" si="148"/>
        <v>0</v>
      </c>
      <c r="CB308" s="121">
        <f t="shared" si="149"/>
        <v>0</v>
      </c>
      <c r="CC308" s="61">
        <f t="shared" si="150"/>
        <v>0</v>
      </c>
      <c r="CD308" s="61">
        <f t="shared" si="151"/>
        <v>0</v>
      </c>
    </row>
    <row r="309" spans="1:82" ht="18" hidden="1" customHeight="1" x14ac:dyDescent="0.25">
      <c r="A309" s="68"/>
      <c r="B309" s="58" t="s">
        <v>391</v>
      </c>
      <c r="C309" s="113"/>
      <c r="D309" s="59"/>
      <c r="E309" s="64"/>
      <c r="F309" s="61">
        <f t="shared" si="123"/>
        <v>0</v>
      </c>
      <c r="G309" s="65">
        <f>IF(F309=1,data!$C$41*E309,0)</f>
        <v>0</v>
      </c>
      <c r="H309" s="87" t="s">
        <v>87</v>
      </c>
      <c r="I309" s="66">
        <f>IF($F309=1,IF($E309&lt;15,VLOOKUP(H309,data!$B$3:$E$32,2,0)*$E309,(VLOOKUP(H309,data!$B$3:$E$32,2,0)*14)+(VLOOKUP(H309,data!$B$3:$E$32,3,0))*($E309-14)),0)</f>
        <v>0</v>
      </c>
      <c r="J309" s="87" t="s">
        <v>87</v>
      </c>
      <c r="K309" s="66">
        <f>IF($F309=1,VLOOKUP(J309,data!$B$35:$D$39,2,0),0)</f>
        <v>0</v>
      </c>
      <c r="L309" s="67">
        <f>IF(AND(I309&lt;&gt;0,K309&lt;&gt;0)=FALSE,0,data!$C$43)</f>
        <v>0</v>
      </c>
      <c r="M309" s="91">
        <f t="shared" si="33"/>
        <v>0</v>
      </c>
      <c r="N309" s="61">
        <f t="shared" si="152"/>
        <v>0</v>
      </c>
      <c r="O309" s="61">
        <f t="shared" si="124"/>
        <v>0</v>
      </c>
      <c r="P309" s="61">
        <f t="shared" si="125"/>
        <v>0</v>
      </c>
      <c r="Q309" s="137">
        <f t="shared" si="126"/>
        <v>0</v>
      </c>
      <c r="S309" s="64"/>
      <c r="T309" s="61">
        <f t="shared" si="127"/>
        <v>0</v>
      </c>
      <c r="U309" s="65">
        <f>IF(T309=1,data!$C$41*S309,0)</f>
        <v>0</v>
      </c>
      <c r="V309" s="87" t="s">
        <v>87</v>
      </c>
      <c r="W309" s="66">
        <f>IF(T309=1,IF(S309&lt;15,VLOOKUP(V309,data!$B$3:$E$32,2,0)*S309,(VLOOKUP(V309,data!$B$3:$E$32,2,0)*14)+(VLOOKUP(V309,data!$B$3:$E$32,3,0))*(S309-14)),0)</f>
        <v>0</v>
      </c>
      <c r="X309" s="87" t="s">
        <v>87</v>
      </c>
      <c r="Y309" s="66">
        <f>IF(T309=1,VLOOKUP(X309,data!$B$35:$D$39,2,0),0)</f>
        <v>0</v>
      </c>
      <c r="Z309" s="67">
        <f>IF(AND(W309&lt;&gt;0,Y309&lt;&gt;0)=FALSE,0,data!$C$43)</f>
        <v>0</v>
      </c>
      <c r="AA309" s="91">
        <f t="shared" si="128"/>
        <v>0</v>
      </c>
      <c r="AB309" s="121">
        <f t="shared" si="129"/>
        <v>0</v>
      </c>
      <c r="AC309" s="61">
        <f t="shared" si="130"/>
        <v>0</v>
      </c>
      <c r="AD309" s="61">
        <f t="shared" si="131"/>
        <v>0</v>
      </c>
      <c r="AF309" s="64"/>
      <c r="AG309" s="61">
        <f t="shared" si="132"/>
        <v>0</v>
      </c>
      <c r="AH309" s="65">
        <f>IF(AG309=1,data!$C$41*AF309,0)</f>
        <v>0</v>
      </c>
      <c r="AI309" s="87" t="s">
        <v>87</v>
      </c>
      <c r="AJ309" s="66">
        <f>IF(AG309=1,IF(AF309&lt;15,VLOOKUP(AI309,data!$B$3:$E$32,2,0)*AF309,(VLOOKUP(AI309,data!$B$3:$E$32,2,0)*14)+(VLOOKUP(AI309,data!$B$3:$E$32,3,0))*(AF309-14)),0)</f>
        <v>0</v>
      </c>
      <c r="AK309" s="87" t="s">
        <v>87</v>
      </c>
      <c r="AL309" s="66">
        <f>IF(AG309=1,VLOOKUP(AK309,data!$B$35:$D$39,2,0),0)</f>
        <v>0</v>
      </c>
      <c r="AM309" s="67">
        <f>IF(AND(AJ309&lt;&gt;0,AL309&lt;&gt;0)=FALSE,0,data!$C$43)</f>
        <v>0</v>
      </c>
      <c r="AN309" s="91">
        <f t="shared" si="133"/>
        <v>0</v>
      </c>
      <c r="AO309" s="121">
        <f t="shared" si="134"/>
        <v>0</v>
      </c>
      <c r="AP309" s="61">
        <f t="shared" si="135"/>
        <v>0</v>
      </c>
      <c r="AQ309" s="61">
        <f t="shared" si="136"/>
        <v>0</v>
      </c>
      <c r="AS309" s="64"/>
      <c r="AT309" s="61">
        <f t="shared" si="137"/>
        <v>0</v>
      </c>
      <c r="AU309" s="65">
        <f>IF(AT309=1,data!$C$41*AS309,0)</f>
        <v>0</v>
      </c>
      <c r="AV309" s="87" t="s">
        <v>87</v>
      </c>
      <c r="AW309" s="66">
        <f>IF(AT309=1,IF(AS309&lt;15,VLOOKUP(AV309,data!$B$3:$E$32,2,0)*AS309,(VLOOKUP(AV309,data!$B$3:$E$32,2,0)*14)+(VLOOKUP(AV309,data!$B$3:$E$32,3,0))*(AS309-14)),0)</f>
        <v>0</v>
      </c>
      <c r="AX309" s="87" t="s">
        <v>87</v>
      </c>
      <c r="AY309" s="66">
        <f>IF(AT309=1,VLOOKUP(AX309,data!$B$35:$D$39,2,0),0)</f>
        <v>0</v>
      </c>
      <c r="AZ309" s="67">
        <f>IF(AND(AW309&lt;&gt;0,AY309&lt;&gt;0)=FALSE,0,data!$C$43)</f>
        <v>0</v>
      </c>
      <c r="BA309" s="91">
        <f t="shared" si="138"/>
        <v>0</v>
      </c>
      <c r="BB309" s="121">
        <f t="shared" si="139"/>
        <v>0</v>
      </c>
      <c r="BC309" s="61">
        <f t="shared" si="140"/>
        <v>0</v>
      </c>
      <c r="BD309" s="61">
        <f t="shared" si="141"/>
        <v>0</v>
      </c>
      <c r="BF309" s="64"/>
      <c r="BG309" s="61">
        <f t="shared" si="142"/>
        <v>0</v>
      </c>
      <c r="BH309" s="65">
        <f>IF(BG309=1,data!$C$41*BF309,0)</f>
        <v>0</v>
      </c>
      <c r="BI309" s="87" t="s">
        <v>87</v>
      </c>
      <c r="BJ309" s="66">
        <f>IF(BG309=1,IF(BF309&lt;15,VLOOKUP(BI309,data!$B$3:$E$32,2,0)*BF309,(VLOOKUP(BI309,data!$B$3:$E$32,2,0)*14)+(VLOOKUP(BI309,data!$B$3:$E$32,3,0))*(BF309-14)),0)</f>
        <v>0</v>
      </c>
      <c r="BK309" s="87" t="s">
        <v>87</v>
      </c>
      <c r="BL309" s="66">
        <f>IF(BG309=1,VLOOKUP(BK309,data!$B$35:$D$39,2,0),0)</f>
        <v>0</v>
      </c>
      <c r="BM309" s="67">
        <f>IF(AND(BJ309&lt;&gt;0,BL309&lt;&gt;0)=FALSE,0,data!$C$43)</f>
        <v>0</v>
      </c>
      <c r="BN309" s="91">
        <f t="shared" si="143"/>
        <v>0</v>
      </c>
      <c r="BO309" s="121">
        <f t="shared" si="144"/>
        <v>0</v>
      </c>
      <c r="BP309" s="61">
        <f t="shared" si="145"/>
        <v>0</v>
      </c>
      <c r="BQ309" s="61">
        <f t="shared" si="146"/>
        <v>0</v>
      </c>
      <c r="BS309" s="64"/>
      <c r="BT309" s="61">
        <f t="shared" si="147"/>
        <v>0</v>
      </c>
      <c r="BU309" s="65">
        <f>IF(BT309=1,data!$C$41*BS309,0)</f>
        <v>0</v>
      </c>
      <c r="BV309" s="87" t="s">
        <v>87</v>
      </c>
      <c r="BW309" s="66">
        <f>IF(BT309=1,IF(BS309&lt;15,VLOOKUP(BV309,data!$B$3:$E$32,2,0)*BS309,(VLOOKUP(BV309,data!$B$3:$E$32,2,0)*14)+(VLOOKUP(BV309,data!$B$3:$E$32,3,0))*(BS309-14)),0)</f>
        <v>0</v>
      </c>
      <c r="BX309" s="87" t="s">
        <v>87</v>
      </c>
      <c r="BY309" s="66">
        <f>IF(BT309=1,VLOOKUP(BX309,data!$B$35:$D$39,2,0),0)</f>
        <v>0</v>
      </c>
      <c r="BZ309" s="67">
        <f>IF(AND(BW309&lt;&gt;0,BY309&lt;&gt;0)=FALSE,0,data!$C$43)</f>
        <v>0</v>
      </c>
      <c r="CA309" s="91">
        <f t="shared" si="148"/>
        <v>0</v>
      </c>
      <c r="CB309" s="121">
        <f t="shared" si="149"/>
        <v>0</v>
      </c>
      <c r="CC309" s="61">
        <f t="shared" si="150"/>
        <v>0</v>
      </c>
      <c r="CD309" s="61">
        <f t="shared" si="151"/>
        <v>0</v>
      </c>
    </row>
    <row r="310" spans="1:82" ht="18" hidden="1" customHeight="1" x14ac:dyDescent="0.25">
      <c r="A310" s="68"/>
      <c r="B310" s="58" t="s">
        <v>392</v>
      </c>
      <c r="C310" s="113"/>
      <c r="D310" s="59"/>
      <c r="E310" s="64"/>
      <c r="F310" s="61">
        <f t="shared" si="123"/>
        <v>0</v>
      </c>
      <c r="G310" s="65">
        <f>IF(F310=1,data!$C$41*E310,0)</f>
        <v>0</v>
      </c>
      <c r="H310" s="87" t="s">
        <v>87</v>
      </c>
      <c r="I310" s="66">
        <f>IF($F310=1,IF($E310&lt;15,VLOOKUP(H310,data!$B$3:$E$32,2,0)*$E310,(VLOOKUP(H310,data!$B$3:$E$32,2,0)*14)+(VLOOKUP(H310,data!$B$3:$E$32,3,0))*($E310-14)),0)</f>
        <v>0</v>
      </c>
      <c r="J310" s="87" t="s">
        <v>87</v>
      </c>
      <c r="K310" s="66">
        <f>IF($F310=1,VLOOKUP(J310,data!$B$35:$D$39,2,0),0)</f>
        <v>0</v>
      </c>
      <c r="L310" s="67">
        <f>IF(AND(I310&lt;&gt;0,K310&lt;&gt;0)=FALSE,0,data!$C$43)</f>
        <v>0</v>
      </c>
      <c r="M310" s="91">
        <f t="shared" si="33"/>
        <v>0</v>
      </c>
      <c r="N310" s="61">
        <f t="shared" si="152"/>
        <v>0</v>
      </c>
      <c r="O310" s="61">
        <f t="shared" si="124"/>
        <v>0</v>
      </c>
      <c r="P310" s="61">
        <f t="shared" si="125"/>
        <v>0</v>
      </c>
      <c r="Q310" s="137">
        <f t="shared" si="126"/>
        <v>0</v>
      </c>
      <c r="S310" s="64"/>
      <c r="T310" s="61">
        <f t="shared" si="127"/>
        <v>0</v>
      </c>
      <c r="U310" s="65">
        <f>IF(T310=1,data!$C$41*S310,0)</f>
        <v>0</v>
      </c>
      <c r="V310" s="87" t="s">
        <v>87</v>
      </c>
      <c r="W310" s="66">
        <f>IF(T310=1,IF(S310&lt;15,VLOOKUP(V310,data!$B$3:$E$32,2,0)*S310,(VLOOKUP(V310,data!$B$3:$E$32,2,0)*14)+(VLOOKUP(V310,data!$B$3:$E$32,3,0))*(S310-14)),0)</f>
        <v>0</v>
      </c>
      <c r="X310" s="87" t="s">
        <v>87</v>
      </c>
      <c r="Y310" s="66">
        <f>IF(T310=1,VLOOKUP(X310,data!$B$35:$D$39,2,0),0)</f>
        <v>0</v>
      </c>
      <c r="Z310" s="67">
        <f>IF(AND(W310&lt;&gt;0,Y310&lt;&gt;0)=FALSE,0,data!$C$43)</f>
        <v>0</v>
      </c>
      <c r="AA310" s="91">
        <f t="shared" si="128"/>
        <v>0</v>
      </c>
      <c r="AB310" s="121">
        <f t="shared" si="129"/>
        <v>0</v>
      </c>
      <c r="AC310" s="61">
        <f t="shared" si="130"/>
        <v>0</v>
      </c>
      <c r="AD310" s="61">
        <f t="shared" si="131"/>
        <v>0</v>
      </c>
      <c r="AF310" s="64"/>
      <c r="AG310" s="61">
        <f t="shared" si="132"/>
        <v>0</v>
      </c>
      <c r="AH310" s="65">
        <f>IF(AG310=1,data!$C$41*AF310,0)</f>
        <v>0</v>
      </c>
      <c r="AI310" s="87" t="s">
        <v>87</v>
      </c>
      <c r="AJ310" s="66">
        <f>IF(AG310=1,IF(AF310&lt;15,VLOOKUP(AI310,data!$B$3:$E$32,2,0)*AF310,(VLOOKUP(AI310,data!$B$3:$E$32,2,0)*14)+(VLOOKUP(AI310,data!$B$3:$E$32,3,0))*(AF310-14)),0)</f>
        <v>0</v>
      </c>
      <c r="AK310" s="87" t="s">
        <v>87</v>
      </c>
      <c r="AL310" s="66">
        <f>IF(AG310=1,VLOOKUP(AK310,data!$B$35:$D$39,2,0),0)</f>
        <v>0</v>
      </c>
      <c r="AM310" s="67">
        <f>IF(AND(AJ310&lt;&gt;0,AL310&lt;&gt;0)=FALSE,0,data!$C$43)</f>
        <v>0</v>
      </c>
      <c r="AN310" s="91">
        <f t="shared" si="133"/>
        <v>0</v>
      </c>
      <c r="AO310" s="121">
        <f t="shared" si="134"/>
        <v>0</v>
      </c>
      <c r="AP310" s="61">
        <f t="shared" si="135"/>
        <v>0</v>
      </c>
      <c r="AQ310" s="61">
        <f t="shared" si="136"/>
        <v>0</v>
      </c>
      <c r="AS310" s="64"/>
      <c r="AT310" s="61">
        <f t="shared" si="137"/>
        <v>0</v>
      </c>
      <c r="AU310" s="65">
        <f>IF(AT310=1,data!$C$41*AS310,0)</f>
        <v>0</v>
      </c>
      <c r="AV310" s="87" t="s">
        <v>87</v>
      </c>
      <c r="AW310" s="66">
        <f>IF(AT310=1,IF(AS310&lt;15,VLOOKUP(AV310,data!$B$3:$E$32,2,0)*AS310,(VLOOKUP(AV310,data!$B$3:$E$32,2,0)*14)+(VLOOKUP(AV310,data!$B$3:$E$32,3,0))*(AS310-14)),0)</f>
        <v>0</v>
      </c>
      <c r="AX310" s="87" t="s">
        <v>87</v>
      </c>
      <c r="AY310" s="66">
        <f>IF(AT310=1,VLOOKUP(AX310,data!$B$35:$D$39,2,0),0)</f>
        <v>0</v>
      </c>
      <c r="AZ310" s="67">
        <f>IF(AND(AW310&lt;&gt;0,AY310&lt;&gt;0)=FALSE,0,data!$C$43)</f>
        <v>0</v>
      </c>
      <c r="BA310" s="91">
        <f t="shared" si="138"/>
        <v>0</v>
      </c>
      <c r="BB310" s="121">
        <f t="shared" si="139"/>
        <v>0</v>
      </c>
      <c r="BC310" s="61">
        <f t="shared" si="140"/>
        <v>0</v>
      </c>
      <c r="BD310" s="61">
        <f t="shared" si="141"/>
        <v>0</v>
      </c>
      <c r="BF310" s="64"/>
      <c r="BG310" s="61">
        <f t="shared" si="142"/>
        <v>0</v>
      </c>
      <c r="BH310" s="65">
        <f>IF(BG310=1,data!$C$41*BF310,0)</f>
        <v>0</v>
      </c>
      <c r="BI310" s="87" t="s">
        <v>87</v>
      </c>
      <c r="BJ310" s="66">
        <f>IF(BG310=1,IF(BF310&lt;15,VLOOKUP(BI310,data!$B$3:$E$32,2,0)*BF310,(VLOOKUP(BI310,data!$B$3:$E$32,2,0)*14)+(VLOOKUP(BI310,data!$B$3:$E$32,3,0))*(BF310-14)),0)</f>
        <v>0</v>
      </c>
      <c r="BK310" s="87" t="s">
        <v>87</v>
      </c>
      <c r="BL310" s="66">
        <f>IF(BG310=1,VLOOKUP(BK310,data!$B$35:$D$39,2,0),0)</f>
        <v>0</v>
      </c>
      <c r="BM310" s="67">
        <f>IF(AND(BJ310&lt;&gt;0,BL310&lt;&gt;0)=FALSE,0,data!$C$43)</f>
        <v>0</v>
      </c>
      <c r="BN310" s="91">
        <f t="shared" si="143"/>
        <v>0</v>
      </c>
      <c r="BO310" s="121">
        <f t="shared" si="144"/>
        <v>0</v>
      </c>
      <c r="BP310" s="61">
        <f t="shared" si="145"/>
        <v>0</v>
      </c>
      <c r="BQ310" s="61">
        <f t="shared" si="146"/>
        <v>0</v>
      </c>
      <c r="BS310" s="64"/>
      <c r="BT310" s="61">
        <f t="shared" si="147"/>
        <v>0</v>
      </c>
      <c r="BU310" s="65">
        <f>IF(BT310=1,data!$C$41*BS310,0)</f>
        <v>0</v>
      </c>
      <c r="BV310" s="87" t="s">
        <v>87</v>
      </c>
      <c r="BW310" s="66">
        <f>IF(BT310=1,IF(BS310&lt;15,VLOOKUP(BV310,data!$B$3:$E$32,2,0)*BS310,(VLOOKUP(BV310,data!$B$3:$E$32,2,0)*14)+(VLOOKUP(BV310,data!$B$3:$E$32,3,0))*(BS310-14)),0)</f>
        <v>0</v>
      </c>
      <c r="BX310" s="87" t="s">
        <v>87</v>
      </c>
      <c r="BY310" s="66">
        <f>IF(BT310=1,VLOOKUP(BX310,data!$B$35:$D$39,2,0),0)</f>
        <v>0</v>
      </c>
      <c r="BZ310" s="67">
        <f>IF(AND(BW310&lt;&gt;0,BY310&lt;&gt;0)=FALSE,0,data!$C$43)</f>
        <v>0</v>
      </c>
      <c r="CA310" s="91">
        <f t="shared" si="148"/>
        <v>0</v>
      </c>
      <c r="CB310" s="121">
        <f t="shared" si="149"/>
        <v>0</v>
      </c>
      <c r="CC310" s="61">
        <f t="shared" si="150"/>
        <v>0</v>
      </c>
      <c r="CD310" s="61">
        <f t="shared" si="151"/>
        <v>0</v>
      </c>
    </row>
    <row r="311" spans="1:82" ht="18" hidden="1" customHeight="1" x14ac:dyDescent="0.25">
      <c r="A311" s="68"/>
      <c r="B311" s="58" t="s">
        <v>393</v>
      </c>
      <c r="C311" s="113"/>
      <c r="D311" s="59"/>
      <c r="E311" s="64"/>
      <c r="F311" s="61">
        <f t="shared" si="123"/>
        <v>0</v>
      </c>
      <c r="G311" s="65">
        <f>IF(F311=1,data!$C$41*E311,0)</f>
        <v>0</v>
      </c>
      <c r="H311" s="87" t="s">
        <v>87</v>
      </c>
      <c r="I311" s="66">
        <f>IF($F311=1,IF($E311&lt;15,VLOOKUP(H311,data!$B$3:$E$32,2,0)*$E311,(VLOOKUP(H311,data!$B$3:$E$32,2,0)*14)+(VLOOKUP(H311,data!$B$3:$E$32,3,0))*($E311-14)),0)</f>
        <v>0</v>
      </c>
      <c r="J311" s="87" t="s">
        <v>87</v>
      </c>
      <c r="K311" s="66">
        <f>IF($F311=1,VLOOKUP(J311,data!$B$35:$D$39,2,0),0)</f>
        <v>0</v>
      </c>
      <c r="L311" s="67">
        <f>IF(AND(I311&lt;&gt;0,K311&lt;&gt;0)=FALSE,0,data!$C$43)</f>
        <v>0</v>
      </c>
      <c r="M311" s="91">
        <f t="shared" si="33"/>
        <v>0</v>
      </c>
      <c r="N311" s="61">
        <f t="shared" si="152"/>
        <v>0</v>
      </c>
      <c r="O311" s="61">
        <f t="shared" si="124"/>
        <v>0</v>
      </c>
      <c r="P311" s="61">
        <f t="shared" si="125"/>
        <v>0</v>
      </c>
      <c r="Q311" s="137">
        <f t="shared" si="126"/>
        <v>0</v>
      </c>
      <c r="S311" s="64"/>
      <c r="T311" s="61">
        <f t="shared" si="127"/>
        <v>0</v>
      </c>
      <c r="U311" s="65">
        <f>IF(T311=1,data!$C$41*S311,0)</f>
        <v>0</v>
      </c>
      <c r="V311" s="87" t="s">
        <v>87</v>
      </c>
      <c r="W311" s="66">
        <f>IF(T311=1,IF(S311&lt;15,VLOOKUP(V311,data!$B$3:$E$32,2,0)*S311,(VLOOKUP(V311,data!$B$3:$E$32,2,0)*14)+(VLOOKUP(V311,data!$B$3:$E$32,3,0))*(S311-14)),0)</f>
        <v>0</v>
      </c>
      <c r="X311" s="87" t="s">
        <v>87</v>
      </c>
      <c r="Y311" s="66">
        <f>IF(T311=1,VLOOKUP(X311,data!$B$35:$D$39,2,0),0)</f>
        <v>0</v>
      </c>
      <c r="Z311" s="67">
        <f>IF(AND(W311&lt;&gt;0,Y311&lt;&gt;0)=FALSE,0,data!$C$43)</f>
        <v>0</v>
      </c>
      <c r="AA311" s="91">
        <f t="shared" si="128"/>
        <v>0</v>
      </c>
      <c r="AB311" s="121">
        <f t="shared" si="129"/>
        <v>0</v>
      </c>
      <c r="AC311" s="61">
        <f t="shared" si="130"/>
        <v>0</v>
      </c>
      <c r="AD311" s="61">
        <f t="shared" si="131"/>
        <v>0</v>
      </c>
      <c r="AF311" s="64"/>
      <c r="AG311" s="61">
        <f t="shared" si="132"/>
        <v>0</v>
      </c>
      <c r="AH311" s="65">
        <f>IF(AG311=1,data!$C$41*AF311,0)</f>
        <v>0</v>
      </c>
      <c r="AI311" s="87" t="s">
        <v>87</v>
      </c>
      <c r="AJ311" s="66">
        <f>IF(AG311=1,IF(AF311&lt;15,VLOOKUP(AI311,data!$B$3:$E$32,2,0)*AF311,(VLOOKUP(AI311,data!$B$3:$E$32,2,0)*14)+(VLOOKUP(AI311,data!$B$3:$E$32,3,0))*(AF311-14)),0)</f>
        <v>0</v>
      </c>
      <c r="AK311" s="87" t="s">
        <v>87</v>
      </c>
      <c r="AL311" s="66">
        <f>IF(AG311=1,VLOOKUP(AK311,data!$B$35:$D$39,2,0),0)</f>
        <v>0</v>
      </c>
      <c r="AM311" s="67">
        <f>IF(AND(AJ311&lt;&gt;0,AL311&lt;&gt;0)=FALSE,0,data!$C$43)</f>
        <v>0</v>
      </c>
      <c r="AN311" s="91">
        <f t="shared" si="133"/>
        <v>0</v>
      </c>
      <c r="AO311" s="121">
        <f t="shared" si="134"/>
        <v>0</v>
      </c>
      <c r="AP311" s="61">
        <f t="shared" si="135"/>
        <v>0</v>
      </c>
      <c r="AQ311" s="61">
        <f t="shared" si="136"/>
        <v>0</v>
      </c>
      <c r="AS311" s="64"/>
      <c r="AT311" s="61">
        <f t="shared" si="137"/>
        <v>0</v>
      </c>
      <c r="AU311" s="65">
        <f>IF(AT311=1,data!$C$41*AS311,0)</f>
        <v>0</v>
      </c>
      <c r="AV311" s="87" t="s">
        <v>87</v>
      </c>
      <c r="AW311" s="66">
        <f>IF(AT311=1,IF(AS311&lt;15,VLOOKUP(AV311,data!$B$3:$E$32,2,0)*AS311,(VLOOKUP(AV311,data!$B$3:$E$32,2,0)*14)+(VLOOKUP(AV311,data!$B$3:$E$32,3,0))*(AS311-14)),0)</f>
        <v>0</v>
      </c>
      <c r="AX311" s="87" t="s">
        <v>87</v>
      </c>
      <c r="AY311" s="66">
        <f>IF(AT311=1,VLOOKUP(AX311,data!$B$35:$D$39,2,0),0)</f>
        <v>0</v>
      </c>
      <c r="AZ311" s="67">
        <f>IF(AND(AW311&lt;&gt;0,AY311&lt;&gt;0)=FALSE,0,data!$C$43)</f>
        <v>0</v>
      </c>
      <c r="BA311" s="91">
        <f t="shared" si="138"/>
        <v>0</v>
      </c>
      <c r="BB311" s="121">
        <f t="shared" si="139"/>
        <v>0</v>
      </c>
      <c r="BC311" s="61">
        <f t="shared" si="140"/>
        <v>0</v>
      </c>
      <c r="BD311" s="61">
        <f t="shared" si="141"/>
        <v>0</v>
      </c>
      <c r="BF311" s="64"/>
      <c r="BG311" s="61">
        <f t="shared" si="142"/>
        <v>0</v>
      </c>
      <c r="BH311" s="65">
        <f>IF(BG311=1,data!$C$41*BF311,0)</f>
        <v>0</v>
      </c>
      <c r="BI311" s="87" t="s">
        <v>87</v>
      </c>
      <c r="BJ311" s="66">
        <f>IF(BG311=1,IF(BF311&lt;15,VLOOKUP(BI311,data!$B$3:$E$32,2,0)*BF311,(VLOOKUP(BI311,data!$B$3:$E$32,2,0)*14)+(VLOOKUP(BI311,data!$B$3:$E$32,3,0))*(BF311-14)),0)</f>
        <v>0</v>
      </c>
      <c r="BK311" s="87" t="s">
        <v>87</v>
      </c>
      <c r="BL311" s="66">
        <f>IF(BG311=1,VLOOKUP(BK311,data!$B$35:$D$39,2,0),0)</f>
        <v>0</v>
      </c>
      <c r="BM311" s="67">
        <f>IF(AND(BJ311&lt;&gt;0,BL311&lt;&gt;0)=FALSE,0,data!$C$43)</f>
        <v>0</v>
      </c>
      <c r="BN311" s="91">
        <f t="shared" si="143"/>
        <v>0</v>
      </c>
      <c r="BO311" s="121">
        <f t="shared" si="144"/>
        <v>0</v>
      </c>
      <c r="BP311" s="61">
        <f t="shared" si="145"/>
        <v>0</v>
      </c>
      <c r="BQ311" s="61">
        <f t="shared" si="146"/>
        <v>0</v>
      </c>
      <c r="BS311" s="64"/>
      <c r="BT311" s="61">
        <f t="shared" si="147"/>
        <v>0</v>
      </c>
      <c r="BU311" s="65">
        <f>IF(BT311=1,data!$C$41*BS311,0)</f>
        <v>0</v>
      </c>
      <c r="BV311" s="87" t="s">
        <v>87</v>
      </c>
      <c r="BW311" s="66">
        <f>IF(BT311=1,IF(BS311&lt;15,VLOOKUP(BV311,data!$B$3:$E$32,2,0)*BS311,(VLOOKUP(BV311,data!$B$3:$E$32,2,0)*14)+(VLOOKUP(BV311,data!$B$3:$E$32,3,0))*(BS311-14)),0)</f>
        <v>0</v>
      </c>
      <c r="BX311" s="87" t="s">
        <v>87</v>
      </c>
      <c r="BY311" s="66">
        <f>IF(BT311=1,VLOOKUP(BX311,data!$B$35:$D$39,2,0),0)</f>
        <v>0</v>
      </c>
      <c r="BZ311" s="67">
        <f>IF(AND(BW311&lt;&gt;0,BY311&lt;&gt;0)=FALSE,0,data!$C$43)</f>
        <v>0</v>
      </c>
      <c r="CA311" s="91">
        <f t="shared" si="148"/>
        <v>0</v>
      </c>
      <c r="CB311" s="121">
        <f t="shared" si="149"/>
        <v>0</v>
      </c>
      <c r="CC311" s="61">
        <f t="shared" si="150"/>
        <v>0</v>
      </c>
      <c r="CD311" s="61">
        <f t="shared" si="151"/>
        <v>0</v>
      </c>
    </row>
    <row r="312" spans="1:82" ht="18" hidden="1" customHeight="1" x14ac:dyDescent="0.25">
      <c r="A312" s="68"/>
      <c r="B312" s="58" t="s">
        <v>394</v>
      </c>
      <c r="C312" s="113"/>
      <c r="D312" s="59"/>
      <c r="E312" s="64"/>
      <c r="F312" s="61">
        <f t="shared" si="123"/>
        <v>0</v>
      </c>
      <c r="G312" s="65">
        <f>IF(F312=1,data!$C$41*E312,0)</f>
        <v>0</v>
      </c>
      <c r="H312" s="87" t="s">
        <v>87</v>
      </c>
      <c r="I312" s="66">
        <f>IF($F312=1,IF($E312&lt;15,VLOOKUP(H312,data!$B$3:$E$32,2,0)*$E312,(VLOOKUP(H312,data!$B$3:$E$32,2,0)*14)+(VLOOKUP(H312,data!$B$3:$E$32,3,0))*($E312-14)),0)</f>
        <v>0</v>
      </c>
      <c r="J312" s="87" t="s">
        <v>87</v>
      </c>
      <c r="K312" s="66">
        <f>IF($F312=1,VLOOKUP(J312,data!$B$35:$D$39,2,0),0)</f>
        <v>0</v>
      </c>
      <c r="L312" s="67">
        <f>IF(AND(I312&lt;&gt;0,K312&lt;&gt;0)=FALSE,0,data!$C$43)</f>
        <v>0</v>
      </c>
      <c r="M312" s="91">
        <f t="shared" si="33"/>
        <v>0</v>
      </c>
      <c r="N312" s="61">
        <f t="shared" si="152"/>
        <v>0</v>
      </c>
      <c r="O312" s="61">
        <f t="shared" si="124"/>
        <v>0</v>
      </c>
      <c r="P312" s="61">
        <f t="shared" si="125"/>
        <v>0</v>
      </c>
      <c r="Q312" s="137">
        <f t="shared" si="126"/>
        <v>0</v>
      </c>
      <c r="S312" s="64"/>
      <c r="T312" s="61">
        <f t="shared" si="127"/>
        <v>0</v>
      </c>
      <c r="U312" s="65">
        <f>IF(T312=1,data!$C$41*S312,0)</f>
        <v>0</v>
      </c>
      <c r="V312" s="87" t="s">
        <v>87</v>
      </c>
      <c r="W312" s="66">
        <f>IF(T312=1,IF(S312&lt;15,VLOOKUP(V312,data!$B$3:$E$32,2,0)*S312,(VLOOKUP(V312,data!$B$3:$E$32,2,0)*14)+(VLOOKUP(V312,data!$B$3:$E$32,3,0))*(S312-14)),0)</f>
        <v>0</v>
      </c>
      <c r="X312" s="87" t="s">
        <v>87</v>
      </c>
      <c r="Y312" s="66">
        <f>IF(T312=1,VLOOKUP(X312,data!$B$35:$D$39,2,0),0)</f>
        <v>0</v>
      </c>
      <c r="Z312" s="67">
        <f>IF(AND(W312&lt;&gt;0,Y312&lt;&gt;0)=FALSE,0,data!$C$43)</f>
        <v>0</v>
      </c>
      <c r="AA312" s="91">
        <f t="shared" si="128"/>
        <v>0</v>
      </c>
      <c r="AB312" s="121">
        <f t="shared" si="129"/>
        <v>0</v>
      </c>
      <c r="AC312" s="61">
        <f t="shared" si="130"/>
        <v>0</v>
      </c>
      <c r="AD312" s="61">
        <f t="shared" si="131"/>
        <v>0</v>
      </c>
      <c r="AF312" s="64"/>
      <c r="AG312" s="61">
        <f t="shared" si="132"/>
        <v>0</v>
      </c>
      <c r="AH312" s="65">
        <f>IF(AG312=1,data!$C$41*AF312,0)</f>
        <v>0</v>
      </c>
      <c r="AI312" s="87" t="s">
        <v>87</v>
      </c>
      <c r="AJ312" s="66">
        <f>IF(AG312=1,IF(AF312&lt;15,VLOOKUP(AI312,data!$B$3:$E$32,2,0)*AF312,(VLOOKUP(AI312,data!$B$3:$E$32,2,0)*14)+(VLOOKUP(AI312,data!$B$3:$E$32,3,0))*(AF312-14)),0)</f>
        <v>0</v>
      </c>
      <c r="AK312" s="87" t="s">
        <v>87</v>
      </c>
      <c r="AL312" s="66">
        <f>IF(AG312=1,VLOOKUP(AK312,data!$B$35:$D$39,2,0),0)</f>
        <v>0</v>
      </c>
      <c r="AM312" s="67">
        <f>IF(AND(AJ312&lt;&gt;0,AL312&lt;&gt;0)=FALSE,0,data!$C$43)</f>
        <v>0</v>
      </c>
      <c r="AN312" s="91">
        <f t="shared" si="133"/>
        <v>0</v>
      </c>
      <c r="AO312" s="121">
        <f t="shared" si="134"/>
        <v>0</v>
      </c>
      <c r="AP312" s="61">
        <f t="shared" si="135"/>
        <v>0</v>
      </c>
      <c r="AQ312" s="61">
        <f t="shared" si="136"/>
        <v>0</v>
      </c>
      <c r="AS312" s="64"/>
      <c r="AT312" s="61">
        <f t="shared" si="137"/>
        <v>0</v>
      </c>
      <c r="AU312" s="65">
        <f>IF(AT312=1,data!$C$41*AS312,0)</f>
        <v>0</v>
      </c>
      <c r="AV312" s="87" t="s">
        <v>87</v>
      </c>
      <c r="AW312" s="66">
        <f>IF(AT312=1,IF(AS312&lt;15,VLOOKUP(AV312,data!$B$3:$E$32,2,0)*AS312,(VLOOKUP(AV312,data!$B$3:$E$32,2,0)*14)+(VLOOKUP(AV312,data!$B$3:$E$32,3,0))*(AS312-14)),0)</f>
        <v>0</v>
      </c>
      <c r="AX312" s="87" t="s">
        <v>87</v>
      </c>
      <c r="AY312" s="66">
        <f>IF(AT312=1,VLOOKUP(AX312,data!$B$35:$D$39,2,0),0)</f>
        <v>0</v>
      </c>
      <c r="AZ312" s="67">
        <f>IF(AND(AW312&lt;&gt;0,AY312&lt;&gt;0)=FALSE,0,data!$C$43)</f>
        <v>0</v>
      </c>
      <c r="BA312" s="91">
        <f t="shared" si="138"/>
        <v>0</v>
      </c>
      <c r="BB312" s="121">
        <f t="shared" si="139"/>
        <v>0</v>
      </c>
      <c r="BC312" s="61">
        <f t="shared" si="140"/>
        <v>0</v>
      </c>
      <c r="BD312" s="61">
        <f t="shared" si="141"/>
        <v>0</v>
      </c>
      <c r="BF312" s="64"/>
      <c r="BG312" s="61">
        <f t="shared" si="142"/>
        <v>0</v>
      </c>
      <c r="BH312" s="65">
        <f>IF(BG312=1,data!$C$41*BF312,0)</f>
        <v>0</v>
      </c>
      <c r="BI312" s="87" t="s">
        <v>87</v>
      </c>
      <c r="BJ312" s="66">
        <f>IF(BG312=1,IF(BF312&lt;15,VLOOKUP(BI312,data!$B$3:$E$32,2,0)*BF312,(VLOOKUP(BI312,data!$B$3:$E$32,2,0)*14)+(VLOOKUP(BI312,data!$B$3:$E$32,3,0))*(BF312-14)),0)</f>
        <v>0</v>
      </c>
      <c r="BK312" s="87" t="s">
        <v>87</v>
      </c>
      <c r="BL312" s="66">
        <f>IF(BG312=1,VLOOKUP(BK312,data!$B$35:$D$39,2,0),0)</f>
        <v>0</v>
      </c>
      <c r="BM312" s="67">
        <f>IF(AND(BJ312&lt;&gt;0,BL312&lt;&gt;0)=FALSE,0,data!$C$43)</f>
        <v>0</v>
      </c>
      <c r="BN312" s="91">
        <f t="shared" si="143"/>
        <v>0</v>
      </c>
      <c r="BO312" s="121">
        <f t="shared" si="144"/>
        <v>0</v>
      </c>
      <c r="BP312" s="61">
        <f t="shared" si="145"/>
        <v>0</v>
      </c>
      <c r="BQ312" s="61">
        <f t="shared" si="146"/>
        <v>0</v>
      </c>
      <c r="BS312" s="64"/>
      <c r="BT312" s="61">
        <f t="shared" si="147"/>
        <v>0</v>
      </c>
      <c r="BU312" s="65">
        <f>IF(BT312=1,data!$C$41*BS312,0)</f>
        <v>0</v>
      </c>
      <c r="BV312" s="87" t="s">
        <v>87</v>
      </c>
      <c r="BW312" s="66">
        <f>IF(BT312=1,IF(BS312&lt;15,VLOOKUP(BV312,data!$B$3:$E$32,2,0)*BS312,(VLOOKUP(BV312,data!$B$3:$E$32,2,0)*14)+(VLOOKUP(BV312,data!$B$3:$E$32,3,0))*(BS312-14)),0)</f>
        <v>0</v>
      </c>
      <c r="BX312" s="87" t="s">
        <v>87</v>
      </c>
      <c r="BY312" s="66">
        <f>IF(BT312=1,VLOOKUP(BX312,data!$B$35:$D$39,2,0),0)</f>
        <v>0</v>
      </c>
      <c r="BZ312" s="67">
        <f>IF(AND(BW312&lt;&gt;0,BY312&lt;&gt;0)=FALSE,0,data!$C$43)</f>
        <v>0</v>
      </c>
      <c r="CA312" s="91">
        <f t="shared" si="148"/>
        <v>0</v>
      </c>
      <c r="CB312" s="121">
        <f t="shared" si="149"/>
        <v>0</v>
      </c>
      <c r="CC312" s="61">
        <f t="shared" si="150"/>
        <v>0</v>
      </c>
      <c r="CD312" s="61">
        <f t="shared" si="151"/>
        <v>0</v>
      </c>
    </row>
    <row r="313" spans="1:82" ht="18" hidden="1" customHeight="1" x14ac:dyDescent="0.25">
      <c r="A313" s="68"/>
      <c r="B313" s="58" t="s">
        <v>395</v>
      </c>
      <c r="C313" s="113"/>
      <c r="D313" s="59"/>
      <c r="E313" s="64"/>
      <c r="F313" s="61">
        <f t="shared" si="123"/>
        <v>0</v>
      </c>
      <c r="G313" s="65">
        <f>IF(F313=1,data!$C$41*E313,0)</f>
        <v>0</v>
      </c>
      <c r="H313" s="87" t="s">
        <v>87</v>
      </c>
      <c r="I313" s="66">
        <f>IF($F313=1,IF($E313&lt;15,VLOOKUP(H313,data!$B$3:$E$32,2,0)*$E313,(VLOOKUP(H313,data!$B$3:$E$32,2,0)*14)+(VLOOKUP(H313,data!$B$3:$E$32,3,0))*($E313-14)),0)</f>
        <v>0</v>
      </c>
      <c r="J313" s="87" t="s">
        <v>87</v>
      </c>
      <c r="K313" s="66">
        <f>IF($F313=1,VLOOKUP(J313,data!$B$35:$D$39,2,0),0)</f>
        <v>0</v>
      </c>
      <c r="L313" s="67">
        <f>IF(AND(I313&lt;&gt;0,K313&lt;&gt;0)=FALSE,0,data!$C$43)</f>
        <v>0</v>
      </c>
      <c r="M313" s="91">
        <f t="shared" si="33"/>
        <v>0</v>
      </c>
      <c r="N313" s="61">
        <f t="shared" si="152"/>
        <v>0</v>
      </c>
      <c r="O313" s="61">
        <f t="shared" si="124"/>
        <v>0</v>
      </c>
      <c r="P313" s="61">
        <f t="shared" si="125"/>
        <v>0</v>
      </c>
      <c r="Q313" s="137">
        <f t="shared" si="126"/>
        <v>0</v>
      </c>
      <c r="S313" s="64"/>
      <c r="T313" s="61">
        <f t="shared" si="127"/>
        <v>0</v>
      </c>
      <c r="U313" s="65">
        <f>IF(T313=1,data!$C$41*S313,0)</f>
        <v>0</v>
      </c>
      <c r="V313" s="87" t="s">
        <v>87</v>
      </c>
      <c r="W313" s="66">
        <f>IF(T313=1,IF(S313&lt;15,VLOOKUP(V313,data!$B$3:$E$32,2,0)*S313,(VLOOKUP(V313,data!$B$3:$E$32,2,0)*14)+(VLOOKUP(V313,data!$B$3:$E$32,3,0))*(S313-14)),0)</f>
        <v>0</v>
      </c>
      <c r="X313" s="87" t="s">
        <v>87</v>
      </c>
      <c r="Y313" s="66">
        <f>IF(T313=1,VLOOKUP(X313,data!$B$35:$D$39,2,0),0)</f>
        <v>0</v>
      </c>
      <c r="Z313" s="67">
        <f>IF(AND(W313&lt;&gt;0,Y313&lt;&gt;0)=FALSE,0,data!$C$43)</f>
        <v>0</v>
      </c>
      <c r="AA313" s="91">
        <f t="shared" si="128"/>
        <v>0</v>
      </c>
      <c r="AB313" s="121">
        <f t="shared" si="129"/>
        <v>0</v>
      </c>
      <c r="AC313" s="61">
        <f t="shared" si="130"/>
        <v>0</v>
      </c>
      <c r="AD313" s="61">
        <f t="shared" si="131"/>
        <v>0</v>
      </c>
      <c r="AF313" s="64"/>
      <c r="AG313" s="61">
        <f t="shared" si="132"/>
        <v>0</v>
      </c>
      <c r="AH313" s="65">
        <f>IF(AG313=1,data!$C$41*AF313,0)</f>
        <v>0</v>
      </c>
      <c r="AI313" s="87" t="s">
        <v>87</v>
      </c>
      <c r="AJ313" s="66">
        <f>IF(AG313=1,IF(AF313&lt;15,VLOOKUP(AI313,data!$B$3:$E$32,2,0)*AF313,(VLOOKUP(AI313,data!$B$3:$E$32,2,0)*14)+(VLOOKUP(AI313,data!$B$3:$E$32,3,0))*(AF313-14)),0)</f>
        <v>0</v>
      </c>
      <c r="AK313" s="87" t="s">
        <v>87</v>
      </c>
      <c r="AL313" s="66">
        <f>IF(AG313=1,VLOOKUP(AK313,data!$B$35:$D$39,2,0),0)</f>
        <v>0</v>
      </c>
      <c r="AM313" s="67">
        <f>IF(AND(AJ313&lt;&gt;0,AL313&lt;&gt;0)=FALSE,0,data!$C$43)</f>
        <v>0</v>
      </c>
      <c r="AN313" s="91">
        <f t="shared" si="133"/>
        <v>0</v>
      </c>
      <c r="AO313" s="121">
        <f t="shared" si="134"/>
        <v>0</v>
      </c>
      <c r="AP313" s="61">
        <f t="shared" si="135"/>
        <v>0</v>
      </c>
      <c r="AQ313" s="61">
        <f t="shared" si="136"/>
        <v>0</v>
      </c>
      <c r="AS313" s="64"/>
      <c r="AT313" s="61">
        <f t="shared" si="137"/>
        <v>0</v>
      </c>
      <c r="AU313" s="65">
        <f>IF(AT313=1,data!$C$41*AS313,0)</f>
        <v>0</v>
      </c>
      <c r="AV313" s="87" t="s">
        <v>87</v>
      </c>
      <c r="AW313" s="66">
        <f>IF(AT313=1,IF(AS313&lt;15,VLOOKUP(AV313,data!$B$3:$E$32,2,0)*AS313,(VLOOKUP(AV313,data!$B$3:$E$32,2,0)*14)+(VLOOKUP(AV313,data!$B$3:$E$32,3,0))*(AS313-14)),0)</f>
        <v>0</v>
      </c>
      <c r="AX313" s="87" t="s">
        <v>87</v>
      </c>
      <c r="AY313" s="66">
        <f>IF(AT313=1,VLOOKUP(AX313,data!$B$35:$D$39,2,0),0)</f>
        <v>0</v>
      </c>
      <c r="AZ313" s="67">
        <f>IF(AND(AW313&lt;&gt;0,AY313&lt;&gt;0)=FALSE,0,data!$C$43)</f>
        <v>0</v>
      </c>
      <c r="BA313" s="91">
        <f t="shared" si="138"/>
        <v>0</v>
      </c>
      <c r="BB313" s="121">
        <f t="shared" si="139"/>
        <v>0</v>
      </c>
      <c r="BC313" s="61">
        <f t="shared" si="140"/>
        <v>0</v>
      </c>
      <c r="BD313" s="61">
        <f t="shared" si="141"/>
        <v>0</v>
      </c>
      <c r="BF313" s="64"/>
      <c r="BG313" s="61">
        <f t="shared" si="142"/>
        <v>0</v>
      </c>
      <c r="BH313" s="65">
        <f>IF(BG313=1,data!$C$41*BF313,0)</f>
        <v>0</v>
      </c>
      <c r="BI313" s="87" t="s">
        <v>87</v>
      </c>
      <c r="BJ313" s="66">
        <f>IF(BG313=1,IF(BF313&lt;15,VLOOKUP(BI313,data!$B$3:$E$32,2,0)*BF313,(VLOOKUP(BI313,data!$B$3:$E$32,2,0)*14)+(VLOOKUP(BI313,data!$B$3:$E$32,3,0))*(BF313-14)),0)</f>
        <v>0</v>
      </c>
      <c r="BK313" s="87" t="s">
        <v>87</v>
      </c>
      <c r="BL313" s="66">
        <f>IF(BG313=1,VLOOKUP(BK313,data!$B$35:$D$39,2,0),0)</f>
        <v>0</v>
      </c>
      <c r="BM313" s="67">
        <f>IF(AND(BJ313&lt;&gt;0,BL313&lt;&gt;0)=FALSE,0,data!$C$43)</f>
        <v>0</v>
      </c>
      <c r="BN313" s="91">
        <f t="shared" si="143"/>
        <v>0</v>
      </c>
      <c r="BO313" s="121">
        <f t="shared" si="144"/>
        <v>0</v>
      </c>
      <c r="BP313" s="61">
        <f t="shared" si="145"/>
        <v>0</v>
      </c>
      <c r="BQ313" s="61">
        <f t="shared" si="146"/>
        <v>0</v>
      </c>
      <c r="BS313" s="64"/>
      <c r="BT313" s="61">
        <f t="shared" si="147"/>
        <v>0</v>
      </c>
      <c r="BU313" s="65">
        <f>IF(BT313=1,data!$C$41*BS313,0)</f>
        <v>0</v>
      </c>
      <c r="BV313" s="87" t="s">
        <v>87</v>
      </c>
      <c r="BW313" s="66">
        <f>IF(BT313=1,IF(BS313&lt;15,VLOOKUP(BV313,data!$B$3:$E$32,2,0)*BS313,(VLOOKUP(BV313,data!$B$3:$E$32,2,0)*14)+(VLOOKUP(BV313,data!$B$3:$E$32,3,0))*(BS313-14)),0)</f>
        <v>0</v>
      </c>
      <c r="BX313" s="87" t="s">
        <v>87</v>
      </c>
      <c r="BY313" s="66">
        <f>IF(BT313=1,VLOOKUP(BX313,data!$B$35:$D$39,2,0),0)</f>
        <v>0</v>
      </c>
      <c r="BZ313" s="67">
        <f>IF(AND(BW313&lt;&gt;0,BY313&lt;&gt;0)=FALSE,0,data!$C$43)</f>
        <v>0</v>
      </c>
      <c r="CA313" s="91">
        <f t="shared" si="148"/>
        <v>0</v>
      </c>
      <c r="CB313" s="121">
        <f t="shared" si="149"/>
        <v>0</v>
      </c>
      <c r="CC313" s="61">
        <f t="shared" si="150"/>
        <v>0</v>
      </c>
      <c r="CD313" s="61">
        <f t="shared" si="151"/>
        <v>0</v>
      </c>
    </row>
    <row r="314" spans="1:82" ht="18" hidden="1" customHeight="1" x14ac:dyDescent="0.25">
      <c r="A314" s="68"/>
      <c r="B314" s="58" t="s">
        <v>396</v>
      </c>
      <c r="C314" s="113"/>
      <c r="D314" s="59"/>
      <c r="E314" s="64"/>
      <c r="F314" s="61">
        <f t="shared" si="123"/>
        <v>0</v>
      </c>
      <c r="G314" s="65">
        <f>IF(F314=1,data!$C$41*E314,0)</f>
        <v>0</v>
      </c>
      <c r="H314" s="87" t="s">
        <v>87</v>
      </c>
      <c r="I314" s="66">
        <f>IF($F314=1,IF($E314&lt;15,VLOOKUP(H314,data!$B$3:$E$32,2,0)*$E314,(VLOOKUP(H314,data!$B$3:$E$32,2,0)*14)+(VLOOKUP(H314,data!$B$3:$E$32,3,0))*($E314-14)),0)</f>
        <v>0</v>
      </c>
      <c r="J314" s="87" t="s">
        <v>87</v>
      </c>
      <c r="K314" s="66">
        <f>IF($F314=1,VLOOKUP(J314,data!$B$35:$D$39,2,0),0)</f>
        <v>0</v>
      </c>
      <c r="L314" s="67">
        <f>IF(AND(I314&lt;&gt;0,K314&lt;&gt;0)=FALSE,0,data!$C$43)</f>
        <v>0</v>
      </c>
      <c r="M314" s="91">
        <f t="shared" si="33"/>
        <v>0</v>
      </c>
      <c r="N314" s="61">
        <f t="shared" si="152"/>
        <v>0</v>
      </c>
      <c r="O314" s="61">
        <f t="shared" si="124"/>
        <v>0</v>
      </c>
      <c r="P314" s="61">
        <f t="shared" si="125"/>
        <v>0</v>
      </c>
      <c r="Q314" s="137">
        <f t="shared" si="126"/>
        <v>0</v>
      </c>
      <c r="S314" s="64"/>
      <c r="T314" s="61">
        <f t="shared" si="127"/>
        <v>0</v>
      </c>
      <c r="U314" s="65">
        <f>IF(T314=1,data!$C$41*S314,0)</f>
        <v>0</v>
      </c>
      <c r="V314" s="87" t="s">
        <v>87</v>
      </c>
      <c r="W314" s="66">
        <f>IF(T314=1,IF(S314&lt;15,VLOOKUP(V314,data!$B$3:$E$32,2,0)*S314,(VLOOKUP(V314,data!$B$3:$E$32,2,0)*14)+(VLOOKUP(V314,data!$B$3:$E$32,3,0))*(S314-14)),0)</f>
        <v>0</v>
      </c>
      <c r="X314" s="87" t="s">
        <v>87</v>
      </c>
      <c r="Y314" s="66">
        <f>IF(T314=1,VLOOKUP(X314,data!$B$35:$D$39,2,0),0)</f>
        <v>0</v>
      </c>
      <c r="Z314" s="67">
        <f>IF(AND(W314&lt;&gt;0,Y314&lt;&gt;0)=FALSE,0,data!$C$43)</f>
        <v>0</v>
      </c>
      <c r="AA314" s="91">
        <f t="shared" si="128"/>
        <v>0</v>
      </c>
      <c r="AB314" s="121">
        <f t="shared" si="129"/>
        <v>0</v>
      </c>
      <c r="AC314" s="61">
        <f t="shared" si="130"/>
        <v>0</v>
      </c>
      <c r="AD314" s="61">
        <f t="shared" si="131"/>
        <v>0</v>
      </c>
      <c r="AF314" s="64"/>
      <c r="AG314" s="61">
        <f t="shared" si="132"/>
        <v>0</v>
      </c>
      <c r="AH314" s="65">
        <f>IF(AG314=1,data!$C$41*AF314,0)</f>
        <v>0</v>
      </c>
      <c r="AI314" s="87" t="s">
        <v>87</v>
      </c>
      <c r="AJ314" s="66">
        <f>IF(AG314=1,IF(AF314&lt;15,VLOOKUP(AI314,data!$B$3:$E$32,2,0)*AF314,(VLOOKUP(AI314,data!$B$3:$E$32,2,0)*14)+(VLOOKUP(AI314,data!$B$3:$E$32,3,0))*(AF314-14)),0)</f>
        <v>0</v>
      </c>
      <c r="AK314" s="87" t="s">
        <v>87</v>
      </c>
      <c r="AL314" s="66">
        <f>IF(AG314=1,VLOOKUP(AK314,data!$B$35:$D$39,2,0),0)</f>
        <v>0</v>
      </c>
      <c r="AM314" s="67">
        <f>IF(AND(AJ314&lt;&gt;0,AL314&lt;&gt;0)=FALSE,0,data!$C$43)</f>
        <v>0</v>
      </c>
      <c r="AN314" s="91">
        <f t="shared" si="133"/>
        <v>0</v>
      </c>
      <c r="AO314" s="121">
        <f t="shared" si="134"/>
        <v>0</v>
      </c>
      <c r="AP314" s="61">
        <f t="shared" si="135"/>
        <v>0</v>
      </c>
      <c r="AQ314" s="61">
        <f t="shared" si="136"/>
        <v>0</v>
      </c>
      <c r="AS314" s="64"/>
      <c r="AT314" s="61">
        <f t="shared" si="137"/>
        <v>0</v>
      </c>
      <c r="AU314" s="65">
        <f>IF(AT314=1,data!$C$41*AS314,0)</f>
        <v>0</v>
      </c>
      <c r="AV314" s="87" t="s">
        <v>87</v>
      </c>
      <c r="AW314" s="66">
        <f>IF(AT314=1,IF(AS314&lt;15,VLOOKUP(AV314,data!$B$3:$E$32,2,0)*AS314,(VLOOKUP(AV314,data!$B$3:$E$32,2,0)*14)+(VLOOKUP(AV314,data!$B$3:$E$32,3,0))*(AS314-14)),0)</f>
        <v>0</v>
      </c>
      <c r="AX314" s="87" t="s">
        <v>87</v>
      </c>
      <c r="AY314" s="66">
        <f>IF(AT314=1,VLOOKUP(AX314,data!$B$35:$D$39,2,0),0)</f>
        <v>0</v>
      </c>
      <c r="AZ314" s="67">
        <f>IF(AND(AW314&lt;&gt;0,AY314&lt;&gt;0)=FALSE,0,data!$C$43)</f>
        <v>0</v>
      </c>
      <c r="BA314" s="91">
        <f t="shared" si="138"/>
        <v>0</v>
      </c>
      <c r="BB314" s="121">
        <f t="shared" si="139"/>
        <v>0</v>
      </c>
      <c r="BC314" s="61">
        <f t="shared" si="140"/>
        <v>0</v>
      </c>
      <c r="BD314" s="61">
        <f t="shared" si="141"/>
        <v>0</v>
      </c>
      <c r="BF314" s="64"/>
      <c r="BG314" s="61">
        <f t="shared" si="142"/>
        <v>0</v>
      </c>
      <c r="BH314" s="65">
        <f>IF(BG314=1,data!$C$41*BF314,0)</f>
        <v>0</v>
      </c>
      <c r="BI314" s="87" t="s">
        <v>87</v>
      </c>
      <c r="BJ314" s="66">
        <f>IF(BG314=1,IF(BF314&lt;15,VLOOKUP(BI314,data!$B$3:$E$32,2,0)*BF314,(VLOOKUP(BI314,data!$B$3:$E$32,2,0)*14)+(VLOOKUP(BI314,data!$B$3:$E$32,3,0))*(BF314-14)),0)</f>
        <v>0</v>
      </c>
      <c r="BK314" s="87" t="s">
        <v>87</v>
      </c>
      <c r="BL314" s="66">
        <f>IF(BG314=1,VLOOKUP(BK314,data!$B$35:$D$39,2,0),0)</f>
        <v>0</v>
      </c>
      <c r="BM314" s="67">
        <f>IF(AND(BJ314&lt;&gt;0,BL314&lt;&gt;0)=FALSE,0,data!$C$43)</f>
        <v>0</v>
      </c>
      <c r="BN314" s="91">
        <f t="shared" si="143"/>
        <v>0</v>
      </c>
      <c r="BO314" s="121">
        <f t="shared" si="144"/>
        <v>0</v>
      </c>
      <c r="BP314" s="61">
        <f t="shared" si="145"/>
        <v>0</v>
      </c>
      <c r="BQ314" s="61">
        <f t="shared" si="146"/>
        <v>0</v>
      </c>
      <c r="BS314" s="64"/>
      <c r="BT314" s="61">
        <f t="shared" si="147"/>
        <v>0</v>
      </c>
      <c r="BU314" s="65">
        <f>IF(BT314=1,data!$C$41*BS314,0)</f>
        <v>0</v>
      </c>
      <c r="BV314" s="87" t="s">
        <v>87</v>
      </c>
      <c r="BW314" s="66">
        <f>IF(BT314=1,IF(BS314&lt;15,VLOOKUP(BV314,data!$B$3:$E$32,2,0)*BS314,(VLOOKUP(BV314,data!$B$3:$E$32,2,0)*14)+(VLOOKUP(BV314,data!$B$3:$E$32,3,0))*(BS314-14)),0)</f>
        <v>0</v>
      </c>
      <c r="BX314" s="87" t="s">
        <v>87</v>
      </c>
      <c r="BY314" s="66">
        <f>IF(BT314=1,VLOOKUP(BX314,data!$B$35:$D$39,2,0),0)</f>
        <v>0</v>
      </c>
      <c r="BZ314" s="67">
        <f>IF(AND(BW314&lt;&gt;0,BY314&lt;&gt;0)=FALSE,0,data!$C$43)</f>
        <v>0</v>
      </c>
      <c r="CA314" s="91">
        <f t="shared" si="148"/>
        <v>0</v>
      </c>
      <c r="CB314" s="121">
        <f t="shared" si="149"/>
        <v>0</v>
      </c>
      <c r="CC314" s="61">
        <f t="shared" si="150"/>
        <v>0</v>
      </c>
      <c r="CD314" s="61">
        <f t="shared" si="151"/>
        <v>0</v>
      </c>
    </row>
    <row r="315" spans="1:82" ht="18" hidden="1" customHeight="1" x14ac:dyDescent="0.25">
      <c r="A315" s="68"/>
      <c r="B315" s="58" t="s">
        <v>397</v>
      </c>
      <c r="C315" s="113"/>
      <c r="D315" s="59"/>
      <c r="E315" s="64"/>
      <c r="F315" s="61">
        <f t="shared" si="123"/>
        <v>0</v>
      </c>
      <c r="G315" s="65">
        <f>IF(F315=1,data!$C$41*E315,0)</f>
        <v>0</v>
      </c>
      <c r="H315" s="87" t="s">
        <v>87</v>
      </c>
      <c r="I315" s="66">
        <f>IF($F315=1,IF($E315&lt;15,VLOOKUP(H315,data!$B$3:$E$32,2,0)*$E315,(VLOOKUP(H315,data!$B$3:$E$32,2,0)*14)+(VLOOKUP(H315,data!$B$3:$E$32,3,0))*($E315-14)),0)</f>
        <v>0</v>
      </c>
      <c r="J315" s="87" t="s">
        <v>87</v>
      </c>
      <c r="K315" s="66">
        <f>IF($F315=1,VLOOKUP(J315,data!$B$35:$D$39,2,0),0)</f>
        <v>0</v>
      </c>
      <c r="L315" s="67">
        <f>IF(AND(I315&lt;&gt;0,K315&lt;&gt;0)=FALSE,0,data!$C$43)</f>
        <v>0</v>
      </c>
      <c r="M315" s="91">
        <f t="shared" si="33"/>
        <v>0</v>
      </c>
      <c r="N315" s="61">
        <f t="shared" si="152"/>
        <v>0</v>
      </c>
      <c r="O315" s="61">
        <f t="shared" si="124"/>
        <v>0</v>
      </c>
      <c r="P315" s="61">
        <f t="shared" si="125"/>
        <v>0</v>
      </c>
      <c r="Q315" s="137">
        <f t="shared" si="126"/>
        <v>0</v>
      </c>
      <c r="S315" s="64"/>
      <c r="T315" s="61">
        <f t="shared" si="127"/>
        <v>0</v>
      </c>
      <c r="U315" s="65">
        <f>IF(T315=1,data!$C$41*S315,0)</f>
        <v>0</v>
      </c>
      <c r="V315" s="87" t="s">
        <v>87</v>
      </c>
      <c r="W315" s="66">
        <f>IF(T315=1,IF(S315&lt;15,VLOOKUP(V315,data!$B$3:$E$32,2,0)*S315,(VLOOKUP(V315,data!$B$3:$E$32,2,0)*14)+(VLOOKUP(V315,data!$B$3:$E$32,3,0))*(S315-14)),0)</f>
        <v>0</v>
      </c>
      <c r="X315" s="87" t="s">
        <v>87</v>
      </c>
      <c r="Y315" s="66">
        <f>IF(T315=1,VLOOKUP(X315,data!$B$35:$D$39,2,0),0)</f>
        <v>0</v>
      </c>
      <c r="Z315" s="67">
        <f>IF(AND(W315&lt;&gt;0,Y315&lt;&gt;0)=FALSE,0,data!$C$43)</f>
        <v>0</v>
      </c>
      <c r="AA315" s="91">
        <f t="shared" si="128"/>
        <v>0</v>
      </c>
      <c r="AB315" s="121">
        <f t="shared" si="129"/>
        <v>0</v>
      </c>
      <c r="AC315" s="61">
        <f t="shared" si="130"/>
        <v>0</v>
      </c>
      <c r="AD315" s="61">
        <f t="shared" si="131"/>
        <v>0</v>
      </c>
      <c r="AF315" s="64"/>
      <c r="AG315" s="61">
        <f t="shared" si="132"/>
        <v>0</v>
      </c>
      <c r="AH315" s="65">
        <f>IF(AG315=1,data!$C$41*AF315,0)</f>
        <v>0</v>
      </c>
      <c r="AI315" s="87" t="s">
        <v>87</v>
      </c>
      <c r="AJ315" s="66">
        <f>IF(AG315=1,IF(AF315&lt;15,VLOOKUP(AI315,data!$B$3:$E$32,2,0)*AF315,(VLOOKUP(AI315,data!$B$3:$E$32,2,0)*14)+(VLOOKUP(AI315,data!$B$3:$E$32,3,0))*(AF315-14)),0)</f>
        <v>0</v>
      </c>
      <c r="AK315" s="87" t="s">
        <v>87</v>
      </c>
      <c r="AL315" s="66">
        <f>IF(AG315=1,VLOOKUP(AK315,data!$B$35:$D$39,2,0),0)</f>
        <v>0</v>
      </c>
      <c r="AM315" s="67">
        <f>IF(AND(AJ315&lt;&gt;0,AL315&lt;&gt;0)=FALSE,0,data!$C$43)</f>
        <v>0</v>
      </c>
      <c r="AN315" s="91">
        <f t="shared" si="133"/>
        <v>0</v>
      </c>
      <c r="AO315" s="121">
        <f t="shared" si="134"/>
        <v>0</v>
      </c>
      <c r="AP315" s="61">
        <f t="shared" si="135"/>
        <v>0</v>
      </c>
      <c r="AQ315" s="61">
        <f t="shared" si="136"/>
        <v>0</v>
      </c>
      <c r="AS315" s="64"/>
      <c r="AT315" s="61">
        <f t="shared" si="137"/>
        <v>0</v>
      </c>
      <c r="AU315" s="65">
        <f>IF(AT315=1,data!$C$41*AS315,0)</f>
        <v>0</v>
      </c>
      <c r="AV315" s="87" t="s">
        <v>87</v>
      </c>
      <c r="AW315" s="66">
        <f>IF(AT315=1,IF(AS315&lt;15,VLOOKUP(AV315,data!$B$3:$E$32,2,0)*AS315,(VLOOKUP(AV315,data!$B$3:$E$32,2,0)*14)+(VLOOKUP(AV315,data!$B$3:$E$32,3,0))*(AS315-14)),0)</f>
        <v>0</v>
      </c>
      <c r="AX315" s="87" t="s">
        <v>87</v>
      </c>
      <c r="AY315" s="66">
        <f>IF(AT315=1,VLOOKUP(AX315,data!$B$35:$D$39,2,0),0)</f>
        <v>0</v>
      </c>
      <c r="AZ315" s="67">
        <f>IF(AND(AW315&lt;&gt;0,AY315&lt;&gt;0)=FALSE,0,data!$C$43)</f>
        <v>0</v>
      </c>
      <c r="BA315" s="91">
        <f t="shared" si="138"/>
        <v>0</v>
      </c>
      <c r="BB315" s="121">
        <f t="shared" si="139"/>
        <v>0</v>
      </c>
      <c r="BC315" s="61">
        <f t="shared" si="140"/>
        <v>0</v>
      </c>
      <c r="BD315" s="61">
        <f t="shared" si="141"/>
        <v>0</v>
      </c>
      <c r="BF315" s="64"/>
      <c r="BG315" s="61">
        <f t="shared" si="142"/>
        <v>0</v>
      </c>
      <c r="BH315" s="65">
        <f>IF(BG315=1,data!$C$41*BF315,0)</f>
        <v>0</v>
      </c>
      <c r="BI315" s="87" t="s">
        <v>87</v>
      </c>
      <c r="BJ315" s="66">
        <f>IF(BG315=1,IF(BF315&lt;15,VLOOKUP(BI315,data!$B$3:$E$32,2,0)*BF315,(VLOOKUP(BI315,data!$B$3:$E$32,2,0)*14)+(VLOOKUP(BI315,data!$B$3:$E$32,3,0))*(BF315-14)),0)</f>
        <v>0</v>
      </c>
      <c r="BK315" s="87" t="s">
        <v>87</v>
      </c>
      <c r="BL315" s="66">
        <f>IF(BG315=1,VLOOKUP(BK315,data!$B$35:$D$39,2,0),0)</f>
        <v>0</v>
      </c>
      <c r="BM315" s="67">
        <f>IF(AND(BJ315&lt;&gt;0,BL315&lt;&gt;0)=FALSE,0,data!$C$43)</f>
        <v>0</v>
      </c>
      <c r="BN315" s="91">
        <f t="shared" si="143"/>
        <v>0</v>
      </c>
      <c r="BO315" s="121">
        <f t="shared" si="144"/>
        <v>0</v>
      </c>
      <c r="BP315" s="61">
        <f t="shared" si="145"/>
        <v>0</v>
      </c>
      <c r="BQ315" s="61">
        <f t="shared" si="146"/>
        <v>0</v>
      </c>
      <c r="BS315" s="64"/>
      <c r="BT315" s="61">
        <f t="shared" si="147"/>
        <v>0</v>
      </c>
      <c r="BU315" s="65">
        <f>IF(BT315=1,data!$C$41*BS315,0)</f>
        <v>0</v>
      </c>
      <c r="BV315" s="87" t="s">
        <v>87</v>
      </c>
      <c r="BW315" s="66">
        <f>IF(BT315=1,IF(BS315&lt;15,VLOOKUP(BV315,data!$B$3:$E$32,2,0)*BS315,(VLOOKUP(BV315,data!$B$3:$E$32,2,0)*14)+(VLOOKUP(BV315,data!$B$3:$E$32,3,0))*(BS315-14)),0)</f>
        <v>0</v>
      </c>
      <c r="BX315" s="87" t="s">
        <v>87</v>
      </c>
      <c r="BY315" s="66">
        <f>IF(BT315=1,VLOOKUP(BX315,data!$B$35:$D$39,2,0),0)</f>
        <v>0</v>
      </c>
      <c r="BZ315" s="67">
        <f>IF(AND(BW315&lt;&gt;0,BY315&lt;&gt;0)=FALSE,0,data!$C$43)</f>
        <v>0</v>
      </c>
      <c r="CA315" s="91">
        <f t="shared" si="148"/>
        <v>0</v>
      </c>
      <c r="CB315" s="121">
        <f t="shared" si="149"/>
        <v>0</v>
      </c>
      <c r="CC315" s="61">
        <f t="shared" si="150"/>
        <v>0</v>
      </c>
      <c r="CD315" s="61">
        <f t="shared" si="151"/>
        <v>0</v>
      </c>
    </row>
    <row r="316" spans="1:82" ht="18" hidden="1" customHeight="1" x14ac:dyDescent="0.25">
      <c r="A316" s="68"/>
      <c r="B316" s="58" t="s">
        <v>398</v>
      </c>
      <c r="C316" s="113"/>
      <c r="D316" s="59"/>
      <c r="E316" s="64"/>
      <c r="F316" s="61">
        <f t="shared" si="123"/>
        <v>0</v>
      </c>
      <c r="G316" s="65">
        <f>IF(F316=1,data!$C$41*E316,0)</f>
        <v>0</v>
      </c>
      <c r="H316" s="87" t="s">
        <v>87</v>
      </c>
      <c r="I316" s="66">
        <f>IF($F316=1,IF($E316&lt;15,VLOOKUP(H316,data!$B$3:$E$32,2,0)*$E316,(VLOOKUP(H316,data!$B$3:$E$32,2,0)*14)+(VLOOKUP(H316,data!$B$3:$E$32,3,0))*($E316-14)),0)</f>
        <v>0</v>
      </c>
      <c r="J316" s="87" t="s">
        <v>87</v>
      </c>
      <c r="K316" s="66">
        <f>IF($F316=1,VLOOKUP(J316,data!$B$35:$D$39,2,0),0)</f>
        <v>0</v>
      </c>
      <c r="L316" s="67">
        <f>IF(AND(I316&lt;&gt;0,K316&lt;&gt;0)=FALSE,0,data!$C$43)</f>
        <v>0</v>
      </c>
      <c r="M316" s="91">
        <f t="shared" si="33"/>
        <v>0</v>
      </c>
      <c r="N316" s="61">
        <f t="shared" si="152"/>
        <v>0</v>
      </c>
      <c r="O316" s="61">
        <f t="shared" si="124"/>
        <v>0</v>
      </c>
      <c r="P316" s="61">
        <f t="shared" si="125"/>
        <v>0</v>
      </c>
      <c r="Q316" s="137">
        <f t="shared" si="126"/>
        <v>0</v>
      </c>
      <c r="S316" s="64"/>
      <c r="T316" s="61">
        <f t="shared" si="127"/>
        <v>0</v>
      </c>
      <c r="U316" s="65">
        <f>IF(T316=1,data!$C$41*S316,0)</f>
        <v>0</v>
      </c>
      <c r="V316" s="87" t="s">
        <v>87</v>
      </c>
      <c r="W316" s="66">
        <f>IF(T316=1,IF(S316&lt;15,VLOOKUP(V316,data!$B$3:$E$32,2,0)*S316,(VLOOKUP(V316,data!$B$3:$E$32,2,0)*14)+(VLOOKUP(V316,data!$B$3:$E$32,3,0))*(S316-14)),0)</f>
        <v>0</v>
      </c>
      <c r="X316" s="87" t="s">
        <v>87</v>
      </c>
      <c r="Y316" s="66">
        <f>IF(T316=1,VLOOKUP(X316,data!$B$35:$D$39,2,0),0)</f>
        <v>0</v>
      </c>
      <c r="Z316" s="67">
        <f>IF(AND(W316&lt;&gt;0,Y316&lt;&gt;0)=FALSE,0,data!$C$43)</f>
        <v>0</v>
      </c>
      <c r="AA316" s="91">
        <f t="shared" si="128"/>
        <v>0</v>
      </c>
      <c r="AB316" s="121">
        <f t="shared" si="129"/>
        <v>0</v>
      </c>
      <c r="AC316" s="61">
        <f t="shared" si="130"/>
        <v>0</v>
      </c>
      <c r="AD316" s="61">
        <f t="shared" si="131"/>
        <v>0</v>
      </c>
      <c r="AF316" s="64"/>
      <c r="AG316" s="61">
        <f t="shared" si="132"/>
        <v>0</v>
      </c>
      <c r="AH316" s="65">
        <f>IF(AG316=1,data!$C$41*AF316,0)</f>
        <v>0</v>
      </c>
      <c r="AI316" s="87" t="s">
        <v>87</v>
      </c>
      <c r="AJ316" s="66">
        <f>IF(AG316=1,IF(AF316&lt;15,VLOOKUP(AI316,data!$B$3:$E$32,2,0)*AF316,(VLOOKUP(AI316,data!$B$3:$E$32,2,0)*14)+(VLOOKUP(AI316,data!$B$3:$E$32,3,0))*(AF316-14)),0)</f>
        <v>0</v>
      </c>
      <c r="AK316" s="87" t="s">
        <v>87</v>
      </c>
      <c r="AL316" s="66">
        <f>IF(AG316=1,VLOOKUP(AK316,data!$B$35:$D$39,2,0),0)</f>
        <v>0</v>
      </c>
      <c r="AM316" s="67">
        <f>IF(AND(AJ316&lt;&gt;0,AL316&lt;&gt;0)=FALSE,0,data!$C$43)</f>
        <v>0</v>
      </c>
      <c r="AN316" s="91">
        <f t="shared" si="133"/>
        <v>0</v>
      </c>
      <c r="AO316" s="121">
        <f t="shared" si="134"/>
        <v>0</v>
      </c>
      <c r="AP316" s="61">
        <f t="shared" si="135"/>
        <v>0</v>
      </c>
      <c r="AQ316" s="61">
        <f t="shared" si="136"/>
        <v>0</v>
      </c>
      <c r="AS316" s="64"/>
      <c r="AT316" s="61">
        <f t="shared" si="137"/>
        <v>0</v>
      </c>
      <c r="AU316" s="65">
        <f>IF(AT316=1,data!$C$41*AS316,0)</f>
        <v>0</v>
      </c>
      <c r="AV316" s="87" t="s">
        <v>87</v>
      </c>
      <c r="AW316" s="66">
        <f>IF(AT316=1,IF(AS316&lt;15,VLOOKUP(AV316,data!$B$3:$E$32,2,0)*AS316,(VLOOKUP(AV316,data!$B$3:$E$32,2,0)*14)+(VLOOKUP(AV316,data!$B$3:$E$32,3,0))*(AS316-14)),0)</f>
        <v>0</v>
      </c>
      <c r="AX316" s="87" t="s">
        <v>87</v>
      </c>
      <c r="AY316" s="66">
        <f>IF(AT316=1,VLOOKUP(AX316,data!$B$35:$D$39,2,0),0)</f>
        <v>0</v>
      </c>
      <c r="AZ316" s="67">
        <f>IF(AND(AW316&lt;&gt;0,AY316&lt;&gt;0)=FALSE,0,data!$C$43)</f>
        <v>0</v>
      </c>
      <c r="BA316" s="91">
        <f t="shared" si="138"/>
        <v>0</v>
      </c>
      <c r="BB316" s="121">
        <f t="shared" si="139"/>
        <v>0</v>
      </c>
      <c r="BC316" s="61">
        <f t="shared" si="140"/>
        <v>0</v>
      </c>
      <c r="BD316" s="61">
        <f t="shared" si="141"/>
        <v>0</v>
      </c>
      <c r="BF316" s="64"/>
      <c r="BG316" s="61">
        <f t="shared" si="142"/>
        <v>0</v>
      </c>
      <c r="BH316" s="65">
        <f>IF(BG316=1,data!$C$41*BF316,0)</f>
        <v>0</v>
      </c>
      <c r="BI316" s="87" t="s">
        <v>87</v>
      </c>
      <c r="BJ316" s="66">
        <f>IF(BG316=1,IF(BF316&lt;15,VLOOKUP(BI316,data!$B$3:$E$32,2,0)*BF316,(VLOOKUP(BI316,data!$B$3:$E$32,2,0)*14)+(VLOOKUP(BI316,data!$B$3:$E$32,3,0))*(BF316-14)),0)</f>
        <v>0</v>
      </c>
      <c r="BK316" s="87" t="s">
        <v>87</v>
      </c>
      <c r="BL316" s="66">
        <f>IF(BG316=1,VLOOKUP(BK316,data!$B$35:$D$39,2,0),0)</f>
        <v>0</v>
      </c>
      <c r="BM316" s="67">
        <f>IF(AND(BJ316&lt;&gt;0,BL316&lt;&gt;0)=FALSE,0,data!$C$43)</f>
        <v>0</v>
      </c>
      <c r="BN316" s="91">
        <f t="shared" si="143"/>
        <v>0</v>
      </c>
      <c r="BO316" s="121">
        <f t="shared" si="144"/>
        <v>0</v>
      </c>
      <c r="BP316" s="61">
        <f t="shared" si="145"/>
        <v>0</v>
      </c>
      <c r="BQ316" s="61">
        <f t="shared" si="146"/>
        <v>0</v>
      </c>
      <c r="BS316" s="64"/>
      <c r="BT316" s="61">
        <f t="shared" si="147"/>
        <v>0</v>
      </c>
      <c r="BU316" s="65">
        <f>IF(BT316=1,data!$C$41*BS316,0)</f>
        <v>0</v>
      </c>
      <c r="BV316" s="87" t="s">
        <v>87</v>
      </c>
      <c r="BW316" s="66">
        <f>IF(BT316=1,IF(BS316&lt;15,VLOOKUP(BV316,data!$B$3:$E$32,2,0)*BS316,(VLOOKUP(BV316,data!$B$3:$E$32,2,0)*14)+(VLOOKUP(BV316,data!$B$3:$E$32,3,0))*(BS316-14)),0)</f>
        <v>0</v>
      </c>
      <c r="BX316" s="87" t="s">
        <v>87</v>
      </c>
      <c r="BY316" s="66">
        <f>IF(BT316=1,VLOOKUP(BX316,data!$B$35:$D$39,2,0),0)</f>
        <v>0</v>
      </c>
      <c r="BZ316" s="67">
        <f>IF(AND(BW316&lt;&gt;0,BY316&lt;&gt;0)=FALSE,0,data!$C$43)</f>
        <v>0</v>
      </c>
      <c r="CA316" s="91">
        <f t="shared" si="148"/>
        <v>0</v>
      </c>
      <c r="CB316" s="121">
        <f t="shared" si="149"/>
        <v>0</v>
      </c>
      <c r="CC316" s="61">
        <f t="shared" si="150"/>
        <v>0</v>
      </c>
      <c r="CD316" s="61">
        <f t="shared" si="151"/>
        <v>0</v>
      </c>
    </row>
    <row r="317" spans="1:82" ht="18" hidden="1" customHeight="1" x14ac:dyDescent="0.25">
      <c r="A317" s="68"/>
      <c r="B317" s="58" t="s">
        <v>399</v>
      </c>
      <c r="C317" s="113"/>
      <c r="D317" s="59"/>
      <c r="E317" s="64"/>
      <c r="F317" s="61">
        <f t="shared" si="123"/>
        <v>0</v>
      </c>
      <c r="G317" s="65">
        <f>IF(F317=1,data!$C$41*E317,0)</f>
        <v>0</v>
      </c>
      <c r="H317" s="87" t="s">
        <v>87</v>
      </c>
      <c r="I317" s="66">
        <f>IF($F317=1,IF($E317&lt;15,VLOOKUP(H317,data!$B$3:$E$32,2,0)*$E317,(VLOOKUP(H317,data!$B$3:$E$32,2,0)*14)+(VLOOKUP(H317,data!$B$3:$E$32,3,0))*($E317-14)),0)</f>
        <v>0</v>
      </c>
      <c r="J317" s="87" t="s">
        <v>87</v>
      </c>
      <c r="K317" s="66">
        <f>IF($F317=1,VLOOKUP(J317,data!$B$35:$D$39,2,0),0)</f>
        <v>0</v>
      </c>
      <c r="L317" s="67">
        <f>IF(AND(I317&lt;&gt;0,K317&lt;&gt;0)=FALSE,0,data!$C$43)</f>
        <v>0</v>
      </c>
      <c r="M317" s="91">
        <f t="shared" si="33"/>
        <v>0</v>
      </c>
      <c r="N317" s="61">
        <f t="shared" si="152"/>
        <v>0</v>
      </c>
      <c r="O317" s="61">
        <f t="shared" si="124"/>
        <v>0</v>
      </c>
      <c r="P317" s="61">
        <f t="shared" si="125"/>
        <v>0</v>
      </c>
      <c r="Q317" s="137">
        <f t="shared" si="126"/>
        <v>0</v>
      </c>
      <c r="S317" s="64"/>
      <c r="T317" s="61">
        <f t="shared" si="127"/>
        <v>0</v>
      </c>
      <c r="U317" s="65">
        <f>IF(T317=1,data!$C$41*S317,0)</f>
        <v>0</v>
      </c>
      <c r="V317" s="87" t="s">
        <v>87</v>
      </c>
      <c r="W317" s="66">
        <f>IF(T317=1,IF(S317&lt;15,VLOOKUP(V317,data!$B$3:$E$32,2,0)*S317,(VLOOKUP(V317,data!$B$3:$E$32,2,0)*14)+(VLOOKUP(V317,data!$B$3:$E$32,3,0))*(S317-14)),0)</f>
        <v>0</v>
      </c>
      <c r="X317" s="87" t="s">
        <v>87</v>
      </c>
      <c r="Y317" s="66">
        <f>IF(T317=1,VLOOKUP(X317,data!$B$35:$D$39,2,0),0)</f>
        <v>0</v>
      </c>
      <c r="Z317" s="67">
        <f>IF(AND(W317&lt;&gt;0,Y317&lt;&gt;0)=FALSE,0,data!$C$43)</f>
        <v>0</v>
      </c>
      <c r="AA317" s="91">
        <f t="shared" si="128"/>
        <v>0</v>
      </c>
      <c r="AB317" s="121">
        <f t="shared" si="129"/>
        <v>0</v>
      </c>
      <c r="AC317" s="61">
        <f t="shared" si="130"/>
        <v>0</v>
      </c>
      <c r="AD317" s="61">
        <f t="shared" si="131"/>
        <v>0</v>
      </c>
      <c r="AF317" s="64"/>
      <c r="AG317" s="61">
        <f t="shared" si="132"/>
        <v>0</v>
      </c>
      <c r="AH317" s="65">
        <f>IF(AG317=1,data!$C$41*AF317,0)</f>
        <v>0</v>
      </c>
      <c r="AI317" s="87" t="s">
        <v>87</v>
      </c>
      <c r="AJ317" s="66">
        <f>IF(AG317=1,IF(AF317&lt;15,VLOOKUP(AI317,data!$B$3:$E$32,2,0)*AF317,(VLOOKUP(AI317,data!$B$3:$E$32,2,0)*14)+(VLOOKUP(AI317,data!$B$3:$E$32,3,0))*(AF317-14)),0)</f>
        <v>0</v>
      </c>
      <c r="AK317" s="87" t="s">
        <v>87</v>
      </c>
      <c r="AL317" s="66">
        <f>IF(AG317=1,VLOOKUP(AK317,data!$B$35:$D$39,2,0),0)</f>
        <v>0</v>
      </c>
      <c r="AM317" s="67">
        <f>IF(AND(AJ317&lt;&gt;0,AL317&lt;&gt;0)=FALSE,0,data!$C$43)</f>
        <v>0</v>
      </c>
      <c r="AN317" s="91">
        <f t="shared" si="133"/>
        <v>0</v>
      </c>
      <c r="AO317" s="121">
        <f t="shared" si="134"/>
        <v>0</v>
      </c>
      <c r="AP317" s="61">
        <f t="shared" si="135"/>
        <v>0</v>
      </c>
      <c r="AQ317" s="61">
        <f t="shared" si="136"/>
        <v>0</v>
      </c>
      <c r="AS317" s="64"/>
      <c r="AT317" s="61">
        <f t="shared" si="137"/>
        <v>0</v>
      </c>
      <c r="AU317" s="65">
        <f>IF(AT317=1,data!$C$41*AS317,0)</f>
        <v>0</v>
      </c>
      <c r="AV317" s="87" t="s">
        <v>87</v>
      </c>
      <c r="AW317" s="66">
        <f>IF(AT317=1,IF(AS317&lt;15,VLOOKUP(AV317,data!$B$3:$E$32,2,0)*AS317,(VLOOKUP(AV317,data!$B$3:$E$32,2,0)*14)+(VLOOKUP(AV317,data!$B$3:$E$32,3,0))*(AS317-14)),0)</f>
        <v>0</v>
      </c>
      <c r="AX317" s="87" t="s">
        <v>87</v>
      </c>
      <c r="AY317" s="66">
        <f>IF(AT317=1,VLOOKUP(AX317,data!$B$35:$D$39,2,0),0)</f>
        <v>0</v>
      </c>
      <c r="AZ317" s="67">
        <f>IF(AND(AW317&lt;&gt;0,AY317&lt;&gt;0)=FALSE,0,data!$C$43)</f>
        <v>0</v>
      </c>
      <c r="BA317" s="91">
        <f t="shared" si="138"/>
        <v>0</v>
      </c>
      <c r="BB317" s="121">
        <f t="shared" si="139"/>
        <v>0</v>
      </c>
      <c r="BC317" s="61">
        <f t="shared" si="140"/>
        <v>0</v>
      </c>
      <c r="BD317" s="61">
        <f t="shared" si="141"/>
        <v>0</v>
      </c>
      <c r="BF317" s="64"/>
      <c r="BG317" s="61">
        <f t="shared" si="142"/>
        <v>0</v>
      </c>
      <c r="BH317" s="65">
        <f>IF(BG317=1,data!$C$41*BF317,0)</f>
        <v>0</v>
      </c>
      <c r="BI317" s="87" t="s">
        <v>87</v>
      </c>
      <c r="BJ317" s="66">
        <f>IF(BG317=1,IF(BF317&lt;15,VLOOKUP(BI317,data!$B$3:$E$32,2,0)*BF317,(VLOOKUP(BI317,data!$B$3:$E$32,2,0)*14)+(VLOOKUP(BI317,data!$B$3:$E$32,3,0))*(BF317-14)),0)</f>
        <v>0</v>
      </c>
      <c r="BK317" s="87" t="s">
        <v>87</v>
      </c>
      <c r="BL317" s="66">
        <f>IF(BG317=1,VLOOKUP(BK317,data!$B$35:$D$39,2,0),0)</f>
        <v>0</v>
      </c>
      <c r="BM317" s="67">
        <f>IF(AND(BJ317&lt;&gt;0,BL317&lt;&gt;0)=FALSE,0,data!$C$43)</f>
        <v>0</v>
      </c>
      <c r="BN317" s="91">
        <f t="shared" si="143"/>
        <v>0</v>
      </c>
      <c r="BO317" s="121">
        <f t="shared" si="144"/>
        <v>0</v>
      </c>
      <c r="BP317" s="61">
        <f t="shared" si="145"/>
        <v>0</v>
      </c>
      <c r="BQ317" s="61">
        <f t="shared" si="146"/>
        <v>0</v>
      </c>
      <c r="BS317" s="64"/>
      <c r="BT317" s="61">
        <f t="shared" si="147"/>
        <v>0</v>
      </c>
      <c r="BU317" s="65">
        <f>IF(BT317=1,data!$C$41*BS317,0)</f>
        <v>0</v>
      </c>
      <c r="BV317" s="87" t="s">
        <v>87</v>
      </c>
      <c r="BW317" s="66">
        <f>IF(BT317=1,IF(BS317&lt;15,VLOOKUP(BV317,data!$B$3:$E$32,2,0)*BS317,(VLOOKUP(BV317,data!$B$3:$E$32,2,0)*14)+(VLOOKUP(BV317,data!$B$3:$E$32,3,0))*(BS317-14)),0)</f>
        <v>0</v>
      </c>
      <c r="BX317" s="87" t="s">
        <v>87</v>
      </c>
      <c r="BY317" s="66">
        <f>IF(BT317=1,VLOOKUP(BX317,data!$B$35:$D$39,2,0),0)</f>
        <v>0</v>
      </c>
      <c r="BZ317" s="67">
        <f>IF(AND(BW317&lt;&gt;0,BY317&lt;&gt;0)=FALSE,0,data!$C$43)</f>
        <v>0</v>
      </c>
      <c r="CA317" s="91">
        <f t="shared" si="148"/>
        <v>0</v>
      </c>
      <c r="CB317" s="121">
        <f t="shared" si="149"/>
        <v>0</v>
      </c>
      <c r="CC317" s="61">
        <f t="shared" si="150"/>
        <v>0</v>
      </c>
      <c r="CD317" s="61">
        <f t="shared" si="151"/>
        <v>0</v>
      </c>
    </row>
    <row r="318" spans="1:82" ht="18" hidden="1" customHeight="1" x14ac:dyDescent="0.25">
      <c r="A318" s="68"/>
      <c r="B318" s="58" t="s">
        <v>400</v>
      </c>
      <c r="C318" s="113"/>
      <c r="D318" s="59"/>
      <c r="E318" s="64"/>
      <c r="F318" s="61">
        <f t="shared" si="123"/>
        <v>0</v>
      </c>
      <c r="G318" s="65">
        <f>IF(F318=1,data!$C$41*E318,0)</f>
        <v>0</v>
      </c>
      <c r="H318" s="87" t="s">
        <v>87</v>
      </c>
      <c r="I318" s="66">
        <f>IF($F318=1,IF($E318&lt;15,VLOOKUP(H318,data!$B$3:$E$32,2,0)*$E318,(VLOOKUP(H318,data!$B$3:$E$32,2,0)*14)+(VLOOKUP(H318,data!$B$3:$E$32,3,0))*($E318-14)),0)</f>
        <v>0</v>
      </c>
      <c r="J318" s="87" t="s">
        <v>87</v>
      </c>
      <c r="K318" s="66">
        <f>IF($F318=1,VLOOKUP(J318,data!$B$35:$D$39,2,0),0)</f>
        <v>0</v>
      </c>
      <c r="L318" s="67">
        <f>IF(AND(I318&lt;&gt;0,K318&lt;&gt;0)=FALSE,0,data!$C$43)</f>
        <v>0</v>
      </c>
      <c r="M318" s="91">
        <f t="shared" si="33"/>
        <v>0</v>
      </c>
      <c r="N318" s="61">
        <f t="shared" si="152"/>
        <v>0</v>
      </c>
      <c r="O318" s="61">
        <f t="shared" si="124"/>
        <v>0</v>
      </c>
      <c r="P318" s="61">
        <f t="shared" si="125"/>
        <v>0</v>
      </c>
      <c r="Q318" s="137">
        <f t="shared" si="126"/>
        <v>0</v>
      </c>
      <c r="S318" s="64"/>
      <c r="T318" s="61">
        <f t="shared" si="127"/>
        <v>0</v>
      </c>
      <c r="U318" s="65">
        <f>IF(T318=1,data!$C$41*S318,0)</f>
        <v>0</v>
      </c>
      <c r="V318" s="87" t="s">
        <v>87</v>
      </c>
      <c r="W318" s="66">
        <f>IF(T318=1,IF(S318&lt;15,VLOOKUP(V318,data!$B$3:$E$32,2,0)*S318,(VLOOKUP(V318,data!$B$3:$E$32,2,0)*14)+(VLOOKUP(V318,data!$B$3:$E$32,3,0))*(S318-14)),0)</f>
        <v>0</v>
      </c>
      <c r="X318" s="87" t="s">
        <v>87</v>
      </c>
      <c r="Y318" s="66">
        <f>IF(T318=1,VLOOKUP(X318,data!$B$35:$D$39,2,0),0)</f>
        <v>0</v>
      </c>
      <c r="Z318" s="67">
        <f>IF(AND(W318&lt;&gt;0,Y318&lt;&gt;0)=FALSE,0,data!$C$43)</f>
        <v>0</v>
      </c>
      <c r="AA318" s="91">
        <f t="shared" si="128"/>
        <v>0</v>
      </c>
      <c r="AB318" s="121">
        <f t="shared" si="129"/>
        <v>0</v>
      </c>
      <c r="AC318" s="61">
        <f t="shared" si="130"/>
        <v>0</v>
      </c>
      <c r="AD318" s="61">
        <f t="shared" si="131"/>
        <v>0</v>
      </c>
      <c r="AF318" s="64"/>
      <c r="AG318" s="61">
        <f t="shared" si="132"/>
        <v>0</v>
      </c>
      <c r="AH318" s="65">
        <f>IF(AG318=1,data!$C$41*AF318,0)</f>
        <v>0</v>
      </c>
      <c r="AI318" s="87" t="s">
        <v>87</v>
      </c>
      <c r="AJ318" s="66">
        <f>IF(AG318=1,IF(AF318&lt;15,VLOOKUP(AI318,data!$B$3:$E$32,2,0)*AF318,(VLOOKUP(AI318,data!$B$3:$E$32,2,0)*14)+(VLOOKUP(AI318,data!$B$3:$E$32,3,0))*(AF318-14)),0)</f>
        <v>0</v>
      </c>
      <c r="AK318" s="87" t="s">
        <v>87</v>
      </c>
      <c r="AL318" s="66">
        <f>IF(AG318=1,VLOOKUP(AK318,data!$B$35:$D$39,2,0),0)</f>
        <v>0</v>
      </c>
      <c r="AM318" s="67">
        <f>IF(AND(AJ318&lt;&gt;0,AL318&lt;&gt;0)=FALSE,0,data!$C$43)</f>
        <v>0</v>
      </c>
      <c r="AN318" s="91">
        <f t="shared" si="133"/>
        <v>0</v>
      </c>
      <c r="AO318" s="121">
        <f t="shared" si="134"/>
        <v>0</v>
      </c>
      <c r="AP318" s="61">
        <f t="shared" si="135"/>
        <v>0</v>
      </c>
      <c r="AQ318" s="61">
        <f t="shared" si="136"/>
        <v>0</v>
      </c>
      <c r="AS318" s="64"/>
      <c r="AT318" s="61">
        <f t="shared" si="137"/>
        <v>0</v>
      </c>
      <c r="AU318" s="65">
        <f>IF(AT318=1,data!$C$41*AS318,0)</f>
        <v>0</v>
      </c>
      <c r="AV318" s="87" t="s">
        <v>87</v>
      </c>
      <c r="AW318" s="66">
        <f>IF(AT318=1,IF(AS318&lt;15,VLOOKUP(AV318,data!$B$3:$E$32,2,0)*AS318,(VLOOKUP(AV318,data!$B$3:$E$32,2,0)*14)+(VLOOKUP(AV318,data!$B$3:$E$32,3,0))*(AS318-14)),0)</f>
        <v>0</v>
      </c>
      <c r="AX318" s="87" t="s">
        <v>87</v>
      </c>
      <c r="AY318" s="66">
        <f>IF(AT318=1,VLOOKUP(AX318,data!$B$35:$D$39,2,0),0)</f>
        <v>0</v>
      </c>
      <c r="AZ318" s="67">
        <f>IF(AND(AW318&lt;&gt;0,AY318&lt;&gt;0)=FALSE,0,data!$C$43)</f>
        <v>0</v>
      </c>
      <c r="BA318" s="91">
        <f t="shared" si="138"/>
        <v>0</v>
      </c>
      <c r="BB318" s="121">
        <f t="shared" si="139"/>
        <v>0</v>
      </c>
      <c r="BC318" s="61">
        <f t="shared" si="140"/>
        <v>0</v>
      </c>
      <c r="BD318" s="61">
        <f t="shared" si="141"/>
        <v>0</v>
      </c>
      <c r="BF318" s="64"/>
      <c r="BG318" s="61">
        <f t="shared" si="142"/>
        <v>0</v>
      </c>
      <c r="BH318" s="65">
        <f>IF(BG318=1,data!$C$41*BF318,0)</f>
        <v>0</v>
      </c>
      <c r="BI318" s="87" t="s">
        <v>87</v>
      </c>
      <c r="BJ318" s="66">
        <f>IF(BG318=1,IF(BF318&lt;15,VLOOKUP(BI318,data!$B$3:$E$32,2,0)*BF318,(VLOOKUP(BI318,data!$B$3:$E$32,2,0)*14)+(VLOOKUP(BI318,data!$B$3:$E$32,3,0))*(BF318-14)),0)</f>
        <v>0</v>
      </c>
      <c r="BK318" s="87" t="s">
        <v>87</v>
      </c>
      <c r="BL318" s="66">
        <f>IF(BG318=1,VLOOKUP(BK318,data!$B$35:$D$39,2,0),0)</f>
        <v>0</v>
      </c>
      <c r="BM318" s="67">
        <f>IF(AND(BJ318&lt;&gt;0,BL318&lt;&gt;0)=FALSE,0,data!$C$43)</f>
        <v>0</v>
      </c>
      <c r="BN318" s="91">
        <f t="shared" si="143"/>
        <v>0</v>
      </c>
      <c r="BO318" s="121">
        <f t="shared" si="144"/>
        <v>0</v>
      </c>
      <c r="BP318" s="61">
        <f t="shared" si="145"/>
        <v>0</v>
      </c>
      <c r="BQ318" s="61">
        <f t="shared" si="146"/>
        <v>0</v>
      </c>
      <c r="BS318" s="64"/>
      <c r="BT318" s="61">
        <f t="shared" si="147"/>
        <v>0</v>
      </c>
      <c r="BU318" s="65">
        <f>IF(BT318=1,data!$C$41*BS318,0)</f>
        <v>0</v>
      </c>
      <c r="BV318" s="87" t="s">
        <v>87</v>
      </c>
      <c r="BW318" s="66">
        <f>IF(BT318=1,IF(BS318&lt;15,VLOOKUP(BV318,data!$B$3:$E$32,2,0)*BS318,(VLOOKUP(BV318,data!$B$3:$E$32,2,0)*14)+(VLOOKUP(BV318,data!$B$3:$E$32,3,0))*(BS318-14)),0)</f>
        <v>0</v>
      </c>
      <c r="BX318" s="87" t="s">
        <v>87</v>
      </c>
      <c r="BY318" s="66">
        <f>IF(BT318=1,VLOOKUP(BX318,data!$B$35:$D$39,2,0),0)</f>
        <v>0</v>
      </c>
      <c r="BZ318" s="67">
        <f>IF(AND(BW318&lt;&gt;0,BY318&lt;&gt;0)=FALSE,0,data!$C$43)</f>
        <v>0</v>
      </c>
      <c r="CA318" s="91">
        <f t="shared" si="148"/>
        <v>0</v>
      </c>
      <c r="CB318" s="121">
        <f t="shared" si="149"/>
        <v>0</v>
      </c>
      <c r="CC318" s="61">
        <f t="shared" si="150"/>
        <v>0</v>
      </c>
      <c r="CD318" s="61">
        <f t="shared" si="151"/>
        <v>0</v>
      </c>
    </row>
    <row r="319" spans="1:82" ht="18" hidden="1" customHeight="1" x14ac:dyDescent="0.25">
      <c r="A319" s="68"/>
      <c r="B319" s="58" t="s">
        <v>401</v>
      </c>
      <c r="C319" s="113"/>
      <c r="D319" s="59"/>
      <c r="E319" s="64"/>
      <c r="F319" s="61">
        <f t="shared" si="123"/>
        <v>0</v>
      </c>
      <c r="G319" s="65">
        <f>IF(F319=1,data!$C$41*E319,0)</f>
        <v>0</v>
      </c>
      <c r="H319" s="87" t="s">
        <v>87</v>
      </c>
      <c r="I319" s="66">
        <f>IF($F319=1,IF($E319&lt;15,VLOOKUP(H319,data!$B$3:$E$32,2,0)*$E319,(VLOOKUP(H319,data!$B$3:$E$32,2,0)*14)+(VLOOKUP(H319,data!$B$3:$E$32,3,0))*($E319-14)),0)</f>
        <v>0</v>
      </c>
      <c r="J319" s="87" t="s">
        <v>87</v>
      </c>
      <c r="K319" s="66">
        <f>IF($F319=1,VLOOKUP(J319,data!$B$35:$D$39,2,0),0)</f>
        <v>0</v>
      </c>
      <c r="L319" s="67">
        <f>IF(AND(I319&lt;&gt;0,K319&lt;&gt;0)=FALSE,0,data!$C$43)</f>
        <v>0</v>
      </c>
      <c r="M319" s="91">
        <f t="shared" si="33"/>
        <v>0</v>
      </c>
      <c r="N319" s="61">
        <f t="shared" si="152"/>
        <v>0</v>
      </c>
      <c r="O319" s="61">
        <f t="shared" si="124"/>
        <v>0</v>
      </c>
      <c r="P319" s="61">
        <f t="shared" si="125"/>
        <v>0</v>
      </c>
      <c r="Q319" s="137">
        <f t="shared" si="126"/>
        <v>0</v>
      </c>
      <c r="S319" s="64"/>
      <c r="T319" s="61">
        <f t="shared" si="127"/>
        <v>0</v>
      </c>
      <c r="U319" s="65">
        <f>IF(T319=1,data!$C$41*S319,0)</f>
        <v>0</v>
      </c>
      <c r="V319" s="87" t="s">
        <v>87</v>
      </c>
      <c r="W319" s="66">
        <f>IF(T319=1,IF(S319&lt;15,VLOOKUP(V319,data!$B$3:$E$32,2,0)*S319,(VLOOKUP(V319,data!$B$3:$E$32,2,0)*14)+(VLOOKUP(V319,data!$B$3:$E$32,3,0))*(S319-14)),0)</f>
        <v>0</v>
      </c>
      <c r="X319" s="87" t="s">
        <v>87</v>
      </c>
      <c r="Y319" s="66">
        <f>IF(T319=1,VLOOKUP(X319,data!$B$35:$D$39,2,0),0)</f>
        <v>0</v>
      </c>
      <c r="Z319" s="67">
        <f>IF(AND(W319&lt;&gt;0,Y319&lt;&gt;0)=FALSE,0,data!$C$43)</f>
        <v>0</v>
      </c>
      <c r="AA319" s="91">
        <f t="shared" si="128"/>
        <v>0</v>
      </c>
      <c r="AB319" s="121">
        <f t="shared" si="129"/>
        <v>0</v>
      </c>
      <c r="AC319" s="61">
        <f t="shared" si="130"/>
        <v>0</v>
      </c>
      <c r="AD319" s="61">
        <f t="shared" si="131"/>
        <v>0</v>
      </c>
      <c r="AF319" s="64"/>
      <c r="AG319" s="61">
        <f t="shared" si="132"/>
        <v>0</v>
      </c>
      <c r="AH319" s="65">
        <f>IF(AG319=1,data!$C$41*AF319,0)</f>
        <v>0</v>
      </c>
      <c r="AI319" s="87" t="s">
        <v>87</v>
      </c>
      <c r="AJ319" s="66">
        <f>IF(AG319=1,IF(AF319&lt;15,VLOOKUP(AI319,data!$B$3:$E$32,2,0)*AF319,(VLOOKUP(AI319,data!$B$3:$E$32,2,0)*14)+(VLOOKUP(AI319,data!$B$3:$E$32,3,0))*(AF319-14)),0)</f>
        <v>0</v>
      </c>
      <c r="AK319" s="87" t="s">
        <v>87</v>
      </c>
      <c r="AL319" s="66">
        <f>IF(AG319=1,VLOOKUP(AK319,data!$B$35:$D$39,2,0),0)</f>
        <v>0</v>
      </c>
      <c r="AM319" s="67">
        <f>IF(AND(AJ319&lt;&gt;0,AL319&lt;&gt;0)=FALSE,0,data!$C$43)</f>
        <v>0</v>
      </c>
      <c r="AN319" s="91">
        <f t="shared" si="133"/>
        <v>0</v>
      </c>
      <c r="AO319" s="121">
        <f t="shared" si="134"/>
        <v>0</v>
      </c>
      <c r="AP319" s="61">
        <f t="shared" si="135"/>
        <v>0</v>
      </c>
      <c r="AQ319" s="61">
        <f t="shared" si="136"/>
        <v>0</v>
      </c>
      <c r="AS319" s="64"/>
      <c r="AT319" s="61">
        <f t="shared" si="137"/>
        <v>0</v>
      </c>
      <c r="AU319" s="65">
        <f>IF(AT319=1,data!$C$41*AS319,0)</f>
        <v>0</v>
      </c>
      <c r="AV319" s="87" t="s">
        <v>87</v>
      </c>
      <c r="AW319" s="66">
        <f>IF(AT319=1,IF(AS319&lt;15,VLOOKUP(AV319,data!$B$3:$E$32,2,0)*AS319,(VLOOKUP(AV319,data!$B$3:$E$32,2,0)*14)+(VLOOKUP(AV319,data!$B$3:$E$32,3,0))*(AS319-14)),0)</f>
        <v>0</v>
      </c>
      <c r="AX319" s="87" t="s">
        <v>87</v>
      </c>
      <c r="AY319" s="66">
        <f>IF(AT319=1,VLOOKUP(AX319,data!$B$35:$D$39,2,0),0)</f>
        <v>0</v>
      </c>
      <c r="AZ319" s="67">
        <f>IF(AND(AW319&lt;&gt;0,AY319&lt;&gt;0)=FALSE,0,data!$C$43)</f>
        <v>0</v>
      </c>
      <c r="BA319" s="91">
        <f t="shared" si="138"/>
        <v>0</v>
      </c>
      <c r="BB319" s="121">
        <f t="shared" si="139"/>
        <v>0</v>
      </c>
      <c r="BC319" s="61">
        <f t="shared" si="140"/>
        <v>0</v>
      </c>
      <c r="BD319" s="61">
        <f t="shared" si="141"/>
        <v>0</v>
      </c>
      <c r="BF319" s="64"/>
      <c r="BG319" s="61">
        <f t="shared" si="142"/>
        <v>0</v>
      </c>
      <c r="BH319" s="65">
        <f>IF(BG319=1,data!$C$41*BF319,0)</f>
        <v>0</v>
      </c>
      <c r="BI319" s="87" t="s">
        <v>87</v>
      </c>
      <c r="BJ319" s="66">
        <f>IF(BG319=1,IF(BF319&lt;15,VLOOKUP(BI319,data!$B$3:$E$32,2,0)*BF319,(VLOOKUP(BI319,data!$B$3:$E$32,2,0)*14)+(VLOOKUP(BI319,data!$B$3:$E$32,3,0))*(BF319-14)),0)</f>
        <v>0</v>
      </c>
      <c r="BK319" s="87" t="s">
        <v>87</v>
      </c>
      <c r="BL319" s="66">
        <f>IF(BG319=1,VLOOKUP(BK319,data!$B$35:$D$39,2,0),0)</f>
        <v>0</v>
      </c>
      <c r="BM319" s="67">
        <f>IF(AND(BJ319&lt;&gt;0,BL319&lt;&gt;0)=FALSE,0,data!$C$43)</f>
        <v>0</v>
      </c>
      <c r="BN319" s="91">
        <f t="shared" si="143"/>
        <v>0</v>
      </c>
      <c r="BO319" s="121">
        <f t="shared" si="144"/>
        <v>0</v>
      </c>
      <c r="BP319" s="61">
        <f t="shared" si="145"/>
        <v>0</v>
      </c>
      <c r="BQ319" s="61">
        <f t="shared" si="146"/>
        <v>0</v>
      </c>
      <c r="BS319" s="64"/>
      <c r="BT319" s="61">
        <f t="shared" si="147"/>
        <v>0</v>
      </c>
      <c r="BU319" s="65">
        <f>IF(BT319=1,data!$C$41*BS319,0)</f>
        <v>0</v>
      </c>
      <c r="BV319" s="87" t="s">
        <v>87</v>
      </c>
      <c r="BW319" s="66">
        <f>IF(BT319=1,IF(BS319&lt;15,VLOOKUP(BV319,data!$B$3:$E$32,2,0)*BS319,(VLOOKUP(BV319,data!$B$3:$E$32,2,0)*14)+(VLOOKUP(BV319,data!$B$3:$E$32,3,0))*(BS319-14)),0)</f>
        <v>0</v>
      </c>
      <c r="BX319" s="87" t="s">
        <v>87</v>
      </c>
      <c r="BY319" s="66">
        <f>IF(BT319=1,VLOOKUP(BX319,data!$B$35:$D$39,2,0),0)</f>
        <v>0</v>
      </c>
      <c r="BZ319" s="67">
        <f>IF(AND(BW319&lt;&gt;0,BY319&lt;&gt;0)=FALSE,0,data!$C$43)</f>
        <v>0</v>
      </c>
      <c r="CA319" s="91">
        <f t="shared" si="148"/>
        <v>0</v>
      </c>
      <c r="CB319" s="121">
        <f t="shared" si="149"/>
        <v>0</v>
      </c>
      <c r="CC319" s="61">
        <f t="shared" si="150"/>
        <v>0</v>
      </c>
      <c r="CD319" s="61">
        <f t="shared" si="151"/>
        <v>0</v>
      </c>
    </row>
    <row r="320" spans="1:82" ht="18" hidden="1" customHeight="1" x14ac:dyDescent="0.25">
      <c r="A320" s="68"/>
      <c r="B320" s="58" t="s">
        <v>402</v>
      </c>
      <c r="C320" s="113"/>
      <c r="D320" s="59"/>
      <c r="E320" s="64"/>
      <c r="F320" s="61">
        <f t="shared" si="123"/>
        <v>0</v>
      </c>
      <c r="G320" s="65">
        <f>IF(F320=1,data!$C$41*E320,0)</f>
        <v>0</v>
      </c>
      <c r="H320" s="87" t="s">
        <v>87</v>
      </c>
      <c r="I320" s="66">
        <f>IF($F320=1,IF($E320&lt;15,VLOOKUP(H320,data!$B$3:$E$32,2,0)*$E320,(VLOOKUP(H320,data!$B$3:$E$32,2,0)*14)+(VLOOKUP(H320,data!$B$3:$E$32,3,0))*($E320-14)),0)</f>
        <v>0</v>
      </c>
      <c r="J320" s="87" t="s">
        <v>87</v>
      </c>
      <c r="K320" s="66">
        <f>IF($F320=1,VLOOKUP(J320,data!$B$35:$D$39,2,0),0)</f>
        <v>0</v>
      </c>
      <c r="L320" s="67">
        <f>IF(AND(I320&lt;&gt;0,K320&lt;&gt;0)=FALSE,0,data!$C$43)</f>
        <v>0</v>
      </c>
      <c r="M320" s="91">
        <f t="shared" si="33"/>
        <v>0</v>
      </c>
      <c r="N320" s="61">
        <f t="shared" si="152"/>
        <v>0</v>
      </c>
      <c r="O320" s="61">
        <f t="shared" si="124"/>
        <v>0</v>
      </c>
      <c r="P320" s="61">
        <f t="shared" si="125"/>
        <v>0</v>
      </c>
      <c r="Q320" s="137">
        <f t="shared" si="126"/>
        <v>0</v>
      </c>
      <c r="S320" s="64"/>
      <c r="T320" s="61">
        <f t="shared" si="127"/>
        <v>0</v>
      </c>
      <c r="U320" s="65">
        <f>IF(T320=1,data!$C$41*S320,0)</f>
        <v>0</v>
      </c>
      <c r="V320" s="87" t="s">
        <v>87</v>
      </c>
      <c r="W320" s="66">
        <f>IF(T320=1,IF(S320&lt;15,VLOOKUP(V320,data!$B$3:$E$32,2,0)*S320,(VLOOKUP(V320,data!$B$3:$E$32,2,0)*14)+(VLOOKUP(V320,data!$B$3:$E$32,3,0))*(S320-14)),0)</f>
        <v>0</v>
      </c>
      <c r="X320" s="87" t="s">
        <v>87</v>
      </c>
      <c r="Y320" s="66">
        <f>IF(T320=1,VLOOKUP(X320,data!$B$35:$D$39,2,0),0)</f>
        <v>0</v>
      </c>
      <c r="Z320" s="67">
        <f>IF(AND(W320&lt;&gt;0,Y320&lt;&gt;0)=FALSE,0,data!$C$43)</f>
        <v>0</v>
      </c>
      <c r="AA320" s="91">
        <f t="shared" si="128"/>
        <v>0</v>
      </c>
      <c r="AB320" s="121">
        <f t="shared" si="129"/>
        <v>0</v>
      </c>
      <c r="AC320" s="61">
        <f t="shared" si="130"/>
        <v>0</v>
      </c>
      <c r="AD320" s="61">
        <f t="shared" si="131"/>
        <v>0</v>
      </c>
      <c r="AF320" s="64"/>
      <c r="AG320" s="61">
        <f t="shared" si="132"/>
        <v>0</v>
      </c>
      <c r="AH320" s="65">
        <f>IF(AG320=1,data!$C$41*AF320,0)</f>
        <v>0</v>
      </c>
      <c r="AI320" s="87" t="s">
        <v>87</v>
      </c>
      <c r="AJ320" s="66">
        <f>IF(AG320=1,IF(AF320&lt;15,VLOOKUP(AI320,data!$B$3:$E$32,2,0)*AF320,(VLOOKUP(AI320,data!$B$3:$E$32,2,0)*14)+(VLOOKUP(AI320,data!$B$3:$E$32,3,0))*(AF320-14)),0)</f>
        <v>0</v>
      </c>
      <c r="AK320" s="87" t="s">
        <v>87</v>
      </c>
      <c r="AL320" s="66">
        <f>IF(AG320=1,VLOOKUP(AK320,data!$B$35:$D$39,2,0),0)</f>
        <v>0</v>
      </c>
      <c r="AM320" s="67">
        <f>IF(AND(AJ320&lt;&gt;0,AL320&lt;&gt;0)=FALSE,0,data!$C$43)</f>
        <v>0</v>
      </c>
      <c r="AN320" s="91">
        <f t="shared" si="133"/>
        <v>0</v>
      </c>
      <c r="AO320" s="121">
        <f t="shared" si="134"/>
        <v>0</v>
      </c>
      <c r="AP320" s="61">
        <f t="shared" si="135"/>
        <v>0</v>
      </c>
      <c r="AQ320" s="61">
        <f t="shared" si="136"/>
        <v>0</v>
      </c>
      <c r="AS320" s="64"/>
      <c r="AT320" s="61">
        <f t="shared" si="137"/>
        <v>0</v>
      </c>
      <c r="AU320" s="65">
        <f>IF(AT320=1,data!$C$41*AS320,0)</f>
        <v>0</v>
      </c>
      <c r="AV320" s="87" t="s">
        <v>87</v>
      </c>
      <c r="AW320" s="66">
        <f>IF(AT320=1,IF(AS320&lt;15,VLOOKUP(AV320,data!$B$3:$E$32,2,0)*AS320,(VLOOKUP(AV320,data!$B$3:$E$32,2,0)*14)+(VLOOKUP(AV320,data!$B$3:$E$32,3,0))*(AS320-14)),0)</f>
        <v>0</v>
      </c>
      <c r="AX320" s="87" t="s">
        <v>87</v>
      </c>
      <c r="AY320" s="66">
        <f>IF(AT320=1,VLOOKUP(AX320,data!$B$35:$D$39,2,0),0)</f>
        <v>0</v>
      </c>
      <c r="AZ320" s="67">
        <f>IF(AND(AW320&lt;&gt;0,AY320&lt;&gt;0)=FALSE,0,data!$C$43)</f>
        <v>0</v>
      </c>
      <c r="BA320" s="91">
        <f t="shared" si="138"/>
        <v>0</v>
      </c>
      <c r="BB320" s="121">
        <f t="shared" si="139"/>
        <v>0</v>
      </c>
      <c r="BC320" s="61">
        <f t="shared" si="140"/>
        <v>0</v>
      </c>
      <c r="BD320" s="61">
        <f t="shared" si="141"/>
        <v>0</v>
      </c>
      <c r="BF320" s="64"/>
      <c r="BG320" s="61">
        <f t="shared" si="142"/>
        <v>0</v>
      </c>
      <c r="BH320" s="65">
        <f>IF(BG320=1,data!$C$41*BF320,0)</f>
        <v>0</v>
      </c>
      <c r="BI320" s="87" t="s">
        <v>87</v>
      </c>
      <c r="BJ320" s="66">
        <f>IF(BG320=1,IF(BF320&lt;15,VLOOKUP(BI320,data!$B$3:$E$32,2,0)*BF320,(VLOOKUP(BI320,data!$B$3:$E$32,2,0)*14)+(VLOOKUP(BI320,data!$B$3:$E$32,3,0))*(BF320-14)),0)</f>
        <v>0</v>
      </c>
      <c r="BK320" s="87" t="s">
        <v>87</v>
      </c>
      <c r="BL320" s="66">
        <f>IF(BG320=1,VLOOKUP(BK320,data!$B$35:$D$39,2,0),0)</f>
        <v>0</v>
      </c>
      <c r="BM320" s="67">
        <f>IF(AND(BJ320&lt;&gt;0,BL320&lt;&gt;0)=FALSE,0,data!$C$43)</f>
        <v>0</v>
      </c>
      <c r="BN320" s="91">
        <f t="shared" si="143"/>
        <v>0</v>
      </c>
      <c r="BO320" s="121">
        <f t="shared" si="144"/>
        <v>0</v>
      </c>
      <c r="BP320" s="61">
        <f t="shared" si="145"/>
        <v>0</v>
      </c>
      <c r="BQ320" s="61">
        <f t="shared" si="146"/>
        <v>0</v>
      </c>
      <c r="BS320" s="64"/>
      <c r="BT320" s="61">
        <f t="shared" si="147"/>
        <v>0</v>
      </c>
      <c r="BU320" s="65">
        <f>IF(BT320=1,data!$C$41*BS320,0)</f>
        <v>0</v>
      </c>
      <c r="BV320" s="87" t="s">
        <v>87</v>
      </c>
      <c r="BW320" s="66">
        <f>IF(BT320=1,IF(BS320&lt;15,VLOOKUP(BV320,data!$B$3:$E$32,2,0)*BS320,(VLOOKUP(BV320,data!$B$3:$E$32,2,0)*14)+(VLOOKUP(BV320,data!$B$3:$E$32,3,0))*(BS320-14)),0)</f>
        <v>0</v>
      </c>
      <c r="BX320" s="87" t="s">
        <v>87</v>
      </c>
      <c r="BY320" s="66">
        <f>IF(BT320=1,VLOOKUP(BX320,data!$B$35:$D$39,2,0),0)</f>
        <v>0</v>
      </c>
      <c r="BZ320" s="67">
        <f>IF(AND(BW320&lt;&gt;0,BY320&lt;&gt;0)=FALSE,0,data!$C$43)</f>
        <v>0</v>
      </c>
      <c r="CA320" s="91">
        <f t="shared" si="148"/>
        <v>0</v>
      </c>
      <c r="CB320" s="121">
        <f t="shared" si="149"/>
        <v>0</v>
      </c>
      <c r="CC320" s="61">
        <f t="shared" si="150"/>
        <v>0</v>
      </c>
      <c r="CD320" s="61">
        <f t="shared" si="151"/>
        <v>0</v>
      </c>
    </row>
    <row r="321" spans="1:82" ht="18" hidden="1" customHeight="1" x14ac:dyDescent="0.25">
      <c r="A321" s="68"/>
      <c r="B321" s="58" t="s">
        <v>403</v>
      </c>
      <c r="C321" s="113"/>
      <c r="D321" s="59"/>
      <c r="E321" s="64"/>
      <c r="F321" s="61">
        <f t="shared" si="123"/>
        <v>0</v>
      </c>
      <c r="G321" s="65">
        <f>IF(F321=1,data!$C$41*E321,0)</f>
        <v>0</v>
      </c>
      <c r="H321" s="87" t="s">
        <v>87</v>
      </c>
      <c r="I321" s="66">
        <f>IF($F321=1,IF($E321&lt;15,VLOOKUP(H321,data!$B$3:$E$32,2,0)*$E321,(VLOOKUP(H321,data!$B$3:$E$32,2,0)*14)+(VLOOKUP(H321,data!$B$3:$E$32,3,0))*($E321-14)),0)</f>
        <v>0</v>
      </c>
      <c r="J321" s="87" t="s">
        <v>87</v>
      </c>
      <c r="K321" s="66">
        <f>IF($F321=1,VLOOKUP(J321,data!$B$35:$D$39,2,0),0)</f>
        <v>0</v>
      </c>
      <c r="L321" s="67">
        <f>IF(AND(I321&lt;&gt;0,K321&lt;&gt;0)=FALSE,0,data!$C$43)</f>
        <v>0</v>
      </c>
      <c r="M321" s="91">
        <f t="shared" si="33"/>
        <v>0</v>
      </c>
      <c r="N321" s="61">
        <f t="shared" si="152"/>
        <v>0</v>
      </c>
      <c r="O321" s="61">
        <f t="shared" si="124"/>
        <v>0</v>
      </c>
      <c r="P321" s="61">
        <f t="shared" si="125"/>
        <v>0</v>
      </c>
      <c r="Q321" s="137">
        <f t="shared" si="126"/>
        <v>0</v>
      </c>
      <c r="S321" s="64"/>
      <c r="T321" s="61">
        <f t="shared" si="127"/>
        <v>0</v>
      </c>
      <c r="U321" s="65">
        <f>IF(T321=1,data!$C$41*S321,0)</f>
        <v>0</v>
      </c>
      <c r="V321" s="87" t="s">
        <v>87</v>
      </c>
      <c r="W321" s="66">
        <f>IF(T321=1,IF(S321&lt;15,VLOOKUP(V321,data!$B$3:$E$32,2,0)*S321,(VLOOKUP(V321,data!$B$3:$E$32,2,0)*14)+(VLOOKUP(V321,data!$B$3:$E$32,3,0))*(S321-14)),0)</f>
        <v>0</v>
      </c>
      <c r="X321" s="87" t="s">
        <v>87</v>
      </c>
      <c r="Y321" s="66">
        <f>IF(T321=1,VLOOKUP(X321,data!$B$35:$D$39,2,0),0)</f>
        <v>0</v>
      </c>
      <c r="Z321" s="67">
        <f>IF(AND(W321&lt;&gt;0,Y321&lt;&gt;0)=FALSE,0,data!$C$43)</f>
        <v>0</v>
      </c>
      <c r="AA321" s="91">
        <f t="shared" si="128"/>
        <v>0</v>
      </c>
      <c r="AB321" s="121">
        <f t="shared" si="129"/>
        <v>0</v>
      </c>
      <c r="AC321" s="61">
        <f t="shared" si="130"/>
        <v>0</v>
      </c>
      <c r="AD321" s="61">
        <f t="shared" si="131"/>
        <v>0</v>
      </c>
      <c r="AF321" s="64"/>
      <c r="AG321" s="61">
        <f t="shared" si="132"/>
        <v>0</v>
      </c>
      <c r="AH321" s="65">
        <f>IF(AG321=1,data!$C$41*AF321,0)</f>
        <v>0</v>
      </c>
      <c r="AI321" s="87" t="s">
        <v>87</v>
      </c>
      <c r="AJ321" s="66">
        <f>IF(AG321=1,IF(AF321&lt;15,VLOOKUP(AI321,data!$B$3:$E$32,2,0)*AF321,(VLOOKUP(AI321,data!$B$3:$E$32,2,0)*14)+(VLOOKUP(AI321,data!$B$3:$E$32,3,0))*(AF321-14)),0)</f>
        <v>0</v>
      </c>
      <c r="AK321" s="87" t="s">
        <v>87</v>
      </c>
      <c r="AL321" s="66">
        <f>IF(AG321=1,VLOOKUP(AK321,data!$B$35:$D$39,2,0),0)</f>
        <v>0</v>
      </c>
      <c r="AM321" s="67">
        <f>IF(AND(AJ321&lt;&gt;0,AL321&lt;&gt;0)=FALSE,0,data!$C$43)</f>
        <v>0</v>
      </c>
      <c r="AN321" s="91">
        <f t="shared" si="133"/>
        <v>0</v>
      </c>
      <c r="AO321" s="121">
        <f t="shared" si="134"/>
        <v>0</v>
      </c>
      <c r="AP321" s="61">
        <f t="shared" si="135"/>
        <v>0</v>
      </c>
      <c r="AQ321" s="61">
        <f t="shared" si="136"/>
        <v>0</v>
      </c>
      <c r="AS321" s="64"/>
      <c r="AT321" s="61">
        <f t="shared" si="137"/>
        <v>0</v>
      </c>
      <c r="AU321" s="65">
        <f>IF(AT321=1,data!$C$41*AS321,0)</f>
        <v>0</v>
      </c>
      <c r="AV321" s="87" t="s">
        <v>87</v>
      </c>
      <c r="AW321" s="66">
        <f>IF(AT321=1,IF(AS321&lt;15,VLOOKUP(AV321,data!$B$3:$E$32,2,0)*AS321,(VLOOKUP(AV321,data!$B$3:$E$32,2,0)*14)+(VLOOKUP(AV321,data!$B$3:$E$32,3,0))*(AS321-14)),0)</f>
        <v>0</v>
      </c>
      <c r="AX321" s="87" t="s">
        <v>87</v>
      </c>
      <c r="AY321" s="66">
        <f>IF(AT321=1,VLOOKUP(AX321,data!$B$35:$D$39,2,0),0)</f>
        <v>0</v>
      </c>
      <c r="AZ321" s="67">
        <f>IF(AND(AW321&lt;&gt;0,AY321&lt;&gt;0)=FALSE,0,data!$C$43)</f>
        <v>0</v>
      </c>
      <c r="BA321" s="91">
        <f t="shared" si="138"/>
        <v>0</v>
      </c>
      <c r="BB321" s="121">
        <f t="shared" si="139"/>
        <v>0</v>
      </c>
      <c r="BC321" s="61">
        <f t="shared" si="140"/>
        <v>0</v>
      </c>
      <c r="BD321" s="61">
        <f t="shared" si="141"/>
        <v>0</v>
      </c>
      <c r="BF321" s="64"/>
      <c r="BG321" s="61">
        <f t="shared" si="142"/>
        <v>0</v>
      </c>
      <c r="BH321" s="65">
        <f>IF(BG321=1,data!$C$41*BF321,0)</f>
        <v>0</v>
      </c>
      <c r="BI321" s="87" t="s">
        <v>87</v>
      </c>
      <c r="BJ321" s="66">
        <f>IF(BG321=1,IF(BF321&lt;15,VLOOKUP(BI321,data!$B$3:$E$32,2,0)*BF321,(VLOOKUP(BI321,data!$B$3:$E$32,2,0)*14)+(VLOOKUP(BI321,data!$B$3:$E$32,3,0))*(BF321-14)),0)</f>
        <v>0</v>
      </c>
      <c r="BK321" s="87" t="s">
        <v>87</v>
      </c>
      <c r="BL321" s="66">
        <f>IF(BG321=1,VLOOKUP(BK321,data!$B$35:$D$39,2,0),0)</f>
        <v>0</v>
      </c>
      <c r="BM321" s="67">
        <f>IF(AND(BJ321&lt;&gt;0,BL321&lt;&gt;0)=FALSE,0,data!$C$43)</f>
        <v>0</v>
      </c>
      <c r="BN321" s="91">
        <f t="shared" si="143"/>
        <v>0</v>
      </c>
      <c r="BO321" s="121">
        <f t="shared" si="144"/>
        <v>0</v>
      </c>
      <c r="BP321" s="61">
        <f t="shared" si="145"/>
        <v>0</v>
      </c>
      <c r="BQ321" s="61">
        <f t="shared" si="146"/>
        <v>0</v>
      </c>
      <c r="BS321" s="64"/>
      <c r="BT321" s="61">
        <f t="shared" si="147"/>
        <v>0</v>
      </c>
      <c r="BU321" s="65">
        <f>IF(BT321=1,data!$C$41*BS321,0)</f>
        <v>0</v>
      </c>
      <c r="BV321" s="87" t="s">
        <v>87</v>
      </c>
      <c r="BW321" s="66">
        <f>IF(BT321=1,IF(BS321&lt;15,VLOOKUP(BV321,data!$B$3:$E$32,2,0)*BS321,(VLOOKUP(BV321,data!$B$3:$E$32,2,0)*14)+(VLOOKUP(BV321,data!$B$3:$E$32,3,0))*(BS321-14)),0)</f>
        <v>0</v>
      </c>
      <c r="BX321" s="87" t="s">
        <v>87</v>
      </c>
      <c r="BY321" s="66">
        <f>IF(BT321=1,VLOOKUP(BX321,data!$B$35:$D$39,2,0),0)</f>
        <v>0</v>
      </c>
      <c r="BZ321" s="67">
        <f>IF(AND(BW321&lt;&gt;0,BY321&lt;&gt;0)=FALSE,0,data!$C$43)</f>
        <v>0</v>
      </c>
      <c r="CA321" s="91">
        <f t="shared" si="148"/>
        <v>0</v>
      </c>
      <c r="CB321" s="121">
        <f t="shared" si="149"/>
        <v>0</v>
      </c>
      <c r="CC321" s="61">
        <f t="shared" si="150"/>
        <v>0</v>
      </c>
      <c r="CD321" s="61">
        <f t="shared" si="151"/>
        <v>0</v>
      </c>
    </row>
    <row r="322" spans="1:82" ht="18" hidden="1" customHeight="1" x14ac:dyDescent="0.25">
      <c r="A322" s="68"/>
      <c r="B322" s="58" t="s">
        <v>404</v>
      </c>
      <c r="C322" s="113"/>
      <c r="D322" s="59"/>
      <c r="E322" s="64"/>
      <c r="F322" s="61">
        <f t="shared" si="123"/>
        <v>0</v>
      </c>
      <c r="G322" s="65">
        <f>IF(F322=1,data!$C$41*E322,0)</f>
        <v>0</v>
      </c>
      <c r="H322" s="87" t="s">
        <v>87</v>
      </c>
      <c r="I322" s="66">
        <f>IF($F322=1,IF($E322&lt;15,VLOOKUP(H322,data!$B$3:$E$32,2,0)*$E322,(VLOOKUP(H322,data!$B$3:$E$32,2,0)*14)+(VLOOKUP(H322,data!$B$3:$E$32,3,0))*($E322-14)),0)</f>
        <v>0</v>
      </c>
      <c r="J322" s="87" t="s">
        <v>87</v>
      </c>
      <c r="K322" s="66">
        <f>IF($F322=1,VLOOKUP(J322,data!$B$35:$D$39,2,0),0)</f>
        <v>0</v>
      </c>
      <c r="L322" s="67">
        <f>IF(AND(I322&lt;&gt;0,K322&lt;&gt;0)=FALSE,0,data!$C$43)</f>
        <v>0</v>
      </c>
      <c r="M322" s="91">
        <f t="shared" si="33"/>
        <v>0</v>
      </c>
      <c r="N322" s="61">
        <f t="shared" si="152"/>
        <v>0</v>
      </c>
      <c r="O322" s="61">
        <f t="shared" si="124"/>
        <v>0</v>
      </c>
      <c r="P322" s="61">
        <f t="shared" si="125"/>
        <v>0</v>
      </c>
      <c r="Q322" s="137">
        <f t="shared" si="126"/>
        <v>0</v>
      </c>
      <c r="S322" s="64"/>
      <c r="T322" s="61">
        <f t="shared" si="127"/>
        <v>0</v>
      </c>
      <c r="U322" s="65">
        <f>IF(T322=1,data!$C$41*S322,0)</f>
        <v>0</v>
      </c>
      <c r="V322" s="87" t="s">
        <v>87</v>
      </c>
      <c r="W322" s="66">
        <f>IF(T322=1,IF(S322&lt;15,VLOOKUP(V322,data!$B$3:$E$32,2,0)*S322,(VLOOKUP(V322,data!$B$3:$E$32,2,0)*14)+(VLOOKUP(V322,data!$B$3:$E$32,3,0))*(S322-14)),0)</f>
        <v>0</v>
      </c>
      <c r="X322" s="87" t="s">
        <v>87</v>
      </c>
      <c r="Y322" s="66">
        <f>IF(T322=1,VLOOKUP(X322,data!$B$35:$D$39,2,0),0)</f>
        <v>0</v>
      </c>
      <c r="Z322" s="67">
        <f>IF(AND(W322&lt;&gt;0,Y322&lt;&gt;0)=FALSE,0,data!$C$43)</f>
        <v>0</v>
      </c>
      <c r="AA322" s="91">
        <f t="shared" si="128"/>
        <v>0</v>
      </c>
      <c r="AB322" s="121">
        <f t="shared" si="129"/>
        <v>0</v>
      </c>
      <c r="AC322" s="61">
        <f t="shared" si="130"/>
        <v>0</v>
      </c>
      <c r="AD322" s="61">
        <f t="shared" si="131"/>
        <v>0</v>
      </c>
      <c r="AF322" s="64"/>
      <c r="AG322" s="61">
        <f t="shared" si="132"/>
        <v>0</v>
      </c>
      <c r="AH322" s="65">
        <f>IF(AG322=1,data!$C$41*AF322,0)</f>
        <v>0</v>
      </c>
      <c r="AI322" s="87" t="s">
        <v>87</v>
      </c>
      <c r="AJ322" s="66">
        <f>IF(AG322=1,IF(AF322&lt;15,VLOOKUP(AI322,data!$B$3:$E$32,2,0)*AF322,(VLOOKUP(AI322,data!$B$3:$E$32,2,0)*14)+(VLOOKUP(AI322,data!$B$3:$E$32,3,0))*(AF322-14)),0)</f>
        <v>0</v>
      </c>
      <c r="AK322" s="87" t="s">
        <v>87</v>
      </c>
      <c r="AL322" s="66">
        <f>IF(AG322=1,VLOOKUP(AK322,data!$B$35:$D$39,2,0),0)</f>
        <v>0</v>
      </c>
      <c r="AM322" s="67">
        <f>IF(AND(AJ322&lt;&gt;0,AL322&lt;&gt;0)=FALSE,0,data!$C$43)</f>
        <v>0</v>
      </c>
      <c r="AN322" s="91">
        <f t="shared" si="133"/>
        <v>0</v>
      </c>
      <c r="AO322" s="121">
        <f t="shared" si="134"/>
        <v>0</v>
      </c>
      <c r="AP322" s="61">
        <f t="shared" si="135"/>
        <v>0</v>
      </c>
      <c r="AQ322" s="61">
        <f t="shared" si="136"/>
        <v>0</v>
      </c>
      <c r="AS322" s="64"/>
      <c r="AT322" s="61">
        <f t="shared" si="137"/>
        <v>0</v>
      </c>
      <c r="AU322" s="65">
        <f>IF(AT322=1,data!$C$41*AS322,0)</f>
        <v>0</v>
      </c>
      <c r="AV322" s="87" t="s">
        <v>87</v>
      </c>
      <c r="AW322" s="66">
        <f>IF(AT322=1,IF(AS322&lt;15,VLOOKUP(AV322,data!$B$3:$E$32,2,0)*AS322,(VLOOKUP(AV322,data!$B$3:$E$32,2,0)*14)+(VLOOKUP(AV322,data!$B$3:$E$32,3,0))*(AS322-14)),0)</f>
        <v>0</v>
      </c>
      <c r="AX322" s="87" t="s">
        <v>87</v>
      </c>
      <c r="AY322" s="66">
        <f>IF(AT322=1,VLOOKUP(AX322,data!$B$35:$D$39,2,0),0)</f>
        <v>0</v>
      </c>
      <c r="AZ322" s="67">
        <f>IF(AND(AW322&lt;&gt;0,AY322&lt;&gt;0)=FALSE,0,data!$C$43)</f>
        <v>0</v>
      </c>
      <c r="BA322" s="91">
        <f t="shared" si="138"/>
        <v>0</v>
      </c>
      <c r="BB322" s="121">
        <f t="shared" si="139"/>
        <v>0</v>
      </c>
      <c r="BC322" s="61">
        <f t="shared" si="140"/>
        <v>0</v>
      </c>
      <c r="BD322" s="61">
        <f t="shared" si="141"/>
        <v>0</v>
      </c>
      <c r="BF322" s="64"/>
      <c r="BG322" s="61">
        <f t="shared" si="142"/>
        <v>0</v>
      </c>
      <c r="BH322" s="65">
        <f>IF(BG322=1,data!$C$41*BF322,0)</f>
        <v>0</v>
      </c>
      <c r="BI322" s="87" t="s">
        <v>87</v>
      </c>
      <c r="BJ322" s="66">
        <f>IF(BG322=1,IF(BF322&lt;15,VLOOKUP(BI322,data!$B$3:$E$32,2,0)*BF322,(VLOOKUP(BI322,data!$B$3:$E$32,2,0)*14)+(VLOOKUP(BI322,data!$B$3:$E$32,3,0))*(BF322-14)),0)</f>
        <v>0</v>
      </c>
      <c r="BK322" s="87" t="s">
        <v>87</v>
      </c>
      <c r="BL322" s="66">
        <f>IF(BG322=1,VLOOKUP(BK322,data!$B$35:$D$39,2,0),0)</f>
        <v>0</v>
      </c>
      <c r="BM322" s="67">
        <f>IF(AND(BJ322&lt;&gt;0,BL322&lt;&gt;0)=FALSE,0,data!$C$43)</f>
        <v>0</v>
      </c>
      <c r="BN322" s="91">
        <f t="shared" si="143"/>
        <v>0</v>
      </c>
      <c r="BO322" s="121">
        <f t="shared" si="144"/>
        <v>0</v>
      </c>
      <c r="BP322" s="61">
        <f t="shared" si="145"/>
        <v>0</v>
      </c>
      <c r="BQ322" s="61">
        <f t="shared" si="146"/>
        <v>0</v>
      </c>
      <c r="BS322" s="64"/>
      <c r="BT322" s="61">
        <f t="shared" si="147"/>
        <v>0</v>
      </c>
      <c r="BU322" s="65">
        <f>IF(BT322=1,data!$C$41*BS322,0)</f>
        <v>0</v>
      </c>
      <c r="BV322" s="87" t="s">
        <v>87</v>
      </c>
      <c r="BW322" s="66">
        <f>IF(BT322=1,IF(BS322&lt;15,VLOOKUP(BV322,data!$B$3:$E$32,2,0)*BS322,(VLOOKUP(BV322,data!$B$3:$E$32,2,0)*14)+(VLOOKUP(BV322,data!$B$3:$E$32,3,0))*(BS322-14)),0)</f>
        <v>0</v>
      </c>
      <c r="BX322" s="87" t="s">
        <v>87</v>
      </c>
      <c r="BY322" s="66">
        <f>IF(BT322=1,VLOOKUP(BX322,data!$B$35:$D$39,2,0),0)</f>
        <v>0</v>
      </c>
      <c r="BZ322" s="67">
        <f>IF(AND(BW322&lt;&gt;0,BY322&lt;&gt;0)=FALSE,0,data!$C$43)</f>
        <v>0</v>
      </c>
      <c r="CA322" s="91">
        <f t="shared" si="148"/>
        <v>0</v>
      </c>
      <c r="CB322" s="121">
        <f t="shared" si="149"/>
        <v>0</v>
      </c>
      <c r="CC322" s="61">
        <f t="shared" si="150"/>
        <v>0</v>
      </c>
      <c r="CD322" s="61">
        <f t="shared" si="151"/>
        <v>0</v>
      </c>
    </row>
    <row r="323" spans="1:82" ht="18" hidden="1" customHeight="1" x14ac:dyDescent="0.25">
      <c r="A323" s="68"/>
      <c r="B323" s="58" t="s">
        <v>405</v>
      </c>
      <c r="C323" s="113"/>
      <c r="D323" s="59"/>
      <c r="E323" s="64"/>
      <c r="F323" s="61">
        <f t="shared" si="123"/>
        <v>0</v>
      </c>
      <c r="G323" s="65">
        <f>IF(F323=1,data!$C$41*E323,0)</f>
        <v>0</v>
      </c>
      <c r="H323" s="87" t="s">
        <v>87</v>
      </c>
      <c r="I323" s="66">
        <f>IF($F323=1,IF($E323&lt;15,VLOOKUP(H323,data!$B$3:$E$32,2,0)*$E323,(VLOOKUP(H323,data!$B$3:$E$32,2,0)*14)+(VLOOKUP(H323,data!$B$3:$E$32,3,0))*($E323-14)),0)</f>
        <v>0</v>
      </c>
      <c r="J323" s="87" t="s">
        <v>87</v>
      </c>
      <c r="K323" s="66">
        <f>IF($F323=1,VLOOKUP(J323,data!$B$35:$D$39,2,0),0)</f>
        <v>0</v>
      </c>
      <c r="L323" s="67">
        <f>IF(AND(I323&lt;&gt;0,K323&lt;&gt;0)=FALSE,0,data!$C$43)</f>
        <v>0</v>
      </c>
      <c r="M323" s="91">
        <f t="shared" si="33"/>
        <v>0</v>
      </c>
      <c r="N323" s="61">
        <f t="shared" si="152"/>
        <v>0</v>
      </c>
      <c r="O323" s="61">
        <f t="shared" si="124"/>
        <v>0</v>
      </c>
      <c r="P323" s="61">
        <f t="shared" si="125"/>
        <v>0</v>
      </c>
      <c r="Q323" s="137">
        <f t="shared" si="126"/>
        <v>0</v>
      </c>
      <c r="S323" s="64"/>
      <c r="T323" s="61">
        <f t="shared" si="127"/>
        <v>0</v>
      </c>
      <c r="U323" s="65">
        <f>IF(T323=1,data!$C$41*S323,0)</f>
        <v>0</v>
      </c>
      <c r="V323" s="87" t="s">
        <v>87</v>
      </c>
      <c r="W323" s="66">
        <f>IF(T323=1,IF(S323&lt;15,VLOOKUP(V323,data!$B$3:$E$32,2,0)*S323,(VLOOKUP(V323,data!$B$3:$E$32,2,0)*14)+(VLOOKUP(V323,data!$B$3:$E$32,3,0))*(S323-14)),0)</f>
        <v>0</v>
      </c>
      <c r="X323" s="87" t="s">
        <v>87</v>
      </c>
      <c r="Y323" s="66">
        <f>IF(T323=1,VLOOKUP(X323,data!$B$35:$D$39,2,0),0)</f>
        <v>0</v>
      </c>
      <c r="Z323" s="67">
        <f>IF(AND(W323&lt;&gt;0,Y323&lt;&gt;0)=FALSE,0,data!$C$43)</f>
        <v>0</v>
      </c>
      <c r="AA323" s="91">
        <f t="shared" si="128"/>
        <v>0</v>
      </c>
      <c r="AB323" s="121">
        <f t="shared" si="129"/>
        <v>0</v>
      </c>
      <c r="AC323" s="61">
        <f t="shared" si="130"/>
        <v>0</v>
      </c>
      <c r="AD323" s="61">
        <f t="shared" si="131"/>
        <v>0</v>
      </c>
      <c r="AF323" s="64"/>
      <c r="AG323" s="61">
        <f t="shared" si="132"/>
        <v>0</v>
      </c>
      <c r="AH323" s="65">
        <f>IF(AG323=1,data!$C$41*AF323,0)</f>
        <v>0</v>
      </c>
      <c r="AI323" s="87" t="s">
        <v>87</v>
      </c>
      <c r="AJ323" s="66">
        <f>IF(AG323=1,IF(AF323&lt;15,VLOOKUP(AI323,data!$B$3:$E$32,2,0)*AF323,(VLOOKUP(AI323,data!$B$3:$E$32,2,0)*14)+(VLOOKUP(AI323,data!$B$3:$E$32,3,0))*(AF323-14)),0)</f>
        <v>0</v>
      </c>
      <c r="AK323" s="87" t="s">
        <v>87</v>
      </c>
      <c r="AL323" s="66">
        <f>IF(AG323=1,VLOOKUP(AK323,data!$B$35:$D$39,2,0),0)</f>
        <v>0</v>
      </c>
      <c r="AM323" s="67">
        <f>IF(AND(AJ323&lt;&gt;0,AL323&lt;&gt;0)=FALSE,0,data!$C$43)</f>
        <v>0</v>
      </c>
      <c r="AN323" s="91">
        <f t="shared" si="133"/>
        <v>0</v>
      </c>
      <c r="AO323" s="121">
        <f t="shared" si="134"/>
        <v>0</v>
      </c>
      <c r="AP323" s="61">
        <f t="shared" si="135"/>
        <v>0</v>
      </c>
      <c r="AQ323" s="61">
        <f t="shared" si="136"/>
        <v>0</v>
      </c>
      <c r="AS323" s="64"/>
      <c r="AT323" s="61">
        <f t="shared" si="137"/>
        <v>0</v>
      </c>
      <c r="AU323" s="65">
        <f>IF(AT323=1,data!$C$41*AS323,0)</f>
        <v>0</v>
      </c>
      <c r="AV323" s="87" t="s">
        <v>87</v>
      </c>
      <c r="AW323" s="66">
        <f>IF(AT323=1,IF(AS323&lt;15,VLOOKUP(AV323,data!$B$3:$E$32,2,0)*AS323,(VLOOKUP(AV323,data!$B$3:$E$32,2,0)*14)+(VLOOKUP(AV323,data!$B$3:$E$32,3,0))*(AS323-14)),0)</f>
        <v>0</v>
      </c>
      <c r="AX323" s="87" t="s">
        <v>87</v>
      </c>
      <c r="AY323" s="66">
        <f>IF(AT323=1,VLOOKUP(AX323,data!$B$35:$D$39,2,0),0)</f>
        <v>0</v>
      </c>
      <c r="AZ323" s="67">
        <f>IF(AND(AW323&lt;&gt;0,AY323&lt;&gt;0)=FALSE,0,data!$C$43)</f>
        <v>0</v>
      </c>
      <c r="BA323" s="91">
        <f t="shared" si="138"/>
        <v>0</v>
      </c>
      <c r="BB323" s="121">
        <f t="shared" si="139"/>
        <v>0</v>
      </c>
      <c r="BC323" s="61">
        <f t="shared" si="140"/>
        <v>0</v>
      </c>
      <c r="BD323" s="61">
        <f t="shared" si="141"/>
        <v>0</v>
      </c>
      <c r="BF323" s="64"/>
      <c r="BG323" s="61">
        <f t="shared" si="142"/>
        <v>0</v>
      </c>
      <c r="BH323" s="65">
        <f>IF(BG323=1,data!$C$41*BF323,0)</f>
        <v>0</v>
      </c>
      <c r="BI323" s="87" t="s">
        <v>87</v>
      </c>
      <c r="BJ323" s="66">
        <f>IF(BG323=1,IF(BF323&lt;15,VLOOKUP(BI323,data!$B$3:$E$32,2,0)*BF323,(VLOOKUP(BI323,data!$B$3:$E$32,2,0)*14)+(VLOOKUP(BI323,data!$B$3:$E$32,3,0))*(BF323-14)),0)</f>
        <v>0</v>
      </c>
      <c r="BK323" s="87" t="s">
        <v>87</v>
      </c>
      <c r="BL323" s="66">
        <f>IF(BG323=1,VLOOKUP(BK323,data!$B$35:$D$39,2,0),0)</f>
        <v>0</v>
      </c>
      <c r="BM323" s="67">
        <f>IF(AND(BJ323&lt;&gt;0,BL323&lt;&gt;0)=FALSE,0,data!$C$43)</f>
        <v>0</v>
      </c>
      <c r="BN323" s="91">
        <f t="shared" si="143"/>
        <v>0</v>
      </c>
      <c r="BO323" s="121">
        <f t="shared" si="144"/>
        <v>0</v>
      </c>
      <c r="BP323" s="61">
        <f t="shared" si="145"/>
        <v>0</v>
      </c>
      <c r="BQ323" s="61">
        <f t="shared" si="146"/>
        <v>0</v>
      </c>
      <c r="BS323" s="64"/>
      <c r="BT323" s="61">
        <f t="shared" si="147"/>
        <v>0</v>
      </c>
      <c r="BU323" s="65">
        <f>IF(BT323=1,data!$C$41*BS323,0)</f>
        <v>0</v>
      </c>
      <c r="BV323" s="87" t="s">
        <v>87</v>
      </c>
      <c r="BW323" s="66">
        <f>IF(BT323=1,IF(BS323&lt;15,VLOOKUP(BV323,data!$B$3:$E$32,2,0)*BS323,(VLOOKUP(BV323,data!$B$3:$E$32,2,0)*14)+(VLOOKUP(BV323,data!$B$3:$E$32,3,0))*(BS323-14)),0)</f>
        <v>0</v>
      </c>
      <c r="BX323" s="87" t="s">
        <v>87</v>
      </c>
      <c r="BY323" s="66">
        <f>IF(BT323=1,VLOOKUP(BX323,data!$B$35:$D$39,2,0),0)</f>
        <v>0</v>
      </c>
      <c r="BZ323" s="67">
        <f>IF(AND(BW323&lt;&gt;0,BY323&lt;&gt;0)=FALSE,0,data!$C$43)</f>
        <v>0</v>
      </c>
      <c r="CA323" s="91">
        <f t="shared" si="148"/>
        <v>0</v>
      </c>
      <c r="CB323" s="121">
        <f t="shared" si="149"/>
        <v>0</v>
      </c>
      <c r="CC323" s="61">
        <f t="shared" si="150"/>
        <v>0</v>
      </c>
      <c r="CD323" s="61">
        <f t="shared" si="151"/>
        <v>0</v>
      </c>
    </row>
    <row r="324" spans="1:82" ht="18" hidden="1" customHeight="1" x14ac:dyDescent="0.25">
      <c r="A324" s="68"/>
      <c r="B324" s="58" t="s">
        <v>406</v>
      </c>
      <c r="C324" s="113"/>
      <c r="D324" s="59"/>
      <c r="E324" s="64"/>
      <c r="F324" s="61">
        <f t="shared" si="123"/>
        <v>0</v>
      </c>
      <c r="G324" s="65">
        <f>IF(F324=1,data!$C$41*E324,0)</f>
        <v>0</v>
      </c>
      <c r="H324" s="87" t="s">
        <v>87</v>
      </c>
      <c r="I324" s="66">
        <f>IF($F324=1,IF($E324&lt;15,VLOOKUP(H324,data!$B$3:$E$32,2,0)*$E324,(VLOOKUP(H324,data!$B$3:$E$32,2,0)*14)+(VLOOKUP(H324,data!$B$3:$E$32,3,0))*($E324-14)),0)</f>
        <v>0</v>
      </c>
      <c r="J324" s="87" t="s">
        <v>87</v>
      </c>
      <c r="K324" s="66">
        <f>IF($F324=1,VLOOKUP(J324,data!$B$35:$D$39,2,0),0)</f>
        <v>0</v>
      </c>
      <c r="L324" s="67">
        <f>IF(AND(I324&lt;&gt;0,K324&lt;&gt;0)=FALSE,0,data!$C$43)</f>
        <v>0</v>
      </c>
      <c r="M324" s="91">
        <f t="shared" si="33"/>
        <v>0</v>
      </c>
      <c r="N324" s="61">
        <f t="shared" si="152"/>
        <v>0</v>
      </c>
      <c r="O324" s="61">
        <f t="shared" si="124"/>
        <v>0</v>
      </c>
      <c r="P324" s="61">
        <f t="shared" si="125"/>
        <v>0</v>
      </c>
      <c r="Q324" s="137">
        <f t="shared" si="126"/>
        <v>0</v>
      </c>
      <c r="S324" s="64"/>
      <c r="T324" s="61">
        <f t="shared" si="127"/>
        <v>0</v>
      </c>
      <c r="U324" s="65">
        <f>IF(T324=1,data!$C$41*S324,0)</f>
        <v>0</v>
      </c>
      <c r="V324" s="87" t="s">
        <v>87</v>
      </c>
      <c r="W324" s="66">
        <f>IF(T324=1,IF(S324&lt;15,VLOOKUP(V324,data!$B$3:$E$32,2,0)*S324,(VLOOKUP(V324,data!$B$3:$E$32,2,0)*14)+(VLOOKUP(V324,data!$B$3:$E$32,3,0))*(S324-14)),0)</f>
        <v>0</v>
      </c>
      <c r="X324" s="87" t="s">
        <v>87</v>
      </c>
      <c r="Y324" s="66">
        <f>IF(T324=1,VLOOKUP(X324,data!$B$35:$D$39,2,0),0)</f>
        <v>0</v>
      </c>
      <c r="Z324" s="67">
        <f>IF(AND(W324&lt;&gt;0,Y324&lt;&gt;0)=FALSE,0,data!$C$43)</f>
        <v>0</v>
      </c>
      <c r="AA324" s="91">
        <f t="shared" si="128"/>
        <v>0</v>
      </c>
      <c r="AB324" s="121">
        <f t="shared" si="129"/>
        <v>0</v>
      </c>
      <c r="AC324" s="61">
        <f t="shared" si="130"/>
        <v>0</v>
      </c>
      <c r="AD324" s="61">
        <f t="shared" si="131"/>
        <v>0</v>
      </c>
      <c r="AF324" s="64"/>
      <c r="AG324" s="61">
        <f t="shared" si="132"/>
        <v>0</v>
      </c>
      <c r="AH324" s="65">
        <f>IF(AG324=1,data!$C$41*AF324,0)</f>
        <v>0</v>
      </c>
      <c r="AI324" s="87" t="s">
        <v>87</v>
      </c>
      <c r="AJ324" s="66">
        <f>IF(AG324=1,IF(AF324&lt;15,VLOOKUP(AI324,data!$B$3:$E$32,2,0)*AF324,(VLOOKUP(AI324,data!$B$3:$E$32,2,0)*14)+(VLOOKUP(AI324,data!$B$3:$E$32,3,0))*(AF324-14)),0)</f>
        <v>0</v>
      </c>
      <c r="AK324" s="87" t="s">
        <v>87</v>
      </c>
      <c r="AL324" s="66">
        <f>IF(AG324=1,VLOOKUP(AK324,data!$B$35:$D$39,2,0),0)</f>
        <v>0</v>
      </c>
      <c r="AM324" s="67">
        <f>IF(AND(AJ324&lt;&gt;0,AL324&lt;&gt;0)=FALSE,0,data!$C$43)</f>
        <v>0</v>
      </c>
      <c r="AN324" s="91">
        <f t="shared" si="133"/>
        <v>0</v>
      </c>
      <c r="AO324" s="121">
        <f t="shared" si="134"/>
        <v>0</v>
      </c>
      <c r="AP324" s="61">
        <f t="shared" si="135"/>
        <v>0</v>
      </c>
      <c r="AQ324" s="61">
        <f t="shared" si="136"/>
        <v>0</v>
      </c>
      <c r="AS324" s="64"/>
      <c r="AT324" s="61">
        <f t="shared" si="137"/>
        <v>0</v>
      </c>
      <c r="AU324" s="65">
        <f>IF(AT324=1,data!$C$41*AS324,0)</f>
        <v>0</v>
      </c>
      <c r="AV324" s="87" t="s">
        <v>87</v>
      </c>
      <c r="AW324" s="66">
        <f>IF(AT324=1,IF(AS324&lt;15,VLOOKUP(AV324,data!$B$3:$E$32,2,0)*AS324,(VLOOKUP(AV324,data!$B$3:$E$32,2,0)*14)+(VLOOKUP(AV324,data!$B$3:$E$32,3,0))*(AS324-14)),0)</f>
        <v>0</v>
      </c>
      <c r="AX324" s="87" t="s">
        <v>87</v>
      </c>
      <c r="AY324" s="66">
        <f>IF(AT324=1,VLOOKUP(AX324,data!$B$35:$D$39,2,0),0)</f>
        <v>0</v>
      </c>
      <c r="AZ324" s="67">
        <f>IF(AND(AW324&lt;&gt;0,AY324&lt;&gt;0)=FALSE,0,data!$C$43)</f>
        <v>0</v>
      </c>
      <c r="BA324" s="91">
        <f t="shared" si="138"/>
        <v>0</v>
      </c>
      <c r="BB324" s="121">
        <f t="shared" si="139"/>
        <v>0</v>
      </c>
      <c r="BC324" s="61">
        <f t="shared" si="140"/>
        <v>0</v>
      </c>
      <c r="BD324" s="61">
        <f t="shared" si="141"/>
        <v>0</v>
      </c>
      <c r="BF324" s="64"/>
      <c r="BG324" s="61">
        <f t="shared" si="142"/>
        <v>0</v>
      </c>
      <c r="BH324" s="65">
        <f>IF(BG324=1,data!$C$41*BF324,0)</f>
        <v>0</v>
      </c>
      <c r="BI324" s="87" t="s">
        <v>87</v>
      </c>
      <c r="BJ324" s="66">
        <f>IF(BG324=1,IF(BF324&lt;15,VLOOKUP(BI324,data!$B$3:$E$32,2,0)*BF324,(VLOOKUP(BI324,data!$B$3:$E$32,2,0)*14)+(VLOOKUP(BI324,data!$B$3:$E$32,3,0))*(BF324-14)),0)</f>
        <v>0</v>
      </c>
      <c r="BK324" s="87" t="s">
        <v>87</v>
      </c>
      <c r="BL324" s="66">
        <f>IF(BG324=1,VLOOKUP(BK324,data!$B$35:$D$39,2,0),0)</f>
        <v>0</v>
      </c>
      <c r="BM324" s="67">
        <f>IF(AND(BJ324&lt;&gt;0,BL324&lt;&gt;0)=FALSE,0,data!$C$43)</f>
        <v>0</v>
      </c>
      <c r="BN324" s="91">
        <f t="shared" si="143"/>
        <v>0</v>
      </c>
      <c r="BO324" s="121">
        <f t="shared" si="144"/>
        <v>0</v>
      </c>
      <c r="BP324" s="61">
        <f t="shared" si="145"/>
        <v>0</v>
      </c>
      <c r="BQ324" s="61">
        <f t="shared" si="146"/>
        <v>0</v>
      </c>
      <c r="BS324" s="64"/>
      <c r="BT324" s="61">
        <f t="shared" si="147"/>
        <v>0</v>
      </c>
      <c r="BU324" s="65">
        <f>IF(BT324=1,data!$C$41*BS324,0)</f>
        <v>0</v>
      </c>
      <c r="BV324" s="87" t="s">
        <v>87</v>
      </c>
      <c r="BW324" s="66">
        <f>IF(BT324=1,IF(BS324&lt;15,VLOOKUP(BV324,data!$B$3:$E$32,2,0)*BS324,(VLOOKUP(BV324,data!$B$3:$E$32,2,0)*14)+(VLOOKUP(BV324,data!$B$3:$E$32,3,0))*(BS324-14)),0)</f>
        <v>0</v>
      </c>
      <c r="BX324" s="87" t="s">
        <v>87</v>
      </c>
      <c r="BY324" s="66">
        <f>IF(BT324=1,VLOOKUP(BX324,data!$B$35:$D$39,2,0),0)</f>
        <v>0</v>
      </c>
      <c r="BZ324" s="67">
        <f>IF(AND(BW324&lt;&gt;0,BY324&lt;&gt;0)=FALSE,0,data!$C$43)</f>
        <v>0</v>
      </c>
      <c r="CA324" s="91">
        <f t="shared" si="148"/>
        <v>0</v>
      </c>
      <c r="CB324" s="121">
        <f t="shared" si="149"/>
        <v>0</v>
      </c>
      <c r="CC324" s="61">
        <f t="shared" si="150"/>
        <v>0</v>
      </c>
      <c r="CD324" s="61">
        <f t="shared" si="151"/>
        <v>0</v>
      </c>
    </row>
    <row r="325" spans="1:82" ht="18" hidden="1" customHeight="1" x14ac:dyDescent="0.25">
      <c r="A325" s="68"/>
      <c r="B325" s="58" t="s">
        <v>407</v>
      </c>
      <c r="C325" s="113"/>
      <c r="D325" s="59"/>
      <c r="E325" s="64"/>
      <c r="F325" s="61">
        <f t="shared" si="123"/>
        <v>0</v>
      </c>
      <c r="G325" s="65">
        <f>IF(F325=1,data!$C$41*E325,0)</f>
        <v>0</v>
      </c>
      <c r="H325" s="87" t="s">
        <v>87</v>
      </c>
      <c r="I325" s="66">
        <f>IF($F325=1,IF($E325&lt;15,VLOOKUP(H325,data!$B$3:$E$32,2,0)*$E325,(VLOOKUP(H325,data!$B$3:$E$32,2,0)*14)+(VLOOKUP(H325,data!$B$3:$E$32,3,0))*($E325-14)),0)</f>
        <v>0</v>
      </c>
      <c r="J325" s="87" t="s">
        <v>87</v>
      </c>
      <c r="K325" s="66">
        <f>IF($F325=1,VLOOKUP(J325,data!$B$35:$D$39,2,0),0)</f>
        <v>0</v>
      </c>
      <c r="L325" s="67">
        <f>IF(AND(I325&lt;&gt;0,K325&lt;&gt;0)=FALSE,0,data!$C$43)</f>
        <v>0</v>
      </c>
      <c r="M325" s="91">
        <f t="shared" si="33"/>
        <v>0</v>
      </c>
      <c r="N325" s="61">
        <f t="shared" si="152"/>
        <v>0</v>
      </c>
      <c r="O325" s="61">
        <f t="shared" si="124"/>
        <v>0</v>
      </c>
      <c r="P325" s="61">
        <f t="shared" si="125"/>
        <v>0</v>
      </c>
      <c r="Q325" s="137">
        <f t="shared" si="126"/>
        <v>0</v>
      </c>
      <c r="S325" s="64"/>
      <c r="T325" s="61">
        <f t="shared" si="127"/>
        <v>0</v>
      </c>
      <c r="U325" s="65">
        <f>IF(T325=1,data!$C$41*S325,0)</f>
        <v>0</v>
      </c>
      <c r="V325" s="87" t="s">
        <v>87</v>
      </c>
      <c r="W325" s="66">
        <f>IF(T325=1,IF(S325&lt;15,VLOOKUP(V325,data!$B$3:$E$32,2,0)*S325,(VLOOKUP(V325,data!$B$3:$E$32,2,0)*14)+(VLOOKUP(V325,data!$B$3:$E$32,3,0))*(S325-14)),0)</f>
        <v>0</v>
      </c>
      <c r="X325" s="87" t="s">
        <v>87</v>
      </c>
      <c r="Y325" s="66">
        <f>IF(T325=1,VLOOKUP(X325,data!$B$35:$D$39,2,0),0)</f>
        <v>0</v>
      </c>
      <c r="Z325" s="67">
        <f>IF(AND(W325&lt;&gt;0,Y325&lt;&gt;0)=FALSE,0,data!$C$43)</f>
        <v>0</v>
      </c>
      <c r="AA325" s="91">
        <f t="shared" si="128"/>
        <v>0</v>
      </c>
      <c r="AB325" s="121">
        <f t="shared" si="129"/>
        <v>0</v>
      </c>
      <c r="AC325" s="61">
        <f t="shared" si="130"/>
        <v>0</v>
      </c>
      <c r="AD325" s="61">
        <f t="shared" si="131"/>
        <v>0</v>
      </c>
      <c r="AF325" s="64"/>
      <c r="AG325" s="61">
        <f t="shared" si="132"/>
        <v>0</v>
      </c>
      <c r="AH325" s="65">
        <f>IF(AG325=1,data!$C$41*AF325,0)</f>
        <v>0</v>
      </c>
      <c r="AI325" s="87" t="s">
        <v>87</v>
      </c>
      <c r="AJ325" s="66">
        <f>IF(AG325=1,IF(AF325&lt;15,VLOOKUP(AI325,data!$B$3:$E$32,2,0)*AF325,(VLOOKUP(AI325,data!$B$3:$E$32,2,0)*14)+(VLOOKUP(AI325,data!$B$3:$E$32,3,0))*(AF325-14)),0)</f>
        <v>0</v>
      </c>
      <c r="AK325" s="87" t="s">
        <v>87</v>
      </c>
      <c r="AL325" s="66">
        <f>IF(AG325=1,VLOOKUP(AK325,data!$B$35:$D$39,2,0),0)</f>
        <v>0</v>
      </c>
      <c r="AM325" s="67">
        <f>IF(AND(AJ325&lt;&gt;0,AL325&lt;&gt;0)=FALSE,0,data!$C$43)</f>
        <v>0</v>
      </c>
      <c r="AN325" s="91">
        <f t="shared" si="133"/>
        <v>0</v>
      </c>
      <c r="AO325" s="121">
        <f t="shared" si="134"/>
        <v>0</v>
      </c>
      <c r="AP325" s="61">
        <f t="shared" si="135"/>
        <v>0</v>
      </c>
      <c r="AQ325" s="61">
        <f t="shared" si="136"/>
        <v>0</v>
      </c>
      <c r="AS325" s="64"/>
      <c r="AT325" s="61">
        <f t="shared" si="137"/>
        <v>0</v>
      </c>
      <c r="AU325" s="65">
        <f>IF(AT325=1,data!$C$41*AS325,0)</f>
        <v>0</v>
      </c>
      <c r="AV325" s="87" t="s">
        <v>87</v>
      </c>
      <c r="AW325" s="66">
        <f>IF(AT325=1,IF(AS325&lt;15,VLOOKUP(AV325,data!$B$3:$E$32,2,0)*AS325,(VLOOKUP(AV325,data!$B$3:$E$32,2,0)*14)+(VLOOKUP(AV325,data!$B$3:$E$32,3,0))*(AS325-14)),0)</f>
        <v>0</v>
      </c>
      <c r="AX325" s="87" t="s">
        <v>87</v>
      </c>
      <c r="AY325" s="66">
        <f>IF(AT325=1,VLOOKUP(AX325,data!$B$35:$D$39,2,0),0)</f>
        <v>0</v>
      </c>
      <c r="AZ325" s="67">
        <f>IF(AND(AW325&lt;&gt;0,AY325&lt;&gt;0)=FALSE,0,data!$C$43)</f>
        <v>0</v>
      </c>
      <c r="BA325" s="91">
        <f t="shared" si="138"/>
        <v>0</v>
      </c>
      <c r="BB325" s="121">
        <f t="shared" si="139"/>
        <v>0</v>
      </c>
      <c r="BC325" s="61">
        <f t="shared" si="140"/>
        <v>0</v>
      </c>
      <c r="BD325" s="61">
        <f t="shared" si="141"/>
        <v>0</v>
      </c>
      <c r="BF325" s="64"/>
      <c r="BG325" s="61">
        <f t="shared" si="142"/>
        <v>0</v>
      </c>
      <c r="BH325" s="65">
        <f>IF(BG325=1,data!$C$41*BF325,0)</f>
        <v>0</v>
      </c>
      <c r="BI325" s="87" t="s">
        <v>87</v>
      </c>
      <c r="BJ325" s="66">
        <f>IF(BG325=1,IF(BF325&lt;15,VLOOKUP(BI325,data!$B$3:$E$32,2,0)*BF325,(VLOOKUP(BI325,data!$B$3:$E$32,2,0)*14)+(VLOOKUP(BI325,data!$B$3:$E$32,3,0))*(BF325-14)),0)</f>
        <v>0</v>
      </c>
      <c r="BK325" s="87" t="s">
        <v>87</v>
      </c>
      <c r="BL325" s="66">
        <f>IF(BG325=1,VLOOKUP(BK325,data!$B$35:$D$39,2,0),0)</f>
        <v>0</v>
      </c>
      <c r="BM325" s="67">
        <f>IF(AND(BJ325&lt;&gt;0,BL325&lt;&gt;0)=FALSE,0,data!$C$43)</f>
        <v>0</v>
      </c>
      <c r="BN325" s="91">
        <f t="shared" si="143"/>
        <v>0</v>
      </c>
      <c r="BO325" s="121">
        <f t="shared" si="144"/>
        <v>0</v>
      </c>
      <c r="BP325" s="61">
        <f t="shared" si="145"/>
        <v>0</v>
      </c>
      <c r="BQ325" s="61">
        <f t="shared" si="146"/>
        <v>0</v>
      </c>
      <c r="BS325" s="64"/>
      <c r="BT325" s="61">
        <f t="shared" si="147"/>
        <v>0</v>
      </c>
      <c r="BU325" s="65">
        <f>IF(BT325=1,data!$C$41*BS325,0)</f>
        <v>0</v>
      </c>
      <c r="BV325" s="87" t="s">
        <v>87</v>
      </c>
      <c r="BW325" s="66">
        <f>IF(BT325=1,IF(BS325&lt;15,VLOOKUP(BV325,data!$B$3:$E$32,2,0)*BS325,(VLOOKUP(BV325,data!$B$3:$E$32,2,0)*14)+(VLOOKUP(BV325,data!$B$3:$E$32,3,0))*(BS325-14)),0)</f>
        <v>0</v>
      </c>
      <c r="BX325" s="87" t="s">
        <v>87</v>
      </c>
      <c r="BY325" s="66">
        <f>IF(BT325=1,VLOOKUP(BX325,data!$B$35:$D$39,2,0),0)</f>
        <v>0</v>
      </c>
      <c r="BZ325" s="67">
        <f>IF(AND(BW325&lt;&gt;0,BY325&lt;&gt;0)=FALSE,0,data!$C$43)</f>
        <v>0</v>
      </c>
      <c r="CA325" s="91">
        <f t="shared" si="148"/>
        <v>0</v>
      </c>
      <c r="CB325" s="121">
        <f t="shared" si="149"/>
        <v>0</v>
      </c>
      <c r="CC325" s="61">
        <f t="shared" si="150"/>
        <v>0</v>
      </c>
      <c r="CD325" s="61">
        <f t="shared" si="151"/>
        <v>0</v>
      </c>
    </row>
    <row r="326" spans="1:82" ht="18" hidden="1" customHeight="1" x14ac:dyDescent="0.25">
      <c r="A326" s="68"/>
      <c r="B326" s="58" t="s">
        <v>408</v>
      </c>
      <c r="C326" s="113"/>
      <c r="D326" s="59"/>
      <c r="E326" s="64"/>
      <c r="F326" s="61">
        <f t="shared" si="123"/>
        <v>0</v>
      </c>
      <c r="G326" s="65">
        <f>IF(F326=1,data!$C$41*E326,0)</f>
        <v>0</v>
      </c>
      <c r="H326" s="87" t="s">
        <v>87</v>
      </c>
      <c r="I326" s="66">
        <f>IF($F326=1,IF($E326&lt;15,VLOOKUP(H326,data!$B$3:$E$32,2,0)*$E326,(VLOOKUP(H326,data!$B$3:$E$32,2,0)*14)+(VLOOKUP(H326,data!$B$3:$E$32,3,0))*($E326-14)),0)</f>
        <v>0</v>
      </c>
      <c r="J326" s="87" t="s">
        <v>87</v>
      </c>
      <c r="K326" s="66">
        <f>IF($F326=1,VLOOKUP(J326,data!$B$35:$D$39,2,0),0)</f>
        <v>0</v>
      </c>
      <c r="L326" s="67">
        <f>IF(AND(I326&lt;&gt;0,K326&lt;&gt;0)=FALSE,0,data!$C$43)</f>
        <v>0</v>
      </c>
      <c r="M326" s="91">
        <f t="shared" si="33"/>
        <v>0</v>
      </c>
      <c r="N326" s="61">
        <f t="shared" si="152"/>
        <v>0</v>
      </c>
      <c r="O326" s="61">
        <f t="shared" si="124"/>
        <v>0</v>
      </c>
      <c r="P326" s="61">
        <f t="shared" si="125"/>
        <v>0</v>
      </c>
      <c r="Q326" s="137">
        <f t="shared" si="126"/>
        <v>0</v>
      </c>
      <c r="S326" s="64"/>
      <c r="T326" s="61">
        <f t="shared" si="127"/>
        <v>0</v>
      </c>
      <c r="U326" s="65">
        <f>IF(T326=1,data!$C$41*S326,0)</f>
        <v>0</v>
      </c>
      <c r="V326" s="87" t="s">
        <v>87</v>
      </c>
      <c r="W326" s="66">
        <f>IF(T326=1,IF(S326&lt;15,VLOOKUP(V326,data!$B$3:$E$32,2,0)*S326,(VLOOKUP(V326,data!$B$3:$E$32,2,0)*14)+(VLOOKUP(V326,data!$B$3:$E$32,3,0))*(S326-14)),0)</f>
        <v>0</v>
      </c>
      <c r="X326" s="87" t="s">
        <v>87</v>
      </c>
      <c r="Y326" s="66">
        <f>IF(T326=1,VLOOKUP(X326,data!$B$35:$D$39,2,0),0)</f>
        <v>0</v>
      </c>
      <c r="Z326" s="67">
        <f>IF(AND(W326&lt;&gt;0,Y326&lt;&gt;0)=FALSE,0,data!$C$43)</f>
        <v>0</v>
      </c>
      <c r="AA326" s="91">
        <f t="shared" si="128"/>
        <v>0</v>
      </c>
      <c r="AB326" s="121">
        <f t="shared" si="129"/>
        <v>0</v>
      </c>
      <c r="AC326" s="61">
        <f t="shared" si="130"/>
        <v>0</v>
      </c>
      <c r="AD326" s="61">
        <f t="shared" si="131"/>
        <v>0</v>
      </c>
      <c r="AF326" s="64"/>
      <c r="AG326" s="61">
        <f t="shared" si="132"/>
        <v>0</v>
      </c>
      <c r="AH326" s="65">
        <f>IF(AG326=1,data!$C$41*AF326,0)</f>
        <v>0</v>
      </c>
      <c r="AI326" s="87" t="s">
        <v>87</v>
      </c>
      <c r="AJ326" s="66">
        <f>IF(AG326=1,IF(AF326&lt;15,VLOOKUP(AI326,data!$B$3:$E$32,2,0)*AF326,(VLOOKUP(AI326,data!$B$3:$E$32,2,0)*14)+(VLOOKUP(AI326,data!$B$3:$E$32,3,0))*(AF326-14)),0)</f>
        <v>0</v>
      </c>
      <c r="AK326" s="87" t="s">
        <v>87</v>
      </c>
      <c r="AL326" s="66">
        <f>IF(AG326=1,VLOOKUP(AK326,data!$B$35:$D$39,2,0),0)</f>
        <v>0</v>
      </c>
      <c r="AM326" s="67">
        <f>IF(AND(AJ326&lt;&gt;0,AL326&lt;&gt;0)=FALSE,0,data!$C$43)</f>
        <v>0</v>
      </c>
      <c r="AN326" s="91">
        <f t="shared" si="133"/>
        <v>0</v>
      </c>
      <c r="AO326" s="121">
        <f t="shared" si="134"/>
        <v>0</v>
      </c>
      <c r="AP326" s="61">
        <f t="shared" si="135"/>
        <v>0</v>
      </c>
      <c r="AQ326" s="61">
        <f t="shared" si="136"/>
        <v>0</v>
      </c>
      <c r="AS326" s="64"/>
      <c r="AT326" s="61">
        <f t="shared" si="137"/>
        <v>0</v>
      </c>
      <c r="AU326" s="65">
        <f>IF(AT326=1,data!$C$41*AS326,0)</f>
        <v>0</v>
      </c>
      <c r="AV326" s="87" t="s">
        <v>87</v>
      </c>
      <c r="AW326" s="66">
        <f>IF(AT326=1,IF(AS326&lt;15,VLOOKUP(AV326,data!$B$3:$E$32,2,0)*AS326,(VLOOKUP(AV326,data!$B$3:$E$32,2,0)*14)+(VLOOKUP(AV326,data!$B$3:$E$32,3,0))*(AS326-14)),0)</f>
        <v>0</v>
      </c>
      <c r="AX326" s="87" t="s">
        <v>87</v>
      </c>
      <c r="AY326" s="66">
        <f>IF(AT326=1,VLOOKUP(AX326,data!$B$35:$D$39,2,0),0)</f>
        <v>0</v>
      </c>
      <c r="AZ326" s="67">
        <f>IF(AND(AW326&lt;&gt;0,AY326&lt;&gt;0)=FALSE,0,data!$C$43)</f>
        <v>0</v>
      </c>
      <c r="BA326" s="91">
        <f t="shared" si="138"/>
        <v>0</v>
      </c>
      <c r="BB326" s="121">
        <f t="shared" si="139"/>
        <v>0</v>
      </c>
      <c r="BC326" s="61">
        <f t="shared" si="140"/>
        <v>0</v>
      </c>
      <c r="BD326" s="61">
        <f t="shared" si="141"/>
        <v>0</v>
      </c>
      <c r="BF326" s="64"/>
      <c r="BG326" s="61">
        <f t="shared" si="142"/>
        <v>0</v>
      </c>
      <c r="BH326" s="65">
        <f>IF(BG326=1,data!$C$41*BF326,0)</f>
        <v>0</v>
      </c>
      <c r="BI326" s="87" t="s">
        <v>87</v>
      </c>
      <c r="BJ326" s="66">
        <f>IF(BG326=1,IF(BF326&lt;15,VLOOKUP(BI326,data!$B$3:$E$32,2,0)*BF326,(VLOOKUP(BI326,data!$B$3:$E$32,2,0)*14)+(VLOOKUP(BI326,data!$B$3:$E$32,3,0))*(BF326-14)),0)</f>
        <v>0</v>
      </c>
      <c r="BK326" s="87" t="s">
        <v>87</v>
      </c>
      <c r="BL326" s="66">
        <f>IF(BG326=1,VLOOKUP(BK326,data!$B$35:$D$39,2,0),0)</f>
        <v>0</v>
      </c>
      <c r="BM326" s="67">
        <f>IF(AND(BJ326&lt;&gt;0,BL326&lt;&gt;0)=FALSE,0,data!$C$43)</f>
        <v>0</v>
      </c>
      <c r="BN326" s="91">
        <f t="shared" si="143"/>
        <v>0</v>
      </c>
      <c r="BO326" s="121">
        <f t="shared" si="144"/>
        <v>0</v>
      </c>
      <c r="BP326" s="61">
        <f t="shared" si="145"/>
        <v>0</v>
      </c>
      <c r="BQ326" s="61">
        <f t="shared" si="146"/>
        <v>0</v>
      </c>
      <c r="BS326" s="64"/>
      <c r="BT326" s="61">
        <f t="shared" si="147"/>
        <v>0</v>
      </c>
      <c r="BU326" s="65">
        <f>IF(BT326=1,data!$C$41*BS326,0)</f>
        <v>0</v>
      </c>
      <c r="BV326" s="87" t="s">
        <v>87</v>
      </c>
      <c r="BW326" s="66">
        <f>IF(BT326=1,IF(BS326&lt;15,VLOOKUP(BV326,data!$B$3:$E$32,2,0)*BS326,(VLOOKUP(BV326,data!$B$3:$E$32,2,0)*14)+(VLOOKUP(BV326,data!$B$3:$E$32,3,0))*(BS326-14)),0)</f>
        <v>0</v>
      </c>
      <c r="BX326" s="87" t="s">
        <v>87</v>
      </c>
      <c r="BY326" s="66">
        <f>IF(BT326=1,VLOOKUP(BX326,data!$B$35:$D$39,2,0),0)</f>
        <v>0</v>
      </c>
      <c r="BZ326" s="67">
        <f>IF(AND(BW326&lt;&gt;0,BY326&lt;&gt;0)=FALSE,0,data!$C$43)</f>
        <v>0</v>
      </c>
      <c r="CA326" s="91">
        <f t="shared" si="148"/>
        <v>0</v>
      </c>
      <c r="CB326" s="121">
        <f t="shared" si="149"/>
        <v>0</v>
      </c>
      <c r="CC326" s="61">
        <f t="shared" si="150"/>
        <v>0</v>
      </c>
      <c r="CD326" s="61">
        <f t="shared" si="151"/>
        <v>0</v>
      </c>
    </row>
    <row r="327" spans="1:82" ht="18" hidden="1" customHeight="1" x14ac:dyDescent="0.25">
      <c r="A327" s="68"/>
      <c r="B327" s="58" t="s">
        <v>409</v>
      </c>
      <c r="C327" s="113"/>
      <c r="D327" s="59"/>
      <c r="E327" s="64"/>
      <c r="F327" s="61">
        <f t="shared" si="123"/>
        <v>0</v>
      </c>
      <c r="G327" s="65">
        <f>IF(F327=1,data!$C$41*E327,0)</f>
        <v>0</v>
      </c>
      <c r="H327" s="87" t="s">
        <v>87</v>
      </c>
      <c r="I327" s="66">
        <f>IF($F327=1,IF($E327&lt;15,VLOOKUP(H327,data!$B$3:$E$32,2,0)*$E327,(VLOOKUP(H327,data!$B$3:$E$32,2,0)*14)+(VLOOKUP(H327,data!$B$3:$E$32,3,0))*($E327-14)),0)</f>
        <v>0</v>
      </c>
      <c r="J327" s="87" t="s">
        <v>87</v>
      </c>
      <c r="K327" s="66">
        <f>IF($F327=1,VLOOKUP(J327,data!$B$35:$D$39,2,0),0)</f>
        <v>0</v>
      </c>
      <c r="L327" s="67">
        <f>IF(AND(I327&lt;&gt;0,K327&lt;&gt;0)=FALSE,0,data!$C$43)</f>
        <v>0</v>
      </c>
      <c r="M327" s="91">
        <f t="shared" ref="M327:M416" si="153">IF(AND(I327&lt;&gt;0,K327&lt;&gt;0)=FALSE,0,INT(G327+I327+K327+L327))</f>
        <v>0</v>
      </c>
      <c r="N327" s="61">
        <f t="shared" si="152"/>
        <v>0</v>
      </c>
      <c r="O327" s="61">
        <f t="shared" si="124"/>
        <v>0</v>
      </c>
      <c r="P327" s="61">
        <f t="shared" si="125"/>
        <v>0</v>
      </c>
      <c r="Q327" s="137">
        <f t="shared" si="126"/>
        <v>0</v>
      </c>
      <c r="S327" s="64"/>
      <c r="T327" s="61">
        <f t="shared" si="127"/>
        <v>0</v>
      </c>
      <c r="U327" s="65">
        <f>IF(T327=1,data!$C$41*S327,0)</f>
        <v>0</v>
      </c>
      <c r="V327" s="87" t="s">
        <v>87</v>
      </c>
      <c r="W327" s="66">
        <f>IF(T327=1,IF(S327&lt;15,VLOOKUP(V327,data!$B$3:$E$32,2,0)*S327,(VLOOKUP(V327,data!$B$3:$E$32,2,0)*14)+(VLOOKUP(V327,data!$B$3:$E$32,3,0))*(S327-14)),0)</f>
        <v>0</v>
      </c>
      <c r="X327" s="87" t="s">
        <v>87</v>
      </c>
      <c r="Y327" s="66">
        <f>IF(T327=1,VLOOKUP(X327,data!$B$35:$D$39,2,0),0)</f>
        <v>0</v>
      </c>
      <c r="Z327" s="67">
        <f>IF(AND(W327&lt;&gt;0,Y327&lt;&gt;0)=FALSE,0,data!$C$43)</f>
        <v>0</v>
      </c>
      <c r="AA327" s="91">
        <f t="shared" si="128"/>
        <v>0</v>
      </c>
      <c r="AB327" s="121">
        <f t="shared" si="129"/>
        <v>0</v>
      </c>
      <c r="AC327" s="61">
        <f t="shared" si="130"/>
        <v>0</v>
      </c>
      <c r="AD327" s="61">
        <f t="shared" si="131"/>
        <v>0</v>
      </c>
      <c r="AF327" s="64"/>
      <c r="AG327" s="61">
        <f t="shared" si="132"/>
        <v>0</v>
      </c>
      <c r="AH327" s="65">
        <f>IF(AG327=1,data!$C$41*AF327,0)</f>
        <v>0</v>
      </c>
      <c r="AI327" s="87" t="s">
        <v>87</v>
      </c>
      <c r="AJ327" s="66">
        <f>IF(AG327=1,IF(AF327&lt;15,VLOOKUP(AI327,data!$B$3:$E$32,2,0)*AF327,(VLOOKUP(AI327,data!$B$3:$E$32,2,0)*14)+(VLOOKUP(AI327,data!$B$3:$E$32,3,0))*(AF327-14)),0)</f>
        <v>0</v>
      </c>
      <c r="AK327" s="87" t="s">
        <v>87</v>
      </c>
      <c r="AL327" s="66">
        <f>IF(AG327=1,VLOOKUP(AK327,data!$B$35:$D$39,2,0),0)</f>
        <v>0</v>
      </c>
      <c r="AM327" s="67">
        <f>IF(AND(AJ327&lt;&gt;0,AL327&lt;&gt;0)=FALSE,0,data!$C$43)</f>
        <v>0</v>
      </c>
      <c r="AN327" s="91">
        <f t="shared" si="133"/>
        <v>0</v>
      </c>
      <c r="AO327" s="121">
        <f t="shared" si="134"/>
        <v>0</v>
      </c>
      <c r="AP327" s="61">
        <f t="shared" si="135"/>
        <v>0</v>
      </c>
      <c r="AQ327" s="61">
        <f t="shared" si="136"/>
        <v>0</v>
      </c>
      <c r="AS327" s="64"/>
      <c r="AT327" s="61">
        <f t="shared" si="137"/>
        <v>0</v>
      </c>
      <c r="AU327" s="65">
        <f>IF(AT327=1,data!$C$41*AS327,0)</f>
        <v>0</v>
      </c>
      <c r="AV327" s="87" t="s">
        <v>87</v>
      </c>
      <c r="AW327" s="66">
        <f>IF(AT327=1,IF(AS327&lt;15,VLOOKUP(AV327,data!$B$3:$E$32,2,0)*AS327,(VLOOKUP(AV327,data!$B$3:$E$32,2,0)*14)+(VLOOKUP(AV327,data!$B$3:$E$32,3,0))*(AS327-14)),0)</f>
        <v>0</v>
      </c>
      <c r="AX327" s="87" t="s">
        <v>87</v>
      </c>
      <c r="AY327" s="66">
        <f>IF(AT327=1,VLOOKUP(AX327,data!$B$35:$D$39,2,0),0)</f>
        <v>0</v>
      </c>
      <c r="AZ327" s="67">
        <f>IF(AND(AW327&lt;&gt;0,AY327&lt;&gt;0)=FALSE,0,data!$C$43)</f>
        <v>0</v>
      </c>
      <c r="BA327" s="91">
        <f t="shared" si="138"/>
        <v>0</v>
      </c>
      <c r="BB327" s="121">
        <f t="shared" si="139"/>
        <v>0</v>
      </c>
      <c r="BC327" s="61">
        <f t="shared" si="140"/>
        <v>0</v>
      </c>
      <c r="BD327" s="61">
        <f t="shared" si="141"/>
        <v>0</v>
      </c>
      <c r="BF327" s="64"/>
      <c r="BG327" s="61">
        <f t="shared" si="142"/>
        <v>0</v>
      </c>
      <c r="BH327" s="65">
        <f>IF(BG327=1,data!$C$41*BF327,0)</f>
        <v>0</v>
      </c>
      <c r="BI327" s="87" t="s">
        <v>87</v>
      </c>
      <c r="BJ327" s="66">
        <f>IF(BG327=1,IF(BF327&lt;15,VLOOKUP(BI327,data!$B$3:$E$32,2,0)*BF327,(VLOOKUP(BI327,data!$B$3:$E$32,2,0)*14)+(VLOOKUP(BI327,data!$B$3:$E$32,3,0))*(BF327-14)),0)</f>
        <v>0</v>
      </c>
      <c r="BK327" s="87" t="s">
        <v>87</v>
      </c>
      <c r="BL327" s="66">
        <f>IF(BG327=1,VLOOKUP(BK327,data!$B$35:$D$39,2,0),0)</f>
        <v>0</v>
      </c>
      <c r="BM327" s="67">
        <f>IF(AND(BJ327&lt;&gt;0,BL327&lt;&gt;0)=FALSE,0,data!$C$43)</f>
        <v>0</v>
      </c>
      <c r="BN327" s="91">
        <f t="shared" si="143"/>
        <v>0</v>
      </c>
      <c r="BO327" s="121">
        <f t="shared" si="144"/>
        <v>0</v>
      </c>
      <c r="BP327" s="61">
        <f t="shared" si="145"/>
        <v>0</v>
      </c>
      <c r="BQ327" s="61">
        <f t="shared" si="146"/>
        <v>0</v>
      </c>
      <c r="BS327" s="64"/>
      <c r="BT327" s="61">
        <f t="shared" si="147"/>
        <v>0</v>
      </c>
      <c r="BU327" s="65">
        <f>IF(BT327=1,data!$C$41*BS327,0)</f>
        <v>0</v>
      </c>
      <c r="BV327" s="87" t="s">
        <v>87</v>
      </c>
      <c r="BW327" s="66">
        <f>IF(BT327=1,IF(BS327&lt;15,VLOOKUP(BV327,data!$B$3:$E$32,2,0)*BS327,(VLOOKUP(BV327,data!$B$3:$E$32,2,0)*14)+(VLOOKUP(BV327,data!$B$3:$E$32,3,0))*(BS327-14)),0)</f>
        <v>0</v>
      </c>
      <c r="BX327" s="87" t="s">
        <v>87</v>
      </c>
      <c r="BY327" s="66">
        <f>IF(BT327=1,VLOOKUP(BX327,data!$B$35:$D$39,2,0),0)</f>
        <v>0</v>
      </c>
      <c r="BZ327" s="67">
        <f>IF(AND(BW327&lt;&gt;0,BY327&lt;&gt;0)=FALSE,0,data!$C$43)</f>
        <v>0</v>
      </c>
      <c r="CA327" s="91">
        <f t="shared" si="148"/>
        <v>0</v>
      </c>
      <c r="CB327" s="121">
        <f t="shared" si="149"/>
        <v>0</v>
      </c>
      <c r="CC327" s="61">
        <f t="shared" si="150"/>
        <v>0</v>
      </c>
      <c r="CD327" s="61">
        <f t="shared" si="151"/>
        <v>0</v>
      </c>
    </row>
    <row r="328" spans="1:82" ht="18" hidden="1" customHeight="1" x14ac:dyDescent="0.25">
      <c r="A328" s="68"/>
      <c r="B328" s="58" t="s">
        <v>410</v>
      </c>
      <c r="C328" s="113"/>
      <c r="D328" s="59"/>
      <c r="E328" s="64"/>
      <c r="F328" s="61">
        <f t="shared" ref="F328:F391" si="154">IF(D328&gt;0,IF(E328&gt;0,1,0),0)</f>
        <v>0</v>
      </c>
      <c r="G328" s="65">
        <f>IF(F328=1,data!$C$41*E328,0)</f>
        <v>0</v>
      </c>
      <c r="H328" s="87" t="s">
        <v>87</v>
      </c>
      <c r="I328" s="66">
        <f>IF($F328=1,IF($E328&lt;15,VLOOKUP(H328,data!$B$3:$E$32,2,0)*$E328,(VLOOKUP(H328,data!$B$3:$E$32,2,0)*14)+(VLOOKUP(H328,data!$B$3:$E$32,3,0))*($E328-14)),0)</f>
        <v>0</v>
      </c>
      <c r="J328" s="87" t="s">
        <v>87</v>
      </c>
      <c r="K328" s="66">
        <f>IF($F328=1,VLOOKUP(J328,data!$B$35:$D$39,2,0),0)</f>
        <v>0</v>
      </c>
      <c r="L328" s="67">
        <f>IF(AND(I328&lt;&gt;0,K328&lt;&gt;0)=FALSE,0,data!$C$43)</f>
        <v>0</v>
      </c>
      <c r="M328" s="91">
        <f t="shared" si="153"/>
        <v>0</v>
      </c>
      <c r="N328" s="61">
        <f t="shared" si="152"/>
        <v>0</v>
      </c>
      <c r="O328" s="61">
        <f t="shared" ref="O328:O391" si="155">IF(N328=1,E328,0)</f>
        <v>0</v>
      </c>
      <c r="P328" s="61">
        <f t="shared" ref="P328:P391" si="156">IF(OR(H328="Spojené Království",H328="Norsko",H328="Island"),M328,0)</f>
        <v>0</v>
      </c>
      <c r="Q328" s="137">
        <f t="shared" ref="Q328:Q391" si="157">AC328+AP328+BC328+BP328+CC328</f>
        <v>0</v>
      </c>
      <c r="S328" s="64"/>
      <c r="T328" s="61">
        <f t="shared" ref="T328:T391" si="158">IF($D328&gt;0,IF(S328&gt;0,1,0),0)</f>
        <v>0</v>
      </c>
      <c r="U328" s="65">
        <f>IF(T328=1,data!$C$41*S328,0)</f>
        <v>0</v>
      </c>
      <c r="V328" s="87" t="s">
        <v>87</v>
      </c>
      <c r="W328" s="66">
        <f>IF(T328=1,IF(S328&lt;15,VLOOKUP(V328,data!$B$3:$E$32,2,0)*S328,(VLOOKUP(V328,data!$B$3:$E$32,2,0)*14)+(VLOOKUP(V328,data!$B$3:$E$32,3,0))*(S328-14)),0)</f>
        <v>0</v>
      </c>
      <c r="X328" s="87" t="s">
        <v>87</v>
      </c>
      <c r="Y328" s="66">
        <f>IF(T328=1,VLOOKUP(X328,data!$B$35:$D$39,2,0),0)</f>
        <v>0</v>
      </c>
      <c r="Z328" s="67">
        <f>IF(AND(W328&lt;&gt;0,Y328&lt;&gt;0)=FALSE,0,data!$C$43)</f>
        <v>0</v>
      </c>
      <c r="AA328" s="91">
        <f t="shared" ref="AA328:AA391" si="159">IF(AND(W328&lt;&gt;0,Y328&lt;&gt;0)=FALSE,0,INT(U328+W328+Y328+Z328))</f>
        <v>0</v>
      </c>
      <c r="AB328" s="121">
        <f t="shared" ref="AB328:AB391" si="160">IF(AA328&gt;0,1,0)</f>
        <v>0</v>
      </c>
      <c r="AC328" s="61">
        <f t="shared" ref="AC328:AC391" si="161">IF(AB328=1,S328,0)</f>
        <v>0</v>
      </c>
      <c r="AD328" s="61">
        <f t="shared" ref="AD328:AD391" si="162">IF(OR(V328="Spojené Království",V328="Norsko",V328="Island"),AA328,0)</f>
        <v>0</v>
      </c>
      <c r="AF328" s="64"/>
      <c r="AG328" s="61">
        <f t="shared" ref="AG328:AG391" si="163">IF($D328&gt;0,IF(AF328&gt;0,1,0),0)</f>
        <v>0</v>
      </c>
      <c r="AH328" s="65">
        <f>IF(AG328=1,data!$C$41*AF328,0)</f>
        <v>0</v>
      </c>
      <c r="AI328" s="87" t="s">
        <v>87</v>
      </c>
      <c r="AJ328" s="66">
        <f>IF(AG328=1,IF(AF328&lt;15,VLOOKUP(AI328,data!$B$3:$E$32,2,0)*AF328,(VLOOKUP(AI328,data!$B$3:$E$32,2,0)*14)+(VLOOKUP(AI328,data!$B$3:$E$32,3,0))*(AF328-14)),0)</f>
        <v>0</v>
      </c>
      <c r="AK328" s="87" t="s">
        <v>87</v>
      </c>
      <c r="AL328" s="66">
        <f>IF(AG328=1,VLOOKUP(AK328,data!$B$35:$D$39,2,0),0)</f>
        <v>0</v>
      </c>
      <c r="AM328" s="67">
        <f>IF(AND(AJ328&lt;&gt;0,AL328&lt;&gt;0)=FALSE,0,data!$C$43)</f>
        <v>0</v>
      </c>
      <c r="AN328" s="91">
        <f t="shared" ref="AN328:AN391" si="164">IF(AND(AJ328&lt;&gt;0,AL328&lt;&gt;0)=FALSE,0,INT(AH328+AJ328+AL328+AM328))</f>
        <v>0</v>
      </c>
      <c r="AO328" s="121">
        <f t="shared" ref="AO328:AO391" si="165">IF(AN328&gt;0,1,0)</f>
        <v>0</v>
      </c>
      <c r="AP328" s="61">
        <f t="shared" ref="AP328:AP391" si="166">IF(AO328=1,AF328,0)</f>
        <v>0</v>
      </c>
      <c r="AQ328" s="61">
        <f t="shared" ref="AQ328:AQ391" si="167">IF(OR(AI328="Spojené Království",AI328="Norsko",AI328="Island"),AN328,0)</f>
        <v>0</v>
      </c>
      <c r="AS328" s="64"/>
      <c r="AT328" s="61">
        <f t="shared" ref="AT328:AT391" si="168">IF($D328&gt;0,IF(AS328&gt;0,1,0),0)</f>
        <v>0</v>
      </c>
      <c r="AU328" s="65">
        <f>IF(AT328=1,data!$C$41*AS328,0)</f>
        <v>0</v>
      </c>
      <c r="AV328" s="87" t="s">
        <v>87</v>
      </c>
      <c r="AW328" s="66">
        <f>IF(AT328=1,IF(AS328&lt;15,VLOOKUP(AV328,data!$B$3:$E$32,2,0)*AS328,(VLOOKUP(AV328,data!$B$3:$E$32,2,0)*14)+(VLOOKUP(AV328,data!$B$3:$E$32,3,0))*(AS328-14)),0)</f>
        <v>0</v>
      </c>
      <c r="AX328" s="87" t="s">
        <v>87</v>
      </c>
      <c r="AY328" s="66">
        <f>IF(AT328=1,VLOOKUP(AX328,data!$B$35:$D$39,2,0),0)</f>
        <v>0</v>
      </c>
      <c r="AZ328" s="67">
        <f>IF(AND(AW328&lt;&gt;0,AY328&lt;&gt;0)=FALSE,0,data!$C$43)</f>
        <v>0</v>
      </c>
      <c r="BA328" s="91">
        <f t="shared" ref="BA328:BA391" si="169">IF(AND(AW328&lt;&gt;0,AY328&lt;&gt;0)=FALSE,0,INT(AU328+AW328+AY328+AZ328))</f>
        <v>0</v>
      </c>
      <c r="BB328" s="121">
        <f t="shared" ref="BB328:BB391" si="170">IF(BA328&gt;0,1,0)</f>
        <v>0</v>
      </c>
      <c r="BC328" s="61">
        <f t="shared" ref="BC328:BC391" si="171">IF(BB328=1,AS328,0)</f>
        <v>0</v>
      </c>
      <c r="BD328" s="61">
        <f t="shared" ref="BD328:BD391" si="172">IF(OR(AV328="Spojené Království",AV328="Norsko",AV328="Island"),BA328,0)</f>
        <v>0</v>
      </c>
      <c r="BF328" s="64"/>
      <c r="BG328" s="61">
        <f t="shared" ref="BG328:BG391" si="173">IF($D328&gt;0,IF(BF328&gt;0,1,0),0)</f>
        <v>0</v>
      </c>
      <c r="BH328" s="65">
        <f>IF(BG328=1,data!$C$41*BF328,0)</f>
        <v>0</v>
      </c>
      <c r="BI328" s="87" t="s">
        <v>87</v>
      </c>
      <c r="BJ328" s="66">
        <f>IF(BG328=1,IF(BF328&lt;15,VLOOKUP(BI328,data!$B$3:$E$32,2,0)*BF328,(VLOOKUP(BI328,data!$B$3:$E$32,2,0)*14)+(VLOOKUP(BI328,data!$B$3:$E$32,3,0))*(BF328-14)),0)</f>
        <v>0</v>
      </c>
      <c r="BK328" s="87" t="s">
        <v>87</v>
      </c>
      <c r="BL328" s="66">
        <f>IF(BG328=1,VLOOKUP(BK328,data!$B$35:$D$39,2,0),0)</f>
        <v>0</v>
      </c>
      <c r="BM328" s="67">
        <f>IF(AND(BJ328&lt;&gt;0,BL328&lt;&gt;0)=FALSE,0,data!$C$43)</f>
        <v>0</v>
      </c>
      <c r="BN328" s="91">
        <f t="shared" ref="BN328:BN391" si="174">IF(AND(BJ328&lt;&gt;0,BL328&lt;&gt;0)=FALSE,0,INT(BH328+BJ328+BL328+BM328))</f>
        <v>0</v>
      </c>
      <c r="BO328" s="121">
        <f t="shared" ref="BO328:BO391" si="175">IF(BN328&gt;0,1,0)</f>
        <v>0</v>
      </c>
      <c r="BP328" s="61">
        <f t="shared" ref="BP328:BP391" si="176">IF(BO328=1,BF328,0)</f>
        <v>0</v>
      </c>
      <c r="BQ328" s="61">
        <f t="shared" ref="BQ328:BQ391" si="177">IF(OR(BI328="Spojené Království",BI328="Norsko",BI328="Island"),BN328,0)</f>
        <v>0</v>
      </c>
      <c r="BS328" s="64"/>
      <c r="BT328" s="61">
        <f t="shared" ref="BT328:BT391" si="178">IF($D328&gt;0,IF(BS328&gt;0,1,0),0)</f>
        <v>0</v>
      </c>
      <c r="BU328" s="65">
        <f>IF(BT328=1,data!$C$41*BS328,0)</f>
        <v>0</v>
      </c>
      <c r="BV328" s="87" t="s">
        <v>87</v>
      </c>
      <c r="BW328" s="66">
        <f>IF(BT328=1,IF(BS328&lt;15,VLOOKUP(BV328,data!$B$3:$E$32,2,0)*BS328,(VLOOKUP(BV328,data!$B$3:$E$32,2,0)*14)+(VLOOKUP(BV328,data!$B$3:$E$32,3,0))*(BS328-14)),0)</f>
        <v>0</v>
      </c>
      <c r="BX328" s="87" t="s">
        <v>87</v>
      </c>
      <c r="BY328" s="66">
        <f>IF(BT328=1,VLOOKUP(BX328,data!$B$35:$D$39,2,0),0)</f>
        <v>0</v>
      </c>
      <c r="BZ328" s="67">
        <f>IF(AND(BW328&lt;&gt;0,BY328&lt;&gt;0)=FALSE,0,data!$C$43)</f>
        <v>0</v>
      </c>
      <c r="CA328" s="91">
        <f t="shared" ref="CA328:CA391" si="179">IF(AND(BW328&lt;&gt;0,BY328&lt;&gt;0)=FALSE,0,INT(BU328+BW328+BY328+BZ328))</f>
        <v>0</v>
      </c>
      <c r="CB328" s="121">
        <f t="shared" ref="CB328:CB391" si="180">IF(CA328&gt;0,1,0)</f>
        <v>0</v>
      </c>
      <c r="CC328" s="61">
        <f t="shared" ref="CC328:CC391" si="181">IF(CB328=1,BS328,0)</f>
        <v>0</v>
      </c>
      <c r="CD328" s="61">
        <f t="shared" ref="CD328:CD391" si="182">IF(OR(BV328="Spojené Království",BV328="Norsko",BV328="Island"),CA328,0)</f>
        <v>0</v>
      </c>
    </row>
    <row r="329" spans="1:82" ht="18" hidden="1" customHeight="1" x14ac:dyDescent="0.25">
      <c r="A329" s="68"/>
      <c r="B329" s="58" t="s">
        <v>411</v>
      </c>
      <c r="C329" s="113"/>
      <c r="D329" s="59"/>
      <c r="E329" s="64"/>
      <c r="F329" s="61">
        <f t="shared" si="154"/>
        <v>0</v>
      </c>
      <c r="G329" s="65">
        <f>IF(F329=1,data!$C$41*E329,0)</f>
        <v>0</v>
      </c>
      <c r="H329" s="87" t="s">
        <v>87</v>
      </c>
      <c r="I329" s="66">
        <f>IF($F329=1,IF($E329&lt;15,VLOOKUP(H329,data!$B$3:$E$32,2,0)*$E329,(VLOOKUP(H329,data!$B$3:$E$32,2,0)*14)+(VLOOKUP(H329,data!$B$3:$E$32,3,0))*($E329-14)),0)</f>
        <v>0</v>
      </c>
      <c r="J329" s="87" t="s">
        <v>87</v>
      </c>
      <c r="K329" s="66">
        <f>IF($F329=1,VLOOKUP(J329,data!$B$35:$D$39,2,0),0)</f>
        <v>0</v>
      </c>
      <c r="L329" s="67">
        <f>IF(AND(I329&lt;&gt;0,K329&lt;&gt;0)=FALSE,0,data!$C$43)</f>
        <v>0</v>
      </c>
      <c r="M329" s="91">
        <f t="shared" si="153"/>
        <v>0</v>
      </c>
      <c r="N329" s="61">
        <f t="shared" si="152"/>
        <v>0</v>
      </c>
      <c r="O329" s="61">
        <f t="shared" si="155"/>
        <v>0</v>
      </c>
      <c r="P329" s="61">
        <f t="shared" si="156"/>
        <v>0</v>
      </c>
      <c r="Q329" s="137">
        <f t="shared" si="157"/>
        <v>0</v>
      </c>
      <c r="S329" s="64"/>
      <c r="T329" s="61">
        <f t="shared" si="158"/>
        <v>0</v>
      </c>
      <c r="U329" s="65">
        <f>IF(T329=1,data!$C$41*S329,0)</f>
        <v>0</v>
      </c>
      <c r="V329" s="87" t="s">
        <v>87</v>
      </c>
      <c r="W329" s="66">
        <f>IF(T329=1,IF(S329&lt;15,VLOOKUP(V329,data!$B$3:$E$32,2,0)*S329,(VLOOKUP(V329,data!$B$3:$E$32,2,0)*14)+(VLOOKUP(V329,data!$B$3:$E$32,3,0))*(S329-14)),0)</f>
        <v>0</v>
      </c>
      <c r="X329" s="87" t="s">
        <v>87</v>
      </c>
      <c r="Y329" s="66">
        <f>IF(T329=1,VLOOKUP(X329,data!$B$35:$D$39,2,0),0)</f>
        <v>0</v>
      </c>
      <c r="Z329" s="67">
        <f>IF(AND(W329&lt;&gt;0,Y329&lt;&gt;0)=FALSE,0,data!$C$43)</f>
        <v>0</v>
      </c>
      <c r="AA329" s="91">
        <f t="shared" si="159"/>
        <v>0</v>
      </c>
      <c r="AB329" s="121">
        <f t="shared" si="160"/>
        <v>0</v>
      </c>
      <c r="AC329" s="61">
        <f t="shared" si="161"/>
        <v>0</v>
      </c>
      <c r="AD329" s="61">
        <f t="shared" si="162"/>
        <v>0</v>
      </c>
      <c r="AF329" s="64"/>
      <c r="AG329" s="61">
        <f t="shared" si="163"/>
        <v>0</v>
      </c>
      <c r="AH329" s="65">
        <f>IF(AG329=1,data!$C$41*AF329,0)</f>
        <v>0</v>
      </c>
      <c r="AI329" s="87" t="s">
        <v>87</v>
      </c>
      <c r="AJ329" s="66">
        <f>IF(AG329=1,IF(AF329&lt;15,VLOOKUP(AI329,data!$B$3:$E$32,2,0)*AF329,(VLOOKUP(AI329,data!$B$3:$E$32,2,0)*14)+(VLOOKUP(AI329,data!$B$3:$E$32,3,0))*(AF329-14)),0)</f>
        <v>0</v>
      </c>
      <c r="AK329" s="87" t="s">
        <v>87</v>
      </c>
      <c r="AL329" s="66">
        <f>IF(AG329=1,VLOOKUP(AK329,data!$B$35:$D$39,2,0),0)</f>
        <v>0</v>
      </c>
      <c r="AM329" s="67">
        <f>IF(AND(AJ329&lt;&gt;0,AL329&lt;&gt;0)=FALSE,0,data!$C$43)</f>
        <v>0</v>
      </c>
      <c r="AN329" s="91">
        <f t="shared" si="164"/>
        <v>0</v>
      </c>
      <c r="AO329" s="121">
        <f t="shared" si="165"/>
        <v>0</v>
      </c>
      <c r="AP329" s="61">
        <f t="shared" si="166"/>
        <v>0</v>
      </c>
      <c r="AQ329" s="61">
        <f t="shared" si="167"/>
        <v>0</v>
      </c>
      <c r="AS329" s="64"/>
      <c r="AT329" s="61">
        <f t="shared" si="168"/>
        <v>0</v>
      </c>
      <c r="AU329" s="65">
        <f>IF(AT329=1,data!$C$41*AS329,0)</f>
        <v>0</v>
      </c>
      <c r="AV329" s="87" t="s">
        <v>87</v>
      </c>
      <c r="AW329" s="66">
        <f>IF(AT329=1,IF(AS329&lt;15,VLOOKUP(AV329,data!$B$3:$E$32,2,0)*AS329,(VLOOKUP(AV329,data!$B$3:$E$32,2,0)*14)+(VLOOKUP(AV329,data!$B$3:$E$32,3,0))*(AS329-14)),0)</f>
        <v>0</v>
      </c>
      <c r="AX329" s="87" t="s">
        <v>87</v>
      </c>
      <c r="AY329" s="66">
        <f>IF(AT329=1,VLOOKUP(AX329,data!$B$35:$D$39,2,0),0)</f>
        <v>0</v>
      </c>
      <c r="AZ329" s="67">
        <f>IF(AND(AW329&lt;&gt;0,AY329&lt;&gt;0)=FALSE,0,data!$C$43)</f>
        <v>0</v>
      </c>
      <c r="BA329" s="91">
        <f t="shared" si="169"/>
        <v>0</v>
      </c>
      <c r="BB329" s="121">
        <f t="shared" si="170"/>
        <v>0</v>
      </c>
      <c r="BC329" s="61">
        <f t="shared" si="171"/>
        <v>0</v>
      </c>
      <c r="BD329" s="61">
        <f t="shared" si="172"/>
        <v>0</v>
      </c>
      <c r="BF329" s="64"/>
      <c r="BG329" s="61">
        <f t="shared" si="173"/>
        <v>0</v>
      </c>
      <c r="BH329" s="65">
        <f>IF(BG329=1,data!$C$41*BF329,0)</f>
        <v>0</v>
      </c>
      <c r="BI329" s="87" t="s">
        <v>87</v>
      </c>
      <c r="BJ329" s="66">
        <f>IF(BG329=1,IF(BF329&lt;15,VLOOKUP(BI329,data!$B$3:$E$32,2,0)*BF329,(VLOOKUP(BI329,data!$B$3:$E$32,2,0)*14)+(VLOOKUP(BI329,data!$B$3:$E$32,3,0))*(BF329-14)),0)</f>
        <v>0</v>
      </c>
      <c r="BK329" s="87" t="s">
        <v>87</v>
      </c>
      <c r="BL329" s="66">
        <f>IF(BG329=1,VLOOKUP(BK329,data!$B$35:$D$39,2,0),0)</f>
        <v>0</v>
      </c>
      <c r="BM329" s="67">
        <f>IF(AND(BJ329&lt;&gt;0,BL329&lt;&gt;0)=FALSE,0,data!$C$43)</f>
        <v>0</v>
      </c>
      <c r="BN329" s="91">
        <f t="shared" si="174"/>
        <v>0</v>
      </c>
      <c r="BO329" s="121">
        <f t="shared" si="175"/>
        <v>0</v>
      </c>
      <c r="BP329" s="61">
        <f t="shared" si="176"/>
        <v>0</v>
      </c>
      <c r="BQ329" s="61">
        <f t="shared" si="177"/>
        <v>0</v>
      </c>
      <c r="BS329" s="64"/>
      <c r="BT329" s="61">
        <f t="shared" si="178"/>
        <v>0</v>
      </c>
      <c r="BU329" s="65">
        <f>IF(BT329=1,data!$C$41*BS329,0)</f>
        <v>0</v>
      </c>
      <c r="BV329" s="87" t="s">
        <v>87</v>
      </c>
      <c r="BW329" s="66">
        <f>IF(BT329=1,IF(BS329&lt;15,VLOOKUP(BV329,data!$B$3:$E$32,2,0)*BS329,(VLOOKUP(BV329,data!$B$3:$E$32,2,0)*14)+(VLOOKUP(BV329,data!$B$3:$E$32,3,0))*(BS329-14)),0)</f>
        <v>0</v>
      </c>
      <c r="BX329" s="87" t="s">
        <v>87</v>
      </c>
      <c r="BY329" s="66">
        <f>IF(BT329=1,VLOOKUP(BX329,data!$B$35:$D$39,2,0),0)</f>
        <v>0</v>
      </c>
      <c r="BZ329" s="67">
        <f>IF(AND(BW329&lt;&gt;0,BY329&lt;&gt;0)=FALSE,0,data!$C$43)</f>
        <v>0</v>
      </c>
      <c r="CA329" s="91">
        <f t="shared" si="179"/>
        <v>0</v>
      </c>
      <c r="CB329" s="121">
        <f t="shared" si="180"/>
        <v>0</v>
      </c>
      <c r="CC329" s="61">
        <f t="shared" si="181"/>
        <v>0</v>
      </c>
      <c r="CD329" s="61">
        <f t="shared" si="182"/>
        <v>0</v>
      </c>
    </row>
    <row r="330" spans="1:82" ht="18" hidden="1" customHeight="1" x14ac:dyDescent="0.25">
      <c r="A330" s="68"/>
      <c r="B330" s="58" t="s">
        <v>412</v>
      </c>
      <c r="C330" s="113"/>
      <c r="D330" s="59"/>
      <c r="E330" s="64"/>
      <c r="F330" s="61">
        <f t="shared" si="154"/>
        <v>0</v>
      </c>
      <c r="G330" s="65">
        <f>IF(F330=1,data!$C$41*E330,0)</f>
        <v>0</v>
      </c>
      <c r="H330" s="87" t="s">
        <v>87</v>
      </c>
      <c r="I330" s="66">
        <f>IF($F330=1,IF($E330&lt;15,VLOOKUP(H330,data!$B$3:$E$32,2,0)*$E330,(VLOOKUP(H330,data!$B$3:$E$32,2,0)*14)+(VLOOKUP(H330,data!$B$3:$E$32,3,0))*($E330-14)),0)</f>
        <v>0</v>
      </c>
      <c r="J330" s="87" t="s">
        <v>87</v>
      </c>
      <c r="K330" s="66">
        <f>IF($F330=1,VLOOKUP(J330,data!$B$35:$D$39,2,0),0)</f>
        <v>0</v>
      </c>
      <c r="L330" s="67">
        <f>IF(AND(I330&lt;&gt;0,K330&lt;&gt;0)=FALSE,0,data!$C$43)</f>
        <v>0</v>
      </c>
      <c r="M330" s="91">
        <f t="shared" si="153"/>
        <v>0</v>
      </c>
      <c r="N330" s="61">
        <f t="shared" si="152"/>
        <v>0</v>
      </c>
      <c r="O330" s="61">
        <f t="shared" si="155"/>
        <v>0</v>
      </c>
      <c r="P330" s="61">
        <f t="shared" si="156"/>
        <v>0</v>
      </c>
      <c r="Q330" s="137">
        <f t="shared" si="157"/>
        <v>0</v>
      </c>
      <c r="S330" s="64"/>
      <c r="T330" s="61">
        <f t="shared" si="158"/>
        <v>0</v>
      </c>
      <c r="U330" s="65">
        <f>IF(T330=1,data!$C$41*S330,0)</f>
        <v>0</v>
      </c>
      <c r="V330" s="87" t="s">
        <v>87</v>
      </c>
      <c r="W330" s="66">
        <f>IF(T330=1,IF(S330&lt;15,VLOOKUP(V330,data!$B$3:$E$32,2,0)*S330,(VLOOKUP(V330,data!$B$3:$E$32,2,0)*14)+(VLOOKUP(V330,data!$B$3:$E$32,3,0))*(S330-14)),0)</f>
        <v>0</v>
      </c>
      <c r="X330" s="87" t="s">
        <v>87</v>
      </c>
      <c r="Y330" s="66">
        <f>IF(T330=1,VLOOKUP(X330,data!$B$35:$D$39,2,0),0)</f>
        <v>0</v>
      </c>
      <c r="Z330" s="67">
        <f>IF(AND(W330&lt;&gt;0,Y330&lt;&gt;0)=FALSE,0,data!$C$43)</f>
        <v>0</v>
      </c>
      <c r="AA330" s="91">
        <f t="shared" si="159"/>
        <v>0</v>
      </c>
      <c r="AB330" s="121">
        <f t="shared" si="160"/>
        <v>0</v>
      </c>
      <c r="AC330" s="61">
        <f t="shared" si="161"/>
        <v>0</v>
      </c>
      <c r="AD330" s="61">
        <f t="shared" si="162"/>
        <v>0</v>
      </c>
      <c r="AF330" s="64"/>
      <c r="AG330" s="61">
        <f t="shared" si="163"/>
        <v>0</v>
      </c>
      <c r="AH330" s="65">
        <f>IF(AG330=1,data!$C$41*AF330,0)</f>
        <v>0</v>
      </c>
      <c r="AI330" s="87" t="s">
        <v>87</v>
      </c>
      <c r="AJ330" s="66">
        <f>IF(AG330=1,IF(AF330&lt;15,VLOOKUP(AI330,data!$B$3:$E$32,2,0)*AF330,(VLOOKUP(AI330,data!$B$3:$E$32,2,0)*14)+(VLOOKUP(AI330,data!$B$3:$E$32,3,0))*(AF330-14)),0)</f>
        <v>0</v>
      </c>
      <c r="AK330" s="87" t="s">
        <v>87</v>
      </c>
      <c r="AL330" s="66">
        <f>IF(AG330=1,VLOOKUP(AK330,data!$B$35:$D$39,2,0),0)</f>
        <v>0</v>
      </c>
      <c r="AM330" s="67">
        <f>IF(AND(AJ330&lt;&gt;0,AL330&lt;&gt;0)=FALSE,0,data!$C$43)</f>
        <v>0</v>
      </c>
      <c r="AN330" s="91">
        <f t="shared" si="164"/>
        <v>0</v>
      </c>
      <c r="AO330" s="121">
        <f t="shared" si="165"/>
        <v>0</v>
      </c>
      <c r="AP330" s="61">
        <f t="shared" si="166"/>
        <v>0</v>
      </c>
      <c r="AQ330" s="61">
        <f t="shared" si="167"/>
        <v>0</v>
      </c>
      <c r="AS330" s="64"/>
      <c r="AT330" s="61">
        <f t="shared" si="168"/>
        <v>0</v>
      </c>
      <c r="AU330" s="65">
        <f>IF(AT330=1,data!$C$41*AS330,0)</f>
        <v>0</v>
      </c>
      <c r="AV330" s="87" t="s">
        <v>87</v>
      </c>
      <c r="AW330" s="66">
        <f>IF(AT330=1,IF(AS330&lt;15,VLOOKUP(AV330,data!$B$3:$E$32,2,0)*AS330,(VLOOKUP(AV330,data!$B$3:$E$32,2,0)*14)+(VLOOKUP(AV330,data!$B$3:$E$32,3,0))*(AS330-14)),0)</f>
        <v>0</v>
      </c>
      <c r="AX330" s="87" t="s">
        <v>87</v>
      </c>
      <c r="AY330" s="66">
        <f>IF(AT330=1,VLOOKUP(AX330,data!$B$35:$D$39,2,0),0)</f>
        <v>0</v>
      </c>
      <c r="AZ330" s="67">
        <f>IF(AND(AW330&lt;&gt;0,AY330&lt;&gt;0)=FALSE,0,data!$C$43)</f>
        <v>0</v>
      </c>
      <c r="BA330" s="91">
        <f t="shared" si="169"/>
        <v>0</v>
      </c>
      <c r="BB330" s="121">
        <f t="shared" si="170"/>
        <v>0</v>
      </c>
      <c r="BC330" s="61">
        <f t="shared" si="171"/>
        <v>0</v>
      </c>
      <c r="BD330" s="61">
        <f t="shared" si="172"/>
        <v>0</v>
      </c>
      <c r="BF330" s="64"/>
      <c r="BG330" s="61">
        <f t="shared" si="173"/>
        <v>0</v>
      </c>
      <c r="BH330" s="65">
        <f>IF(BG330=1,data!$C$41*BF330,0)</f>
        <v>0</v>
      </c>
      <c r="BI330" s="87" t="s">
        <v>87</v>
      </c>
      <c r="BJ330" s="66">
        <f>IF(BG330=1,IF(BF330&lt;15,VLOOKUP(BI330,data!$B$3:$E$32,2,0)*BF330,(VLOOKUP(BI330,data!$B$3:$E$32,2,0)*14)+(VLOOKUP(BI330,data!$B$3:$E$32,3,0))*(BF330-14)),0)</f>
        <v>0</v>
      </c>
      <c r="BK330" s="87" t="s">
        <v>87</v>
      </c>
      <c r="BL330" s="66">
        <f>IF(BG330=1,VLOOKUP(BK330,data!$B$35:$D$39,2,0),0)</f>
        <v>0</v>
      </c>
      <c r="BM330" s="67">
        <f>IF(AND(BJ330&lt;&gt;0,BL330&lt;&gt;0)=FALSE,0,data!$C$43)</f>
        <v>0</v>
      </c>
      <c r="BN330" s="91">
        <f t="shared" si="174"/>
        <v>0</v>
      </c>
      <c r="BO330" s="121">
        <f t="shared" si="175"/>
        <v>0</v>
      </c>
      <c r="BP330" s="61">
        <f t="shared" si="176"/>
        <v>0</v>
      </c>
      <c r="BQ330" s="61">
        <f t="shared" si="177"/>
        <v>0</v>
      </c>
      <c r="BS330" s="64"/>
      <c r="BT330" s="61">
        <f t="shared" si="178"/>
        <v>0</v>
      </c>
      <c r="BU330" s="65">
        <f>IF(BT330=1,data!$C$41*BS330,0)</f>
        <v>0</v>
      </c>
      <c r="BV330" s="87" t="s">
        <v>87</v>
      </c>
      <c r="BW330" s="66">
        <f>IF(BT330=1,IF(BS330&lt;15,VLOOKUP(BV330,data!$B$3:$E$32,2,0)*BS330,(VLOOKUP(BV330,data!$B$3:$E$32,2,0)*14)+(VLOOKUP(BV330,data!$B$3:$E$32,3,0))*(BS330-14)),0)</f>
        <v>0</v>
      </c>
      <c r="BX330" s="87" t="s">
        <v>87</v>
      </c>
      <c r="BY330" s="66">
        <f>IF(BT330=1,VLOOKUP(BX330,data!$B$35:$D$39,2,0),0)</f>
        <v>0</v>
      </c>
      <c r="BZ330" s="67">
        <f>IF(AND(BW330&lt;&gt;0,BY330&lt;&gt;0)=FALSE,0,data!$C$43)</f>
        <v>0</v>
      </c>
      <c r="CA330" s="91">
        <f t="shared" si="179"/>
        <v>0</v>
      </c>
      <c r="CB330" s="121">
        <f t="shared" si="180"/>
        <v>0</v>
      </c>
      <c r="CC330" s="61">
        <f t="shared" si="181"/>
        <v>0</v>
      </c>
      <c r="CD330" s="61">
        <f t="shared" si="182"/>
        <v>0</v>
      </c>
    </row>
    <row r="331" spans="1:82" ht="18" hidden="1" customHeight="1" x14ac:dyDescent="0.25">
      <c r="A331" s="68"/>
      <c r="B331" s="58" t="s">
        <v>413</v>
      </c>
      <c r="C331" s="113"/>
      <c r="D331" s="59"/>
      <c r="E331" s="64"/>
      <c r="F331" s="61">
        <f t="shared" si="154"/>
        <v>0</v>
      </c>
      <c r="G331" s="65">
        <f>IF(F331=1,data!$C$41*E331,0)</f>
        <v>0</v>
      </c>
      <c r="H331" s="87" t="s">
        <v>87</v>
      </c>
      <c r="I331" s="66">
        <f>IF($F331=1,IF($E331&lt;15,VLOOKUP(H331,data!$B$3:$E$32,2,0)*$E331,(VLOOKUP(H331,data!$B$3:$E$32,2,0)*14)+(VLOOKUP(H331,data!$B$3:$E$32,3,0))*($E331-14)),0)</f>
        <v>0</v>
      </c>
      <c r="J331" s="87" t="s">
        <v>87</v>
      </c>
      <c r="K331" s="66">
        <f>IF($F331=1,VLOOKUP(J331,data!$B$35:$D$39,2,0),0)</f>
        <v>0</v>
      </c>
      <c r="L331" s="67">
        <f>IF(AND(I331&lt;&gt;0,K331&lt;&gt;0)=FALSE,0,data!$C$43)</f>
        <v>0</v>
      </c>
      <c r="M331" s="91">
        <f t="shared" si="153"/>
        <v>0</v>
      </c>
      <c r="N331" s="61">
        <f t="shared" si="152"/>
        <v>0</v>
      </c>
      <c r="O331" s="61">
        <f t="shared" si="155"/>
        <v>0</v>
      </c>
      <c r="P331" s="61">
        <f t="shared" si="156"/>
        <v>0</v>
      </c>
      <c r="Q331" s="137">
        <f t="shared" si="157"/>
        <v>0</v>
      </c>
      <c r="S331" s="64"/>
      <c r="T331" s="61">
        <f t="shared" si="158"/>
        <v>0</v>
      </c>
      <c r="U331" s="65">
        <f>IF(T331=1,data!$C$41*S331,0)</f>
        <v>0</v>
      </c>
      <c r="V331" s="87" t="s">
        <v>87</v>
      </c>
      <c r="W331" s="66">
        <f>IF(T331=1,IF(S331&lt;15,VLOOKUP(V331,data!$B$3:$E$32,2,0)*S331,(VLOOKUP(V331,data!$B$3:$E$32,2,0)*14)+(VLOOKUP(V331,data!$B$3:$E$32,3,0))*(S331-14)),0)</f>
        <v>0</v>
      </c>
      <c r="X331" s="87" t="s">
        <v>87</v>
      </c>
      <c r="Y331" s="66">
        <f>IF(T331=1,VLOOKUP(X331,data!$B$35:$D$39,2,0),0)</f>
        <v>0</v>
      </c>
      <c r="Z331" s="67">
        <f>IF(AND(W331&lt;&gt;0,Y331&lt;&gt;0)=FALSE,0,data!$C$43)</f>
        <v>0</v>
      </c>
      <c r="AA331" s="91">
        <f t="shared" si="159"/>
        <v>0</v>
      </c>
      <c r="AB331" s="121">
        <f t="shared" si="160"/>
        <v>0</v>
      </c>
      <c r="AC331" s="61">
        <f t="shared" si="161"/>
        <v>0</v>
      </c>
      <c r="AD331" s="61">
        <f t="shared" si="162"/>
        <v>0</v>
      </c>
      <c r="AF331" s="64"/>
      <c r="AG331" s="61">
        <f t="shared" si="163"/>
        <v>0</v>
      </c>
      <c r="AH331" s="65">
        <f>IF(AG331=1,data!$C$41*AF331,0)</f>
        <v>0</v>
      </c>
      <c r="AI331" s="87" t="s">
        <v>87</v>
      </c>
      <c r="AJ331" s="66">
        <f>IF(AG331=1,IF(AF331&lt;15,VLOOKUP(AI331,data!$B$3:$E$32,2,0)*AF331,(VLOOKUP(AI331,data!$B$3:$E$32,2,0)*14)+(VLOOKUP(AI331,data!$B$3:$E$32,3,0))*(AF331-14)),0)</f>
        <v>0</v>
      </c>
      <c r="AK331" s="87" t="s">
        <v>87</v>
      </c>
      <c r="AL331" s="66">
        <f>IF(AG331=1,VLOOKUP(AK331,data!$B$35:$D$39,2,0),0)</f>
        <v>0</v>
      </c>
      <c r="AM331" s="67">
        <f>IF(AND(AJ331&lt;&gt;0,AL331&lt;&gt;0)=FALSE,0,data!$C$43)</f>
        <v>0</v>
      </c>
      <c r="AN331" s="91">
        <f t="shared" si="164"/>
        <v>0</v>
      </c>
      <c r="AO331" s="121">
        <f t="shared" si="165"/>
        <v>0</v>
      </c>
      <c r="AP331" s="61">
        <f t="shared" si="166"/>
        <v>0</v>
      </c>
      <c r="AQ331" s="61">
        <f t="shared" si="167"/>
        <v>0</v>
      </c>
      <c r="AS331" s="64"/>
      <c r="AT331" s="61">
        <f t="shared" si="168"/>
        <v>0</v>
      </c>
      <c r="AU331" s="65">
        <f>IF(AT331=1,data!$C$41*AS331,0)</f>
        <v>0</v>
      </c>
      <c r="AV331" s="87" t="s">
        <v>87</v>
      </c>
      <c r="AW331" s="66">
        <f>IF(AT331=1,IF(AS331&lt;15,VLOOKUP(AV331,data!$B$3:$E$32,2,0)*AS331,(VLOOKUP(AV331,data!$B$3:$E$32,2,0)*14)+(VLOOKUP(AV331,data!$B$3:$E$32,3,0))*(AS331-14)),0)</f>
        <v>0</v>
      </c>
      <c r="AX331" s="87" t="s">
        <v>87</v>
      </c>
      <c r="AY331" s="66">
        <f>IF(AT331=1,VLOOKUP(AX331,data!$B$35:$D$39,2,0),0)</f>
        <v>0</v>
      </c>
      <c r="AZ331" s="67">
        <f>IF(AND(AW331&lt;&gt;0,AY331&lt;&gt;0)=FALSE,0,data!$C$43)</f>
        <v>0</v>
      </c>
      <c r="BA331" s="91">
        <f t="shared" si="169"/>
        <v>0</v>
      </c>
      <c r="BB331" s="121">
        <f t="shared" si="170"/>
        <v>0</v>
      </c>
      <c r="BC331" s="61">
        <f t="shared" si="171"/>
        <v>0</v>
      </c>
      <c r="BD331" s="61">
        <f t="shared" si="172"/>
        <v>0</v>
      </c>
      <c r="BF331" s="64"/>
      <c r="BG331" s="61">
        <f t="shared" si="173"/>
        <v>0</v>
      </c>
      <c r="BH331" s="65">
        <f>IF(BG331=1,data!$C$41*BF331,0)</f>
        <v>0</v>
      </c>
      <c r="BI331" s="87" t="s">
        <v>87</v>
      </c>
      <c r="BJ331" s="66">
        <f>IF(BG331=1,IF(BF331&lt;15,VLOOKUP(BI331,data!$B$3:$E$32,2,0)*BF331,(VLOOKUP(BI331,data!$B$3:$E$32,2,0)*14)+(VLOOKUP(BI331,data!$B$3:$E$32,3,0))*(BF331-14)),0)</f>
        <v>0</v>
      </c>
      <c r="BK331" s="87" t="s">
        <v>87</v>
      </c>
      <c r="BL331" s="66">
        <f>IF(BG331=1,VLOOKUP(BK331,data!$B$35:$D$39,2,0),0)</f>
        <v>0</v>
      </c>
      <c r="BM331" s="67">
        <f>IF(AND(BJ331&lt;&gt;0,BL331&lt;&gt;0)=FALSE,0,data!$C$43)</f>
        <v>0</v>
      </c>
      <c r="BN331" s="91">
        <f t="shared" si="174"/>
        <v>0</v>
      </c>
      <c r="BO331" s="121">
        <f t="shared" si="175"/>
        <v>0</v>
      </c>
      <c r="BP331" s="61">
        <f t="shared" si="176"/>
        <v>0</v>
      </c>
      <c r="BQ331" s="61">
        <f t="shared" si="177"/>
        <v>0</v>
      </c>
      <c r="BS331" s="64"/>
      <c r="BT331" s="61">
        <f t="shared" si="178"/>
        <v>0</v>
      </c>
      <c r="BU331" s="65">
        <f>IF(BT331=1,data!$C$41*BS331,0)</f>
        <v>0</v>
      </c>
      <c r="BV331" s="87" t="s">
        <v>87</v>
      </c>
      <c r="BW331" s="66">
        <f>IF(BT331=1,IF(BS331&lt;15,VLOOKUP(BV331,data!$B$3:$E$32,2,0)*BS331,(VLOOKUP(BV331,data!$B$3:$E$32,2,0)*14)+(VLOOKUP(BV331,data!$B$3:$E$32,3,0))*(BS331-14)),0)</f>
        <v>0</v>
      </c>
      <c r="BX331" s="87" t="s">
        <v>87</v>
      </c>
      <c r="BY331" s="66">
        <f>IF(BT331=1,VLOOKUP(BX331,data!$B$35:$D$39,2,0),0)</f>
        <v>0</v>
      </c>
      <c r="BZ331" s="67">
        <f>IF(AND(BW331&lt;&gt;0,BY331&lt;&gt;0)=FALSE,0,data!$C$43)</f>
        <v>0</v>
      </c>
      <c r="CA331" s="91">
        <f t="shared" si="179"/>
        <v>0</v>
      </c>
      <c r="CB331" s="121">
        <f t="shared" si="180"/>
        <v>0</v>
      </c>
      <c r="CC331" s="61">
        <f t="shared" si="181"/>
        <v>0</v>
      </c>
      <c r="CD331" s="61">
        <f t="shared" si="182"/>
        <v>0</v>
      </c>
    </row>
    <row r="332" spans="1:82" ht="18" hidden="1" customHeight="1" x14ac:dyDescent="0.25">
      <c r="A332" s="68"/>
      <c r="B332" s="58" t="s">
        <v>414</v>
      </c>
      <c r="C332" s="113"/>
      <c r="D332" s="59"/>
      <c r="E332" s="64"/>
      <c r="F332" s="61">
        <f t="shared" si="154"/>
        <v>0</v>
      </c>
      <c r="G332" s="65">
        <f>IF(F332=1,data!$C$41*E332,0)</f>
        <v>0</v>
      </c>
      <c r="H332" s="87" t="s">
        <v>87</v>
      </c>
      <c r="I332" s="66">
        <f>IF($F332=1,IF($E332&lt;15,VLOOKUP(H332,data!$B$3:$E$32,2,0)*$E332,(VLOOKUP(H332,data!$B$3:$E$32,2,0)*14)+(VLOOKUP(H332,data!$B$3:$E$32,3,0))*($E332-14)),0)</f>
        <v>0</v>
      </c>
      <c r="J332" s="87" t="s">
        <v>87</v>
      </c>
      <c r="K332" s="66">
        <f>IF($F332=1,VLOOKUP(J332,data!$B$35:$D$39,2,0),0)</f>
        <v>0</v>
      </c>
      <c r="L332" s="67">
        <f>IF(AND(I332&lt;&gt;0,K332&lt;&gt;0)=FALSE,0,data!$C$43)</f>
        <v>0</v>
      </c>
      <c r="M332" s="91">
        <f t="shared" si="153"/>
        <v>0</v>
      </c>
      <c r="N332" s="61">
        <f t="shared" si="152"/>
        <v>0</v>
      </c>
      <c r="O332" s="61">
        <f t="shared" si="155"/>
        <v>0</v>
      </c>
      <c r="P332" s="61">
        <f t="shared" si="156"/>
        <v>0</v>
      </c>
      <c r="Q332" s="137">
        <f t="shared" si="157"/>
        <v>0</v>
      </c>
      <c r="S332" s="64"/>
      <c r="T332" s="61">
        <f t="shared" si="158"/>
        <v>0</v>
      </c>
      <c r="U332" s="65">
        <f>IF(T332=1,data!$C$41*S332,0)</f>
        <v>0</v>
      </c>
      <c r="V332" s="87" t="s">
        <v>87</v>
      </c>
      <c r="W332" s="66">
        <f>IF(T332=1,IF(S332&lt;15,VLOOKUP(V332,data!$B$3:$E$32,2,0)*S332,(VLOOKUP(V332,data!$B$3:$E$32,2,0)*14)+(VLOOKUP(V332,data!$B$3:$E$32,3,0))*(S332-14)),0)</f>
        <v>0</v>
      </c>
      <c r="X332" s="87" t="s">
        <v>87</v>
      </c>
      <c r="Y332" s="66">
        <f>IF(T332=1,VLOOKUP(X332,data!$B$35:$D$39,2,0),0)</f>
        <v>0</v>
      </c>
      <c r="Z332" s="67">
        <f>IF(AND(W332&lt;&gt;0,Y332&lt;&gt;0)=FALSE,0,data!$C$43)</f>
        <v>0</v>
      </c>
      <c r="AA332" s="91">
        <f t="shared" si="159"/>
        <v>0</v>
      </c>
      <c r="AB332" s="121">
        <f t="shared" si="160"/>
        <v>0</v>
      </c>
      <c r="AC332" s="61">
        <f t="shared" si="161"/>
        <v>0</v>
      </c>
      <c r="AD332" s="61">
        <f t="shared" si="162"/>
        <v>0</v>
      </c>
      <c r="AF332" s="64"/>
      <c r="AG332" s="61">
        <f t="shared" si="163"/>
        <v>0</v>
      </c>
      <c r="AH332" s="65">
        <f>IF(AG332=1,data!$C$41*AF332,0)</f>
        <v>0</v>
      </c>
      <c r="AI332" s="87" t="s">
        <v>87</v>
      </c>
      <c r="AJ332" s="66">
        <f>IF(AG332=1,IF(AF332&lt;15,VLOOKUP(AI332,data!$B$3:$E$32,2,0)*AF332,(VLOOKUP(AI332,data!$B$3:$E$32,2,0)*14)+(VLOOKUP(AI332,data!$B$3:$E$32,3,0))*(AF332-14)),0)</f>
        <v>0</v>
      </c>
      <c r="AK332" s="87" t="s">
        <v>87</v>
      </c>
      <c r="AL332" s="66">
        <f>IF(AG332=1,VLOOKUP(AK332,data!$B$35:$D$39,2,0),0)</f>
        <v>0</v>
      </c>
      <c r="AM332" s="67">
        <f>IF(AND(AJ332&lt;&gt;0,AL332&lt;&gt;0)=FALSE,0,data!$C$43)</f>
        <v>0</v>
      </c>
      <c r="AN332" s="91">
        <f t="shared" si="164"/>
        <v>0</v>
      </c>
      <c r="AO332" s="121">
        <f t="shared" si="165"/>
        <v>0</v>
      </c>
      <c r="AP332" s="61">
        <f t="shared" si="166"/>
        <v>0</v>
      </c>
      <c r="AQ332" s="61">
        <f t="shared" si="167"/>
        <v>0</v>
      </c>
      <c r="AS332" s="64"/>
      <c r="AT332" s="61">
        <f t="shared" si="168"/>
        <v>0</v>
      </c>
      <c r="AU332" s="65">
        <f>IF(AT332=1,data!$C$41*AS332,0)</f>
        <v>0</v>
      </c>
      <c r="AV332" s="87" t="s">
        <v>87</v>
      </c>
      <c r="AW332" s="66">
        <f>IF(AT332=1,IF(AS332&lt;15,VLOOKUP(AV332,data!$B$3:$E$32,2,0)*AS332,(VLOOKUP(AV332,data!$B$3:$E$32,2,0)*14)+(VLOOKUP(AV332,data!$B$3:$E$32,3,0))*(AS332-14)),0)</f>
        <v>0</v>
      </c>
      <c r="AX332" s="87" t="s">
        <v>87</v>
      </c>
      <c r="AY332" s="66">
        <f>IF(AT332=1,VLOOKUP(AX332,data!$B$35:$D$39,2,0),0)</f>
        <v>0</v>
      </c>
      <c r="AZ332" s="67">
        <f>IF(AND(AW332&lt;&gt;0,AY332&lt;&gt;0)=FALSE,0,data!$C$43)</f>
        <v>0</v>
      </c>
      <c r="BA332" s="91">
        <f t="shared" si="169"/>
        <v>0</v>
      </c>
      <c r="BB332" s="121">
        <f t="shared" si="170"/>
        <v>0</v>
      </c>
      <c r="BC332" s="61">
        <f t="shared" si="171"/>
        <v>0</v>
      </c>
      <c r="BD332" s="61">
        <f t="shared" si="172"/>
        <v>0</v>
      </c>
      <c r="BF332" s="64"/>
      <c r="BG332" s="61">
        <f t="shared" si="173"/>
        <v>0</v>
      </c>
      <c r="BH332" s="65">
        <f>IF(BG332=1,data!$C$41*BF332,0)</f>
        <v>0</v>
      </c>
      <c r="BI332" s="87" t="s">
        <v>87</v>
      </c>
      <c r="BJ332" s="66">
        <f>IF(BG332=1,IF(BF332&lt;15,VLOOKUP(BI332,data!$B$3:$E$32,2,0)*BF332,(VLOOKUP(BI332,data!$B$3:$E$32,2,0)*14)+(VLOOKUP(BI332,data!$B$3:$E$32,3,0))*(BF332-14)),0)</f>
        <v>0</v>
      </c>
      <c r="BK332" s="87" t="s">
        <v>87</v>
      </c>
      <c r="BL332" s="66">
        <f>IF(BG332=1,VLOOKUP(BK332,data!$B$35:$D$39,2,0),0)</f>
        <v>0</v>
      </c>
      <c r="BM332" s="67">
        <f>IF(AND(BJ332&lt;&gt;0,BL332&lt;&gt;0)=FALSE,0,data!$C$43)</f>
        <v>0</v>
      </c>
      <c r="BN332" s="91">
        <f t="shared" si="174"/>
        <v>0</v>
      </c>
      <c r="BO332" s="121">
        <f t="shared" si="175"/>
        <v>0</v>
      </c>
      <c r="BP332" s="61">
        <f t="shared" si="176"/>
        <v>0</v>
      </c>
      <c r="BQ332" s="61">
        <f t="shared" si="177"/>
        <v>0</v>
      </c>
      <c r="BS332" s="64"/>
      <c r="BT332" s="61">
        <f t="shared" si="178"/>
        <v>0</v>
      </c>
      <c r="BU332" s="65">
        <f>IF(BT332=1,data!$C$41*BS332,0)</f>
        <v>0</v>
      </c>
      <c r="BV332" s="87" t="s">
        <v>87</v>
      </c>
      <c r="BW332" s="66">
        <f>IF(BT332=1,IF(BS332&lt;15,VLOOKUP(BV332,data!$B$3:$E$32,2,0)*BS332,(VLOOKUP(BV332,data!$B$3:$E$32,2,0)*14)+(VLOOKUP(BV332,data!$B$3:$E$32,3,0))*(BS332-14)),0)</f>
        <v>0</v>
      </c>
      <c r="BX332" s="87" t="s">
        <v>87</v>
      </c>
      <c r="BY332" s="66">
        <f>IF(BT332=1,VLOOKUP(BX332,data!$B$35:$D$39,2,0),0)</f>
        <v>0</v>
      </c>
      <c r="BZ332" s="67">
        <f>IF(AND(BW332&lt;&gt;0,BY332&lt;&gt;0)=FALSE,0,data!$C$43)</f>
        <v>0</v>
      </c>
      <c r="CA332" s="91">
        <f t="shared" si="179"/>
        <v>0</v>
      </c>
      <c r="CB332" s="121">
        <f t="shared" si="180"/>
        <v>0</v>
      </c>
      <c r="CC332" s="61">
        <f t="shared" si="181"/>
        <v>0</v>
      </c>
      <c r="CD332" s="61">
        <f t="shared" si="182"/>
        <v>0</v>
      </c>
    </row>
    <row r="333" spans="1:82" ht="18" hidden="1" customHeight="1" x14ac:dyDescent="0.25">
      <c r="A333" s="68"/>
      <c r="B333" s="58" t="s">
        <v>415</v>
      </c>
      <c r="C333" s="113"/>
      <c r="D333" s="59"/>
      <c r="E333" s="64"/>
      <c r="F333" s="61">
        <f t="shared" si="154"/>
        <v>0</v>
      </c>
      <c r="G333" s="65">
        <f>IF(F333=1,data!$C$41*E333,0)</f>
        <v>0</v>
      </c>
      <c r="H333" s="87" t="s">
        <v>87</v>
      </c>
      <c r="I333" s="66">
        <f>IF($F333=1,IF($E333&lt;15,VLOOKUP(H333,data!$B$3:$E$32,2,0)*$E333,(VLOOKUP(H333,data!$B$3:$E$32,2,0)*14)+(VLOOKUP(H333,data!$B$3:$E$32,3,0))*($E333-14)),0)</f>
        <v>0</v>
      </c>
      <c r="J333" s="87" t="s">
        <v>87</v>
      </c>
      <c r="K333" s="66">
        <f>IF($F333=1,VLOOKUP(J333,data!$B$35:$D$39,2,0),0)</f>
        <v>0</v>
      </c>
      <c r="L333" s="67">
        <f>IF(AND(I333&lt;&gt;0,K333&lt;&gt;0)=FALSE,0,data!$C$43)</f>
        <v>0</v>
      </c>
      <c r="M333" s="91">
        <f t="shared" si="153"/>
        <v>0</v>
      </c>
      <c r="N333" s="61">
        <f t="shared" si="152"/>
        <v>0</v>
      </c>
      <c r="O333" s="61">
        <f t="shared" si="155"/>
        <v>0</v>
      </c>
      <c r="P333" s="61">
        <f t="shared" si="156"/>
        <v>0</v>
      </c>
      <c r="Q333" s="137">
        <f t="shared" si="157"/>
        <v>0</v>
      </c>
      <c r="S333" s="64"/>
      <c r="T333" s="61">
        <f t="shared" si="158"/>
        <v>0</v>
      </c>
      <c r="U333" s="65">
        <f>IF(T333=1,data!$C$41*S333,0)</f>
        <v>0</v>
      </c>
      <c r="V333" s="87" t="s">
        <v>87</v>
      </c>
      <c r="W333" s="66">
        <f>IF(T333=1,IF(S333&lt;15,VLOOKUP(V333,data!$B$3:$E$32,2,0)*S333,(VLOOKUP(V333,data!$B$3:$E$32,2,0)*14)+(VLOOKUP(V333,data!$B$3:$E$32,3,0))*(S333-14)),0)</f>
        <v>0</v>
      </c>
      <c r="X333" s="87" t="s">
        <v>87</v>
      </c>
      <c r="Y333" s="66">
        <f>IF(T333=1,VLOOKUP(X333,data!$B$35:$D$39,2,0),0)</f>
        <v>0</v>
      </c>
      <c r="Z333" s="67">
        <f>IF(AND(W333&lt;&gt;0,Y333&lt;&gt;0)=FALSE,0,data!$C$43)</f>
        <v>0</v>
      </c>
      <c r="AA333" s="91">
        <f t="shared" si="159"/>
        <v>0</v>
      </c>
      <c r="AB333" s="121">
        <f t="shared" si="160"/>
        <v>0</v>
      </c>
      <c r="AC333" s="61">
        <f t="shared" si="161"/>
        <v>0</v>
      </c>
      <c r="AD333" s="61">
        <f t="shared" si="162"/>
        <v>0</v>
      </c>
      <c r="AF333" s="64"/>
      <c r="AG333" s="61">
        <f t="shared" si="163"/>
        <v>0</v>
      </c>
      <c r="AH333" s="65">
        <f>IF(AG333=1,data!$C$41*AF333,0)</f>
        <v>0</v>
      </c>
      <c r="AI333" s="87" t="s">
        <v>87</v>
      </c>
      <c r="AJ333" s="66">
        <f>IF(AG333=1,IF(AF333&lt;15,VLOOKUP(AI333,data!$B$3:$E$32,2,0)*AF333,(VLOOKUP(AI333,data!$B$3:$E$32,2,0)*14)+(VLOOKUP(AI333,data!$B$3:$E$32,3,0))*(AF333-14)),0)</f>
        <v>0</v>
      </c>
      <c r="AK333" s="87" t="s">
        <v>87</v>
      </c>
      <c r="AL333" s="66">
        <f>IF(AG333=1,VLOOKUP(AK333,data!$B$35:$D$39,2,0),0)</f>
        <v>0</v>
      </c>
      <c r="AM333" s="67">
        <f>IF(AND(AJ333&lt;&gt;0,AL333&lt;&gt;0)=FALSE,0,data!$C$43)</f>
        <v>0</v>
      </c>
      <c r="AN333" s="91">
        <f t="shared" si="164"/>
        <v>0</v>
      </c>
      <c r="AO333" s="121">
        <f t="shared" si="165"/>
        <v>0</v>
      </c>
      <c r="AP333" s="61">
        <f t="shared" si="166"/>
        <v>0</v>
      </c>
      <c r="AQ333" s="61">
        <f t="shared" si="167"/>
        <v>0</v>
      </c>
      <c r="AS333" s="64"/>
      <c r="AT333" s="61">
        <f t="shared" si="168"/>
        <v>0</v>
      </c>
      <c r="AU333" s="65">
        <f>IF(AT333=1,data!$C$41*AS333,0)</f>
        <v>0</v>
      </c>
      <c r="AV333" s="87" t="s">
        <v>87</v>
      </c>
      <c r="AW333" s="66">
        <f>IF(AT333=1,IF(AS333&lt;15,VLOOKUP(AV333,data!$B$3:$E$32,2,0)*AS333,(VLOOKUP(AV333,data!$B$3:$E$32,2,0)*14)+(VLOOKUP(AV333,data!$B$3:$E$32,3,0))*(AS333-14)),0)</f>
        <v>0</v>
      </c>
      <c r="AX333" s="87" t="s">
        <v>87</v>
      </c>
      <c r="AY333" s="66">
        <f>IF(AT333=1,VLOOKUP(AX333,data!$B$35:$D$39,2,0),0)</f>
        <v>0</v>
      </c>
      <c r="AZ333" s="67">
        <f>IF(AND(AW333&lt;&gt;0,AY333&lt;&gt;0)=FALSE,0,data!$C$43)</f>
        <v>0</v>
      </c>
      <c r="BA333" s="91">
        <f t="shared" si="169"/>
        <v>0</v>
      </c>
      <c r="BB333" s="121">
        <f t="shared" si="170"/>
        <v>0</v>
      </c>
      <c r="BC333" s="61">
        <f t="shared" si="171"/>
        <v>0</v>
      </c>
      <c r="BD333" s="61">
        <f t="shared" si="172"/>
        <v>0</v>
      </c>
      <c r="BF333" s="64"/>
      <c r="BG333" s="61">
        <f t="shared" si="173"/>
        <v>0</v>
      </c>
      <c r="BH333" s="65">
        <f>IF(BG333=1,data!$C$41*BF333,0)</f>
        <v>0</v>
      </c>
      <c r="BI333" s="87" t="s">
        <v>87</v>
      </c>
      <c r="BJ333" s="66">
        <f>IF(BG333=1,IF(BF333&lt;15,VLOOKUP(BI333,data!$B$3:$E$32,2,0)*BF333,(VLOOKUP(BI333,data!$B$3:$E$32,2,0)*14)+(VLOOKUP(BI333,data!$B$3:$E$32,3,0))*(BF333-14)),0)</f>
        <v>0</v>
      </c>
      <c r="BK333" s="87" t="s">
        <v>87</v>
      </c>
      <c r="BL333" s="66">
        <f>IF(BG333=1,VLOOKUP(BK333,data!$B$35:$D$39,2,0),0)</f>
        <v>0</v>
      </c>
      <c r="BM333" s="67">
        <f>IF(AND(BJ333&lt;&gt;0,BL333&lt;&gt;0)=FALSE,0,data!$C$43)</f>
        <v>0</v>
      </c>
      <c r="BN333" s="91">
        <f t="shared" si="174"/>
        <v>0</v>
      </c>
      <c r="BO333" s="121">
        <f t="shared" si="175"/>
        <v>0</v>
      </c>
      <c r="BP333" s="61">
        <f t="shared" si="176"/>
        <v>0</v>
      </c>
      <c r="BQ333" s="61">
        <f t="shared" si="177"/>
        <v>0</v>
      </c>
      <c r="BS333" s="64"/>
      <c r="BT333" s="61">
        <f t="shared" si="178"/>
        <v>0</v>
      </c>
      <c r="BU333" s="65">
        <f>IF(BT333=1,data!$C$41*BS333,0)</f>
        <v>0</v>
      </c>
      <c r="BV333" s="87" t="s">
        <v>87</v>
      </c>
      <c r="BW333" s="66">
        <f>IF(BT333=1,IF(BS333&lt;15,VLOOKUP(BV333,data!$B$3:$E$32,2,0)*BS333,(VLOOKUP(BV333,data!$B$3:$E$32,2,0)*14)+(VLOOKUP(BV333,data!$B$3:$E$32,3,0))*(BS333-14)),0)</f>
        <v>0</v>
      </c>
      <c r="BX333" s="87" t="s">
        <v>87</v>
      </c>
      <c r="BY333" s="66">
        <f>IF(BT333=1,VLOOKUP(BX333,data!$B$35:$D$39,2,0),0)</f>
        <v>0</v>
      </c>
      <c r="BZ333" s="67">
        <f>IF(AND(BW333&lt;&gt;0,BY333&lt;&gt;0)=FALSE,0,data!$C$43)</f>
        <v>0</v>
      </c>
      <c r="CA333" s="91">
        <f t="shared" si="179"/>
        <v>0</v>
      </c>
      <c r="CB333" s="121">
        <f t="shared" si="180"/>
        <v>0</v>
      </c>
      <c r="CC333" s="61">
        <f t="shared" si="181"/>
        <v>0</v>
      </c>
      <c r="CD333" s="61">
        <f t="shared" si="182"/>
        <v>0</v>
      </c>
    </row>
    <row r="334" spans="1:82" ht="18" hidden="1" customHeight="1" x14ac:dyDescent="0.25">
      <c r="A334" s="68"/>
      <c r="B334" s="58" t="s">
        <v>416</v>
      </c>
      <c r="C334" s="113"/>
      <c r="D334" s="59"/>
      <c r="E334" s="64"/>
      <c r="F334" s="61">
        <f t="shared" si="154"/>
        <v>0</v>
      </c>
      <c r="G334" s="65">
        <f>IF(F334=1,data!$C$41*E334,0)</f>
        <v>0</v>
      </c>
      <c r="H334" s="87" t="s">
        <v>87</v>
      </c>
      <c r="I334" s="66">
        <f>IF($F334=1,IF($E334&lt;15,VLOOKUP(H334,data!$B$3:$E$32,2,0)*$E334,(VLOOKUP(H334,data!$B$3:$E$32,2,0)*14)+(VLOOKUP(H334,data!$B$3:$E$32,3,0))*($E334-14)),0)</f>
        <v>0</v>
      </c>
      <c r="J334" s="87" t="s">
        <v>87</v>
      </c>
      <c r="K334" s="66">
        <f>IF($F334=1,VLOOKUP(J334,data!$B$35:$D$39,2,0),0)</f>
        <v>0</v>
      </c>
      <c r="L334" s="67">
        <f>IF(AND(I334&lt;&gt;0,K334&lt;&gt;0)=FALSE,0,data!$C$43)</f>
        <v>0</v>
      </c>
      <c r="M334" s="91">
        <f t="shared" si="153"/>
        <v>0</v>
      </c>
      <c r="N334" s="61">
        <f t="shared" si="152"/>
        <v>0</v>
      </c>
      <c r="O334" s="61">
        <f t="shared" si="155"/>
        <v>0</v>
      </c>
      <c r="P334" s="61">
        <f t="shared" si="156"/>
        <v>0</v>
      </c>
      <c r="Q334" s="137">
        <f t="shared" si="157"/>
        <v>0</v>
      </c>
      <c r="S334" s="64"/>
      <c r="T334" s="61">
        <f t="shared" si="158"/>
        <v>0</v>
      </c>
      <c r="U334" s="65">
        <f>IF(T334=1,data!$C$41*S334,0)</f>
        <v>0</v>
      </c>
      <c r="V334" s="87" t="s">
        <v>87</v>
      </c>
      <c r="W334" s="66">
        <f>IF(T334=1,IF(S334&lt;15,VLOOKUP(V334,data!$B$3:$E$32,2,0)*S334,(VLOOKUP(V334,data!$B$3:$E$32,2,0)*14)+(VLOOKUP(V334,data!$B$3:$E$32,3,0))*(S334-14)),0)</f>
        <v>0</v>
      </c>
      <c r="X334" s="87" t="s">
        <v>87</v>
      </c>
      <c r="Y334" s="66">
        <f>IF(T334=1,VLOOKUP(X334,data!$B$35:$D$39,2,0),0)</f>
        <v>0</v>
      </c>
      <c r="Z334" s="67">
        <f>IF(AND(W334&lt;&gt;0,Y334&lt;&gt;0)=FALSE,0,data!$C$43)</f>
        <v>0</v>
      </c>
      <c r="AA334" s="91">
        <f t="shared" si="159"/>
        <v>0</v>
      </c>
      <c r="AB334" s="121">
        <f t="shared" si="160"/>
        <v>0</v>
      </c>
      <c r="AC334" s="61">
        <f t="shared" si="161"/>
        <v>0</v>
      </c>
      <c r="AD334" s="61">
        <f t="shared" si="162"/>
        <v>0</v>
      </c>
      <c r="AF334" s="64"/>
      <c r="AG334" s="61">
        <f t="shared" si="163"/>
        <v>0</v>
      </c>
      <c r="AH334" s="65">
        <f>IF(AG334=1,data!$C$41*AF334,0)</f>
        <v>0</v>
      </c>
      <c r="AI334" s="87" t="s">
        <v>87</v>
      </c>
      <c r="AJ334" s="66">
        <f>IF(AG334=1,IF(AF334&lt;15,VLOOKUP(AI334,data!$B$3:$E$32,2,0)*AF334,(VLOOKUP(AI334,data!$B$3:$E$32,2,0)*14)+(VLOOKUP(AI334,data!$B$3:$E$32,3,0))*(AF334-14)),0)</f>
        <v>0</v>
      </c>
      <c r="AK334" s="87" t="s">
        <v>87</v>
      </c>
      <c r="AL334" s="66">
        <f>IF(AG334=1,VLOOKUP(AK334,data!$B$35:$D$39,2,0),0)</f>
        <v>0</v>
      </c>
      <c r="AM334" s="67">
        <f>IF(AND(AJ334&lt;&gt;0,AL334&lt;&gt;0)=FALSE,0,data!$C$43)</f>
        <v>0</v>
      </c>
      <c r="AN334" s="91">
        <f t="shared" si="164"/>
        <v>0</v>
      </c>
      <c r="AO334" s="121">
        <f t="shared" si="165"/>
        <v>0</v>
      </c>
      <c r="AP334" s="61">
        <f t="shared" si="166"/>
        <v>0</v>
      </c>
      <c r="AQ334" s="61">
        <f t="shared" si="167"/>
        <v>0</v>
      </c>
      <c r="AS334" s="64"/>
      <c r="AT334" s="61">
        <f t="shared" si="168"/>
        <v>0</v>
      </c>
      <c r="AU334" s="65">
        <f>IF(AT334=1,data!$C$41*AS334,0)</f>
        <v>0</v>
      </c>
      <c r="AV334" s="87" t="s">
        <v>87</v>
      </c>
      <c r="AW334" s="66">
        <f>IF(AT334=1,IF(AS334&lt;15,VLOOKUP(AV334,data!$B$3:$E$32,2,0)*AS334,(VLOOKUP(AV334,data!$B$3:$E$32,2,0)*14)+(VLOOKUP(AV334,data!$B$3:$E$32,3,0))*(AS334-14)),0)</f>
        <v>0</v>
      </c>
      <c r="AX334" s="87" t="s">
        <v>87</v>
      </c>
      <c r="AY334" s="66">
        <f>IF(AT334=1,VLOOKUP(AX334,data!$B$35:$D$39,2,0),0)</f>
        <v>0</v>
      </c>
      <c r="AZ334" s="67">
        <f>IF(AND(AW334&lt;&gt;0,AY334&lt;&gt;0)=FALSE,0,data!$C$43)</f>
        <v>0</v>
      </c>
      <c r="BA334" s="91">
        <f t="shared" si="169"/>
        <v>0</v>
      </c>
      <c r="BB334" s="121">
        <f t="shared" si="170"/>
        <v>0</v>
      </c>
      <c r="BC334" s="61">
        <f t="shared" si="171"/>
        <v>0</v>
      </c>
      <c r="BD334" s="61">
        <f t="shared" si="172"/>
        <v>0</v>
      </c>
      <c r="BF334" s="64"/>
      <c r="BG334" s="61">
        <f t="shared" si="173"/>
        <v>0</v>
      </c>
      <c r="BH334" s="65">
        <f>IF(BG334=1,data!$C$41*BF334,0)</f>
        <v>0</v>
      </c>
      <c r="BI334" s="87" t="s">
        <v>87</v>
      </c>
      <c r="BJ334" s="66">
        <f>IF(BG334=1,IF(BF334&lt;15,VLOOKUP(BI334,data!$B$3:$E$32,2,0)*BF334,(VLOOKUP(BI334,data!$B$3:$E$32,2,0)*14)+(VLOOKUP(BI334,data!$B$3:$E$32,3,0))*(BF334-14)),0)</f>
        <v>0</v>
      </c>
      <c r="BK334" s="87" t="s">
        <v>87</v>
      </c>
      <c r="BL334" s="66">
        <f>IF(BG334=1,VLOOKUP(BK334,data!$B$35:$D$39,2,0),0)</f>
        <v>0</v>
      </c>
      <c r="BM334" s="67">
        <f>IF(AND(BJ334&lt;&gt;0,BL334&lt;&gt;0)=FALSE,0,data!$C$43)</f>
        <v>0</v>
      </c>
      <c r="BN334" s="91">
        <f t="shared" si="174"/>
        <v>0</v>
      </c>
      <c r="BO334" s="121">
        <f t="shared" si="175"/>
        <v>0</v>
      </c>
      <c r="BP334" s="61">
        <f t="shared" si="176"/>
        <v>0</v>
      </c>
      <c r="BQ334" s="61">
        <f t="shared" si="177"/>
        <v>0</v>
      </c>
      <c r="BS334" s="64"/>
      <c r="BT334" s="61">
        <f t="shared" si="178"/>
        <v>0</v>
      </c>
      <c r="BU334" s="65">
        <f>IF(BT334=1,data!$C$41*BS334,0)</f>
        <v>0</v>
      </c>
      <c r="BV334" s="87" t="s">
        <v>87</v>
      </c>
      <c r="BW334" s="66">
        <f>IF(BT334=1,IF(BS334&lt;15,VLOOKUP(BV334,data!$B$3:$E$32,2,0)*BS334,(VLOOKUP(BV334,data!$B$3:$E$32,2,0)*14)+(VLOOKUP(BV334,data!$B$3:$E$32,3,0))*(BS334-14)),0)</f>
        <v>0</v>
      </c>
      <c r="BX334" s="87" t="s">
        <v>87</v>
      </c>
      <c r="BY334" s="66">
        <f>IF(BT334=1,VLOOKUP(BX334,data!$B$35:$D$39,2,0),0)</f>
        <v>0</v>
      </c>
      <c r="BZ334" s="67">
        <f>IF(AND(BW334&lt;&gt;0,BY334&lt;&gt;0)=FALSE,0,data!$C$43)</f>
        <v>0</v>
      </c>
      <c r="CA334" s="91">
        <f t="shared" si="179"/>
        <v>0</v>
      </c>
      <c r="CB334" s="121">
        <f t="shared" si="180"/>
        <v>0</v>
      </c>
      <c r="CC334" s="61">
        <f t="shared" si="181"/>
        <v>0</v>
      </c>
      <c r="CD334" s="61">
        <f t="shared" si="182"/>
        <v>0</v>
      </c>
    </row>
    <row r="335" spans="1:82" ht="18" hidden="1" customHeight="1" x14ac:dyDescent="0.25">
      <c r="A335" s="68"/>
      <c r="B335" s="58" t="s">
        <v>417</v>
      </c>
      <c r="C335" s="113"/>
      <c r="D335" s="59"/>
      <c r="E335" s="64"/>
      <c r="F335" s="61">
        <f t="shared" si="154"/>
        <v>0</v>
      </c>
      <c r="G335" s="65">
        <f>IF(F335=1,data!$C$41*E335,0)</f>
        <v>0</v>
      </c>
      <c r="H335" s="87" t="s">
        <v>87</v>
      </c>
      <c r="I335" s="66">
        <f>IF($F335=1,IF($E335&lt;15,VLOOKUP(H335,data!$B$3:$E$32,2,0)*$E335,(VLOOKUP(H335,data!$B$3:$E$32,2,0)*14)+(VLOOKUP(H335,data!$B$3:$E$32,3,0))*($E335-14)),0)</f>
        <v>0</v>
      </c>
      <c r="J335" s="87" t="s">
        <v>87</v>
      </c>
      <c r="K335" s="66">
        <f>IF($F335=1,VLOOKUP(J335,data!$B$35:$D$39,2,0),0)</f>
        <v>0</v>
      </c>
      <c r="L335" s="67">
        <f>IF(AND(I335&lt;&gt;0,K335&lt;&gt;0)=FALSE,0,data!$C$43)</f>
        <v>0</v>
      </c>
      <c r="M335" s="91">
        <f t="shared" si="153"/>
        <v>0</v>
      </c>
      <c r="N335" s="61">
        <f t="shared" si="152"/>
        <v>0</v>
      </c>
      <c r="O335" s="61">
        <f t="shared" si="155"/>
        <v>0</v>
      </c>
      <c r="P335" s="61">
        <f t="shared" si="156"/>
        <v>0</v>
      </c>
      <c r="Q335" s="137">
        <f t="shared" si="157"/>
        <v>0</v>
      </c>
      <c r="S335" s="64"/>
      <c r="T335" s="61">
        <f t="shared" si="158"/>
        <v>0</v>
      </c>
      <c r="U335" s="65">
        <f>IF(T335=1,data!$C$41*S335,0)</f>
        <v>0</v>
      </c>
      <c r="V335" s="87" t="s">
        <v>87</v>
      </c>
      <c r="W335" s="66">
        <f>IF(T335=1,IF(S335&lt;15,VLOOKUP(V335,data!$B$3:$E$32,2,0)*S335,(VLOOKUP(V335,data!$B$3:$E$32,2,0)*14)+(VLOOKUP(V335,data!$B$3:$E$32,3,0))*(S335-14)),0)</f>
        <v>0</v>
      </c>
      <c r="X335" s="87" t="s">
        <v>87</v>
      </c>
      <c r="Y335" s="66">
        <f>IF(T335=1,VLOOKUP(X335,data!$B$35:$D$39,2,0),0)</f>
        <v>0</v>
      </c>
      <c r="Z335" s="67">
        <f>IF(AND(W335&lt;&gt;0,Y335&lt;&gt;0)=FALSE,0,data!$C$43)</f>
        <v>0</v>
      </c>
      <c r="AA335" s="91">
        <f t="shared" si="159"/>
        <v>0</v>
      </c>
      <c r="AB335" s="121">
        <f t="shared" si="160"/>
        <v>0</v>
      </c>
      <c r="AC335" s="61">
        <f t="shared" si="161"/>
        <v>0</v>
      </c>
      <c r="AD335" s="61">
        <f t="shared" si="162"/>
        <v>0</v>
      </c>
      <c r="AF335" s="64"/>
      <c r="AG335" s="61">
        <f t="shared" si="163"/>
        <v>0</v>
      </c>
      <c r="AH335" s="65">
        <f>IF(AG335=1,data!$C$41*AF335,0)</f>
        <v>0</v>
      </c>
      <c r="AI335" s="87" t="s">
        <v>87</v>
      </c>
      <c r="AJ335" s="66">
        <f>IF(AG335=1,IF(AF335&lt;15,VLOOKUP(AI335,data!$B$3:$E$32,2,0)*AF335,(VLOOKUP(AI335,data!$B$3:$E$32,2,0)*14)+(VLOOKUP(AI335,data!$B$3:$E$32,3,0))*(AF335-14)),0)</f>
        <v>0</v>
      </c>
      <c r="AK335" s="87" t="s">
        <v>87</v>
      </c>
      <c r="AL335" s="66">
        <f>IF(AG335=1,VLOOKUP(AK335,data!$B$35:$D$39,2,0),0)</f>
        <v>0</v>
      </c>
      <c r="AM335" s="67">
        <f>IF(AND(AJ335&lt;&gt;0,AL335&lt;&gt;0)=FALSE,0,data!$C$43)</f>
        <v>0</v>
      </c>
      <c r="AN335" s="91">
        <f t="shared" si="164"/>
        <v>0</v>
      </c>
      <c r="AO335" s="121">
        <f t="shared" si="165"/>
        <v>0</v>
      </c>
      <c r="AP335" s="61">
        <f t="shared" si="166"/>
        <v>0</v>
      </c>
      <c r="AQ335" s="61">
        <f t="shared" si="167"/>
        <v>0</v>
      </c>
      <c r="AS335" s="64"/>
      <c r="AT335" s="61">
        <f t="shared" si="168"/>
        <v>0</v>
      </c>
      <c r="AU335" s="65">
        <f>IF(AT335=1,data!$C$41*AS335,0)</f>
        <v>0</v>
      </c>
      <c r="AV335" s="87" t="s">
        <v>87</v>
      </c>
      <c r="AW335" s="66">
        <f>IF(AT335=1,IF(AS335&lt;15,VLOOKUP(AV335,data!$B$3:$E$32,2,0)*AS335,(VLOOKUP(AV335,data!$B$3:$E$32,2,0)*14)+(VLOOKUP(AV335,data!$B$3:$E$32,3,0))*(AS335-14)),0)</f>
        <v>0</v>
      </c>
      <c r="AX335" s="87" t="s">
        <v>87</v>
      </c>
      <c r="AY335" s="66">
        <f>IF(AT335=1,VLOOKUP(AX335,data!$B$35:$D$39,2,0),0)</f>
        <v>0</v>
      </c>
      <c r="AZ335" s="67">
        <f>IF(AND(AW335&lt;&gt;0,AY335&lt;&gt;0)=FALSE,0,data!$C$43)</f>
        <v>0</v>
      </c>
      <c r="BA335" s="91">
        <f t="shared" si="169"/>
        <v>0</v>
      </c>
      <c r="BB335" s="121">
        <f t="shared" si="170"/>
        <v>0</v>
      </c>
      <c r="BC335" s="61">
        <f t="shared" si="171"/>
        <v>0</v>
      </c>
      <c r="BD335" s="61">
        <f t="shared" si="172"/>
        <v>0</v>
      </c>
      <c r="BF335" s="64"/>
      <c r="BG335" s="61">
        <f t="shared" si="173"/>
        <v>0</v>
      </c>
      <c r="BH335" s="65">
        <f>IF(BG335=1,data!$C$41*BF335,0)</f>
        <v>0</v>
      </c>
      <c r="BI335" s="87" t="s">
        <v>87</v>
      </c>
      <c r="BJ335" s="66">
        <f>IF(BG335=1,IF(BF335&lt;15,VLOOKUP(BI335,data!$B$3:$E$32,2,0)*BF335,(VLOOKUP(BI335,data!$B$3:$E$32,2,0)*14)+(VLOOKUP(BI335,data!$B$3:$E$32,3,0))*(BF335-14)),0)</f>
        <v>0</v>
      </c>
      <c r="BK335" s="87" t="s">
        <v>87</v>
      </c>
      <c r="BL335" s="66">
        <f>IF(BG335=1,VLOOKUP(BK335,data!$B$35:$D$39,2,0),0)</f>
        <v>0</v>
      </c>
      <c r="BM335" s="67">
        <f>IF(AND(BJ335&lt;&gt;0,BL335&lt;&gt;0)=FALSE,0,data!$C$43)</f>
        <v>0</v>
      </c>
      <c r="BN335" s="91">
        <f t="shared" si="174"/>
        <v>0</v>
      </c>
      <c r="BO335" s="121">
        <f t="shared" si="175"/>
        <v>0</v>
      </c>
      <c r="BP335" s="61">
        <f t="shared" si="176"/>
        <v>0</v>
      </c>
      <c r="BQ335" s="61">
        <f t="shared" si="177"/>
        <v>0</v>
      </c>
      <c r="BS335" s="64"/>
      <c r="BT335" s="61">
        <f t="shared" si="178"/>
        <v>0</v>
      </c>
      <c r="BU335" s="65">
        <f>IF(BT335=1,data!$C$41*BS335,0)</f>
        <v>0</v>
      </c>
      <c r="BV335" s="87" t="s">
        <v>87</v>
      </c>
      <c r="BW335" s="66">
        <f>IF(BT335=1,IF(BS335&lt;15,VLOOKUP(BV335,data!$B$3:$E$32,2,0)*BS335,(VLOOKUP(BV335,data!$B$3:$E$32,2,0)*14)+(VLOOKUP(BV335,data!$B$3:$E$32,3,0))*(BS335-14)),0)</f>
        <v>0</v>
      </c>
      <c r="BX335" s="87" t="s">
        <v>87</v>
      </c>
      <c r="BY335" s="66">
        <f>IF(BT335=1,VLOOKUP(BX335,data!$B$35:$D$39,2,0),0)</f>
        <v>0</v>
      </c>
      <c r="BZ335" s="67">
        <f>IF(AND(BW335&lt;&gt;0,BY335&lt;&gt;0)=FALSE,0,data!$C$43)</f>
        <v>0</v>
      </c>
      <c r="CA335" s="91">
        <f t="shared" si="179"/>
        <v>0</v>
      </c>
      <c r="CB335" s="121">
        <f t="shared" si="180"/>
        <v>0</v>
      </c>
      <c r="CC335" s="61">
        <f t="shared" si="181"/>
        <v>0</v>
      </c>
      <c r="CD335" s="61">
        <f t="shared" si="182"/>
        <v>0</v>
      </c>
    </row>
    <row r="336" spans="1:82" ht="18" hidden="1" customHeight="1" x14ac:dyDescent="0.25">
      <c r="A336" s="68"/>
      <c r="B336" s="58" t="s">
        <v>418</v>
      </c>
      <c r="C336" s="113"/>
      <c r="D336" s="59"/>
      <c r="E336" s="64"/>
      <c r="F336" s="61">
        <f t="shared" si="154"/>
        <v>0</v>
      </c>
      <c r="G336" s="65">
        <f>IF(F336=1,data!$C$41*E336,0)</f>
        <v>0</v>
      </c>
      <c r="H336" s="87" t="s">
        <v>87</v>
      </c>
      <c r="I336" s="66">
        <f>IF($F336=1,IF($E336&lt;15,VLOOKUP(H336,data!$B$3:$E$32,2,0)*$E336,(VLOOKUP(H336,data!$B$3:$E$32,2,0)*14)+(VLOOKUP(H336,data!$B$3:$E$32,3,0))*($E336-14)),0)</f>
        <v>0</v>
      </c>
      <c r="J336" s="87" t="s">
        <v>87</v>
      </c>
      <c r="K336" s="66">
        <f>IF($F336=1,VLOOKUP(J336,data!$B$35:$D$39,2,0),0)</f>
        <v>0</v>
      </c>
      <c r="L336" s="67">
        <f>IF(AND(I336&lt;&gt;0,K336&lt;&gt;0)=FALSE,0,data!$C$43)</f>
        <v>0</v>
      </c>
      <c r="M336" s="91">
        <f t="shared" si="153"/>
        <v>0</v>
      </c>
      <c r="N336" s="61">
        <f t="shared" ref="N336:N399" si="183">IF(M336&gt;0,1,0)</f>
        <v>0</v>
      </c>
      <c r="O336" s="61">
        <f t="shared" si="155"/>
        <v>0</v>
      </c>
      <c r="P336" s="61">
        <f t="shared" si="156"/>
        <v>0</v>
      </c>
      <c r="Q336" s="137">
        <f t="shared" si="157"/>
        <v>0</v>
      </c>
      <c r="S336" s="64"/>
      <c r="T336" s="61">
        <f t="shared" si="158"/>
        <v>0</v>
      </c>
      <c r="U336" s="65">
        <f>IF(T336=1,data!$C$41*S336,0)</f>
        <v>0</v>
      </c>
      <c r="V336" s="87" t="s">
        <v>87</v>
      </c>
      <c r="W336" s="66">
        <f>IF(T336=1,IF(S336&lt;15,VLOOKUP(V336,data!$B$3:$E$32,2,0)*S336,(VLOOKUP(V336,data!$B$3:$E$32,2,0)*14)+(VLOOKUP(V336,data!$B$3:$E$32,3,0))*(S336-14)),0)</f>
        <v>0</v>
      </c>
      <c r="X336" s="87" t="s">
        <v>87</v>
      </c>
      <c r="Y336" s="66">
        <f>IF(T336=1,VLOOKUP(X336,data!$B$35:$D$39,2,0),0)</f>
        <v>0</v>
      </c>
      <c r="Z336" s="67">
        <f>IF(AND(W336&lt;&gt;0,Y336&lt;&gt;0)=FALSE,0,data!$C$43)</f>
        <v>0</v>
      </c>
      <c r="AA336" s="91">
        <f t="shared" si="159"/>
        <v>0</v>
      </c>
      <c r="AB336" s="121">
        <f t="shared" si="160"/>
        <v>0</v>
      </c>
      <c r="AC336" s="61">
        <f t="shared" si="161"/>
        <v>0</v>
      </c>
      <c r="AD336" s="61">
        <f t="shared" si="162"/>
        <v>0</v>
      </c>
      <c r="AF336" s="64"/>
      <c r="AG336" s="61">
        <f t="shared" si="163"/>
        <v>0</v>
      </c>
      <c r="AH336" s="65">
        <f>IF(AG336=1,data!$C$41*AF336,0)</f>
        <v>0</v>
      </c>
      <c r="AI336" s="87" t="s">
        <v>87</v>
      </c>
      <c r="AJ336" s="66">
        <f>IF(AG336=1,IF(AF336&lt;15,VLOOKUP(AI336,data!$B$3:$E$32,2,0)*AF336,(VLOOKUP(AI336,data!$B$3:$E$32,2,0)*14)+(VLOOKUP(AI336,data!$B$3:$E$32,3,0))*(AF336-14)),0)</f>
        <v>0</v>
      </c>
      <c r="AK336" s="87" t="s">
        <v>87</v>
      </c>
      <c r="AL336" s="66">
        <f>IF(AG336=1,VLOOKUP(AK336,data!$B$35:$D$39,2,0),0)</f>
        <v>0</v>
      </c>
      <c r="AM336" s="67">
        <f>IF(AND(AJ336&lt;&gt;0,AL336&lt;&gt;0)=FALSE,0,data!$C$43)</f>
        <v>0</v>
      </c>
      <c r="AN336" s="91">
        <f t="shared" si="164"/>
        <v>0</v>
      </c>
      <c r="AO336" s="121">
        <f t="shared" si="165"/>
        <v>0</v>
      </c>
      <c r="AP336" s="61">
        <f t="shared" si="166"/>
        <v>0</v>
      </c>
      <c r="AQ336" s="61">
        <f t="shared" si="167"/>
        <v>0</v>
      </c>
      <c r="AS336" s="64"/>
      <c r="AT336" s="61">
        <f t="shared" si="168"/>
        <v>0</v>
      </c>
      <c r="AU336" s="65">
        <f>IF(AT336=1,data!$C$41*AS336,0)</f>
        <v>0</v>
      </c>
      <c r="AV336" s="87" t="s">
        <v>87</v>
      </c>
      <c r="AW336" s="66">
        <f>IF(AT336=1,IF(AS336&lt;15,VLOOKUP(AV336,data!$B$3:$E$32,2,0)*AS336,(VLOOKUP(AV336,data!$B$3:$E$32,2,0)*14)+(VLOOKUP(AV336,data!$B$3:$E$32,3,0))*(AS336-14)),0)</f>
        <v>0</v>
      </c>
      <c r="AX336" s="87" t="s">
        <v>87</v>
      </c>
      <c r="AY336" s="66">
        <f>IF(AT336=1,VLOOKUP(AX336,data!$B$35:$D$39,2,0),0)</f>
        <v>0</v>
      </c>
      <c r="AZ336" s="67">
        <f>IF(AND(AW336&lt;&gt;0,AY336&lt;&gt;0)=FALSE,0,data!$C$43)</f>
        <v>0</v>
      </c>
      <c r="BA336" s="91">
        <f t="shared" si="169"/>
        <v>0</v>
      </c>
      <c r="BB336" s="121">
        <f t="shared" si="170"/>
        <v>0</v>
      </c>
      <c r="BC336" s="61">
        <f t="shared" si="171"/>
        <v>0</v>
      </c>
      <c r="BD336" s="61">
        <f t="shared" si="172"/>
        <v>0</v>
      </c>
      <c r="BF336" s="64"/>
      <c r="BG336" s="61">
        <f t="shared" si="173"/>
        <v>0</v>
      </c>
      <c r="BH336" s="65">
        <f>IF(BG336=1,data!$C$41*BF336,0)</f>
        <v>0</v>
      </c>
      <c r="BI336" s="87" t="s">
        <v>87</v>
      </c>
      <c r="BJ336" s="66">
        <f>IF(BG336=1,IF(BF336&lt;15,VLOOKUP(BI336,data!$B$3:$E$32,2,0)*BF336,(VLOOKUP(BI336,data!$B$3:$E$32,2,0)*14)+(VLOOKUP(BI336,data!$B$3:$E$32,3,0))*(BF336-14)),0)</f>
        <v>0</v>
      </c>
      <c r="BK336" s="87" t="s">
        <v>87</v>
      </c>
      <c r="BL336" s="66">
        <f>IF(BG336=1,VLOOKUP(BK336,data!$B$35:$D$39,2,0),0)</f>
        <v>0</v>
      </c>
      <c r="BM336" s="67">
        <f>IF(AND(BJ336&lt;&gt;0,BL336&lt;&gt;0)=FALSE,0,data!$C$43)</f>
        <v>0</v>
      </c>
      <c r="BN336" s="91">
        <f t="shared" si="174"/>
        <v>0</v>
      </c>
      <c r="BO336" s="121">
        <f t="shared" si="175"/>
        <v>0</v>
      </c>
      <c r="BP336" s="61">
        <f t="shared" si="176"/>
        <v>0</v>
      </c>
      <c r="BQ336" s="61">
        <f t="shared" si="177"/>
        <v>0</v>
      </c>
      <c r="BS336" s="64"/>
      <c r="BT336" s="61">
        <f t="shared" si="178"/>
        <v>0</v>
      </c>
      <c r="BU336" s="65">
        <f>IF(BT336=1,data!$C$41*BS336,0)</f>
        <v>0</v>
      </c>
      <c r="BV336" s="87" t="s">
        <v>87</v>
      </c>
      <c r="BW336" s="66">
        <f>IF(BT336=1,IF(BS336&lt;15,VLOOKUP(BV336,data!$B$3:$E$32,2,0)*BS336,(VLOOKUP(BV336,data!$B$3:$E$32,2,0)*14)+(VLOOKUP(BV336,data!$B$3:$E$32,3,0))*(BS336-14)),0)</f>
        <v>0</v>
      </c>
      <c r="BX336" s="87" t="s">
        <v>87</v>
      </c>
      <c r="BY336" s="66">
        <f>IF(BT336=1,VLOOKUP(BX336,data!$B$35:$D$39,2,0),0)</f>
        <v>0</v>
      </c>
      <c r="BZ336" s="67">
        <f>IF(AND(BW336&lt;&gt;0,BY336&lt;&gt;0)=FALSE,0,data!$C$43)</f>
        <v>0</v>
      </c>
      <c r="CA336" s="91">
        <f t="shared" si="179"/>
        <v>0</v>
      </c>
      <c r="CB336" s="121">
        <f t="shared" si="180"/>
        <v>0</v>
      </c>
      <c r="CC336" s="61">
        <f t="shared" si="181"/>
        <v>0</v>
      </c>
      <c r="CD336" s="61">
        <f t="shared" si="182"/>
        <v>0</v>
      </c>
    </row>
    <row r="337" spans="1:82" ht="18" hidden="1" customHeight="1" x14ac:dyDescent="0.25">
      <c r="A337" s="68"/>
      <c r="B337" s="58" t="s">
        <v>419</v>
      </c>
      <c r="C337" s="113"/>
      <c r="D337" s="59"/>
      <c r="E337" s="64"/>
      <c r="F337" s="61">
        <f t="shared" si="154"/>
        <v>0</v>
      </c>
      <c r="G337" s="65">
        <f>IF(F337=1,data!$C$41*E337,0)</f>
        <v>0</v>
      </c>
      <c r="H337" s="87" t="s">
        <v>87</v>
      </c>
      <c r="I337" s="66">
        <f>IF($F337=1,IF($E337&lt;15,VLOOKUP(H337,data!$B$3:$E$32,2,0)*$E337,(VLOOKUP(H337,data!$B$3:$E$32,2,0)*14)+(VLOOKUP(H337,data!$B$3:$E$32,3,0))*($E337-14)),0)</f>
        <v>0</v>
      </c>
      <c r="J337" s="87" t="s">
        <v>87</v>
      </c>
      <c r="K337" s="66">
        <f>IF($F337=1,VLOOKUP(J337,data!$B$35:$D$39,2,0),0)</f>
        <v>0</v>
      </c>
      <c r="L337" s="67">
        <f>IF(AND(I337&lt;&gt;0,K337&lt;&gt;0)=FALSE,0,data!$C$43)</f>
        <v>0</v>
      </c>
      <c r="M337" s="91">
        <f t="shared" si="153"/>
        <v>0</v>
      </c>
      <c r="N337" s="61">
        <f t="shared" si="183"/>
        <v>0</v>
      </c>
      <c r="O337" s="61">
        <f t="shared" si="155"/>
        <v>0</v>
      </c>
      <c r="P337" s="61">
        <f t="shared" si="156"/>
        <v>0</v>
      </c>
      <c r="Q337" s="137">
        <f t="shared" si="157"/>
        <v>0</v>
      </c>
      <c r="S337" s="64"/>
      <c r="T337" s="61">
        <f t="shared" si="158"/>
        <v>0</v>
      </c>
      <c r="U337" s="65">
        <f>IF(T337=1,data!$C$41*S337,0)</f>
        <v>0</v>
      </c>
      <c r="V337" s="87" t="s">
        <v>87</v>
      </c>
      <c r="W337" s="66">
        <f>IF(T337=1,IF(S337&lt;15,VLOOKUP(V337,data!$B$3:$E$32,2,0)*S337,(VLOOKUP(V337,data!$B$3:$E$32,2,0)*14)+(VLOOKUP(V337,data!$B$3:$E$32,3,0))*(S337-14)),0)</f>
        <v>0</v>
      </c>
      <c r="X337" s="87" t="s">
        <v>87</v>
      </c>
      <c r="Y337" s="66">
        <f>IF(T337=1,VLOOKUP(X337,data!$B$35:$D$39,2,0),0)</f>
        <v>0</v>
      </c>
      <c r="Z337" s="67">
        <f>IF(AND(W337&lt;&gt;0,Y337&lt;&gt;0)=FALSE,0,data!$C$43)</f>
        <v>0</v>
      </c>
      <c r="AA337" s="91">
        <f t="shared" si="159"/>
        <v>0</v>
      </c>
      <c r="AB337" s="121">
        <f t="shared" si="160"/>
        <v>0</v>
      </c>
      <c r="AC337" s="61">
        <f t="shared" si="161"/>
        <v>0</v>
      </c>
      <c r="AD337" s="61">
        <f t="shared" si="162"/>
        <v>0</v>
      </c>
      <c r="AF337" s="64"/>
      <c r="AG337" s="61">
        <f t="shared" si="163"/>
        <v>0</v>
      </c>
      <c r="AH337" s="65">
        <f>IF(AG337=1,data!$C$41*AF337,0)</f>
        <v>0</v>
      </c>
      <c r="AI337" s="87" t="s">
        <v>87</v>
      </c>
      <c r="AJ337" s="66">
        <f>IF(AG337=1,IF(AF337&lt;15,VLOOKUP(AI337,data!$B$3:$E$32,2,0)*AF337,(VLOOKUP(AI337,data!$B$3:$E$32,2,0)*14)+(VLOOKUP(AI337,data!$B$3:$E$32,3,0))*(AF337-14)),0)</f>
        <v>0</v>
      </c>
      <c r="AK337" s="87" t="s">
        <v>87</v>
      </c>
      <c r="AL337" s="66">
        <f>IF(AG337=1,VLOOKUP(AK337,data!$B$35:$D$39,2,0),0)</f>
        <v>0</v>
      </c>
      <c r="AM337" s="67">
        <f>IF(AND(AJ337&lt;&gt;0,AL337&lt;&gt;0)=FALSE,0,data!$C$43)</f>
        <v>0</v>
      </c>
      <c r="AN337" s="91">
        <f t="shared" si="164"/>
        <v>0</v>
      </c>
      <c r="AO337" s="121">
        <f t="shared" si="165"/>
        <v>0</v>
      </c>
      <c r="AP337" s="61">
        <f t="shared" si="166"/>
        <v>0</v>
      </c>
      <c r="AQ337" s="61">
        <f t="shared" si="167"/>
        <v>0</v>
      </c>
      <c r="AS337" s="64"/>
      <c r="AT337" s="61">
        <f t="shared" si="168"/>
        <v>0</v>
      </c>
      <c r="AU337" s="65">
        <f>IF(AT337=1,data!$C$41*AS337,0)</f>
        <v>0</v>
      </c>
      <c r="AV337" s="87" t="s">
        <v>87</v>
      </c>
      <c r="AW337" s="66">
        <f>IF(AT337=1,IF(AS337&lt;15,VLOOKUP(AV337,data!$B$3:$E$32,2,0)*AS337,(VLOOKUP(AV337,data!$B$3:$E$32,2,0)*14)+(VLOOKUP(AV337,data!$B$3:$E$32,3,0))*(AS337-14)),0)</f>
        <v>0</v>
      </c>
      <c r="AX337" s="87" t="s">
        <v>87</v>
      </c>
      <c r="AY337" s="66">
        <f>IF(AT337=1,VLOOKUP(AX337,data!$B$35:$D$39,2,0),0)</f>
        <v>0</v>
      </c>
      <c r="AZ337" s="67">
        <f>IF(AND(AW337&lt;&gt;0,AY337&lt;&gt;0)=FALSE,0,data!$C$43)</f>
        <v>0</v>
      </c>
      <c r="BA337" s="91">
        <f t="shared" si="169"/>
        <v>0</v>
      </c>
      <c r="BB337" s="121">
        <f t="shared" si="170"/>
        <v>0</v>
      </c>
      <c r="BC337" s="61">
        <f t="shared" si="171"/>
        <v>0</v>
      </c>
      <c r="BD337" s="61">
        <f t="shared" si="172"/>
        <v>0</v>
      </c>
      <c r="BF337" s="64"/>
      <c r="BG337" s="61">
        <f t="shared" si="173"/>
        <v>0</v>
      </c>
      <c r="BH337" s="65">
        <f>IF(BG337=1,data!$C$41*BF337,0)</f>
        <v>0</v>
      </c>
      <c r="BI337" s="87" t="s">
        <v>87</v>
      </c>
      <c r="BJ337" s="66">
        <f>IF(BG337=1,IF(BF337&lt;15,VLOOKUP(BI337,data!$B$3:$E$32,2,0)*BF337,(VLOOKUP(BI337,data!$B$3:$E$32,2,0)*14)+(VLOOKUP(BI337,data!$B$3:$E$32,3,0))*(BF337-14)),0)</f>
        <v>0</v>
      </c>
      <c r="BK337" s="87" t="s">
        <v>87</v>
      </c>
      <c r="BL337" s="66">
        <f>IF(BG337=1,VLOOKUP(BK337,data!$B$35:$D$39,2,0),0)</f>
        <v>0</v>
      </c>
      <c r="BM337" s="67">
        <f>IF(AND(BJ337&lt;&gt;0,BL337&lt;&gt;0)=FALSE,0,data!$C$43)</f>
        <v>0</v>
      </c>
      <c r="BN337" s="91">
        <f t="shared" si="174"/>
        <v>0</v>
      </c>
      <c r="BO337" s="121">
        <f t="shared" si="175"/>
        <v>0</v>
      </c>
      <c r="BP337" s="61">
        <f t="shared" si="176"/>
        <v>0</v>
      </c>
      <c r="BQ337" s="61">
        <f t="shared" si="177"/>
        <v>0</v>
      </c>
      <c r="BS337" s="64"/>
      <c r="BT337" s="61">
        <f t="shared" si="178"/>
        <v>0</v>
      </c>
      <c r="BU337" s="65">
        <f>IF(BT337=1,data!$C$41*BS337,0)</f>
        <v>0</v>
      </c>
      <c r="BV337" s="87" t="s">
        <v>87</v>
      </c>
      <c r="BW337" s="66">
        <f>IF(BT337=1,IF(BS337&lt;15,VLOOKUP(BV337,data!$B$3:$E$32,2,0)*BS337,(VLOOKUP(BV337,data!$B$3:$E$32,2,0)*14)+(VLOOKUP(BV337,data!$B$3:$E$32,3,0))*(BS337-14)),0)</f>
        <v>0</v>
      </c>
      <c r="BX337" s="87" t="s">
        <v>87</v>
      </c>
      <c r="BY337" s="66">
        <f>IF(BT337=1,VLOOKUP(BX337,data!$B$35:$D$39,2,0),0)</f>
        <v>0</v>
      </c>
      <c r="BZ337" s="67">
        <f>IF(AND(BW337&lt;&gt;0,BY337&lt;&gt;0)=FALSE,0,data!$C$43)</f>
        <v>0</v>
      </c>
      <c r="CA337" s="91">
        <f t="shared" si="179"/>
        <v>0</v>
      </c>
      <c r="CB337" s="121">
        <f t="shared" si="180"/>
        <v>0</v>
      </c>
      <c r="CC337" s="61">
        <f t="shared" si="181"/>
        <v>0</v>
      </c>
      <c r="CD337" s="61">
        <f t="shared" si="182"/>
        <v>0</v>
      </c>
    </row>
    <row r="338" spans="1:82" ht="18" hidden="1" customHeight="1" x14ac:dyDescent="0.25">
      <c r="A338" s="68"/>
      <c r="B338" s="58" t="s">
        <v>420</v>
      </c>
      <c r="C338" s="113"/>
      <c r="D338" s="59"/>
      <c r="E338" s="64"/>
      <c r="F338" s="61">
        <f t="shared" si="154"/>
        <v>0</v>
      </c>
      <c r="G338" s="65">
        <f>IF(F338=1,data!$C$41*E338,0)</f>
        <v>0</v>
      </c>
      <c r="H338" s="87" t="s">
        <v>87</v>
      </c>
      <c r="I338" s="66">
        <f>IF($F338=1,IF($E338&lt;15,VLOOKUP(H338,data!$B$3:$E$32,2,0)*$E338,(VLOOKUP(H338,data!$B$3:$E$32,2,0)*14)+(VLOOKUP(H338,data!$B$3:$E$32,3,0))*($E338-14)),0)</f>
        <v>0</v>
      </c>
      <c r="J338" s="87" t="s">
        <v>87</v>
      </c>
      <c r="K338" s="66">
        <f>IF($F338=1,VLOOKUP(J338,data!$B$35:$D$39,2,0),0)</f>
        <v>0</v>
      </c>
      <c r="L338" s="67">
        <f>IF(AND(I338&lt;&gt;0,K338&lt;&gt;0)=FALSE,0,data!$C$43)</f>
        <v>0</v>
      </c>
      <c r="M338" s="91">
        <f t="shared" si="153"/>
        <v>0</v>
      </c>
      <c r="N338" s="61">
        <f t="shared" si="183"/>
        <v>0</v>
      </c>
      <c r="O338" s="61">
        <f t="shared" si="155"/>
        <v>0</v>
      </c>
      <c r="P338" s="61">
        <f t="shared" si="156"/>
        <v>0</v>
      </c>
      <c r="Q338" s="137">
        <f t="shared" si="157"/>
        <v>0</v>
      </c>
      <c r="S338" s="64"/>
      <c r="T338" s="61">
        <f t="shared" si="158"/>
        <v>0</v>
      </c>
      <c r="U338" s="65">
        <f>IF(T338=1,data!$C$41*S338,0)</f>
        <v>0</v>
      </c>
      <c r="V338" s="87" t="s">
        <v>87</v>
      </c>
      <c r="W338" s="66">
        <f>IF(T338=1,IF(S338&lt;15,VLOOKUP(V338,data!$B$3:$E$32,2,0)*S338,(VLOOKUP(V338,data!$B$3:$E$32,2,0)*14)+(VLOOKUP(V338,data!$B$3:$E$32,3,0))*(S338-14)),0)</f>
        <v>0</v>
      </c>
      <c r="X338" s="87" t="s">
        <v>87</v>
      </c>
      <c r="Y338" s="66">
        <f>IF(T338=1,VLOOKUP(X338,data!$B$35:$D$39,2,0),0)</f>
        <v>0</v>
      </c>
      <c r="Z338" s="67">
        <f>IF(AND(W338&lt;&gt;0,Y338&lt;&gt;0)=FALSE,0,data!$C$43)</f>
        <v>0</v>
      </c>
      <c r="AA338" s="91">
        <f t="shared" si="159"/>
        <v>0</v>
      </c>
      <c r="AB338" s="121">
        <f t="shared" si="160"/>
        <v>0</v>
      </c>
      <c r="AC338" s="61">
        <f t="shared" si="161"/>
        <v>0</v>
      </c>
      <c r="AD338" s="61">
        <f t="shared" si="162"/>
        <v>0</v>
      </c>
      <c r="AF338" s="64"/>
      <c r="AG338" s="61">
        <f t="shared" si="163"/>
        <v>0</v>
      </c>
      <c r="AH338" s="65">
        <f>IF(AG338=1,data!$C$41*AF338,0)</f>
        <v>0</v>
      </c>
      <c r="AI338" s="87" t="s">
        <v>87</v>
      </c>
      <c r="AJ338" s="66">
        <f>IF(AG338=1,IF(AF338&lt;15,VLOOKUP(AI338,data!$B$3:$E$32,2,0)*AF338,(VLOOKUP(AI338,data!$B$3:$E$32,2,0)*14)+(VLOOKUP(AI338,data!$B$3:$E$32,3,0))*(AF338-14)),0)</f>
        <v>0</v>
      </c>
      <c r="AK338" s="87" t="s">
        <v>87</v>
      </c>
      <c r="AL338" s="66">
        <f>IF(AG338=1,VLOOKUP(AK338,data!$B$35:$D$39,2,0),0)</f>
        <v>0</v>
      </c>
      <c r="AM338" s="67">
        <f>IF(AND(AJ338&lt;&gt;0,AL338&lt;&gt;0)=FALSE,0,data!$C$43)</f>
        <v>0</v>
      </c>
      <c r="AN338" s="91">
        <f t="shared" si="164"/>
        <v>0</v>
      </c>
      <c r="AO338" s="121">
        <f t="shared" si="165"/>
        <v>0</v>
      </c>
      <c r="AP338" s="61">
        <f t="shared" si="166"/>
        <v>0</v>
      </c>
      <c r="AQ338" s="61">
        <f t="shared" si="167"/>
        <v>0</v>
      </c>
      <c r="AS338" s="64"/>
      <c r="AT338" s="61">
        <f t="shared" si="168"/>
        <v>0</v>
      </c>
      <c r="AU338" s="65">
        <f>IF(AT338=1,data!$C$41*AS338,0)</f>
        <v>0</v>
      </c>
      <c r="AV338" s="87" t="s">
        <v>87</v>
      </c>
      <c r="AW338" s="66">
        <f>IF(AT338=1,IF(AS338&lt;15,VLOOKUP(AV338,data!$B$3:$E$32,2,0)*AS338,(VLOOKUP(AV338,data!$B$3:$E$32,2,0)*14)+(VLOOKUP(AV338,data!$B$3:$E$32,3,0))*(AS338-14)),0)</f>
        <v>0</v>
      </c>
      <c r="AX338" s="87" t="s">
        <v>87</v>
      </c>
      <c r="AY338" s="66">
        <f>IF(AT338=1,VLOOKUP(AX338,data!$B$35:$D$39,2,0),0)</f>
        <v>0</v>
      </c>
      <c r="AZ338" s="67">
        <f>IF(AND(AW338&lt;&gt;0,AY338&lt;&gt;0)=FALSE,0,data!$C$43)</f>
        <v>0</v>
      </c>
      <c r="BA338" s="91">
        <f t="shared" si="169"/>
        <v>0</v>
      </c>
      <c r="BB338" s="121">
        <f t="shared" si="170"/>
        <v>0</v>
      </c>
      <c r="BC338" s="61">
        <f t="shared" si="171"/>
        <v>0</v>
      </c>
      <c r="BD338" s="61">
        <f t="shared" si="172"/>
        <v>0</v>
      </c>
      <c r="BF338" s="64"/>
      <c r="BG338" s="61">
        <f t="shared" si="173"/>
        <v>0</v>
      </c>
      <c r="BH338" s="65">
        <f>IF(BG338=1,data!$C$41*BF338,0)</f>
        <v>0</v>
      </c>
      <c r="BI338" s="87" t="s">
        <v>87</v>
      </c>
      <c r="BJ338" s="66">
        <f>IF(BG338=1,IF(BF338&lt;15,VLOOKUP(BI338,data!$B$3:$E$32,2,0)*BF338,(VLOOKUP(BI338,data!$B$3:$E$32,2,0)*14)+(VLOOKUP(BI338,data!$B$3:$E$32,3,0))*(BF338-14)),0)</f>
        <v>0</v>
      </c>
      <c r="BK338" s="87" t="s">
        <v>87</v>
      </c>
      <c r="BL338" s="66">
        <f>IF(BG338=1,VLOOKUP(BK338,data!$B$35:$D$39,2,0),0)</f>
        <v>0</v>
      </c>
      <c r="BM338" s="67">
        <f>IF(AND(BJ338&lt;&gt;0,BL338&lt;&gt;0)=FALSE,0,data!$C$43)</f>
        <v>0</v>
      </c>
      <c r="BN338" s="91">
        <f t="shared" si="174"/>
        <v>0</v>
      </c>
      <c r="BO338" s="121">
        <f t="shared" si="175"/>
        <v>0</v>
      </c>
      <c r="BP338" s="61">
        <f t="shared" si="176"/>
        <v>0</v>
      </c>
      <c r="BQ338" s="61">
        <f t="shared" si="177"/>
        <v>0</v>
      </c>
      <c r="BS338" s="64"/>
      <c r="BT338" s="61">
        <f t="shared" si="178"/>
        <v>0</v>
      </c>
      <c r="BU338" s="65">
        <f>IF(BT338=1,data!$C$41*BS338,0)</f>
        <v>0</v>
      </c>
      <c r="BV338" s="87" t="s">
        <v>87</v>
      </c>
      <c r="BW338" s="66">
        <f>IF(BT338=1,IF(BS338&lt;15,VLOOKUP(BV338,data!$B$3:$E$32,2,0)*BS338,(VLOOKUP(BV338,data!$B$3:$E$32,2,0)*14)+(VLOOKUP(BV338,data!$B$3:$E$32,3,0))*(BS338-14)),0)</f>
        <v>0</v>
      </c>
      <c r="BX338" s="87" t="s">
        <v>87</v>
      </c>
      <c r="BY338" s="66">
        <f>IF(BT338=1,VLOOKUP(BX338,data!$B$35:$D$39,2,0),0)</f>
        <v>0</v>
      </c>
      <c r="BZ338" s="67">
        <f>IF(AND(BW338&lt;&gt;0,BY338&lt;&gt;0)=FALSE,0,data!$C$43)</f>
        <v>0</v>
      </c>
      <c r="CA338" s="91">
        <f t="shared" si="179"/>
        <v>0</v>
      </c>
      <c r="CB338" s="121">
        <f t="shared" si="180"/>
        <v>0</v>
      </c>
      <c r="CC338" s="61">
        <f t="shared" si="181"/>
        <v>0</v>
      </c>
      <c r="CD338" s="61">
        <f t="shared" si="182"/>
        <v>0</v>
      </c>
    </row>
    <row r="339" spans="1:82" ht="18" hidden="1" customHeight="1" x14ac:dyDescent="0.25">
      <c r="A339" s="68"/>
      <c r="B339" s="58" t="s">
        <v>421</v>
      </c>
      <c r="C339" s="113"/>
      <c r="D339" s="59"/>
      <c r="E339" s="64"/>
      <c r="F339" s="61">
        <f t="shared" si="154"/>
        <v>0</v>
      </c>
      <c r="G339" s="65">
        <f>IF(F339=1,data!$C$41*E339,0)</f>
        <v>0</v>
      </c>
      <c r="H339" s="87" t="s">
        <v>87</v>
      </c>
      <c r="I339" s="66">
        <f>IF($F339=1,IF($E339&lt;15,VLOOKUP(H339,data!$B$3:$E$32,2,0)*$E339,(VLOOKUP(H339,data!$B$3:$E$32,2,0)*14)+(VLOOKUP(H339,data!$B$3:$E$32,3,0))*($E339-14)),0)</f>
        <v>0</v>
      </c>
      <c r="J339" s="87" t="s">
        <v>87</v>
      </c>
      <c r="K339" s="66">
        <f>IF($F339=1,VLOOKUP(J339,data!$B$35:$D$39,2,0),0)</f>
        <v>0</v>
      </c>
      <c r="L339" s="67">
        <f>IF(AND(I339&lt;&gt;0,K339&lt;&gt;0)=FALSE,0,data!$C$43)</f>
        <v>0</v>
      </c>
      <c r="M339" s="91">
        <f t="shared" si="153"/>
        <v>0</v>
      </c>
      <c r="N339" s="61">
        <f t="shared" si="183"/>
        <v>0</v>
      </c>
      <c r="O339" s="61">
        <f t="shared" si="155"/>
        <v>0</v>
      </c>
      <c r="P339" s="61">
        <f t="shared" si="156"/>
        <v>0</v>
      </c>
      <c r="Q339" s="137">
        <f t="shared" si="157"/>
        <v>0</v>
      </c>
      <c r="S339" s="64"/>
      <c r="T339" s="61">
        <f t="shared" si="158"/>
        <v>0</v>
      </c>
      <c r="U339" s="65">
        <f>IF(T339=1,data!$C$41*S339,0)</f>
        <v>0</v>
      </c>
      <c r="V339" s="87" t="s">
        <v>87</v>
      </c>
      <c r="W339" s="66">
        <f>IF(T339=1,IF(S339&lt;15,VLOOKUP(V339,data!$B$3:$E$32,2,0)*S339,(VLOOKUP(V339,data!$B$3:$E$32,2,0)*14)+(VLOOKUP(V339,data!$B$3:$E$32,3,0))*(S339-14)),0)</f>
        <v>0</v>
      </c>
      <c r="X339" s="87" t="s">
        <v>87</v>
      </c>
      <c r="Y339" s="66">
        <f>IF(T339=1,VLOOKUP(X339,data!$B$35:$D$39,2,0),0)</f>
        <v>0</v>
      </c>
      <c r="Z339" s="67">
        <f>IF(AND(W339&lt;&gt;0,Y339&lt;&gt;0)=FALSE,0,data!$C$43)</f>
        <v>0</v>
      </c>
      <c r="AA339" s="91">
        <f t="shared" si="159"/>
        <v>0</v>
      </c>
      <c r="AB339" s="121">
        <f t="shared" si="160"/>
        <v>0</v>
      </c>
      <c r="AC339" s="61">
        <f t="shared" si="161"/>
        <v>0</v>
      </c>
      <c r="AD339" s="61">
        <f t="shared" si="162"/>
        <v>0</v>
      </c>
      <c r="AF339" s="64"/>
      <c r="AG339" s="61">
        <f t="shared" si="163"/>
        <v>0</v>
      </c>
      <c r="AH339" s="65">
        <f>IF(AG339=1,data!$C$41*AF339,0)</f>
        <v>0</v>
      </c>
      <c r="AI339" s="87" t="s">
        <v>87</v>
      </c>
      <c r="AJ339" s="66">
        <f>IF(AG339=1,IF(AF339&lt;15,VLOOKUP(AI339,data!$B$3:$E$32,2,0)*AF339,(VLOOKUP(AI339,data!$B$3:$E$32,2,0)*14)+(VLOOKUP(AI339,data!$B$3:$E$32,3,0))*(AF339-14)),0)</f>
        <v>0</v>
      </c>
      <c r="AK339" s="87" t="s">
        <v>87</v>
      </c>
      <c r="AL339" s="66">
        <f>IF(AG339=1,VLOOKUP(AK339,data!$B$35:$D$39,2,0),0)</f>
        <v>0</v>
      </c>
      <c r="AM339" s="67">
        <f>IF(AND(AJ339&lt;&gt;0,AL339&lt;&gt;0)=FALSE,0,data!$C$43)</f>
        <v>0</v>
      </c>
      <c r="AN339" s="91">
        <f t="shared" si="164"/>
        <v>0</v>
      </c>
      <c r="AO339" s="121">
        <f t="shared" si="165"/>
        <v>0</v>
      </c>
      <c r="AP339" s="61">
        <f t="shared" si="166"/>
        <v>0</v>
      </c>
      <c r="AQ339" s="61">
        <f t="shared" si="167"/>
        <v>0</v>
      </c>
      <c r="AS339" s="64"/>
      <c r="AT339" s="61">
        <f t="shared" si="168"/>
        <v>0</v>
      </c>
      <c r="AU339" s="65">
        <f>IF(AT339=1,data!$C$41*AS339,0)</f>
        <v>0</v>
      </c>
      <c r="AV339" s="87" t="s">
        <v>87</v>
      </c>
      <c r="AW339" s="66">
        <f>IF(AT339=1,IF(AS339&lt;15,VLOOKUP(AV339,data!$B$3:$E$32,2,0)*AS339,(VLOOKUP(AV339,data!$B$3:$E$32,2,0)*14)+(VLOOKUP(AV339,data!$B$3:$E$32,3,0))*(AS339-14)),0)</f>
        <v>0</v>
      </c>
      <c r="AX339" s="87" t="s">
        <v>87</v>
      </c>
      <c r="AY339" s="66">
        <f>IF(AT339=1,VLOOKUP(AX339,data!$B$35:$D$39,2,0),0)</f>
        <v>0</v>
      </c>
      <c r="AZ339" s="67">
        <f>IF(AND(AW339&lt;&gt;0,AY339&lt;&gt;0)=FALSE,0,data!$C$43)</f>
        <v>0</v>
      </c>
      <c r="BA339" s="91">
        <f t="shared" si="169"/>
        <v>0</v>
      </c>
      <c r="BB339" s="121">
        <f t="shared" si="170"/>
        <v>0</v>
      </c>
      <c r="BC339" s="61">
        <f t="shared" si="171"/>
        <v>0</v>
      </c>
      <c r="BD339" s="61">
        <f t="shared" si="172"/>
        <v>0</v>
      </c>
      <c r="BF339" s="64"/>
      <c r="BG339" s="61">
        <f t="shared" si="173"/>
        <v>0</v>
      </c>
      <c r="BH339" s="65">
        <f>IF(BG339=1,data!$C$41*BF339,0)</f>
        <v>0</v>
      </c>
      <c r="BI339" s="87" t="s">
        <v>87</v>
      </c>
      <c r="BJ339" s="66">
        <f>IF(BG339=1,IF(BF339&lt;15,VLOOKUP(BI339,data!$B$3:$E$32,2,0)*BF339,(VLOOKUP(BI339,data!$B$3:$E$32,2,0)*14)+(VLOOKUP(BI339,data!$B$3:$E$32,3,0))*(BF339-14)),0)</f>
        <v>0</v>
      </c>
      <c r="BK339" s="87" t="s">
        <v>87</v>
      </c>
      <c r="BL339" s="66">
        <f>IF(BG339=1,VLOOKUP(BK339,data!$B$35:$D$39,2,0),0)</f>
        <v>0</v>
      </c>
      <c r="BM339" s="67">
        <f>IF(AND(BJ339&lt;&gt;0,BL339&lt;&gt;0)=FALSE,0,data!$C$43)</f>
        <v>0</v>
      </c>
      <c r="BN339" s="91">
        <f t="shared" si="174"/>
        <v>0</v>
      </c>
      <c r="BO339" s="121">
        <f t="shared" si="175"/>
        <v>0</v>
      </c>
      <c r="BP339" s="61">
        <f t="shared" si="176"/>
        <v>0</v>
      </c>
      <c r="BQ339" s="61">
        <f t="shared" si="177"/>
        <v>0</v>
      </c>
      <c r="BS339" s="64"/>
      <c r="BT339" s="61">
        <f t="shared" si="178"/>
        <v>0</v>
      </c>
      <c r="BU339" s="65">
        <f>IF(BT339=1,data!$C$41*BS339,0)</f>
        <v>0</v>
      </c>
      <c r="BV339" s="87" t="s">
        <v>87</v>
      </c>
      <c r="BW339" s="66">
        <f>IF(BT339=1,IF(BS339&lt;15,VLOOKUP(BV339,data!$B$3:$E$32,2,0)*BS339,(VLOOKUP(BV339,data!$B$3:$E$32,2,0)*14)+(VLOOKUP(BV339,data!$B$3:$E$32,3,0))*(BS339-14)),0)</f>
        <v>0</v>
      </c>
      <c r="BX339" s="87" t="s">
        <v>87</v>
      </c>
      <c r="BY339" s="66">
        <f>IF(BT339=1,VLOOKUP(BX339,data!$B$35:$D$39,2,0),0)</f>
        <v>0</v>
      </c>
      <c r="BZ339" s="67">
        <f>IF(AND(BW339&lt;&gt;0,BY339&lt;&gt;0)=FALSE,0,data!$C$43)</f>
        <v>0</v>
      </c>
      <c r="CA339" s="91">
        <f t="shared" si="179"/>
        <v>0</v>
      </c>
      <c r="CB339" s="121">
        <f t="shared" si="180"/>
        <v>0</v>
      </c>
      <c r="CC339" s="61">
        <f t="shared" si="181"/>
        <v>0</v>
      </c>
      <c r="CD339" s="61">
        <f t="shared" si="182"/>
        <v>0</v>
      </c>
    </row>
    <row r="340" spans="1:82" ht="18" hidden="1" customHeight="1" x14ac:dyDescent="0.25">
      <c r="A340" s="68"/>
      <c r="B340" s="58" t="s">
        <v>422</v>
      </c>
      <c r="C340" s="113"/>
      <c r="D340" s="59"/>
      <c r="E340" s="64"/>
      <c r="F340" s="61">
        <f t="shared" si="154"/>
        <v>0</v>
      </c>
      <c r="G340" s="65">
        <f>IF(F340=1,data!$C$41*E340,0)</f>
        <v>0</v>
      </c>
      <c r="H340" s="87" t="s">
        <v>87</v>
      </c>
      <c r="I340" s="66">
        <f>IF($F340=1,IF($E340&lt;15,VLOOKUP(H340,data!$B$3:$E$32,2,0)*$E340,(VLOOKUP(H340,data!$B$3:$E$32,2,0)*14)+(VLOOKUP(H340,data!$B$3:$E$32,3,0))*($E340-14)),0)</f>
        <v>0</v>
      </c>
      <c r="J340" s="87" t="s">
        <v>87</v>
      </c>
      <c r="K340" s="66">
        <f>IF($F340=1,VLOOKUP(J340,data!$B$35:$D$39,2,0),0)</f>
        <v>0</v>
      </c>
      <c r="L340" s="67">
        <f>IF(AND(I340&lt;&gt;0,K340&lt;&gt;0)=FALSE,0,data!$C$43)</f>
        <v>0</v>
      </c>
      <c r="M340" s="91">
        <f t="shared" si="153"/>
        <v>0</v>
      </c>
      <c r="N340" s="61">
        <f t="shared" si="183"/>
        <v>0</v>
      </c>
      <c r="O340" s="61">
        <f t="shared" si="155"/>
        <v>0</v>
      </c>
      <c r="P340" s="61">
        <f t="shared" si="156"/>
        <v>0</v>
      </c>
      <c r="Q340" s="137">
        <f t="shared" si="157"/>
        <v>0</v>
      </c>
      <c r="S340" s="64"/>
      <c r="T340" s="61">
        <f t="shared" si="158"/>
        <v>0</v>
      </c>
      <c r="U340" s="65">
        <f>IF(T340=1,data!$C$41*S340,0)</f>
        <v>0</v>
      </c>
      <c r="V340" s="87" t="s">
        <v>87</v>
      </c>
      <c r="W340" s="66">
        <f>IF(T340=1,IF(S340&lt;15,VLOOKUP(V340,data!$B$3:$E$32,2,0)*S340,(VLOOKUP(V340,data!$B$3:$E$32,2,0)*14)+(VLOOKUP(V340,data!$B$3:$E$32,3,0))*(S340-14)),0)</f>
        <v>0</v>
      </c>
      <c r="X340" s="87" t="s">
        <v>87</v>
      </c>
      <c r="Y340" s="66">
        <f>IF(T340=1,VLOOKUP(X340,data!$B$35:$D$39,2,0),0)</f>
        <v>0</v>
      </c>
      <c r="Z340" s="67">
        <f>IF(AND(W340&lt;&gt;0,Y340&lt;&gt;0)=FALSE,0,data!$C$43)</f>
        <v>0</v>
      </c>
      <c r="AA340" s="91">
        <f t="shared" si="159"/>
        <v>0</v>
      </c>
      <c r="AB340" s="121">
        <f t="shared" si="160"/>
        <v>0</v>
      </c>
      <c r="AC340" s="61">
        <f t="shared" si="161"/>
        <v>0</v>
      </c>
      <c r="AD340" s="61">
        <f t="shared" si="162"/>
        <v>0</v>
      </c>
      <c r="AF340" s="64"/>
      <c r="AG340" s="61">
        <f t="shared" si="163"/>
        <v>0</v>
      </c>
      <c r="AH340" s="65">
        <f>IF(AG340=1,data!$C$41*AF340,0)</f>
        <v>0</v>
      </c>
      <c r="AI340" s="87" t="s">
        <v>87</v>
      </c>
      <c r="AJ340" s="66">
        <f>IF(AG340=1,IF(AF340&lt;15,VLOOKUP(AI340,data!$B$3:$E$32,2,0)*AF340,(VLOOKUP(AI340,data!$B$3:$E$32,2,0)*14)+(VLOOKUP(AI340,data!$B$3:$E$32,3,0))*(AF340-14)),0)</f>
        <v>0</v>
      </c>
      <c r="AK340" s="87" t="s">
        <v>87</v>
      </c>
      <c r="AL340" s="66">
        <f>IF(AG340=1,VLOOKUP(AK340,data!$B$35:$D$39,2,0),0)</f>
        <v>0</v>
      </c>
      <c r="AM340" s="67">
        <f>IF(AND(AJ340&lt;&gt;0,AL340&lt;&gt;0)=FALSE,0,data!$C$43)</f>
        <v>0</v>
      </c>
      <c r="AN340" s="91">
        <f t="shared" si="164"/>
        <v>0</v>
      </c>
      <c r="AO340" s="121">
        <f t="shared" si="165"/>
        <v>0</v>
      </c>
      <c r="AP340" s="61">
        <f t="shared" si="166"/>
        <v>0</v>
      </c>
      <c r="AQ340" s="61">
        <f t="shared" si="167"/>
        <v>0</v>
      </c>
      <c r="AS340" s="64"/>
      <c r="AT340" s="61">
        <f t="shared" si="168"/>
        <v>0</v>
      </c>
      <c r="AU340" s="65">
        <f>IF(AT340=1,data!$C$41*AS340,0)</f>
        <v>0</v>
      </c>
      <c r="AV340" s="87" t="s">
        <v>87</v>
      </c>
      <c r="AW340" s="66">
        <f>IF(AT340=1,IF(AS340&lt;15,VLOOKUP(AV340,data!$B$3:$E$32,2,0)*AS340,(VLOOKUP(AV340,data!$B$3:$E$32,2,0)*14)+(VLOOKUP(AV340,data!$B$3:$E$32,3,0))*(AS340-14)),0)</f>
        <v>0</v>
      </c>
      <c r="AX340" s="87" t="s">
        <v>87</v>
      </c>
      <c r="AY340" s="66">
        <f>IF(AT340=1,VLOOKUP(AX340,data!$B$35:$D$39,2,0),0)</f>
        <v>0</v>
      </c>
      <c r="AZ340" s="67">
        <f>IF(AND(AW340&lt;&gt;0,AY340&lt;&gt;0)=FALSE,0,data!$C$43)</f>
        <v>0</v>
      </c>
      <c r="BA340" s="91">
        <f t="shared" si="169"/>
        <v>0</v>
      </c>
      <c r="BB340" s="121">
        <f t="shared" si="170"/>
        <v>0</v>
      </c>
      <c r="BC340" s="61">
        <f t="shared" si="171"/>
        <v>0</v>
      </c>
      <c r="BD340" s="61">
        <f t="shared" si="172"/>
        <v>0</v>
      </c>
      <c r="BF340" s="64"/>
      <c r="BG340" s="61">
        <f t="shared" si="173"/>
        <v>0</v>
      </c>
      <c r="BH340" s="65">
        <f>IF(BG340=1,data!$C$41*BF340,0)</f>
        <v>0</v>
      </c>
      <c r="BI340" s="87" t="s">
        <v>87</v>
      </c>
      <c r="BJ340" s="66">
        <f>IF(BG340=1,IF(BF340&lt;15,VLOOKUP(BI340,data!$B$3:$E$32,2,0)*BF340,(VLOOKUP(BI340,data!$B$3:$E$32,2,0)*14)+(VLOOKUP(BI340,data!$B$3:$E$32,3,0))*(BF340-14)),0)</f>
        <v>0</v>
      </c>
      <c r="BK340" s="87" t="s">
        <v>87</v>
      </c>
      <c r="BL340" s="66">
        <f>IF(BG340=1,VLOOKUP(BK340,data!$B$35:$D$39,2,0),0)</f>
        <v>0</v>
      </c>
      <c r="BM340" s="67">
        <f>IF(AND(BJ340&lt;&gt;0,BL340&lt;&gt;0)=FALSE,0,data!$C$43)</f>
        <v>0</v>
      </c>
      <c r="BN340" s="91">
        <f t="shared" si="174"/>
        <v>0</v>
      </c>
      <c r="BO340" s="121">
        <f t="shared" si="175"/>
        <v>0</v>
      </c>
      <c r="BP340" s="61">
        <f t="shared" si="176"/>
        <v>0</v>
      </c>
      <c r="BQ340" s="61">
        <f t="shared" si="177"/>
        <v>0</v>
      </c>
      <c r="BS340" s="64"/>
      <c r="BT340" s="61">
        <f t="shared" si="178"/>
        <v>0</v>
      </c>
      <c r="BU340" s="65">
        <f>IF(BT340=1,data!$C$41*BS340,0)</f>
        <v>0</v>
      </c>
      <c r="BV340" s="87" t="s">
        <v>87</v>
      </c>
      <c r="BW340" s="66">
        <f>IF(BT340=1,IF(BS340&lt;15,VLOOKUP(BV340,data!$B$3:$E$32,2,0)*BS340,(VLOOKUP(BV340,data!$B$3:$E$32,2,0)*14)+(VLOOKUP(BV340,data!$B$3:$E$32,3,0))*(BS340-14)),0)</f>
        <v>0</v>
      </c>
      <c r="BX340" s="87" t="s">
        <v>87</v>
      </c>
      <c r="BY340" s="66">
        <f>IF(BT340=1,VLOOKUP(BX340,data!$B$35:$D$39,2,0),0)</f>
        <v>0</v>
      </c>
      <c r="BZ340" s="67">
        <f>IF(AND(BW340&lt;&gt;0,BY340&lt;&gt;0)=FALSE,0,data!$C$43)</f>
        <v>0</v>
      </c>
      <c r="CA340" s="91">
        <f t="shared" si="179"/>
        <v>0</v>
      </c>
      <c r="CB340" s="121">
        <f t="shared" si="180"/>
        <v>0</v>
      </c>
      <c r="CC340" s="61">
        <f t="shared" si="181"/>
        <v>0</v>
      </c>
      <c r="CD340" s="61">
        <f t="shared" si="182"/>
        <v>0</v>
      </c>
    </row>
    <row r="341" spans="1:82" ht="18" hidden="1" customHeight="1" x14ac:dyDescent="0.25">
      <c r="A341" s="68"/>
      <c r="B341" s="58" t="s">
        <v>423</v>
      </c>
      <c r="C341" s="113"/>
      <c r="D341" s="59"/>
      <c r="E341" s="64"/>
      <c r="F341" s="61">
        <f t="shared" si="154"/>
        <v>0</v>
      </c>
      <c r="G341" s="65">
        <f>IF(F341=1,data!$C$41*E341,0)</f>
        <v>0</v>
      </c>
      <c r="H341" s="87" t="s">
        <v>87</v>
      </c>
      <c r="I341" s="66">
        <f>IF($F341=1,IF($E341&lt;15,VLOOKUP(H341,data!$B$3:$E$32,2,0)*$E341,(VLOOKUP(H341,data!$B$3:$E$32,2,0)*14)+(VLOOKUP(H341,data!$B$3:$E$32,3,0))*($E341-14)),0)</f>
        <v>0</v>
      </c>
      <c r="J341" s="87" t="s">
        <v>87</v>
      </c>
      <c r="K341" s="66">
        <f>IF($F341=1,VLOOKUP(J341,data!$B$35:$D$39,2,0),0)</f>
        <v>0</v>
      </c>
      <c r="L341" s="67">
        <f>IF(AND(I341&lt;&gt;0,K341&lt;&gt;0)=FALSE,0,data!$C$43)</f>
        <v>0</v>
      </c>
      <c r="M341" s="91">
        <f t="shared" si="153"/>
        <v>0</v>
      </c>
      <c r="N341" s="61">
        <f t="shared" si="183"/>
        <v>0</v>
      </c>
      <c r="O341" s="61">
        <f t="shared" si="155"/>
        <v>0</v>
      </c>
      <c r="P341" s="61">
        <f t="shared" si="156"/>
        <v>0</v>
      </c>
      <c r="Q341" s="137">
        <f t="shared" si="157"/>
        <v>0</v>
      </c>
      <c r="S341" s="64"/>
      <c r="T341" s="61">
        <f t="shared" si="158"/>
        <v>0</v>
      </c>
      <c r="U341" s="65">
        <f>IF(T341=1,data!$C$41*S341,0)</f>
        <v>0</v>
      </c>
      <c r="V341" s="87" t="s">
        <v>87</v>
      </c>
      <c r="W341" s="66">
        <f>IF(T341=1,IF(S341&lt;15,VLOOKUP(V341,data!$B$3:$E$32,2,0)*S341,(VLOOKUP(V341,data!$B$3:$E$32,2,0)*14)+(VLOOKUP(V341,data!$B$3:$E$32,3,0))*(S341-14)),0)</f>
        <v>0</v>
      </c>
      <c r="X341" s="87" t="s">
        <v>87</v>
      </c>
      <c r="Y341" s="66">
        <f>IF(T341=1,VLOOKUP(X341,data!$B$35:$D$39,2,0),0)</f>
        <v>0</v>
      </c>
      <c r="Z341" s="67">
        <f>IF(AND(W341&lt;&gt;0,Y341&lt;&gt;0)=FALSE,0,data!$C$43)</f>
        <v>0</v>
      </c>
      <c r="AA341" s="91">
        <f t="shared" si="159"/>
        <v>0</v>
      </c>
      <c r="AB341" s="121">
        <f t="shared" si="160"/>
        <v>0</v>
      </c>
      <c r="AC341" s="61">
        <f t="shared" si="161"/>
        <v>0</v>
      </c>
      <c r="AD341" s="61">
        <f t="shared" si="162"/>
        <v>0</v>
      </c>
      <c r="AF341" s="64"/>
      <c r="AG341" s="61">
        <f t="shared" si="163"/>
        <v>0</v>
      </c>
      <c r="AH341" s="65">
        <f>IF(AG341=1,data!$C$41*AF341,0)</f>
        <v>0</v>
      </c>
      <c r="AI341" s="87" t="s">
        <v>87</v>
      </c>
      <c r="AJ341" s="66">
        <f>IF(AG341=1,IF(AF341&lt;15,VLOOKUP(AI341,data!$B$3:$E$32,2,0)*AF341,(VLOOKUP(AI341,data!$B$3:$E$32,2,0)*14)+(VLOOKUP(AI341,data!$B$3:$E$32,3,0))*(AF341-14)),0)</f>
        <v>0</v>
      </c>
      <c r="AK341" s="87" t="s">
        <v>87</v>
      </c>
      <c r="AL341" s="66">
        <f>IF(AG341=1,VLOOKUP(AK341,data!$B$35:$D$39,2,0),0)</f>
        <v>0</v>
      </c>
      <c r="AM341" s="67">
        <f>IF(AND(AJ341&lt;&gt;0,AL341&lt;&gt;0)=FALSE,0,data!$C$43)</f>
        <v>0</v>
      </c>
      <c r="AN341" s="91">
        <f t="shared" si="164"/>
        <v>0</v>
      </c>
      <c r="AO341" s="121">
        <f t="shared" si="165"/>
        <v>0</v>
      </c>
      <c r="AP341" s="61">
        <f t="shared" si="166"/>
        <v>0</v>
      </c>
      <c r="AQ341" s="61">
        <f t="shared" si="167"/>
        <v>0</v>
      </c>
      <c r="AS341" s="64"/>
      <c r="AT341" s="61">
        <f t="shared" si="168"/>
        <v>0</v>
      </c>
      <c r="AU341" s="65">
        <f>IF(AT341=1,data!$C$41*AS341,0)</f>
        <v>0</v>
      </c>
      <c r="AV341" s="87" t="s">
        <v>87</v>
      </c>
      <c r="AW341" s="66">
        <f>IF(AT341=1,IF(AS341&lt;15,VLOOKUP(AV341,data!$B$3:$E$32,2,0)*AS341,(VLOOKUP(AV341,data!$B$3:$E$32,2,0)*14)+(VLOOKUP(AV341,data!$B$3:$E$32,3,0))*(AS341-14)),0)</f>
        <v>0</v>
      </c>
      <c r="AX341" s="87" t="s">
        <v>87</v>
      </c>
      <c r="AY341" s="66">
        <f>IF(AT341=1,VLOOKUP(AX341,data!$B$35:$D$39,2,0),0)</f>
        <v>0</v>
      </c>
      <c r="AZ341" s="67">
        <f>IF(AND(AW341&lt;&gt;0,AY341&lt;&gt;0)=FALSE,0,data!$C$43)</f>
        <v>0</v>
      </c>
      <c r="BA341" s="91">
        <f t="shared" si="169"/>
        <v>0</v>
      </c>
      <c r="BB341" s="121">
        <f t="shared" si="170"/>
        <v>0</v>
      </c>
      <c r="BC341" s="61">
        <f t="shared" si="171"/>
        <v>0</v>
      </c>
      <c r="BD341" s="61">
        <f t="shared" si="172"/>
        <v>0</v>
      </c>
      <c r="BF341" s="64"/>
      <c r="BG341" s="61">
        <f t="shared" si="173"/>
        <v>0</v>
      </c>
      <c r="BH341" s="65">
        <f>IF(BG341=1,data!$C$41*BF341,0)</f>
        <v>0</v>
      </c>
      <c r="BI341" s="87" t="s">
        <v>87</v>
      </c>
      <c r="BJ341" s="66">
        <f>IF(BG341=1,IF(BF341&lt;15,VLOOKUP(BI341,data!$B$3:$E$32,2,0)*BF341,(VLOOKUP(BI341,data!$B$3:$E$32,2,0)*14)+(VLOOKUP(BI341,data!$B$3:$E$32,3,0))*(BF341-14)),0)</f>
        <v>0</v>
      </c>
      <c r="BK341" s="87" t="s">
        <v>87</v>
      </c>
      <c r="BL341" s="66">
        <f>IF(BG341=1,VLOOKUP(BK341,data!$B$35:$D$39,2,0),0)</f>
        <v>0</v>
      </c>
      <c r="BM341" s="67">
        <f>IF(AND(BJ341&lt;&gt;0,BL341&lt;&gt;0)=FALSE,0,data!$C$43)</f>
        <v>0</v>
      </c>
      <c r="BN341" s="91">
        <f t="shared" si="174"/>
        <v>0</v>
      </c>
      <c r="BO341" s="121">
        <f t="shared" si="175"/>
        <v>0</v>
      </c>
      <c r="BP341" s="61">
        <f t="shared" si="176"/>
        <v>0</v>
      </c>
      <c r="BQ341" s="61">
        <f t="shared" si="177"/>
        <v>0</v>
      </c>
      <c r="BS341" s="64"/>
      <c r="BT341" s="61">
        <f t="shared" si="178"/>
        <v>0</v>
      </c>
      <c r="BU341" s="65">
        <f>IF(BT341=1,data!$C$41*BS341,0)</f>
        <v>0</v>
      </c>
      <c r="BV341" s="87" t="s">
        <v>87</v>
      </c>
      <c r="BW341" s="66">
        <f>IF(BT341=1,IF(BS341&lt;15,VLOOKUP(BV341,data!$B$3:$E$32,2,0)*BS341,(VLOOKUP(BV341,data!$B$3:$E$32,2,0)*14)+(VLOOKUP(BV341,data!$B$3:$E$32,3,0))*(BS341-14)),0)</f>
        <v>0</v>
      </c>
      <c r="BX341" s="87" t="s">
        <v>87</v>
      </c>
      <c r="BY341" s="66">
        <f>IF(BT341=1,VLOOKUP(BX341,data!$B$35:$D$39,2,0),0)</f>
        <v>0</v>
      </c>
      <c r="BZ341" s="67">
        <f>IF(AND(BW341&lt;&gt;0,BY341&lt;&gt;0)=FALSE,0,data!$C$43)</f>
        <v>0</v>
      </c>
      <c r="CA341" s="91">
        <f t="shared" si="179"/>
        <v>0</v>
      </c>
      <c r="CB341" s="121">
        <f t="shared" si="180"/>
        <v>0</v>
      </c>
      <c r="CC341" s="61">
        <f t="shared" si="181"/>
        <v>0</v>
      </c>
      <c r="CD341" s="61">
        <f t="shared" si="182"/>
        <v>0</v>
      </c>
    </row>
    <row r="342" spans="1:82" ht="18" hidden="1" customHeight="1" x14ac:dyDescent="0.25">
      <c r="A342" s="68"/>
      <c r="B342" s="58" t="s">
        <v>424</v>
      </c>
      <c r="C342" s="113"/>
      <c r="D342" s="59"/>
      <c r="E342" s="64"/>
      <c r="F342" s="61">
        <f t="shared" si="154"/>
        <v>0</v>
      </c>
      <c r="G342" s="65">
        <f>IF(F342=1,data!$C$41*E342,0)</f>
        <v>0</v>
      </c>
      <c r="H342" s="87" t="s">
        <v>87</v>
      </c>
      <c r="I342" s="66">
        <f>IF($F342=1,IF($E342&lt;15,VLOOKUP(H342,data!$B$3:$E$32,2,0)*$E342,(VLOOKUP(H342,data!$B$3:$E$32,2,0)*14)+(VLOOKUP(H342,data!$B$3:$E$32,3,0))*($E342-14)),0)</f>
        <v>0</v>
      </c>
      <c r="J342" s="87" t="s">
        <v>87</v>
      </c>
      <c r="K342" s="66">
        <f>IF($F342=1,VLOOKUP(J342,data!$B$35:$D$39,2,0),0)</f>
        <v>0</v>
      </c>
      <c r="L342" s="67">
        <f>IF(AND(I342&lt;&gt;0,K342&lt;&gt;0)=FALSE,0,data!$C$43)</f>
        <v>0</v>
      </c>
      <c r="M342" s="91">
        <f t="shared" si="153"/>
        <v>0</v>
      </c>
      <c r="N342" s="61">
        <f t="shared" si="183"/>
        <v>0</v>
      </c>
      <c r="O342" s="61">
        <f t="shared" si="155"/>
        <v>0</v>
      </c>
      <c r="P342" s="61">
        <f t="shared" si="156"/>
        <v>0</v>
      </c>
      <c r="Q342" s="137">
        <f t="shared" si="157"/>
        <v>0</v>
      </c>
      <c r="S342" s="64"/>
      <c r="T342" s="61">
        <f t="shared" si="158"/>
        <v>0</v>
      </c>
      <c r="U342" s="65">
        <f>IF(T342=1,data!$C$41*S342,0)</f>
        <v>0</v>
      </c>
      <c r="V342" s="87" t="s">
        <v>87</v>
      </c>
      <c r="W342" s="66">
        <f>IF(T342=1,IF(S342&lt;15,VLOOKUP(V342,data!$B$3:$E$32,2,0)*S342,(VLOOKUP(V342,data!$B$3:$E$32,2,0)*14)+(VLOOKUP(V342,data!$B$3:$E$32,3,0))*(S342-14)),0)</f>
        <v>0</v>
      </c>
      <c r="X342" s="87" t="s">
        <v>87</v>
      </c>
      <c r="Y342" s="66">
        <f>IF(T342=1,VLOOKUP(X342,data!$B$35:$D$39,2,0),0)</f>
        <v>0</v>
      </c>
      <c r="Z342" s="67">
        <f>IF(AND(W342&lt;&gt;0,Y342&lt;&gt;0)=FALSE,0,data!$C$43)</f>
        <v>0</v>
      </c>
      <c r="AA342" s="91">
        <f t="shared" si="159"/>
        <v>0</v>
      </c>
      <c r="AB342" s="121">
        <f t="shared" si="160"/>
        <v>0</v>
      </c>
      <c r="AC342" s="61">
        <f t="shared" si="161"/>
        <v>0</v>
      </c>
      <c r="AD342" s="61">
        <f t="shared" si="162"/>
        <v>0</v>
      </c>
      <c r="AF342" s="64"/>
      <c r="AG342" s="61">
        <f t="shared" si="163"/>
        <v>0</v>
      </c>
      <c r="AH342" s="65">
        <f>IF(AG342=1,data!$C$41*AF342,0)</f>
        <v>0</v>
      </c>
      <c r="AI342" s="87" t="s">
        <v>87</v>
      </c>
      <c r="AJ342" s="66">
        <f>IF(AG342=1,IF(AF342&lt;15,VLOOKUP(AI342,data!$B$3:$E$32,2,0)*AF342,(VLOOKUP(AI342,data!$B$3:$E$32,2,0)*14)+(VLOOKUP(AI342,data!$B$3:$E$32,3,0))*(AF342-14)),0)</f>
        <v>0</v>
      </c>
      <c r="AK342" s="87" t="s">
        <v>87</v>
      </c>
      <c r="AL342" s="66">
        <f>IF(AG342=1,VLOOKUP(AK342,data!$B$35:$D$39,2,0),0)</f>
        <v>0</v>
      </c>
      <c r="AM342" s="67">
        <f>IF(AND(AJ342&lt;&gt;0,AL342&lt;&gt;0)=FALSE,0,data!$C$43)</f>
        <v>0</v>
      </c>
      <c r="AN342" s="91">
        <f t="shared" si="164"/>
        <v>0</v>
      </c>
      <c r="AO342" s="121">
        <f t="shared" si="165"/>
        <v>0</v>
      </c>
      <c r="AP342" s="61">
        <f t="shared" si="166"/>
        <v>0</v>
      </c>
      <c r="AQ342" s="61">
        <f t="shared" si="167"/>
        <v>0</v>
      </c>
      <c r="AS342" s="64"/>
      <c r="AT342" s="61">
        <f t="shared" si="168"/>
        <v>0</v>
      </c>
      <c r="AU342" s="65">
        <f>IF(AT342=1,data!$C$41*AS342,0)</f>
        <v>0</v>
      </c>
      <c r="AV342" s="87" t="s">
        <v>87</v>
      </c>
      <c r="AW342" s="66">
        <f>IF(AT342=1,IF(AS342&lt;15,VLOOKUP(AV342,data!$B$3:$E$32,2,0)*AS342,(VLOOKUP(AV342,data!$B$3:$E$32,2,0)*14)+(VLOOKUP(AV342,data!$B$3:$E$32,3,0))*(AS342-14)),0)</f>
        <v>0</v>
      </c>
      <c r="AX342" s="87" t="s">
        <v>87</v>
      </c>
      <c r="AY342" s="66">
        <f>IF(AT342=1,VLOOKUP(AX342,data!$B$35:$D$39,2,0),0)</f>
        <v>0</v>
      </c>
      <c r="AZ342" s="67">
        <f>IF(AND(AW342&lt;&gt;0,AY342&lt;&gt;0)=FALSE,0,data!$C$43)</f>
        <v>0</v>
      </c>
      <c r="BA342" s="91">
        <f t="shared" si="169"/>
        <v>0</v>
      </c>
      <c r="BB342" s="121">
        <f t="shared" si="170"/>
        <v>0</v>
      </c>
      <c r="BC342" s="61">
        <f t="shared" si="171"/>
        <v>0</v>
      </c>
      <c r="BD342" s="61">
        <f t="shared" si="172"/>
        <v>0</v>
      </c>
      <c r="BF342" s="64"/>
      <c r="BG342" s="61">
        <f t="shared" si="173"/>
        <v>0</v>
      </c>
      <c r="BH342" s="65">
        <f>IF(BG342=1,data!$C$41*BF342,0)</f>
        <v>0</v>
      </c>
      <c r="BI342" s="87" t="s">
        <v>87</v>
      </c>
      <c r="BJ342" s="66">
        <f>IF(BG342=1,IF(BF342&lt;15,VLOOKUP(BI342,data!$B$3:$E$32,2,0)*BF342,(VLOOKUP(BI342,data!$B$3:$E$32,2,0)*14)+(VLOOKUP(BI342,data!$B$3:$E$32,3,0))*(BF342-14)),0)</f>
        <v>0</v>
      </c>
      <c r="BK342" s="87" t="s">
        <v>87</v>
      </c>
      <c r="BL342" s="66">
        <f>IF(BG342=1,VLOOKUP(BK342,data!$B$35:$D$39,2,0),0)</f>
        <v>0</v>
      </c>
      <c r="BM342" s="67">
        <f>IF(AND(BJ342&lt;&gt;0,BL342&lt;&gt;0)=FALSE,0,data!$C$43)</f>
        <v>0</v>
      </c>
      <c r="BN342" s="91">
        <f t="shared" si="174"/>
        <v>0</v>
      </c>
      <c r="BO342" s="121">
        <f t="shared" si="175"/>
        <v>0</v>
      </c>
      <c r="BP342" s="61">
        <f t="shared" si="176"/>
        <v>0</v>
      </c>
      <c r="BQ342" s="61">
        <f t="shared" si="177"/>
        <v>0</v>
      </c>
      <c r="BS342" s="64"/>
      <c r="BT342" s="61">
        <f t="shared" si="178"/>
        <v>0</v>
      </c>
      <c r="BU342" s="65">
        <f>IF(BT342=1,data!$C$41*BS342,0)</f>
        <v>0</v>
      </c>
      <c r="BV342" s="87" t="s">
        <v>87</v>
      </c>
      <c r="BW342" s="66">
        <f>IF(BT342=1,IF(BS342&lt;15,VLOOKUP(BV342,data!$B$3:$E$32,2,0)*BS342,(VLOOKUP(BV342,data!$B$3:$E$32,2,0)*14)+(VLOOKUP(BV342,data!$B$3:$E$32,3,0))*(BS342-14)),0)</f>
        <v>0</v>
      </c>
      <c r="BX342" s="87" t="s">
        <v>87</v>
      </c>
      <c r="BY342" s="66">
        <f>IF(BT342=1,VLOOKUP(BX342,data!$B$35:$D$39,2,0),0)</f>
        <v>0</v>
      </c>
      <c r="BZ342" s="67">
        <f>IF(AND(BW342&lt;&gt;0,BY342&lt;&gt;0)=FALSE,0,data!$C$43)</f>
        <v>0</v>
      </c>
      <c r="CA342" s="91">
        <f t="shared" si="179"/>
        <v>0</v>
      </c>
      <c r="CB342" s="121">
        <f t="shared" si="180"/>
        <v>0</v>
      </c>
      <c r="CC342" s="61">
        <f t="shared" si="181"/>
        <v>0</v>
      </c>
      <c r="CD342" s="61">
        <f t="shared" si="182"/>
        <v>0</v>
      </c>
    </row>
    <row r="343" spans="1:82" ht="18" hidden="1" customHeight="1" x14ac:dyDescent="0.25">
      <c r="A343" s="68"/>
      <c r="B343" s="58" t="s">
        <v>425</v>
      </c>
      <c r="C343" s="113"/>
      <c r="D343" s="59"/>
      <c r="E343" s="64"/>
      <c r="F343" s="61">
        <f t="shared" si="154"/>
        <v>0</v>
      </c>
      <c r="G343" s="65">
        <f>IF(F343=1,data!$C$41*E343,0)</f>
        <v>0</v>
      </c>
      <c r="H343" s="87" t="s">
        <v>87</v>
      </c>
      <c r="I343" s="66">
        <f>IF($F343=1,IF($E343&lt;15,VLOOKUP(H343,data!$B$3:$E$32,2,0)*$E343,(VLOOKUP(H343,data!$B$3:$E$32,2,0)*14)+(VLOOKUP(H343,data!$B$3:$E$32,3,0))*($E343-14)),0)</f>
        <v>0</v>
      </c>
      <c r="J343" s="87" t="s">
        <v>87</v>
      </c>
      <c r="K343" s="66">
        <f>IF($F343=1,VLOOKUP(J343,data!$B$35:$D$39,2,0),0)</f>
        <v>0</v>
      </c>
      <c r="L343" s="67">
        <f>IF(AND(I343&lt;&gt;0,K343&lt;&gt;0)=FALSE,0,data!$C$43)</f>
        <v>0</v>
      </c>
      <c r="M343" s="91">
        <f t="shared" si="153"/>
        <v>0</v>
      </c>
      <c r="N343" s="61">
        <f t="shared" si="183"/>
        <v>0</v>
      </c>
      <c r="O343" s="61">
        <f t="shared" si="155"/>
        <v>0</v>
      </c>
      <c r="P343" s="61">
        <f t="shared" si="156"/>
        <v>0</v>
      </c>
      <c r="Q343" s="137">
        <f t="shared" si="157"/>
        <v>0</v>
      </c>
      <c r="S343" s="64"/>
      <c r="T343" s="61">
        <f t="shared" si="158"/>
        <v>0</v>
      </c>
      <c r="U343" s="65">
        <f>IF(T343=1,data!$C$41*S343,0)</f>
        <v>0</v>
      </c>
      <c r="V343" s="87" t="s">
        <v>87</v>
      </c>
      <c r="W343" s="66">
        <f>IF(T343=1,IF(S343&lt;15,VLOOKUP(V343,data!$B$3:$E$32,2,0)*S343,(VLOOKUP(V343,data!$B$3:$E$32,2,0)*14)+(VLOOKUP(V343,data!$B$3:$E$32,3,0))*(S343-14)),0)</f>
        <v>0</v>
      </c>
      <c r="X343" s="87" t="s">
        <v>87</v>
      </c>
      <c r="Y343" s="66">
        <f>IF(T343=1,VLOOKUP(X343,data!$B$35:$D$39,2,0),0)</f>
        <v>0</v>
      </c>
      <c r="Z343" s="67">
        <f>IF(AND(W343&lt;&gt;0,Y343&lt;&gt;0)=FALSE,0,data!$C$43)</f>
        <v>0</v>
      </c>
      <c r="AA343" s="91">
        <f t="shared" si="159"/>
        <v>0</v>
      </c>
      <c r="AB343" s="121">
        <f t="shared" si="160"/>
        <v>0</v>
      </c>
      <c r="AC343" s="61">
        <f t="shared" si="161"/>
        <v>0</v>
      </c>
      <c r="AD343" s="61">
        <f t="shared" si="162"/>
        <v>0</v>
      </c>
      <c r="AF343" s="64"/>
      <c r="AG343" s="61">
        <f t="shared" si="163"/>
        <v>0</v>
      </c>
      <c r="AH343" s="65">
        <f>IF(AG343=1,data!$C$41*AF343,0)</f>
        <v>0</v>
      </c>
      <c r="AI343" s="87" t="s">
        <v>87</v>
      </c>
      <c r="AJ343" s="66">
        <f>IF(AG343=1,IF(AF343&lt;15,VLOOKUP(AI343,data!$B$3:$E$32,2,0)*AF343,(VLOOKUP(AI343,data!$B$3:$E$32,2,0)*14)+(VLOOKUP(AI343,data!$B$3:$E$32,3,0))*(AF343-14)),0)</f>
        <v>0</v>
      </c>
      <c r="AK343" s="87" t="s">
        <v>87</v>
      </c>
      <c r="AL343" s="66">
        <f>IF(AG343=1,VLOOKUP(AK343,data!$B$35:$D$39,2,0),0)</f>
        <v>0</v>
      </c>
      <c r="AM343" s="67">
        <f>IF(AND(AJ343&lt;&gt;0,AL343&lt;&gt;0)=FALSE,0,data!$C$43)</f>
        <v>0</v>
      </c>
      <c r="AN343" s="91">
        <f t="shared" si="164"/>
        <v>0</v>
      </c>
      <c r="AO343" s="121">
        <f t="shared" si="165"/>
        <v>0</v>
      </c>
      <c r="AP343" s="61">
        <f t="shared" si="166"/>
        <v>0</v>
      </c>
      <c r="AQ343" s="61">
        <f t="shared" si="167"/>
        <v>0</v>
      </c>
      <c r="AS343" s="64"/>
      <c r="AT343" s="61">
        <f t="shared" si="168"/>
        <v>0</v>
      </c>
      <c r="AU343" s="65">
        <f>IF(AT343=1,data!$C$41*AS343,0)</f>
        <v>0</v>
      </c>
      <c r="AV343" s="87" t="s">
        <v>87</v>
      </c>
      <c r="AW343" s="66">
        <f>IF(AT343=1,IF(AS343&lt;15,VLOOKUP(AV343,data!$B$3:$E$32,2,0)*AS343,(VLOOKUP(AV343,data!$B$3:$E$32,2,0)*14)+(VLOOKUP(AV343,data!$B$3:$E$32,3,0))*(AS343-14)),0)</f>
        <v>0</v>
      </c>
      <c r="AX343" s="87" t="s">
        <v>87</v>
      </c>
      <c r="AY343" s="66">
        <f>IF(AT343=1,VLOOKUP(AX343,data!$B$35:$D$39,2,0),0)</f>
        <v>0</v>
      </c>
      <c r="AZ343" s="67">
        <f>IF(AND(AW343&lt;&gt;0,AY343&lt;&gt;0)=FALSE,0,data!$C$43)</f>
        <v>0</v>
      </c>
      <c r="BA343" s="91">
        <f t="shared" si="169"/>
        <v>0</v>
      </c>
      <c r="BB343" s="121">
        <f t="shared" si="170"/>
        <v>0</v>
      </c>
      <c r="BC343" s="61">
        <f t="shared" si="171"/>
        <v>0</v>
      </c>
      <c r="BD343" s="61">
        <f t="shared" si="172"/>
        <v>0</v>
      </c>
      <c r="BF343" s="64"/>
      <c r="BG343" s="61">
        <f t="shared" si="173"/>
        <v>0</v>
      </c>
      <c r="BH343" s="65">
        <f>IF(BG343=1,data!$C$41*BF343,0)</f>
        <v>0</v>
      </c>
      <c r="BI343" s="87" t="s">
        <v>87</v>
      </c>
      <c r="BJ343" s="66">
        <f>IF(BG343=1,IF(BF343&lt;15,VLOOKUP(BI343,data!$B$3:$E$32,2,0)*BF343,(VLOOKUP(BI343,data!$B$3:$E$32,2,0)*14)+(VLOOKUP(BI343,data!$B$3:$E$32,3,0))*(BF343-14)),0)</f>
        <v>0</v>
      </c>
      <c r="BK343" s="87" t="s">
        <v>87</v>
      </c>
      <c r="BL343" s="66">
        <f>IF(BG343=1,VLOOKUP(BK343,data!$B$35:$D$39,2,0),0)</f>
        <v>0</v>
      </c>
      <c r="BM343" s="67">
        <f>IF(AND(BJ343&lt;&gt;0,BL343&lt;&gt;0)=FALSE,0,data!$C$43)</f>
        <v>0</v>
      </c>
      <c r="BN343" s="91">
        <f t="shared" si="174"/>
        <v>0</v>
      </c>
      <c r="BO343" s="121">
        <f t="shared" si="175"/>
        <v>0</v>
      </c>
      <c r="BP343" s="61">
        <f t="shared" si="176"/>
        <v>0</v>
      </c>
      <c r="BQ343" s="61">
        <f t="shared" si="177"/>
        <v>0</v>
      </c>
      <c r="BS343" s="64"/>
      <c r="BT343" s="61">
        <f t="shared" si="178"/>
        <v>0</v>
      </c>
      <c r="BU343" s="65">
        <f>IF(BT343=1,data!$C$41*BS343,0)</f>
        <v>0</v>
      </c>
      <c r="BV343" s="87" t="s">
        <v>87</v>
      </c>
      <c r="BW343" s="66">
        <f>IF(BT343=1,IF(BS343&lt;15,VLOOKUP(BV343,data!$B$3:$E$32,2,0)*BS343,(VLOOKUP(BV343,data!$B$3:$E$32,2,0)*14)+(VLOOKUP(BV343,data!$B$3:$E$32,3,0))*(BS343-14)),0)</f>
        <v>0</v>
      </c>
      <c r="BX343" s="87" t="s">
        <v>87</v>
      </c>
      <c r="BY343" s="66">
        <f>IF(BT343=1,VLOOKUP(BX343,data!$B$35:$D$39,2,0),0)</f>
        <v>0</v>
      </c>
      <c r="BZ343" s="67">
        <f>IF(AND(BW343&lt;&gt;0,BY343&lt;&gt;0)=FALSE,0,data!$C$43)</f>
        <v>0</v>
      </c>
      <c r="CA343" s="91">
        <f t="shared" si="179"/>
        <v>0</v>
      </c>
      <c r="CB343" s="121">
        <f t="shared" si="180"/>
        <v>0</v>
      </c>
      <c r="CC343" s="61">
        <f t="shared" si="181"/>
        <v>0</v>
      </c>
      <c r="CD343" s="61">
        <f t="shared" si="182"/>
        <v>0</v>
      </c>
    </row>
    <row r="344" spans="1:82" ht="18" hidden="1" customHeight="1" x14ac:dyDescent="0.25">
      <c r="A344" s="68"/>
      <c r="B344" s="58" t="s">
        <v>426</v>
      </c>
      <c r="C344" s="113"/>
      <c r="D344" s="59"/>
      <c r="E344" s="64"/>
      <c r="F344" s="61">
        <f t="shared" si="154"/>
        <v>0</v>
      </c>
      <c r="G344" s="65">
        <f>IF(F344=1,data!$C$41*E344,0)</f>
        <v>0</v>
      </c>
      <c r="H344" s="87" t="s">
        <v>87</v>
      </c>
      <c r="I344" s="66">
        <f>IF($F344=1,IF($E344&lt;15,VLOOKUP(H344,data!$B$3:$E$32,2,0)*$E344,(VLOOKUP(H344,data!$B$3:$E$32,2,0)*14)+(VLOOKUP(H344,data!$B$3:$E$32,3,0))*($E344-14)),0)</f>
        <v>0</v>
      </c>
      <c r="J344" s="87" t="s">
        <v>87</v>
      </c>
      <c r="K344" s="66">
        <f>IF($F344=1,VLOOKUP(J344,data!$B$35:$D$39,2,0),0)</f>
        <v>0</v>
      </c>
      <c r="L344" s="67">
        <f>IF(AND(I344&lt;&gt;0,K344&lt;&gt;0)=FALSE,0,data!$C$43)</f>
        <v>0</v>
      </c>
      <c r="M344" s="91">
        <f t="shared" si="153"/>
        <v>0</v>
      </c>
      <c r="N344" s="61">
        <f t="shared" si="183"/>
        <v>0</v>
      </c>
      <c r="O344" s="61">
        <f t="shared" si="155"/>
        <v>0</v>
      </c>
      <c r="P344" s="61">
        <f t="shared" si="156"/>
        <v>0</v>
      </c>
      <c r="Q344" s="137">
        <f t="shared" si="157"/>
        <v>0</v>
      </c>
      <c r="S344" s="64"/>
      <c r="T344" s="61">
        <f t="shared" si="158"/>
        <v>0</v>
      </c>
      <c r="U344" s="65">
        <f>IF(T344=1,data!$C$41*S344,0)</f>
        <v>0</v>
      </c>
      <c r="V344" s="87" t="s">
        <v>87</v>
      </c>
      <c r="W344" s="66">
        <f>IF(T344=1,IF(S344&lt;15,VLOOKUP(V344,data!$B$3:$E$32,2,0)*S344,(VLOOKUP(V344,data!$B$3:$E$32,2,0)*14)+(VLOOKUP(V344,data!$B$3:$E$32,3,0))*(S344-14)),0)</f>
        <v>0</v>
      </c>
      <c r="X344" s="87" t="s">
        <v>87</v>
      </c>
      <c r="Y344" s="66">
        <f>IF(T344=1,VLOOKUP(X344,data!$B$35:$D$39,2,0),0)</f>
        <v>0</v>
      </c>
      <c r="Z344" s="67">
        <f>IF(AND(W344&lt;&gt;0,Y344&lt;&gt;0)=FALSE,0,data!$C$43)</f>
        <v>0</v>
      </c>
      <c r="AA344" s="91">
        <f t="shared" si="159"/>
        <v>0</v>
      </c>
      <c r="AB344" s="121">
        <f t="shared" si="160"/>
        <v>0</v>
      </c>
      <c r="AC344" s="61">
        <f t="shared" si="161"/>
        <v>0</v>
      </c>
      <c r="AD344" s="61">
        <f t="shared" si="162"/>
        <v>0</v>
      </c>
      <c r="AF344" s="64"/>
      <c r="AG344" s="61">
        <f t="shared" si="163"/>
        <v>0</v>
      </c>
      <c r="AH344" s="65">
        <f>IF(AG344=1,data!$C$41*AF344,0)</f>
        <v>0</v>
      </c>
      <c r="AI344" s="87" t="s">
        <v>87</v>
      </c>
      <c r="AJ344" s="66">
        <f>IF(AG344=1,IF(AF344&lt;15,VLOOKUP(AI344,data!$B$3:$E$32,2,0)*AF344,(VLOOKUP(AI344,data!$B$3:$E$32,2,0)*14)+(VLOOKUP(AI344,data!$B$3:$E$32,3,0))*(AF344-14)),0)</f>
        <v>0</v>
      </c>
      <c r="AK344" s="87" t="s">
        <v>87</v>
      </c>
      <c r="AL344" s="66">
        <f>IF(AG344=1,VLOOKUP(AK344,data!$B$35:$D$39,2,0),0)</f>
        <v>0</v>
      </c>
      <c r="AM344" s="67">
        <f>IF(AND(AJ344&lt;&gt;0,AL344&lt;&gt;0)=FALSE,0,data!$C$43)</f>
        <v>0</v>
      </c>
      <c r="AN344" s="91">
        <f t="shared" si="164"/>
        <v>0</v>
      </c>
      <c r="AO344" s="121">
        <f t="shared" si="165"/>
        <v>0</v>
      </c>
      <c r="AP344" s="61">
        <f t="shared" si="166"/>
        <v>0</v>
      </c>
      <c r="AQ344" s="61">
        <f t="shared" si="167"/>
        <v>0</v>
      </c>
      <c r="AS344" s="64"/>
      <c r="AT344" s="61">
        <f t="shared" si="168"/>
        <v>0</v>
      </c>
      <c r="AU344" s="65">
        <f>IF(AT344=1,data!$C$41*AS344,0)</f>
        <v>0</v>
      </c>
      <c r="AV344" s="87" t="s">
        <v>87</v>
      </c>
      <c r="AW344" s="66">
        <f>IF(AT344=1,IF(AS344&lt;15,VLOOKUP(AV344,data!$B$3:$E$32,2,0)*AS344,(VLOOKUP(AV344,data!$B$3:$E$32,2,0)*14)+(VLOOKUP(AV344,data!$B$3:$E$32,3,0))*(AS344-14)),0)</f>
        <v>0</v>
      </c>
      <c r="AX344" s="87" t="s">
        <v>87</v>
      </c>
      <c r="AY344" s="66">
        <f>IF(AT344=1,VLOOKUP(AX344,data!$B$35:$D$39,2,0),0)</f>
        <v>0</v>
      </c>
      <c r="AZ344" s="67">
        <f>IF(AND(AW344&lt;&gt;0,AY344&lt;&gt;0)=FALSE,0,data!$C$43)</f>
        <v>0</v>
      </c>
      <c r="BA344" s="91">
        <f t="shared" si="169"/>
        <v>0</v>
      </c>
      <c r="BB344" s="121">
        <f t="shared" si="170"/>
        <v>0</v>
      </c>
      <c r="BC344" s="61">
        <f t="shared" si="171"/>
        <v>0</v>
      </c>
      <c r="BD344" s="61">
        <f t="shared" si="172"/>
        <v>0</v>
      </c>
      <c r="BF344" s="64"/>
      <c r="BG344" s="61">
        <f t="shared" si="173"/>
        <v>0</v>
      </c>
      <c r="BH344" s="65">
        <f>IF(BG344=1,data!$C$41*BF344,0)</f>
        <v>0</v>
      </c>
      <c r="BI344" s="87" t="s">
        <v>87</v>
      </c>
      <c r="BJ344" s="66">
        <f>IF(BG344=1,IF(BF344&lt;15,VLOOKUP(BI344,data!$B$3:$E$32,2,0)*BF344,(VLOOKUP(BI344,data!$B$3:$E$32,2,0)*14)+(VLOOKUP(BI344,data!$B$3:$E$32,3,0))*(BF344-14)),0)</f>
        <v>0</v>
      </c>
      <c r="BK344" s="87" t="s">
        <v>87</v>
      </c>
      <c r="BL344" s="66">
        <f>IF(BG344=1,VLOOKUP(BK344,data!$B$35:$D$39,2,0),0)</f>
        <v>0</v>
      </c>
      <c r="BM344" s="67">
        <f>IF(AND(BJ344&lt;&gt;0,BL344&lt;&gt;0)=FALSE,0,data!$C$43)</f>
        <v>0</v>
      </c>
      <c r="BN344" s="91">
        <f t="shared" si="174"/>
        <v>0</v>
      </c>
      <c r="BO344" s="121">
        <f t="shared" si="175"/>
        <v>0</v>
      </c>
      <c r="BP344" s="61">
        <f t="shared" si="176"/>
        <v>0</v>
      </c>
      <c r="BQ344" s="61">
        <f t="shared" si="177"/>
        <v>0</v>
      </c>
      <c r="BS344" s="64"/>
      <c r="BT344" s="61">
        <f t="shared" si="178"/>
        <v>0</v>
      </c>
      <c r="BU344" s="65">
        <f>IF(BT344=1,data!$C$41*BS344,0)</f>
        <v>0</v>
      </c>
      <c r="BV344" s="87" t="s">
        <v>87</v>
      </c>
      <c r="BW344" s="66">
        <f>IF(BT344=1,IF(BS344&lt;15,VLOOKUP(BV344,data!$B$3:$E$32,2,0)*BS344,(VLOOKUP(BV344,data!$B$3:$E$32,2,0)*14)+(VLOOKUP(BV344,data!$B$3:$E$32,3,0))*(BS344-14)),0)</f>
        <v>0</v>
      </c>
      <c r="BX344" s="87" t="s">
        <v>87</v>
      </c>
      <c r="BY344" s="66">
        <f>IF(BT344=1,VLOOKUP(BX344,data!$B$35:$D$39,2,0),0)</f>
        <v>0</v>
      </c>
      <c r="BZ344" s="67">
        <f>IF(AND(BW344&lt;&gt;0,BY344&lt;&gt;0)=FALSE,0,data!$C$43)</f>
        <v>0</v>
      </c>
      <c r="CA344" s="91">
        <f t="shared" si="179"/>
        <v>0</v>
      </c>
      <c r="CB344" s="121">
        <f t="shared" si="180"/>
        <v>0</v>
      </c>
      <c r="CC344" s="61">
        <f t="shared" si="181"/>
        <v>0</v>
      </c>
      <c r="CD344" s="61">
        <f t="shared" si="182"/>
        <v>0</v>
      </c>
    </row>
    <row r="345" spans="1:82" ht="18" hidden="1" customHeight="1" x14ac:dyDescent="0.25">
      <c r="A345" s="68"/>
      <c r="B345" s="58" t="s">
        <v>427</v>
      </c>
      <c r="C345" s="113"/>
      <c r="D345" s="59"/>
      <c r="E345" s="64"/>
      <c r="F345" s="61">
        <f t="shared" si="154"/>
        <v>0</v>
      </c>
      <c r="G345" s="65">
        <f>IF(F345=1,data!$C$41*E345,0)</f>
        <v>0</v>
      </c>
      <c r="H345" s="87" t="s">
        <v>87</v>
      </c>
      <c r="I345" s="66">
        <f>IF($F345=1,IF($E345&lt;15,VLOOKUP(H345,data!$B$3:$E$32,2,0)*$E345,(VLOOKUP(H345,data!$B$3:$E$32,2,0)*14)+(VLOOKUP(H345,data!$B$3:$E$32,3,0))*($E345-14)),0)</f>
        <v>0</v>
      </c>
      <c r="J345" s="87" t="s">
        <v>87</v>
      </c>
      <c r="K345" s="66">
        <f>IF($F345=1,VLOOKUP(J345,data!$B$35:$D$39,2,0),0)</f>
        <v>0</v>
      </c>
      <c r="L345" s="67">
        <f>IF(AND(I345&lt;&gt;0,K345&lt;&gt;0)=FALSE,0,data!$C$43)</f>
        <v>0</v>
      </c>
      <c r="M345" s="91">
        <f t="shared" si="153"/>
        <v>0</v>
      </c>
      <c r="N345" s="61">
        <f t="shared" si="183"/>
        <v>0</v>
      </c>
      <c r="O345" s="61">
        <f t="shared" si="155"/>
        <v>0</v>
      </c>
      <c r="P345" s="61">
        <f t="shared" si="156"/>
        <v>0</v>
      </c>
      <c r="Q345" s="137">
        <f t="shared" si="157"/>
        <v>0</v>
      </c>
      <c r="S345" s="64"/>
      <c r="T345" s="61">
        <f t="shared" si="158"/>
        <v>0</v>
      </c>
      <c r="U345" s="65">
        <f>IF(T345=1,data!$C$41*S345,0)</f>
        <v>0</v>
      </c>
      <c r="V345" s="87" t="s">
        <v>87</v>
      </c>
      <c r="W345" s="66">
        <f>IF(T345=1,IF(S345&lt;15,VLOOKUP(V345,data!$B$3:$E$32,2,0)*S345,(VLOOKUP(V345,data!$B$3:$E$32,2,0)*14)+(VLOOKUP(V345,data!$B$3:$E$32,3,0))*(S345-14)),0)</f>
        <v>0</v>
      </c>
      <c r="X345" s="87" t="s">
        <v>87</v>
      </c>
      <c r="Y345" s="66">
        <f>IF(T345=1,VLOOKUP(X345,data!$B$35:$D$39,2,0),0)</f>
        <v>0</v>
      </c>
      <c r="Z345" s="67">
        <f>IF(AND(W345&lt;&gt;0,Y345&lt;&gt;0)=FALSE,0,data!$C$43)</f>
        <v>0</v>
      </c>
      <c r="AA345" s="91">
        <f t="shared" si="159"/>
        <v>0</v>
      </c>
      <c r="AB345" s="121">
        <f t="shared" si="160"/>
        <v>0</v>
      </c>
      <c r="AC345" s="61">
        <f t="shared" si="161"/>
        <v>0</v>
      </c>
      <c r="AD345" s="61">
        <f t="shared" si="162"/>
        <v>0</v>
      </c>
      <c r="AF345" s="64"/>
      <c r="AG345" s="61">
        <f t="shared" si="163"/>
        <v>0</v>
      </c>
      <c r="AH345" s="65">
        <f>IF(AG345=1,data!$C$41*AF345,0)</f>
        <v>0</v>
      </c>
      <c r="AI345" s="87" t="s">
        <v>87</v>
      </c>
      <c r="AJ345" s="66">
        <f>IF(AG345=1,IF(AF345&lt;15,VLOOKUP(AI345,data!$B$3:$E$32,2,0)*AF345,(VLOOKUP(AI345,data!$B$3:$E$32,2,0)*14)+(VLOOKUP(AI345,data!$B$3:$E$32,3,0))*(AF345-14)),0)</f>
        <v>0</v>
      </c>
      <c r="AK345" s="87" t="s">
        <v>87</v>
      </c>
      <c r="AL345" s="66">
        <f>IF(AG345=1,VLOOKUP(AK345,data!$B$35:$D$39,2,0),0)</f>
        <v>0</v>
      </c>
      <c r="AM345" s="67">
        <f>IF(AND(AJ345&lt;&gt;0,AL345&lt;&gt;0)=FALSE,0,data!$C$43)</f>
        <v>0</v>
      </c>
      <c r="AN345" s="91">
        <f t="shared" si="164"/>
        <v>0</v>
      </c>
      <c r="AO345" s="121">
        <f t="shared" si="165"/>
        <v>0</v>
      </c>
      <c r="AP345" s="61">
        <f t="shared" si="166"/>
        <v>0</v>
      </c>
      <c r="AQ345" s="61">
        <f t="shared" si="167"/>
        <v>0</v>
      </c>
      <c r="AS345" s="64"/>
      <c r="AT345" s="61">
        <f t="shared" si="168"/>
        <v>0</v>
      </c>
      <c r="AU345" s="65">
        <f>IF(AT345=1,data!$C$41*AS345,0)</f>
        <v>0</v>
      </c>
      <c r="AV345" s="87" t="s">
        <v>87</v>
      </c>
      <c r="AW345" s="66">
        <f>IF(AT345=1,IF(AS345&lt;15,VLOOKUP(AV345,data!$B$3:$E$32,2,0)*AS345,(VLOOKUP(AV345,data!$B$3:$E$32,2,0)*14)+(VLOOKUP(AV345,data!$B$3:$E$32,3,0))*(AS345-14)),0)</f>
        <v>0</v>
      </c>
      <c r="AX345" s="87" t="s">
        <v>87</v>
      </c>
      <c r="AY345" s="66">
        <f>IF(AT345=1,VLOOKUP(AX345,data!$B$35:$D$39,2,0),0)</f>
        <v>0</v>
      </c>
      <c r="AZ345" s="67">
        <f>IF(AND(AW345&lt;&gt;0,AY345&lt;&gt;0)=FALSE,0,data!$C$43)</f>
        <v>0</v>
      </c>
      <c r="BA345" s="91">
        <f t="shared" si="169"/>
        <v>0</v>
      </c>
      <c r="BB345" s="121">
        <f t="shared" si="170"/>
        <v>0</v>
      </c>
      <c r="BC345" s="61">
        <f t="shared" si="171"/>
        <v>0</v>
      </c>
      <c r="BD345" s="61">
        <f t="shared" si="172"/>
        <v>0</v>
      </c>
      <c r="BF345" s="64"/>
      <c r="BG345" s="61">
        <f t="shared" si="173"/>
        <v>0</v>
      </c>
      <c r="BH345" s="65">
        <f>IF(BG345=1,data!$C$41*BF345,0)</f>
        <v>0</v>
      </c>
      <c r="BI345" s="87" t="s">
        <v>87</v>
      </c>
      <c r="BJ345" s="66">
        <f>IF(BG345=1,IF(BF345&lt;15,VLOOKUP(BI345,data!$B$3:$E$32,2,0)*BF345,(VLOOKUP(BI345,data!$B$3:$E$32,2,0)*14)+(VLOOKUP(BI345,data!$B$3:$E$32,3,0))*(BF345-14)),0)</f>
        <v>0</v>
      </c>
      <c r="BK345" s="87" t="s">
        <v>87</v>
      </c>
      <c r="BL345" s="66">
        <f>IF(BG345=1,VLOOKUP(BK345,data!$B$35:$D$39,2,0),0)</f>
        <v>0</v>
      </c>
      <c r="BM345" s="67">
        <f>IF(AND(BJ345&lt;&gt;0,BL345&lt;&gt;0)=FALSE,0,data!$C$43)</f>
        <v>0</v>
      </c>
      <c r="BN345" s="91">
        <f t="shared" si="174"/>
        <v>0</v>
      </c>
      <c r="BO345" s="121">
        <f t="shared" si="175"/>
        <v>0</v>
      </c>
      <c r="BP345" s="61">
        <f t="shared" si="176"/>
        <v>0</v>
      </c>
      <c r="BQ345" s="61">
        <f t="shared" si="177"/>
        <v>0</v>
      </c>
      <c r="BS345" s="64"/>
      <c r="BT345" s="61">
        <f t="shared" si="178"/>
        <v>0</v>
      </c>
      <c r="BU345" s="65">
        <f>IF(BT345=1,data!$C$41*BS345,0)</f>
        <v>0</v>
      </c>
      <c r="BV345" s="87" t="s">
        <v>87</v>
      </c>
      <c r="BW345" s="66">
        <f>IF(BT345=1,IF(BS345&lt;15,VLOOKUP(BV345,data!$B$3:$E$32,2,0)*BS345,(VLOOKUP(BV345,data!$B$3:$E$32,2,0)*14)+(VLOOKUP(BV345,data!$B$3:$E$32,3,0))*(BS345-14)),0)</f>
        <v>0</v>
      </c>
      <c r="BX345" s="87" t="s">
        <v>87</v>
      </c>
      <c r="BY345" s="66">
        <f>IF(BT345=1,VLOOKUP(BX345,data!$B$35:$D$39,2,0),0)</f>
        <v>0</v>
      </c>
      <c r="BZ345" s="67">
        <f>IF(AND(BW345&lt;&gt;0,BY345&lt;&gt;0)=FALSE,0,data!$C$43)</f>
        <v>0</v>
      </c>
      <c r="CA345" s="91">
        <f t="shared" si="179"/>
        <v>0</v>
      </c>
      <c r="CB345" s="121">
        <f t="shared" si="180"/>
        <v>0</v>
      </c>
      <c r="CC345" s="61">
        <f t="shared" si="181"/>
        <v>0</v>
      </c>
      <c r="CD345" s="61">
        <f t="shared" si="182"/>
        <v>0</v>
      </c>
    </row>
    <row r="346" spans="1:82" ht="18" hidden="1" customHeight="1" x14ac:dyDescent="0.25">
      <c r="A346" s="68"/>
      <c r="B346" s="58" t="s">
        <v>428</v>
      </c>
      <c r="C346" s="113"/>
      <c r="D346" s="59"/>
      <c r="E346" s="64"/>
      <c r="F346" s="61">
        <f t="shared" si="154"/>
        <v>0</v>
      </c>
      <c r="G346" s="65">
        <f>IF(F346=1,data!$C$41*E346,0)</f>
        <v>0</v>
      </c>
      <c r="H346" s="87" t="s">
        <v>87</v>
      </c>
      <c r="I346" s="66">
        <f>IF($F346=1,IF($E346&lt;15,VLOOKUP(H346,data!$B$3:$E$32,2,0)*$E346,(VLOOKUP(H346,data!$B$3:$E$32,2,0)*14)+(VLOOKUP(H346,data!$B$3:$E$32,3,0))*($E346-14)),0)</f>
        <v>0</v>
      </c>
      <c r="J346" s="87" t="s">
        <v>87</v>
      </c>
      <c r="K346" s="66">
        <f>IF($F346=1,VLOOKUP(J346,data!$B$35:$D$39,2,0),0)</f>
        <v>0</v>
      </c>
      <c r="L346" s="67">
        <f>IF(AND(I346&lt;&gt;0,K346&lt;&gt;0)=FALSE,0,data!$C$43)</f>
        <v>0</v>
      </c>
      <c r="M346" s="91">
        <f t="shared" si="153"/>
        <v>0</v>
      </c>
      <c r="N346" s="61">
        <f t="shared" si="183"/>
        <v>0</v>
      </c>
      <c r="O346" s="61">
        <f t="shared" si="155"/>
        <v>0</v>
      </c>
      <c r="P346" s="61">
        <f t="shared" si="156"/>
        <v>0</v>
      </c>
      <c r="Q346" s="137">
        <f t="shared" si="157"/>
        <v>0</v>
      </c>
      <c r="S346" s="64"/>
      <c r="T346" s="61">
        <f t="shared" si="158"/>
        <v>0</v>
      </c>
      <c r="U346" s="65">
        <f>IF(T346=1,data!$C$41*S346,0)</f>
        <v>0</v>
      </c>
      <c r="V346" s="87" t="s">
        <v>87</v>
      </c>
      <c r="W346" s="66">
        <f>IF(T346=1,IF(S346&lt;15,VLOOKUP(V346,data!$B$3:$E$32,2,0)*S346,(VLOOKUP(V346,data!$B$3:$E$32,2,0)*14)+(VLOOKUP(V346,data!$B$3:$E$32,3,0))*(S346-14)),0)</f>
        <v>0</v>
      </c>
      <c r="X346" s="87" t="s">
        <v>87</v>
      </c>
      <c r="Y346" s="66">
        <f>IF(T346=1,VLOOKUP(X346,data!$B$35:$D$39,2,0),0)</f>
        <v>0</v>
      </c>
      <c r="Z346" s="67">
        <f>IF(AND(W346&lt;&gt;0,Y346&lt;&gt;0)=FALSE,0,data!$C$43)</f>
        <v>0</v>
      </c>
      <c r="AA346" s="91">
        <f t="shared" si="159"/>
        <v>0</v>
      </c>
      <c r="AB346" s="121">
        <f t="shared" si="160"/>
        <v>0</v>
      </c>
      <c r="AC346" s="61">
        <f t="shared" si="161"/>
        <v>0</v>
      </c>
      <c r="AD346" s="61">
        <f t="shared" si="162"/>
        <v>0</v>
      </c>
      <c r="AF346" s="64"/>
      <c r="AG346" s="61">
        <f t="shared" si="163"/>
        <v>0</v>
      </c>
      <c r="AH346" s="65">
        <f>IF(AG346=1,data!$C$41*AF346,0)</f>
        <v>0</v>
      </c>
      <c r="AI346" s="87" t="s">
        <v>87</v>
      </c>
      <c r="AJ346" s="66">
        <f>IF(AG346=1,IF(AF346&lt;15,VLOOKUP(AI346,data!$B$3:$E$32,2,0)*AF346,(VLOOKUP(AI346,data!$B$3:$E$32,2,0)*14)+(VLOOKUP(AI346,data!$B$3:$E$32,3,0))*(AF346-14)),0)</f>
        <v>0</v>
      </c>
      <c r="AK346" s="87" t="s">
        <v>87</v>
      </c>
      <c r="AL346" s="66">
        <f>IF(AG346=1,VLOOKUP(AK346,data!$B$35:$D$39,2,0),0)</f>
        <v>0</v>
      </c>
      <c r="AM346" s="67">
        <f>IF(AND(AJ346&lt;&gt;0,AL346&lt;&gt;0)=FALSE,0,data!$C$43)</f>
        <v>0</v>
      </c>
      <c r="AN346" s="91">
        <f t="shared" si="164"/>
        <v>0</v>
      </c>
      <c r="AO346" s="121">
        <f t="shared" si="165"/>
        <v>0</v>
      </c>
      <c r="AP346" s="61">
        <f t="shared" si="166"/>
        <v>0</v>
      </c>
      <c r="AQ346" s="61">
        <f t="shared" si="167"/>
        <v>0</v>
      </c>
      <c r="AS346" s="64"/>
      <c r="AT346" s="61">
        <f t="shared" si="168"/>
        <v>0</v>
      </c>
      <c r="AU346" s="65">
        <f>IF(AT346=1,data!$C$41*AS346,0)</f>
        <v>0</v>
      </c>
      <c r="AV346" s="87" t="s">
        <v>87</v>
      </c>
      <c r="AW346" s="66">
        <f>IF(AT346=1,IF(AS346&lt;15,VLOOKUP(AV346,data!$B$3:$E$32,2,0)*AS346,(VLOOKUP(AV346,data!$B$3:$E$32,2,0)*14)+(VLOOKUP(AV346,data!$B$3:$E$32,3,0))*(AS346-14)),0)</f>
        <v>0</v>
      </c>
      <c r="AX346" s="87" t="s">
        <v>87</v>
      </c>
      <c r="AY346" s="66">
        <f>IF(AT346=1,VLOOKUP(AX346,data!$B$35:$D$39,2,0),0)</f>
        <v>0</v>
      </c>
      <c r="AZ346" s="67">
        <f>IF(AND(AW346&lt;&gt;0,AY346&lt;&gt;0)=FALSE,0,data!$C$43)</f>
        <v>0</v>
      </c>
      <c r="BA346" s="91">
        <f t="shared" si="169"/>
        <v>0</v>
      </c>
      <c r="BB346" s="121">
        <f t="shared" si="170"/>
        <v>0</v>
      </c>
      <c r="BC346" s="61">
        <f t="shared" si="171"/>
        <v>0</v>
      </c>
      <c r="BD346" s="61">
        <f t="shared" si="172"/>
        <v>0</v>
      </c>
      <c r="BF346" s="64"/>
      <c r="BG346" s="61">
        <f t="shared" si="173"/>
        <v>0</v>
      </c>
      <c r="BH346" s="65">
        <f>IF(BG346=1,data!$C$41*BF346,0)</f>
        <v>0</v>
      </c>
      <c r="BI346" s="87" t="s">
        <v>87</v>
      </c>
      <c r="BJ346" s="66">
        <f>IF(BG346=1,IF(BF346&lt;15,VLOOKUP(BI346,data!$B$3:$E$32,2,0)*BF346,(VLOOKUP(BI346,data!$B$3:$E$32,2,0)*14)+(VLOOKUP(BI346,data!$B$3:$E$32,3,0))*(BF346-14)),0)</f>
        <v>0</v>
      </c>
      <c r="BK346" s="87" t="s">
        <v>87</v>
      </c>
      <c r="BL346" s="66">
        <f>IF(BG346=1,VLOOKUP(BK346,data!$B$35:$D$39,2,0),0)</f>
        <v>0</v>
      </c>
      <c r="BM346" s="67">
        <f>IF(AND(BJ346&lt;&gt;0,BL346&lt;&gt;0)=FALSE,0,data!$C$43)</f>
        <v>0</v>
      </c>
      <c r="BN346" s="91">
        <f t="shared" si="174"/>
        <v>0</v>
      </c>
      <c r="BO346" s="121">
        <f t="shared" si="175"/>
        <v>0</v>
      </c>
      <c r="BP346" s="61">
        <f t="shared" si="176"/>
        <v>0</v>
      </c>
      <c r="BQ346" s="61">
        <f t="shared" si="177"/>
        <v>0</v>
      </c>
      <c r="BS346" s="64"/>
      <c r="BT346" s="61">
        <f t="shared" si="178"/>
        <v>0</v>
      </c>
      <c r="BU346" s="65">
        <f>IF(BT346=1,data!$C$41*BS346,0)</f>
        <v>0</v>
      </c>
      <c r="BV346" s="87" t="s">
        <v>87</v>
      </c>
      <c r="BW346" s="66">
        <f>IF(BT346=1,IF(BS346&lt;15,VLOOKUP(BV346,data!$B$3:$E$32,2,0)*BS346,(VLOOKUP(BV346,data!$B$3:$E$32,2,0)*14)+(VLOOKUP(BV346,data!$B$3:$E$32,3,0))*(BS346-14)),0)</f>
        <v>0</v>
      </c>
      <c r="BX346" s="87" t="s">
        <v>87</v>
      </c>
      <c r="BY346" s="66">
        <f>IF(BT346=1,VLOOKUP(BX346,data!$B$35:$D$39,2,0),0)</f>
        <v>0</v>
      </c>
      <c r="BZ346" s="67">
        <f>IF(AND(BW346&lt;&gt;0,BY346&lt;&gt;0)=FALSE,0,data!$C$43)</f>
        <v>0</v>
      </c>
      <c r="CA346" s="91">
        <f t="shared" si="179"/>
        <v>0</v>
      </c>
      <c r="CB346" s="121">
        <f t="shared" si="180"/>
        <v>0</v>
      </c>
      <c r="CC346" s="61">
        <f t="shared" si="181"/>
        <v>0</v>
      </c>
      <c r="CD346" s="61">
        <f t="shared" si="182"/>
        <v>0</v>
      </c>
    </row>
    <row r="347" spans="1:82" ht="18" hidden="1" customHeight="1" x14ac:dyDescent="0.25">
      <c r="A347" s="68"/>
      <c r="B347" s="58" t="s">
        <v>429</v>
      </c>
      <c r="C347" s="113"/>
      <c r="D347" s="59"/>
      <c r="E347" s="64"/>
      <c r="F347" s="61">
        <f t="shared" si="154"/>
        <v>0</v>
      </c>
      <c r="G347" s="65">
        <f>IF(F347=1,data!$C$41*E347,0)</f>
        <v>0</v>
      </c>
      <c r="H347" s="87" t="s">
        <v>87</v>
      </c>
      <c r="I347" s="66">
        <f>IF($F347=1,IF($E347&lt;15,VLOOKUP(H347,data!$B$3:$E$32,2,0)*$E347,(VLOOKUP(H347,data!$B$3:$E$32,2,0)*14)+(VLOOKUP(H347,data!$B$3:$E$32,3,0))*($E347-14)),0)</f>
        <v>0</v>
      </c>
      <c r="J347" s="87" t="s">
        <v>87</v>
      </c>
      <c r="K347" s="66">
        <f>IF($F347=1,VLOOKUP(J347,data!$B$35:$D$39,2,0),0)</f>
        <v>0</v>
      </c>
      <c r="L347" s="67">
        <f>IF(AND(I347&lt;&gt;0,K347&lt;&gt;0)=FALSE,0,data!$C$43)</f>
        <v>0</v>
      </c>
      <c r="M347" s="91">
        <f t="shared" si="153"/>
        <v>0</v>
      </c>
      <c r="N347" s="61">
        <f t="shared" si="183"/>
        <v>0</v>
      </c>
      <c r="O347" s="61">
        <f t="shared" si="155"/>
        <v>0</v>
      </c>
      <c r="P347" s="61">
        <f t="shared" si="156"/>
        <v>0</v>
      </c>
      <c r="Q347" s="137">
        <f t="shared" si="157"/>
        <v>0</v>
      </c>
      <c r="S347" s="64"/>
      <c r="T347" s="61">
        <f t="shared" si="158"/>
        <v>0</v>
      </c>
      <c r="U347" s="65">
        <f>IF(T347=1,data!$C$41*S347,0)</f>
        <v>0</v>
      </c>
      <c r="V347" s="87" t="s">
        <v>87</v>
      </c>
      <c r="W347" s="66">
        <f>IF(T347=1,IF(S347&lt;15,VLOOKUP(V347,data!$B$3:$E$32,2,0)*S347,(VLOOKUP(V347,data!$B$3:$E$32,2,0)*14)+(VLOOKUP(V347,data!$B$3:$E$32,3,0))*(S347-14)),0)</f>
        <v>0</v>
      </c>
      <c r="X347" s="87" t="s">
        <v>87</v>
      </c>
      <c r="Y347" s="66">
        <f>IF(T347=1,VLOOKUP(X347,data!$B$35:$D$39,2,0),0)</f>
        <v>0</v>
      </c>
      <c r="Z347" s="67">
        <f>IF(AND(W347&lt;&gt;0,Y347&lt;&gt;0)=FALSE,0,data!$C$43)</f>
        <v>0</v>
      </c>
      <c r="AA347" s="91">
        <f t="shared" si="159"/>
        <v>0</v>
      </c>
      <c r="AB347" s="121">
        <f t="shared" si="160"/>
        <v>0</v>
      </c>
      <c r="AC347" s="61">
        <f t="shared" si="161"/>
        <v>0</v>
      </c>
      <c r="AD347" s="61">
        <f t="shared" si="162"/>
        <v>0</v>
      </c>
      <c r="AF347" s="64"/>
      <c r="AG347" s="61">
        <f t="shared" si="163"/>
        <v>0</v>
      </c>
      <c r="AH347" s="65">
        <f>IF(AG347=1,data!$C$41*AF347,0)</f>
        <v>0</v>
      </c>
      <c r="AI347" s="87" t="s">
        <v>87</v>
      </c>
      <c r="AJ347" s="66">
        <f>IF(AG347=1,IF(AF347&lt;15,VLOOKUP(AI347,data!$B$3:$E$32,2,0)*AF347,(VLOOKUP(AI347,data!$B$3:$E$32,2,0)*14)+(VLOOKUP(AI347,data!$B$3:$E$32,3,0))*(AF347-14)),0)</f>
        <v>0</v>
      </c>
      <c r="AK347" s="87" t="s">
        <v>87</v>
      </c>
      <c r="AL347" s="66">
        <f>IF(AG347=1,VLOOKUP(AK347,data!$B$35:$D$39,2,0),0)</f>
        <v>0</v>
      </c>
      <c r="AM347" s="67">
        <f>IF(AND(AJ347&lt;&gt;0,AL347&lt;&gt;0)=FALSE,0,data!$C$43)</f>
        <v>0</v>
      </c>
      <c r="AN347" s="91">
        <f t="shared" si="164"/>
        <v>0</v>
      </c>
      <c r="AO347" s="121">
        <f t="shared" si="165"/>
        <v>0</v>
      </c>
      <c r="AP347" s="61">
        <f t="shared" si="166"/>
        <v>0</v>
      </c>
      <c r="AQ347" s="61">
        <f t="shared" si="167"/>
        <v>0</v>
      </c>
      <c r="AS347" s="64"/>
      <c r="AT347" s="61">
        <f t="shared" si="168"/>
        <v>0</v>
      </c>
      <c r="AU347" s="65">
        <f>IF(AT347=1,data!$C$41*AS347,0)</f>
        <v>0</v>
      </c>
      <c r="AV347" s="87" t="s">
        <v>87</v>
      </c>
      <c r="AW347" s="66">
        <f>IF(AT347=1,IF(AS347&lt;15,VLOOKUP(AV347,data!$B$3:$E$32,2,0)*AS347,(VLOOKUP(AV347,data!$B$3:$E$32,2,0)*14)+(VLOOKUP(AV347,data!$B$3:$E$32,3,0))*(AS347-14)),0)</f>
        <v>0</v>
      </c>
      <c r="AX347" s="87" t="s">
        <v>87</v>
      </c>
      <c r="AY347" s="66">
        <f>IF(AT347=1,VLOOKUP(AX347,data!$B$35:$D$39,2,0),0)</f>
        <v>0</v>
      </c>
      <c r="AZ347" s="67">
        <f>IF(AND(AW347&lt;&gt;0,AY347&lt;&gt;0)=FALSE,0,data!$C$43)</f>
        <v>0</v>
      </c>
      <c r="BA347" s="91">
        <f t="shared" si="169"/>
        <v>0</v>
      </c>
      <c r="BB347" s="121">
        <f t="shared" si="170"/>
        <v>0</v>
      </c>
      <c r="BC347" s="61">
        <f t="shared" si="171"/>
        <v>0</v>
      </c>
      <c r="BD347" s="61">
        <f t="shared" si="172"/>
        <v>0</v>
      </c>
      <c r="BF347" s="64"/>
      <c r="BG347" s="61">
        <f t="shared" si="173"/>
        <v>0</v>
      </c>
      <c r="BH347" s="65">
        <f>IF(BG347=1,data!$C$41*BF347,0)</f>
        <v>0</v>
      </c>
      <c r="BI347" s="87" t="s">
        <v>87</v>
      </c>
      <c r="BJ347" s="66">
        <f>IF(BG347=1,IF(BF347&lt;15,VLOOKUP(BI347,data!$B$3:$E$32,2,0)*BF347,(VLOOKUP(BI347,data!$B$3:$E$32,2,0)*14)+(VLOOKUP(BI347,data!$B$3:$E$32,3,0))*(BF347-14)),0)</f>
        <v>0</v>
      </c>
      <c r="BK347" s="87" t="s">
        <v>87</v>
      </c>
      <c r="BL347" s="66">
        <f>IF(BG347=1,VLOOKUP(BK347,data!$B$35:$D$39,2,0),0)</f>
        <v>0</v>
      </c>
      <c r="BM347" s="67">
        <f>IF(AND(BJ347&lt;&gt;0,BL347&lt;&gt;0)=FALSE,0,data!$C$43)</f>
        <v>0</v>
      </c>
      <c r="BN347" s="91">
        <f t="shared" si="174"/>
        <v>0</v>
      </c>
      <c r="BO347" s="121">
        <f t="shared" si="175"/>
        <v>0</v>
      </c>
      <c r="BP347" s="61">
        <f t="shared" si="176"/>
        <v>0</v>
      </c>
      <c r="BQ347" s="61">
        <f t="shared" si="177"/>
        <v>0</v>
      </c>
      <c r="BS347" s="64"/>
      <c r="BT347" s="61">
        <f t="shared" si="178"/>
        <v>0</v>
      </c>
      <c r="BU347" s="65">
        <f>IF(BT347=1,data!$C$41*BS347,0)</f>
        <v>0</v>
      </c>
      <c r="BV347" s="87" t="s">
        <v>87</v>
      </c>
      <c r="BW347" s="66">
        <f>IF(BT347=1,IF(BS347&lt;15,VLOOKUP(BV347,data!$B$3:$E$32,2,0)*BS347,(VLOOKUP(BV347,data!$B$3:$E$32,2,0)*14)+(VLOOKUP(BV347,data!$B$3:$E$32,3,0))*(BS347-14)),0)</f>
        <v>0</v>
      </c>
      <c r="BX347" s="87" t="s">
        <v>87</v>
      </c>
      <c r="BY347" s="66">
        <f>IF(BT347=1,VLOOKUP(BX347,data!$B$35:$D$39,2,0),0)</f>
        <v>0</v>
      </c>
      <c r="BZ347" s="67">
        <f>IF(AND(BW347&lt;&gt;0,BY347&lt;&gt;0)=FALSE,0,data!$C$43)</f>
        <v>0</v>
      </c>
      <c r="CA347" s="91">
        <f t="shared" si="179"/>
        <v>0</v>
      </c>
      <c r="CB347" s="121">
        <f t="shared" si="180"/>
        <v>0</v>
      </c>
      <c r="CC347" s="61">
        <f t="shared" si="181"/>
        <v>0</v>
      </c>
      <c r="CD347" s="61">
        <f t="shared" si="182"/>
        <v>0</v>
      </c>
    </row>
    <row r="348" spans="1:82" ht="18" hidden="1" customHeight="1" x14ac:dyDescent="0.25">
      <c r="A348" s="68"/>
      <c r="B348" s="58" t="s">
        <v>430</v>
      </c>
      <c r="C348" s="113"/>
      <c r="D348" s="59"/>
      <c r="E348" s="64"/>
      <c r="F348" s="61">
        <f t="shared" si="154"/>
        <v>0</v>
      </c>
      <c r="G348" s="65">
        <f>IF(F348=1,data!$C$41*E348,0)</f>
        <v>0</v>
      </c>
      <c r="H348" s="87" t="s">
        <v>87</v>
      </c>
      <c r="I348" s="66">
        <f>IF($F348=1,IF($E348&lt;15,VLOOKUP(H348,data!$B$3:$E$32,2,0)*$E348,(VLOOKUP(H348,data!$B$3:$E$32,2,0)*14)+(VLOOKUP(H348,data!$B$3:$E$32,3,0))*($E348-14)),0)</f>
        <v>0</v>
      </c>
      <c r="J348" s="87" t="s">
        <v>87</v>
      </c>
      <c r="K348" s="66">
        <f>IF($F348=1,VLOOKUP(J348,data!$B$35:$D$39,2,0),0)</f>
        <v>0</v>
      </c>
      <c r="L348" s="67">
        <f>IF(AND(I348&lt;&gt;0,K348&lt;&gt;0)=FALSE,0,data!$C$43)</f>
        <v>0</v>
      </c>
      <c r="M348" s="91">
        <f t="shared" si="153"/>
        <v>0</v>
      </c>
      <c r="N348" s="61">
        <f t="shared" si="183"/>
        <v>0</v>
      </c>
      <c r="O348" s="61">
        <f t="shared" si="155"/>
        <v>0</v>
      </c>
      <c r="P348" s="61">
        <f t="shared" si="156"/>
        <v>0</v>
      </c>
      <c r="Q348" s="137">
        <f t="shared" si="157"/>
        <v>0</v>
      </c>
      <c r="S348" s="64"/>
      <c r="T348" s="61">
        <f t="shared" si="158"/>
        <v>0</v>
      </c>
      <c r="U348" s="65">
        <f>IF(T348=1,data!$C$41*S348,0)</f>
        <v>0</v>
      </c>
      <c r="V348" s="87" t="s">
        <v>87</v>
      </c>
      <c r="W348" s="66">
        <f>IF(T348=1,IF(S348&lt;15,VLOOKUP(V348,data!$B$3:$E$32,2,0)*S348,(VLOOKUP(V348,data!$B$3:$E$32,2,0)*14)+(VLOOKUP(V348,data!$B$3:$E$32,3,0))*(S348-14)),0)</f>
        <v>0</v>
      </c>
      <c r="X348" s="87" t="s">
        <v>87</v>
      </c>
      <c r="Y348" s="66">
        <f>IF(T348=1,VLOOKUP(X348,data!$B$35:$D$39,2,0),0)</f>
        <v>0</v>
      </c>
      <c r="Z348" s="67">
        <f>IF(AND(W348&lt;&gt;0,Y348&lt;&gt;0)=FALSE,0,data!$C$43)</f>
        <v>0</v>
      </c>
      <c r="AA348" s="91">
        <f t="shared" si="159"/>
        <v>0</v>
      </c>
      <c r="AB348" s="121">
        <f t="shared" si="160"/>
        <v>0</v>
      </c>
      <c r="AC348" s="61">
        <f t="shared" si="161"/>
        <v>0</v>
      </c>
      <c r="AD348" s="61">
        <f t="shared" si="162"/>
        <v>0</v>
      </c>
      <c r="AF348" s="64"/>
      <c r="AG348" s="61">
        <f t="shared" si="163"/>
        <v>0</v>
      </c>
      <c r="AH348" s="65">
        <f>IF(AG348=1,data!$C$41*AF348,0)</f>
        <v>0</v>
      </c>
      <c r="AI348" s="87" t="s">
        <v>87</v>
      </c>
      <c r="AJ348" s="66">
        <f>IF(AG348=1,IF(AF348&lt;15,VLOOKUP(AI348,data!$B$3:$E$32,2,0)*AF348,(VLOOKUP(AI348,data!$B$3:$E$32,2,0)*14)+(VLOOKUP(AI348,data!$B$3:$E$32,3,0))*(AF348-14)),0)</f>
        <v>0</v>
      </c>
      <c r="AK348" s="87" t="s">
        <v>87</v>
      </c>
      <c r="AL348" s="66">
        <f>IF(AG348=1,VLOOKUP(AK348,data!$B$35:$D$39,2,0),0)</f>
        <v>0</v>
      </c>
      <c r="AM348" s="67">
        <f>IF(AND(AJ348&lt;&gt;0,AL348&lt;&gt;0)=FALSE,0,data!$C$43)</f>
        <v>0</v>
      </c>
      <c r="AN348" s="91">
        <f t="shared" si="164"/>
        <v>0</v>
      </c>
      <c r="AO348" s="121">
        <f t="shared" si="165"/>
        <v>0</v>
      </c>
      <c r="AP348" s="61">
        <f t="shared" si="166"/>
        <v>0</v>
      </c>
      <c r="AQ348" s="61">
        <f t="shared" si="167"/>
        <v>0</v>
      </c>
      <c r="AS348" s="64"/>
      <c r="AT348" s="61">
        <f t="shared" si="168"/>
        <v>0</v>
      </c>
      <c r="AU348" s="65">
        <f>IF(AT348=1,data!$C$41*AS348,0)</f>
        <v>0</v>
      </c>
      <c r="AV348" s="87" t="s">
        <v>87</v>
      </c>
      <c r="AW348" s="66">
        <f>IF(AT348=1,IF(AS348&lt;15,VLOOKUP(AV348,data!$B$3:$E$32,2,0)*AS348,(VLOOKUP(AV348,data!$B$3:$E$32,2,0)*14)+(VLOOKUP(AV348,data!$B$3:$E$32,3,0))*(AS348-14)),0)</f>
        <v>0</v>
      </c>
      <c r="AX348" s="87" t="s">
        <v>87</v>
      </c>
      <c r="AY348" s="66">
        <f>IF(AT348=1,VLOOKUP(AX348,data!$B$35:$D$39,2,0),0)</f>
        <v>0</v>
      </c>
      <c r="AZ348" s="67">
        <f>IF(AND(AW348&lt;&gt;0,AY348&lt;&gt;0)=FALSE,0,data!$C$43)</f>
        <v>0</v>
      </c>
      <c r="BA348" s="91">
        <f t="shared" si="169"/>
        <v>0</v>
      </c>
      <c r="BB348" s="121">
        <f t="shared" si="170"/>
        <v>0</v>
      </c>
      <c r="BC348" s="61">
        <f t="shared" si="171"/>
        <v>0</v>
      </c>
      <c r="BD348" s="61">
        <f t="shared" si="172"/>
        <v>0</v>
      </c>
      <c r="BF348" s="64"/>
      <c r="BG348" s="61">
        <f t="shared" si="173"/>
        <v>0</v>
      </c>
      <c r="BH348" s="65">
        <f>IF(BG348=1,data!$C$41*BF348,0)</f>
        <v>0</v>
      </c>
      <c r="BI348" s="87" t="s">
        <v>87</v>
      </c>
      <c r="BJ348" s="66">
        <f>IF(BG348=1,IF(BF348&lt;15,VLOOKUP(BI348,data!$B$3:$E$32,2,0)*BF348,(VLOOKUP(BI348,data!$B$3:$E$32,2,0)*14)+(VLOOKUP(BI348,data!$B$3:$E$32,3,0))*(BF348-14)),0)</f>
        <v>0</v>
      </c>
      <c r="BK348" s="87" t="s">
        <v>87</v>
      </c>
      <c r="BL348" s="66">
        <f>IF(BG348=1,VLOOKUP(BK348,data!$B$35:$D$39,2,0),0)</f>
        <v>0</v>
      </c>
      <c r="BM348" s="67">
        <f>IF(AND(BJ348&lt;&gt;0,BL348&lt;&gt;0)=FALSE,0,data!$C$43)</f>
        <v>0</v>
      </c>
      <c r="BN348" s="91">
        <f t="shared" si="174"/>
        <v>0</v>
      </c>
      <c r="BO348" s="121">
        <f t="shared" si="175"/>
        <v>0</v>
      </c>
      <c r="BP348" s="61">
        <f t="shared" si="176"/>
        <v>0</v>
      </c>
      <c r="BQ348" s="61">
        <f t="shared" si="177"/>
        <v>0</v>
      </c>
      <c r="BS348" s="64"/>
      <c r="BT348" s="61">
        <f t="shared" si="178"/>
        <v>0</v>
      </c>
      <c r="BU348" s="65">
        <f>IF(BT348=1,data!$C$41*BS348,0)</f>
        <v>0</v>
      </c>
      <c r="BV348" s="87" t="s">
        <v>87</v>
      </c>
      <c r="BW348" s="66">
        <f>IF(BT348=1,IF(BS348&lt;15,VLOOKUP(BV348,data!$B$3:$E$32,2,0)*BS348,(VLOOKUP(BV348,data!$B$3:$E$32,2,0)*14)+(VLOOKUP(BV348,data!$B$3:$E$32,3,0))*(BS348-14)),0)</f>
        <v>0</v>
      </c>
      <c r="BX348" s="87" t="s">
        <v>87</v>
      </c>
      <c r="BY348" s="66">
        <f>IF(BT348=1,VLOOKUP(BX348,data!$B$35:$D$39,2,0),0)</f>
        <v>0</v>
      </c>
      <c r="BZ348" s="67">
        <f>IF(AND(BW348&lt;&gt;0,BY348&lt;&gt;0)=FALSE,0,data!$C$43)</f>
        <v>0</v>
      </c>
      <c r="CA348" s="91">
        <f t="shared" si="179"/>
        <v>0</v>
      </c>
      <c r="CB348" s="121">
        <f t="shared" si="180"/>
        <v>0</v>
      </c>
      <c r="CC348" s="61">
        <f t="shared" si="181"/>
        <v>0</v>
      </c>
      <c r="CD348" s="61">
        <f t="shared" si="182"/>
        <v>0</v>
      </c>
    </row>
    <row r="349" spans="1:82" ht="18" hidden="1" customHeight="1" x14ac:dyDescent="0.25">
      <c r="A349" s="68"/>
      <c r="B349" s="58" t="s">
        <v>431</v>
      </c>
      <c r="C349" s="113"/>
      <c r="D349" s="59"/>
      <c r="E349" s="64"/>
      <c r="F349" s="61">
        <f t="shared" si="154"/>
        <v>0</v>
      </c>
      <c r="G349" s="65">
        <f>IF(F349=1,data!$C$41*E349,0)</f>
        <v>0</v>
      </c>
      <c r="H349" s="87" t="s">
        <v>87</v>
      </c>
      <c r="I349" s="66">
        <f>IF($F349=1,IF($E349&lt;15,VLOOKUP(H349,data!$B$3:$E$32,2,0)*$E349,(VLOOKUP(H349,data!$B$3:$E$32,2,0)*14)+(VLOOKUP(H349,data!$B$3:$E$32,3,0))*($E349-14)),0)</f>
        <v>0</v>
      </c>
      <c r="J349" s="87" t="s">
        <v>87</v>
      </c>
      <c r="K349" s="66">
        <f>IF($F349=1,VLOOKUP(J349,data!$B$35:$D$39,2,0),0)</f>
        <v>0</v>
      </c>
      <c r="L349" s="67">
        <f>IF(AND(I349&lt;&gt;0,K349&lt;&gt;0)=FALSE,0,data!$C$43)</f>
        <v>0</v>
      </c>
      <c r="M349" s="91">
        <f t="shared" si="153"/>
        <v>0</v>
      </c>
      <c r="N349" s="61">
        <f t="shared" si="183"/>
        <v>0</v>
      </c>
      <c r="O349" s="61">
        <f t="shared" si="155"/>
        <v>0</v>
      </c>
      <c r="P349" s="61">
        <f t="shared" si="156"/>
        <v>0</v>
      </c>
      <c r="Q349" s="137">
        <f t="shared" si="157"/>
        <v>0</v>
      </c>
      <c r="S349" s="64"/>
      <c r="T349" s="61">
        <f t="shared" si="158"/>
        <v>0</v>
      </c>
      <c r="U349" s="65">
        <f>IF(T349=1,data!$C$41*S349,0)</f>
        <v>0</v>
      </c>
      <c r="V349" s="87" t="s">
        <v>87</v>
      </c>
      <c r="W349" s="66">
        <f>IF(T349=1,IF(S349&lt;15,VLOOKUP(V349,data!$B$3:$E$32,2,0)*S349,(VLOOKUP(V349,data!$B$3:$E$32,2,0)*14)+(VLOOKUP(V349,data!$B$3:$E$32,3,0))*(S349-14)),0)</f>
        <v>0</v>
      </c>
      <c r="X349" s="87" t="s">
        <v>87</v>
      </c>
      <c r="Y349" s="66">
        <f>IF(T349=1,VLOOKUP(X349,data!$B$35:$D$39,2,0),0)</f>
        <v>0</v>
      </c>
      <c r="Z349" s="67">
        <f>IF(AND(W349&lt;&gt;0,Y349&lt;&gt;0)=FALSE,0,data!$C$43)</f>
        <v>0</v>
      </c>
      <c r="AA349" s="91">
        <f t="shared" si="159"/>
        <v>0</v>
      </c>
      <c r="AB349" s="121">
        <f t="shared" si="160"/>
        <v>0</v>
      </c>
      <c r="AC349" s="61">
        <f t="shared" si="161"/>
        <v>0</v>
      </c>
      <c r="AD349" s="61">
        <f t="shared" si="162"/>
        <v>0</v>
      </c>
      <c r="AF349" s="64"/>
      <c r="AG349" s="61">
        <f t="shared" si="163"/>
        <v>0</v>
      </c>
      <c r="AH349" s="65">
        <f>IF(AG349=1,data!$C$41*AF349,0)</f>
        <v>0</v>
      </c>
      <c r="AI349" s="87" t="s">
        <v>87</v>
      </c>
      <c r="AJ349" s="66">
        <f>IF(AG349=1,IF(AF349&lt;15,VLOOKUP(AI349,data!$B$3:$E$32,2,0)*AF349,(VLOOKUP(AI349,data!$B$3:$E$32,2,0)*14)+(VLOOKUP(AI349,data!$B$3:$E$32,3,0))*(AF349-14)),0)</f>
        <v>0</v>
      </c>
      <c r="AK349" s="87" t="s">
        <v>87</v>
      </c>
      <c r="AL349" s="66">
        <f>IF(AG349=1,VLOOKUP(AK349,data!$B$35:$D$39,2,0),0)</f>
        <v>0</v>
      </c>
      <c r="AM349" s="67">
        <f>IF(AND(AJ349&lt;&gt;0,AL349&lt;&gt;0)=FALSE,0,data!$C$43)</f>
        <v>0</v>
      </c>
      <c r="AN349" s="91">
        <f t="shared" si="164"/>
        <v>0</v>
      </c>
      <c r="AO349" s="121">
        <f t="shared" si="165"/>
        <v>0</v>
      </c>
      <c r="AP349" s="61">
        <f t="shared" si="166"/>
        <v>0</v>
      </c>
      <c r="AQ349" s="61">
        <f t="shared" si="167"/>
        <v>0</v>
      </c>
      <c r="AS349" s="64"/>
      <c r="AT349" s="61">
        <f t="shared" si="168"/>
        <v>0</v>
      </c>
      <c r="AU349" s="65">
        <f>IF(AT349=1,data!$C$41*AS349,0)</f>
        <v>0</v>
      </c>
      <c r="AV349" s="87" t="s">
        <v>87</v>
      </c>
      <c r="AW349" s="66">
        <f>IF(AT349=1,IF(AS349&lt;15,VLOOKUP(AV349,data!$B$3:$E$32,2,0)*AS349,(VLOOKUP(AV349,data!$B$3:$E$32,2,0)*14)+(VLOOKUP(AV349,data!$B$3:$E$32,3,0))*(AS349-14)),0)</f>
        <v>0</v>
      </c>
      <c r="AX349" s="87" t="s">
        <v>87</v>
      </c>
      <c r="AY349" s="66">
        <f>IF(AT349=1,VLOOKUP(AX349,data!$B$35:$D$39,2,0),0)</f>
        <v>0</v>
      </c>
      <c r="AZ349" s="67">
        <f>IF(AND(AW349&lt;&gt;0,AY349&lt;&gt;0)=FALSE,0,data!$C$43)</f>
        <v>0</v>
      </c>
      <c r="BA349" s="91">
        <f t="shared" si="169"/>
        <v>0</v>
      </c>
      <c r="BB349" s="121">
        <f t="shared" si="170"/>
        <v>0</v>
      </c>
      <c r="BC349" s="61">
        <f t="shared" si="171"/>
        <v>0</v>
      </c>
      <c r="BD349" s="61">
        <f t="shared" si="172"/>
        <v>0</v>
      </c>
      <c r="BF349" s="64"/>
      <c r="BG349" s="61">
        <f t="shared" si="173"/>
        <v>0</v>
      </c>
      <c r="BH349" s="65">
        <f>IF(BG349=1,data!$C$41*BF349,0)</f>
        <v>0</v>
      </c>
      <c r="BI349" s="87" t="s">
        <v>87</v>
      </c>
      <c r="BJ349" s="66">
        <f>IF(BG349=1,IF(BF349&lt;15,VLOOKUP(BI349,data!$B$3:$E$32,2,0)*BF349,(VLOOKUP(BI349,data!$B$3:$E$32,2,0)*14)+(VLOOKUP(BI349,data!$B$3:$E$32,3,0))*(BF349-14)),0)</f>
        <v>0</v>
      </c>
      <c r="BK349" s="87" t="s">
        <v>87</v>
      </c>
      <c r="BL349" s="66">
        <f>IF(BG349=1,VLOOKUP(BK349,data!$B$35:$D$39,2,0),0)</f>
        <v>0</v>
      </c>
      <c r="BM349" s="67">
        <f>IF(AND(BJ349&lt;&gt;0,BL349&lt;&gt;0)=FALSE,0,data!$C$43)</f>
        <v>0</v>
      </c>
      <c r="BN349" s="91">
        <f t="shared" si="174"/>
        <v>0</v>
      </c>
      <c r="BO349" s="121">
        <f t="shared" si="175"/>
        <v>0</v>
      </c>
      <c r="BP349" s="61">
        <f t="shared" si="176"/>
        <v>0</v>
      </c>
      <c r="BQ349" s="61">
        <f t="shared" si="177"/>
        <v>0</v>
      </c>
      <c r="BS349" s="64"/>
      <c r="BT349" s="61">
        <f t="shared" si="178"/>
        <v>0</v>
      </c>
      <c r="BU349" s="65">
        <f>IF(BT349=1,data!$C$41*BS349,0)</f>
        <v>0</v>
      </c>
      <c r="BV349" s="87" t="s">
        <v>87</v>
      </c>
      <c r="BW349" s="66">
        <f>IF(BT349=1,IF(BS349&lt;15,VLOOKUP(BV349,data!$B$3:$E$32,2,0)*BS349,(VLOOKUP(BV349,data!$B$3:$E$32,2,0)*14)+(VLOOKUP(BV349,data!$B$3:$E$32,3,0))*(BS349-14)),0)</f>
        <v>0</v>
      </c>
      <c r="BX349" s="87" t="s">
        <v>87</v>
      </c>
      <c r="BY349" s="66">
        <f>IF(BT349=1,VLOOKUP(BX349,data!$B$35:$D$39,2,0),0)</f>
        <v>0</v>
      </c>
      <c r="BZ349" s="67">
        <f>IF(AND(BW349&lt;&gt;0,BY349&lt;&gt;0)=FALSE,0,data!$C$43)</f>
        <v>0</v>
      </c>
      <c r="CA349" s="91">
        <f t="shared" si="179"/>
        <v>0</v>
      </c>
      <c r="CB349" s="121">
        <f t="shared" si="180"/>
        <v>0</v>
      </c>
      <c r="CC349" s="61">
        <f t="shared" si="181"/>
        <v>0</v>
      </c>
      <c r="CD349" s="61">
        <f t="shared" si="182"/>
        <v>0</v>
      </c>
    </row>
    <row r="350" spans="1:82" ht="18" hidden="1" customHeight="1" x14ac:dyDescent="0.25">
      <c r="A350" s="68"/>
      <c r="B350" s="58" t="s">
        <v>432</v>
      </c>
      <c r="C350" s="113"/>
      <c r="D350" s="59"/>
      <c r="E350" s="64"/>
      <c r="F350" s="61">
        <f t="shared" si="154"/>
        <v>0</v>
      </c>
      <c r="G350" s="65">
        <f>IF(F350=1,data!$C$41*E350,0)</f>
        <v>0</v>
      </c>
      <c r="H350" s="87" t="s">
        <v>87</v>
      </c>
      <c r="I350" s="66">
        <f>IF($F350=1,IF($E350&lt;15,VLOOKUP(H350,data!$B$3:$E$32,2,0)*$E350,(VLOOKUP(H350,data!$B$3:$E$32,2,0)*14)+(VLOOKUP(H350,data!$B$3:$E$32,3,0))*($E350-14)),0)</f>
        <v>0</v>
      </c>
      <c r="J350" s="87" t="s">
        <v>87</v>
      </c>
      <c r="K350" s="66">
        <f>IF($F350=1,VLOOKUP(J350,data!$B$35:$D$39,2,0),0)</f>
        <v>0</v>
      </c>
      <c r="L350" s="67">
        <f>IF(AND(I350&lt;&gt;0,K350&lt;&gt;0)=FALSE,0,data!$C$43)</f>
        <v>0</v>
      </c>
      <c r="M350" s="91">
        <f t="shared" si="153"/>
        <v>0</v>
      </c>
      <c r="N350" s="61">
        <f t="shared" si="183"/>
        <v>0</v>
      </c>
      <c r="O350" s="61">
        <f t="shared" si="155"/>
        <v>0</v>
      </c>
      <c r="P350" s="61">
        <f t="shared" si="156"/>
        <v>0</v>
      </c>
      <c r="Q350" s="137">
        <f t="shared" si="157"/>
        <v>0</v>
      </c>
      <c r="S350" s="64"/>
      <c r="T350" s="61">
        <f t="shared" si="158"/>
        <v>0</v>
      </c>
      <c r="U350" s="65">
        <f>IF(T350=1,data!$C$41*S350,0)</f>
        <v>0</v>
      </c>
      <c r="V350" s="87" t="s">
        <v>87</v>
      </c>
      <c r="W350" s="66">
        <f>IF(T350=1,IF(S350&lt;15,VLOOKUP(V350,data!$B$3:$E$32,2,0)*S350,(VLOOKUP(V350,data!$B$3:$E$32,2,0)*14)+(VLOOKUP(V350,data!$B$3:$E$32,3,0))*(S350-14)),0)</f>
        <v>0</v>
      </c>
      <c r="X350" s="87" t="s">
        <v>87</v>
      </c>
      <c r="Y350" s="66">
        <f>IF(T350=1,VLOOKUP(X350,data!$B$35:$D$39,2,0),0)</f>
        <v>0</v>
      </c>
      <c r="Z350" s="67">
        <f>IF(AND(W350&lt;&gt;0,Y350&lt;&gt;0)=FALSE,0,data!$C$43)</f>
        <v>0</v>
      </c>
      <c r="AA350" s="91">
        <f t="shared" si="159"/>
        <v>0</v>
      </c>
      <c r="AB350" s="121">
        <f t="shared" si="160"/>
        <v>0</v>
      </c>
      <c r="AC350" s="61">
        <f t="shared" si="161"/>
        <v>0</v>
      </c>
      <c r="AD350" s="61">
        <f t="shared" si="162"/>
        <v>0</v>
      </c>
      <c r="AF350" s="64"/>
      <c r="AG350" s="61">
        <f t="shared" si="163"/>
        <v>0</v>
      </c>
      <c r="AH350" s="65">
        <f>IF(AG350=1,data!$C$41*AF350,0)</f>
        <v>0</v>
      </c>
      <c r="AI350" s="87" t="s">
        <v>87</v>
      </c>
      <c r="AJ350" s="66">
        <f>IF(AG350=1,IF(AF350&lt;15,VLOOKUP(AI350,data!$B$3:$E$32,2,0)*AF350,(VLOOKUP(AI350,data!$B$3:$E$32,2,0)*14)+(VLOOKUP(AI350,data!$B$3:$E$32,3,0))*(AF350-14)),0)</f>
        <v>0</v>
      </c>
      <c r="AK350" s="87" t="s">
        <v>87</v>
      </c>
      <c r="AL350" s="66">
        <f>IF(AG350=1,VLOOKUP(AK350,data!$B$35:$D$39,2,0),0)</f>
        <v>0</v>
      </c>
      <c r="AM350" s="67">
        <f>IF(AND(AJ350&lt;&gt;0,AL350&lt;&gt;0)=FALSE,0,data!$C$43)</f>
        <v>0</v>
      </c>
      <c r="AN350" s="91">
        <f t="shared" si="164"/>
        <v>0</v>
      </c>
      <c r="AO350" s="121">
        <f t="shared" si="165"/>
        <v>0</v>
      </c>
      <c r="AP350" s="61">
        <f t="shared" si="166"/>
        <v>0</v>
      </c>
      <c r="AQ350" s="61">
        <f t="shared" si="167"/>
        <v>0</v>
      </c>
      <c r="AS350" s="64"/>
      <c r="AT350" s="61">
        <f t="shared" si="168"/>
        <v>0</v>
      </c>
      <c r="AU350" s="65">
        <f>IF(AT350=1,data!$C$41*AS350,0)</f>
        <v>0</v>
      </c>
      <c r="AV350" s="87" t="s">
        <v>87</v>
      </c>
      <c r="AW350" s="66">
        <f>IF(AT350=1,IF(AS350&lt;15,VLOOKUP(AV350,data!$B$3:$E$32,2,0)*AS350,(VLOOKUP(AV350,data!$B$3:$E$32,2,0)*14)+(VLOOKUP(AV350,data!$B$3:$E$32,3,0))*(AS350-14)),0)</f>
        <v>0</v>
      </c>
      <c r="AX350" s="87" t="s">
        <v>87</v>
      </c>
      <c r="AY350" s="66">
        <f>IF(AT350=1,VLOOKUP(AX350,data!$B$35:$D$39,2,0),0)</f>
        <v>0</v>
      </c>
      <c r="AZ350" s="67">
        <f>IF(AND(AW350&lt;&gt;0,AY350&lt;&gt;0)=FALSE,0,data!$C$43)</f>
        <v>0</v>
      </c>
      <c r="BA350" s="91">
        <f t="shared" si="169"/>
        <v>0</v>
      </c>
      <c r="BB350" s="121">
        <f t="shared" si="170"/>
        <v>0</v>
      </c>
      <c r="BC350" s="61">
        <f t="shared" si="171"/>
        <v>0</v>
      </c>
      <c r="BD350" s="61">
        <f t="shared" si="172"/>
        <v>0</v>
      </c>
      <c r="BF350" s="64"/>
      <c r="BG350" s="61">
        <f t="shared" si="173"/>
        <v>0</v>
      </c>
      <c r="BH350" s="65">
        <f>IF(BG350=1,data!$C$41*BF350,0)</f>
        <v>0</v>
      </c>
      <c r="BI350" s="87" t="s">
        <v>87</v>
      </c>
      <c r="BJ350" s="66">
        <f>IF(BG350=1,IF(BF350&lt;15,VLOOKUP(BI350,data!$B$3:$E$32,2,0)*BF350,(VLOOKUP(BI350,data!$B$3:$E$32,2,0)*14)+(VLOOKUP(BI350,data!$B$3:$E$32,3,0))*(BF350-14)),0)</f>
        <v>0</v>
      </c>
      <c r="BK350" s="87" t="s">
        <v>87</v>
      </c>
      <c r="BL350" s="66">
        <f>IF(BG350=1,VLOOKUP(BK350,data!$B$35:$D$39,2,0),0)</f>
        <v>0</v>
      </c>
      <c r="BM350" s="67">
        <f>IF(AND(BJ350&lt;&gt;0,BL350&lt;&gt;0)=FALSE,0,data!$C$43)</f>
        <v>0</v>
      </c>
      <c r="BN350" s="91">
        <f t="shared" si="174"/>
        <v>0</v>
      </c>
      <c r="BO350" s="121">
        <f t="shared" si="175"/>
        <v>0</v>
      </c>
      <c r="BP350" s="61">
        <f t="shared" si="176"/>
        <v>0</v>
      </c>
      <c r="BQ350" s="61">
        <f t="shared" si="177"/>
        <v>0</v>
      </c>
      <c r="BS350" s="64"/>
      <c r="BT350" s="61">
        <f t="shared" si="178"/>
        <v>0</v>
      </c>
      <c r="BU350" s="65">
        <f>IF(BT350=1,data!$C$41*BS350,0)</f>
        <v>0</v>
      </c>
      <c r="BV350" s="87" t="s">
        <v>87</v>
      </c>
      <c r="BW350" s="66">
        <f>IF(BT350=1,IF(BS350&lt;15,VLOOKUP(BV350,data!$B$3:$E$32,2,0)*BS350,(VLOOKUP(BV350,data!$B$3:$E$32,2,0)*14)+(VLOOKUP(BV350,data!$B$3:$E$32,3,0))*(BS350-14)),0)</f>
        <v>0</v>
      </c>
      <c r="BX350" s="87" t="s">
        <v>87</v>
      </c>
      <c r="BY350" s="66">
        <f>IF(BT350=1,VLOOKUP(BX350,data!$B$35:$D$39,2,0),0)</f>
        <v>0</v>
      </c>
      <c r="BZ350" s="67">
        <f>IF(AND(BW350&lt;&gt;0,BY350&lt;&gt;0)=FALSE,0,data!$C$43)</f>
        <v>0</v>
      </c>
      <c r="CA350" s="91">
        <f t="shared" si="179"/>
        <v>0</v>
      </c>
      <c r="CB350" s="121">
        <f t="shared" si="180"/>
        <v>0</v>
      </c>
      <c r="CC350" s="61">
        <f t="shared" si="181"/>
        <v>0</v>
      </c>
      <c r="CD350" s="61">
        <f t="shared" si="182"/>
        <v>0</v>
      </c>
    </row>
    <row r="351" spans="1:82" ht="18" hidden="1" customHeight="1" x14ac:dyDescent="0.25">
      <c r="A351" s="68"/>
      <c r="B351" s="58" t="s">
        <v>433</v>
      </c>
      <c r="C351" s="113"/>
      <c r="D351" s="59"/>
      <c r="E351" s="64"/>
      <c r="F351" s="61">
        <f t="shared" si="154"/>
        <v>0</v>
      </c>
      <c r="G351" s="65">
        <f>IF(F351=1,data!$C$41*E351,0)</f>
        <v>0</v>
      </c>
      <c r="H351" s="87" t="s">
        <v>87</v>
      </c>
      <c r="I351" s="66">
        <f>IF($F351=1,IF($E351&lt;15,VLOOKUP(H351,data!$B$3:$E$32,2,0)*$E351,(VLOOKUP(H351,data!$B$3:$E$32,2,0)*14)+(VLOOKUP(H351,data!$B$3:$E$32,3,0))*($E351-14)),0)</f>
        <v>0</v>
      </c>
      <c r="J351" s="87" t="s">
        <v>87</v>
      </c>
      <c r="K351" s="66">
        <f>IF($F351=1,VLOOKUP(J351,data!$B$35:$D$39,2,0),0)</f>
        <v>0</v>
      </c>
      <c r="L351" s="67">
        <f>IF(AND(I351&lt;&gt;0,K351&lt;&gt;0)=FALSE,0,data!$C$43)</f>
        <v>0</v>
      </c>
      <c r="M351" s="91">
        <f t="shared" si="153"/>
        <v>0</v>
      </c>
      <c r="N351" s="61">
        <f t="shared" si="183"/>
        <v>0</v>
      </c>
      <c r="O351" s="61">
        <f t="shared" si="155"/>
        <v>0</v>
      </c>
      <c r="P351" s="61">
        <f t="shared" si="156"/>
        <v>0</v>
      </c>
      <c r="Q351" s="137">
        <f t="shared" si="157"/>
        <v>0</v>
      </c>
      <c r="S351" s="64"/>
      <c r="T351" s="61">
        <f t="shared" si="158"/>
        <v>0</v>
      </c>
      <c r="U351" s="65">
        <f>IF(T351=1,data!$C$41*S351,0)</f>
        <v>0</v>
      </c>
      <c r="V351" s="87" t="s">
        <v>87</v>
      </c>
      <c r="W351" s="66">
        <f>IF(T351=1,IF(S351&lt;15,VLOOKUP(V351,data!$B$3:$E$32,2,0)*S351,(VLOOKUP(V351,data!$B$3:$E$32,2,0)*14)+(VLOOKUP(V351,data!$B$3:$E$32,3,0))*(S351-14)),0)</f>
        <v>0</v>
      </c>
      <c r="X351" s="87" t="s">
        <v>87</v>
      </c>
      <c r="Y351" s="66">
        <f>IF(T351=1,VLOOKUP(X351,data!$B$35:$D$39,2,0),0)</f>
        <v>0</v>
      </c>
      <c r="Z351" s="67">
        <f>IF(AND(W351&lt;&gt;0,Y351&lt;&gt;0)=FALSE,0,data!$C$43)</f>
        <v>0</v>
      </c>
      <c r="AA351" s="91">
        <f t="shared" si="159"/>
        <v>0</v>
      </c>
      <c r="AB351" s="121">
        <f t="shared" si="160"/>
        <v>0</v>
      </c>
      <c r="AC351" s="61">
        <f t="shared" si="161"/>
        <v>0</v>
      </c>
      <c r="AD351" s="61">
        <f t="shared" si="162"/>
        <v>0</v>
      </c>
      <c r="AF351" s="64"/>
      <c r="AG351" s="61">
        <f t="shared" si="163"/>
        <v>0</v>
      </c>
      <c r="AH351" s="65">
        <f>IF(AG351=1,data!$C$41*AF351,0)</f>
        <v>0</v>
      </c>
      <c r="AI351" s="87" t="s">
        <v>87</v>
      </c>
      <c r="AJ351" s="66">
        <f>IF(AG351=1,IF(AF351&lt;15,VLOOKUP(AI351,data!$B$3:$E$32,2,0)*AF351,(VLOOKUP(AI351,data!$B$3:$E$32,2,0)*14)+(VLOOKUP(AI351,data!$B$3:$E$32,3,0))*(AF351-14)),0)</f>
        <v>0</v>
      </c>
      <c r="AK351" s="87" t="s">
        <v>87</v>
      </c>
      <c r="AL351" s="66">
        <f>IF(AG351=1,VLOOKUP(AK351,data!$B$35:$D$39,2,0),0)</f>
        <v>0</v>
      </c>
      <c r="AM351" s="67">
        <f>IF(AND(AJ351&lt;&gt;0,AL351&lt;&gt;0)=FALSE,0,data!$C$43)</f>
        <v>0</v>
      </c>
      <c r="AN351" s="91">
        <f t="shared" si="164"/>
        <v>0</v>
      </c>
      <c r="AO351" s="121">
        <f t="shared" si="165"/>
        <v>0</v>
      </c>
      <c r="AP351" s="61">
        <f t="shared" si="166"/>
        <v>0</v>
      </c>
      <c r="AQ351" s="61">
        <f t="shared" si="167"/>
        <v>0</v>
      </c>
      <c r="AS351" s="64"/>
      <c r="AT351" s="61">
        <f t="shared" si="168"/>
        <v>0</v>
      </c>
      <c r="AU351" s="65">
        <f>IF(AT351=1,data!$C$41*AS351,0)</f>
        <v>0</v>
      </c>
      <c r="AV351" s="87" t="s">
        <v>87</v>
      </c>
      <c r="AW351" s="66">
        <f>IF(AT351=1,IF(AS351&lt;15,VLOOKUP(AV351,data!$B$3:$E$32,2,0)*AS351,(VLOOKUP(AV351,data!$B$3:$E$32,2,0)*14)+(VLOOKUP(AV351,data!$B$3:$E$32,3,0))*(AS351-14)),0)</f>
        <v>0</v>
      </c>
      <c r="AX351" s="87" t="s">
        <v>87</v>
      </c>
      <c r="AY351" s="66">
        <f>IF(AT351=1,VLOOKUP(AX351,data!$B$35:$D$39,2,0),0)</f>
        <v>0</v>
      </c>
      <c r="AZ351" s="67">
        <f>IF(AND(AW351&lt;&gt;0,AY351&lt;&gt;0)=FALSE,0,data!$C$43)</f>
        <v>0</v>
      </c>
      <c r="BA351" s="91">
        <f t="shared" si="169"/>
        <v>0</v>
      </c>
      <c r="BB351" s="121">
        <f t="shared" si="170"/>
        <v>0</v>
      </c>
      <c r="BC351" s="61">
        <f t="shared" si="171"/>
        <v>0</v>
      </c>
      <c r="BD351" s="61">
        <f t="shared" si="172"/>
        <v>0</v>
      </c>
      <c r="BF351" s="64"/>
      <c r="BG351" s="61">
        <f t="shared" si="173"/>
        <v>0</v>
      </c>
      <c r="BH351" s="65">
        <f>IF(BG351=1,data!$C$41*BF351,0)</f>
        <v>0</v>
      </c>
      <c r="BI351" s="87" t="s">
        <v>87</v>
      </c>
      <c r="BJ351" s="66">
        <f>IF(BG351=1,IF(BF351&lt;15,VLOOKUP(BI351,data!$B$3:$E$32,2,0)*BF351,(VLOOKUP(BI351,data!$B$3:$E$32,2,0)*14)+(VLOOKUP(BI351,data!$B$3:$E$32,3,0))*(BF351-14)),0)</f>
        <v>0</v>
      </c>
      <c r="BK351" s="87" t="s">
        <v>87</v>
      </c>
      <c r="BL351" s="66">
        <f>IF(BG351=1,VLOOKUP(BK351,data!$B$35:$D$39,2,0),0)</f>
        <v>0</v>
      </c>
      <c r="BM351" s="67">
        <f>IF(AND(BJ351&lt;&gt;0,BL351&lt;&gt;0)=FALSE,0,data!$C$43)</f>
        <v>0</v>
      </c>
      <c r="BN351" s="91">
        <f t="shared" si="174"/>
        <v>0</v>
      </c>
      <c r="BO351" s="121">
        <f t="shared" si="175"/>
        <v>0</v>
      </c>
      <c r="BP351" s="61">
        <f t="shared" si="176"/>
        <v>0</v>
      </c>
      <c r="BQ351" s="61">
        <f t="shared" si="177"/>
        <v>0</v>
      </c>
      <c r="BS351" s="64"/>
      <c r="BT351" s="61">
        <f t="shared" si="178"/>
        <v>0</v>
      </c>
      <c r="BU351" s="65">
        <f>IF(BT351=1,data!$C$41*BS351,0)</f>
        <v>0</v>
      </c>
      <c r="BV351" s="87" t="s">
        <v>87</v>
      </c>
      <c r="BW351" s="66">
        <f>IF(BT351=1,IF(BS351&lt;15,VLOOKUP(BV351,data!$B$3:$E$32,2,0)*BS351,(VLOOKUP(BV351,data!$B$3:$E$32,2,0)*14)+(VLOOKUP(BV351,data!$B$3:$E$32,3,0))*(BS351-14)),0)</f>
        <v>0</v>
      </c>
      <c r="BX351" s="87" t="s">
        <v>87</v>
      </c>
      <c r="BY351" s="66">
        <f>IF(BT351=1,VLOOKUP(BX351,data!$B$35:$D$39,2,0),0)</f>
        <v>0</v>
      </c>
      <c r="BZ351" s="67">
        <f>IF(AND(BW351&lt;&gt;0,BY351&lt;&gt;0)=FALSE,0,data!$C$43)</f>
        <v>0</v>
      </c>
      <c r="CA351" s="91">
        <f t="shared" si="179"/>
        <v>0</v>
      </c>
      <c r="CB351" s="121">
        <f t="shared" si="180"/>
        <v>0</v>
      </c>
      <c r="CC351" s="61">
        <f t="shared" si="181"/>
        <v>0</v>
      </c>
      <c r="CD351" s="61">
        <f t="shared" si="182"/>
        <v>0</v>
      </c>
    </row>
    <row r="352" spans="1:82" ht="18" hidden="1" customHeight="1" x14ac:dyDescent="0.25">
      <c r="A352" s="68"/>
      <c r="B352" s="58" t="s">
        <v>434</v>
      </c>
      <c r="C352" s="113"/>
      <c r="D352" s="59"/>
      <c r="E352" s="64"/>
      <c r="F352" s="61">
        <f t="shared" si="154"/>
        <v>0</v>
      </c>
      <c r="G352" s="65">
        <f>IF(F352=1,data!$C$41*E352,0)</f>
        <v>0</v>
      </c>
      <c r="H352" s="87" t="s">
        <v>87</v>
      </c>
      <c r="I352" s="66">
        <f>IF($F352=1,IF($E352&lt;15,VLOOKUP(H352,data!$B$3:$E$32,2,0)*$E352,(VLOOKUP(H352,data!$B$3:$E$32,2,0)*14)+(VLOOKUP(H352,data!$B$3:$E$32,3,0))*($E352-14)),0)</f>
        <v>0</v>
      </c>
      <c r="J352" s="87" t="s">
        <v>87</v>
      </c>
      <c r="K352" s="66">
        <f>IF($F352=1,VLOOKUP(J352,data!$B$35:$D$39,2,0),0)</f>
        <v>0</v>
      </c>
      <c r="L352" s="67">
        <f>IF(AND(I352&lt;&gt;0,K352&lt;&gt;0)=FALSE,0,data!$C$43)</f>
        <v>0</v>
      </c>
      <c r="M352" s="91">
        <f t="shared" si="153"/>
        <v>0</v>
      </c>
      <c r="N352" s="61">
        <f t="shared" si="183"/>
        <v>0</v>
      </c>
      <c r="O352" s="61">
        <f t="shared" si="155"/>
        <v>0</v>
      </c>
      <c r="P352" s="61">
        <f t="shared" si="156"/>
        <v>0</v>
      </c>
      <c r="Q352" s="137">
        <f t="shared" si="157"/>
        <v>0</v>
      </c>
      <c r="S352" s="64"/>
      <c r="T352" s="61">
        <f t="shared" si="158"/>
        <v>0</v>
      </c>
      <c r="U352" s="65">
        <f>IF(T352=1,data!$C$41*S352,0)</f>
        <v>0</v>
      </c>
      <c r="V352" s="87" t="s">
        <v>87</v>
      </c>
      <c r="W352" s="66">
        <f>IF(T352=1,IF(S352&lt;15,VLOOKUP(V352,data!$B$3:$E$32,2,0)*S352,(VLOOKUP(V352,data!$B$3:$E$32,2,0)*14)+(VLOOKUP(V352,data!$B$3:$E$32,3,0))*(S352-14)),0)</f>
        <v>0</v>
      </c>
      <c r="X352" s="87" t="s">
        <v>87</v>
      </c>
      <c r="Y352" s="66">
        <f>IF(T352=1,VLOOKUP(X352,data!$B$35:$D$39,2,0),0)</f>
        <v>0</v>
      </c>
      <c r="Z352" s="67">
        <f>IF(AND(W352&lt;&gt;0,Y352&lt;&gt;0)=FALSE,0,data!$C$43)</f>
        <v>0</v>
      </c>
      <c r="AA352" s="91">
        <f t="shared" si="159"/>
        <v>0</v>
      </c>
      <c r="AB352" s="121">
        <f t="shared" si="160"/>
        <v>0</v>
      </c>
      <c r="AC352" s="61">
        <f t="shared" si="161"/>
        <v>0</v>
      </c>
      <c r="AD352" s="61">
        <f t="shared" si="162"/>
        <v>0</v>
      </c>
      <c r="AF352" s="64"/>
      <c r="AG352" s="61">
        <f t="shared" si="163"/>
        <v>0</v>
      </c>
      <c r="AH352" s="65">
        <f>IF(AG352=1,data!$C$41*AF352,0)</f>
        <v>0</v>
      </c>
      <c r="AI352" s="87" t="s">
        <v>87</v>
      </c>
      <c r="AJ352" s="66">
        <f>IF(AG352=1,IF(AF352&lt;15,VLOOKUP(AI352,data!$B$3:$E$32,2,0)*AF352,(VLOOKUP(AI352,data!$B$3:$E$32,2,0)*14)+(VLOOKUP(AI352,data!$B$3:$E$32,3,0))*(AF352-14)),0)</f>
        <v>0</v>
      </c>
      <c r="AK352" s="87" t="s">
        <v>87</v>
      </c>
      <c r="AL352" s="66">
        <f>IF(AG352=1,VLOOKUP(AK352,data!$B$35:$D$39,2,0),0)</f>
        <v>0</v>
      </c>
      <c r="AM352" s="67">
        <f>IF(AND(AJ352&lt;&gt;0,AL352&lt;&gt;0)=FALSE,0,data!$C$43)</f>
        <v>0</v>
      </c>
      <c r="AN352" s="91">
        <f t="shared" si="164"/>
        <v>0</v>
      </c>
      <c r="AO352" s="121">
        <f t="shared" si="165"/>
        <v>0</v>
      </c>
      <c r="AP352" s="61">
        <f t="shared" si="166"/>
        <v>0</v>
      </c>
      <c r="AQ352" s="61">
        <f t="shared" si="167"/>
        <v>0</v>
      </c>
      <c r="AS352" s="64"/>
      <c r="AT352" s="61">
        <f t="shared" si="168"/>
        <v>0</v>
      </c>
      <c r="AU352" s="65">
        <f>IF(AT352=1,data!$C$41*AS352,0)</f>
        <v>0</v>
      </c>
      <c r="AV352" s="87" t="s">
        <v>87</v>
      </c>
      <c r="AW352" s="66">
        <f>IF(AT352=1,IF(AS352&lt;15,VLOOKUP(AV352,data!$B$3:$E$32,2,0)*AS352,(VLOOKUP(AV352,data!$B$3:$E$32,2,0)*14)+(VLOOKUP(AV352,data!$B$3:$E$32,3,0))*(AS352-14)),0)</f>
        <v>0</v>
      </c>
      <c r="AX352" s="87" t="s">
        <v>87</v>
      </c>
      <c r="AY352" s="66">
        <f>IF(AT352=1,VLOOKUP(AX352,data!$B$35:$D$39,2,0),0)</f>
        <v>0</v>
      </c>
      <c r="AZ352" s="67">
        <f>IF(AND(AW352&lt;&gt;0,AY352&lt;&gt;0)=FALSE,0,data!$C$43)</f>
        <v>0</v>
      </c>
      <c r="BA352" s="91">
        <f t="shared" si="169"/>
        <v>0</v>
      </c>
      <c r="BB352" s="121">
        <f t="shared" si="170"/>
        <v>0</v>
      </c>
      <c r="BC352" s="61">
        <f t="shared" si="171"/>
        <v>0</v>
      </c>
      <c r="BD352" s="61">
        <f t="shared" si="172"/>
        <v>0</v>
      </c>
      <c r="BF352" s="64"/>
      <c r="BG352" s="61">
        <f t="shared" si="173"/>
        <v>0</v>
      </c>
      <c r="BH352" s="65">
        <f>IF(BG352=1,data!$C$41*BF352,0)</f>
        <v>0</v>
      </c>
      <c r="BI352" s="87" t="s">
        <v>87</v>
      </c>
      <c r="BJ352" s="66">
        <f>IF(BG352=1,IF(BF352&lt;15,VLOOKUP(BI352,data!$B$3:$E$32,2,0)*BF352,(VLOOKUP(BI352,data!$B$3:$E$32,2,0)*14)+(VLOOKUP(BI352,data!$B$3:$E$32,3,0))*(BF352-14)),0)</f>
        <v>0</v>
      </c>
      <c r="BK352" s="87" t="s">
        <v>87</v>
      </c>
      <c r="BL352" s="66">
        <f>IF(BG352=1,VLOOKUP(BK352,data!$B$35:$D$39,2,0),0)</f>
        <v>0</v>
      </c>
      <c r="BM352" s="67">
        <f>IF(AND(BJ352&lt;&gt;0,BL352&lt;&gt;0)=FALSE,0,data!$C$43)</f>
        <v>0</v>
      </c>
      <c r="BN352" s="91">
        <f t="shared" si="174"/>
        <v>0</v>
      </c>
      <c r="BO352" s="121">
        <f t="shared" si="175"/>
        <v>0</v>
      </c>
      <c r="BP352" s="61">
        <f t="shared" si="176"/>
        <v>0</v>
      </c>
      <c r="BQ352" s="61">
        <f t="shared" si="177"/>
        <v>0</v>
      </c>
      <c r="BS352" s="64"/>
      <c r="BT352" s="61">
        <f t="shared" si="178"/>
        <v>0</v>
      </c>
      <c r="BU352" s="65">
        <f>IF(BT352=1,data!$C$41*BS352,0)</f>
        <v>0</v>
      </c>
      <c r="BV352" s="87" t="s">
        <v>87</v>
      </c>
      <c r="BW352" s="66">
        <f>IF(BT352=1,IF(BS352&lt;15,VLOOKUP(BV352,data!$B$3:$E$32,2,0)*BS352,(VLOOKUP(BV352,data!$B$3:$E$32,2,0)*14)+(VLOOKUP(BV352,data!$B$3:$E$32,3,0))*(BS352-14)),0)</f>
        <v>0</v>
      </c>
      <c r="BX352" s="87" t="s">
        <v>87</v>
      </c>
      <c r="BY352" s="66">
        <f>IF(BT352=1,VLOOKUP(BX352,data!$B$35:$D$39,2,0),0)</f>
        <v>0</v>
      </c>
      <c r="BZ352" s="67">
        <f>IF(AND(BW352&lt;&gt;0,BY352&lt;&gt;0)=FALSE,0,data!$C$43)</f>
        <v>0</v>
      </c>
      <c r="CA352" s="91">
        <f t="shared" si="179"/>
        <v>0</v>
      </c>
      <c r="CB352" s="121">
        <f t="shared" si="180"/>
        <v>0</v>
      </c>
      <c r="CC352" s="61">
        <f t="shared" si="181"/>
        <v>0</v>
      </c>
      <c r="CD352" s="61">
        <f t="shared" si="182"/>
        <v>0</v>
      </c>
    </row>
    <row r="353" spans="1:82" ht="18" hidden="1" customHeight="1" x14ac:dyDescent="0.25">
      <c r="A353" s="68"/>
      <c r="B353" s="58" t="s">
        <v>435</v>
      </c>
      <c r="C353" s="113"/>
      <c r="D353" s="59"/>
      <c r="E353" s="64"/>
      <c r="F353" s="61">
        <f t="shared" si="154"/>
        <v>0</v>
      </c>
      <c r="G353" s="65">
        <f>IF(F353=1,data!$C$41*E353,0)</f>
        <v>0</v>
      </c>
      <c r="H353" s="87" t="s">
        <v>87</v>
      </c>
      <c r="I353" s="66">
        <f>IF($F353=1,IF($E353&lt;15,VLOOKUP(H353,data!$B$3:$E$32,2,0)*$E353,(VLOOKUP(H353,data!$B$3:$E$32,2,0)*14)+(VLOOKUP(H353,data!$B$3:$E$32,3,0))*($E353-14)),0)</f>
        <v>0</v>
      </c>
      <c r="J353" s="87" t="s">
        <v>87</v>
      </c>
      <c r="K353" s="66">
        <f>IF($F353=1,VLOOKUP(J353,data!$B$35:$D$39,2,0),0)</f>
        <v>0</v>
      </c>
      <c r="L353" s="67">
        <f>IF(AND(I353&lt;&gt;0,K353&lt;&gt;0)=FALSE,0,data!$C$43)</f>
        <v>0</v>
      </c>
      <c r="M353" s="91">
        <f t="shared" si="153"/>
        <v>0</v>
      </c>
      <c r="N353" s="61">
        <f t="shared" si="183"/>
        <v>0</v>
      </c>
      <c r="O353" s="61">
        <f t="shared" si="155"/>
        <v>0</v>
      </c>
      <c r="P353" s="61">
        <f t="shared" si="156"/>
        <v>0</v>
      </c>
      <c r="Q353" s="137">
        <f t="shared" si="157"/>
        <v>0</v>
      </c>
      <c r="S353" s="64"/>
      <c r="T353" s="61">
        <f t="shared" si="158"/>
        <v>0</v>
      </c>
      <c r="U353" s="65">
        <f>IF(T353=1,data!$C$41*S353,0)</f>
        <v>0</v>
      </c>
      <c r="V353" s="87" t="s">
        <v>87</v>
      </c>
      <c r="W353" s="66">
        <f>IF(T353=1,IF(S353&lt;15,VLOOKUP(V353,data!$B$3:$E$32,2,0)*S353,(VLOOKUP(V353,data!$B$3:$E$32,2,0)*14)+(VLOOKUP(V353,data!$B$3:$E$32,3,0))*(S353-14)),0)</f>
        <v>0</v>
      </c>
      <c r="X353" s="87" t="s">
        <v>87</v>
      </c>
      <c r="Y353" s="66">
        <f>IF(T353=1,VLOOKUP(X353,data!$B$35:$D$39,2,0),0)</f>
        <v>0</v>
      </c>
      <c r="Z353" s="67">
        <f>IF(AND(W353&lt;&gt;0,Y353&lt;&gt;0)=FALSE,0,data!$C$43)</f>
        <v>0</v>
      </c>
      <c r="AA353" s="91">
        <f t="shared" si="159"/>
        <v>0</v>
      </c>
      <c r="AB353" s="121">
        <f t="shared" si="160"/>
        <v>0</v>
      </c>
      <c r="AC353" s="61">
        <f t="shared" si="161"/>
        <v>0</v>
      </c>
      <c r="AD353" s="61">
        <f t="shared" si="162"/>
        <v>0</v>
      </c>
      <c r="AF353" s="64"/>
      <c r="AG353" s="61">
        <f t="shared" si="163"/>
        <v>0</v>
      </c>
      <c r="AH353" s="65">
        <f>IF(AG353=1,data!$C$41*AF353,0)</f>
        <v>0</v>
      </c>
      <c r="AI353" s="87" t="s">
        <v>87</v>
      </c>
      <c r="AJ353" s="66">
        <f>IF(AG353=1,IF(AF353&lt;15,VLOOKUP(AI353,data!$B$3:$E$32,2,0)*AF353,(VLOOKUP(AI353,data!$B$3:$E$32,2,0)*14)+(VLOOKUP(AI353,data!$B$3:$E$32,3,0))*(AF353-14)),0)</f>
        <v>0</v>
      </c>
      <c r="AK353" s="87" t="s">
        <v>87</v>
      </c>
      <c r="AL353" s="66">
        <f>IF(AG353=1,VLOOKUP(AK353,data!$B$35:$D$39,2,0),0)</f>
        <v>0</v>
      </c>
      <c r="AM353" s="67">
        <f>IF(AND(AJ353&lt;&gt;0,AL353&lt;&gt;0)=FALSE,0,data!$C$43)</f>
        <v>0</v>
      </c>
      <c r="AN353" s="91">
        <f t="shared" si="164"/>
        <v>0</v>
      </c>
      <c r="AO353" s="121">
        <f t="shared" si="165"/>
        <v>0</v>
      </c>
      <c r="AP353" s="61">
        <f t="shared" si="166"/>
        <v>0</v>
      </c>
      <c r="AQ353" s="61">
        <f t="shared" si="167"/>
        <v>0</v>
      </c>
      <c r="AS353" s="64"/>
      <c r="AT353" s="61">
        <f t="shared" si="168"/>
        <v>0</v>
      </c>
      <c r="AU353" s="65">
        <f>IF(AT353=1,data!$C$41*AS353,0)</f>
        <v>0</v>
      </c>
      <c r="AV353" s="87" t="s">
        <v>87</v>
      </c>
      <c r="AW353" s="66">
        <f>IF(AT353=1,IF(AS353&lt;15,VLOOKUP(AV353,data!$B$3:$E$32,2,0)*AS353,(VLOOKUP(AV353,data!$B$3:$E$32,2,0)*14)+(VLOOKUP(AV353,data!$B$3:$E$32,3,0))*(AS353-14)),0)</f>
        <v>0</v>
      </c>
      <c r="AX353" s="87" t="s">
        <v>87</v>
      </c>
      <c r="AY353" s="66">
        <f>IF(AT353=1,VLOOKUP(AX353,data!$B$35:$D$39,2,0),0)</f>
        <v>0</v>
      </c>
      <c r="AZ353" s="67">
        <f>IF(AND(AW353&lt;&gt;0,AY353&lt;&gt;0)=FALSE,0,data!$C$43)</f>
        <v>0</v>
      </c>
      <c r="BA353" s="91">
        <f t="shared" si="169"/>
        <v>0</v>
      </c>
      <c r="BB353" s="121">
        <f t="shared" si="170"/>
        <v>0</v>
      </c>
      <c r="BC353" s="61">
        <f t="shared" si="171"/>
        <v>0</v>
      </c>
      <c r="BD353" s="61">
        <f t="shared" si="172"/>
        <v>0</v>
      </c>
      <c r="BF353" s="64"/>
      <c r="BG353" s="61">
        <f t="shared" si="173"/>
        <v>0</v>
      </c>
      <c r="BH353" s="65">
        <f>IF(BG353=1,data!$C$41*BF353,0)</f>
        <v>0</v>
      </c>
      <c r="BI353" s="87" t="s">
        <v>87</v>
      </c>
      <c r="BJ353" s="66">
        <f>IF(BG353=1,IF(BF353&lt;15,VLOOKUP(BI353,data!$B$3:$E$32,2,0)*BF353,(VLOOKUP(BI353,data!$B$3:$E$32,2,0)*14)+(VLOOKUP(BI353,data!$B$3:$E$32,3,0))*(BF353-14)),0)</f>
        <v>0</v>
      </c>
      <c r="BK353" s="87" t="s">
        <v>87</v>
      </c>
      <c r="BL353" s="66">
        <f>IF(BG353=1,VLOOKUP(BK353,data!$B$35:$D$39,2,0),0)</f>
        <v>0</v>
      </c>
      <c r="BM353" s="67">
        <f>IF(AND(BJ353&lt;&gt;0,BL353&lt;&gt;0)=FALSE,0,data!$C$43)</f>
        <v>0</v>
      </c>
      <c r="BN353" s="91">
        <f t="shared" si="174"/>
        <v>0</v>
      </c>
      <c r="BO353" s="121">
        <f t="shared" si="175"/>
        <v>0</v>
      </c>
      <c r="BP353" s="61">
        <f t="shared" si="176"/>
        <v>0</v>
      </c>
      <c r="BQ353" s="61">
        <f t="shared" si="177"/>
        <v>0</v>
      </c>
      <c r="BS353" s="64"/>
      <c r="BT353" s="61">
        <f t="shared" si="178"/>
        <v>0</v>
      </c>
      <c r="BU353" s="65">
        <f>IF(BT353=1,data!$C$41*BS353,0)</f>
        <v>0</v>
      </c>
      <c r="BV353" s="87" t="s">
        <v>87</v>
      </c>
      <c r="BW353" s="66">
        <f>IF(BT353=1,IF(BS353&lt;15,VLOOKUP(BV353,data!$B$3:$E$32,2,0)*BS353,(VLOOKUP(BV353,data!$B$3:$E$32,2,0)*14)+(VLOOKUP(BV353,data!$B$3:$E$32,3,0))*(BS353-14)),0)</f>
        <v>0</v>
      </c>
      <c r="BX353" s="87" t="s">
        <v>87</v>
      </c>
      <c r="BY353" s="66">
        <f>IF(BT353=1,VLOOKUP(BX353,data!$B$35:$D$39,2,0),0)</f>
        <v>0</v>
      </c>
      <c r="BZ353" s="67">
        <f>IF(AND(BW353&lt;&gt;0,BY353&lt;&gt;0)=FALSE,0,data!$C$43)</f>
        <v>0</v>
      </c>
      <c r="CA353" s="91">
        <f t="shared" si="179"/>
        <v>0</v>
      </c>
      <c r="CB353" s="121">
        <f t="shared" si="180"/>
        <v>0</v>
      </c>
      <c r="CC353" s="61">
        <f t="shared" si="181"/>
        <v>0</v>
      </c>
      <c r="CD353" s="61">
        <f t="shared" si="182"/>
        <v>0</v>
      </c>
    </row>
    <row r="354" spans="1:82" ht="18" hidden="1" customHeight="1" x14ac:dyDescent="0.25">
      <c r="A354" s="68"/>
      <c r="B354" s="58" t="s">
        <v>436</v>
      </c>
      <c r="C354" s="113"/>
      <c r="D354" s="59"/>
      <c r="E354" s="64"/>
      <c r="F354" s="61">
        <f t="shared" si="154"/>
        <v>0</v>
      </c>
      <c r="G354" s="65">
        <f>IF(F354=1,data!$C$41*E354,0)</f>
        <v>0</v>
      </c>
      <c r="H354" s="87" t="s">
        <v>87</v>
      </c>
      <c r="I354" s="66">
        <f>IF($F354=1,IF($E354&lt;15,VLOOKUP(H354,data!$B$3:$E$32,2,0)*$E354,(VLOOKUP(H354,data!$B$3:$E$32,2,0)*14)+(VLOOKUP(H354,data!$B$3:$E$32,3,0))*($E354-14)),0)</f>
        <v>0</v>
      </c>
      <c r="J354" s="87" t="s">
        <v>87</v>
      </c>
      <c r="K354" s="66">
        <f>IF($F354=1,VLOOKUP(J354,data!$B$35:$D$39,2,0),0)</f>
        <v>0</v>
      </c>
      <c r="L354" s="67">
        <f>IF(AND(I354&lt;&gt;0,K354&lt;&gt;0)=FALSE,0,data!$C$43)</f>
        <v>0</v>
      </c>
      <c r="M354" s="91">
        <f t="shared" si="153"/>
        <v>0</v>
      </c>
      <c r="N354" s="61">
        <f t="shared" si="183"/>
        <v>0</v>
      </c>
      <c r="O354" s="61">
        <f t="shared" si="155"/>
        <v>0</v>
      </c>
      <c r="P354" s="61">
        <f t="shared" si="156"/>
        <v>0</v>
      </c>
      <c r="Q354" s="137">
        <f t="shared" si="157"/>
        <v>0</v>
      </c>
      <c r="S354" s="64"/>
      <c r="T354" s="61">
        <f t="shared" si="158"/>
        <v>0</v>
      </c>
      <c r="U354" s="65">
        <f>IF(T354=1,data!$C$41*S354,0)</f>
        <v>0</v>
      </c>
      <c r="V354" s="87" t="s">
        <v>87</v>
      </c>
      <c r="W354" s="66">
        <f>IF(T354=1,IF(S354&lt;15,VLOOKUP(V354,data!$B$3:$E$32,2,0)*S354,(VLOOKUP(V354,data!$B$3:$E$32,2,0)*14)+(VLOOKUP(V354,data!$B$3:$E$32,3,0))*(S354-14)),0)</f>
        <v>0</v>
      </c>
      <c r="X354" s="87" t="s">
        <v>87</v>
      </c>
      <c r="Y354" s="66">
        <f>IF(T354=1,VLOOKUP(X354,data!$B$35:$D$39,2,0),0)</f>
        <v>0</v>
      </c>
      <c r="Z354" s="67">
        <f>IF(AND(W354&lt;&gt;0,Y354&lt;&gt;0)=FALSE,0,data!$C$43)</f>
        <v>0</v>
      </c>
      <c r="AA354" s="91">
        <f t="shared" si="159"/>
        <v>0</v>
      </c>
      <c r="AB354" s="121">
        <f t="shared" si="160"/>
        <v>0</v>
      </c>
      <c r="AC354" s="61">
        <f t="shared" si="161"/>
        <v>0</v>
      </c>
      <c r="AD354" s="61">
        <f t="shared" si="162"/>
        <v>0</v>
      </c>
      <c r="AF354" s="64"/>
      <c r="AG354" s="61">
        <f t="shared" si="163"/>
        <v>0</v>
      </c>
      <c r="AH354" s="65">
        <f>IF(AG354=1,data!$C$41*AF354,0)</f>
        <v>0</v>
      </c>
      <c r="AI354" s="87" t="s">
        <v>87</v>
      </c>
      <c r="AJ354" s="66">
        <f>IF(AG354=1,IF(AF354&lt;15,VLOOKUP(AI354,data!$B$3:$E$32,2,0)*AF354,(VLOOKUP(AI354,data!$B$3:$E$32,2,0)*14)+(VLOOKUP(AI354,data!$B$3:$E$32,3,0))*(AF354-14)),0)</f>
        <v>0</v>
      </c>
      <c r="AK354" s="87" t="s">
        <v>87</v>
      </c>
      <c r="AL354" s="66">
        <f>IF(AG354=1,VLOOKUP(AK354,data!$B$35:$D$39,2,0),0)</f>
        <v>0</v>
      </c>
      <c r="AM354" s="67">
        <f>IF(AND(AJ354&lt;&gt;0,AL354&lt;&gt;0)=FALSE,0,data!$C$43)</f>
        <v>0</v>
      </c>
      <c r="AN354" s="91">
        <f t="shared" si="164"/>
        <v>0</v>
      </c>
      <c r="AO354" s="121">
        <f t="shared" si="165"/>
        <v>0</v>
      </c>
      <c r="AP354" s="61">
        <f t="shared" si="166"/>
        <v>0</v>
      </c>
      <c r="AQ354" s="61">
        <f t="shared" si="167"/>
        <v>0</v>
      </c>
      <c r="AS354" s="64"/>
      <c r="AT354" s="61">
        <f t="shared" si="168"/>
        <v>0</v>
      </c>
      <c r="AU354" s="65">
        <f>IF(AT354=1,data!$C$41*AS354,0)</f>
        <v>0</v>
      </c>
      <c r="AV354" s="87" t="s">
        <v>87</v>
      </c>
      <c r="AW354" s="66">
        <f>IF(AT354=1,IF(AS354&lt;15,VLOOKUP(AV354,data!$B$3:$E$32,2,0)*AS354,(VLOOKUP(AV354,data!$B$3:$E$32,2,0)*14)+(VLOOKUP(AV354,data!$B$3:$E$32,3,0))*(AS354-14)),0)</f>
        <v>0</v>
      </c>
      <c r="AX354" s="87" t="s">
        <v>87</v>
      </c>
      <c r="AY354" s="66">
        <f>IF(AT354=1,VLOOKUP(AX354,data!$B$35:$D$39,2,0),0)</f>
        <v>0</v>
      </c>
      <c r="AZ354" s="67">
        <f>IF(AND(AW354&lt;&gt;0,AY354&lt;&gt;0)=FALSE,0,data!$C$43)</f>
        <v>0</v>
      </c>
      <c r="BA354" s="91">
        <f t="shared" si="169"/>
        <v>0</v>
      </c>
      <c r="BB354" s="121">
        <f t="shared" si="170"/>
        <v>0</v>
      </c>
      <c r="BC354" s="61">
        <f t="shared" si="171"/>
        <v>0</v>
      </c>
      <c r="BD354" s="61">
        <f t="shared" si="172"/>
        <v>0</v>
      </c>
      <c r="BF354" s="64"/>
      <c r="BG354" s="61">
        <f t="shared" si="173"/>
        <v>0</v>
      </c>
      <c r="BH354" s="65">
        <f>IF(BG354=1,data!$C$41*BF354,0)</f>
        <v>0</v>
      </c>
      <c r="BI354" s="87" t="s">
        <v>87</v>
      </c>
      <c r="BJ354" s="66">
        <f>IF(BG354=1,IF(BF354&lt;15,VLOOKUP(BI354,data!$B$3:$E$32,2,0)*BF354,(VLOOKUP(BI354,data!$B$3:$E$32,2,0)*14)+(VLOOKUP(BI354,data!$B$3:$E$32,3,0))*(BF354-14)),0)</f>
        <v>0</v>
      </c>
      <c r="BK354" s="87" t="s">
        <v>87</v>
      </c>
      <c r="BL354" s="66">
        <f>IF(BG354=1,VLOOKUP(BK354,data!$B$35:$D$39,2,0),0)</f>
        <v>0</v>
      </c>
      <c r="BM354" s="67">
        <f>IF(AND(BJ354&lt;&gt;0,BL354&lt;&gt;0)=FALSE,0,data!$C$43)</f>
        <v>0</v>
      </c>
      <c r="BN354" s="91">
        <f t="shared" si="174"/>
        <v>0</v>
      </c>
      <c r="BO354" s="121">
        <f t="shared" si="175"/>
        <v>0</v>
      </c>
      <c r="BP354" s="61">
        <f t="shared" si="176"/>
        <v>0</v>
      </c>
      <c r="BQ354" s="61">
        <f t="shared" si="177"/>
        <v>0</v>
      </c>
      <c r="BS354" s="64"/>
      <c r="BT354" s="61">
        <f t="shared" si="178"/>
        <v>0</v>
      </c>
      <c r="BU354" s="65">
        <f>IF(BT354=1,data!$C$41*BS354,0)</f>
        <v>0</v>
      </c>
      <c r="BV354" s="87" t="s">
        <v>87</v>
      </c>
      <c r="BW354" s="66">
        <f>IF(BT354=1,IF(BS354&lt;15,VLOOKUP(BV354,data!$B$3:$E$32,2,0)*BS354,(VLOOKUP(BV354,data!$B$3:$E$32,2,0)*14)+(VLOOKUP(BV354,data!$B$3:$E$32,3,0))*(BS354-14)),0)</f>
        <v>0</v>
      </c>
      <c r="BX354" s="87" t="s">
        <v>87</v>
      </c>
      <c r="BY354" s="66">
        <f>IF(BT354=1,VLOOKUP(BX354,data!$B$35:$D$39,2,0),0)</f>
        <v>0</v>
      </c>
      <c r="BZ354" s="67">
        <f>IF(AND(BW354&lt;&gt;0,BY354&lt;&gt;0)=FALSE,0,data!$C$43)</f>
        <v>0</v>
      </c>
      <c r="CA354" s="91">
        <f t="shared" si="179"/>
        <v>0</v>
      </c>
      <c r="CB354" s="121">
        <f t="shared" si="180"/>
        <v>0</v>
      </c>
      <c r="CC354" s="61">
        <f t="shared" si="181"/>
        <v>0</v>
      </c>
      <c r="CD354" s="61">
        <f t="shared" si="182"/>
        <v>0</v>
      </c>
    </row>
    <row r="355" spans="1:82" ht="18" hidden="1" customHeight="1" x14ac:dyDescent="0.25">
      <c r="A355" s="68"/>
      <c r="B355" s="58" t="s">
        <v>437</v>
      </c>
      <c r="C355" s="113"/>
      <c r="D355" s="59"/>
      <c r="E355" s="64"/>
      <c r="F355" s="61">
        <f t="shared" si="154"/>
        <v>0</v>
      </c>
      <c r="G355" s="65">
        <f>IF(F355=1,data!$C$41*E355,0)</f>
        <v>0</v>
      </c>
      <c r="H355" s="87" t="s">
        <v>87</v>
      </c>
      <c r="I355" s="66">
        <f>IF($F355=1,IF($E355&lt;15,VLOOKUP(H355,data!$B$3:$E$32,2,0)*$E355,(VLOOKUP(H355,data!$B$3:$E$32,2,0)*14)+(VLOOKUP(H355,data!$B$3:$E$32,3,0))*($E355-14)),0)</f>
        <v>0</v>
      </c>
      <c r="J355" s="87" t="s">
        <v>87</v>
      </c>
      <c r="K355" s="66">
        <f>IF($F355=1,VLOOKUP(J355,data!$B$35:$D$39,2,0),0)</f>
        <v>0</v>
      </c>
      <c r="L355" s="67">
        <f>IF(AND(I355&lt;&gt;0,K355&lt;&gt;0)=FALSE,0,data!$C$43)</f>
        <v>0</v>
      </c>
      <c r="M355" s="91">
        <f t="shared" si="153"/>
        <v>0</v>
      </c>
      <c r="N355" s="61">
        <f t="shared" si="183"/>
        <v>0</v>
      </c>
      <c r="O355" s="61">
        <f t="shared" si="155"/>
        <v>0</v>
      </c>
      <c r="P355" s="61">
        <f t="shared" si="156"/>
        <v>0</v>
      </c>
      <c r="Q355" s="137">
        <f t="shared" si="157"/>
        <v>0</v>
      </c>
      <c r="S355" s="64"/>
      <c r="T355" s="61">
        <f t="shared" si="158"/>
        <v>0</v>
      </c>
      <c r="U355" s="65">
        <f>IF(T355=1,data!$C$41*S355,0)</f>
        <v>0</v>
      </c>
      <c r="V355" s="87" t="s">
        <v>87</v>
      </c>
      <c r="W355" s="66">
        <f>IF(T355=1,IF(S355&lt;15,VLOOKUP(V355,data!$B$3:$E$32,2,0)*S355,(VLOOKUP(V355,data!$B$3:$E$32,2,0)*14)+(VLOOKUP(V355,data!$B$3:$E$32,3,0))*(S355-14)),0)</f>
        <v>0</v>
      </c>
      <c r="X355" s="87" t="s">
        <v>87</v>
      </c>
      <c r="Y355" s="66">
        <f>IF(T355=1,VLOOKUP(X355,data!$B$35:$D$39,2,0),0)</f>
        <v>0</v>
      </c>
      <c r="Z355" s="67">
        <f>IF(AND(W355&lt;&gt;0,Y355&lt;&gt;0)=FALSE,0,data!$C$43)</f>
        <v>0</v>
      </c>
      <c r="AA355" s="91">
        <f t="shared" si="159"/>
        <v>0</v>
      </c>
      <c r="AB355" s="121">
        <f t="shared" si="160"/>
        <v>0</v>
      </c>
      <c r="AC355" s="61">
        <f t="shared" si="161"/>
        <v>0</v>
      </c>
      <c r="AD355" s="61">
        <f t="shared" si="162"/>
        <v>0</v>
      </c>
      <c r="AF355" s="64"/>
      <c r="AG355" s="61">
        <f t="shared" si="163"/>
        <v>0</v>
      </c>
      <c r="AH355" s="65">
        <f>IF(AG355=1,data!$C$41*AF355,0)</f>
        <v>0</v>
      </c>
      <c r="AI355" s="87" t="s">
        <v>87</v>
      </c>
      <c r="AJ355" s="66">
        <f>IF(AG355=1,IF(AF355&lt;15,VLOOKUP(AI355,data!$B$3:$E$32,2,0)*AF355,(VLOOKUP(AI355,data!$B$3:$E$32,2,0)*14)+(VLOOKUP(AI355,data!$B$3:$E$32,3,0))*(AF355-14)),0)</f>
        <v>0</v>
      </c>
      <c r="AK355" s="87" t="s">
        <v>87</v>
      </c>
      <c r="AL355" s="66">
        <f>IF(AG355=1,VLOOKUP(AK355,data!$B$35:$D$39,2,0),0)</f>
        <v>0</v>
      </c>
      <c r="AM355" s="67">
        <f>IF(AND(AJ355&lt;&gt;0,AL355&lt;&gt;0)=FALSE,0,data!$C$43)</f>
        <v>0</v>
      </c>
      <c r="AN355" s="91">
        <f t="shared" si="164"/>
        <v>0</v>
      </c>
      <c r="AO355" s="121">
        <f t="shared" si="165"/>
        <v>0</v>
      </c>
      <c r="AP355" s="61">
        <f t="shared" si="166"/>
        <v>0</v>
      </c>
      <c r="AQ355" s="61">
        <f t="shared" si="167"/>
        <v>0</v>
      </c>
      <c r="AS355" s="64"/>
      <c r="AT355" s="61">
        <f t="shared" si="168"/>
        <v>0</v>
      </c>
      <c r="AU355" s="65">
        <f>IF(AT355=1,data!$C$41*AS355,0)</f>
        <v>0</v>
      </c>
      <c r="AV355" s="87" t="s">
        <v>87</v>
      </c>
      <c r="AW355" s="66">
        <f>IF(AT355=1,IF(AS355&lt;15,VLOOKUP(AV355,data!$B$3:$E$32,2,0)*AS355,(VLOOKUP(AV355,data!$B$3:$E$32,2,0)*14)+(VLOOKUP(AV355,data!$B$3:$E$32,3,0))*(AS355-14)),0)</f>
        <v>0</v>
      </c>
      <c r="AX355" s="87" t="s">
        <v>87</v>
      </c>
      <c r="AY355" s="66">
        <f>IF(AT355=1,VLOOKUP(AX355,data!$B$35:$D$39,2,0),0)</f>
        <v>0</v>
      </c>
      <c r="AZ355" s="67">
        <f>IF(AND(AW355&lt;&gt;0,AY355&lt;&gt;0)=FALSE,0,data!$C$43)</f>
        <v>0</v>
      </c>
      <c r="BA355" s="91">
        <f t="shared" si="169"/>
        <v>0</v>
      </c>
      <c r="BB355" s="121">
        <f t="shared" si="170"/>
        <v>0</v>
      </c>
      <c r="BC355" s="61">
        <f t="shared" si="171"/>
        <v>0</v>
      </c>
      <c r="BD355" s="61">
        <f t="shared" si="172"/>
        <v>0</v>
      </c>
      <c r="BF355" s="64"/>
      <c r="BG355" s="61">
        <f t="shared" si="173"/>
        <v>0</v>
      </c>
      <c r="BH355" s="65">
        <f>IF(BG355=1,data!$C$41*BF355,0)</f>
        <v>0</v>
      </c>
      <c r="BI355" s="87" t="s">
        <v>87</v>
      </c>
      <c r="BJ355" s="66">
        <f>IF(BG355=1,IF(BF355&lt;15,VLOOKUP(BI355,data!$B$3:$E$32,2,0)*BF355,(VLOOKUP(BI355,data!$B$3:$E$32,2,0)*14)+(VLOOKUP(BI355,data!$B$3:$E$32,3,0))*(BF355-14)),0)</f>
        <v>0</v>
      </c>
      <c r="BK355" s="87" t="s">
        <v>87</v>
      </c>
      <c r="BL355" s="66">
        <f>IF(BG355=1,VLOOKUP(BK355,data!$B$35:$D$39,2,0),0)</f>
        <v>0</v>
      </c>
      <c r="BM355" s="67">
        <f>IF(AND(BJ355&lt;&gt;0,BL355&lt;&gt;0)=FALSE,0,data!$C$43)</f>
        <v>0</v>
      </c>
      <c r="BN355" s="91">
        <f t="shared" si="174"/>
        <v>0</v>
      </c>
      <c r="BO355" s="121">
        <f t="shared" si="175"/>
        <v>0</v>
      </c>
      <c r="BP355" s="61">
        <f t="shared" si="176"/>
        <v>0</v>
      </c>
      <c r="BQ355" s="61">
        <f t="shared" si="177"/>
        <v>0</v>
      </c>
      <c r="BS355" s="64"/>
      <c r="BT355" s="61">
        <f t="shared" si="178"/>
        <v>0</v>
      </c>
      <c r="BU355" s="65">
        <f>IF(BT355=1,data!$C$41*BS355,0)</f>
        <v>0</v>
      </c>
      <c r="BV355" s="87" t="s">
        <v>87</v>
      </c>
      <c r="BW355" s="66">
        <f>IF(BT355=1,IF(BS355&lt;15,VLOOKUP(BV355,data!$B$3:$E$32,2,0)*BS355,(VLOOKUP(BV355,data!$B$3:$E$32,2,0)*14)+(VLOOKUP(BV355,data!$B$3:$E$32,3,0))*(BS355-14)),0)</f>
        <v>0</v>
      </c>
      <c r="BX355" s="87" t="s">
        <v>87</v>
      </c>
      <c r="BY355" s="66">
        <f>IF(BT355=1,VLOOKUP(BX355,data!$B$35:$D$39,2,0),0)</f>
        <v>0</v>
      </c>
      <c r="BZ355" s="67">
        <f>IF(AND(BW355&lt;&gt;0,BY355&lt;&gt;0)=FALSE,0,data!$C$43)</f>
        <v>0</v>
      </c>
      <c r="CA355" s="91">
        <f t="shared" si="179"/>
        <v>0</v>
      </c>
      <c r="CB355" s="121">
        <f t="shared" si="180"/>
        <v>0</v>
      </c>
      <c r="CC355" s="61">
        <f t="shared" si="181"/>
        <v>0</v>
      </c>
      <c r="CD355" s="61">
        <f t="shared" si="182"/>
        <v>0</v>
      </c>
    </row>
    <row r="356" spans="1:82" ht="18" hidden="1" customHeight="1" x14ac:dyDescent="0.25">
      <c r="A356" s="68"/>
      <c r="B356" s="58" t="s">
        <v>438</v>
      </c>
      <c r="C356" s="113"/>
      <c r="D356" s="59"/>
      <c r="E356" s="64"/>
      <c r="F356" s="61">
        <f t="shared" si="154"/>
        <v>0</v>
      </c>
      <c r="G356" s="65">
        <f>IF(F356=1,data!$C$41*E356,0)</f>
        <v>0</v>
      </c>
      <c r="H356" s="87" t="s">
        <v>87</v>
      </c>
      <c r="I356" s="66">
        <f>IF($F356=1,IF($E356&lt;15,VLOOKUP(H356,data!$B$3:$E$32,2,0)*$E356,(VLOOKUP(H356,data!$B$3:$E$32,2,0)*14)+(VLOOKUP(H356,data!$B$3:$E$32,3,0))*($E356-14)),0)</f>
        <v>0</v>
      </c>
      <c r="J356" s="87" t="s">
        <v>87</v>
      </c>
      <c r="K356" s="66">
        <f>IF($F356=1,VLOOKUP(J356,data!$B$35:$D$39,2,0),0)</f>
        <v>0</v>
      </c>
      <c r="L356" s="67">
        <f>IF(AND(I356&lt;&gt;0,K356&lt;&gt;0)=FALSE,0,data!$C$43)</f>
        <v>0</v>
      </c>
      <c r="M356" s="91">
        <f t="shared" si="153"/>
        <v>0</v>
      </c>
      <c r="N356" s="61">
        <f t="shared" si="183"/>
        <v>0</v>
      </c>
      <c r="O356" s="61">
        <f t="shared" si="155"/>
        <v>0</v>
      </c>
      <c r="P356" s="61">
        <f t="shared" si="156"/>
        <v>0</v>
      </c>
      <c r="Q356" s="137">
        <f t="shared" si="157"/>
        <v>0</v>
      </c>
      <c r="S356" s="64"/>
      <c r="T356" s="61">
        <f t="shared" si="158"/>
        <v>0</v>
      </c>
      <c r="U356" s="65">
        <f>IF(T356=1,data!$C$41*S356,0)</f>
        <v>0</v>
      </c>
      <c r="V356" s="87" t="s">
        <v>87</v>
      </c>
      <c r="W356" s="66">
        <f>IF(T356=1,IF(S356&lt;15,VLOOKUP(V356,data!$B$3:$E$32,2,0)*S356,(VLOOKUP(V356,data!$B$3:$E$32,2,0)*14)+(VLOOKUP(V356,data!$B$3:$E$32,3,0))*(S356-14)),0)</f>
        <v>0</v>
      </c>
      <c r="X356" s="87" t="s">
        <v>87</v>
      </c>
      <c r="Y356" s="66">
        <f>IF(T356=1,VLOOKUP(X356,data!$B$35:$D$39,2,0),0)</f>
        <v>0</v>
      </c>
      <c r="Z356" s="67">
        <f>IF(AND(W356&lt;&gt;0,Y356&lt;&gt;0)=FALSE,0,data!$C$43)</f>
        <v>0</v>
      </c>
      <c r="AA356" s="91">
        <f t="shared" si="159"/>
        <v>0</v>
      </c>
      <c r="AB356" s="121">
        <f t="shared" si="160"/>
        <v>0</v>
      </c>
      <c r="AC356" s="61">
        <f t="shared" si="161"/>
        <v>0</v>
      </c>
      <c r="AD356" s="61">
        <f t="shared" si="162"/>
        <v>0</v>
      </c>
      <c r="AF356" s="64"/>
      <c r="AG356" s="61">
        <f t="shared" si="163"/>
        <v>0</v>
      </c>
      <c r="AH356" s="65">
        <f>IF(AG356=1,data!$C$41*AF356,0)</f>
        <v>0</v>
      </c>
      <c r="AI356" s="87" t="s">
        <v>87</v>
      </c>
      <c r="AJ356" s="66">
        <f>IF(AG356=1,IF(AF356&lt;15,VLOOKUP(AI356,data!$B$3:$E$32,2,0)*AF356,(VLOOKUP(AI356,data!$B$3:$E$32,2,0)*14)+(VLOOKUP(AI356,data!$B$3:$E$32,3,0))*(AF356-14)),0)</f>
        <v>0</v>
      </c>
      <c r="AK356" s="87" t="s">
        <v>87</v>
      </c>
      <c r="AL356" s="66">
        <f>IF(AG356=1,VLOOKUP(AK356,data!$B$35:$D$39,2,0),0)</f>
        <v>0</v>
      </c>
      <c r="AM356" s="67">
        <f>IF(AND(AJ356&lt;&gt;0,AL356&lt;&gt;0)=FALSE,0,data!$C$43)</f>
        <v>0</v>
      </c>
      <c r="AN356" s="91">
        <f t="shared" si="164"/>
        <v>0</v>
      </c>
      <c r="AO356" s="121">
        <f t="shared" si="165"/>
        <v>0</v>
      </c>
      <c r="AP356" s="61">
        <f t="shared" si="166"/>
        <v>0</v>
      </c>
      <c r="AQ356" s="61">
        <f t="shared" si="167"/>
        <v>0</v>
      </c>
      <c r="AS356" s="64"/>
      <c r="AT356" s="61">
        <f t="shared" si="168"/>
        <v>0</v>
      </c>
      <c r="AU356" s="65">
        <f>IF(AT356=1,data!$C$41*AS356,0)</f>
        <v>0</v>
      </c>
      <c r="AV356" s="87" t="s">
        <v>87</v>
      </c>
      <c r="AW356" s="66">
        <f>IF(AT356=1,IF(AS356&lt;15,VLOOKUP(AV356,data!$B$3:$E$32,2,0)*AS356,(VLOOKUP(AV356,data!$B$3:$E$32,2,0)*14)+(VLOOKUP(AV356,data!$B$3:$E$32,3,0))*(AS356-14)),0)</f>
        <v>0</v>
      </c>
      <c r="AX356" s="87" t="s">
        <v>87</v>
      </c>
      <c r="AY356" s="66">
        <f>IF(AT356=1,VLOOKUP(AX356,data!$B$35:$D$39,2,0),0)</f>
        <v>0</v>
      </c>
      <c r="AZ356" s="67">
        <f>IF(AND(AW356&lt;&gt;0,AY356&lt;&gt;0)=FALSE,0,data!$C$43)</f>
        <v>0</v>
      </c>
      <c r="BA356" s="91">
        <f t="shared" si="169"/>
        <v>0</v>
      </c>
      <c r="BB356" s="121">
        <f t="shared" si="170"/>
        <v>0</v>
      </c>
      <c r="BC356" s="61">
        <f t="shared" si="171"/>
        <v>0</v>
      </c>
      <c r="BD356" s="61">
        <f t="shared" si="172"/>
        <v>0</v>
      </c>
      <c r="BF356" s="64"/>
      <c r="BG356" s="61">
        <f t="shared" si="173"/>
        <v>0</v>
      </c>
      <c r="BH356" s="65">
        <f>IF(BG356=1,data!$C$41*BF356,0)</f>
        <v>0</v>
      </c>
      <c r="BI356" s="87" t="s">
        <v>87</v>
      </c>
      <c r="BJ356" s="66">
        <f>IF(BG356=1,IF(BF356&lt;15,VLOOKUP(BI356,data!$B$3:$E$32,2,0)*BF356,(VLOOKUP(BI356,data!$B$3:$E$32,2,0)*14)+(VLOOKUP(BI356,data!$B$3:$E$32,3,0))*(BF356-14)),0)</f>
        <v>0</v>
      </c>
      <c r="BK356" s="87" t="s">
        <v>87</v>
      </c>
      <c r="BL356" s="66">
        <f>IF(BG356=1,VLOOKUP(BK356,data!$B$35:$D$39,2,0),0)</f>
        <v>0</v>
      </c>
      <c r="BM356" s="67">
        <f>IF(AND(BJ356&lt;&gt;0,BL356&lt;&gt;0)=FALSE,0,data!$C$43)</f>
        <v>0</v>
      </c>
      <c r="BN356" s="91">
        <f t="shared" si="174"/>
        <v>0</v>
      </c>
      <c r="BO356" s="121">
        <f t="shared" si="175"/>
        <v>0</v>
      </c>
      <c r="BP356" s="61">
        <f t="shared" si="176"/>
        <v>0</v>
      </c>
      <c r="BQ356" s="61">
        <f t="shared" si="177"/>
        <v>0</v>
      </c>
      <c r="BS356" s="64"/>
      <c r="BT356" s="61">
        <f t="shared" si="178"/>
        <v>0</v>
      </c>
      <c r="BU356" s="65">
        <f>IF(BT356=1,data!$C$41*BS356,0)</f>
        <v>0</v>
      </c>
      <c r="BV356" s="87" t="s">
        <v>87</v>
      </c>
      <c r="BW356" s="66">
        <f>IF(BT356=1,IF(BS356&lt;15,VLOOKUP(BV356,data!$B$3:$E$32,2,0)*BS356,(VLOOKUP(BV356,data!$B$3:$E$32,2,0)*14)+(VLOOKUP(BV356,data!$B$3:$E$32,3,0))*(BS356-14)),0)</f>
        <v>0</v>
      </c>
      <c r="BX356" s="87" t="s">
        <v>87</v>
      </c>
      <c r="BY356" s="66">
        <f>IF(BT356=1,VLOOKUP(BX356,data!$B$35:$D$39,2,0),0)</f>
        <v>0</v>
      </c>
      <c r="BZ356" s="67">
        <f>IF(AND(BW356&lt;&gt;0,BY356&lt;&gt;0)=FALSE,0,data!$C$43)</f>
        <v>0</v>
      </c>
      <c r="CA356" s="91">
        <f t="shared" si="179"/>
        <v>0</v>
      </c>
      <c r="CB356" s="121">
        <f t="shared" si="180"/>
        <v>0</v>
      </c>
      <c r="CC356" s="61">
        <f t="shared" si="181"/>
        <v>0</v>
      </c>
      <c r="CD356" s="61">
        <f t="shared" si="182"/>
        <v>0</v>
      </c>
    </row>
    <row r="357" spans="1:82" ht="18" hidden="1" customHeight="1" x14ac:dyDescent="0.25">
      <c r="A357" s="68"/>
      <c r="B357" s="58" t="s">
        <v>439</v>
      </c>
      <c r="C357" s="113"/>
      <c r="D357" s="59"/>
      <c r="E357" s="64"/>
      <c r="F357" s="61">
        <f t="shared" si="154"/>
        <v>0</v>
      </c>
      <c r="G357" s="65">
        <f>IF(F357=1,data!$C$41*E357,0)</f>
        <v>0</v>
      </c>
      <c r="H357" s="87" t="s">
        <v>87</v>
      </c>
      <c r="I357" s="66">
        <f>IF($F357=1,IF($E357&lt;15,VLOOKUP(H357,data!$B$3:$E$32,2,0)*$E357,(VLOOKUP(H357,data!$B$3:$E$32,2,0)*14)+(VLOOKUP(H357,data!$B$3:$E$32,3,0))*($E357-14)),0)</f>
        <v>0</v>
      </c>
      <c r="J357" s="87" t="s">
        <v>87</v>
      </c>
      <c r="K357" s="66">
        <f>IF($F357=1,VLOOKUP(J357,data!$B$35:$D$39,2,0),0)</f>
        <v>0</v>
      </c>
      <c r="L357" s="67">
        <f>IF(AND(I357&lt;&gt;0,K357&lt;&gt;0)=FALSE,0,data!$C$43)</f>
        <v>0</v>
      </c>
      <c r="M357" s="91">
        <f t="shared" si="153"/>
        <v>0</v>
      </c>
      <c r="N357" s="61">
        <f t="shared" si="183"/>
        <v>0</v>
      </c>
      <c r="O357" s="61">
        <f t="shared" si="155"/>
        <v>0</v>
      </c>
      <c r="P357" s="61">
        <f t="shared" si="156"/>
        <v>0</v>
      </c>
      <c r="Q357" s="137">
        <f t="shared" si="157"/>
        <v>0</v>
      </c>
      <c r="S357" s="64"/>
      <c r="T357" s="61">
        <f t="shared" si="158"/>
        <v>0</v>
      </c>
      <c r="U357" s="65">
        <f>IF(T357=1,data!$C$41*S357,0)</f>
        <v>0</v>
      </c>
      <c r="V357" s="87" t="s">
        <v>87</v>
      </c>
      <c r="W357" s="66">
        <f>IF(T357=1,IF(S357&lt;15,VLOOKUP(V357,data!$B$3:$E$32,2,0)*S357,(VLOOKUP(V357,data!$B$3:$E$32,2,0)*14)+(VLOOKUP(V357,data!$B$3:$E$32,3,0))*(S357-14)),0)</f>
        <v>0</v>
      </c>
      <c r="X357" s="87" t="s">
        <v>87</v>
      </c>
      <c r="Y357" s="66">
        <f>IF(T357=1,VLOOKUP(X357,data!$B$35:$D$39,2,0),0)</f>
        <v>0</v>
      </c>
      <c r="Z357" s="67">
        <f>IF(AND(W357&lt;&gt;0,Y357&lt;&gt;0)=FALSE,0,data!$C$43)</f>
        <v>0</v>
      </c>
      <c r="AA357" s="91">
        <f t="shared" si="159"/>
        <v>0</v>
      </c>
      <c r="AB357" s="121">
        <f t="shared" si="160"/>
        <v>0</v>
      </c>
      <c r="AC357" s="61">
        <f t="shared" si="161"/>
        <v>0</v>
      </c>
      <c r="AD357" s="61">
        <f t="shared" si="162"/>
        <v>0</v>
      </c>
      <c r="AF357" s="64"/>
      <c r="AG357" s="61">
        <f t="shared" si="163"/>
        <v>0</v>
      </c>
      <c r="AH357" s="65">
        <f>IF(AG357=1,data!$C$41*AF357,0)</f>
        <v>0</v>
      </c>
      <c r="AI357" s="87" t="s">
        <v>87</v>
      </c>
      <c r="AJ357" s="66">
        <f>IF(AG357=1,IF(AF357&lt;15,VLOOKUP(AI357,data!$B$3:$E$32,2,0)*AF357,(VLOOKUP(AI357,data!$B$3:$E$32,2,0)*14)+(VLOOKUP(AI357,data!$B$3:$E$32,3,0))*(AF357-14)),0)</f>
        <v>0</v>
      </c>
      <c r="AK357" s="87" t="s">
        <v>87</v>
      </c>
      <c r="AL357" s="66">
        <f>IF(AG357=1,VLOOKUP(AK357,data!$B$35:$D$39,2,0),0)</f>
        <v>0</v>
      </c>
      <c r="AM357" s="67">
        <f>IF(AND(AJ357&lt;&gt;0,AL357&lt;&gt;0)=FALSE,0,data!$C$43)</f>
        <v>0</v>
      </c>
      <c r="AN357" s="91">
        <f t="shared" si="164"/>
        <v>0</v>
      </c>
      <c r="AO357" s="121">
        <f t="shared" si="165"/>
        <v>0</v>
      </c>
      <c r="AP357" s="61">
        <f t="shared" si="166"/>
        <v>0</v>
      </c>
      <c r="AQ357" s="61">
        <f t="shared" si="167"/>
        <v>0</v>
      </c>
      <c r="AS357" s="64"/>
      <c r="AT357" s="61">
        <f t="shared" si="168"/>
        <v>0</v>
      </c>
      <c r="AU357" s="65">
        <f>IF(AT357=1,data!$C$41*AS357,0)</f>
        <v>0</v>
      </c>
      <c r="AV357" s="87" t="s">
        <v>87</v>
      </c>
      <c r="AW357" s="66">
        <f>IF(AT357=1,IF(AS357&lt;15,VLOOKUP(AV357,data!$B$3:$E$32,2,0)*AS357,(VLOOKUP(AV357,data!$B$3:$E$32,2,0)*14)+(VLOOKUP(AV357,data!$B$3:$E$32,3,0))*(AS357-14)),0)</f>
        <v>0</v>
      </c>
      <c r="AX357" s="87" t="s">
        <v>87</v>
      </c>
      <c r="AY357" s="66">
        <f>IF(AT357=1,VLOOKUP(AX357,data!$B$35:$D$39,2,0),0)</f>
        <v>0</v>
      </c>
      <c r="AZ357" s="67">
        <f>IF(AND(AW357&lt;&gt;0,AY357&lt;&gt;0)=FALSE,0,data!$C$43)</f>
        <v>0</v>
      </c>
      <c r="BA357" s="91">
        <f t="shared" si="169"/>
        <v>0</v>
      </c>
      <c r="BB357" s="121">
        <f t="shared" si="170"/>
        <v>0</v>
      </c>
      <c r="BC357" s="61">
        <f t="shared" si="171"/>
        <v>0</v>
      </c>
      <c r="BD357" s="61">
        <f t="shared" si="172"/>
        <v>0</v>
      </c>
      <c r="BF357" s="64"/>
      <c r="BG357" s="61">
        <f t="shared" si="173"/>
        <v>0</v>
      </c>
      <c r="BH357" s="65">
        <f>IF(BG357=1,data!$C$41*BF357,0)</f>
        <v>0</v>
      </c>
      <c r="BI357" s="87" t="s">
        <v>87</v>
      </c>
      <c r="BJ357" s="66">
        <f>IF(BG357=1,IF(BF357&lt;15,VLOOKUP(BI357,data!$B$3:$E$32,2,0)*BF357,(VLOOKUP(BI357,data!$B$3:$E$32,2,0)*14)+(VLOOKUP(BI357,data!$B$3:$E$32,3,0))*(BF357-14)),0)</f>
        <v>0</v>
      </c>
      <c r="BK357" s="87" t="s">
        <v>87</v>
      </c>
      <c r="BL357" s="66">
        <f>IF(BG357=1,VLOOKUP(BK357,data!$B$35:$D$39,2,0),0)</f>
        <v>0</v>
      </c>
      <c r="BM357" s="67">
        <f>IF(AND(BJ357&lt;&gt;0,BL357&lt;&gt;0)=FALSE,0,data!$C$43)</f>
        <v>0</v>
      </c>
      <c r="BN357" s="91">
        <f t="shared" si="174"/>
        <v>0</v>
      </c>
      <c r="BO357" s="121">
        <f t="shared" si="175"/>
        <v>0</v>
      </c>
      <c r="BP357" s="61">
        <f t="shared" si="176"/>
        <v>0</v>
      </c>
      <c r="BQ357" s="61">
        <f t="shared" si="177"/>
        <v>0</v>
      </c>
      <c r="BS357" s="64"/>
      <c r="BT357" s="61">
        <f t="shared" si="178"/>
        <v>0</v>
      </c>
      <c r="BU357" s="65">
        <f>IF(BT357=1,data!$C$41*BS357,0)</f>
        <v>0</v>
      </c>
      <c r="BV357" s="87" t="s">
        <v>87</v>
      </c>
      <c r="BW357" s="66">
        <f>IF(BT357=1,IF(BS357&lt;15,VLOOKUP(BV357,data!$B$3:$E$32,2,0)*BS357,(VLOOKUP(BV357,data!$B$3:$E$32,2,0)*14)+(VLOOKUP(BV357,data!$B$3:$E$32,3,0))*(BS357-14)),0)</f>
        <v>0</v>
      </c>
      <c r="BX357" s="87" t="s">
        <v>87</v>
      </c>
      <c r="BY357" s="66">
        <f>IF(BT357=1,VLOOKUP(BX357,data!$B$35:$D$39,2,0),0)</f>
        <v>0</v>
      </c>
      <c r="BZ357" s="67">
        <f>IF(AND(BW357&lt;&gt;0,BY357&lt;&gt;0)=FALSE,0,data!$C$43)</f>
        <v>0</v>
      </c>
      <c r="CA357" s="91">
        <f t="shared" si="179"/>
        <v>0</v>
      </c>
      <c r="CB357" s="121">
        <f t="shared" si="180"/>
        <v>0</v>
      </c>
      <c r="CC357" s="61">
        <f t="shared" si="181"/>
        <v>0</v>
      </c>
      <c r="CD357" s="61">
        <f t="shared" si="182"/>
        <v>0</v>
      </c>
    </row>
    <row r="358" spans="1:82" ht="18" hidden="1" customHeight="1" x14ac:dyDescent="0.25">
      <c r="A358" s="68"/>
      <c r="B358" s="58" t="s">
        <v>440</v>
      </c>
      <c r="C358" s="113"/>
      <c r="D358" s="59"/>
      <c r="E358" s="64"/>
      <c r="F358" s="61">
        <f t="shared" si="154"/>
        <v>0</v>
      </c>
      <c r="G358" s="65">
        <f>IF(F358=1,data!$C$41*E358,0)</f>
        <v>0</v>
      </c>
      <c r="H358" s="87" t="s">
        <v>87</v>
      </c>
      <c r="I358" s="66">
        <f>IF($F358=1,IF($E358&lt;15,VLOOKUP(H358,data!$B$3:$E$32,2,0)*$E358,(VLOOKUP(H358,data!$B$3:$E$32,2,0)*14)+(VLOOKUP(H358,data!$B$3:$E$32,3,0))*($E358-14)),0)</f>
        <v>0</v>
      </c>
      <c r="J358" s="87" t="s">
        <v>87</v>
      </c>
      <c r="K358" s="66">
        <f>IF($F358=1,VLOOKUP(J358,data!$B$35:$D$39,2,0),0)</f>
        <v>0</v>
      </c>
      <c r="L358" s="67">
        <f>IF(AND(I358&lt;&gt;0,K358&lt;&gt;0)=FALSE,0,data!$C$43)</f>
        <v>0</v>
      </c>
      <c r="M358" s="91">
        <f t="shared" si="153"/>
        <v>0</v>
      </c>
      <c r="N358" s="61">
        <f t="shared" si="183"/>
        <v>0</v>
      </c>
      <c r="O358" s="61">
        <f t="shared" si="155"/>
        <v>0</v>
      </c>
      <c r="P358" s="61">
        <f t="shared" si="156"/>
        <v>0</v>
      </c>
      <c r="Q358" s="137">
        <f t="shared" si="157"/>
        <v>0</v>
      </c>
      <c r="S358" s="64"/>
      <c r="T358" s="61">
        <f t="shared" si="158"/>
        <v>0</v>
      </c>
      <c r="U358" s="65">
        <f>IF(T358=1,data!$C$41*S358,0)</f>
        <v>0</v>
      </c>
      <c r="V358" s="87" t="s">
        <v>87</v>
      </c>
      <c r="W358" s="66">
        <f>IF(T358=1,IF(S358&lt;15,VLOOKUP(V358,data!$B$3:$E$32,2,0)*S358,(VLOOKUP(V358,data!$B$3:$E$32,2,0)*14)+(VLOOKUP(V358,data!$B$3:$E$32,3,0))*(S358-14)),0)</f>
        <v>0</v>
      </c>
      <c r="X358" s="87" t="s">
        <v>87</v>
      </c>
      <c r="Y358" s="66">
        <f>IF(T358=1,VLOOKUP(X358,data!$B$35:$D$39,2,0),0)</f>
        <v>0</v>
      </c>
      <c r="Z358" s="67">
        <f>IF(AND(W358&lt;&gt;0,Y358&lt;&gt;0)=FALSE,0,data!$C$43)</f>
        <v>0</v>
      </c>
      <c r="AA358" s="91">
        <f t="shared" si="159"/>
        <v>0</v>
      </c>
      <c r="AB358" s="121">
        <f t="shared" si="160"/>
        <v>0</v>
      </c>
      <c r="AC358" s="61">
        <f t="shared" si="161"/>
        <v>0</v>
      </c>
      <c r="AD358" s="61">
        <f t="shared" si="162"/>
        <v>0</v>
      </c>
      <c r="AF358" s="64"/>
      <c r="AG358" s="61">
        <f t="shared" si="163"/>
        <v>0</v>
      </c>
      <c r="AH358" s="65">
        <f>IF(AG358=1,data!$C$41*AF358,0)</f>
        <v>0</v>
      </c>
      <c r="AI358" s="87" t="s">
        <v>87</v>
      </c>
      <c r="AJ358" s="66">
        <f>IF(AG358=1,IF(AF358&lt;15,VLOOKUP(AI358,data!$B$3:$E$32,2,0)*AF358,(VLOOKUP(AI358,data!$B$3:$E$32,2,0)*14)+(VLOOKUP(AI358,data!$B$3:$E$32,3,0))*(AF358-14)),0)</f>
        <v>0</v>
      </c>
      <c r="AK358" s="87" t="s">
        <v>87</v>
      </c>
      <c r="AL358" s="66">
        <f>IF(AG358=1,VLOOKUP(AK358,data!$B$35:$D$39,2,0),0)</f>
        <v>0</v>
      </c>
      <c r="AM358" s="67">
        <f>IF(AND(AJ358&lt;&gt;0,AL358&lt;&gt;0)=FALSE,0,data!$C$43)</f>
        <v>0</v>
      </c>
      <c r="AN358" s="91">
        <f t="shared" si="164"/>
        <v>0</v>
      </c>
      <c r="AO358" s="121">
        <f t="shared" si="165"/>
        <v>0</v>
      </c>
      <c r="AP358" s="61">
        <f t="shared" si="166"/>
        <v>0</v>
      </c>
      <c r="AQ358" s="61">
        <f t="shared" si="167"/>
        <v>0</v>
      </c>
      <c r="AS358" s="64"/>
      <c r="AT358" s="61">
        <f t="shared" si="168"/>
        <v>0</v>
      </c>
      <c r="AU358" s="65">
        <f>IF(AT358=1,data!$C$41*AS358,0)</f>
        <v>0</v>
      </c>
      <c r="AV358" s="87" t="s">
        <v>87</v>
      </c>
      <c r="AW358" s="66">
        <f>IF(AT358=1,IF(AS358&lt;15,VLOOKUP(AV358,data!$B$3:$E$32,2,0)*AS358,(VLOOKUP(AV358,data!$B$3:$E$32,2,0)*14)+(VLOOKUP(AV358,data!$B$3:$E$32,3,0))*(AS358-14)),0)</f>
        <v>0</v>
      </c>
      <c r="AX358" s="87" t="s">
        <v>87</v>
      </c>
      <c r="AY358" s="66">
        <f>IF(AT358=1,VLOOKUP(AX358,data!$B$35:$D$39,2,0),0)</f>
        <v>0</v>
      </c>
      <c r="AZ358" s="67">
        <f>IF(AND(AW358&lt;&gt;0,AY358&lt;&gt;0)=FALSE,0,data!$C$43)</f>
        <v>0</v>
      </c>
      <c r="BA358" s="91">
        <f t="shared" si="169"/>
        <v>0</v>
      </c>
      <c r="BB358" s="121">
        <f t="shared" si="170"/>
        <v>0</v>
      </c>
      <c r="BC358" s="61">
        <f t="shared" si="171"/>
        <v>0</v>
      </c>
      <c r="BD358" s="61">
        <f t="shared" si="172"/>
        <v>0</v>
      </c>
      <c r="BF358" s="64"/>
      <c r="BG358" s="61">
        <f t="shared" si="173"/>
        <v>0</v>
      </c>
      <c r="BH358" s="65">
        <f>IF(BG358=1,data!$C$41*BF358,0)</f>
        <v>0</v>
      </c>
      <c r="BI358" s="87" t="s">
        <v>87</v>
      </c>
      <c r="BJ358" s="66">
        <f>IF(BG358=1,IF(BF358&lt;15,VLOOKUP(BI358,data!$B$3:$E$32,2,0)*BF358,(VLOOKUP(BI358,data!$B$3:$E$32,2,0)*14)+(VLOOKUP(BI358,data!$B$3:$E$32,3,0))*(BF358-14)),0)</f>
        <v>0</v>
      </c>
      <c r="BK358" s="87" t="s">
        <v>87</v>
      </c>
      <c r="BL358" s="66">
        <f>IF(BG358=1,VLOOKUP(BK358,data!$B$35:$D$39,2,0),0)</f>
        <v>0</v>
      </c>
      <c r="BM358" s="67">
        <f>IF(AND(BJ358&lt;&gt;0,BL358&lt;&gt;0)=FALSE,0,data!$C$43)</f>
        <v>0</v>
      </c>
      <c r="BN358" s="91">
        <f t="shared" si="174"/>
        <v>0</v>
      </c>
      <c r="BO358" s="121">
        <f t="shared" si="175"/>
        <v>0</v>
      </c>
      <c r="BP358" s="61">
        <f t="shared" si="176"/>
        <v>0</v>
      </c>
      <c r="BQ358" s="61">
        <f t="shared" si="177"/>
        <v>0</v>
      </c>
      <c r="BS358" s="64"/>
      <c r="BT358" s="61">
        <f t="shared" si="178"/>
        <v>0</v>
      </c>
      <c r="BU358" s="65">
        <f>IF(BT358=1,data!$C$41*BS358,0)</f>
        <v>0</v>
      </c>
      <c r="BV358" s="87" t="s">
        <v>87</v>
      </c>
      <c r="BW358" s="66">
        <f>IF(BT358=1,IF(BS358&lt;15,VLOOKUP(BV358,data!$B$3:$E$32,2,0)*BS358,(VLOOKUP(BV358,data!$B$3:$E$32,2,0)*14)+(VLOOKUP(BV358,data!$B$3:$E$32,3,0))*(BS358-14)),0)</f>
        <v>0</v>
      </c>
      <c r="BX358" s="87" t="s">
        <v>87</v>
      </c>
      <c r="BY358" s="66">
        <f>IF(BT358=1,VLOOKUP(BX358,data!$B$35:$D$39,2,0),0)</f>
        <v>0</v>
      </c>
      <c r="BZ358" s="67">
        <f>IF(AND(BW358&lt;&gt;0,BY358&lt;&gt;0)=FALSE,0,data!$C$43)</f>
        <v>0</v>
      </c>
      <c r="CA358" s="91">
        <f t="shared" si="179"/>
        <v>0</v>
      </c>
      <c r="CB358" s="121">
        <f t="shared" si="180"/>
        <v>0</v>
      </c>
      <c r="CC358" s="61">
        <f t="shared" si="181"/>
        <v>0</v>
      </c>
      <c r="CD358" s="61">
        <f t="shared" si="182"/>
        <v>0</v>
      </c>
    </row>
    <row r="359" spans="1:82" ht="18" hidden="1" customHeight="1" x14ac:dyDescent="0.25">
      <c r="A359" s="68"/>
      <c r="B359" s="58" t="s">
        <v>441</v>
      </c>
      <c r="C359" s="113"/>
      <c r="D359" s="59"/>
      <c r="E359" s="64"/>
      <c r="F359" s="61">
        <f t="shared" si="154"/>
        <v>0</v>
      </c>
      <c r="G359" s="65">
        <f>IF(F359=1,data!$C$41*E359,0)</f>
        <v>0</v>
      </c>
      <c r="H359" s="87" t="s">
        <v>87</v>
      </c>
      <c r="I359" s="66">
        <f>IF($F359=1,IF($E359&lt;15,VLOOKUP(H359,data!$B$3:$E$32,2,0)*$E359,(VLOOKUP(H359,data!$B$3:$E$32,2,0)*14)+(VLOOKUP(H359,data!$B$3:$E$32,3,0))*($E359-14)),0)</f>
        <v>0</v>
      </c>
      <c r="J359" s="87" t="s">
        <v>87</v>
      </c>
      <c r="K359" s="66">
        <f>IF($F359=1,VLOOKUP(J359,data!$B$35:$D$39,2,0),0)</f>
        <v>0</v>
      </c>
      <c r="L359" s="67">
        <f>IF(AND(I359&lt;&gt;0,K359&lt;&gt;0)=FALSE,0,data!$C$43)</f>
        <v>0</v>
      </c>
      <c r="M359" s="91">
        <f t="shared" si="153"/>
        <v>0</v>
      </c>
      <c r="N359" s="61">
        <f t="shared" si="183"/>
        <v>0</v>
      </c>
      <c r="O359" s="61">
        <f t="shared" si="155"/>
        <v>0</v>
      </c>
      <c r="P359" s="61">
        <f t="shared" si="156"/>
        <v>0</v>
      </c>
      <c r="Q359" s="137">
        <f t="shared" si="157"/>
        <v>0</v>
      </c>
      <c r="S359" s="64"/>
      <c r="T359" s="61">
        <f t="shared" si="158"/>
        <v>0</v>
      </c>
      <c r="U359" s="65">
        <f>IF(T359=1,data!$C$41*S359,0)</f>
        <v>0</v>
      </c>
      <c r="V359" s="87" t="s">
        <v>87</v>
      </c>
      <c r="W359" s="66">
        <f>IF(T359=1,IF(S359&lt;15,VLOOKUP(V359,data!$B$3:$E$32,2,0)*S359,(VLOOKUP(V359,data!$B$3:$E$32,2,0)*14)+(VLOOKUP(V359,data!$B$3:$E$32,3,0))*(S359-14)),0)</f>
        <v>0</v>
      </c>
      <c r="X359" s="87" t="s">
        <v>87</v>
      </c>
      <c r="Y359" s="66">
        <f>IF(T359=1,VLOOKUP(X359,data!$B$35:$D$39,2,0),0)</f>
        <v>0</v>
      </c>
      <c r="Z359" s="67">
        <f>IF(AND(W359&lt;&gt;0,Y359&lt;&gt;0)=FALSE,0,data!$C$43)</f>
        <v>0</v>
      </c>
      <c r="AA359" s="91">
        <f t="shared" si="159"/>
        <v>0</v>
      </c>
      <c r="AB359" s="121">
        <f t="shared" si="160"/>
        <v>0</v>
      </c>
      <c r="AC359" s="61">
        <f t="shared" si="161"/>
        <v>0</v>
      </c>
      <c r="AD359" s="61">
        <f t="shared" si="162"/>
        <v>0</v>
      </c>
      <c r="AF359" s="64"/>
      <c r="AG359" s="61">
        <f t="shared" si="163"/>
        <v>0</v>
      </c>
      <c r="AH359" s="65">
        <f>IF(AG359=1,data!$C$41*AF359,0)</f>
        <v>0</v>
      </c>
      <c r="AI359" s="87" t="s">
        <v>87</v>
      </c>
      <c r="AJ359" s="66">
        <f>IF(AG359=1,IF(AF359&lt;15,VLOOKUP(AI359,data!$B$3:$E$32,2,0)*AF359,(VLOOKUP(AI359,data!$B$3:$E$32,2,0)*14)+(VLOOKUP(AI359,data!$B$3:$E$32,3,0))*(AF359-14)),0)</f>
        <v>0</v>
      </c>
      <c r="AK359" s="87" t="s">
        <v>87</v>
      </c>
      <c r="AL359" s="66">
        <f>IF(AG359=1,VLOOKUP(AK359,data!$B$35:$D$39,2,0),0)</f>
        <v>0</v>
      </c>
      <c r="AM359" s="67">
        <f>IF(AND(AJ359&lt;&gt;0,AL359&lt;&gt;0)=FALSE,0,data!$C$43)</f>
        <v>0</v>
      </c>
      <c r="AN359" s="91">
        <f t="shared" si="164"/>
        <v>0</v>
      </c>
      <c r="AO359" s="121">
        <f t="shared" si="165"/>
        <v>0</v>
      </c>
      <c r="AP359" s="61">
        <f t="shared" si="166"/>
        <v>0</v>
      </c>
      <c r="AQ359" s="61">
        <f t="shared" si="167"/>
        <v>0</v>
      </c>
      <c r="AS359" s="64"/>
      <c r="AT359" s="61">
        <f t="shared" si="168"/>
        <v>0</v>
      </c>
      <c r="AU359" s="65">
        <f>IF(AT359=1,data!$C$41*AS359,0)</f>
        <v>0</v>
      </c>
      <c r="AV359" s="87" t="s">
        <v>87</v>
      </c>
      <c r="AW359" s="66">
        <f>IF(AT359=1,IF(AS359&lt;15,VLOOKUP(AV359,data!$B$3:$E$32,2,0)*AS359,(VLOOKUP(AV359,data!$B$3:$E$32,2,0)*14)+(VLOOKUP(AV359,data!$B$3:$E$32,3,0))*(AS359-14)),0)</f>
        <v>0</v>
      </c>
      <c r="AX359" s="87" t="s">
        <v>87</v>
      </c>
      <c r="AY359" s="66">
        <f>IF(AT359=1,VLOOKUP(AX359,data!$B$35:$D$39,2,0),0)</f>
        <v>0</v>
      </c>
      <c r="AZ359" s="67">
        <f>IF(AND(AW359&lt;&gt;0,AY359&lt;&gt;0)=FALSE,0,data!$C$43)</f>
        <v>0</v>
      </c>
      <c r="BA359" s="91">
        <f t="shared" si="169"/>
        <v>0</v>
      </c>
      <c r="BB359" s="121">
        <f t="shared" si="170"/>
        <v>0</v>
      </c>
      <c r="BC359" s="61">
        <f t="shared" si="171"/>
        <v>0</v>
      </c>
      <c r="BD359" s="61">
        <f t="shared" si="172"/>
        <v>0</v>
      </c>
      <c r="BF359" s="64"/>
      <c r="BG359" s="61">
        <f t="shared" si="173"/>
        <v>0</v>
      </c>
      <c r="BH359" s="65">
        <f>IF(BG359=1,data!$C$41*BF359,0)</f>
        <v>0</v>
      </c>
      <c r="BI359" s="87" t="s">
        <v>87</v>
      </c>
      <c r="BJ359" s="66">
        <f>IF(BG359=1,IF(BF359&lt;15,VLOOKUP(BI359,data!$B$3:$E$32,2,0)*BF359,(VLOOKUP(BI359,data!$B$3:$E$32,2,0)*14)+(VLOOKUP(BI359,data!$B$3:$E$32,3,0))*(BF359-14)),0)</f>
        <v>0</v>
      </c>
      <c r="BK359" s="87" t="s">
        <v>87</v>
      </c>
      <c r="BL359" s="66">
        <f>IF(BG359=1,VLOOKUP(BK359,data!$B$35:$D$39,2,0),0)</f>
        <v>0</v>
      </c>
      <c r="BM359" s="67">
        <f>IF(AND(BJ359&lt;&gt;0,BL359&lt;&gt;0)=FALSE,0,data!$C$43)</f>
        <v>0</v>
      </c>
      <c r="BN359" s="91">
        <f t="shared" si="174"/>
        <v>0</v>
      </c>
      <c r="BO359" s="121">
        <f t="shared" si="175"/>
        <v>0</v>
      </c>
      <c r="BP359" s="61">
        <f t="shared" si="176"/>
        <v>0</v>
      </c>
      <c r="BQ359" s="61">
        <f t="shared" si="177"/>
        <v>0</v>
      </c>
      <c r="BS359" s="64"/>
      <c r="BT359" s="61">
        <f t="shared" si="178"/>
        <v>0</v>
      </c>
      <c r="BU359" s="65">
        <f>IF(BT359=1,data!$C$41*BS359,0)</f>
        <v>0</v>
      </c>
      <c r="BV359" s="87" t="s">
        <v>87</v>
      </c>
      <c r="BW359" s="66">
        <f>IF(BT359=1,IF(BS359&lt;15,VLOOKUP(BV359,data!$B$3:$E$32,2,0)*BS359,(VLOOKUP(BV359,data!$B$3:$E$32,2,0)*14)+(VLOOKUP(BV359,data!$B$3:$E$32,3,0))*(BS359-14)),0)</f>
        <v>0</v>
      </c>
      <c r="BX359" s="87" t="s">
        <v>87</v>
      </c>
      <c r="BY359" s="66">
        <f>IF(BT359=1,VLOOKUP(BX359,data!$B$35:$D$39,2,0),0)</f>
        <v>0</v>
      </c>
      <c r="BZ359" s="67">
        <f>IF(AND(BW359&lt;&gt;0,BY359&lt;&gt;0)=FALSE,0,data!$C$43)</f>
        <v>0</v>
      </c>
      <c r="CA359" s="91">
        <f t="shared" si="179"/>
        <v>0</v>
      </c>
      <c r="CB359" s="121">
        <f t="shared" si="180"/>
        <v>0</v>
      </c>
      <c r="CC359" s="61">
        <f t="shared" si="181"/>
        <v>0</v>
      </c>
      <c r="CD359" s="61">
        <f t="shared" si="182"/>
        <v>0</v>
      </c>
    </row>
    <row r="360" spans="1:82" ht="18" hidden="1" customHeight="1" x14ac:dyDescent="0.25">
      <c r="A360" s="68"/>
      <c r="B360" s="58" t="s">
        <v>442</v>
      </c>
      <c r="C360" s="113"/>
      <c r="D360" s="59"/>
      <c r="E360" s="64"/>
      <c r="F360" s="61">
        <f t="shared" si="154"/>
        <v>0</v>
      </c>
      <c r="G360" s="65">
        <f>IF(F360=1,data!$C$41*E360,0)</f>
        <v>0</v>
      </c>
      <c r="H360" s="87" t="s">
        <v>87</v>
      </c>
      <c r="I360" s="66">
        <f>IF($F360=1,IF($E360&lt;15,VLOOKUP(H360,data!$B$3:$E$32,2,0)*$E360,(VLOOKUP(H360,data!$B$3:$E$32,2,0)*14)+(VLOOKUP(H360,data!$B$3:$E$32,3,0))*($E360-14)),0)</f>
        <v>0</v>
      </c>
      <c r="J360" s="87" t="s">
        <v>87</v>
      </c>
      <c r="K360" s="66">
        <f>IF($F360=1,VLOOKUP(J360,data!$B$35:$D$39,2,0),0)</f>
        <v>0</v>
      </c>
      <c r="L360" s="67">
        <f>IF(AND(I360&lt;&gt;0,K360&lt;&gt;0)=FALSE,0,data!$C$43)</f>
        <v>0</v>
      </c>
      <c r="M360" s="91">
        <f t="shared" si="153"/>
        <v>0</v>
      </c>
      <c r="N360" s="61">
        <f t="shared" si="183"/>
        <v>0</v>
      </c>
      <c r="O360" s="61">
        <f t="shared" si="155"/>
        <v>0</v>
      </c>
      <c r="P360" s="61">
        <f t="shared" si="156"/>
        <v>0</v>
      </c>
      <c r="Q360" s="137">
        <f t="shared" si="157"/>
        <v>0</v>
      </c>
      <c r="S360" s="64"/>
      <c r="T360" s="61">
        <f t="shared" si="158"/>
        <v>0</v>
      </c>
      <c r="U360" s="65">
        <f>IF(T360=1,data!$C$41*S360,0)</f>
        <v>0</v>
      </c>
      <c r="V360" s="87" t="s">
        <v>87</v>
      </c>
      <c r="W360" s="66">
        <f>IF(T360=1,IF(S360&lt;15,VLOOKUP(V360,data!$B$3:$E$32,2,0)*S360,(VLOOKUP(V360,data!$B$3:$E$32,2,0)*14)+(VLOOKUP(V360,data!$B$3:$E$32,3,0))*(S360-14)),0)</f>
        <v>0</v>
      </c>
      <c r="X360" s="87" t="s">
        <v>87</v>
      </c>
      <c r="Y360" s="66">
        <f>IF(T360=1,VLOOKUP(X360,data!$B$35:$D$39,2,0),0)</f>
        <v>0</v>
      </c>
      <c r="Z360" s="67">
        <f>IF(AND(W360&lt;&gt;0,Y360&lt;&gt;0)=FALSE,0,data!$C$43)</f>
        <v>0</v>
      </c>
      <c r="AA360" s="91">
        <f t="shared" si="159"/>
        <v>0</v>
      </c>
      <c r="AB360" s="121">
        <f t="shared" si="160"/>
        <v>0</v>
      </c>
      <c r="AC360" s="61">
        <f t="shared" si="161"/>
        <v>0</v>
      </c>
      <c r="AD360" s="61">
        <f t="shared" si="162"/>
        <v>0</v>
      </c>
      <c r="AF360" s="64"/>
      <c r="AG360" s="61">
        <f t="shared" si="163"/>
        <v>0</v>
      </c>
      <c r="AH360" s="65">
        <f>IF(AG360=1,data!$C$41*AF360,0)</f>
        <v>0</v>
      </c>
      <c r="AI360" s="87" t="s">
        <v>87</v>
      </c>
      <c r="AJ360" s="66">
        <f>IF(AG360=1,IF(AF360&lt;15,VLOOKUP(AI360,data!$B$3:$E$32,2,0)*AF360,(VLOOKUP(AI360,data!$B$3:$E$32,2,0)*14)+(VLOOKUP(AI360,data!$B$3:$E$32,3,0))*(AF360-14)),0)</f>
        <v>0</v>
      </c>
      <c r="AK360" s="87" t="s">
        <v>87</v>
      </c>
      <c r="AL360" s="66">
        <f>IF(AG360=1,VLOOKUP(AK360,data!$B$35:$D$39,2,0),0)</f>
        <v>0</v>
      </c>
      <c r="AM360" s="67">
        <f>IF(AND(AJ360&lt;&gt;0,AL360&lt;&gt;0)=FALSE,0,data!$C$43)</f>
        <v>0</v>
      </c>
      <c r="AN360" s="91">
        <f t="shared" si="164"/>
        <v>0</v>
      </c>
      <c r="AO360" s="121">
        <f t="shared" si="165"/>
        <v>0</v>
      </c>
      <c r="AP360" s="61">
        <f t="shared" si="166"/>
        <v>0</v>
      </c>
      <c r="AQ360" s="61">
        <f t="shared" si="167"/>
        <v>0</v>
      </c>
      <c r="AS360" s="64"/>
      <c r="AT360" s="61">
        <f t="shared" si="168"/>
        <v>0</v>
      </c>
      <c r="AU360" s="65">
        <f>IF(AT360=1,data!$C$41*AS360,0)</f>
        <v>0</v>
      </c>
      <c r="AV360" s="87" t="s">
        <v>87</v>
      </c>
      <c r="AW360" s="66">
        <f>IF(AT360=1,IF(AS360&lt;15,VLOOKUP(AV360,data!$B$3:$E$32,2,0)*AS360,(VLOOKUP(AV360,data!$B$3:$E$32,2,0)*14)+(VLOOKUP(AV360,data!$B$3:$E$32,3,0))*(AS360-14)),0)</f>
        <v>0</v>
      </c>
      <c r="AX360" s="87" t="s">
        <v>87</v>
      </c>
      <c r="AY360" s="66">
        <f>IF(AT360=1,VLOOKUP(AX360,data!$B$35:$D$39,2,0),0)</f>
        <v>0</v>
      </c>
      <c r="AZ360" s="67">
        <f>IF(AND(AW360&lt;&gt;0,AY360&lt;&gt;0)=FALSE,0,data!$C$43)</f>
        <v>0</v>
      </c>
      <c r="BA360" s="91">
        <f t="shared" si="169"/>
        <v>0</v>
      </c>
      <c r="BB360" s="121">
        <f t="shared" si="170"/>
        <v>0</v>
      </c>
      <c r="BC360" s="61">
        <f t="shared" si="171"/>
        <v>0</v>
      </c>
      <c r="BD360" s="61">
        <f t="shared" si="172"/>
        <v>0</v>
      </c>
      <c r="BF360" s="64"/>
      <c r="BG360" s="61">
        <f t="shared" si="173"/>
        <v>0</v>
      </c>
      <c r="BH360" s="65">
        <f>IF(BG360=1,data!$C$41*BF360,0)</f>
        <v>0</v>
      </c>
      <c r="BI360" s="87" t="s">
        <v>87</v>
      </c>
      <c r="BJ360" s="66">
        <f>IF(BG360=1,IF(BF360&lt;15,VLOOKUP(BI360,data!$B$3:$E$32,2,0)*BF360,(VLOOKUP(BI360,data!$B$3:$E$32,2,0)*14)+(VLOOKUP(BI360,data!$B$3:$E$32,3,0))*(BF360-14)),0)</f>
        <v>0</v>
      </c>
      <c r="BK360" s="87" t="s">
        <v>87</v>
      </c>
      <c r="BL360" s="66">
        <f>IF(BG360=1,VLOOKUP(BK360,data!$B$35:$D$39,2,0),0)</f>
        <v>0</v>
      </c>
      <c r="BM360" s="67">
        <f>IF(AND(BJ360&lt;&gt;0,BL360&lt;&gt;0)=FALSE,0,data!$C$43)</f>
        <v>0</v>
      </c>
      <c r="BN360" s="91">
        <f t="shared" si="174"/>
        <v>0</v>
      </c>
      <c r="BO360" s="121">
        <f t="shared" si="175"/>
        <v>0</v>
      </c>
      <c r="BP360" s="61">
        <f t="shared" si="176"/>
        <v>0</v>
      </c>
      <c r="BQ360" s="61">
        <f t="shared" si="177"/>
        <v>0</v>
      </c>
      <c r="BS360" s="64"/>
      <c r="BT360" s="61">
        <f t="shared" si="178"/>
        <v>0</v>
      </c>
      <c r="BU360" s="65">
        <f>IF(BT360=1,data!$C$41*BS360,0)</f>
        <v>0</v>
      </c>
      <c r="BV360" s="87" t="s">
        <v>87</v>
      </c>
      <c r="BW360" s="66">
        <f>IF(BT360=1,IF(BS360&lt;15,VLOOKUP(BV360,data!$B$3:$E$32,2,0)*BS360,(VLOOKUP(BV360,data!$B$3:$E$32,2,0)*14)+(VLOOKUP(BV360,data!$B$3:$E$32,3,0))*(BS360-14)),0)</f>
        <v>0</v>
      </c>
      <c r="BX360" s="87" t="s">
        <v>87</v>
      </c>
      <c r="BY360" s="66">
        <f>IF(BT360=1,VLOOKUP(BX360,data!$B$35:$D$39,2,0),0)</f>
        <v>0</v>
      </c>
      <c r="BZ360" s="67">
        <f>IF(AND(BW360&lt;&gt;0,BY360&lt;&gt;0)=FALSE,0,data!$C$43)</f>
        <v>0</v>
      </c>
      <c r="CA360" s="91">
        <f t="shared" si="179"/>
        <v>0</v>
      </c>
      <c r="CB360" s="121">
        <f t="shared" si="180"/>
        <v>0</v>
      </c>
      <c r="CC360" s="61">
        <f t="shared" si="181"/>
        <v>0</v>
      </c>
      <c r="CD360" s="61">
        <f t="shared" si="182"/>
        <v>0</v>
      </c>
    </row>
    <row r="361" spans="1:82" ht="18" hidden="1" customHeight="1" x14ac:dyDescent="0.25">
      <c r="A361" s="68"/>
      <c r="B361" s="58" t="s">
        <v>443</v>
      </c>
      <c r="C361" s="113"/>
      <c r="D361" s="59"/>
      <c r="E361" s="64"/>
      <c r="F361" s="61">
        <f t="shared" si="154"/>
        <v>0</v>
      </c>
      <c r="G361" s="65">
        <f>IF(F361=1,data!$C$41*E361,0)</f>
        <v>0</v>
      </c>
      <c r="H361" s="87" t="s">
        <v>87</v>
      </c>
      <c r="I361" s="66">
        <f>IF($F361=1,IF($E361&lt;15,VLOOKUP(H361,data!$B$3:$E$32,2,0)*$E361,(VLOOKUP(H361,data!$B$3:$E$32,2,0)*14)+(VLOOKUP(H361,data!$B$3:$E$32,3,0))*($E361-14)),0)</f>
        <v>0</v>
      </c>
      <c r="J361" s="87" t="s">
        <v>87</v>
      </c>
      <c r="K361" s="66">
        <f>IF($F361=1,VLOOKUP(J361,data!$B$35:$D$39,2,0),0)</f>
        <v>0</v>
      </c>
      <c r="L361" s="67">
        <f>IF(AND(I361&lt;&gt;0,K361&lt;&gt;0)=FALSE,0,data!$C$43)</f>
        <v>0</v>
      </c>
      <c r="M361" s="91">
        <f t="shared" si="153"/>
        <v>0</v>
      </c>
      <c r="N361" s="61">
        <f t="shared" si="183"/>
        <v>0</v>
      </c>
      <c r="O361" s="61">
        <f t="shared" si="155"/>
        <v>0</v>
      </c>
      <c r="P361" s="61">
        <f t="shared" si="156"/>
        <v>0</v>
      </c>
      <c r="Q361" s="137">
        <f t="shared" si="157"/>
        <v>0</v>
      </c>
      <c r="S361" s="64"/>
      <c r="T361" s="61">
        <f t="shared" si="158"/>
        <v>0</v>
      </c>
      <c r="U361" s="65">
        <f>IF(T361=1,data!$C$41*S361,0)</f>
        <v>0</v>
      </c>
      <c r="V361" s="87" t="s">
        <v>87</v>
      </c>
      <c r="W361" s="66">
        <f>IF(T361=1,IF(S361&lt;15,VLOOKUP(V361,data!$B$3:$E$32,2,0)*S361,(VLOOKUP(V361,data!$B$3:$E$32,2,0)*14)+(VLOOKUP(V361,data!$B$3:$E$32,3,0))*(S361-14)),0)</f>
        <v>0</v>
      </c>
      <c r="X361" s="87" t="s">
        <v>87</v>
      </c>
      <c r="Y361" s="66">
        <f>IF(T361=1,VLOOKUP(X361,data!$B$35:$D$39,2,0),0)</f>
        <v>0</v>
      </c>
      <c r="Z361" s="67">
        <f>IF(AND(W361&lt;&gt;0,Y361&lt;&gt;0)=FALSE,0,data!$C$43)</f>
        <v>0</v>
      </c>
      <c r="AA361" s="91">
        <f t="shared" si="159"/>
        <v>0</v>
      </c>
      <c r="AB361" s="121">
        <f t="shared" si="160"/>
        <v>0</v>
      </c>
      <c r="AC361" s="61">
        <f t="shared" si="161"/>
        <v>0</v>
      </c>
      <c r="AD361" s="61">
        <f t="shared" si="162"/>
        <v>0</v>
      </c>
      <c r="AF361" s="64"/>
      <c r="AG361" s="61">
        <f t="shared" si="163"/>
        <v>0</v>
      </c>
      <c r="AH361" s="65">
        <f>IF(AG361=1,data!$C$41*AF361,0)</f>
        <v>0</v>
      </c>
      <c r="AI361" s="87" t="s">
        <v>87</v>
      </c>
      <c r="AJ361" s="66">
        <f>IF(AG361=1,IF(AF361&lt;15,VLOOKUP(AI361,data!$B$3:$E$32,2,0)*AF361,(VLOOKUP(AI361,data!$B$3:$E$32,2,0)*14)+(VLOOKUP(AI361,data!$B$3:$E$32,3,0))*(AF361-14)),0)</f>
        <v>0</v>
      </c>
      <c r="AK361" s="87" t="s">
        <v>87</v>
      </c>
      <c r="AL361" s="66">
        <f>IF(AG361=1,VLOOKUP(AK361,data!$B$35:$D$39,2,0),0)</f>
        <v>0</v>
      </c>
      <c r="AM361" s="67">
        <f>IF(AND(AJ361&lt;&gt;0,AL361&lt;&gt;0)=FALSE,0,data!$C$43)</f>
        <v>0</v>
      </c>
      <c r="AN361" s="91">
        <f t="shared" si="164"/>
        <v>0</v>
      </c>
      <c r="AO361" s="121">
        <f t="shared" si="165"/>
        <v>0</v>
      </c>
      <c r="AP361" s="61">
        <f t="shared" si="166"/>
        <v>0</v>
      </c>
      <c r="AQ361" s="61">
        <f t="shared" si="167"/>
        <v>0</v>
      </c>
      <c r="AS361" s="64"/>
      <c r="AT361" s="61">
        <f t="shared" si="168"/>
        <v>0</v>
      </c>
      <c r="AU361" s="65">
        <f>IF(AT361=1,data!$C$41*AS361,0)</f>
        <v>0</v>
      </c>
      <c r="AV361" s="87" t="s">
        <v>87</v>
      </c>
      <c r="AW361" s="66">
        <f>IF(AT361=1,IF(AS361&lt;15,VLOOKUP(AV361,data!$B$3:$E$32,2,0)*AS361,(VLOOKUP(AV361,data!$B$3:$E$32,2,0)*14)+(VLOOKUP(AV361,data!$B$3:$E$32,3,0))*(AS361-14)),0)</f>
        <v>0</v>
      </c>
      <c r="AX361" s="87" t="s">
        <v>87</v>
      </c>
      <c r="AY361" s="66">
        <f>IF(AT361=1,VLOOKUP(AX361,data!$B$35:$D$39,2,0),0)</f>
        <v>0</v>
      </c>
      <c r="AZ361" s="67">
        <f>IF(AND(AW361&lt;&gt;0,AY361&lt;&gt;0)=FALSE,0,data!$C$43)</f>
        <v>0</v>
      </c>
      <c r="BA361" s="91">
        <f t="shared" si="169"/>
        <v>0</v>
      </c>
      <c r="BB361" s="121">
        <f t="shared" si="170"/>
        <v>0</v>
      </c>
      <c r="BC361" s="61">
        <f t="shared" si="171"/>
        <v>0</v>
      </c>
      <c r="BD361" s="61">
        <f t="shared" si="172"/>
        <v>0</v>
      </c>
      <c r="BF361" s="64"/>
      <c r="BG361" s="61">
        <f t="shared" si="173"/>
        <v>0</v>
      </c>
      <c r="BH361" s="65">
        <f>IF(BG361=1,data!$C$41*BF361,0)</f>
        <v>0</v>
      </c>
      <c r="BI361" s="87" t="s">
        <v>87</v>
      </c>
      <c r="BJ361" s="66">
        <f>IF(BG361=1,IF(BF361&lt;15,VLOOKUP(BI361,data!$B$3:$E$32,2,0)*BF361,(VLOOKUP(BI361,data!$B$3:$E$32,2,0)*14)+(VLOOKUP(BI361,data!$B$3:$E$32,3,0))*(BF361-14)),0)</f>
        <v>0</v>
      </c>
      <c r="BK361" s="87" t="s">
        <v>87</v>
      </c>
      <c r="BL361" s="66">
        <f>IF(BG361=1,VLOOKUP(BK361,data!$B$35:$D$39,2,0),0)</f>
        <v>0</v>
      </c>
      <c r="BM361" s="67">
        <f>IF(AND(BJ361&lt;&gt;0,BL361&lt;&gt;0)=FALSE,0,data!$C$43)</f>
        <v>0</v>
      </c>
      <c r="BN361" s="91">
        <f t="shared" si="174"/>
        <v>0</v>
      </c>
      <c r="BO361" s="121">
        <f t="shared" si="175"/>
        <v>0</v>
      </c>
      <c r="BP361" s="61">
        <f t="shared" si="176"/>
        <v>0</v>
      </c>
      <c r="BQ361" s="61">
        <f t="shared" si="177"/>
        <v>0</v>
      </c>
      <c r="BS361" s="64"/>
      <c r="BT361" s="61">
        <f t="shared" si="178"/>
        <v>0</v>
      </c>
      <c r="BU361" s="65">
        <f>IF(BT361=1,data!$C$41*BS361,0)</f>
        <v>0</v>
      </c>
      <c r="BV361" s="87" t="s">
        <v>87</v>
      </c>
      <c r="BW361" s="66">
        <f>IF(BT361=1,IF(BS361&lt;15,VLOOKUP(BV361,data!$B$3:$E$32,2,0)*BS361,(VLOOKUP(BV361,data!$B$3:$E$32,2,0)*14)+(VLOOKUP(BV361,data!$B$3:$E$32,3,0))*(BS361-14)),0)</f>
        <v>0</v>
      </c>
      <c r="BX361" s="87" t="s">
        <v>87</v>
      </c>
      <c r="BY361" s="66">
        <f>IF(BT361=1,VLOOKUP(BX361,data!$B$35:$D$39,2,0),0)</f>
        <v>0</v>
      </c>
      <c r="BZ361" s="67">
        <f>IF(AND(BW361&lt;&gt;0,BY361&lt;&gt;0)=FALSE,0,data!$C$43)</f>
        <v>0</v>
      </c>
      <c r="CA361" s="91">
        <f t="shared" si="179"/>
        <v>0</v>
      </c>
      <c r="CB361" s="121">
        <f t="shared" si="180"/>
        <v>0</v>
      </c>
      <c r="CC361" s="61">
        <f t="shared" si="181"/>
        <v>0</v>
      </c>
      <c r="CD361" s="61">
        <f t="shared" si="182"/>
        <v>0</v>
      </c>
    </row>
    <row r="362" spans="1:82" ht="18" hidden="1" customHeight="1" x14ac:dyDescent="0.25">
      <c r="A362" s="68"/>
      <c r="B362" s="58" t="s">
        <v>444</v>
      </c>
      <c r="C362" s="113"/>
      <c r="D362" s="59"/>
      <c r="E362" s="64"/>
      <c r="F362" s="61">
        <f t="shared" si="154"/>
        <v>0</v>
      </c>
      <c r="G362" s="65">
        <f>IF(F362=1,data!$C$41*E362,0)</f>
        <v>0</v>
      </c>
      <c r="H362" s="87" t="s">
        <v>87</v>
      </c>
      <c r="I362" s="66">
        <f>IF($F362=1,IF($E362&lt;15,VLOOKUP(H362,data!$B$3:$E$32,2,0)*$E362,(VLOOKUP(H362,data!$B$3:$E$32,2,0)*14)+(VLOOKUP(H362,data!$B$3:$E$32,3,0))*($E362-14)),0)</f>
        <v>0</v>
      </c>
      <c r="J362" s="87" t="s">
        <v>87</v>
      </c>
      <c r="K362" s="66">
        <f>IF($F362=1,VLOOKUP(J362,data!$B$35:$D$39,2,0),0)</f>
        <v>0</v>
      </c>
      <c r="L362" s="67">
        <f>IF(AND(I362&lt;&gt;0,K362&lt;&gt;0)=FALSE,0,data!$C$43)</f>
        <v>0</v>
      </c>
      <c r="M362" s="91">
        <f t="shared" si="153"/>
        <v>0</v>
      </c>
      <c r="N362" s="61">
        <f t="shared" si="183"/>
        <v>0</v>
      </c>
      <c r="O362" s="61">
        <f t="shared" si="155"/>
        <v>0</v>
      </c>
      <c r="P362" s="61">
        <f t="shared" si="156"/>
        <v>0</v>
      </c>
      <c r="Q362" s="137">
        <f t="shared" si="157"/>
        <v>0</v>
      </c>
      <c r="S362" s="64"/>
      <c r="T362" s="61">
        <f t="shared" si="158"/>
        <v>0</v>
      </c>
      <c r="U362" s="65">
        <f>IF(T362=1,data!$C$41*S362,0)</f>
        <v>0</v>
      </c>
      <c r="V362" s="87" t="s">
        <v>87</v>
      </c>
      <c r="W362" s="66">
        <f>IF(T362=1,IF(S362&lt;15,VLOOKUP(V362,data!$B$3:$E$32,2,0)*S362,(VLOOKUP(V362,data!$B$3:$E$32,2,0)*14)+(VLOOKUP(V362,data!$B$3:$E$32,3,0))*(S362-14)),0)</f>
        <v>0</v>
      </c>
      <c r="X362" s="87" t="s">
        <v>87</v>
      </c>
      <c r="Y362" s="66">
        <f>IF(T362=1,VLOOKUP(X362,data!$B$35:$D$39,2,0),0)</f>
        <v>0</v>
      </c>
      <c r="Z362" s="67">
        <f>IF(AND(W362&lt;&gt;0,Y362&lt;&gt;0)=FALSE,0,data!$C$43)</f>
        <v>0</v>
      </c>
      <c r="AA362" s="91">
        <f t="shared" si="159"/>
        <v>0</v>
      </c>
      <c r="AB362" s="121">
        <f t="shared" si="160"/>
        <v>0</v>
      </c>
      <c r="AC362" s="61">
        <f t="shared" si="161"/>
        <v>0</v>
      </c>
      <c r="AD362" s="61">
        <f t="shared" si="162"/>
        <v>0</v>
      </c>
      <c r="AF362" s="64"/>
      <c r="AG362" s="61">
        <f t="shared" si="163"/>
        <v>0</v>
      </c>
      <c r="AH362" s="65">
        <f>IF(AG362=1,data!$C$41*AF362,0)</f>
        <v>0</v>
      </c>
      <c r="AI362" s="87" t="s">
        <v>87</v>
      </c>
      <c r="AJ362" s="66">
        <f>IF(AG362=1,IF(AF362&lt;15,VLOOKUP(AI362,data!$B$3:$E$32,2,0)*AF362,(VLOOKUP(AI362,data!$B$3:$E$32,2,0)*14)+(VLOOKUP(AI362,data!$B$3:$E$32,3,0))*(AF362-14)),0)</f>
        <v>0</v>
      </c>
      <c r="AK362" s="87" t="s">
        <v>87</v>
      </c>
      <c r="AL362" s="66">
        <f>IF(AG362=1,VLOOKUP(AK362,data!$B$35:$D$39,2,0),0)</f>
        <v>0</v>
      </c>
      <c r="AM362" s="67">
        <f>IF(AND(AJ362&lt;&gt;0,AL362&lt;&gt;0)=FALSE,0,data!$C$43)</f>
        <v>0</v>
      </c>
      <c r="AN362" s="91">
        <f t="shared" si="164"/>
        <v>0</v>
      </c>
      <c r="AO362" s="121">
        <f t="shared" si="165"/>
        <v>0</v>
      </c>
      <c r="AP362" s="61">
        <f t="shared" si="166"/>
        <v>0</v>
      </c>
      <c r="AQ362" s="61">
        <f t="shared" si="167"/>
        <v>0</v>
      </c>
      <c r="AS362" s="64"/>
      <c r="AT362" s="61">
        <f t="shared" si="168"/>
        <v>0</v>
      </c>
      <c r="AU362" s="65">
        <f>IF(AT362=1,data!$C$41*AS362,0)</f>
        <v>0</v>
      </c>
      <c r="AV362" s="87" t="s">
        <v>87</v>
      </c>
      <c r="AW362" s="66">
        <f>IF(AT362=1,IF(AS362&lt;15,VLOOKUP(AV362,data!$B$3:$E$32,2,0)*AS362,(VLOOKUP(AV362,data!$B$3:$E$32,2,0)*14)+(VLOOKUP(AV362,data!$B$3:$E$32,3,0))*(AS362-14)),0)</f>
        <v>0</v>
      </c>
      <c r="AX362" s="87" t="s">
        <v>87</v>
      </c>
      <c r="AY362" s="66">
        <f>IF(AT362=1,VLOOKUP(AX362,data!$B$35:$D$39,2,0),0)</f>
        <v>0</v>
      </c>
      <c r="AZ362" s="67">
        <f>IF(AND(AW362&lt;&gt;0,AY362&lt;&gt;0)=FALSE,0,data!$C$43)</f>
        <v>0</v>
      </c>
      <c r="BA362" s="91">
        <f t="shared" si="169"/>
        <v>0</v>
      </c>
      <c r="BB362" s="121">
        <f t="shared" si="170"/>
        <v>0</v>
      </c>
      <c r="BC362" s="61">
        <f t="shared" si="171"/>
        <v>0</v>
      </c>
      <c r="BD362" s="61">
        <f t="shared" si="172"/>
        <v>0</v>
      </c>
      <c r="BF362" s="64"/>
      <c r="BG362" s="61">
        <f t="shared" si="173"/>
        <v>0</v>
      </c>
      <c r="BH362" s="65">
        <f>IF(BG362=1,data!$C$41*BF362,0)</f>
        <v>0</v>
      </c>
      <c r="BI362" s="87" t="s">
        <v>87</v>
      </c>
      <c r="BJ362" s="66">
        <f>IF(BG362=1,IF(BF362&lt;15,VLOOKUP(BI362,data!$B$3:$E$32,2,0)*BF362,(VLOOKUP(BI362,data!$B$3:$E$32,2,0)*14)+(VLOOKUP(BI362,data!$B$3:$E$32,3,0))*(BF362-14)),0)</f>
        <v>0</v>
      </c>
      <c r="BK362" s="87" t="s">
        <v>87</v>
      </c>
      <c r="BL362" s="66">
        <f>IF(BG362=1,VLOOKUP(BK362,data!$B$35:$D$39,2,0),0)</f>
        <v>0</v>
      </c>
      <c r="BM362" s="67">
        <f>IF(AND(BJ362&lt;&gt;0,BL362&lt;&gt;0)=FALSE,0,data!$C$43)</f>
        <v>0</v>
      </c>
      <c r="BN362" s="91">
        <f t="shared" si="174"/>
        <v>0</v>
      </c>
      <c r="BO362" s="121">
        <f t="shared" si="175"/>
        <v>0</v>
      </c>
      <c r="BP362" s="61">
        <f t="shared" si="176"/>
        <v>0</v>
      </c>
      <c r="BQ362" s="61">
        <f t="shared" si="177"/>
        <v>0</v>
      </c>
      <c r="BS362" s="64"/>
      <c r="BT362" s="61">
        <f t="shared" si="178"/>
        <v>0</v>
      </c>
      <c r="BU362" s="65">
        <f>IF(BT362=1,data!$C$41*BS362,0)</f>
        <v>0</v>
      </c>
      <c r="BV362" s="87" t="s">
        <v>87</v>
      </c>
      <c r="BW362" s="66">
        <f>IF(BT362=1,IF(BS362&lt;15,VLOOKUP(BV362,data!$B$3:$E$32,2,0)*BS362,(VLOOKUP(BV362,data!$B$3:$E$32,2,0)*14)+(VLOOKUP(BV362,data!$B$3:$E$32,3,0))*(BS362-14)),0)</f>
        <v>0</v>
      </c>
      <c r="BX362" s="87" t="s">
        <v>87</v>
      </c>
      <c r="BY362" s="66">
        <f>IF(BT362=1,VLOOKUP(BX362,data!$B$35:$D$39,2,0),0)</f>
        <v>0</v>
      </c>
      <c r="BZ362" s="67">
        <f>IF(AND(BW362&lt;&gt;0,BY362&lt;&gt;0)=FALSE,0,data!$C$43)</f>
        <v>0</v>
      </c>
      <c r="CA362" s="91">
        <f t="shared" si="179"/>
        <v>0</v>
      </c>
      <c r="CB362" s="121">
        <f t="shared" si="180"/>
        <v>0</v>
      </c>
      <c r="CC362" s="61">
        <f t="shared" si="181"/>
        <v>0</v>
      </c>
      <c r="CD362" s="61">
        <f t="shared" si="182"/>
        <v>0</v>
      </c>
    </row>
    <row r="363" spans="1:82" ht="18" hidden="1" customHeight="1" x14ac:dyDescent="0.25">
      <c r="A363" s="68"/>
      <c r="B363" s="58" t="s">
        <v>445</v>
      </c>
      <c r="C363" s="113"/>
      <c r="D363" s="59"/>
      <c r="E363" s="64"/>
      <c r="F363" s="61">
        <f t="shared" si="154"/>
        <v>0</v>
      </c>
      <c r="G363" s="65">
        <f>IF(F363=1,data!$C$41*E363,0)</f>
        <v>0</v>
      </c>
      <c r="H363" s="87" t="s">
        <v>87</v>
      </c>
      <c r="I363" s="66">
        <f>IF($F363=1,IF($E363&lt;15,VLOOKUP(H363,data!$B$3:$E$32,2,0)*$E363,(VLOOKUP(H363,data!$B$3:$E$32,2,0)*14)+(VLOOKUP(H363,data!$B$3:$E$32,3,0))*($E363-14)),0)</f>
        <v>0</v>
      </c>
      <c r="J363" s="87" t="s">
        <v>87</v>
      </c>
      <c r="K363" s="66">
        <f>IF($F363=1,VLOOKUP(J363,data!$B$35:$D$39,2,0),0)</f>
        <v>0</v>
      </c>
      <c r="L363" s="67">
        <f>IF(AND(I363&lt;&gt;0,K363&lt;&gt;0)=FALSE,0,data!$C$43)</f>
        <v>0</v>
      </c>
      <c r="M363" s="91">
        <f t="shared" si="153"/>
        <v>0</v>
      </c>
      <c r="N363" s="61">
        <f t="shared" si="183"/>
        <v>0</v>
      </c>
      <c r="O363" s="61">
        <f t="shared" si="155"/>
        <v>0</v>
      </c>
      <c r="P363" s="61">
        <f t="shared" si="156"/>
        <v>0</v>
      </c>
      <c r="Q363" s="137">
        <f t="shared" si="157"/>
        <v>0</v>
      </c>
      <c r="S363" s="64"/>
      <c r="T363" s="61">
        <f t="shared" si="158"/>
        <v>0</v>
      </c>
      <c r="U363" s="65">
        <f>IF(T363=1,data!$C$41*S363,0)</f>
        <v>0</v>
      </c>
      <c r="V363" s="87" t="s">
        <v>87</v>
      </c>
      <c r="W363" s="66">
        <f>IF(T363=1,IF(S363&lt;15,VLOOKUP(V363,data!$B$3:$E$32,2,0)*S363,(VLOOKUP(V363,data!$B$3:$E$32,2,0)*14)+(VLOOKUP(V363,data!$B$3:$E$32,3,0))*(S363-14)),0)</f>
        <v>0</v>
      </c>
      <c r="X363" s="87" t="s">
        <v>87</v>
      </c>
      <c r="Y363" s="66">
        <f>IF(T363=1,VLOOKUP(X363,data!$B$35:$D$39,2,0),0)</f>
        <v>0</v>
      </c>
      <c r="Z363" s="67">
        <f>IF(AND(W363&lt;&gt;0,Y363&lt;&gt;0)=FALSE,0,data!$C$43)</f>
        <v>0</v>
      </c>
      <c r="AA363" s="91">
        <f t="shared" si="159"/>
        <v>0</v>
      </c>
      <c r="AB363" s="121">
        <f t="shared" si="160"/>
        <v>0</v>
      </c>
      <c r="AC363" s="61">
        <f t="shared" si="161"/>
        <v>0</v>
      </c>
      <c r="AD363" s="61">
        <f t="shared" si="162"/>
        <v>0</v>
      </c>
      <c r="AF363" s="64"/>
      <c r="AG363" s="61">
        <f t="shared" si="163"/>
        <v>0</v>
      </c>
      <c r="AH363" s="65">
        <f>IF(AG363=1,data!$C$41*AF363,0)</f>
        <v>0</v>
      </c>
      <c r="AI363" s="87" t="s">
        <v>87</v>
      </c>
      <c r="AJ363" s="66">
        <f>IF(AG363=1,IF(AF363&lt;15,VLOOKUP(AI363,data!$B$3:$E$32,2,0)*AF363,(VLOOKUP(AI363,data!$B$3:$E$32,2,0)*14)+(VLOOKUP(AI363,data!$B$3:$E$32,3,0))*(AF363-14)),0)</f>
        <v>0</v>
      </c>
      <c r="AK363" s="87" t="s">
        <v>87</v>
      </c>
      <c r="AL363" s="66">
        <f>IF(AG363=1,VLOOKUP(AK363,data!$B$35:$D$39,2,0),0)</f>
        <v>0</v>
      </c>
      <c r="AM363" s="67">
        <f>IF(AND(AJ363&lt;&gt;0,AL363&lt;&gt;0)=FALSE,0,data!$C$43)</f>
        <v>0</v>
      </c>
      <c r="AN363" s="91">
        <f t="shared" si="164"/>
        <v>0</v>
      </c>
      <c r="AO363" s="121">
        <f t="shared" si="165"/>
        <v>0</v>
      </c>
      <c r="AP363" s="61">
        <f t="shared" si="166"/>
        <v>0</v>
      </c>
      <c r="AQ363" s="61">
        <f t="shared" si="167"/>
        <v>0</v>
      </c>
      <c r="AS363" s="64"/>
      <c r="AT363" s="61">
        <f t="shared" si="168"/>
        <v>0</v>
      </c>
      <c r="AU363" s="65">
        <f>IF(AT363=1,data!$C$41*AS363,0)</f>
        <v>0</v>
      </c>
      <c r="AV363" s="87" t="s">
        <v>87</v>
      </c>
      <c r="AW363" s="66">
        <f>IF(AT363=1,IF(AS363&lt;15,VLOOKUP(AV363,data!$B$3:$E$32,2,0)*AS363,(VLOOKUP(AV363,data!$B$3:$E$32,2,0)*14)+(VLOOKUP(AV363,data!$B$3:$E$32,3,0))*(AS363-14)),0)</f>
        <v>0</v>
      </c>
      <c r="AX363" s="87" t="s">
        <v>87</v>
      </c>
      <c r="AY363" s="66">
        <f>IF(AT363=1,VLOOKUP(AX363,data!$B$35:$D$39,2,0),0)</f>
        <v>0</v>
      </c>
      <c r="AZ363" s="67">
        <f>IF(AND(AW363&lt;&gt;0,AY363&lt;&gt;0)=FALSE,0,data!$C$43)</f>
        <v>0</v>
      </c>
      <c r="BA363" s="91">
        <f t="shared" si="169"/>
        <v>0</v>
      </c>
      <c r="BB363" s="121">
        <f t="shared" si="170"/>
        <v>0</v>
      </c>
      <c r="BC363" s="61">
        <f t="shared" si="171"/>
        <v>0</v>
      </c>
      <c r="BD363" s="61">
        <f t="shared" si="172"/>
        <v>0</v>
      </c>
      <c r="BF363" s="64"/>
      <c r="BG363" s="61">
        <f t="shared" si="173"/>
        <v>0</v>
      </c>
      <c r="BH363" s="65">
        <f>IF(BG363=1,data!$C$41*BF363,0)</f>
        <v>0</v>
      </c>
      <c r="BI363" s="87" t="s">
        <v>87</v>
      </c>
      <c r="BJ363" s="66">
        <f>IF(BG363=1,IF(BF363&lt;15,VLOOKUP(BI363,data!$B$3:$E$32,2,0)*BF363,(VLOOKUP(BI363,data!$B$3:$E$32,2,0)*14)+(VLOOKUP(BI363,data!$B$3:$E$32,3,0))*(BF363-14)),0)</f>
        <v>0</v>
      </c>
      <c r="BK363" s="87" t="s">
        <v>87</v>
      </c>
      <c r="BL363" s="66">
        <f>IF(BG363=1,VLOOKUP(BK363,data!$B$35:$D$39,2,0),0)</f>
        <v>0</v>
      </c>
      <c r="BM363" s="67">
        <f>IF(AND(BJ363&lt;&gt;0,BL363&lt;&gt;0)=FALSE,0,data!$C$43)</f>
        <v>0</v>
      </c>
      <c r="BN363" s="91">
        <f t="shared" si="174"/>
        <v>0</v>
      </c>
      <c r="BO363" s="121">
        <f t="shared" si="175"/>
        <v>0</v>
      </c>
      <c r="BP363" s="61">
        <f t="shared" si="176"/>
        <v>0</v>
      </c>
      <c r="BQ363" s="61">
        <f t="shared" si="177"/>
        <v>0</v>
      </c>
      <c r="BS363" s="64"/>
      <c r="BT363" s="61">
        <f t="shared" si="178"/>
        <v>0</v>
      </c>
      <c r="BU363" s="65">
        <f>IF(BT363=1,data!$C$41*BS363,0)</f>
        <v>0</v>
      </c>
      <c r="BV363" s="87" t="s">
        <v>87</v>
      </c>
      <c r="BW363" s="66">
        <f>IF(BT363=1,IF(BS363&lt;15,VLOOKUP(BV363,data!$B$3:$E$32,2,0)*BS363,(VLOOKUP(BV363,data!$B$3:$E$32,2,0)*14)+(VLOOKUP(BV363,data!$B$3:$E$32,3,0))*(BS363-14)),0)</f>
        <v>0</v>
      </c>
      <c r="BX363" s="87" t="s">
        <v>87</v>
      </c>
      <c r="BY363" s="66">
        <f>IF(BT363=1,VLOOKUP(BX363,data!$B$35:$D$39,2,0),0)</f>
        <v>0</v>
      </c>
      <c r="BZ363" s="67">
        <f>IF(AND(BW363&lt;&gt;0,BY363&lt;&gt;0)=FALSE,0,data!$C$43)</f>
        <v>0</v>
      </c>
      <c r="CA363" s="91">
        <f t="shared" si="179"/>
        <v>0</v>
      </c>
      <c r="CB363" s="121">
        <f t="shared" si="180"/>
        <v>0</v>
      </c>
      <c r="CC363" s="61">
        <f t="shared" si="181"/>
        <v>0</v>
      </c>
      <c r="CD363" s="61">
        <f t="shared" si="182"/>
        <v>0</v>
      </c>
    </row>
    <row r="364" spans="1:82" ht="18" hidden="1" customHeight="1" x14ac:dyDescent="0.25">
      <c r="A364" s="68"/>
      <c r="B364" s="58" t="s">
        <v>446</v>
      </c>
      <c r="C364" s="113"/>
      <c r="D364" s="59"/>
      <c r="E364" s="64"/>
      <c r="F364" s="61">
        <f t="shared" si="154"/>
        <v>0</v>
      </c>
      <c r="G364" s="65">
        <f>IF(F364=1,data!$C$41*E364,0)</f>
        <v>0</v>
      </c>
      <c r="H364" s="87" t="s">
        <v>87</v>
      </c>
      <c r="I364" s="66">
        <f>IF($F364=1,IF($E364&lt;15,VLOOKUP(H364,data!$B$3:$E$32,2,0)*$E364,(VLOOKUP(H364,data!$B$3:$E$32,2,0)*14)+(VLOOKUP(H364,data!$B$3:$E$32,3,0))*($E364-14)),0)</f>
        <v>0</v>
      </c>
      <c r="J364" s="87" t="s">
        <v>87</v>
      </c>
      <c r="K364" s="66">
        <f>IF($F364=1,VLOOKUP(J364,data!$B$35:$D$39,2,0),0)</f>
        <v>0</v>
      </c>
      <c r="L364" s="67">
        <f>IF(AND(I364&lt;&gt;0,K364&lt;&gt;0)=FALSE,0,data!$C$43)</f>
        <v>0</v>
      </c>
      <c r="M364" s="91">
        <f t="shared" si="153"/>
        <v>0</v>
      </c>
      <c r="N364" s="61">
        <f t="shared" si="183"/>
        <v>0</v>
      </c>
      <c r="O364" s="61">
        <f t="shared" si="155"/>
        <v>0</v>
      </c>
      <c r="P364" s="61">
        <f t="shared" si="156"/>
        <v>0</v>
      </c>
      <c r="Q364" s="137">
        <f t="shared" si="157"/>
        <v>0</v>
      </c>
      <c r="S364" s="64"/>
      <c r="T364" s="61">
        <f t="shared" si="158"/>
        <v>0</v>
      </c>
      <c r="U364" s="65">
        <f>IF(T364=1,data!$C$41*S364,0)</f>
        <v>0</v>
      </c>
      <c r="V364" s="87" t="s">
        <v>87</v>
      </c>
      <c r="W364" s="66">
        <f>IF(T364=1,IF(S364&lt;15,VLOOKUP(V364,data!$B$3:$E$32,2,0)*S364,(VLOOKUP(V364,data!$B$3:$E$32,2,0)*14)+(VLOOKUP(V364,data!$B$3:$E$32,3,0))*(S364-14)),0)</f>
        <v>0</v>
      </c>
      <c r="X364" s="87" t="s">
        <v>87</v>
      </c>
      <c r="Y364" s="66">
        <f>IF(T364=1,VLOOKUP(X364,data!$B$35:$D$39,2,0),0)</f>
        <v>0</v>
      </c>
      <c r="Z364" s="67">
        <f>IF(AND(W364&lt;&gt;0,Y364&lt;&gt;0)=FALSE,0,data!$C$43)</f>
        <v>0</v>
      </c>
      <c r="AA364" s="91">
        <f t="shared" si="159"/>
        <v>0</v>
      </c>
      <c r="AB364" s="121">
        <f t="shared" si="160"/>
        <v>0</v>
      </c>
      <c r="AC364" s="61">
        <f t="shared" si="161"/>
        <v>0</v>
      </c>
      <c r="AD364" s="61">
        <f t="shared" si="162"/>
        <v>0</v>
      </c>
      <c r="AF364" s="64"/>
      <c r="AG364" s="61">
        <f t="shared" si="163"/>
        <v>0</v>
      </c>
      <c r="AH364" s="65">
        <f>IF(AG364=1,data!$C$41*AF364,0)</f>
        <v>0</v>
      </c>
      <c r="AI364" s="87" t="s">
        <v>87</v>
      </c>
      <c r="AJ364" s="66">
        <f>IF(AG364=1,IF(AF364&lt;15,VLOOKUP(AI364,data!$B$3:$E$32,2,0)*AF364,(VLOOKUP(AI364,data!$B$3:$E$32,2,0)*14)+(VLOOKUP(AI364,data!$B$3:$E$32,3,0))*(AF364-14)),0)</f>
        <v>0</v>
      </c>
      <c r="AK364" s="87" t="s">
        <v>87</v>
      </c>
      <c r="AL364" s="66">
        <f>IF(AG364=1,VLOOKUP(AK364,data!$B$35:$D$39,2,0),0)</f>
        <v>0</v>
      </c>
      <c r="AM364" s="67">
        <f>IF(AND(AJ364&lt;&gt;0,AL364&lt;&gt;0)=FALSE,0,data!$C$43)</f>
        <v>0</v>
      </c>
      <c r="AN364" s="91">
        <f t="shared" si="164"/>
        <v>0</v>
      </c>
      <c r="AO364" s="121">
        <f t="shared" si="165"/>
        <v>0</v>
      </c>
      <c r="AP364" s="61">
        <f t="shared" si="166"/>
        <v>0</v>
      </c>
      <c r="AQ364" s="61">
        <f t="shared" si="167"/>
        <v>0</v>
      </c>
      <c r="AS364" s="64"/>
      <c r="AT364" s="61">
        <f t="shared" si="168"/>
        <v>0</v>
      </c>
      <c r="AU364" s="65">
        <f>IF(AT364=1,data!$C$41*AS364,0)</f>
        <v>0</v>
      </c>
      <c r="AV364" s="87" t="s">
        <v>87</v>
      </c>
      <c r="AW364" s="66">
        <f>IF(AT364=1,IF(AS364&lt;15,VLOOKUP(AV364,data!$B$3:$E$32,2,0)*AS364,(VLOOKUP(AV364,data!$B$3:$E$32,2,0)*14)+(VLOOKUP(AV364,data!$B$3:$E$32,3,0))*(AS364-14)),0)</f>
        <v>0</v>
      </c>
      <c r="AX364" s="87" t="s">
        <v>87</v>
      </c>
      <c r="AY364" s="66">
        <f>IF(AT364=1,VLOOKUP(AX364,data!$B$35:$D$39,2,0),0)</f>
        <v>0</v>
      </c>
      <c r="AZ364" s="67">
        <f>IF(AND(AW364&lt;&gt;0,AY364&lt;&gt;0)=FALSE,0,data!$C$43)</f>
        <v>0</v>
      </c>
      <c r="BA364" s="91">
        <f t="shared" si="169"/>
        <v>0</v>
      </c>
      <c r="BB364" s="121">
        <f t="shared" si="170"/>
        <v>0</v>
      </c>
      <c r="BC364" s="61">
        <f t="shared" si="171"/>
        <v>0</v>
      </c>
      <c r="BD364" s="61">
        <f t="shared" si="172"/>
        <v>0</v>
      </c>
      <c r="BF364" s="64"/>
      <c r="BG364" s="61">
        <f t="shared" si="173"/>
        <v>0</v>
      </c>
      <c r="BH364" s="65">
        <f>IF(BG364=1,data!$C$41*BF364,0)</f>
        <v>0</v>
      </c>
      <c r="BI364" s="87" t="s">
        <v>87</v>
      </c>
      <c r="BJ364" s="66">
        <f>IF(BG364=1,IF(BF364&lt;15,VLOOKUP(BI364,data!$B$3:$E$32,2,0)*BF364,(VLOOKUP(BI364,data!$B$3:$E$32,2,0)*14)+(VLOOKUP(BI364,data!$B$3:$E$32,3,0))*(BF364-14)),0)</f>
        <v>0</v>
      </c>
      <c r="BK364" s="87" t="s">
        <v>87</v>
      </c>
      <c r="BL364" s="66">
        <f>IF(BG364=1,VLOOKUP(BK364,data!$B$35:$D$39,2,0),0)</f>
        <v>0</v>
      </c>
      <c r="BM364" s="67">
        <f>IF(AND(BJ364&lt;&gt;0,BL364&lt;&gt;0)=FALSE,0,data!$C$43)</f>
        <v>0</v>
      </c>
      <c r="BN364" s="91">
        <f t="shared" si="174"/>
        <v>0</v>
      </c>
      <c r="BO364" s="121">
        <f t="shared" si="175"/>
        <v>0</v>
      </c>
      <c r="BP364" s="61">
        <f t="shared" si="176"/>
        <v>0</v>
      </c>
      <c r="BQ364" s="61">
        <f t="shared" si="177"/>
        <v>0</v>
      </c>
      <c r="BS364" s="64"/>
      <c r="BT364" s="61">
        <f t="shared" si="178"/>
        <v>0</v>
      </c>
      <c r="BU364" s="65">
        <f>IF(BT364=1,data!$C$41*BS364,0)</f>
        <v>0</v>
      </c>
      <c r="BV364" s="87" t="s">
        <v>87</v>
      </c>
      <c r="BW364" s="66">
        <f>IF(BT364=1,IF(BS364&lt;15,VLOOKUP(BV364,data!$B$3:$E$32,2,0)*BS364,(VLOOKUP(BV364,data!$B$3:$E$32,2,0)*14)+(VLOOKUP(BV364,data!$B$3:$E$32,3,0))*(BS364-14)),0)</f>
        <v>0</v>
      </c>
      <c r="BX364" s="87" t="s">
        <v>87</v>
      </c>
      <c r="BY364" s="66">
        <f>IF(BT364=1,VLOOKUP(BX364,data!$B$35:$D$39,2,0),0)</f>
        <v>0</v>
      </c>
      <c r="BZ364" s="67">
        <f>IF(AND(BW364&lt;&gt;0,BY364&lt;&gt;0)=FALSE,0,data!$C$43)</f>
        <v>0</v>
      </c>
      <c r="CA364" s="91">
        <f t="shared" si="179"/>
        <v>0</v>
      </c>
      <c r="CB364" s="121">
        <f t="shared" si="180"/>
        <v>0</v>
      </c>
      <c r="CC364" s="61">
        <f t="shared" si="181"/>
        <v>0</v>
      </c>
      <c r="CD364" s="61">
        <f t="shared" si="182"/>
        <v>0</v>
      </c>
    </row>
    <row r="365" spans="1:82" ht="18" hidden="1" customHeight="1" x14ac:dyDescent="0.25">
      <c r="A365" s="68"/>
      <c r="B365" s="58" t="s">
        <v>447</v>
      </c>
      <c r="C365" s="113"/>
      <c r="D365" s="59"/>
      <c r="E365" s="64"/>
      <c r="F365" s="61">
        <f t="shared" si="154"/>
        <v>0</v>
      </c>
      <c r="G365" s="65">
        <f>IF(F365=1,data!$C$41*E365,0)</f>
        <v>0</v>
      </c>
      <c r="H365" s="87" t="s">
        <v>87</v>
      </c>
      <c r="I365" s="66">
        <f>IF($F365=1,IF($E365&lt;15,VLOOKUP(H365,data!$B$3:$E$32,2,0)*$E365,(VLOOKUP(H365,data!$B$3:$E$32,2,0)*14)+(VLOOKUP(H365,data!$B$3:$E$32,3,0))*($E365-14)),0)</f>
        <v>0</v>
      </c>
      <c r="J365" s="87" t="s">
        <v>87</v>
      </c>
      <c r="K365" s="66">
        <f>IF($F365=1,VLOOKUP(J365,data!$B$35:$D$39,2,0),0)</f>
        <v>0</v>
      </c>
      <c r="L365" s="67">
        <f>IF(AND(I365&lt;&gt;0,K365&lt;&gt;0)=FALSE,0,data!$C$43)</f>
        <v>0</v>
      </c>
      <c r="M365" s="91">
        <f t="shared" si="153"/>
        <v>0</v>
      </c>
      <c r="N365" s="61">
        <f t="shared" si="183"/>
        <v>0</v>
      </c>
      <c r="O365" s="61">
        <f t="shared" si="155"/>
        <v>0</v>
      </c>
      <c r="P365" s="61">
        <f t="shared" si="156"/>
        <v>0</v>
      </c>
      <c r="Q365" s="137">
        <f t="shared" si="157"/>
        <v>0</v>
      </c>
      <c r="S365" s="64"/>
      <c r="T365" s="61">
        <f t="shared" si="158"/>
        <v>0</v>
      </c>
      <c r="U365" s="65">
        <f>IF(T365=1,data!$C$41*S365,0)</f>
        <v>0</v>
      </c>
      <c r="V365" s="87" t="s">
        <v>87</v>
      </c>
      <c r="W365" s="66">
        <f>IF(T365=1,IF(S365&lt;15,VLOOKUP(V365,data!$B$3:$E$32,2,0)*S365,(VLOOKUP(V365,data!$B$3:$E$32,2,0)*14)+(VLOOKUP(V365,data!$B$3:$E$32,3,0))*(S365-14)),0)</f>
        <v>0</v>
      </c>
      <c r="X365" s="87" t="s">
        <v>87</v>
      </c>
      <c r="Y365" s="66">
        <f>IF(T365=1,VLOOKUP(X365,data!$B$35:$D$39,2,0),0)</f>
        <v>0</v>
      </c>
      <c r="Z365" s="67">
        <f>IF(AND(W365&lt;&gt;0,Y365&lt;&gt;0)=FALSE,0,data!$C$43)</f>
        <v>0</v>
      </c>
      <c r="AA365" s="91">
        <f t="shared" si="159"/>
        <v>0</v>
      </c>
      <c r="AB365" s="121">
        <f t="shared" si="160"/>
        <v>0</v>
      </c>
      <c r="AC365" s="61">
        <f t="shared" si="161"/>
        <v>0</v>
      </c>
      <c r="AD365" s="61">
        <f t="shared" si="162"/>
        <v>0</v>
      </c>
      <c r="AF365" s="64"/>
      <c r="AG365" s="61">
        <f t="shared" si="163"/>
        <v>0</v>
      </c>
      <c r="AH365" s="65">
        <f>IF(AG365=1,data!$C$41*AF365,0)</f>
        <v>0</v>
      </c>
      <c r="AI365" s="87" t="s">
        <v>87</v>
      </c>
      <c r="AJ365" s="66">
        <f>IF(AG365=1,IF(AF365&lt;15,VLOOKUP(AI365,data!$B$3:$E$32,2,0)*AF365,(VLOOKUP(AI365,data!$B$3:$E$32,2,0)*14)+(VLOOKUP(AI365,data!$B$3:$E$32,3,0))*(AF365-14)),0)</f>
        <v>0</v>
      </c>
      <c r="AK365" s="87" t="s">
        <v>87</v>
      </c>
      <c r="AL365" s="66">
        <f>IF(AG365=1,VLOOKUP(AK365,data!$B$35:$D$39,2,0),0)</f>
        <v>0</v>
      </c>
      <c r="AM365" s="67">
        <f>IF(AND(AJ365&lt;&gt;0,AL365&lt;&gt;0)=FALSE,0,data!$C$43)</f>
        <v>0</v>
      </c>
      <c r="AN365" s="91">
        <f t="shared" si="164"/>
        <v>0</v>
      </c>
      <c r="AO365" s="121">
        <f t="shared" si="165"/>
        <v>0</v>
      </c>
      <c r="AP365" s="61">
        <f t="shared" si="166"/>
        <v>0</v>
      </c>
      <c r="AQ365" s="61">
        <f t="shared" si="167"/>
        <v>0</v>
      </c>
      <c r="AS365" s="64"/>
      <c r="AT365" s="61">
        <f t="shared" si="168"/>
        <v>0</v>
      </c>
      <c r="AU365" s="65">
        <f>IF(AT365=1,data!$C$41*AS365,0)</f>
        <v>0</v>
      </c>
      <c r="AV365" s="87" t="s">
        <v>87</v>
      </c>
      <c r="AW365" s="66">
        <f>IF(AT365=1,IF(AS365&lt;15,VLOOKUP(AV365,data!$B$3:$E$32,2,0)*AS365,(VLOOKUP(AV365,data!$B$3:$E$32,2,0)*14)+(VLOOKUP(AV365,data!$B$3:$E$32,3,0))*(AS365-14)),0)</f>
        <v>0</v>
      </c>
      <c r="AX365" s="87" t="s">
        <v>87</v>
      </c>
      <c r="AY365" s="66">
        <f>IF(AT365=1,VLOOKUP(AX365,data!$B$35:$D$39,2,0),0)</f>
        <v>0</v>
      </c>
      <c r="AZ365" s="67">
        <f>IF(AND(AW365&lt;&gt;0,AY365&lt;&gt;0)=FALSE,0,data!$C$43)</f>
        <v>0</v>
      </c>
      <c r="BA365" s="91">
        <f t="shared" si="169"/>
        <v>0</v>
      </c>
      <c r="BB365" s="121">
        <f t="shared" si="170"/>
        <v>0</v>
      </c>
      <c r="BC365" s="61">
        <f t="shared" si="171"/>
        <v>0</v>
      </c>
      <c r="BD365" s="61">
        <f t="shared" si="172"/>
        <v>0</v>
      </c>
      <c r="BF365" s="64"/>
      <c r="BG365" s="61">
        <f t="shared" si="173"/>
        <v>0</v>
      </c>
      <c r="BH365" s="65">
        <f>IF(BG365=1,data!$C$41*BF365,0)</f>
        <v>0</v>
      </c>
      <c r="BI365" s="87" t="s">
        <v>87</v>
      </c>
      <c r="BJ365" s="66">
        <f>IF(BG365=1,IF(BF365&lt;15,VLOOKUP(BI365,data!$B$3:$E$32,2,0)*BF365,(VLOOKUP(BI365,data!$B$3:$E$32,2,0)*14)+(VLOOKUP(BI365,data!$B$3:$E$32,3,0))*(BF365-14)),0)</f>
        <v>0</v>
      </c>
      <c r="BK365" s="87" t="s">
        <v>87</v>
      </c>
      <c r="BL365" s="66">
        <f>IF(BG365=1,VLOOKUP(BK365,data!$B$35:$D$39,2,0),0)</f>
        <v>0</v>
      </c>
      <c r="BM365" s="67">
        <f>IF(AND(BJ365&lt;&gt;0,BL365&lt;&gt;0)=FALSE,0,data!$C$43)</f>
        <v>0</v>
      </c>
      <c r="BN365" s="91">
        <f t="shared" si="174"/>
        <v>0</v>
      </c>
      <c r="BO365" s="121">
        <f t="shared" si="175"/>
        <v>0</v>
      </c>
      <c r="BP365" s="61">
        <f t="shared" si="176"/>
        <v>0</v>
      </c>
      <c r="BQ365" s="61">
        <f t="shared" si="177"/>
        <v>0</v>
      </c>
      <c r="BS365" s="64"/>
      <c r="BT365" s="61">
        <f t="shared" si="178"/>
        <v>0</v>
      </c>
      <c r="BU365" s="65">
        <f>IF(BT365=1,data!$C$41*BS365,0)</f>
        <v>0</v>
      </c>
      <c r="BV365" s="87" t="s">
        <v>87</v>
      </c>
      <c r="BW365" s="66">
        <f>IF(BT365=1,IF(BS365&lt;15,VLOOKUP(BV365,data!$B$3:$E$32,2,0)*BS365,(VLOOKUP(BV365,data!$B$3:$E$32,2,0)*14)+(VLOOKUP(BV365,data!$B$3:$E$32,3,0))*(BS365-14)),0)</f>
        <v>0</v>
      </c>
      <c r="BX365" s="87" t="s">
        <v>87</v>
      </c>
      <c r="BY365" s="66">
        <f>IF(BT365=1,VLOOKUP(BX365,data!$B$35:$D$39,2,0),0)</f>
        <v>0</v>
      </c>
      <c r="BZ365" s="67">
        <f>IF(AND(BW365&lt;&gt;0,BY365&lt;&gt;0)=FALSE,0,data!$C$43)</f>
        <v>0</v>
      </c>
      <c r="CA365" s="91">
        <f t="shared" si="179"/>
        <v>0</v>
      </c>
      <c r="CB365" s="121">
        <f t="shared" si="180"/>
        <v>0</v>
      </c>
      <c r="CC365" s="61">
        <f t="shared" si="181"/>
        <v>0</v>
      </c>
      <c r="CD365" s="61">
        <f t="shared" si="182"/>
        <v>0</v>
      </c>
    </row>
    <row r="366" spans="1:82" ht="18" hidden="1" customHeight="1" x14ac:dyDescent="0.25">
      <c r="A366" s="68"/>
      <c r="B366" s="58" t="s">
        <v>448</v>
      </c>
      <c r="C366" s="113"/>
      <c r="D366" s="59"/>
      <c r="E366" s="64"/>
      <c r="F366" s="61">
        <f t="shared" si="154"/>
        <v>0</v>
      </c>
      <c r="G366" s="65">
        <f>IF(F366=1,data!$C$41*E366,0)</f>
        <v>0</v>
      </c>
      <c r="H366" s="87" t="s">
        <v>87</v>
      </c>
      <c r="I366" s="66">
        <f>IF($F366=1,IF($E366&lt;15,VLOOKUP(H366,data!$B$3:$E$32,2,0)*$E366,(VLOOKUP(H366,data!$B$3:$E$32,2,0)*14)+(VLOOKUP(H366,data!$B$3:$E$32,3,0))*($E366-14)),0)</f>
        <v>0</v>
      </c>
      <c r="J366" s="87" t="s">
        <v>87</v>
      </c>
      <c r="K366" s="66">
        <f>IF($F366=1,VLOOKUP(J366,data!$B$35:$D$39,2,0),0)</f>
        <v>0</v>
      </c>
      <c r="L366" s="67">
        <f>IF(AND(I366&lt;&gt;0,K366&lt;&gt;0)=FALSE,0,data!$C$43)</f>
        <v>0</v>
      </c>
      <c r="M366" s="91">
        <f t="shared" si="153"/>
        <v>0</v>
      </c>
      <c r="N366" s="61">
        <f t="shared" si="183"/>
        <v>0</v>
      </c>
      <c r="O366" s="61">
        <f t="shared" si="155"/>
        <v>0</v>
      </c>
      <c r="P366" s="61">
        <f t="shared" si="156"/>
        <v>0</v>
      </c>
      <c r="Q366" s="137">
        <f t="shared" si="157"/>
        <v>0</v>
      </c>
      <c r="S366" s="64"/>
      <c r="T366" s="61">
        <f t="shared" si="158"/>
        <v>0</v>
      </c>
      <c r="U366" s="65">
        <f>IF(T366=1,data!$C$41*S366,0)</f>
        <v>0</v>
      </c>
      <c r="V366" s="87" t="s">
        <v>87</v>
      </c>
      <c r="W366" s="66">
        <f>IF(T366=1,IF(S366&lt;15,VLOOKUP(V366,data!$B$3:$E$32,2,0)*S366,(VLOOKUP(V366,data!$B$3:$E$32,2,0)*14)+(VLOOKUP(V366,data!$B$3:$E$32,3,0))*(S366-14)),0)</f>
        <v>0</v>
      </c>
      <c r="X366" s="87" t="s">
        <v>87</v>
      </c>
      <c r="Y366" s="66">
        <f>IF(T366=1,VLOOKUP(X366,data!$B$35:$D$39,2,0),0)</f>
        <v>0</v>
      </c>
      <c r="Z366" s="67">
        <f>IF(AND(W366&lt;&gt;0,Y366&lt;&gt;0)=FALSE,0,data!$C$43)</f>
        <v>0</v>
      </c>
      <c r="AA366" s="91">
        <f t="shared" si="159"/>
        <v>0</v>
      </c>
      <c r="AB366" s="121">
        <f t="shared" si="160"/>
        <v>0</v>
      </c>
      <c r="AC366" s="61">
        <f t="shared" si="161"/>
        <v>0</v>
      </c>
      <c r="AD366" s="61">
        <f t="shared" si="162"/>
        <v>0</v>
      </c>
      <c r="AF366" s="64"/>
      <c r="AG366" s="61">
        <f t="shared" si="163"/>
        <v>0</v>
      </c>
      <c r="AH366" s="65">
        <f>IF(AG366=1,data!$C$41*AF366,0)</f>
        <v>0</v>
      </c>
      <c r="AI366" s="87" t="s">
        <v>87</v>
      </c>
      <c r="AJ366" s="66">
        <f>IF(AG366=1,IF(AF366&lt;15,VLOOKUP(AI366,data!$B$3:$E$32,2,0)*AF366,(VLOOKUP(AI366,data!$B$3:$E$32,2,0)*14)+(VLOOKUP(AI366,data!$B$3:$E$32,3,0))*(AF366-14)),0)</f>
        <v>0</v>
      </c>
      <c r="AK366" s="87" t="s">
        <v>87</v>
      </c>
      <c r="AL366" s="66">
        <f>IF(AG366=1,VLOOKUP(AK366,data!$B$35:$D$39,2,0),0)</f>
        <v>0</v>
      </c>
      <c r="AM366" s="67">
        <f>IF(AND(AJ366&lt;&gt;0,AL366&lt;&gt;0)=FALSE,0,data!$C$43)</f>
        <v>0</v>
      </c>
      <c r="AN366" s="91">
        <f t="shared" si="164"/>
        <v>0</v>
      </c>
      <c r="AO366" s="121">
        <f t="shared" si="165"/>
        <v>0</v>
      </c>
      <c r="AP366" s="61">
        <f t="shared" si="166"/>
        <v>0</v>
      </c>
      <c r="AQ366" s="61">
        <f t="shared" si="167"/>
        <v>0</v>
      </c>
      <c r="AS366" s="64"/>
      <c r="AT366" s="61">
        <f t="shared" si="168"/>
        <v>0</v>
      </c>
      <c r="AU366" s="65">
        <f>IF(AT366=1,data!$C$41*AS366,0)</f>
        <v>0</v>
      </c>
      <c r="AV366" s="87" t="s">
        <v>87</v>
      </c>
      <c r="AW366" s="66">
        <f>IF(AT366=1,IF(AS366&lt;15,VLOOKUP(AV366,data!$B$3:$E$32,2,0)*AS366,(VLOOKUP(AV366,data!$B$3:$E$32,2,0)*14)+(VLOOKUP(AV366,data!$B$3:$E$32,3,0))*(AS366-14)),0)</f>
        <v>0</v>
      </c>
      <c r="AX366" s="87" t="s">
        <v>87</v>
      </c>
      <c r="AY366" s="66">
        <f>IF(AT366=1,VLOOKUP(AX366,data!$B$35:$D$39,2,0),0)</f>
        <v>0</v>
      </c>
      <c r="AZ366" s="67">
        <f>IF(AND(AW366&lt;&gt;0,AY366&lt;&gt;0)=FALSE,0,data!$C$43)</f>
        <v>0</v>
      </c>
      <c r="BA366" s="91">
        <f t="shared" si="169"/>
        <v>0</v>
      </c>
      <c r="BB366" s="121">
        <f t="shared" si="170"/>
        <v>0</v>
      </c>
      <c r="BC366" s="61">
        <f t="shared" si="171"/>
        <v>0</v>
      </c>
      <c r="BD366" s="61">
        <f t="shared" si="172"/>
        <v>0</v>
      </c>
      <c r="BF366" s="64"/>
      <c r="BG366" s="61">
        <f t="shared" si="173"/>
        <v>0</v>
      </c>
      <c r="BH366" s="65">
        <f>IF(BG366=1,data!$C$41*BF366,0)</f>
        <v>0</v>
      </c>
      <c r="BI366" s="87" t="s">
        <v>87</v>
      </c>
      <c r="BJ366" s="66">
        <f>IF(BG366=1,IF(BF366&lt;15,VLOOKUP(BI366,data!$B$3:$E$32,2,0)*BF366,(VLOOKUP(BI366,data!$B$3:$E$32,2,0)*14)+(VLOOKUP(BI366,data!$B$3:$E$32,3,0))*(BF366-14)),0)</f>
        <v>0</v>
      </c>
      <c r="BK366" s="87" t="s">
        <v>87</v>
      </c>
      <c r="BL366" s="66">
        <f>IF(BG366=1,VLOOKUP(BK366,data!$B$35:$D$39,2,0),0)</f>
        <v>0</v>
      </c>
      <c r="BM366" s="67">
        <f>IF(AND(BJ366&lt;&gt;0,BL366&lt;&gt;0)=FALSE,0,data!$C$43)</f>
        <v>0</v>
      </c>
      <c r="BN366" s="91">
        <f t="shared" si="174"/>
        <v>0</v>
      </c>
      <c r="BO366" s="121">
        <f t="shared" si="175"/>
        <v>0</v>
      </c>
      <c r="BP366" s="61">
        <f t="shared" si="176"/>
        <v>0</v>
      </c>
      <c r="BQ366" s="61">
        <f t="shared" si="177"/>
        <v>0</v>
      </c>
      <c r="BS366" s="64"/>
      <c r="BT366" s="61">
        <f t="shared" si="178"/>
        <v>0</v>
      </c>
      <c r="BU366" s="65">
        <f>IF(BT366=1,data!$C$41*BS366,0)</f>
        <v>0</v>
      </c>
      <c r="BV366" s="87" t="s">
        <v>87</v>
      </c>
      <c r="BW366" s="66">
        <f>IF(BT366=1,IF(BS366&lt;15,VLOOKUP(BV366,data!$B$3:$E$32,2,0)*BS366,(VLOOKUP(BV366,data!$B$3:$E$32,2,0)*14)+(VLOOKUP(BV366,data!$B$3:$E$32,3,0))*(BS366-14)),0)</f>
        <v>0</v>
      </c>
      <c r="BX366" s="87" t="s">
        <v>87</v>
      </c>
      <c r="BY366" s="66">
        <f>IF(BT366=1,VLOOKUP(BX366,data!$B$35:$D$39,2,0),0)</f>
        <v>0</v>
      </c>
      <c r="BZ366" s="67">
        <f>IF(AND(BW366&lt;&gt;0,BY366&lt;&gt;0)=FALSE,0,data!$C$43)</f>
        <v>0</v>
      </c>
      <c r="CA366" s="91">
        <f t="shared" si="179"/>
        <v>0</v>
      </c>
      <c r="CB366" s="121">
        <f t="shared" si="180"/>
        <v>0</v>
      </c>
      <c r="CC366" s="61">
        <f t="shared" si="181"/>
        <v>0</v>
      </c>
      <c r="CD366" s="61">
        <f t="shared" si="182"/>
        <v>0</v>
      </c>
    </row>
    <row r="367" spans="1:82" ht="18" hidden="1" customHeight="1" x14ac:dyDescent="0.25">
      <c r="A367" s="68"/>
      <c r="B367" s="58" t="s">
        <v>449</v>
      </c>
      <c r="C367" s="113"/>
      <c r="D367" s="59"/>
      <c r="E367" s="64"/>
      <c r="F367" s="61">
        <f t="shared" si="154"/>
        <v>0</v>
      </c>
      <c r="G367" s="65">
        <f>IF(F367=1,data!$C$41*E367,0)</f>
        <v>0</v>
      </c>
      <c r="H367" s="87" t="s">
        <v>87</v>
      </c>
      <c r="I367" s="66">
        <f>IF($F367=1,IF($E367&lt;15,VLOOKUP(H367,data!$B$3:$E$32,2,0)*$E367,(VLOOKUP(H367,data!$B$3:$E$32,2,0)*14)+(VLOOKUP(H367,data!$B$3:$E$32,3,0))*($E367-14)),0)</f>
        <v>0</v>
      </c>
      <c r="J367" s="87" t="s">
        <v>87</v>
      </c>
      <c r="K367" s="66">
        <f>IF($F367=1,VLOOKUP(J367,data!$B$35:$D$39,2,0),0)</f>
        <v>0</v>
      </c>
      <c r="L367" s="67">
        <f>IF(AND(I367&lt;&gt;0,K367&lt;&gt;0)=FALSE,0,data!$C$43)</f>
        <v>0</v>
      </c>
      <c r="M367" s="91">
        <f t="shared" si="153"/>
        <v>0</v>
      </c>
      <c r="N367" s="61">
        <f t="shared" si="183"/>
        <v>0</v>
      </c>
      <c r="O367" s="61">
        <f t="shared" si="155"/>
        <v>0</v>
      </c>
      <c r="P367" s="61">
        <f t="shared" si="156"/>
        <v>0</v>
      </c>
      <c r="Q367" s="137">
        <f t="shared" si="157"/>
        <v>0</v>
      </c>
      <c r="S367" s="64"/>
      <c r="T367" s="61">
        <f t="shared" si="158"/>
        <v>0</v>
      </c>
      <c r="U367" s="65">
        <f>IF(T367=1,data!$C$41*S367,0)</f>
        <v>0</v>
      </c>
      <c r="V367" s="87" t="s">
        <v>87</v>
      </c>
      <c r="W367" s="66">
        <f>IF(T367=1,IF(S367&lt;15,VLOOKUP(V367,data!$B$3:$E$32,2,0)*S367,(VLOOKUP(V367,data!$B$3:$E$32,2,0)*14)+(VLOOKUP(V367,data!$B$3:$E$32,3,0))*(S367-14)),0)</f>
        <v>0</v>
      </c>
      <c r="X367" s="87" t="s">
        <v>87</v>
      </c>
      <c r="Y367" s="66">
        <f>IF(T367=1,VLOOKUP(X367,data!$B$35:$D$39,2,0),0)</f>
        <v>0</v>
      </c>
      <c r="Z367" s="67">
        <f>IF(AND(W367&lt;&gt;0,Y367&lt;&gt;0)=FALSE,0,data!$C$43)</f>
        <v>0</v>
      </c>
      <c r="AA367" s="91">
        <f t="shared" si="159"/>
        <v>0</v>
      </c>
      <c r="AB367" s="121">
        <f t="shared" si="160"/>
        <v>0</v>
      </c>
      <c r="AC367" s="61">
        <f t="shared" si="161"/>
        <v>0</v>
      </c>
      <c r="AD367" s="61">
        <f t="shared" si="162"/>
        <v>0</v>
      </c>
      <c r="AF367" s="64"/>
      <c r="AG367" s="61">
        <f t="shared" si="163"/>
        <v>0</v>
      </c>
      <c r="AH367" s="65">
        <f>IF(AG367=1,data!$C$41*AF367,0)</f>
        <v>0</v>
      </c>
      <c r="AI367" s="87" t="s">
        <v>87</v>
      </c>
      <c r="AJ367" s="66">
        <f>IF(AG367=1,IF(AF367&lt;15,VLOOKUP(AI367,data!$B$3:$E$32,2,0)*AF367,(VLOOKUP(AI367,data!$B$3:$E$32,2,0)*14)+(VLOOKUP(AI367,data!$B$3:$E$32,3,0))*(AF367-14)),0)</f>
        <v>0</v>
      </c>
      <c r="AK367" s="87" t="s">
        <v>87</v>
      </c>
      <c r="AL367" s="66">
        <f>IF(AG367=1,VLOOKUP(AK367,data!$B$35:$D$39,2,0),0)</f>
        <v>0</v>
      </c>
      <c r="AM367" s="67">
        <f>IF(AND(AJ367&lt;&gt;0,AL367&lt;&gt;0)=FALSE,0,data!$C$43)</f>
        <v>0</v>
      </c>
      <c r="AN367" s="91">
        <f t="shared" si="164"/>
        <v>0</v>
      </c>
      <c r="AO367" s="121">
        <f t="shared" si="165"/>
        <v>0</v>
      </c>
      <c r="AP367" s="61">
        <f t="shared" si="166"/>
        <v>0</v>
      </c>
      <c r="AQ367" s="61">
        <f t="shared" si="167"/>
        <v>0</v>
      </c>
      <c r="AS367" s="64"/>
      <c r="AT367" s="61">
        <f t="shared" si="168"/>
        <v>0</v>
      </c>
      <c r="AU367" s="65">
        <f>IF(AT367=1,data!$C$41*AS367,0)</f>
        <v>0</v>
      </c>
      <c r="AV367" s="87" t="s">
        <v>87</v>
      </c>
      <c r="AW367" s="66">
        <f>IF(AT367=1,IF(AS367&lt;15,VLOOKUP(AV367,data!$B$3:$E$32,2,0)*AS367,(VLOOKUP(AV367,data!$B$3:$E$32,2,0)*14)+(VLOOKUP(AV367,data!$B$3:$E$32,3,0))*(AS367-14)),0)</f>
        <v>0</v>
      </c>
      <c r="AX367" s="87" t="s">
        <v>87</v>
      </c>
      <c r="AY367" s="66">
        <f>IF(AT367=1,VLOOKUP(AX367,data!$B$35:$D$39,2,0),0)</f>
        <v>0</v>
      </c>
      <c r="AZ367" s="67">
        <f>IF(AND(AW367&lt;&gt;0,AY367&lt;&gt;0)=FALSE,0,data!$C$43)</f>
        <v>0</v>
      </c>
      <c r="BA367" s="91">
        <f t="shared" si="169"/>
        <v>0</v>
      </c>
      <c r="BB367" s="121">
        <f t="shared" si="170"/>
        <v>0</v>
      </c>
      <c r="BC367" s="61">
        <f t="shared" si="171"/>
        <v>0</v>
      </c>
      <c r="BD367" s="61">
        <f t="shared" si="172"/>
        <v>0</v>
      </c>
      <c r="BF367" s="64"/>
      <c r="BG367" s="61">
        <f t="shared" si="173"/>
        <v>0</v>
      </c>
      <c r="BH367" s="65">
        <f>IF(BG367=1,data!$C$41*BF367,0)</f>
        <v>0</v>
      </c>
      <c r="BI367" s="87" t="s">
        <v>87</v>
      </c>
      <c r="BJ367" s="66">
        <f>IF(BG367=1,IF(BF367&lt;15,VLOOKUP(BI367,data!$B$3:$E$32,2,0)*BF367,(VLOOKUP(BI367,data!$B$3:$E$32,2,0)*14)+(VLOOKUP(BI367,data!$B$3:$E$32,3,0))*(BF367-14)),0)</f>
        <v>0</v>
      </c>
      <c r="BK367" s="87" t="s">
        <v>87</v>
      </c>
      <c r="BL367" s="66">
        <f>IF(BG367=1,VLOOKUP(BK367,data!$B$35:$D$39,2,0),0)</f>
        <v>0</v>
      </c>
      <c r="BM367" s="67">
        <f>IF(AND(BJ367&lt;&gt;0,BL367&lt;&gt;0)=FALSE,0,data!$C$43)</f>
        <v>0</v>
      </c>
      <c r="BN367" s="91">
        <f t="shared" si="174"/>
        <v>0</v>
      </c>
      <c r="BO367" s="121">
        <f t="shared" si="175"/>
        <v>0</v>
      </c>
      <c r="BP367" s="61">
        <f t="shared" si="176"/>
        <v>0</v>
      </c>
      <c r="BQ367" s="61">
        <f t="shared" si="177"/>
        <v>0</v>
      </c>
      <c r="BS367" s="64"/>
      <c r="BT367" s="61">
        <f t="shared" si="178"/>
        <v>0</v>
      </c>
      <c r="BU367" s="65">
        <f>IF(BT367=1,data!$C$41*BS367,0)</f>
        <v>0</v>
      </c>
      <c r="BV367" s="87" t="s">
        <v>87</v>
      </c>
      <c r="BW367" s="66">
        <f>IF(BT367=1,IF(BS367&lt;15,VLOOKUP(BV367,data!$B$3:$E$32,2,0)*BS367,(VLOOKUP(BV367,data!$B$3:$E$32,2,0)*14)+(VLOOKUP(BV367,data!$B$3:$E$32,3,0))*(BS367-14)),0)</f>
        <v>0</v>
      </c>
      <c r="BX367" s="87" t="s">
        <v>87</v>
      </c>
      <c r="BY367" s="66">
        <f>IF(BT367=1,VLOOKUP(BX367,data!$B$35:$D$39,2,0),0)</f>
        <v>0</v>
      </c>
      <c r="BZ367" s="67">
        <f>IF(AND(BW367&lt;&gt;0,BY367&lt;&gt;0)=FALSE,0,data!$C$43)</f>
        <v>0</v>
      </c>
      <c r="CA367" s="91">
        <f t="shared" si="179"/>
        <v>0</v>
      </c>
      <c r="CB367" s="121">
        <f t="shared" si="180"/>
        <v>0</v>
      </c>
      <c r="CC367" s="61">
        <f t="shared" si="181"/>
        <v>0</v>
      </c>
      <c r="CD367" s="61">
        <f t="shared" si="182"/>
        <v>0</v>
      </c>
    </row>
    <row r="368" spans="1:82" ht="18" hidden="1" customHeight="1" x14ac:dyDescent="0.25">
      <c r="A368" s="68"/>
      <c r="B368" s="58" t="s">
        <v>450</v>
      </c>
      <c r="C368" s="113"/>
      <c r="D368" s="59"/>
      <c r="E368" s="64"/>
      <c r="F368" s="61">
        <f t="shared" si="154"/>
        <v>0</v>
      </c>
      <c r="G368" s="65">
        <f>IF(F368=1,data!$C$41*E368,0)</f>
        <v>0</v>
      </c>
      <c r="H368" s="87" t="s">
        <v>87</v>
      </c>
      <c r="I368" s="66">
        <f>IF($F368=1,IF($E368&lt;15,VLOOKUP(H368,data!$B$3:$E$32,2,0)*$E368,(VLOOKUP(H368,data!$B$3:$E$32,2,0)*14)+(VLOOKUP(H368,data!$B$3:$E$32,3,0))*($E368-14)),0)</f>
        <v>0</v>
      </c>
      <c r="J368" s="87" t="s">
        <v>87</v>
      </c>
      <c r="K368" s="66">
        <f>IF($F368=1,VLOOKUP(J368,data!$B$35:$D$39,2,0),0)</f>
        <v>0</v>
      </c>
      <c r="L368" s="67">
        <f>IF(AND(I368&lt;&gt;0,K368&lt;&gt;0)=FALSE,0,data!$C$43)</f>
        <v>0</v>
      </c>
      <c r="M368" s="91">
        <f t="shared" si="153"/>
        <v>0</v>
      </c>
      <c r="N368" s="61">
        <f t="shared" si="183"/>
        <v>0</v>
      </c>
      <c r="O368" s="61">
        <f t="shared" si="155"/>
        <v>0</v>
      </c>
      <c r="P368" s="61">
        <f t="shared" si="156"/>
        <v>0</v>
      </c>
      <c r="Q368" s="137">
        <f t="shared" si="157"/>
        <v>0</v>
      </c>
      <c r="S368" s="64"/>
      <c r="T368" s="61">
        <f t="shared" si="158"/>
        <v>0</v>
      </c>
      <c r="U368" s="65">
        <f>IF(T368=1,data!$C$41*S368,0)</f>
        <v>0</v>
      </c>
      <c r="V368" s="87" t="s">
        <v>87</v>
      </c>
      <c r="W368" s="66">
        <f>IF(T368=1,IF(S368&lt;15,VLOOKUP(V368,data!$B$3:$E$32,2,0)*S368,(VLOOKUP(V368,data!$B$3:$E$32,2,0)*14)+(VLOOKUP(V368,data!$B$3:$E$32,3,0))*(S368-14)),0)</f>
        <v>0</v>
      </c>
      <c r="X368" s="87" t="s">
        <v>87</v>
      </c>
      <c r="Y368" s="66">
        <f>IF(T368=1,VLOOKUP(X368,data!$B$35:$D$39,2,0),0)</f>
        <v>0</v>
      </c>
      <c r="Z368" s="67">
        <f>IF(AND(W368&lt;&gt;0,Y368&lt;&gt;0)=FALSE,0,data!$C$43)</f>
        <v>0</v>
      </c>
      <c r="AA368" s="91">
        <f t="shared" si="159"/>
        <v>0</v>
      </c>
      <c r="AB368" s="121">
        <f t="shared" si="160"/>
        <v>0</v>
      </c>
      <c r="AC368" s="61">
        <f t="shared" si="161"/>
        <v>0</v>
      </c>
      <c r="AD368" s="61">
        <f t="shared" si="162"/>
        <v>0</v>
      </c>
      <c r="AF368" s="64"/>
      <c r="AG368" s="61">
        <f t="shared" si="163"/>
        <v>0</v>
      </c>
      <c r="AH368" s="65">
        <f>IF(AG368=1,data!$C$41*AF368,0)</f>
        <v>0</v>
      </c>
      <c r="AI368" s="87" t="s">
        <v>87</v>
      </c>
      <c r="AJ368" s="66">
        <f>IF(AG368=1,IF(AF368&lt;15,VLOOKUP(AI368,data!$B$3:$E$32,2,0)*AF368,(VLOOKUP(AI368,data!$B$3:$E$32,2,0)*14)+(VLOOKUP(AI368,data!$B$3:$E$32,3,0))*(AF368-14)),0)</f>
        <v>0</v>
      </c>
      <c r="AK368" s="87" t="s">
        <v>87</v>
      </c>
      <c r="AL368" s="66">
        <f>IF(AG368=1,VLOOKUP(AK368,data!$B$35:$D$39,2,0),0)</f>
        <v>0</v>
      </c>
      <c r="AM368" s="67">
        <f>IF(AND(AJ368&lt;&gt;0,AL368&lt;&gt;0)=FALSE,0,data!$C$43)</f>
        <v>0</v>
      </c>
      <c r="AN368" s="91">
        <f t="shared" si="164"/>
        <v>0</v>
      </c>
      <c r="AO368" s="121">
        <f t="shared" si="165"/>
        <v>0</v>
      </c>
      <c r="AP368" s="61">
        <f t="shared" si="166"/>
        <v>0</v>
      </c>
      <c r="AQ368" s="61">
        <f t="shared" si="167"/>
        <v>0</v>
      </c>
      <c r="AS368" s="64"/>
      <c r="AT368" s="61">
        <f t="shared" si="168"/>
        <v>0</v>
      </c>
      <c r="AU368" s="65">
        <f>IF(AT368=1,data!$C$41*AS368,0)</f>
        <v>0</v>
      </c>
      <c r="AV368" s="87" t="s">
        <v>87</v>
      </c>
      <c r="AW368" s="66">
        <f>IF(AT368=1,IF(AS368&lt;15,VLOOKUP(AV368,data!$B$3:$E$32,2,0)*AS368,(VLOOKUP(AV368,data!$B$3:$E$32,2,0)*14)+(VLOOKUP(AV368,data!$B$3:$E$32,3,0))*(AS368-14)),0)</f>
        <v>0</v>
      </c>
      <c r="AX368" s="87" t="s">
        <v>87</v>
      </c>
      <c r="AY368" s="66">
        <f>IF(AT368=1,VLOOKUP(AX368,data!$B$35:$D$39,2,0),0)</f>
        <v>0</v>
      </c>
      <c r="AZ368" s="67">
        <f>IF(AND(AW368&lt;&gt;0,AY368&lt;&gt;0)=FALSE,0,data!$C$43)</f>
        <v>0</v>
      </c>
      <c r="BA368" s="91">
        <f t="shared" si="169"/>
        <v>0</v>
      </c>
      <c r="BB368" s="121">
        <f t="shared" si="170"/>
        <v>0</v>
      </c>
      <c r="BC368" s="61">
        <f t="shared" si="171"/>
        <v>0</v>
      </c>
      <c r="BD368" s="61">
        <f t="shared" si="172"/>
        <v>0</v>
      </c>
      <c r="BF368" s="64"/>
      <c r="BG368" s="61">
        <f t="shared" si="173"/>
        <v>0</v>
      </c>
      <c r="BH368" s="65">
        <f>IF(BG368=1,data!$C$41*BF368,0)</f>
        <v>0</v>
      </c>
      <c r="BI368" s="87" t="s">
        <v>87</v>
      </c>
      <c r="BJ368" s="66">
        <f>IF(BG368=1,IF(BF368&lt;15,VLOOKUP(BI368,data!$B$3:$E$32,2,0)*BF368,(VLOOKUP(BI368,data!$B$3:$E$32,2,0)*14)+(VLOOKUP(BI368,data!$B$3:$E$32,3,0))*(BF368-14)),0)</f>
        <v>0</v>
      </c>
      <c r="BK368" s="87" t="s">
        <v>87</v>
      </c>
      <c r="BL368" s="66">
        <f>IF(BG368=1,VLOOKUP(BK368,data!$B$35:$D$39,2,0),0)</f>
        <v>0</v>
      </c>
      <c r="BM368" s="67">
        <f>IF(AND(BJ368&lt;&gt;0,BL368&lt;&gt;0)=FALSE,0,data!$C$43)</f>
        <v>0</v>
      </c>
      <c r="BN368" s="91">
        <f t="shared" si="174"/>
        <v>0</v>
      </c>
      <c r="BO368" s="121">
        <f t="shared" si="175"/>
        <v>0</v>
      </c>
      <c r="BP368" s="61">
        <f t="shared" si="176"/>
        <v>0</v>
      </c>
      <c r="BQ368" s="61">
        <f t="shared" si="177"/>
        <v>0</v>
      </c>
      <c r="BS368" s="64"/>
      <c r="BT368" s="61">
        <f t="shared" si="178"/>
        <v>0</v>
      </c>
      <c r="BU368" s="65">
        <f>IF(BT368=1,data!$C$41*BS368,0)</f>
        <v>0</v>
      </c>
      <c r="BV368" s="87" t="s">
        <v>87</v>
      </c>
      <c r="BW368" s="66">
        <f>IF(BT368=1,IF(BS368&lt;15,VLOOKUP(BV368,data!$B$3:$E$32,2,0)*BS368,(VLOOKUP(BV368,data!$B$3:$E$32,2,0)*14)+(VLOOKUP(BV368,data!$B$3:$E$32,3,0))*(BS368-14)),0)</f>
        <v>0</v>
      </c>
      <c r="BX368" s="87" t="s">
        <v>87</v>
      </c>
      <c r="BY368" s="66">
        <f>IF(BT368=1,VLOOKUP(BX368,data!$B$35:$D$39,2,0),0)</f>
        <v>0</v>
      </c>
      <c r="BZ368" s="67">
        <f>IF(AND(BW368&lt;&gt;0,BY368&lt;&gt;0)=FALSE,0,data!$C$43)</f>
        <v>0</v>
      </c>
      <c r="CA368" s="91">
        <f t="shared" si="179"/>
        <v>0</v>
      </c>
      <c r="CB368" s="121">
        <f t="shared" si="180"/>
        <v>0</v>
      </c>
      <c r="CC368" s="61">
        <f t="shared" si="181"/>
        <v>0</v>
      </c>
      <c r="CD368" s="61">
        <f t="shared" si="182"/>
        <v>0</v>
      </c>
    </row>
    <row r="369" spans="1:82" ht="18" hidden="1" customHeight="1" x14ac:dyDescent="0.25">
      <c r="A369" s="68"/>
      <c r="B369" s="58" t="s">
        <v>451</v>
      </c>
      <c r="C369" s="113"/>
      <c r="D369" s="59"/>
      <c r="E369" s="64"/>
      <c r="F369" s="61">
        <f t="shared" si="154"/>
        <v>0</v>
      </c>
      <c r="G369" s="65">
        <f>IF(F369=1,data!$C$41*E369,0)</f>
        <v>0</v>
      </c>
      <c r="H369" s="87" t="s">
        <v>87</v>
      </c>
      <c r="I369" s="66">
        <f>IF($F369=1,IF($E369&lt;15,VLOOKUP(H369,data!$B$3:$E$32,2,0)*$E369,(VLOOKUP(H369,data!$B$3:$E$32,2,0)*14)+(VLOOKUP(H369,data!$B$3:$E$32,3,0))*($E369-14)),0)</f>
        <v>0</v>
      </c>
      <c r="J369" s="87" t="s">
        <v>87</v>
      </c>
      <c r="K369" s="66">
        <f>IF($F369=1,VLOOKUP(J369,data!$B$35:$D$39,2,0),0)</f>
        <v>0</v>
      </c>
      <c r="L369" s="67">
        <f>IF(AND(I369&lt;&gt;0,K369&lt;&gt;0)=FALSE,0,data!$C$43)</f>
        <v>0</v>
      </c>
      <c r="M369" s="91">
        <f t="shared" si="153"/>
        <v>0</v>
      </c>
      <c r="N369" s="61">
        <f t="shared" si="183"/>
        <v>0</v>
      </c>
      <c r="O369" s="61">
        <f t="shared" si="155"/>
        <v>0</v>
      </c>
      <c r="P369" s="61">
        <f t="shared" si="156"/>
        <v>0</v>
      </c>
      <c r="Q369" s="137">
        <f t="shared" si="157"/>
        <v>0</v>
      </c>
      <c r="S369" s="64"/>
      <c r="T369" s="61">
        <f t="shared" si="158"/>
        <v>0</v>
      </c>
      <c r="U369" s="65">
        <f>IF(T369=1,data!$C$41*S369,0)</f>
        <v>0</v>
      </c>
      <c r="V369" s="87" t="s">
        <v>87</v>
      </c>
      <c r="W369" s="66">
        <f>IF(T369=1,IF(S369&lt;15,VLOOKUP(V369,data!$B$3:$E$32,2,0)*S369,(VLOOKUP(V369,data!$B$3:$E$32,2,0)*14)+(VLOOKUP(V369,data!$B$3:$E$32,3,0))*(S369-14)),0)</f>
        <v>0</v>
      </c>
      <c r="X369" s="87" t="s">
        <v>87</v>
      </c>
      <c r="Y369" s="66">
        <f>IF(T369=1,VLOOKUP(X369,data!$B$35:$D$39,2,0),0)</f>
        <v>0</v>
      </c>
      <c r="Z369" s="67">
        <f>IF(AND(W369&lt;&gt;0,Y369&lt;&gt;0)=FALSE,0,data!$C$43)</f>
        <v>0</v>
      </c>
      <c r="AA369" s="91">
        <f t="shared" si="159"/>
        <v>0</v>
      </c>
      <c r="AB369" s="121">
        <f t="shared" si="160"/>
        <v>0</v>
      </c>
      <c r="AC369" s="61">
        <f t="shared" si="161"/>
        <v>0</v>
      </c>
      <c r="AD369" s="61">
        <f t="shared" si="162"/>
        <v>0</v>
      </c>
      <c r="AF369" s="64"/>
      <c r="AG369" s="61">
        <f t="shared" si="163"/>
        <v>0</v>
      </c>
      <c r="AH369" s="65">
        <f>IF(AG369=1,data!$C$41*AF369,0)</f>
        <v>0</v>
      </c>
      <c r="AI369" s="87" t="s">
        <v>87</v>
      </c>
      <c r="AJ369" s="66">
        <f>IF(AG369=1,IF(AF369&lt;15,VLOOKUP(AI369,data!$B$3:$E$32,2,0)*AF369,(VLOOKUP(AI369,data!$B$3:$E$32,2,0)*14)+(VLOOKUP(AI369,data!$B$3:$E$32,3,0))*(AF369-14)),0)</f>
        <v>0</v>
      </c>
      <c r="AK369" s="87" t="s">
        <v>87</v>
      </c>
      <c r="AL369" s="66">
        <f>IF(AG369=1,VLOOKUP(AK369,data!$B$35:$D$39,2,0),0)</f>
        <v>0</v>
      </c>
      <c r="AM369" s="67">
        <f>IF(AND(AJ369&lt;&gt;0,AL369&lt;&gt;0)=FALSE,0,data!$C$43)</f>
        <v>0</v>
      </c>
      <c r="AN369" s="91">
        <f t="shared" si="164"/>
        <v>0</v>
      </c>
      <c r="AO369" s="121">
        <f t="shared" si="165"/>
        <v>0</v>
      </c>
      <c r="AP369" s="61">
        <f t="shared" si="166"/>
        <v>0</v>
      </c>
      <c r="AQ369" s="61">
        <f t="shared" si="167"/>
        <v>0</v>
      </c>
      <c r="AS369" s="64"/>
      <c r="AT369" s="61">
        <f t="shared" si="168"/>
        <v>0</v>
      </c>
      <c r="AU369" s="65">
        <f>IF(AT369=1,data!$C$41*AS369,0)</f>
        <v>0</v>
      </c>
      <c r="AV369" s="87" t="s">
        <v>87</v>
      </c>
      <c r="AW369" s="66">
        <f>IF(AT369=1,IF(AS369&lt;15,VLOOKUP(AV369,data!$B$3:$E$32,2,0)*AS369,(VLOOKUP(AV369,data!$B$3:$E$32,2,0)*14)+(VLOOKUP(AV369,data!$B$3:$E$32,3,0))*(AS369-14)),0)</f>
        <v>0</v>
      </c>
      <c r="AX369" s="87" t="s">
        <v>87</v>
      </c>
      <c r="AY369" s="66">
        <f>IF(AT369=1,VLOOKUP(AX369,data!$B$35:$D$39,2,0),0)</f>
        <v>0</v>
      </c>
      <c r="AZ369" s="67">
        <f>IF(AND(AW369&lt;&gt;0,AY369&lt;&gt;0)=FALSE,0,data!$C$43)</f>
        <v>0</v>
      </c>
      <c r="BA369" s="91">
        <f t="shared" si="169"/>
        <v>0</v>
      </c>
      <c r="BB369" s="121">
        <f t="shared" si="170"/>
        <v>0</v>
      </c>
      <c r="BC369" s="61">
        <f t="shared" si="171"/>
        <v>0</v>
      </c>
      <c r="BD369" s="61">
        <f t="shared" si="172"/>
        <v>0</v>
      </c>
      <c r="BF369" s="64"/>
      <c r="BG369" s="61">
        <f t="shared" si="173"/>
        <v>0</v>
      </c>
      <c r="BH369" s="65">
        <f>IF(BG369=1,data!$C$41*BF369,0)</f>
        <v>0</v>
      </c>
      <c r="BI369" s="87" t="s">
        <v>87</v>
      </c>
      <c r="BJ369" s="66">
        <f>IF(BG369=1,IF(BF369&lt;15,VLOOKUP(BI369,data!$B$3:$E$32,2,0)*BF369,(VLOOKUP(BI369,data!$B$3:$E$32,2,0)*14)+(VLOOKUP(BI369,data!$B$3:$E$32,3,0))*(BF369-14)),0)</f>
        <v>0</v>
      </c>
      <c r="BK369" s="87" t="s">
        <v>87</v>
      </c>
      <c r="BL369" s="66">
        <f>IF(BG369=1,VLOOKUP(BK369,data!$B$35:$D$39,2,0),0)</f>
        <v>0</v>
      </c>
      <c r="BM369" s="67">
        <f>IF(AND(BJ369&lt;&gt;0,BL369&lt;&gt;0)=FALSE,0,data!$C$43)</f>
        <v>0</v>
      </c>
      <c r="BN369" s="91">
        <f t="shared" si="174"/>
        <v>0</v>
      </c>
      <c r="BO369" s="121">
        <f t="shared" si="175"/>
        <v>0</v>
      </c>
      <c r="BP369" s="61">
        <f t="shared" si="176"/>
        <v>0</v>
      </c>
      <c r="BQ369" s="61">
        <f t="shared" si="177"/>
        <v>0</v>
      </c>
      <c r="BS369" s="64"/>
      <c r="BT369" s="61">
        <f t="shared" si="178"/>
        <v>0</v>
      </c>
      <c r="BU369" s="65">
        <f>IF(BT369=1,data!$C$41*BS369,0)</f>
        <v>0</v>
      </c>
      <c r="BV369" s="87" t="s">
        <v>87</v>
      </c>
      <c r="BW369" s="66">
        <f>IF(BT369=1,IF(BS369&lt;15,VLOOKUP(BV369,data!$B$3:$E$32,2,0)*BS369,(VLOOKUP(BV369,data!$B$3:$E$32,2,0)*14)+(VLOOKUP(BV369,data!$B$3:$E$32,3,0))*(BS369-14)),0)</f>
        <v>0</v>
      </c>
      <c r="BX369" s="87" t="s">
        <v>87</v>
      </c>
      <c r="BY369" s="66">
        <f>IF(BT369=1,VLOOKUP(BX369,data!$B$35:$D$39,2,0),0)</f>
        <v>0</v>
      </c>
      <c r="BZ369" s="67">
        <f>IF(AND(BW369&lt;&gt;0,BY369&lt;&gt;0)=FALSE,0,data!$C$43)</f>
        <v>0</v>
      </c>
      <c r="CA369" s="91">
        <f t="shared" si="179"/>
        <v>0</v>
      </c>
      <c r="CB369" s="121">
        <f t="shared" si="180"/>
        <v>0</v>
      </c>
      <c r="CC369" s="61">
        <f t="shared" si="181"/>
        <v>0</v>
      </c>
      <c r="CD369" s="61">
        <f t="shared" si="182"/>
        <v>0</v>
      </c>
    </row>
    <row r="370" spans="1:82" ht="18" hidden="1" customHeight="1" x14ac:dyDescent="0.25">
      <c r="A370" s="68"/>
      <c r="B370" s="58" t="s">
        <v>452</v>
      </c>
      <c r="C370" s="113"/>
      <c r="D370" s="59"/>
      <c r="E370" s="64"/>
      <c r="F370" s="61">
        <f t="shared" si="154"/>
        <v>0</v>
      </c>
      <c r="G370" s="65">
        <f>IF(F370=1,data!$C$41*E370,0)</f>
        <v>0</v>
      </c>
      <c r="H370" s="87" t="s">
        <v>87</v>
      </c>
      <c r="I370" s="66">
        <f>IF($F370=1,IF($E370&lt;15,VLOOKUP(H370,data!$B$3:$E$32,2,0)*$E370,(VLOOKUP(H370,data!$B$3:$E$32,2,0)*14)+(VLOOKUP(H370,data!$B$3:$E$32,3,0))*($E370-14)),0)</f>
        <v>0</v>
      </c>
      <c r="J370" s="87" t="s">
        <v>87</v>
      </c>
      <c r="K370" s="66">
        <f>IF($F370=1,VLOOKUP(J370,data!$B$35:$D$39,2,0),0)</f>
        <v>0</v>
      </c>
      <c r="L370" s="67">
        <f>IF(AND(I370&lt;&gt;0,K370&lt;&gt;0)=FALSE,0,data!$C$43)</f>
        <v>0</v>
      </c>
      <c r="M370" s="91">
        <f t="shared" si="153"/>
        <v>0</v>
      </c>
      <c r="N370" s="61">
        <f t="shared" si="183"/>
        <v>0</v>
      </c>
      <c r="O370" s="61">
        <f t="shared" si="155"/>
        <v>0</v>
      </c>
      <c r="P370" s="61">
        <f t="shared" si="156"/>
        <v>0</v>
      </c>
      <c r="Q370" s="137">
        <f t="shared" si="157"/>
        <v>0</v>
      </c>
      <c r="S370" s="64"/>
      <c r="T370" s="61">
        <f t="shared" si="158"/>
        <v>0</v>
      </c>
      <c r="U370" s="65">
        <f>IF(T370=1,data!$C$41*S370,0)</f>
        <v>0</v>
      </c>
      <c r="V370" s="87" t="s">
        <v>87</v>
      </c>
      <c r="W370" s="66">
        <f>IF(T370=1,IF(S370&lt;15,VLOOKUP(V370,data!$B$3:$E$32,2,0)*S370,(VLOOKUP(V370,data!$B$3:$E$32,2,0)*14)+(VLOOKUP(V370,data!$B$3:$E$32,3,0))*(S370-14)),0)</f>
        <v>0</v>
      </c>
      <c r="X370" s="87" t="s">
        <v>87</v>
      </c>
      <c r="Y370" s="66">
        <f>IF(T370=1,VLOOKUP(X370,data!$B$35:$D$39,2,0),0)</f>
        <v>0</v>
      </c>
      <c r="Z370" s="67">
        <f>IF(AND(W370&lt;&gt;0,Y370&lt;&gt;0)=FALSE,0,data!$C$43)</f>
        <v>0</v>
      </c>
      <c r="AA370" s="91">
        <f t="shared" si="159"/>
        <v>0</v>
      </c>
      <c r="AB370" s="121">
        <f t="shared" si="160"/>
        <v>0</v>
      </c>
      <c r="AC370" s="61">
        <f t="shared" si="161"/>
        <v>0</v>
      </c>
      <c r="AD370" s="61">
        <f t="shared" si="162"/>
        <v>0</v>
      </c>
      <c r="AF370" s="64"/>
      <c r="AG370" s="61">
        <f t="shared" si="163"/>
        <v>0</v>
      </c>
      <c r="AH370" s="65">
        <f>IF(AG370=1,data!$C$41*AF370,0)</f>
        <v>0</v>
      </c>
      <c r="AI370" s="87" t="s">
        <v>87</v>
      </c>
      <c r="AJ370" s="66">
        <f>IF(AG370=1,IF(AF370&lt;15,VLOOKUP(AI370,data!$B$3:$E$32,2,0)*AF370,(VLOOKUP(AI370,data!$B$3:$E$32,2,0)*14)+(VLOOKUP(AI370,data!$B$3:$E$32,3,0))*(AF370-14)),0)</f>
        <v>0</v>
      </c>
      <c r="AK370" s="87" t="s">
        <v>87</v>
      </c>
      <c r="AL370" s="66">
        <f>IF(AG370=1,VLOOKUP(AK370,data!$B$35:$D$39,2,0),0)</f>
        <v>0</v>
      </c>
      <c r="AM370" s="67">
        <f>IF(AND(AJ370&lt;&gt;0,AL370&lt;&gt;0)=FALSE,0,data!$C$43)</f>
        <v>0</v>
      </c>
      <c r="AN370" s="91">
        <f t="shared" si="164"/>
        <v>0</v>
      </c>
      <c r="AO370" s="121">
        <f t="shared" si="165"/>
        <v>0</v>
      </c>
      <c r="AP370" s="61">
        <f t="shared" si="166"/>
        <v>0</v>
      </c>
      <c r="AQ370" s="61">
        <f t="shared" si="167"/>
        <v>0</v>
      </c>
      <c r="AS370" s="64"/>
      <c r="AT370" s="61">
        <f t="shared" si="168"/>
        <v>0</v>
      </c>
      <c r="AU370" s="65">
        <f>IF(AT370=1,data!$C$41*AS370,0)</f>
        <v>0</v>
      </c>
      <c r="AV370" s="87" t="s">
        <v>87</v>
      </c>
      <c r="AW370" s="66">
        <f>IF(AT370=1,IF(AS370&lt;15,VLOOKUP(AV370,data!$B$3:$E$32,2,0)*AS370,(VLOOKUP(AV370,data!$B$3:$E$32,2,0)*14)+(VLOOKUP(AV370,data!$B$3:$E$32,3,0))*(AS370-14)),0)</f>
        <v>0</v>
      </c>
      <c r="AX370" s="87" t="s">
        <v>87</v>
      </c>
      <c r="AY370" s="66">
        <f>IF(AT370=1,VLOOKUP(AX370,data!$B$35:$D$39,2,0),0)</f>
        <v>0</v>
      </c>
      <c r="AZ370" s="67">
        <f>IF(AND(AW370&lt;&gt;0,AY370&lt;&gt;0)=FALSE,0,data!$C$43)</f>
        <v>0</v>
      </c>
      <c r="BA370" s="91">
        <f t="shared" si="169"/>
        <v>0</v>
      </c>
      <c r="BB370" s="121">
        <f t="shared" si="170"/>
        <v>0</v>
      </c>
      <c r="BC370" s="61">
        <f t="shared" si="171"/>
        <v>0</v>
      </c>
      <c r="BD370" s="61">
        <f t="shared" si="172"/>
        <v>0</v>
      </c>
      <c r="BF370" s="64"/>
      <c r="BG370" s="61">
        <f t="shared" si="173"/>
        <v>0</v>
      </c>
      <c r="BH370" s="65">
        <f>IF(BG370=1,data!$C$41*BF370,0)</f>
        <v>0</v>
      </c>
      <c r="BI370" s="87" t="s">
        <v>87</v>
      </c>
      <c r="BJ370" s="66">
        <f>IF(BG370=1,IF(BF370&lt;15,VLOOKUP(BI370,data!$B$3:$E$32,2,0)*BF370,(VLOOKUP(BI370,data!$B$3:$E$32,2,0)*14)+(VLOOKUP(BI370,data!$B$3:$E$32,3,0))*(BF370-14)),0)</f>
        <v>0</v>
      </c>
      <c r="BK370" s="87" t="s">
        <v>87</v>
      </c>
      <c r="BL370" s="66">
        <f>IF(BG370=1,VLOOKUP(BK370,data!$B$35:$D$39,2,0),0)</f>
        <v>0</v>
      </c>
      <c r="BM370" s="67">
        <f>IF(AND(BJ370&lt;&gt;0,BL370&lt;&gt;0)=FALSE,0,data!$C$43)</f>
        <v>0</v>
      </c>
      <c r="BN370" s="91">
        <f t="shared" si="174"/>
        <v>0</v>
      </c>
      <c r="BO370" s="121">
        <f t="shared" si="175"/>
        <v>0</v>
      </c>
      <c r="BP370" s="61">
        <f t="shared" si="176"/>
        <v>0</v>
      </c>
      <c r="BQ370" s="61">
        <f t="shared" si="177"/>
        <v>0</v>
      </c>
      <c r="BS370" s="64"/>
      <c r="BT370" s="61">
        <f t="shared" si="178"/>
        <v>0</v>
      </c>
      <c r="BU370" s="65">
        <f>IF(BT370=1,data!$C$41*BS370,0)</f>
        <v>0</v>
      </c>
      <c r="BV370" s="87" t="s">
        <v>87</v>
      </c>
      <c r="BW370" s="66">
        <f>IF(BT370=1,IF(BS370&lt;15,VLOOKUP(BV370,data!$B$3:$E$32,2,0)*BS370,(VLOOKUP(BV370,data!$B$3:$E$32,2,0)*14)+(VLOOKUP(BV370,data!$B$3:$E$32,3,0))*(BS370-14)),0)</f>
        <v>0</v>
      </c>
      <c r="BX370" s="87" t="s">
        <v>87</v>
      </c>
      <c r="BY370" s="66">
        <f>IF(BT370=1,VLOOKUP(BX370,data!$B$35:$D$39,2,0),0)</f>
        <v>0</v>
      </c>
      <c r="BZ370" s="67">
        <f>IF(AND(BW370&lt;&gt;0,BY370&lt;&gt;0)=FALSE,0,data!$C$43)</f>
        <v>0</v>
      </c>
      <c r="CA370" s="91">
        <f t="shared" si="179"/>
        <v>0</v>
      </c>
      <c r="CB370" s="121">
        <f t="shared" si="180"/>
        <v>0</v>
      </c>
      <c r="CC370" s="61">
        <f t="shared" si="181"/>
        <v>0</v>
      </c>
      <c r="CD370" s="61">
        <f t="shared" si="182"/>
        <v>0</v>
      </c>
    </row>
    <row r="371" spans="1:82" ht="18" hidden="1" customHeight="1" x14ac:dyDescent="0.25">
      <c r="A371" s="68"/>
      <c r="B371" s="58" t="s">
        <v>453</v>
      </c>
      <c r="C371" s="113"/>
      <c r="D371" s="59"/>
      <c r="E371" s="64"/>
      <c r="F371" s="61">
        <f t="shared" si="154"/>
        <v>0</v>
      </c>
      <c r="G371" s="65">
        <f>IF(F371=1,data!$C$41*E371,0)</f>
        <v>0</v>
      </c>
      <c r="H371" s="87" t="s">
        <v>87</v>
      </c>
      <c r="I371" s="66">
        <f>IF($F371=1,IF($E371&lt;15,VLOOKUP(H371,data!$B$3:$E$32,2,0)*$E371,(VLOOKUP(H371,data!$B$3:$E$32,2,0)*14)+(VLOOKUP(H371,data!$B$3:$E$32,3,0))*($E371-14)),0)</f>
        <v>0</v>
      </c>
      <c r="J371" s="87" t="s">
        <v>87</v>
      </c>
      <c r="K371" s="66">
        <f>IF($F371=1,VLOOKUP(J371,data!$B$35:$D$39,2,0),0)</f>
        <v>0</v>
      </c>
      <c r="L371" s="67">
        <f>IF(AND(I371&lt;&gt;0,K371&lt;&gt;0)=FALSE,0,data!$C$43)</f>
        <v>0</v>
      </c>
      <c r="M371" s="91">
        <f t="shared" si="153"/>
        <v>0</v>
      </c>
      <c r="N371" s="61">
        <f t="shared" si="183"/>
        <v>0</v>
      </c>
      <c r="O371" s="61">
        <f t="shared" si="155"/>
        <v>0</v>
      </c>
      <c r="P371" s="61">
        <f t="shared" si="156"/>
        <v>0</v>
      </c>
      <c r="Q371" s="137">
        <f t="shared" si="157"/>
        <v>0</v>
      </c>
      <c r="S371" s="64"/>
      <c r="T371" s="61">
        <f t="shared" si="158"/>
        <v>0</v>
      </c>
      <c r="U371" s="65">
        <f>IF(T371=1,data!$C$41*S371,0)</f>
        <v>0</v>
      </c>
      <c r="V371" s="87" t="s">
        <v>87</v>
      </c>
      <c r="W371" s="66">
        <f>IF(T371=1,IF(S371&lt;15,VLOOKUP(V371,data!$B$3:$E$32,2,0)*S371,(VLOOKUP(V371,data!$B$3:$E$32,2,0)*14)+(VLOOKUP(V371,data!$B$3:$E$32,3,0))*(S371-14)),0)</f>
        <v>0</v>
      </c>
      <c r="X371" s="87" t="s">
        <v>87</v>
      </c>
      <c r="Y371" s="66">
        <f>IF(T371=1,VLOOKUP(X371,data!$B$35:$D$39,2,0),0)</f>
        <v>0</v>
      </c>
      <c r="Z371" s="67">
        <f>IF(AND(W371&lt;&gt;0,Y371&lt;&gt;0)=FALSE,0,data!$C$43)</f>
        <v>0</v>
      </c>
      <c r="AA371" s="91">
        <f t="shared" si="159"/>
        <v>0</v>
      </c>
      <c r="AB371" s="121">
        <f t="shared" si="160"/>
        <v>0</v>
      </c>
      <c r="AC371" s="61">
        <f t="shared" si="161"/>
        <v>0</v>
      </c>
      <c r="AD371" s="61">
        <f t="shared" si="162"/>
        <v>0</v>
      </c>
      <c r="AF371" s="64"/>
      <c r="AG371" s="61">
        <f t="shared" si="163"/>
        <v>0</v>
      </c>
      <c r="AH371" s="65">
        <f>IF(AG371=1,data!$C$41*AF371,0)</f>
        <v>0</v>
      </c>
      <c r="AI371" s="87" t="s">
        <v>87</v>
      </c>
      <c r="AJ371" s="66">
        <f>IF(AG371=1,IF(AF371&lt;15,VLOOKUP(AI371,data!$B$3:$E$32,2,0)*AF371,(VLOOKUP(AI371,data!$B$3:$E$32,2,0)*14)+(VLOOKUP(AI371,data!$B$3:$E$32,3,0))*(AF371-14)),0)</f>
        <v>0</v>
      </c>
      <c r="AK371" s="87" t="s">
        <v>87</v>
      </c>
      <c r="AL371" s="66">
        <f>IF(AG371=1,VLOOKUP(AK371,data!$B$35:$D$39,2,0),0)</f>
        <v>0</v>
      </c>
      <c r="AM371" s="67">
        <f>IF(AND(AJ371&lt;&gt;0,AL371&lt;&gt;0)=FALSE,0,data!$C$43)</f>
        <v>0</v>
      </c>
      <c r="AN371" s="91">
        <f t="shared" si="164"/>
        <v>0</v>
      </c>
      <c r="AO371" s="121">
        <f t="shared" si="165"/>
        <v>0</v>
      </c>
      <c r="AP371" s="61">
        <f t="shared" si="166"/>
        <v>0</v>
      </c>
      <c r="AQ371" s="61">
        <f t="shared" si="167"/>
        <v>0</v>
      </c>
      <c r="AS371" s="64"/>
      <c r="AT371" s="61">
        <f t="shared" si="168"/>
        <v>0</v>
      </c>
      <c r="AU371" s="65">
        <f>IF(AT371=1,data!$C$41*AS371,0)</f>
        <v>0</v>
      </c>
      <c r="AV371" s="87" t="s">
        <v>87</v>
      </c>
      <c r="AW371" s="66">
        <f>IF(AT371=1,IF(AS371&lt;15,VLOOKUP(AV371,data!$B$3:$E$32,2,0)*AS371,(VLOOKUP(AV371,data!$B$3:$E$32,2,0)*14)+(VLOOKUP(AV371,data!$B$3:$E$32,3,0))*(AS371-14)),0)</f>
        <v>0</v>
      </c>
      <c r="AX371" s="87" t="s">
        <v>87</v>
      </c>
      <c r="AY371" s="66">
        <f>IF(AT371=1,VLOOKUP(AX371,data!$B$35:$D$39,2,0),0)</f>
        <v>0</v>
      </c>
      <c r="AZ371" s="67">
        <f>IF(AND(AW371&lt;&gt;0,AY371&lt;&gt;0)=FALSE,0,data!$C$43)</f>
        <v>0</v>
      </c>
      <c r="BA371" s="91">
        <f t="shared" si="169"/>
        <v>0</v>
      </c>
      <c r="BB371" s="121">
        <f t="shared" si="170"/>
        <v>0</v>
      </c>
      <c r="BC371" s="61">
        <f t="shared" si="171"/>
        <v>0</v>
      </c>
      <c r="BD371" s="61">
        <f t="shared" si="172"/>
        <v>0</v>
      </c>
      <c r="BF371" s="64"/>
      <c r="BG371" s="61">
        <f t="shared" si="173"/>
        <v>0</v>
      </c>
      <c r="BH371" s="65">
        <f>IF(BG371=1,data!$C$41*BF371,0)</f>
        <v>0</v>
      </c>
      <c r="BI371" s="87" t="s">
        <v>87</v>
      </c>
      <c r="BJ371" s="66">
        <f>IF(BG371=1,IF(BF371&lt;15,VLOOKUP(BI371,data!$B$3:$E$32,2,0)*BF371,(VLOOKUP(BI371,data!$B$3:$E$32,2,0)*14)+(VLOOKUP(BI371,data!$B$3:$E$32,3,0))*(BF371-14)),0)</f>
        <v>0</v>
      </c>
      <c r="BK371" s="87" t="s">
        <v>87</v>
      </c>
      <c r="BL371" s="66">
        <f>IF(BG371=1,VLOOKUP(BK371,data!$B$35:$D$39,2,0),0)</f>
        <v>0</v>
      </c>
      <c r="BM371" s="67">
        <f>IF(AND(BJ371&lt;&gt;0,BL371&lt;&gt;0)=FALSE,0,data!$C$43)</f>
        <v>0</v>
      </c>
      <c r="BN371" s="91">
        <f t="shared" si="174"/>
        <v>0</v>
      </c>
      <c r="BO371" s="121">
        <f t="shared" si="175"/>
        <v>0</v>
      </c>
      <c r="BP371" s="61">
        <f t="shared" si="176"/>
        <v>0</v>
      </c>
      <c r="BQ371" s="61">
        <f t="shared" si="177"/>
        <v>0</v>
      </c>
      <c r="BS371" s="64"/>
      <c r="BT371" s="61">
        <f t="shared" si="178"/>
        <v>0</v>
      </c>
      <c r="BU371" s="65">
        <f>IF(BT371=1,data!$C$41*BS371,0)</f>
        <v>0</v>
      </c>
      <c r="BV371" s="87" t="s">
        <v>87</v>
      </c>
      <c r="BW371" s="66">
        <f>IF(BT371=1,IF(BS371&lt;15,VLOOKUP(BV371,data!$B$3:$E$32,2,0)*BS371,(VLOOKUP(BV371,data!$B$3:$E$32,2,0)*14)+(VLOOKUP(BV371,data!$B$3:$E$32,3,0))*(BS371-14)),0)</f>
        <v>0</v>
      </c>
      <c r="BX371" s="87" t="s">
        <v>87</v>
      </c>
      <c r="BY371" s="66">
        <f>IF(BT371=1,VLOOKUP(BX371,data!$B$35:$D$39,2,0),0)</f>
        <v>0</v>
      </c>
      <c r="BZ371" s="67">
        <f>IF(AND(BW371&lt;&gt;0,BY371&lt;&gt;0)=FALSE,0,data!$C$43)</f>
        <v>0</v>
      </c>
      <c r="CA371" s="91">
        <f t="shared" si="179"/>
        <v>0</v>
      </c>
      <c r="CB371" s="121">
        <f t="shared" si="180"/>
        <v>0</v>
      </c>
      <c r="CC371" s="61">
        <f t="shared" si="181"/>
        <v>0</v>
      </c>
      <c r="CD371" s="61">
        <f t="shared" si="182"/>
        <v>0</v>
      </c>
    </row>
    <row r="372" spans="1:82" ht="18" hidden="1" customHeight="1" x14ac:dyDescent="0.25">
      <c r="A372" s="68"/>
      <c r="B372" s="58" t="s">
        <v>454</v>
      </c>
      <c r="C372" s="113"/>
      <c r="D372" s="59"/>
      <c r="E372" s="64"/>
      <c r="F372" s="61">
        <f t="shared" si="154"/>
        <v>0</v>
      </c>
      <c r="G372" s="65">
        <f>IF(F372=1,data!$C$41*E372,0)</f>
        <v>0</v>
      </c>
      <c r="H372" s="87" t="s">
        <v>87</v>
      </c>
      <c r="I372" s="66">
        <f>IF($F372=1,IF($E372&lt;15,VLOOKUP(H372,data!$B$3:$E$32,2,0)*$E372,(VLOOKUP(H372,data!$B$3:$E$32,2,0)*14)+(VLOOKUP(H372,data!$B$3:$E$32,3,0))*($E372-14)),0)</f>
        <v>0</v>
      </c>
      <c r="J372" s="87" t="s">
        <v>87</v>
      </c>
      <c r="K372" s="66">
        <f>IF($F372=1,VLOOKUP(J372,data!$B$35:$D$39,2,0),0)</f>
        <v>0</v>
      </c>
      <c r="L372" s="67">
        <f>IF(AND(I372&lt;&gt;0,K372&lt;&gt;0)=FALSE,0,data!$C$43)</f>
        <v>0</v>
      </c>
      <c r="M372" s="91">
        <f t="shared" si="153"/>
        <v>0</v>
      </c>
      <c r="N372" s="61">
        <f t="shared" si="183"/>
        <v>0</v>
      </c>
      <c r="O372" s="61">
        <f t="shared" si="155"/>
        <v>0</v>
      </c>
      <c r="P372" s="61">
        <f t="shared" si="156"/>
        <v>0</v>
      </c>
      <c r="Q372" s="137">
        <f t="shared" si="157"/>
        <v>0</v>
      </c>
      <c r="S372" s="64"/>
      <c r="T372" s="61">
        <f t="shared" si="158"/>
        <v>0</v>
      </c>
      <c r="U372" s="65">
        <f>IF(T372=1,data!$C$41*S372,0)</f>
        <v>0</v>
      </c>
      <c r="V372" s="87" t="s">
        <v>87</v>
      </c>
      <c r="W372" s="66">
        <f>IF(T372=1,IF(S372&lt;15,VLOOKUP(V372,data!$B$3:$E$32,2,0)*S372,(VLOOKUP(V372,data!$B$3:$E$32,2,0)*14)+(VLOOKUP(V372,data!$B$3:$E$32,3,0))*(S372-14)),0)</f>
        <v>0</v>
      </c>
      <c r="X372" s="87" t="s">
        <v>87</v>
      </c>
      <c r="Y372" s="66">
        <f>IF(T372=1,VLOOKUP(X372,data!$B$35:$D$39,2,0),0)</f>
        <v>0</v>
      </c>
      <c r="Z372" s="67">
        <f>IF(AND(W372&lt;&gt;0,Y372&lt;&gt;0)=FALSE,0,data!$C$43)</f>
        <v>0</v>
      </c>
      <c r="AA372" s="91">
        <f t="shared" si="159"/>
        <v>0</v>
      </c>
      <c r="AB372" s="121">
        <f t="shared" si="160"/>
        <v>0</v>
      </c>
      <c r="AC372" s="61">
        <f t="shared" si="161"/>
        <v>0</v>
      </c>
      <c r="AD372" s="61">
        <f t="shared" si="162"/>
        <v>0</v>
      </c>
      <c r="AF372" s="64"/>
      <c r="AG372" s="61">
        <f t="shared" si="163"/>
        <v>0</v>
      </c>
      <c r="AH372" s="65">
        <f>IF(AG372=1,data!$C$41*AF372,0)</f>
        <v>0</v>
      </c>
      <c r="AI372" s="87" t="s">
        <v>87</v>
      </c>
      <c r="AJ372" s="66">
        <f>IF(AG372=1,IF(AF372&lt;15,VLOOKUP(AI372,data!$B$3:$E$32,2,0)*AF372,(VLOOKUP(AI372,data!$B$3:$E$32,2,0)*14)+(VLOOKUP(AI372,data!$B$3:$E$32,3,0))*(AF372-14)),0)</f>
        <v>0</v>
      </c>
      <c r="AK372" s="87" t="s">
        <v>87</v>
      </c>
      <c r="AL372" s="66">
        <f>IF(AG372=1,VLOOKUP(AK372,data!$B$35:$D$39,2,0),0)</f>
        <v>0</v>
      </c>
      <c r="AM372" s="67">
        <f>IF(AND(AJ372&lt;&gt;0,AL372&lt;&gt;0)=FALSE,0,data!$C$43)</f>
        <v>0</v>
      </c>
      <c r="AN372" s="91">
        <f t="shared" si="164"/>
        <v>0</v>
      </c>
      <c r="AO372" s="121">
        <f t="shared" si="165"/>
        <v>0</v>
      </c>
      <c r="AP372" s="61">
        <f t="shared" si="166"/>
        <v>0</v>
      </c>
      <c r="AQ372" s="61">
        <f t="shared" si="167"/>
        <v>0</v>
      </c>
      <c r="AS372" s="64"/>
      <c r="AT372" s="61">
        <f t="shared" si="168"/>
        <v>0</v>
      </c>
      <c r="AU372" s="65">
        <f>IF(AT372=1,data!$C$41*AS372,0)</f>
        <v>0</v>
      </c>
      <c r="AV372" s="87" t="s">
        <v>87</v>
      </c>
      <c r="AW372" s="66">
        <f>IF(AT372=1,IF(AS372&lt;15,VLOOKUP(AV372,data!$B$3:$E$32,2,0)*AS372,(VLOOKUP(AV372,data!$B$3:$E$32,2,0)*14)+(VLOOKUP(AV372,data!$B$3:$E$32,3,0))*(AS372-14)),0)</f>
        <v>0</v>
      </c>
      <c r="AX372" s="87" t="s">
        <v>87</v>
      </c>
      <c r="AY372" s="66">
        <f>IF(AT372=1,VLOOKUP(AX372,data!$B$35:$D$39,2,0),0)</f>
        <v>0</v>
      </c>
      <c r="AZ372" s="67">
        <f>IF(AND(AW372&lt;&gt;0,AY372&lt;&gt;0)=FALSE,0,data!$C$43)</f>
        <v>0</v>
      </c>
      <c r="BA372" s="91">
        <f t="shared" si="169"/>
        <v>0</v>
      </c>
      <c r="BB372" s="121">
        <f t="shared" si="170"/>
        <v>0</v>
      </c>
      <c r="BC372" s="61">
        <f t="shared" si="171"/>
        <v>0</v>
      </c>
      <c r="BD372" s="61">
        <f t="shared" si="172"/>
        <v>0</v>
      </c>
      <c r="BF372" s="64"/>
      <c r="BG372" s="61">
        <f t="shared" si="173"/>
        <v>0</v>
      </c>
      <c r="BH372" s="65">
        <f>IF(BG372=1,data!$C$41*BF372,0)</f>
        <v>0</v>
      </c>
      <c r="BI372" s="87" t="s">
        <v>87</v>
      </c>
      <c r="BJ372" s="66">
        <f>IF(BG372=1,IF(BF372&lt;15,VLOOKUP(BI372,data!$B$3:$E$32,2,0)*BF372,(VLOOKUP(BI372,data!$B$3:$E$32,2,0)*14)+(VLOOKUP(BI372,data!$B$3:$E$32,3,0))*(BF372-14)),0)</f>
        <v>0</v>
      </c>
      <c r="BK372" s="87" t="s">
        <v>87</v>
      </c>
      <c r="BL372" s="66">
        <f>IF(BG372=1,VLOOKUP(BK372,data!$B$35:$D$39,2,0),0)</f>
        <v>0</v>
      </c>
      <c r="BM372" s="67">
        <f>IF(AND(BJ372&lt;&gt;0,BL372&lt;&gt;0)=FALSE,0,data!$C$43)</f>
        <v>0</v>
      </c>
      <c r="BN372" s="91">
        <f t="shared" si="174"/>
        <v>0</v>
      </c>
      <c r="BO372" s="121">
        <f t="shared" si="175"/>
        <v>0</v>
      </c>
      <c r="BP372" s="61">
        <f t="shared" si="176"/>
        <v>0</v>
      </c>
      <c r="BQ372" s="61">
        <f t="shared" si="177"/>
        <v>0</v>
      </c>
      <c r="BS372" s="64"/>
      <c r="BT372" s="61">
        <f t="shared" si="178"/>
        <v>0</v>
      </c>
      <c r="BU372" s="65">
        <f>IF(BT372=1,data!$C$41*BS372,0)</f>
        <v>0</v>
      </c>
      <c r="BV372" s="87" t="s">
        <v>87</v>
      </c>
      <c r="BW372" s="66">
        <f>IF(BT372=1,IF(BS372&lt;15,VLOOKUP(BV372,data!$B$3:$E$32,2,0)*BS372,(VLOOKUP(BV372,data!$B$3:$E$32,2,0)*14)+(VLOOKUP(BV372,data!$B$3:$E$32,3,0))*(BS372-14)),0)</f>
        <v>0</v>
      </c>
      <c r="BX372" s="87" t="s">
        <v>87</v>
      </c>
      <c r="BY372" s="66">
        <f>IF(BT372=1,VLOOKUP(BX372,data!$B$35:$D$39,2,0),0)</f>
        <v>0</v>
      </c>
      <c r="BZ372" s="67">
        <f>IF(AND(BW372&lt;&gt;0,BY372&lt;&gt;0)=FALSE,0,data!$C$43)</f>
        <v>0</v>
      </c>
      <c r="CA372" s="91">
        <f t="shared" si="179"/>
        <v>0</v>
      </c>
      <c r="CB372" s="121">
        <f t="shared" si="180"/>
        <v>0</v>
      </c>
      <c r="CC372" s="61">
        <f t="shared" si="181"/>
        <v>0</v>
      </c>
      <c r="CD372" s="61">
        <f t="shared" si="182"/>
        <v>0</v>
      </c>
    </row>
    <row r="373" spans="1:82" ht="18" hidden="1" customHeight="1" x14ac:dyDescent="0.25">
      <c r="A373" s="68"/>
      <c r="B373" s="58" t="s">
        <v>455</v>
      </c>
      <c r="C373" s="113"/>
      <c r="D373" s="59"/>
      <c r="E373" s="64"/>
      <c r="F373" s="61">
        <f t="shared" si="154"/>
        <v>0</v>
      </c>
      <c r="G373" s="65">
        <f>IF(F373=1,data!$C$41*E373,0)</f>
        <v>0</v>
      </c>
      <c r="H373" s="87" t="s">
        <v>87</v>
      </c>
      <c r="I373" s="66">
        <f>IF($F373=1,IF($E373&lt;15,VLOOKUP(H373,data!$B$3:$E$32,2,0)*$E373,(VLOOKUP(H373,data!$B$3:$E$32,2,0)*14)+(VLOOKUP(H373,data!$B$3:$E$32,3,0))*($E373-14)),0)</f>
        <v>0</v>
      </c>
      <c r="J373" s="87" t="s">
        <v>87</v>
      </c>
      <c r="K373" s="66">
        <f>IF($F373=1,VLOOKUP(J373,data!$B$35:$D$39,2,0),0)</f>
        <v>0</v>
      </c>
      <c r="L373" s="67">
        <f>IF(AND(I373&lt;&gt;0,K373&lt;&gt;0)=FALSE,0,data!$C$43)</f>
        <v>0</v>
      </c>
      <c r="M373" s="91">
        <f t="shared" si="153"/>
        <v>0</v>
      </c>
      <c r="N373" s="61">
        <f t="shared" si="183"/>
        <v>0</v>
      </c>
      <c r="O373" s="61">
        <f t="shared" si="155"/>
        <v>0</v>
      </c>
      <c r="P373" s="61">
        <f t="shared" si="156"/>
        <v>0</v>
      </c>
      <c r="Q373" s="137">
        <f t="shared" si="157"/>
        <v>0</v>
      </c>
      <c r="S373" s="64"/>
      <c r="T373" s="61">
        <f t="shared" si="158"/>
        <v>0</v>
      </c>
      <c r="U373" s="65">
        <f>IF(T373=1,data!$C$41*S373,0)</f>
        <v>0</v>
      </c>
      <c r="V373" s="87" t="s">
        <v>87</v>
      </c>
      <c r="W373" s="66">
        <f>IF(T373=1,IF(S373&lt;15,VLOOKUP(V373,data!$B$3:$E$32,2,0)*S373,(VLOOKUP(V373,data!$B$3:$E$32,2,0)*14)+(VLOOKUP(V373,data!$B$3:$E$32,3,0))*(S373-14)),0)</f>
        <v>0</v>
      </c>
      <c r="X373" s="87" t="s">
        <v>87</v>
      </c>
      <c r="Y373" s="66">
        <f>IF(T373=1,VLOOKUP(X373,data!$B$35:$D$39,2,0),0)</f>
        <v>0</v>
      </c>
      <c r="Z373" s="67">
        <f>IF(AND(W373&lt;&gt;0,Y373&lt;&gt;0)=FALSE,0,data!$C$43)</f>
        <v>0</v>
      </c>
      <c r="AA373" s="91">
        <f t="shared" si="159"/>
        <v>0</v>
      </c>
      <c r="AB373" s="121">
        <f t="shared" si="160"/>
        <v>0</v>
      </c>
      <c r="AC373" s="61">
        <f t="shared" si="161"/>
        <v>0</v>
      </c>
      <c r="AD373" s="61">
        <f t="shared" si="162"/>
        <v>0</v>
      </c>
      <c r="AF373" s="64"/>
      <c r="AG373" s="61">
        <f t="shared" si="163"/>
        <v>0</v>
      </c>
      <c r="AH373" s="65">
        <f>IF(AG373=1,data!$C$41*AF373,0)</f>
        <v>0</v>
      </c>
      <c r="AI373" s="87" t="s">
        <v>87</v>
      </c>
      <c r="AJ373" s="66">
        <f>IF(AG373=1,IF(AF373&lt;15,VLOOKUP(AI373,data!$B$3:$E$32,2,0)*AF373,(VLOOKUP(AI373,data!$B$3:$E$32,2,0)*14)+(VLOOKUP(AI373,data!$B$3:$E$32,3,0))*(AF373-14)),0)</f>
        <v>0</v>
      </c>
      <c r="AK373" s="87" t="s">
        <v>87</v>
      </c>
      <c r="AL373" s="66">
        <f>IF(AG373=1,VLOOKUP(AK373,data!$B$35:$D$39,2,0),0)</f>
        <v>0</v>
      </c>
      <c r="AM373" s="67">
        <f>IF(AND(AJ373&lt;&gt;0,AL373&lt;&gt;0)=FALSE,0,data!$C$43)</f>
        <v>0</v>
      </c>
      <c r="AN373" s="91">
        <f t="shared" si="164"/>
        <v>0</v>
      </c>
      <c r="AO373" s="121">
        <f t="shared" si="165"/>
        <v>0</v>
      </c>
      <c r="AP373" s="61">
        <f t="shared" si="166"/>
        <v>0</v>
      </c>
      <c r="AQ373" s="61">
        <f t="shared" si="167"/>
        <v>0</v>
      </c>
      <c r="AS373" s="64"/>
      <c r="AT373" s="61">
        <f t="shared" si="168"/>
        <v>0</v>
      </c>
      <c r="AU373" s="65">
        <f>IF(AT373=1,data!$C$41*AS373,0)</f>
        <v>0</v>
      </c>
      <c r="AV373" s="87" t="s">
        <v>87</v>
      </c>
      <c r="AW373" s="66">
        <f>IF(AT373=1,IF(AS373&lt;15,VLOOKUP(AV373,data!$B$3:$E$32,2,0)*AS373,(VLOOKUP(AV373,data!$B$3:$E$32,2,0)*14)+(VLOOKUP(AV373,data!$B$3:$E$32,3,0))*(AS373-14)),0)</f>
        <v>0</v>
      </c>
      <c r="AX373" s="87" t="s">
        <v>87</v>
      </c>
      <c r="AY373" s="66">
        <f>IF(AT373=1,VLOOKUP(AX373,data!$B$35:$D$39,2,0),0)</f>
        <v>0</v>
      </c>
      <c r="AZ373" s="67">
        <f>IF(AND(AW373&lt;&gt;0,AY373&lt;&gt;0)=FALSE,0,data!$C$43)</f>
        <v>0</v>
      </c>
      <c r="BA373" s="91">
        <f t="shared" si="169"/>
        <v>0</v>
      </c>
      <c r="BB373" s="121">
        <f t="shared" si="170"/>
        <v>0</v>
      </c>
      <c r="BC373" s="61">
        <f t="shared" si="171"/>
        <v>0</v>
      </c>
      <c r="BD373" s="61">
        <f t="shared" si="172"/>
        <v>0</v>
      </c>
      <c r="BF373" s="64"/>
      <c r="BG373" s="61">
        <f t="shared" si="173"/>
        <v>0</v>
      </c>
      <c r="BH373" s="65">
        <f>IF(BG373=1,data!$C$41*BF373,0)</f>
        <v>0</v>
      </c>
      <c r="BI373" s="87" t="s">
        <v>87</v>
      </c>
      <c r="BJ373" s="66">
        <f>IF(BG373=1,IF(BF373&lt;15,VLOOKUP(BI373,data!$B$3:$E$32,2,0)*BF373,(VLOOKUP(BI373,data!$B$3:$E$32,2,0)*14)+(VLOOKUP(BI373,data!$B$3:$E$32,3,0))*(BF373-14)),0)</f>
        <v>0</v>
      </c>
      <c r="BK373" s="87" t="s">
        <v>87</v>
      </c>
      <c r="BL373" s="66">
        <f>IF(BG373=1,VLOOKUP(BK373,data!$B$35:$D$39,2,0),0)</f>
        <v>0</v>
      </c>
      <c r="BM373" s="67">
        <f>IF(AND(BJ373&lt;&gt;0,BL373&lt;&gt;0)=FALSE,0,data!$C$43)</f>
        <v>0</v>
      </c>
      <c r="BN373" s="91">
        <f t="shared" si="174"/>
        <v>0</v>
      </c>
      <c r="BO373" s="121">
        <f t="shared" si="175"/>
        <v>0</v>
      </c>
      <c r="BP373" s="61">
        <f t="shared" si="176"/>
        <v>0</v>
      </c>
      <c r="BQ373" s="61">
        <f t="shared" si="177"/>
        <v>0</v>
      </c>
      <c r="BS373" s="64"/>
      <c r="BT373" s="61">
        <f t="shared" si="178"/>
        <v>0</v>
      </c>
      <c r="BU373" s="65">
        <f>IF(BT373=1,data!$C$41*BS373,0)</f>
        <v>0</v>
      </c>
      <c r="BV373" s="87" t="s">
        <v>87</v>
      </c>
      <c r="BW373" s="66">
        <f>IF(BT373=1,IF(BS373&lt;15,VLOOKUP(BV373,data!$B$3:$E$32,2,0)*BS373,(VLOOKUP(BV373,data!$B$3:$E$32,2,0)*14)+(VLOOKUP(BV373,data!$B$3:$E$32,3,0))*(BS373-14)),0)</f>
        <v>0</v>
      </c>
      <c r="BX373" s="87" t="s">
        <v>87</v>
      </c>
      <c r="BY373" s="66">
        <f>IF(BT373=1,VLOOKUP(BX373,data!$B$35:$D$39,2,0),0)</f>
        <v>0</v>
      </c>
      <c r="BZ373" s="67">
        <f>IF(AND(BW373&lt;&gt;0,BY373&lt;&gt;0)=FALSE,0,data!$C$43)</f>
        <v>0</v>
      </c>
      <c r="CA373" s="91">
        <f t="shared" si="179"/>
        <v>0</v>
      </c>
      <c r="CB373" s="121">
        <f t="shared" si="180"/>
        <v>0</v>
      </c>
      <c r="CC373" s="61">
        <f t="shared" si="181"/>
        <v>0</v>
      </c>
      <c r="CD373" s="61">
        <f t="shared" si="182"/>
        <v>0</v>
      </c>
    </row>
    <row r="374" spans="1:82" ht="18" hidden="1" customHeight="1" x14ac:dyDescent="0.25">
      <c r="A374" s="68"/>
      <c r="B374" s="58" t="s">
        <v>456</v>
      </c>
      <c r="C374" s="113"/>
      <c r="D374" s="59"/>
      <c r="E374" s="64"/>
      <c r="F374" s="61">
        <f t="shared" si="154"/>
        <v>0</v>
      </c>
      <c r="G374" s="65">
        <f>IF(F374=1,data!$C$41*E374,0)</f>
        <v>0</v>
      </c>
      <c r="H374" s="87" t="s">
        <v>87</v>
      </c>
      <c r="I374" s="66">
        <f>IF($F374=1,IF($E374&lt;15,VLOOKUP(H374,data!$B$3:$E$32,2,0)*$E374,(VLOOKUP(H374,data!$B$3:$E$32,2,0)*14)+(VLOOKUP(H374,data!$B$3:$E$32,3,0))*($E374-14)),0)</f>
        <v>0</v>
      </c>
      <c r="J374" s="87" t="s">
        <v>87</v>
      </c>
      <c r="K374" s="66">
        <f>IF($F374=1,VLOOKUP(J374,data!$B$35:$D$39,2,0),0)</f>
        <v>0</v>
      </c>
      <c r="L374" s="67">
        <f>IF(AND(I374&lt;&gt;0,K374&lt;&gt;0)=FALSE,0,data!$C$43)</f>
        <v>0</v>
      </c>
      <c r="M374" s="91">
        <f t="shared" si="153"/>
        <v>0</v>
      </c>
      <c r="N374" s="61">
        <f t="shared" si="183"/>
        <v>0</v>
      </c>
      <c r="O374" s="61">
        <f t="shared" si="155"/>
        <v>0</v>
      </c>
      <c r="P374" s="61">
        <f t="shared" si="156"/>
        <v>0</v>
      </c>
      <c r="Q374" s="137">
        <f t="shared" si="157"/>
        <v>0</v>
      </c>
      <c r="S374" s="64"/>
      <c r="T374" s="61">
        <f t="shared" si="158"/>
        <v>0</v>
      </c>
      <c r="U374" s="65">
        <f>IF(T374=1,data!$C$41*S374,0)</f>
        <v>0</v>
      </c>
      <c r="V374" s="87" t="s">
        <v>87</v>
      </c>
      <c r="W374" s="66">
        <f>IF(T374=1,IF(S374&lt;15,VLOOKUP(V374,data!$B$3:$E$32,2,0)*S374,(VLOOKUP(V374,data!$B$3:$E$32,2,0)*14)+(VLOOKUP(V374,data!$B$3:$E$32,3,0))*(S374-14)),0)</f>
        <v>0</v>
      </c>
      <c r="X374" s="87" t="s">
        <v>87</v>
      </c>
      <c r="Y374" s="66">
        <f>IF(T374=1,VLOOKUP(X374,data!$B$35:$D$39,2,0),0)</f>
        <v>0</v>
      </c>
      <c r="Z374" s="67">
        <f>IF(AND(W374&lt;&gt;0,Y374&lt;&gt;0)=FALSE,0,data!$C$43)</f>
        <v>0</v>
      </c>
      <c r="AA374" s="91">
        <f t="shared" si="159"/>
        <v>0</v>
      </c>
      <c r="AB374" s="121">
        <f t="shared" si="160"/>
        <v>0</v>
      </c>
      <c r="AC374" s="61">
        <f t="shared" si="161"/>
        <v>0</v>
      </c>
      <c r="AD374" s="61">
        <f t="shared" si="162"/>
        <v>0</v>
      </c>
      <c r="AF374" s="64"/>
      <c r="AG374" s="61">
        <f t="shared" si="163"/>
        <v>0</v>
      </c>
      <c r="AH374" s="65">
        <f>IF(AG374=1,data!$C$41*AF374,0)</f>
        <v>0</v>
      </c>
      <c r="AI374" s="87" t="s">
        <v>87</v>
      </c>
      <c r="AJ374" s="66">
        <f>IF(AG374=1,IF(AF374&lt;15,VLOOKUP(AI374,data!$B$3:$E$32,2,0)*AF374,(VLOOKUP(AI374,data!$B$3:$E$32,2,0)*14)+(VLOOKUP(AI374,data!$B$3:$E$32,3,0))*(AF374-14)),0)</f>
        <v>0</v>
      </c>
      <c r="AK374" s="87" t="s">
        <v>87</v>
      </c>
      <c r="AL374" s="66">
        <f>IF(AG374=1,VLOOKUP(AK374,data!$B$35:$D$39,2,0),0)</f>
        <v>0</v>
      </c>
      <c r="AM374" s="67">
        <f>IF(AND(AJ374&lt;&gt;0,AL374&lt;&gt;0)=FALSE,0,data!$C$43)</f>
        <v>0</v>
      </c>
      <c r="AN374" s="91">
        <f t="shared" si="164"/>
        <v>0</v>
      </c>
      <c r="AO374" s="121">
        <f t="shared" si="165"/>
        <v>0</v>
      </c>
      <c r="AP374" s="61">
        <f t="shared" si="166"/>
        <v>0</v>
      </c>
      <c r="AQ374" s="61">
        <f t="shared" si="167"/>
        <v>0</v>
      </c>
      <c r="AS374" s="64"/>
      <c r="AT374" s="61">
        <f t="shared" si="168"/>
        <v>0</v>
      </c>
      <c r="AU374" s="65">
        <f>IF(AT374=1,data!$C$41*AS374,0)</f>
        <v>0</v>
      </c>
      <c r="AV374" s="87" t="s">
        <v>87</v>
      </c>
      <c r="AW374" s="66">
        <f>IF(AT374=1,IF(AS374&lt;15,VLOOKUP(AV374,data!$B$3:$E$32,2,0)*AS374,(VLOOKUP(AV374,data!$B$3:$E$32,2,0)*14)+(VLOOKUP(AV374,data!$B$3:$E$32,3,0))*(AS374-14)),0)</f>
        <v>0</v>
      </c>
      <c r="AX374" s="87" t="s">
        <v>87</v>
      </c>
      <c r="AY374" s="66">
        <f>IF(AT374=1,VLOOKUP(AX374,data!$B$35:$D$39,2,0),0)</f>
        <v>0</v>
      </c>
      <c r="AZ374" s="67">
        <f>IF(AND(AW374&lt;&gt;0,AY374&lt;&gt;0)=FALSE,0,data!$C$43)</f>
        <v>0</v>
      </c>
      <c r="BA374" s="91">
        <f t="shared" si="169"/>
        <v>0</v>
      </c>
      <c r="BB374" s="121">
        <f t="shared" si="170"/>
        <v>0</v>
      </c>
      <c r="BC374" s="61">
        <f t="shared" si="171"/>
        <v>0</v>
      </c>
      <c r="BD374" s="61">
        <f t="shared" si="172"/>
        <v>0</v>
      </c>
      <c r="BF374" s="64"/>
      <c r="BG374" s="61">
        <f t="shared" si="173"/>
        <v>0</v>
      </c>
      <c r="BH374" s="65">
        <f>IF(BG374=1,data!$C$41*BF374,0)</f>
        <v>0</v>
      </c>
      <c r="BI374" s="87" t="s">
        <v>87</v>
      </c>
      <c r="BJ374" s="66">
        <f>IF(BG374=1,IF(BF374&lt;15,VLOOKUP(BI374,data!$B$3:$E$32,2,0)*BF374,(VLOOKUP(BI374,data!$B$3:$E$32,2,0)*14)+(VLOOKUP(BI374,data!$B$3:$E$32,3,0))*(BF374-14)),0)</f>
        <v>0</v>
      </c>
      <c r="BK374" s="87" t="s">
        <v>87</v>
      </c>
      <c r="BL374" s="66">
        <f>IF(BG374=1,VLOOKUP(BK374,data!$B$35:$D$39,2,0),0)</f>
        <v>0</v>
      </c>
      <c r="BM374" s="67">
        <f>IF(AND(BJ374&lt;&gt;0,BL374&lt;&gt;0)=FALSE,0,data!$C$43)</f>
        <v>0</v>
      </c>
      <c r="BN374" s="91">
        <f t="shared" si="174"/>
        <v>0</v>
      </c>
      <c r="BO374" s="121">
        <f t="shared" si="175"/>
        <v>0</v>
      </c>
      <c r="BP374" s="61">
        <f t="shared" si="176"/>
        <v>0</v>
      </c>
      <c r="BQ374" s="61">
        <f t="shared" si="177"/>
        <v>0</v>
      </c>
      <c r="BS374" s="64"/>
      <c r="BT374" s="61">
        <f t="shared" si="178"/>
        <v>0</v>
      </c>
      <c r="BU374" s="65">
        <f>IF(BT374=1,data!$C$41*BS374,0)</f>
        <v>0</v>
      </c>
      <c r="BV374" s="87" t="s">
        <v>87</v>
      </c>
      <c r="BW374" s="66">
        <f>IF(BT374=1,IF(BS374&lt;15,VLOOKUP(BV374,data!$B$3:$E$32,2,0)*BS374,(VLOOKUP(BV374,data!$B$3:$E$32,2,0)*14)+(VLOOKUP(BV374,data!$B$3:$E$32,3,0))*(BS374-14)),0)</f>
        <v>0</v>
      </c>
      <c r="BX374" s="87" t="s">
        <v>87</v>
      </c>
      <c r="BY374" s="66">
        <f>IF(BT374=1,VLOOKUP(BX374,data!$B$35:$D$39,2,0),0)</f>
        <v>0</v>
      </c>
      <c r="BZ374" s="67">
        <f>IF(AND(BW374&lt;&gt;0,BY374&lt;&gt;0)=FALSE,0,data!$C$43)</f>
        <v>0</v>
      </c>
      <c r="CA374" s="91">
        <f t="shared" si="179"/>
        <v>0</v>
      </c>
      <c r="CB374" s="121">
        <f t="shared" si="180"/>
        <v>0</v>
      </c>
      <c r="CC374" s="61">
        <f t="shared" si="181"/>
        <v>0</v>
      </c>
      <c r="CD374" s="61">
        <f t="shared" si="182"/>
        <v>0</v>
      </c>
    </row>
    <row r="375" spans="1:82" ht="18" hidden="1" customHeight="1" x14ac:dyDescent="0.25">
      <c r="A375" s="68"/>
      <c r="B375" s="58" t="s">
        <v>457</v>
      </c>
      <c r="C375" s="113"/>
      <c r="D375" s="59"/>
      <c r="E375" s="64"/>
      <c r="F375" s="61">
        <f t="shared" si="154"/>
        <v>0</v>
      </c>
      <c r="G375" s="65">
        <f>IF(F375=1,data!$C$41*E375,0)</f>
        <v>0</v>
      </c>
      <c r="H375" s="87" t="s">
        <v>87</v>
      </c>
      <c r="I375" s="66">
        <f>IF($F375=1,IF($E375&lt;15,VLOOKUP(H375,data!$B$3:$E$32,2,0)*$E375,(VLOOKUP(H375,data!$B$3:$E$32,2,0)*14)+(VLOOKUP(H375,data!$B$3:$E$32,3,0))*($E375-14)),0)</f>
        <v>0</v>
      </c>
      <c r="J375" s="87" t="s">
        <v>87</v>
      </c>
      <c r="K375" s="66">
        <f>IF($F375=1,VLOOKUP(J375,data!$B$35:$D$39,2,0),0)</f>
        <v>0</v>
      </c>
      <c r="L375" s="67">
        <f>IF(AND(I375&lt;&gt;0,K375&lt;&gt;0)=FALSE,0,data!$C$43)</f>
        <v>0</v>
      </c>
      <c r="M375" s="91">
        <f t="shared" si="153"/>
        <v>0</v>
      </c>
      <c r="N375" s="61">
        <f t="shared" si="183"/>
        <v>0</v>
      </c>
      <c r="O375" s="61">
        <f t="shared" si="155"/>
        <v>0</v>
      </c>
      <c r="P375" s="61">
        <f t="shared" si="156"/>
        <v>0</v>
      </c>
      <c r="Q375" s="137">
        <f t="shared" si="157"/>
        <v>0</v>
      </c>
      <c r="S375" s="64"/>
      <c r="T375" s="61">
        <f t="shared" si="158"/>
        <v>0</v>
      </c>
      <c r="U375" s="65">
        <f>IF(T375=1,data!$C$41*S375,0)</f>
        <v>0</v>
      </c>
      <c r="V375" s="87" t="s">
        <v>87</v>
      </c>
      <c r="W375" s="66">
        <f>IF(T375=1,IF(S375&lt;15,VLOOKUP(V375,data!$B$3:$E$32,2,0)*S375,(VLOOKUP(V375,data!$B$3:$E$32,2,0)*14)+(VLOOKUP(V375,data!$B$3:$E$32,3,0))*(S375-14)),0)</f>
        <v>0</v>
      </c>
      <c r="X375" s="87" t="s">
        <v>87</v>
      </c>
      <c r="Y375" s="66">
        <f>IF(T375=1,VLOOKUP(X375,data!$B$35:$D$39,2,0),0)</f>
        <v>0</v>
      </c>
      <c r="Z375" s="67">
        <f>IF(AND(W375&lt;&gt;0,Y375&lt;&gt;0)=FALSE,0,data!$C$43)</f>
        <v>0</v>
      </c>
      <c r="AA375" s="91">
        <f t="shared" si="159"/>
        <v>0</v>
      </c>
      <c r="AB375" s="121">
        <f t="shared" si="160"/>
        <v>0</v>
      </c>
      <c r="AC375" s="61">
        <f t="shared" si="161"/>
        <v>0</v>
      </c>
      <c r="AD375" s="61">
        <f t="shared" si="162"/>
        <v>0</v>
      </c>
      <c r="AF375" s="64"/>
      <c r="AG375" s="61">
        <f t="shared" si="163"/>
        <v>0</v>
      </c>
      <c r="AH375" s="65">
        <f>IF(AG375=1,data!$C$41*AF375,0)</f>
        <v>0</v>
      </c>
      <c r="AI375" s="87" t="s">
        <v>87</v>
      </c>
      <c r="AJ375" s="66">
        <f>IF(AG375=1,IF(AF375&lt;15,VLOOKUP(AI375,data!$B$3:$E$32,2,0)*AF375,(VLOOKUP(AI375,data!$B$3:$E$32,2,0)*14)+(VLOOKUP(AI375,data!$B$3:$E$32,3,0))*(AF375-14)),0)</f>
        <v>0</v>
      </c>
      <c r="AK375" s="87" t="s">
        <v>87</v>
      </c>
      <c r="AL375" s="66">
        <f>IF(AG375=1,VLOOKUP(AK375,data!$B$35:$D$39,2,0),0)</f>
        <v>0</v>
      </c>
      <c r="AM375" s="67">
        <f>IF(AND(AJ375&lt;&gt;0,AL375&lt;&gt;0)=FALSE,0,data!$C$43)</f>
        <v>0</v>
      </c>
      <c r="AN375" s="91">
        <f t="shared" si="164"/>
        <v>0</v>
      </c>
      <c r="AO375" s="121">
        <f t="shared" si="165"/>
        <v>0</v>
      </c>
      <c r="AP375" s="61">
        <f t="shared" si="166"/>
        <v>0</v>
      </c>
      <c r="AQ375" s="61">
        <f t="shared" si="167"/>
        <v>0</v>
      </c>
      <c r="AS375" s="64"/>
      <c r="AT375" s="61">
        <f t="shared" si="168"/>
        <v>0</v>
      </c>
      <c r="AU375" s="65">
        <f>IF(AT375=1,data!$C$41*AS375,0)</f>
        <v>0</v>
      </c>
      <c r="AV375" s="87" t="s">
        <v>87</v>
      </c>
      <c r="AW375" s="66">
        <f>IF(AT375=1,IF(AS375&lt;15,VLOOKUP(AV375,data!$B$3:$E$32,2,0)*AS375,(VLOOKUP(AV375,data!$B$3:$E$32,2,0)*14)+(VLOOKUP(AV375,data!$B$3:$E$32,3,0))*(AS375-14)),0)</f>
        <v>0</v>
      </c>
      <c r="AX375" s="87" t="s">
        <v>87</v>
      </c>
      <c r="AY375" s="66">
        <f>IF(AT375=1,VLOOKUP(AX375,data!$B$35:$D$39,2,0),0)</f>
        <v>0</v>
      </c>
      <c r="AZ375" s="67">
        <f>IF(AND(AW375&lt;&gt;0,AY375&lt;&gt;0)=FALSE,0,data!$C$43)</f>
        <v>0</v>
      </c>
      <c r="BA375" s="91">
        <f t="shared" si="169"/>
        <v>0</v>
      </c>
      <c r="BB375" s="121">
        <f t="shared" si="170"/>
        <v>0</v>
      </c>
      <c r="BC375" s="61">
        <f t="shared" si="171"/>
        <v>0</v>
      </c>
      <c r="BD375" s="61">
        <f t="shared" si="172"/>
        <v>0</v>
      </c>
      <c r="BF375" s="64"/>
      <c r="BG375" s="61">
        <f t="shared" si="173"/>
        <v>0</v>
      </c>
      <c r="BH375" s="65">
        <f>IF(BG375=1,data!$C$41*BF375,0)</f>
        <v>0</v>
      </c>
      <c r="BI375" s="87" t="s">
        <v>87</v>
      </c>
      <c r="BJ375" s="66">
        <f>IF(BG375=1,IF(BF375&lt;15,VLOOKUP(BI375,data!$B$3:$E$32,2,0)*BF375,(VLOOKUP(BI375,data!$B$3:$E$32,2,0)*14)+(VLOOKUP(BI375,data!$B$3:$E$32,3,0))*(BF375-14)),0)</f>
        <v>0</v>
      </c>
      <c r="BK375" s="87" t="s">
        <v>87</v>
      </c>
      <c r="BL375" s="66">
        <f>IF(BG375=1,VLOOKUP(BK375,data!$B$35:$D$39,2,0),0)</f>
        <v>0</v>
      </c>
      <c r="BM375" s="67">
        <f>IF(AND(BJ375&lt;&gt;0,BL375&lt;&gt;0)=FALSE,0,data!$C$43)</f>
        <v>0</v>
      </c>
      <c r="BN375" s="91">
        <f t="shared" si="174"/>
        <v>0</v>
      </c>
      <c r="BO375" s="121">
        <f t="shared" si="175"/>
        <v>0</v>
      </c>
      <c r="BP375" s="61">
        <f t="shared" si="176"/>
        <v>0</v>
      </c>
      <c r="BQ375" s="61">
        <f t="shared" si="177"/>
        <v>0</v>
      </c>
      <c r="BS375" s="64"/>
      <c r="BT375" s="61">
        <f t="shared" si="178"/>
        <v>0</v>
      </c>
      <c r="BU375" s="65">
        <f>IF(BT375=1,data!$C$41*BS375,0)</f>
        <v>0</v>
      </c>
      <c r="BV375" s="87" t="s">
        <v>87</v>
      </c>
      <c r="BW375" s="66">
        <f>IF(BT375=1,IF(BS375&lt;15,VLOOKUP(BV375,data!$B$3:$E$32,2,0)*BS375,(VLOOKUP(BV375,data!$B$3:$E$32,2,0)*14)+(VLOOKUP(BV375,data!$B$3:$E$32,3,0))*(BS375-14)),0)</f>
        <v>0</v>
      </c>
      <c r="BX375" s="87" t="s">
        <v>87</v>
      </c>
      <c r="BY375" s="66">
        <f>IF(BT375=1,VLOOKUP(BX375,data!$B$35:$D$39,2,0),0)</f>
        <v>0</v>
      </c>
      <c r="BZ375" s="67">
        <f>IF(AND(BW375&lt;&gt;0,BY375&lt;&gt;0)=FALSE,0,data!$C$43)</f>
        <v>0</v>
      </c>
      <c r="CA375" s="91">
        <f t="shared" si="179"/>
        <v>0</v>
      </c>
      <c r="CB375" s="121">
        <f t="shared" si="180"/>
        <v>0</v>
      </c>
      <c r="CC375" s="61">
        <f t="shared" si="181"/>
        <v>0</v>
      </c>
      <c r="CD375" s="61">
        <f t="shared" si="182"/>
        <v>0</v>
      </c>
    </row>
    <row r="376" spans="1:82" ht="18" hidden="1" customHeight="1" x14ac:dyDescent="0.25">
      <c r="A376" s="68"/>
      <c r="B376" s="58" t="s">
        <v>458</v>
      </c>
      <c r="C376" s="113"/>
      <c r="D376" s="59"/>
      <c r="E376" s="64"/>
      <c r="F376" s="61">
        <f t="shared" si="154"/>
        <v>0</v>
      </c>
      <c r="G376" s="65">
        <f>IF(F376=1,data!$C$41*E376,0)</f>
        <v>0</v>
      </c>
      <c r="H376" s="87" t="s">
        <v>87</v>
      </c>
      <c r="I376" s="66">
        <f>IF($F376=1,IF($E376&lt;15,VLOOKUP(H376,data!$B$3:$E$32,2,0)*$E376,(VLOOKUP(H376,data!$B$3:$E$32,2,0)*14)+(VLOOKUP(H376,data!$B$3:$E$32,3,0))*($E376-14)),0)</f>
        <v>0</v>
      </c>
      <c r="J376" s="87" t="s">
        <v>87</v>
      </c>
      <c r="K376" s="66">
        <f>IF($F376=1,VLOOKUP(J376,data!$B$35:$D$39,2,0),0)</f>
        <v>0</v>
      </c>
      <c r="L376" s="67">
        <f>IF(AND(I376&lt;&gt;0,K376&lt;&gt;0)=FALSE,0,data!$C$43)</f>
        <v>0</v>
      </c>
      <c r="M376" s="91">
        <f t="shared" si="153"/>
        <v>0</v>
      </c>
      <c r="N376" s="61">
        <f t="shared" si="183"/>
        <v>0</v>
      </c>
      <c r="O376" s="61">
        <f t="shared" si="155"/>
        <v>0</v>
      </c>
      <c r="P376" s="61">
        <f t="shared" si="156"/>
        <v>0</v>
      </c>
      <c r="Q376" s="137">
        <f t="shared" si="157"/>
        <v>0</v>
      </c>
      <c r="S376" s="64"/>
      <c r="T376" s="61">
        <f t="shared" si="158"/>
        <v>0</v>
      </c>
      <c r="U376" s="65">
        <f>IF(T376=1,data!$C$41*S376,0)</f>
        <v>0</v>
      </c>
      <c r="V376" s="87" t="s">
        <v>87</v>
      </c>
      <c r="W376" s="66">
        <f>IF(T376=1,IF(S376&lt;15,VLOOKUP(V376,data!$B$3:$E$32,2,0)*S376,(VLOOKUP(V376,data!$B$3:$E$32,2,0)*14)+(VLOOKUP(V376,data!$B$3:$E$32,3,0))*(S376-14)),0)</f>
        <v>0</v>
      </c>
      <c r="X376" s="87" t="s">
        <v>87</v>
      </c>
      <c r="Y376" s="66">
        <f>IF(T376=1,VLOOKUP(X376,data!$B$35:$D$39,2,0),0)</f>
        <v>0</v>
      </c>
      <c r="Z376" s="67">
        <f>IF(AND(W376&lt;&gt;0,Y376&lt;&gt;0)=FALSE,0,data!$C$43)</f>
        <v>0</v>
      </c>
      <c r="AA376" s="91">
        <f t="shared" si="159"/>
        <v>0</v>
      </c>
      <c r="AB376" s="121">
        <f t="shared" si="160"/>
        <v>0</v>
      </c>
      <c r="AC376" s="61">
        <f t="shared" si="161"/>
        <v>0</v>
      </c>
      <c r="AD376" s="61">
        <f t="shared" si="162"/>
        <v>0</v>
      </c>
      <c r="AF376" s="64"/>
      <c r="AG376" s="61">
        <f t="shared" si="163"/>
        <v>0</v>
      </c>
      <c r="AH376" s="65">
        <f>IF(AG376=1,data!$C$41*AF376,0)</f>
        <v>0</v>
      </c>
      <c r="AI376" s="87" t="s">
        <v>87</v>
      </c>
      <c r="AJ376" s="66">
        <f>IF(AG376=1,IF(AF376&lt;15,VLOOKUP(AI376,data!$B$3:$E$32,2,0)*AF376,(VLOOKUP(AI376,data!$B$3:$E$32,2,0)*14)+(VLOOKUP(AI376,data!$B$3:$E$32,3,0))*(AF376-14)),0)</f>
        <v>0</v>
      </c>
      <c r="AK376" s="87" t="s">
        <v>87</v>
      </c>
      <c r="AL376" s="66">
        <f>IF(AG376=1,VLOOKUP(AK376,data!$B$35:$D$39,2,0),0)</f>
        <v>0</v>
      </c>
      <c r="AM376" s="67">
        <f>IF(AND(AJ376&lt;&gt;0,AL376&lt;&gt;0)=FALSE,0,data!$C$43)</f>
        <v>0</v>
      </c>
      <c r="AN376" s="91">
        <f t="shared" si="164"/>
        <v>0</v>
      </c>
      <c r="AO376" s="121">
        <f t="shared" si="165"/>
        <v>0</v>
      </c>
      <c r="AP376" s="61">
        <f t="shared" si="166"/>
        <v>0</v>
      </c>
      <c r="AQ376" s="61">
        <f t="shared" si="167"/>
        <v>0</v>
      </c>
      <c r="AS376" s="64"/>
      <c r="AT376" s="61">
        <f t="shared" si="168"/>
        <v>0</v>
      </c>
      <c r="AU376" s="65">
        <f>IF(AT376=1,data!$C$41*AS376,0)</f>
        <v>0</v>
      </c>
      <c r="AV376" s="87" t="s">
        <v>87</v>
      </c>
      <c r="AW376" s="66">
        <f>IF(AT376=1,IF(AS376&lt;15,VLOOKUP(AV376,data!$B$3:$E$32,2,0)*AS376,(VLOOKUP(AV376,data!$B$3:$E$32,2,0)*14)+(VLOOKUP(AV376,data!$B$3:$E$32,3,0))*(AS376-14)),0)</f>
        <v>0</v>
      </c>
      <c r="AX376" s="87" t="s">
        <v>87</v>
      </c>
      <c r="AY376" s="66">
        <f>IF(AT376=1,VLOOKUP(AX376,data!$B$35:$D$39,2,0),0)</f>
        <v>0</v>
      </c>
      <c r="AZ376" s="67">
        <f>IF(AND(AW376&lt;&gt;0,AY376&lt;&gt;0)=FALSE,0,data!$C$43)</f>
        <v>0</v>
      </c>
      <c r="BA376" s="91">
        <f t="shared" si="169"/>
        <v>0</v>
      </c>
      <c r="BB376" s="121">
        <f t="shared" si="170"/>
        <v>0</v>
      </c>
      <c r="BC376" s="61">
        <f t="shared" si="171"/>
        <v>0</v>
      </c>
      <c r="BD376" s="61">
        <f t="shared" si="172"/>
        <v>0</v>
      </c>
      <c r="BF376" s="64"/>
      <c r="BG376" s="61">
        <f t="shared" si="173"/>
        <v>0</v>
      </c>
      <c r="BH376" s="65">
        <f>IF(BG376=1,data!$C$41*BF376,0)</f>
        <v>0</v>
      </c>
      <c r="BI376" s="87" t="s">
        <v>87</v>
      </c>
      <c r="BJ376" s="66">
        <f>IF(BG376=1,IF(BF376&lt;15,VLOOKUP(BI376,data!$B$3:$E$32,2,0)*BF376,(VLOOKUP(BI376,data!$B$3:$E$32,2,0)*14)+(VLOOKUP(BI376,data!$B$3:$E$32,3,0))*(BF376-14)),0)</f>
        <v>0</v>
      </c>
      <c r="BK376" s="87" t="s">
        <v>87</v>
      </c>
      <c r="BL376" s="66">
        <f>IF(BG376=1,VLOOKUP(BK376,data!$B$35:$D$39,2,0),0)</f>
        <v>0</v>
      </c>
      <c r="BM376" s="67">
        <f>IF(AND(BJ376&lt;&gt;0,BL376&lt;&gt;0)=FALSE,0,data!$C$43)</f>
        <v>0</v>
      </c>
      <c r="BN376" s="91">
        <f t="shared" si="174"/>
        <v>0</v>
      </c>
      <c r="BO376" s="121">
        <f t="shared" si="175"/>
        <v>0</v>
      </c>
      <c r="BP376" s="61">
        <f t="shared" si="176"/>
        <v>0</v>
      </c>
      <c r="BQ376" s="61">
        <f t="shared" si="177"/>
        <v>0</v>
      </c>
      <c r="BS376" s="64"/>
      <c r="BT376" s="61">
        <f t="shared" si="178"/>
        <v>0</v>
      </c>
      <c r="BU376" s="65">
        <f>IF(BT376=1,data!$C$41*BS376,0)</f>
        <v>0</v>
      </c>
      <c r="BV376" s="87" t="s">
        <v>87</v>
      </c>
      <c r="BW376" s="66">
        <f>IF(BT376=1,IF(BS376&lt;15,VLOOKUP(BV376,data!$B$3:$E$32,2,0)*BS376,(VLOOKUP(BV376,data!$B$3:$E$32,2,0)*14)+(VLOOKUP(BV376,data!$B$3:$E$32,3,0))*(BS376-14)),0)</f>
        <v>0</v>
      </c>
      <c r="BX376" s="87" t="s">
        <v>87</v>
      </c>
      <c r="BY376" s="66">
        <f>IF(BT376=1,VLOOKUP(BX376,data!$B$35:$D$39,2,0),0)</f>
        <v>0</v>
      </c>
      <c r="BZ376" s="67">
        <f>IF(AND(BW376&lt;&gt;0,BY376&lt;&gt;0)=FALSE,0,data!$C$43)</f>
        <v>0</v>
      </c>
      <c r="CA376" s="91">
        <f t="shared" si="179"/>
        <v>0</v>
      </c>
      <c r="CB376" s="121">
        <f t="shared" si="180"/>
        <v>0</v>
      </c>
      <c r="CC376" s="61">
        <f t="shared" si="181"/>
        <v>0</v>
      </c>
      <c r="CD376" s="61">
        <f t="shared" si="182"/>
        <v>0</v>
      </c>
    </row>
    <row r="377" spans="1:82" ht="18" hidden="1" customHeight="1" x14ac:dyDescent="0.25">
      <c r="A377" s="68"/>
      <c r="B377" s="58" t="s">
        <v>459</v>
      </c>
      <c r="C377" s="113"/>
      <c r="D377" s="59"/>
      <c r="E377" s="64"/>
      <c r="F377" s="61">
        <f t="shared" si="154"/>
        <v>0</v>
      </c>
      <c r="G377" s="65">
        <f>IF(F377=1,data!$C$41*E377,0)</f>
        <v>0</v>
      </c>
      <c r="H377" s="87" t="s">
        <v>87</v>
      </c>
      <c r="I377" s="66">
        <f>IF($F377=1,IF($E377&lt;15,VLOOKUP(H377,data!$B$3:$E$32,2,0)*$E377,(VLOOKUP(H377,data!$B$3:$E$32,2,0)*14)+(VLOOKUP(H377,data!$B$3:$E$32,3,0))*($E377-14)),0)</f>
        <v>0</v>
      </c>
      <c r="J377" s="87" t="s">
        <v>87</v>
      </c>
      <c r="K377" s="66">
        <f>IF($F377=1,VLOOKUP(J377,data!$B$35:$D$39,2,0),0)</f>
        <v>0</v>
      </c>
      <c r="L377" s="67">
        <f>IF(AND(I377&lt;&gt;0,K377&lt;&gt;0)=FALSE,0,data!$C$43)</f>
        <v>0</v>
      </c>
      <c r="M377" s="91">
        <f t="shared" si="153"/>
        <v>0</v>
      </c>
      <c r="N377" s="61">
        <f t="shared" si="183"/>
        <v>0</v>
      </c>
      <c r="O377" s="61">
        <f t="shared" si="155"/>
        <v>0</v>
      </c>
      <c r="P377" s="61">
        <f t="shared" si="156"/>
        <v>0</v>
      </c>
      <c r="Q377" s="137">
        <f t="shared" si="157"/>
        <v>0</v>
      </c>
      <c r="S377" s="64"/>
      <c r="T377" s="61">
        <f t="shared" si="158"/>
        <v>0</v>
      </c>
      <c r="U377" s="65">
        <f>IF(T377=1,data!$C$41*S377,0)</f>
        <v>0</v>
      </c>
      <c r="V377" s="87" t="s">
        <v>87</v>
      </c>
      <c r="W377" s="66">
        <f>IF(T377=1,IF(S377&lt;15,VLOOKUP(V377,data!$B$3:$E$32,2,0)*S377,(VLOOKUP(V377,data!$B$3:$E$32,2,0)*14)+(VLOOKUP(V377,data!$B$3:$E$32,3,0))*(S377-14)),0)</f>
        <v>0</v>
      </c>
      <c r="X377" s="87" t="s">
        <v>87</v>
      </c>
      <c r="Y377" s="66">
        <f>IF(T377=1,VLOOKUP(X377,data!$B$35:$D$39,2,0),0)</f>
        <v>0</v>
      </c>
      <c r="Z377" s="67">
        <f>IF(AND(W377&lt;&gt;0,Y377&lt;&gt;0)=FALSE,0,data!$C$43)</f>
        <v>0</v>
      </c>
      <c r="AA377" s="91">
        <f t="shared" si="159"/>
        <v>0</v>
      </c>
      <c r="AB377" s="121">
        <f t="shared" si="160"/>
        <v>0</v>
      </c>
      <c r="AC377" s="61">
        <f t="shared" si="161"/>
        <v>0</v>
      </c>
      <c r="AD377" s="61">
        <f t="shared" si="162"/>
        <v>0</v>
      </c>
      <c r="AF377" s="64"/>
      <c r="AG377" s="61">
        <f t="shared" si="163"/>
        <v>0</v>
      </c>
      <c r="AH377" s="65">
        <f>IF(AG377=1,data!$C$41*AF377,0)</f>
        <v>0</v>
      </c>
      <c r="AI377" s="87" t="s">
        <v>87</v>
      </c>
      <c r="AJ377" s="66">
        <f>IF(AG377=1,IF(AF377&lt;15,VLOOKUP(AI377,data!$B$3:$E$32,2,0)*AF377,(VLOOKUP(AI377,data!$B$3:$E$32,2,0)*14)+(VLOOKUP(AI377,data!$B$3:$E$32,3,0))*(AF377-14)),0)</f>
        <v>0</v>
      </c>
      <c r="AK377" s="87" t="s">
        <v>87</v>
      </c>
      <c r="AL377" s="66">
        <f>IF(AG377=1,VLOOKUP(AK377,data!$B$35:$D$39,2,0),0)</f>
        <v>0</v>
      </c>
      <c r="AM377" s="67">
        <f>IF(AND(AJ377&lt;&gt;0,AL377&lt;&gt;0)=FALSE,0,data!$C$43)</f>
        <v>0</v>
      </c>
      <c r="AN377" s="91">
        <f t="shared" si="164"/>
        <v>0</v>
      </c>
      <c r="AO377" s="121">
        <f t="shared" si="165"/>
        <v>0</v>
      </c>
      <c r="AP377" s="61">
        <f t="shared" si="166"/>
        <v>0</v>
      </c>
      <c r="AQ377" s="61">
        <f t="shared" si="167"/>
        <v>0</v>
      </c>
      <c r="AS377" s="64"/>
      <c r="AT377" s="61">
        <f t="shared" si="168"/>
        <v>0</v>
      </c>
      <c r="AU377" s="65">
        <f>IF(AT377=1,data!$C$41*AS377,0)</f>
        <v>0</v>
      </c>
      <c r="AV377" s="87" t="s">
        <v>87</v>
      </c>
      <c r="AW377" s="66">
        <f>IF(AT377=1,IF(AS377&lt;15,VLOOKUP(AV377,data!$B$3:$E$32,2,0)*AS377,(VLOOKUP(AV377,data!$B$3:$E$32,2,0)*14)+(VLOOKUP(AV377,data!$B$3:$E$32,3,0))*(AS377-14)),0)</f>
        <v>0</v>
      </c>
      <c r="AX377" s="87" t="s">
        <v>87</v>
      </c>
      <c r="AY377" s="66">
        <f>IF(AT377=1,VLOOKUP(AX377,data!$B$35:$D$39,2,0),0)</f>
        <v>0</v>
      </c>
      <c r="AZ377" s="67">
        <f>IF(AND(AW377&lt;&gt;0,AY377&lt;&gt;0)=FALSE,0,data!$C$43)</f>
        <v>0</v>
      </c>
      <c r="BA377" s="91">
        <f t="shared" si="169"/>
        <v>0</v>
      </c>
      <c r="BB377" s="121">
        <f t="shared" si="170"/>
        <v>0</v>
      </c>
      <c r="BC377" s="61">
        <f t="shared" si="171"/>
        <v>0</v>
      </c>
      <c r="BD377" s="61">
        <f t="shared" si="172"/>
        <v>0</v>
      </c>
      <c r="BF377" s="64"/>
      <c r="BG377" s="61">
        <f t="shared" si="173"/>
        <v>0</v>
      </c>
      <c r="BH377" s="65">
        <f>IF(BG377=1,data!$C$41*BF377,0)</f>
        <v>0</v>
      </c>
      <c r="BI377" s="87" t="s">
        <v>87</v>
      </c>
      <c r="BJ377" s="66">
        <f>IF(BG377=1,IF(BF377&lt;15,VLOOKUP(BI377,data!$B$3:$E$32,2,0)*BF377,(VLOOKUP(BI377,data!$B$3:$E$32,2,0)*14)+(VLOOKUP(BI377,data!$B$3:$E$32,3,0))*(BF377-14)),0)</f>
        <v>0</v>
      </c>
      <c r="BK377" s="87" t="s">
        <v>87</v>
      </c>
      <c r="BL377" s="66">
        <f>IF(BG377=1,VLOOKUP(BK377,data!$B$35:$D$39,2,0),0)</f>
        <v>0</v>
      </c>
      <c r="BM377" s="67">
        <f>IF(AND(BJ377&lt;&gt;0,BL377&lt;&gt;0)=FALSE,0,data!$C$43)</f>
        <v>0</v>
      </c>
      <c r="BN377" s="91">
        <f t="shared" si="174"/>
        <v>0</v>
      </c>
      <c r="BO377" s="121">
        <f t="shared" si="175"/>
        <v>0</v>
      </c>
      <c r="BP377" s="61">
        <f t="shared" si="176"/>
        <v>0</v>
      </c>
      <c r="BQ377" s="61">
        <f t="shared" si="177"/>
        <v>0</v>
      </c>
      <c r="BS377" s="64"/>
      <c r="BT377" s="61">
        <f t="shared" si="178"/>
        <v>0</v>
      </c>
      <c r="BU377" s="65">
        <f>IF(BT377=1,data!$C$41*BS377,0)</f>
        <v>0</v>
      </c>
      <c r="BV377" s="87" t="s">
        <v>87</v>
      </c>
      <c r="BW377" s="66">
        <f>IF(BT377=1,IF(BS377&lt;15,VLOOKUP(BV377,data!$B$3:$E$32,2,0)*BS377,(VLOOKUP(BV377,data!$B$3:$E$32,2,0)*14)+(VLOOKUP(BV377,data!$B$3:$E$32,3,0))*(BS377-14)),0)</f>
        <v>0</v>
      </c>
      <c r="BX377" s="87" t="s">
        <v>87</v>
      </c>
      <c r="BY377" s="66">
        <f>IF(BT377=1,VLOOKUP(BX377,data!$B$35:$D$39,2,0),0)</f>
        <v>0</v>
      </c>
      <c r="BZ377" s="67">
        <f>IF(AND(BW377&lt;&gt;0,BY377&lt;&gt;0)=FALSE,0,data!$C$43)</f>
        <v>0</v>
      </c>
      <c r="CA377" s="91">
        <f t="shared" si="179"/>
        <v>0</v>
      </c>
      <c r="CB377" s="121">
        <f t="shared" si="180"/>
        <v>0</v>
      </c>
      <c r="CC377" s="61">
        <f t="shared" si="181"/>
        <v>0</v>
      </c>
      <c r="CD377" s="61">
        <f t="shared" si="182"/>
        <v>0</v>
      </c>
    </row>
    <row r="378" spans="1:82" ht="18" hidden="1" customHeight="1" x14ac:dyDescent="0.25">
      <c r="A378" s="68"/>
      <c r="B378" s="58" t="s">
        <v>460</v>
      </c>
      <c r="C378" s="113"/>
      <c r="D378" s="59"/>
      <c r="E378" s="64"/>
      <c r="F378" s="61">
        <f t="shared" si="154"/>
        <v>0</v>
      </c>
      <c r="G378" s="65">
        <f>IF(F378=1,data!$C$41*E378,0)</f>
        <v>0</v>
      </c>
      <c r="H378" s="87" t="s">
        <v>87</v>
      </c>
      <c r="I378" s="66">
        <f>IF($F378=1,IF($E378&lt;15,VLOOKUP(H378,data!$B$3:$E$32,2,0)*$E378,(VLOOKUP(H378,data!$B$3:$E$32,2,0)*14)+(VLOOKUP(H378,data!$B$3:$E$32,3,0))*($E378-14)),0)</f>
        <v>0</v>
      </c>
      <c r="J378" s="87" t="s">
        <v>87</v>
      </c>
      <c r="K378" s="66">
        <f>IF($F378=1,VLOOKUP(J378,data!$B$35:$D$39,2,0),0)</f>
        <v>0</v>
      </c>
      <c r="L378" s="67">
        <f>IF(AND(I378&lt;&gt;0,K378&lt;&gt;0)=FALSE,0,data!$C$43)</f>
        <v>0</v>
      </c>
      <c r="M378" s="91">
        <f t="shared" si="153"/>
        <v>0</v>
      </c>
      <c r="N378" s="61">
        <f t="shared" si="183"/>
        <v>0</v>
      </c>
      <c r="O378" s="61">
        <f t="shared" si="155"/>
        <v>0</v>
      </c>
      <c r="P378" s="61">
        <f t="shared" si="156"/>
        <v>0</v>
      </c>
      <c r="Q378" s="137">
        <f t="shared" si="157"/>
        <v>0</v>
      </c>
      <c r="S378" s="64"/>
      <c r="T378" s="61">
        <f t="shared" si="158"/>
        <v>0</v>
      </c>
      <c r="U378" s="65">
        <f>IF(T378=1,data!$C$41*S378,0)</f>
        <v>0</v>
      </c>
      <c r="V378" s="87" t="s">
        <v>87</v>
      </c>
      <c r="W378" s="66">
        <f>IF(T378=1,IF(S378&lt;15,VLOOKUP(V378,data!$B$3:$E$32,2,0)*S378,(VLOOKUP(V378,data!$B$3:$E$32,2,0)*14)+(VLOOKUP(V378,data!$B$3:$E$32,3,0))*(S378-14)),0)</f>
        <v>0</v>
      </c>
      <c r="X378" s="87" t="s">
        <v>87</v>
      </c>
      <c r="Y378" s="66">
        <f>IF(T378=1,VLOOKUP(X378,data!$B$35:$D$39,2,0),0)</f>
        <v>0</v>
      </c>
      <c r="Z378" s="67">
        <f>IF(AND(W378&lt;&gt;0,Y378&lt;&gt;0)=FALSE,0,data!$C$43)</f>
        <v>0</v>
      </c>
      <c r="AA378" s="91">
        <f t="shared" si="159"/>
        <v>0</v>
      </c>
      <c r="AB378" s="121">
        <f t="shared" si="160"/>
        <v>0</v>
      </c>
      <c r="AC378" s="61">
        <f t="shared" si="161"/>
        <v>0</v>
      </c>
      <c r="AD378" s="61">
        <f t="shared" si="162"/>
        <v>0</v>
      </c>
      <c r="AF378" s="64"/>
      <c r="AG378" s="61">
        <f t="shared" si="163"/>
        <v>0</v>
      </c>
      <c r="AH378" s="65">
        <f>IF(AG378=1,data!$C$41*AF378,0)</f>
        <v>0</v>
      </c>
      <c r="AI378" s="87" t="s">
        <v>87</v>
      </c>
      <c r="AJ378" s="66">
        <f>IF(AG378=1,IF(AF378&lt;15,VLOOKUP(AI378,data!$B$3:$E$32,2,0)*AF378,(VLOOKUP(AI378,data!$B$3:$E$32,2,0)*14)+(VLOOKUP(AI378,data!$B$3:$E$32,3,0))*(AF378-14)),0)</f>
        <v>0</v>
      </c>
      <c r="AK378" s="87" t="s">
        <v>87</v>
      </c>
      <c r="AL378" s="66">
        <f>IF(AG378=1,VLOOKUP(AK378,data!$B$35:$D$39,2,0),0)</f>
        <v>0</v>
      </c>
      <c r="AM378" s="67">
        <f>IF(AND(AJ378&lt;&gt;0,AL378&lt;&gt;0)=FALSE,0,data!$C$43)</f>
        <v>0</v>
      </c>
      <c r="AN378" s="91">
        <f t="shared" si="164"/>
        <v>0</v>
      </c>
      <c r="AO378" s="121">
        <f t="shared" si="165"/>
        <v>0</v>
      </c>
      <c r="AP378" s="61">
        <f t="shared" si="166"/>
        <v>0</v>
      </c>
      <c r="AQ378" s="61">
        <f t="shared" si="167"/>
        <v>0</v>
      </c>
      <c r="AS378" s="64"/>
      <c r="AT378" s="61">
        <f t="shared" si="168"/>
        <v>0</v>
      </c>
      <c r="AU378" s="65">
        <f>IF(AT378=1,data!$C$41*AS378,0)</f>
        <v>0</v>
      </c>
      <c r="AV378" s="87" t="s">
        <v>87</v>
      </c>
      <c r="AW378" s="66">
        <f>IF(AT378=1,IF(AS378&lt;15,VLOOKUP(AV378,data!$B$3:$E$32,2,0)*AS378,(VLOOKUP(AV378,data!$B$3:$E$32,2,0)*14)+(VLOOKUP(AV378,data!$B$3:$E$32,3,0))*(AS378-14)),0)</f>
        <v>0</v>
      </c>
      <c r="AX378" s="87" t="s">
        <v>87</v>
      </c>
      <c r="AY378" s="66">
        <f>IF(AT378=1,VLOOKUP(AX378,data!$B$35:$D$39,2,0),0)</f>
        <v>0</v>
      </c>
      <c r="AZ378" s="67">
        <f>IF(AND(AW378&lt;&gt;0,AY378&lt;&gt;0)=FALSE,0,data!$C$43)</f>
        <v>0</v>
      </c>
      <c r="BA378" s="91">
        <f t="shared" si="169"/>
        <v>0</v>
      </c>
      <c r="BB378" s="121">
        <f t="shared" si="170"/>
        <v>0</v>
      </c>
      <c r="BC378" s="61">
        <f t="shared" si="171"/>
        <v>0</v>
      </c>
      <c r="BD378" s="61">
        <f t="shared" si="172"/>
        <v>0</v>
      </c>
      <c r="BF378" s="64"/>
      <c r="BG378" s="61">
        <f t="shared" si="173"/>
        <v>0</v>
      </c>
      <c r="BH378" s="65">
        <f>IF(BG378=1,data!$C$41*BF378,0)</f>
        <v>0</v>
      </c>
      <c r="BI378" s="87" t="s">
        <v>87</v>
      </c>
      <c r="BJ378" s="66">
        <f>IF(BG378=1,IF(BF378&lt;15,VLOOKUP(BI378,data!$B$3:$E$32,2,0)*BF378,(VLOOKUP(BI378,data!$B$3:$E$32,2,0)*14)+(VLOOKUP(BI378,data!$B$3:$E$32,3,0))*(BF378-14)),0)</f>
        <v>0</v>
      </c>
      <c r="BK378" s="87" t="s">
        <v>87</v>
      </c>
      <c r="BL378" s="66">
        <f>IF(BG378=1,VLOOKUP(BK378,data!$B$35:$D$39,2,0),0)</f>
        <v>0</v>
      </c>
      <c r="BM378" s="67">
        <f>IF(AND(BJ378&lt;&gt;0,BL378&lt;&gt;0)=FALSE,0,data!$C$43)</f>
        <v>0</v>
      </c>
      <c r="BN378" s="91">
        <f t="shared" si="174"/>
        <v>0</v>
      </c>
      <c r="BO378" s="121">
        <f t="shared" si="175"/>
        <v>0</v>
      </c>
      <c r="BP378" s="61">
        <f t="shared" si="176"/>
        <v>0</v>
      </c>
      <c r="BQ378" s="61">
        <f t="shared" si="177"/>
        <v>0</v>
      </c>
      <c r="BS378" s="64"/>
      <c r="BT378" s="61">
        <f t="shared" si="178"/>
        <v>0</v>
      </c>
      <c r="BU378" s="65">
        <f>IF(BT378=1,data!$C$41*BS378,0)</f>
        <v>0</v>
      </c>
      <c r="BV378" s="87" t="s">
        <v>87</v>
      </c>
      <c r="BW378" s="66">
        <f>IF(BT378=1,IF(BS378&lt;15,VLOOKUP(BV378,data!$B$3:$E$32,2,0)*BS378,(VLOOKUP(BV378,data!$B$3:$E$32,2,0)*14)+(VLOOKUP(BV378,data!$B$3:$E$32,3,0))*(BS378-14)),0)</f>
        <v>0</v>
      </c>
      <c r="BX378" s="87" t="s">
        <v>87</v>
      </c>
      <c r="BY378" s="66">
        <f>IF(BT378=1,VLOOKUP(BX378,data!$B$35:$D$39,2,0),0)</f>
        <v>0</v>
      </c>
      <c r="BZ378" s="67">
        <f>IF(AND(BW378&lt;&gt;0,BY378&lt;&gt;0)=FALSE,0,data!$C$43)</f>
        <v>0</v>
      </c>
      <c r="CA378" s="91">
        <f t="shared" si="179"/>
        <v>0</v>
      </c>
      <c r="CB378" s="121">
        <f t="shared" si="180"/>
        <v>0</v>
      </c>
      <c r="CC378" s="61">
        <f t="shared" si="181"/>
        <v>0</v>
      </c>
      <c r="CD378" s="61">
        <f t="shared" si="182"/>
        <v>0</v>
      </c>
    </row>
    <row r="379" spans="1:82" ht="18" hidden="1" customHeight="1" x14ac:dyDescent="0.25">
      <c r="A379" s="68"/>
      <c r="B379" s="58" t="s">
        <v>461</v>
      </c>
      <c r="C379" s="113"/>
      <c r="D379" s="59"/>
      <c r="E379" s="64"/>
      <c r="F379" s="61">
        <f t="shared" si="154"/>
        <v>0</v>
      </c>
      <c r="G379" s="65">
        <f>IF(F379=1,data!$C$41*E379,0)</f>
        <v>0</v>
      </c>
      <c r="H379" s="87" t="s">
        <v>87</v>
      </c>
      <c r="I379" s="66">
        <f>IF($F379=1,IF($E379&lt;15,VLOOKUP(H379,data!$B$3:$E$32,2,0)*$E379,(VLOOKUP(H379,data!$B$3:$E$32,2,0)*14)+(VLOOKUP(H379,data!$B$3:$E$32,3,0))*($E379-14)),0)</f>
        <v>0</v>
      </c>
      <c r="J379" s="87" t="s">
        <v>87</v>
      </c>
      <c r="K379" s="66">
        <f>IF($F379=1,VLOOKUP(J379,data!$B$35:$D$39,2,0),0)</f>
        <v>0</v>
      </c>
      <c r="L379" s="67">
        <f>IF(AND(I379&lt;&gt;0,K379&lt;&gt;0)=FALSE,0,data!$C$43)</f>
        <v>0</v>
      </c>
      <c r="M379" s="91">
        <f t="shared" si="153"/>
        <v>0</v>
      </c>
      <c r="N379" s="61">
        <f t="shared" si="183"/>
        <v>0</v>
      </c>
      <c r="O379" s="61">
        <f t="shared" si="155"/>
        <v>0</v>
      </c>
      <c r="P379" s="61">
        <f t="shared" si="156"/>
        <v>0</v>
      </c>
      <c r="Q379" s="137">
        <f t="shared" si="157"/>
        <v>0</v>
      </c>
      <c r="S379" s="64"/>
      <c r="T379" s="61">
        <f t="shared" si="158"/>
        <v>0</v>
      </c>
      <c r="U379" s="65">
        <f>IF(T379=1,data!$C$41*S379,0)</f>
        <v>0</v>
      </c>
      <c r="V379" s="87" t="s">
        <v>87</v>
      </c>
      <c r="W379" s="66">
        <f>IF(T379=1,IF(S379&lt;15,VLOOKUP(V379,data!$B$3:$E$32,2,0)*S379,(VLOOKUP(V379,data!$B$3:$E$32,2,0)*14)+(VLOOKUP(V379,data!$B$3:$E$32,3,0))*(S379-14)),0)</f>
        <v>0</v>
      </c>
      <c r="X379" s="87" t="s">
        <v>87</v>
      </c>
      <c r="Y379" s="66">
        <f>IF(T379=1,VLOOKUP(X379,data!$B$35:$D$39,2,0),0)</f>
        <v>0</v>
      </c>
      <c r="Z379" s="67">
        <f>IF(AND(W379&lt;&gt;0,Y379&lt;&gt;0)=FALSE,0,data!$C$43)</f>
        <v>0</v>
      </c>
      <c r="AA379" s="91">
        <f t="shared" si="159"/>
        <v>0</v>
      </c>
      <c r="AB379" s="121">
        <f t="shared" si="160"/>
        <v>0</v>
      </c>
      <c r="AC379" s="61">
        <f t="shared" si="161"/>
        <v>0</v>
      </c>
      <c r="AD379" s="61">
        <f t="shared" si="162"/>
        <v>0</v>
      </c>
      <c r="AF379" s="64"/>
      <c r="AG379" s="61">
        <f t="shared" si="163"/>
        <v>0</v>
      </c>
      <c r="AH379" s="65">
        <f>IF(AG379=1,data!$C$41*AF379,0)</f>
        <v>0</v>
      </c>
      <c r="AI379" s="87" t="s">
        <v>87</v>
      </c>
      <c r="AJ379" s="66">
        <f>IF(AG379=1,IF(AF379&lt;15,VLOOKUP(AI379,data!$B$3:$E$32,2,0)*AF379,(VLOOKUP(AI379,data!$B$3:$E$32,2,0)*14)+(VLOOKUP(AI379,data!$B$3:$E$32,3,0))*(AF379-14)),0)</f>
        <v>0</v>
      </c>
      <c r="AK379" s="87" t="s">
        <v>87</v>
      </c>
      <c r="AL379" s="66">
        <f>IF(AG379=1,VLOOKUP(AK379,data!$B$35:$D$39,2,0),0)</f>
        <v>0</v>
      </c>
      <c r="AM379" s="67">
        <f>IF(AND(AJ379&lt;&gt;0,AL379&lt;&gt;0)=FALSE,0,data!$C$43)</f>
        <v>0</v>
      </c>
      <c r="AN379" s="91">
        <f t="shared" si="164"/>
        <v>0</v>
      </c>
      <c r="AO379" s="121">
        <f t="shared" si="165"/>
        <v>0</v>
      </c>
      <c r="AP379" s="61">
        <f t="shared" si="166"/>
        <v>0</v>
      </c>
      <c r="AQ379" s="61">
        <f t="shared" si="167"/>
        <v>0</v>
      </c>
      <c r="AS379" s="64"/>
      <c r="AT379" s="61">
        <f t="shared" si="168"/>
        <v>0</v>
      </c>
      <c r="AU379" s="65">
        <f>IF(AT379=1,data!$C$41*AS379,0)</f>
        <v>0</v>
      </c>
      <c r="AV379" s="87" t="s">
        <v>87</v>
      </c>
      <c r="AW379" s="66">
        <f>IF(AT379=1,IF(AS379&lt;15,VLOOKUP(AV379,data!$B$3:$E$32,2,0)*AS379,(VLOOKUP(AV379,data!$B$3:$E$32,2,0)*14)+(VLOOKUP(AV379,data!$B$3:$E$32,3,0))*(AS379-14)),0)</f>
        <v>0</v>
      </c>
      <c r="AX379" s="87" t="s">
        <v>87</v>
      </c>
      <c r="AY379" s="66">
        <f>IF(AT379=1,VLOOKUP(AX379,data!$B$35:$D$39,2,0),0)</f>
        <v>0</v>
      </c>
      <c r="AZ379" s="67">
        <f>IF(AND(AW379&lt;&gt;0,AY379&lt;&gt;0)=FALSE,0,data!$C$43)</f>
        <v>0</v>
      </c>
      <c r="BA379" s="91">
        <f t="shared" si="169"/>
        <v>0</v>
      </c>
      <c r="BB379" s="121">
        <f t="shared" si="170"/>
        <v>0</v>
      </c>
      <c r="BC379" s="61">
        <f t="shared" si="171"/>
        <v>0</v>
      </c>
      <c r="BD379" s="61">
        <f t="shared" si="172"/>
        <v>0</v>
      </c>
      <c r="BF379" s="64"/>
      <c r="BG379" s="61">
        <f t="shared" si="173"/>
        <v>0</v>
      </c>
      <c r="BH379" s="65">
        <f>IF(BG379=1,data!$C$41*BF379,0)</f>
        <v>0</v>
      </c>
      <c r="BI379" s="87" t="s">
        <v>87</v>
      </c>
      <c r="BJ379" s="66">
        <f>IF(BG379=1,IF(BF379&lt;15,VLOOKUP(BI379,data!$B$3:$E$32,2,0)*BF379,(VLOOKUP(BI379,data!$B$3:$E$32,2,0)*14)+(VLOOKUP(BI379,data!$B$3:$E$32,3,0))*(BF379-14)),0)</f>
        <v>0</v>
      </c>
      <c r="BK379" s="87" t="s">
        <v>87</v>
      </c>
      <c r="BL379" s="66">
        <f>IF(BG379=1,VLOOKUP(BK379,data!$B$35:$D$39,2,0),0)</f>
        <v>0</v>
      </c>
      <c r="BM379" s="67">
        <f>IF(AND(BJ379&lt;&gt;0,BL379&lt;&gt;0)=FALSE,0,data!$C$43)</f>
        <v>0</v>
      </c>
      <c r="BN379" s="91">
        <f t="shared" si="174"/>
        <v>0</v>
      </c>
      <c r="BO379" s="121">
        <f t="shared" si="175"/>
        <v>0</v>
      </c>
      <c r="BP379" s="61">
        <f t="shared" si="176"/>
        <v>0</v>
      </c>
      <c r="BQ379" s="61">
        <f t="shared" si="177"/>
        <v>0</v>
      </c>
      <c r="BS379" s="64"/>
      <c r="BT379" s="61">
        <f t="shared" si="178"/>
        <v>0</v>
      </c>
      <c r="BU379" s="65">
        <f>IF(BT379=1,data!$C$41*BS379,0)</f>
        <v>0</v>
      </c>
      <c r="BV379" s="87" t="s">
        <v>87</v>
      </c>
      <c r="BW379" s="66">
        <f>IF(BT379=1,IF(BS379&lt;15,VLOOKUP(BV379,data!$B$3:$E$32,2,0)*BS379,(VLOOKUP(BV379,data!$B$3:$E$32,2,0)*14)+(VLOOKUP(BV379,data!$B$3:$E$32,3,0))*(BS379-14)),0)</f>
        <v>0</v>
      </c>
      <c r="BX379" s="87" t="s">
        <v>87</v>
      </c>
      <c r="BY379" s="66">
        <f>IF(BT379=1,VLOOKUP(BX379,data!$B$35:$D$39,2,0),0)</f>
        <v>0</v>
      </c>
      <c r="BZ379" s="67">
        <f>IF(AND(BW379&lt;&gt;0,BY379&lt;&gt;0)=FALSE,0,data!$C$43)</f>
        <v>0</v>
      </c>
      <c r="CA379" s="91">
        <f t="shared" si="179"/>
        <v>0</v>
      </c>
      <c r="CB379" s="121">
        <f t="shared" si="180"/>
        <v>0</v>
      </c>
      <c r="CC379" s="61">
        <f t="shared" si="181"/>
        <v>0</v>
      </c>
      <c r="CD379" s="61">
        <f t="shared" si="182"/>
        <v>0</v>
      </c>
    </row>
    <row r="380" spans="1:82" ht="18" hidden="1" customHeight="1" x14ac:dyDescent="0.25">
      <c r="A380" s="68"/>
      <c r="B380" s="58" t="s">
        <v>462</v>
      </c>
      <c r="C380" s="113"/>
      <c r="D380" s="59"/>
      <c r="E380" s="64"/>
      <c r="F380" s="61">
        <f t="shared" si="154"/>
        <v>0</v>
      </c>
      <c r="G380" s="65">
        <f>IF(F380=1,data!$C$41*E380,0)</f>
        <v>0</v>
      </c>
      <c r="H380" s="87" t="s">
        <v>87</v>
      </c>
      <c r="I380" s="66">
        <f>IF($F380=1,IF($E380&lt;15,VLOOKUP(H380,data!$B$3:$E$32,2,0)*$E380,(VLOOKUP(H380,data!$B$3:$E$32,2,0)*14)+(VLOOKUP(H380,data!$B$3:$E$32,3,0))*($E380-14)),0)</f>
        <v>0</v>
      </c>
      <c r="J380" s="87" t="s">
        <v>87</v>
      </c>
      <c r="K380" s="66">
        <f>IF($F380=1,VLOOKUP(J380,data!$B$35:$D$39,2,0),0)</f>
        <v>0</v>
      </c>
      <c r="L380" s="67">
        <f>IF(AND(I380&lt;&gt;0,K380&lt;&gt;0)=FALSE,0,data!$C$43)</f>
        <v>0</v>
      </c>
      <c r="M380" s="91">
        <f t="shared" si="153"/>
        <v>0</v>
      </c>
      <c r="N380" s="61">
        <f t="shared" si="183"/>
        <v>0</v>
      </c>
      <c r="O380" s="61">
        <f t="shared" si="155"/>
        <v>0</v>
      </c>
      <c r="P380" s="61">
        <f t="shared" si="156"/>
        <v>0</v>
      </c>
      <c r="Q380" s="137">
        <f t="shared" si="157"/>
        <v>0</v>
      </c>
      <c r="S380" s="64"/>
      <c r="T380" s="61">
        <f t="shared" si="158"/>
        <v>0</v>
      </c>
      <c r="U380" s="65">
        <f>IF(T380=1,data!$C$41*S380,0)</f>
        <v>0</v>
      </c>
      <c r="V380" s="87" t="s">
        <v>87</v>
      </c>
      <c r="W380" s="66">
        <f>IF(T380=1,IF(S380&lt;15,VLOOKUP(V380,data!$B$3:$E$32,2,0)*S380,(VLOOKUP(V380,data!$B$3:$E$32,2,0)*14)+(VLOOKUP(V380,data!$B$3:$E$32,3,0))*(S380-14)),0)</f>
        <v>0</v>
      </c>
      <c r="X380" s="87" t="s">
        <v>87</v>
      </c>
      <c r="Y380" s="66">
        <f>IF(T380=1,VLOOKUP(X380,data!$B$35:$D$39,2,0),0)</f>
        <v>0</v>
      </c>
      <c r="Z380" s="67">
        <f>IF(AND(W380&lt;&gt;0,Y380&lt;&gt;0)=FALSE,0,data!$C$43)</f>
        <v>0</v>
      </c>
      <c r="AA380" s="91">
        <f t="shared" si="159"/>
        <v>0</v>
      </c>
      <c r="AB380" s="121">
        <f t="shared" si="160"/>
        <v>0</v>
      </c>
      <c r="AC380" s="61">
        <f t="shared" si="161"/>
        <v>0</v>
      </c>
      <c r="AD380" s="61">
        <f t="shared" si="162"/>
        <v>0</v>
      </c>
      <c r="AF380" s="64"/>
      <c r="AG380" s="61">
        <f t="shared" si="163"/>
        <v>0</v>
      </c>
      <c r="AH380" s="65">
        <f>IF(AG380=1,data!$C$41*AF380,0)</f>
        <v>0</v>
      </c>
      <c r="AI380" s="87" t="s">
        <v>87</v>
      </c>
      <c r="AJ380" s="66">
        <f>IF(AG380=1,IF(AF380&lt;15,VLOOKUP(AI380,data!$B$3:$E$32,2,0)*AF380,(VLOOKUP(AI380,data!$B$3:$E$32,2,0)*14)+(VLOOKUP(AI380,data!$B$3:$E$32,3,0))*(AF380-14)),0)</f>
        <v>0</v>
      </c>
      <c r="AK380" s="87" t="s">
        <v>87</v>
      </c>
      <c r="AL380" s="66">
        <f>IF(AG380=1,VLOOKUP(AK380,data!$B$35:$D$39,2,0),0)</f>
        <v>0</v>
      </c>
      <c r="AM380" s="67">
        <f>IF(AND(AJ380&lt;&gt;0,AL380&lt;&gt;0)=FALSE,0,data!$C$43)</f>
        <v>0</v>
      </c>
      <c r="AN380" s="91">
        <f t="shared" si="164"/>
        <v>0</v>
      </c>
      <c r="AO380" s="121">
        <f t="shared" si="165"/>
        <v>0</v>
      </c>
      <c r="AP380" s="61">
        <f t="shared" si="166"/>
        <v>0</v>
      </c>
      <c r="AQ380" s="61">
        <f t="shared" si="167"/>
        <v>0</v>
      </c>
      <c r="AS380" s="64"/>
      <c r="AT380" s="61">
        <f t="shared" si="168"/>
        <v>0</v>
      </c>
      <c r="AU380" s="65">
        <f>IF(AT380=1,data!$C$41*AS380,0)</f>
        <v>0</v>
      </c>
      <c r="AV380" s="87" t="s">
        <v>87</v>
      </c>
      <c r="AW380" s="66">
        <f>IF(AT380=1,IF(AS380&lt;15,VLOOKUP(AV380,data!$B$3:$E$32,2,0)*AS380,(VLOOKUP(AV380,data!$B$3:$E$32,2,0)*14)+(VLOOKUP(AV380,data!$B$3:$E$32,3,0))*(AS380-14)),0)</f>
        <v>0</v>
      </c>
      <c r="AX380" s="87" t="s">
        <v>87</v>
      </c>
      <c r="AY380" s="66">
        <f>IF(AT380=1,VLOOKUP(AX380,data!$B$35:$D$39,2,0),0)</f>
        <v>0</v>
      </c>
      <c r="AZ380" s="67">
        <f>IF(AND(AW380&lt;&gt;0,AY380&lt;&gt;0)=FALSE,0,data!$C$43)</f>
        <v>0</v>
      </c>
      <c r="BA380" s="91">
        <f t="shared" si="169"/>
        <v>0</v>
      </c>
      <c r="BB380" s="121">
        <f t="shared" si="170"/>
        <v>0</v>
      </c>
      <c r="BC380" s="61">
        <f t="shared" si="171"/>
        <v>0</v>
      </c>
      <c r="BD380" s="61">
        <f t="shared" si="172"/>
        <v>0</v>
      </c>
      <c r="BF380" s="64"/>
      <c r="BG380" s="61">
        <f t="shared" si="173"/>
        <v>0</v>
      </c>
      <c r="BH380" s="65">
        <f>IF(BG380=1,data!$C$41*BF380,0)</f>
        <v>0</v>
      </c>
      <c r="BI380" s="87" t="s">
        <v>87</v>
      </c>
      <c r="BJ380" s="66">
        <f>IF(BG380=1,IF(BF380&lt;15,VLOOKUP(BI380,data!$B$3:$E$32,2,0)*BF380,(VLOOKUP(BI380,data!$B$3:$E$32,2,0)*14)+(VLOOKUP(BI380,data!$B$3:$E$32,3,0))*(BF380-14)),0)</f>
        <v>0</v>
      </c>
      <c r="BK380" s="87" t="s">
        <v>87</v>
      </c>
      <c r="BL380" s="66">
        <f>IF(BG380=1,VLOOKUP(BK380,data!$B$35:$D$39,2,0),0)</f>
        <v>0</v>
      </c>
      <c r="BM380" s="67">
        <f>IF(AND(BJ380&lt;&gt;0,BL380&lt;&gt;0)=FALSE,0,data!$C$43)</f>
        <v>0</v>
      </c>
      <c r="BN380" s="91">
        <f t="shared" si="174"/>
        <v>0</v>
      </c>
      <c r="BO380" s="121">
        <f t="shared" si="175"/>
        <v>0</v>
      </c>
      <c r="BP380" s="61">
        <f t="shared" si="176"/>
        <v>0</v>
      </c>
      <c r="BQ380" s="61">
        <f t="shared" si="177"/>
        <v>0</v>
      </c>
      <c r="BS380" s="64"/>
      <c r="BT380" s="61">
        <f t="shared" si="178"/>
        <v>0</v>
      </c>
      <c r="BU380" s="65">
        <f>IF(BT380=1,data!$C$41*BS380,0)</f>
        <v>0</v>
      </c>
      <c r="BV380" s="87" t="s">
        <v>87</v>
      </c>
      <c r="BW380" s="66">
        <f>IF(BT380=1,IF(BS380&lt;15,VLOOKUP(BV380,data!$B$3:$E$32,2,0)*BS380,(VLOOKUP(BV380,data!$B$3:$E$32,2,0)*14)+(VLOOKUP(BV380,data!$B$3:$E$32,3,0))*(BS380-14)),0)</f>
        <v>0</v>
      </c>
      <c r="BX380" s="87" t="s">
        <v>87</v>
      </c>
      <c r="BY380" s="66">
        <f>IF(BT380=1,VLOOKUP(BX380,data!$B$35:$D$39,2,0),0)</f>
        <v>0</v>
      </c>
      <c r="BZ380" s="67">
        <f>IF(AND(BW380&lt;&gt;0,BY380&lt;&gt;0)=FALSE,0,data!$C$43)</f>
        <v>0</v>
      </c>
      <c r="CA380" s="91">
        <f t="shared" si="179"/>
        <v>0</v>
      </c>
      <c r="CB380" s="121">
        <f t="shared" si="180"/>
        <v>0</v>
      </c>
      <c r="CC380" s="61">
        <f t="shared" si="181"/>
        <v>0</v>
      </c>
      <c r="CD380" s="61">
        <f t="shared" si="182"/>
        <v>0</v>
      </c>
    </row>
    <row r="381" spans="1:82" ht="18" hidden="1" customHeight="1" x14ac:dyDescent="0.25">
      <c r="A381" s="68"/>
      <c r="B381" s="58" t="s">
        <v>463</v>
      </c>
      <c r="C381" s="113"/>
      <c r="D381" s="59"/>
      <c r="E381" s="64"/>
      <c r="F381" s="61">
        <f t="shared" si="154"/>
        <v>0</v>
      </c>
      <c r="G381" s="65">
        <f>IF(F381=1,data!$C$41*E381,0)</f>
        <v>0</v>
      </c>
      <c r="H381" s="87" t="s">
        <v>87</v>
      </c>
      <c r="I381" s="66">
        <f>IF($F381=1,IF($E381&lt;15,VLOOKUP(H381,data!$B$3:$E$32,2,0)*$E381,(VLOOKUP(H381,data!$B$3:$E$32,2,0)*14)+(VLOOKUP(H381,data!$B$3:$E$32,3,0))*($E381-14)),0)</f>
        <v>0</v>
      </c>
      <c r="J381" s="87" t="s">
        <v>87</v>
      </c>
      <c r="K381" s="66">
        <f>IF($F381=1,VLOOKUP(J381,data!$B$35:$D$39,2,0),0)</f>
        <v>0</v>
      </c>
      <c r="L381" s="67">
        <f>IF(AND(I381&lt;&gt;0,K381&lt;&gt;0)=FALSE,0,data!$C$43)</f>
        <v>0</v>
      </c>
      <c r="M381" s="91">
        <f t="shared" si="153"/>
        <v>0</v>
      </c>
      <c r="N381" s="61">
        <f t="shared" si="183"/>
        <v>0</v>
      </c>
      <c r="O381" s="61">
        <f t="shared" si="155"/>
        <v>0</v>
      </c>
      <c r="P381" s="61">
        <f t="shared" si="156"/>
        <v>0</v>
      </c>
      <c r="Q381" s="137">
        <f t="shared" si="157"/>
        <v>0</v>
      </c>
      <c r="S381" s="64"/>
      <c r="T381" s="61">
        <f t="shared" si="158"/>
        <v>0</v>
      </c>
      <c r="U381" s="65">
        <f>IF(T381=1,data!$C$41*S381,0)</f>
        <v>0</v>
      </c>
      <c r="V381" s="87" t="s">
        <v>87</v>
      </c>
      <c r="W381" s="66">
        <f>IF(T381=1,IF(S381&lt;15,VLOOKUP(V381,data!$B$3:$E$32,2,0)*S381,(VLOOKUP(V381,data!$B$3:$E$32,2,0)*14)+(VLOOKUP(V381,data!$B$3:$E$32,3,0))*(S381-14)),0)</f>
        <v>0</v>
      </c>
      <c r="X381" s="87" t="s">
        <v>87</v>
      </c>
      <c r="Y381" s="66">
        <f>IF(T381=1,VLOOKUP(X381,data!$B$35:$D$39,2,0),0)</f>
        <v>0</v>
      </c>
      <c r="Z381" s="67">
        <f>IF(AND(W381&lt;&gt;0,Y381&lt;&gt;0)=FALSE,0,data!$C$43)</f>
        <v>0</v>
      </c>
      <c r="AA381" s="91">
        <f t="shared" si="159"/>
        <v>0</v>
      </c>
      <c r="AB381" s="121">
        <f t="shared" si="160"/>
        <v>0</v>
      </c>
      <c r="AC381" s="61">
        <f t="shared" si="161"/>
        <v>0</v>
      </c>
      <c r="AD381" s="61">
        <f t="shared" si="162"/>
        <v>0</v>
      </c>
      <c r="AF381" s="64"/>
      <c r="AG381" s="61">
        <f t="shared" si="163"/>
        <v>0</v>
      </c>
      <c r="AH381" s="65">
        <f>IF(AG381=1,data!$C$41*AF381,0)</f>
        <v>0</v>
      </c>
      <c r="AI381" s="87" t="s">
        <v>87</v>
      </c>
      <c r="AJ381" s="66">
        <f>IF(AG381=1,IF(AF381&lt;15,VLOOKUP(AI381,data!$B$3:$E$32,2,0)*AF381,(VLOOKUP(AI381,data!$B$3:$E$32,2,0)*14)+(VLOOKUP(AI381,data!$B$3:$E$32,3,0))*(AF381-14)),0)</f>
        <v>0</v>
      </c>
      <c r="AK381" s="87" t="s">
        <v>87</v>
      </c>
      <c r="AL381" s="66">
        <f>IF(AG381=1,VLOOKUP(AK381,data!$B$35:$D$39,2,0),0)</f>
        <v>0</v>
      </c>
      <c r="AM381" s="67">
        <f>IF(AND(AJ381&lt;&gt;0,AL381&lt;&gt;0)=FALSE,0,data!$C$43)</f>
        <v>0</v>
      </c>
      <c r="AN381" s="91">
        <f t="shared" si="164"/>
        <v>0</v>
      </c>
      <c r="AO381" s="121">
        <f t="shared" si="165"/>
        <v>0</v>
      </c>
      <c r="AP381" s="61">
        <f t="shared" si="166"/>
        <v>0</v>
      </c>
      <c r="AQ381" s="61">
        <f t="shared" si="167"/>
        <v>0</v>
      </c>
      <c r="AS381" s="64"/>
      <c r="AT381" s="61">
        <f t="shared" si="168"/>
        <v>0</v>
      </c>
      <c r="AU381" s="65">
        <f>IF(AT381=1,data!$C$41*AS381,0)</f>
        <v>0</v>
      </c>
      <c r="AV381" s="87" t="s">
        <v>87</v>
      </c>
      <c r="AW381" s="66">
        <f>IF(AT381=1,IF(AS381&lt;15,VLOOKUP(AV381,data!$B$3:$E$32,2,0)*AS381,(VLOOKUP(AV381,data!$B$3:$E$32,2,0)*14)+(VLOOKUP(AV381,data!$B$3:$E$32,3,0))*(AS381-14)),0)</f>
        <v>0</v>
      </c>
      <c r="AX381" s="87" t="s">
        <v>87</v>
      </c>
      <c r="AY381" s="66">
        <f>IF(AT381=1,VLOOKUP(AX381,data!$B$35:$D$39,2,0),0)</f>
        <v>0</v>
      </c>
      <c r="AZ381" s="67">
        <f>IF(AND(AW381&lt;&gt;0,AY381&lt;&gt;0)=FALSE,0,data!$C$43)</f>
        <v>0</v>
      </c>
      <c r="BA381" s="91">
        <f t="shared" si="169"/>
        <v>0</v>
      </c>
      <c r="BB381" s="121">
        <f t="shared" si="170"/>
        <v>0</v>
      </c>
      <c r="BC381" s="61">
        <f t="shared" si="171"/>
        <v>0</v>
      </c>
      <c r="BD381" s="61">
        <f t="shared" si="172"/>
        <v>0</v>
      </c>
      <c r="BF381" s="64"/>
      <c r="BG381" s="61">
        <f t="shared" si="173"/>
        <v>0</v>
      </c>
      <c r="BH381" s="65">
        <f>IF(BG381=1,data!$C$41*BF381,0)</f>
        <v>0</v>
      </c>
      <c r="BI381" s="87" t="s">
        <v>87</v>
      </c>
      <c r="BJ381" s="66">
        <f>IF(BG381=1,IF(BF381&lt;15,VLOOKUP(BI381,data!$B$3:$E$32,2,0)*BF381,(VLOOKUP(BI381,data!$B$3:$E$32,2,0)*14)+(VLOOKUP(BI381,data!$B$3:$E$32,3,0))*(BF381-14)),0)</f>
        <v>0</v>
      </c>
      <c r="BK381" s="87" t="s">
        <v>87</v>
      </c>
      <c r="BL381" s="66">
        <f>IF(BG381=1,VLOOKUP(BK381,data!$B$35:$D$39,2,0),0)</f>
        <v>0</v>
      </c>
      <c r="BM381" s="67">
        <f>IF(AND(BJ381&lt;&gt;0,BL381&lt;&gt;0)=FALSE,0,data!$C$43)</f>
        <v>0</v>
      </c>
      <c r="BN381" s="91">
        <f t="shared" si="174"/>
        <v>0</v>
      </c>
      <c r="BO381" s="121">
        <f t="shared" si="175"/>
        <v>0</v>
      </c>
      <c r="BP381" s="61">
        <f t="shared" si="176"/>
        <v>0</v>
      </c>
      <c r="BQ381" s="61">
        <f t="shared" si="177"/>
        <v>0</v>
      </c>
      <c r="BS381" s="64"/>
      <c r="BT381" s="61">
        <f t="shared" si="178"/>
        <v>0</v>
      </c>
      <c r="BU381" s="65">
        <f>IF(BT381=1,data!$C$41*BS381,0)</f>
        <v>0</v>
      </c>
      <c r="BV381" s="87" t="s">
        <v>87</v>
      </c>
      <c r="BW381" s="66">
        <f>IF(BT381=1,IF(BS381&lt;15,VLOOKUP(BV381,data!$B$3:$E$32,2,0)*BS381,(VLOOKUP(BV381,data!$B$3:$E$32,2,0)*14)+(VLOOKUP(BV381,data!$B$3:$E$32,3,0))*(BS381-14)),0)</f>
        <v>0</v>
      </c>
      <c r="BX381" s="87" t="s">
        <v>87</v>
      </c>
      <c r="BY381" s="66">
        <f>IF(BT381=1,VLOOKUP(BX381,data!$B$35:$D$39,2,0),0)</f>
        <v>0</v>
      </c>
      <c r="BZ381" s="67">
        <f>IF(AND(BW381&lt;&gt;0,BY381&lt;&gt;0)=FALSE,0,data!$C$43)</f>
        <v>0</v>
      </c>
      <c r="CA381" s="91">
        <f t="shared" si="179"/>
        <v>0</v>
      </c>
      <c r="CB381" s="121">
        <f t="shared" si="180"/>
        <v>0</v>
      </c>
      <c r="CC381" s="61">
        <f t="shared" si="181"/>
        <v>0</v>
      </c>
      <c r="CD381" s="61">
        <f t="shared" si="182"/>
        <v>0</v>
      </c>
    </row>
    <row r="382" spans="1:82" ht="18" hidden="1" customHeight="1" x14ac:dyDescent="0.25">
      <c r="A382" s="68"/>
      <c r="B382" s="58" t="s">
        <v>464</v>
      </c>
      <c r="C382" s="113"/>
      <c r="D382" s="59"/>
      <c r="E382" s="64"/>
      <c r="F382" s="61">
        <f t="shared" si="154"/>
        <v>0</v>
      </c>
      <c r="G382" s="65">
        <f>IF(F382=1,data!$C$41*E382,0)</f>
        <v>0</v>
      </c>
      <c r="H382" s="87" t="s">
        <v>87</v>
      </c>
      <c r="I382" s="66">
        <f>IF($F382=1,IF($E382&lt;15,VLOOKUP(H382,data!$B$3:$E$32,2,0)*$E382,(VLOOKUP(H382,data!$B$3:$E$32,2,0)*14)+(VLOOKUP(H382,data!$B$3:$E$32,3,0))*($E382-14)),0)</f>
        <v>0</v>
      </c>
      <c r="J382" s="87" t="s">
        <v>87</v>
      </c>
      <c r="K382" s="66">
        <f>IF($F382=1,VLOOKUP(J382,data!$B$35:$D$39,2,0),0)</f>
        <v>0</v>
      </c>
      <c r="L382" s="67">
        <f>IF(AND(I382&lt;&gt;0,K382&lt;&gt;0)=FALSE,0,data!$C$43)</f>
        <v>0</v>
      </c>
      <c r="M382" s="91">
        <f t="shared" si="153"/>
        <v>0</v>
      </c>
      <c r="N382" s="61">
        <f t="shared" si="183"/>
        <v>0</v>
      </c>
      <c r="O382" s="61">
        <f t="shared" si="155"/>
        <v>0</v>
      </c>
      <c r="P382" s="61">
        <f t="shared" si="156"/>
        <v>0</v>
      </c>
      <c r="Q382" s="137">
        <f t="shared" si="157"/>
        <v>0</v>
      </c>
      <c r="S382" s="64"/>
      <c r="T382" s="61">
        <f t="shared" si="158"/>
        <v>0</v>
      </c>
      <c r="U382" s="65">
        <f>IF(T382=1,data!$C$41*S382,0)</f>
        <v>0</v>
      </c>
      <c r="V382" s="87" t="s">
        <v>87</v>
      </c>
      <c r="W382" s="66">
        <f>IF(T382=1,IF(S382&lt;15,VLOOKUP(V382,data!$B$3:$E$32,2,0)*S382,(VLOOKUP(V382,data!$B$3:$E$32,2,0)*14)+(VLOOKUP(V382,data!$B$3:$E$32,3,0))*(S382-14)),0)</f>
        <v>0</v>
      </c>
      <c r="X382" s="87" t="s">
        <v>87</v>
      </c>
      <c r="Y382" s="66">
        <f>IF(T382=1,VLOOKUP(X382,data!$B$35:$D$39,2,0),0)</f>
        <v>0</v>
      </c>
      <c r="Z382" s="67">
        <f>IF(AND(W382&lt;&gt;0,Y382&lt;&gt;0)=FALSE,0,data!$C$43)</f>
        <v>0</v>
      </c>
      <c r="AA382" s="91">
        <f t="shared" si="159"/>
        <v>0</v>
      </c>
      <c r="AB382" s="121">
        <f t="shared" si="160"/>
        <v>0</v>
      </c>
      <c r="AC382" s="61">
        <f t="shared" si="161"/>
        <v>0</v>
      </c>
      <c r="AD382" s="61">
        <f t="shared" si="162"/>
        <v>0</v>
      </c>
      <c r="AF382" s="64"/>
      <c r="AG382" s="61">
        <f t="shared" si="163"/>
        <v>0</v>
      </c>
      <c r="AH382" s="65">
        <f>IF(AG382=1,data!$C$41*AF382,0)</f>
        <v>0</v>
      </c>
      <c r="AI382" s="87" t="s">
        <v>87</v>
      </c>
      <c r="AJ382" s="66">
        <f>IF(AG382=1,IF(AF382&lt;15,VLOOKUP(AI382,data!$B$3:$E$32,2,0)*AF382,(VLOOKUP(AI382,data!$B$3:$E$32,2,0)*14)+(VLOOKUP(AI382,data!$B$3:$E$32,3,0))*(AF382-14)),0)</f>
        <v>0</v>
      </c>
      <c r="AK382" s="87" t="s">
        <v>87</v>
      </c>
      <c r="AL382" s="66">
        <f>IF(AG382=1,VLOOKUP(AK382,data!$B$35:$D$39,2,0),0)</f>
        <v>0</v>
      </c>
      <c r="AM382" s="67">
        <f>IF(AND(AJ382&lt;&gt;0,AL382&lt;&gt;0)=FALSE,0,data!$C$43)</f>
        <v>0</v>
      </c>
      <c r="AN382" s="91">
        <f t="shared" si="164"/>
        <v>0</v>
      </c>
      <c r="AO382" s="121">
        <f t="shared" si="165"/>
        <v>0</v>
      </c>
      <c r="AP382" s="61">
        <f t="shared" si="166"/>
        <v>0</v>
      </c>
      <c r="AQ382" s="61">
        <f t="shared" si="167"/>
        <v>0</v>
      </c>
      <c r="AS382" s="64"/>
      <c r="AT382" s="61">
        <f t="shared" si="168"/>
        <v>0</v>
      </c>
      <c r="AU382" s="65">
        <f>IF(AT382=1,data!$C$41*AS382,0)</f>
        <v>0</v>
      </c>
      <c r="AV382" s="87" t="s">
        <v>87</v>
      </c>
      <c r="AW382" s="66">
        <f>IF(AT382=1,IF(AS382&lt;15,VLOOKUP(AV382,data!$B$3:$E$32,2,0)*AS382,(VLOOKUP(AV382,data!$B$3:$E$32,2,0)*14)+(VLOOKUP(AV382,data!$B$3:$E$32,3,0))*(AS382-14)),0)</f>
        <v>0</v>
      </c>
      <c r="AX382" s="87" t="s">
        <v>87</v>
      </c>
      <c r="AY382" s="66">
        <f>IF(AT382=1,VLOOKUP(AX382,data!$B$35:$D$39,2,0),0)</f>
        <v>0</v>
      </c>
      <c r="AZ382" s="67">
        <f>IF(AND(AW382&lt;&gt;0,AY382&lt;&gt;0)=FALSE,0,data!$C$43)</f>
        <v>0</v>
      </c>
      <c r="BA382" s="91">
        <f t="shared" si="169"/>
        <v>0</v>
      </c>
      <c r="BB382" s="121">
        <f t="shared" si="170"/>
        <v>0</v>
      </c>
      <c r="BC382" s="61">
        <f t="shared" si="171"/>
        <v>0</v>
      </c>
      <c r="BD382" s="61">
        <f t="shared" si="172"/>
        <v>0</v>
      </c>
      <c r="BF382" s="64"/>
      <c r="BG382" s="61">
        <f t="shared" si="173"/>
        <v>0</v>
      </c>
      <c r="BH382" s="65">
        <f>IF(BG382=1,data!$C$41*BF382,0)</f>
        <v>0</v>
      </c>
      <c r="BI382" s="87" t="s">
        <v>87</v>
      </c>
      <c r="BJ382" s="66">
        <f>IF(BG382=1,IF(BF382&lt;15,VLOOKUP(BI382,data!$B$3:$E$32,2,0)*BF382,(VLOOKUP(BI382,data!$B$3:$E$32,2,0)*14)+(VLOOKUP(BI382,data!$B$3:$E$32,3,0))*(BF382-14)),0)</f>
        <v>0</v>
      </c>
      <c r="BK382" s="87" t="s">
        <v>87</v>
      </c>
      <c r="BL382" s="66">
        <f>IF(BG382=1,VLOOKUP(BK382,data!$B$35:$D$39,2,0),0)</f>
        <v>0</v>
      </c>
      <c r="BM382" s="67">
        <f>IF(AND(BJ382&lt;&gt;0,BL382&lt;&gt;0)=FALSE,0,data!$C$43)</f>
        <v>0</v>
      </c>
      <c r="BN382" s="91">
        <f t="shared" si="174"/>
        <v>0</v>
      </c>
      <c r="BO382" s="121">
        <f t="shared" si="175"/>
        <v>0</v>
      </c>
      <c r="BP382" s="61">
        <f t="shared" si="176"/>
        <v>0</v>
      </c>
      <c r="BQ382" s="61">
        <f t="shared" si="177"/>
        <v>0</v>
      </c>
      <c r="BS382" s="64"/>
      <c r="BT382" s="61">
        <f t="shared" si="178"/>
        <v>0</v>
      </c>
      <c r="BU382" s="65">
        <f>IF(BT382=1,data!$C$41*BS382,0)</f>
        <v>0</v>
      </c>
      <c r="BV382" s="87" t="s">
        <v>87</v>
      </c>
      <c r="BW382" s="66">
        <f>IF(BT382=1,IF(BS382&lt;15,VLOOKUP(BV382,data!$B$3:$E$32,2,0)*BS382,(VLOOKUP(BV382,data!$B$3:$E$32,2,0)*14)+(VLOOKUP(BV382,data!$B$3:$E$32,3,0))*(BS382-14)),0)</f>
        <v>0</v>
      </c>
      <c r="BX382" s="87" t="s">
        <v>87</v>
      </c>
      <c r="BY382" s="66">
        <f>IF(BT382=1,VLOOKUP(BX382,data!$B$35:$D$39,2,0),0)</f>
        <v>0</v>
      </c>
      <c r="BZ382" s="67">
        <f>IF(AND(BW382&lt;&gt;0,BY382&lt;&gt;0)=FALSE,0,data!$C$43)</f>
        <v>0</v>
      </c>
      <c r="CA382" s="91">
        <f t="shared" si="179"/>
        <v>0</v>
      </c>
      <c r="CB382" s="121">
        <f t="shared" si="180"/>
        <v>0</v>
      </c>
      <c r="CC382" s="61">
        <f t="shared" si="181"/>
        <v>0</v>
      </c>
      <c r="CD382" s="61">
        <f t="shared" si="182"/>
        <v>0</v>
      </c>
    </row>
    <row r="383" spans="1:82" ht="18" hidden="1" customHeight="1" x14ac:dyDescent="0.25">
      <c r="A383" s="68"/>
      <c r="B383" s="58" t="s">
        <v>465</v>
      </c>
      <c r="C383" s="113"/>
      <c r="D383" s="59"/>
      <c r="E383" s="64"/>
      <c r="F383" s="61">
        <f t="shared" si="154"/>
        <v>0</v>
      </c>
      <c r="G383" s="65">
        <f>IF(F383=1,data!$C$41*E383,0)</f>
        <v>0</v>
      </c>
      <c r="H383" s="87" t="s">
        <v>87</v>
      </c>
      <c r="I383" s="66">
        <f>IF($F383=1,IF($E383&lt;15,VLOOKUP(H383,data!$B$3:$E$32,2,0)*$E383,(VLOOKUP(H383,data!$B$3:$E$32,2,0)*14)+(VLOOKUP(H383,data!$B$3:$E$32,3,0))*($E383-14)),0)</f>
        <v>0</v>
      </c>
      <c r="J383" s="87" t="s">
        <v>87</v>
      </c>
      <c r="K383" s="66">
        <f>IF($F383=1,VLOOKUP(J383,data!$B$35:$D$39,2,0),0)</f>
        <v>0</v>
      </c>
      <c r="L383" s="67">
        <f>IF(AND(I383&lt;&gt;0,K383&lt;&gt;0)=FALSE,0,data!$C$43)</f>
        <v>0</v>
      </c>
      <c r="M383" s="91">
        <f t="shared" si="153"/>
        <v>0</v>
      </c>
      <c r="N383" s="61">
        <f t="shared" si="183"/>
        <v>0</v>
      </c>
      <c r="O383" s="61">
        <f t="shared" si="155"/>
        <v>0</v>
      </c>
      <c r="P383" s="61">
        <f t="shared" si="156"/>
        <v>0</v>
      </c>
      <c r="Q383" s="137">
        <f t="shared" si="157"/>
        <v>0</v>
      </c>
      <c r="S383" s="64"/>
      <c r="T383" s="61">
        <f t="shared" si="158"/>
        <v>0</v>
      </c>
      <c r="U383" s="65">
        <f>IF(T383=1,data!$C$41*S383,0)</f>
        <v>0</v>
      </c>
      <c r="V383" s="87" t="s">
        <v>87</v>
      </c>
      <c r="W383" s="66">
        <f>IF(T383=1,IF(S383&lt;15,VLOOKUP(V383,data!$B$3:$E$32,2,0)*S383,(VLOOKUP(V383,data!$B$3:$E$32,2,0)*14)+(VLOOKUP(V383,data!$B$3:$E$32,3,0))*(S383-14)),0)</f>
        <v>0</v>
      </c>
      <c r="X383" s="87" t="s">
        <v>87</v>
      </c>
      <c r="Y383" s="66">
        <f>IF(T383=1,VLOOKUP(X383,data!$B$35:$D$39,2,0),0)</f>
        <v>0</v>
      </c>
      <c r="Z383" s="67">
        <f>IF(AND(W383&lt;&gt;0,Y383&lt;&gt;0)=FALSE,0,data!$C$43)</f>
        <v>0</v>
      </c>
      <c r="AA383" s="91">
        <f t="shared" si="159"/>
        <v>0</v>
      </c>
      <c r="AB383" s="121">
        <f t="shared" si="160"/>
        <v>0</v>
      </c>
      <c r="AC383" s="61">
        <f t="shared" si="161"/>
        <v>0</v>
      </c>
      <c r="AD383" s="61">
        <f t="shared" si="162"/>
        <v>0</v>
      </c>
      <c r="AF383" s="64"/>
      <c r="AG383" s="61">
        <f t="shared" si="163"/>
        <v>0</v>
      </c>
      <c r="AH383" s="65">
        <f>IF(AG383=1,data!$C$41*AF383,0)</f>
        <v>0</v>
      </c>
      <c r="AI383" s="87" t="s">
        <v>87</v>
      </c>
      <c r="AJ383" s="66">
        <f>IF(AG383=1,IF(AF383&lt;15,VLOOKUP(AI383,data!$B$3:$E$32,2,0)*AF383,(VLOOKUP(AI383,data!$B$3:$E$32,2,0)*14)+(VLOOKUP(AI383,data!$B$3:$E$32,3,0))*(AF383-14)),0)</f>
        <v>0</v>
      </c>
      <c r="AK383" s="87" t="s">
        <v>87</v>
      </c>
      <c r="AL383" s="66">
        <f>IF(AG383=1,VLOOKUP(AK383,data!$B$35:$D$39,2,0),0)</f>
        <v>0</v>
      </c>
      <c r="AM383" s="67">
        <f>IF(AND(AJ383&lt;&gt;0,AL383&lt;&gt;0)=FALSE,0,data!$C$43)</f>
        <v>0</v>
      </c>
      <c r="AN383" s="91">
        <f t="shared" si="164"/>
        <v>0</v>
      </c>
      <c r="AO383" s="121">
        <f t="shared" si="165"/>
        <v>0</v>
      </c>
      <c r="AP383" s="61">
        <f t="shared" si="166"/>
        <v>0</v>
      </c>
      <c r="AQ383" s="61">
        <f t="shared" si="167"/>
        <v>0</v>
      </c>
      <c r="AS383" s="64"/>
      <c r="AT383" s="61">
        <f t="shared" si="168"/>
        <v>0</v>
      </c>
      <c r="AU383" s="65">
        <f>IF(AT383=1,data!$C$41*AS383,0)</f>
        <v>0</v>
      </c>
      <c r="AV383" s="87" t="s">
        <v>87</v>
      </c>
      <c r="AW383" s="66">
        <f>IF(AT383=1,IF(AS383&lt;15,VLOOKUP(AV383,data!$B$3:$E$32,2,0)*AS383,(VLOOKUP(AV383,data!$B$3:$E$32,2,0)*14)+(VLOOKUP(AV383,data!$B$3:$E$32,3,0))*(AS383-14)),0)</f>
        <v>0</v>
      </c>
      <c r="AX383" s="87" t="s">
        <v>87</v>
      </c>
      <c r="AY383" s="66">
        <f>IF(AT383=1,VLOOKUP(AX383,data!$B$35:$D$39,2,0),0)</f>
        <v>0</v>
      </c>
      <c r="AZ383" s="67">
        <f>IF(AND(AW383&lt;&gt;0,AY383&lt;&gt;0)=FALSE,0,data!$C$43)</f>
        <v>0</v>
      </c>
      <c r="BA383" s="91">
        <f t="shared" si="169"/>
        <v>0</v>
      </c>
      <c r="BB383" s="121">
        <f t="shared" si="170"/>
        <v>0</v>
      </c>
      <c r="BC383" s="61">
        <f t="shared" si="171"/>
        <v>0</v>
      </c>
      <c r="BD383" s="61">
        <f t="shared" si="172"/>
        <v>0</v>
      </c>
      <c r="BF383" s="64"/>
      <c r="BG383" s="61">
        <f t="shared" si="173"/>
        <v>0</v>
      </c>
      <c r="BH383" s="65">
        <f>IF(BG383=1,data!$C$41*BF383,0)</f>
        <v>0</v>
      </c>
      <c r="BI383" s="87" t="s">
        <v>87</v>
      </c>
      <c r="BJ383" s="66">
        <f>IF(BG383=1,IF(BF383&lt;15,VLOOKUP(BI383,data!$B$3:$E$32,2,0)*BF383,(VLOOKUP(BI383,data!$B$3:$E$32,2,0)*14)+(VLOOKUP(BI383,data!$B$3:$E$32,3,0))*(BF383-14)),0)</f>
        <v>0</v>
      </c>
      <c r="BK383" s="87" t="s">
        <v>87</v>
      </c>
      <c r="BL383" s="66">
        <f>IF(BG383=1,VLOOKUP(BK383,data!$B$35:$D$39,2,0),0)</f>
        <v>0</v>
      </c>
      <c r="BM383" s="67">
        <f>IF(AND(BJ383&lt;&gt;0,BL383&lt;&gt;0)=FALSE,0,data!$C$43)</f>
        <v>0</v>
      </c>
      <c r="BN383" s="91">
        <f t="shared" si="174"/>
        <v>0</v>
      </c>
      <c r="BO383" s="121">
        <f t="shared" si="175"/>
        <v>0</v>
      </c>
      <c r="BP383" s="61">
        <f t="shared" si="176"/>
        <v>0</v>
      </c>
      <c r="BQ383" s="61">
        <f t="shared" si="177"/>
        <v>0</v>
      </c>
      <c r="BS383" s="64"/>
      <c r="BT383" s="61">
        <f t="shared" si="178"/>
        <v>0</v>
      </c>
      <c r="BU383" s="65">
        <f>IF(BT383=1,data!$C$41*BS383,0)</f>
        <v>0</v>
      </c>
      <c r="BV383" s="87" t="s">
        <v>87</v>
      </c>
      <c r="BW383" s="66">
        <f>IF(BT383=1,IF(BS383&lt;15,VLOOKUP(BV383,data!$B$3:$E$32,2,0)*BS383,(VLOOKUP(BV383,data!$B$3:$E$32,2,0)*14)+(VLOOKUP(BV383,data!$B$3:$E$32,3,0))*(BS383-14)),0)</f>
        <v>0</v>
      </c>
      <c r="BX383" s="87" t="s">
        <v>87</v>
      </c>
      <c r="BY383" s="66">
        <f>IF(BT383=1,VLOOKUP(BX383,data!$B$35:$D$39,2,0),0)</f>
        <v>0</v>
      </c>
      <c r="BZ383" s="67">
        <f>IF(AND(BW383&lt;&gt;0,BY383&lt;&gt;0)=FALSE,0,data!$C$43)</f>
        <v>0</v>
      </c>
      <c r="CA383" s="91">
        <f t="shared" si="179"/>
        <v>0</v>
      </c>
      <c r="CB383" s="121">
        <f t="shared" si="180"/>
        <v>0</v>
      </c>
      <c r="CC383" s="61">
        <f t="shared" si="181"/>
        <v>0</v>
      </c>
      <c r="CD383" s="61">
        <f t="shared" si="182"/>
        <v>0</v>
      </c>
    </row>
    <row r="384" spans="1:82" ht="18" hidden="1" customHeight="1" x14ac:dyDescent="0.25">
      <c r="A384" s="68"/>
      <c r="B384" s="58" t="s">
        <v>466</v>
      </c>
      <c r="C384" s="113"/>
      <c r="D384" s="59"/>
      <c r="E384" s="64"/>
      <c r="F384" s="61">
        <f t="shared" si="154"/>
        <v>0</v>
      </c>
      <c r="G384" s="65">
        <f>IF(F384=1,data!$C$41*E384,0)</f>
        <v>0</v>
      </c>
      <c r="H384" s="87" t="s">
        <v>87</v>
      </c>
      <c r="I384" s="66">
        <f>IF($F384=1,IF($E384&lt;15,VLOOKUP(H384,data!$B$3:$E$32,2,0)*$E384,(VLOOKUP(H384,data!$B$3:$E$32,2,0)*14)+(VLOOKUP(H384,data!$B$3:$E$32,3,0))*($E384-14)),0)</f>
        <v>0</v>
      </c>
      <c r="J384" s="87" t="s">
        <v>87</v>
      </c>
      <c r="K384" s="66">
        <f>IF($F384=1,VLOOKUP(J384,data!$B$35:$D$39,2,0),0)</f>
        <v>0</v>
      </c>
      <c r="L384" s="67">
        <f>IF(AND(I384&lt;&gt;0,K384&lt;&gt;0)=FALSE,0,data!$C$43)</f>
        <v>0</v>
      </c>
      <c r="M384" s="91">
        <f t="shared" si="153"/>
        <v>0</v>
      </c>
      <c r="N384" s="61">
        <f t="shared" si="183"/>
        <v>0</v>
      </c>
      <c r="O384" s="61">
        <f t="shared" si="155"/>
        <v>0</v>
      </c>
      <c r="P384" s="61">
        <f t="shared" si="156"/>
        <v>0</v>
      </c>
      <c r="Q384" s="137">
        <f t="shared" si="157"/>
        <v>0</v>
      </c>
      <c r="S384" s="64"/>
      <c r="T384" s="61">
        <f t="shared" si="158"/>
        <v>0</v>
      </c>
      <c r="U384" s="65">
        <f>IF(T384=1,data!$C$41*S384,0)</f>
        <v>0</v>
      </c>
      <c r="V384" s="87" t="s">
        <v>87</v>
      </c>
      <c r="W384" s="66">
        <f>IF(T384=1,IF(S384&lt;15,VLOOKUP(V384,data!$B$3:$E$32,2,0)*S384,(VLOOKUP(V384,data!$B$3:$E$32,2,0)*14)+(VLOOKUP(V384,data!$B$3:$E$32,3,0))*(S384-14)),0)</f>
        <v>0</v>
      </c>
      <c r="X384" s="87" t="s">
        <v>87</v>
      </c>
      <c r="Y384" s="66">
        <f>IF(T384=1,VLOOKUP(X384,data!$B$35:$D$39,2,0),0)</f>
        <v>0</v>
      </c>
      <c r="Z384" s="67">
        <f>IF(AND(W384&lt;&gt;0,Y384&lt;&gt;0)=FALSE,0,data!$C$43)</f>
        <v>0</v>
      </c>
      <c r="AA384" s="91">
        <f t="shared" si="159"/>
        <v>0</v>
      </c>
      <c r="AB384" s="121">
        <f t="shared" si="160"/>
        <v>0</v>
      </c>
      <c r="AC384" s="61">
        <f t="shared" si="161"/>
        <v>0</v>
      </c>
      <c r="AD384" s="61">
        <f t="shared" si="162"/>
        <v>0</v>
      </c>
      <c r="AF384" s="64"/>
      <c r="AG384" s="61">
        <f t="shared" si="163"/>
        <v>0</v>
      </c>
      <c r="AH384" s="65">
        <f>IF(AG384=1,data!$C$41*AF384,0)</f>
        <v>0</v>
      </c>
      <c r="AI384" s="87" t="s">
        <v>87</v>
      </c>
      <c r="AJ384" s="66">
        <f>IF(AG384=1,IF(AF384&lt;15,VLOOKUP(AI384,data!$B$3:$E$32,2,0)*AF384,(VLOOKUP(AI384,data!$B$3:$E$32,2,0)*14)+(VLOOKUP(AI384,data!$B$3:$E$32,3,0))*(AF384-14)),0)</f>
        <v>0</v>
      </c>
      <c r="AK384" s="87" t="s">
        <v>87</v>
      </c>
      <c r="AL384" s="66">
        <f>IF(AG384=1,VLOOKUP(AK384,data!$B$35:$D$39,2,0),0)</f>
        <v>0</v>
      </c>
      <c r="AM384" s="67">
        <f>IF(AND(AJ384&lt;&gt;0,AL384&lt;&gt;0)=FALSE,0,data!$C$43)</f>
        <v>0</v>
      </c>
      <c r="AN384" s="91">
        <f t="shared" si="164"/>
        <v>0</v>
      </c>
      <c r="AO384" s="121">
        <f t="shared" si="165"/>
        <v>0</v>
      </c>
      <c r="AP384" s="61">
        <f t="shared" si="166"/>
        <v>0</v>
      </c>
      <c r="AQ384" s="61">
        <f t="shared" si="167"/>
        <v>0</v>
      </c>
      <c r="AS384" s="64"/>
      <c r="AT384" s="61">
        <f t="shared" si="168"/>
        <v>0</v>
      </c>
      <c r="AU384" s="65">
        <f>IF(AT384=1,data!$C$41*AS384,0)</f>
        <v>0</v>
      </c>
      <c r="AV384" s="87" t="s">
        <v>87</v>
      </c>
      <c r="AW384" s="66">
        <f>IF(AT384=1,IF(AS384&lt;15,VLOOKUP(AV384,data!$B$3:$E$32,2,0)*AS384,(VLOOKUP(AV384,data!$B$3:$E$32,2,0)*14)+(VLOOKUP(AV384,data!$B$3:$E$32,3,0))*(AS384-14)),0)</f>
        <v>0</v>
      </c>
      <c r="AX384" s="87" t="s">
        <v>87</v>
      </c>
      <c r="AY384" s="66">
        <f>IF(AT384=1,VLOOKUP(AX384,data!$B$35:$D$39,2,0),0)</f>
        <v>0</v>
      </c>
      <c r="AZ384" s="67">
        <f>IF(AND(AW384&lt;&gt;0,AY384&lt;&gt;0)=FALSE,0,data!$C$43)</f>
        <v>0</v>
      </c>
      <c r="BA384" s="91">
        <f t="shared" si="169"/>
        <v>0</v>
      </c>
      <c r="BB384" s="121">
        <f t="shared" si="170"/>
        <v>0</v>
      </c>
      <c r="BC384" s="61">
        <f t="shared" si="171"/>
        <v>0</v>
      </c>
      <c r="BD384" s="61">
        <f t="shared" si="172"/>
        <v>0</v>
      </c>
      <c r="BF384" s="64"/>
      <c r="BG384" s="61">
        <f t="shared" si="173"/>
        <v>0</v>
      </c>
      <c r="BH384" s="65">
        <f>IF(BG384=1,data!$C$41*BF384,0)</f>
        <v>0</v>
      </c>
      <c r="BI384" s="87" t="s">
        <v>87</v>
      </c>
      <c r="BJ384" s="66">
        <f>IF(BG384=1,IF(BF384&lt;15,VLOOKUP(BI384,data!$B$3:$E$32,2,0)*BF384,(VLOOKUP(BI384,data!$B$3:$E$32,2,0)*14)+(VLOOKUP(BI384,data!$B$3:$E$32,3,0))*(BF384-14)),0)</f>
        <v>0</v>
      </c>
      <c r="BK384" s="87" t="s">
        <v>87</v>
      </c>
      <c r="BL384" s="66">
        <f>IF(BG384=1,VLOOKUP(BK384,data!$B$35:$D$39,2,0),0)</f>
        <v>0</v>
      </c>
      <c r="BM384" s="67">
        <f>IF(AND(BJ384&lt;&gt;0,BL384&lt;&gt;0)=FALSE,0,data!$C$43)</f>
        <v>0</v>
      </c>
      <c r="BN384" s="91">
        <f t="shared" si="174"/>
        <v>0</v>
      </c>
      <c r="BO384" s="121">
        <f t="shared" si="175"/>
        <v>0</v>
      </c>
      <c r="BP384" s="61">
        <f t="shared" si="176"/>
        <v>0</v>
      </c>
      <c r="BQ384" s="61">
        <f t="shared" si="177"/>
        <v>0</v>
      </c>
      <c r="BS384" s="64"/>
      <c r="BT384" s="61">
        <f t="shared" si="178"/>
        <v>0</v>
      </c>
      <c r="BU384" s="65">
        <f>IF(BT384=1,data!$C$41*BS384,0)</f>
        <v>0</v>
      </c>
      <c r="BV384" s="87" t="s">
        <v>87</v>
      </c>
      <c r="BW384" s="66">
        <f>IF(BT384=1,IF(BS384&lt;15,VLOOKUP(BV384,data!$B$3:$E$32,2,0)*BS384,(VLOOKUP(BV384,data!$B$3:$E$32,2,0)*14)+(VLOOKUP(BV384,data!$B$3:$E$32,3,0))*(BS384-14)),0)</f>
        <v>0</v>
      </c>
      <c r="BX384" s="87" t="s">
        <v>87</v>
      </c>
      <c r="BY384" s="66">
        <f>IF(BT384=1,VLOOKUP(BX384,data!$B$35:$D$39,2,0),0)</f>
        <v>0</v>
      </c>
      <c r="BZ384" s="67">
        <f>IF(AND(BW384&lt;&gt;0,BY384&lt;&gt;0)=FALSE,0,data!$C$43)</f>
        <v>0</v>
      </c>
      <c r="CA384" s="91">
        <f t="shared" si="179"/>
        <v>0</v>
      </c>
      <c r="CB384" s="121">
        <f t="shared" si="180"/>
        <v>0</v>
      </c>
      <c r="CC384" s="61">
        <f t="shared" si="181"/>
        <v>0</v>
      </c>
      <c r="CD384" s="61">
        <f t="shared" si="182"/>
        <v>0</v>
      </c>
    </row>
    <row r="385" spans="1:82" ht="18" hidden="1" customHeight="1" x14ac:dyDescent="0.25">
      <c r="A385" s="68"/>
      <c r="B385" s="58" t="s">
        <v>467</v>
      </c>
      <c r="C385" s="113"/>
      <c r="D385" s="59"/>
      <c r="E385" s="64"/>
      <c r="F385" s="61">
        <f t="shared" si="154"/>
        <v>0</v>
      </c>
      <c r="G385" s="65">
        <f>IF(F385=1,data!$C$41*E385,0)</f>
        <v>0</v>
      </c>
      <c r="H385" s="87" t="s">
        <v>87</v>
      </c>
      <c r="I385" s="66">
        <f>IF($F385=1,IF($E385&lt;15,VLOOKUP(H385,data!$B$3:$E$32,2,0)*$E385,(VLOOKUP(H385,data!$B$3:$E$32,2,0)*14)+(VLOOKUP(H385,data!$B$3:$E$32,3,0))*($E385-14)),0)</f>
        <v>0</v>
      </c>
      <c r="J385" s="87" t="s">
        <v>87</v>
      </c>
      <c r="K385" s="66">
        <f>IF($F385=1,VLOOKUP(J385,data!$B$35:$D$39,2,0),0)</f>
        <v>0</v>
      </c>
      <c r="L385" s="67">
        <f>IF(AND(I385&lt;&gt;0,K385&lt;&gt;0)=FALSE,0,data!$C$43)</f>
        <v>0</v>
      </c>
      <c r="M385" s="91">
        <f t="shared" si="153"/>
        <v>0</v>
      </c>
      <c r="N385" s="61">
        <f t="shared" si="183"/>
        <v>0</v>
      </c>
      <c r="O385" s="61">
        <f t="shared" si="155"/>
        <v>0</v>
      </c>
      <c r="P385" s="61">
        <f t="shared" si="156"/>
        <v>0</v>
      </c>
      <c r="Q385" s="137">
        <f t="shared" si="157"/>
        <v>0</v>
      </c>
      <c r="S385" s="64"/>
      <c r="T385" s="61">
        <f t="shared" si="158"/>
        <v>0</v>
      </c>
      <c r="U385" s="65">
        <f>IF(T385=1,data!$C$41*S385,0)</f>
        <v>0</v>
      </c>
      <c r="V385" s="87" t="s">
        <v>87</v>
      </c>
      <c r="W385" s="66">
        <f>IF(T385=1,IF(S385&lt;15,VLOOKUP(V385,data!$B$3:$E$32,2,0)*S385,(VLOOKUP(V385,data!$B$3:$E$32,2,0)*14)+(VLOOKUP(V385,data!$B$3:$E$32,3,0))*(S385-14)),0)</f>
        <v>0</v>
      </c>
      <c r="X385" s="87" t="s">
        <v>87</v>
      </c>
      <c r="Y385" s="66">
        <f>IF(T385=1,VLOOKUP(X385,data!$B$35:$D$39,2,0),0)</f>
        <v>0</v>
      </c>
      <c r="Z385" s="67">
        <f>IF(AND(W385&lt;&gt;0,Y385&lt;&gt;0)=FALSE,0,data!$C$43)</f>
        <v>0</v>
      </c>
      <c r="AA385" s="91">
        <f t="shared" si="159"/>
        <v>0</v>
      </c>
      <c r="AB385" s="121">
        <f t="shared" si="160"/>
        <v>0</v>
      </c>
      <c r="AC385" s="61">
        <f t="shared" si="161"/>
        <v>0</v>
      </c>
      <c r="AD385" s="61">
        <f t="shared" si="162"/>
        <v>0</v>
      </c>
      <c r="AF385" s="64"/>
      <c r="AG385" s="61">
        <f t="shared" si="163"/>
        <v>0</v>
      </c>
      <c r="AH385" s="65">
        <f>IF(AG385=1,data!$C$41*AF385,0)</f>
        <v>0</v>
      </c>
      <c r="AI385" s="87" t="s">
        <v>87</v>
      </c>
      <c r="AJ385" s="66">
        <f>IF(AG385=1,IF(AF385&lt;15,VLOOKUP(AI385,data!$B$3:$E$32,2,0)*AF385,(VLOOKUP(AI385,data!$B$3:$E$32,2,0)*14)+(VLOOKUP(AI385,data!$B$3:$E$32,3,0))*(AF385-14)),0)</f>
        <v>0</v>
      </c>
      <c r="AK385" s="87" t="s">
        <v>87</v>
      </c>
      <c r="AL385" s="66">
        <f>IF(AG385=1,VLOOKUP(AK385,data!$B$35:$D$39,2,0),0)</f>
        <v>0</v>
      </c>
      <c r="AM385" s="67">
        <f>IF(AND(AJ385&lt;&gt;0,AL385&lt;&gt;0)=FALSE,0,data!$C$43)</f>
        <v>0</v>
      </c>
      <c r="AN385" s="91">
        <f t="shared" si="164"/>
        <v>0</v>
      </c>
      <c r="AO385" s="121">
        <f t="shared" si="165"/>
        <v>0</v>
      </c>
      <c r="AP385" s="61">
        <f t="shared" si="166"/>
        <v>0</v>
      </c>
      <c r="AQ385" s="61">
        <f t="shared" si="167"/>
        <v>0</v>
      </c>
      <c r="AS385" s="64"/>
      <c r="AT385" s="61">
        <f t="shared" si="168"/>
        <v>0</v>
      </c>
      <c r="AU385" s="65">
        <f>IF(AT385=1,data!$C$41*AS385,0)</f>
        <v>0</v>
      </c>
      <c r="AV385" s="87" t="s">
        <v>87</v>
      </c>
      <c r="AW385" s="66">
        <f>IF(AT385=1,IF(AS385&lt;15,VLOOKUP(AV385,data!$B$3:$E$32,2,0)*AS385,(VLOOKUP(AV385,data!$B$3:$E$32,2,0)*14)+(VLOOKUP(AV385,data!$B$3:$E$32,3,0))*(AS385-14)),0)</f>
        <v>0</v>
      </c>
      <c r="AX385" s="87" t="s">
        <v>87</v>
      </c>
      <c r="AY385" s="66">
        <f>IF(AT385=1,VLOOKUP(AX385,data!$B$35:$D$39,2,0),0)</f>
        <v>0</v>
      </c>
      <c r="AZ385" s="67">
        <f>IF(AND(AW385&lt;&gt;0,AY385&lt;&gt;0)=FALSE,0,data!$C$43)</f>
        <v>0</v>
      </c>
      <c r="BA385" s="91">
        <f t="shared" si="169"/>
        <v>0</v>
      </c>
      <c r="BB385" s="121">
        <f t="shared" si="170"/>
        <v>0</v>
      </c>
      <c r="BC385" s="61">
        <f t="shared" si="171"/>
        <v>0</v>
      </c>
      <c r="BD385" s="61">
        <f t="shared" si="172"/>
        <v>0</v>
      </c>
      <c r="BF385" s="64"/>
      <c r="BG385" s="61">
        <f t="shared" si="173"/>
        <v>0</v>
      </c>
      <c r="BH385" s="65">
        <f>IF(BG385=1,data!$C$41*BF385,0)</f>
        <v>0</v>
      </c>
      <c r="BI385" s="87" t="s">
        <v>87</v>
      </c>
      <c r="BJ385" s="66">
        <f>IF(BG385=1,IF(BF385&lt;15,VLOOKUP(BI385,data!$B$3:$E$32,2,0)*BF385,(VLOOKUP(BI385,data!$B$3:$E$32,2,0)*14)+(VLOOKUP(BI385,data!$B$3:$E$32,3,0))*(BF385-14)),0)</f>
        <v>0</v>
      </c>
      <c r="BK385" s="87" t="s">
        <v>87</v>
      </c>
      <c r="BL385" s="66">
        <f>IF(BG385=1,VLOOKUP(BK385,data!$B$35:$D$39,2,0),0)</f>
        <v>0</v>
      </c>
      <c r="BM385" s="67">
        <f>IF(AND(BJ385&lt;&gt;0,BL385&lt;&gt;0)=FALSE,0,data!$C$43)</f>
        <v>0</v>
      </c>
      <c r="BN385" s="91">
        <f t="shared" si="174"/>
        <v>0</v>
      </c>
      <c r="BO385" s="121">
        <f t="shared" si="175"/>
        <v>0</v>
      </c>
      <c r="BP385" s="61">
        <f t="shared" si="176"/>
        <v>0</v>
      </c>
      <c r="BQ385" s="61">
        <f t="shared" si="177"/>
        <v>0</v>
      </c>
      <c r="BS385" s="64"/>
      <c r="BT385" s="61">
        <f t="shared" si="178"/>
        <v>0</v>
      </c>
      <c r="BU385" s="65">
        <f>IF(BT385=1,data!$C$41*BS385,0)</f>
        <v>0</v>
      </c>
      <c r="BV385" s="87" t="s">
        <v>87</v>
      </c>
      <c r="BW385" s="66">
        <f>IF(BT385=1,IF(BS385&lt;15,VLOOKUP(BV385,data!$B$3:$E$32,2,0)*BS385,(VLOOKUP(BV385,data!$B$3:$E$32,2,0)*14)+(VLOOKUP(BV385,data!$B$3:$E$32,3,0))*(BS385-14)),0)</f>
        <v>0</v>
      </c>
      <c r="BX385" s="87" t="s">
        <v>87</v>
      </c>
      <c r="BY385" s="66">
        <f>IF(BT385=1,VLOOKUP(BX385,data!$B$35:$D$39,2,0),0)</f>
        <v>0</v>
      </c>
      <c r="BZ385" s="67">
        <f>IF(AND(BW385&lt;&gt;0,BY385&lt;&gt;0)=FALSE,0,data!$C$43)</f>
        <v>0</v>
      </c>
      <c r="CA385" s="91">
        <f t="shared" si="179"/>
        <v>0</v>
      </c>
      <c r="CB385" s="121">
        <f t="shared" si="180"/>
        <v>0</v>
      </c>
      <c r="CC385" s="61">
        <f t="shared" si="181"/>
        <v>0</v>
      </c>
      <c r="CD385" s="61">
        <f t="shared" si="182"/>
        <v>0</v>
      </c>
    </row>
    <row r="386" spans="1:82" ht="18" hidden="1" customHeight="1" x14ac:dyDescent="0.25">
      <c r="A386" s="68"/>
      <c r="B386" s="58" t="s">
        <v>468</v>
      </c>
      <c r="C386" s="113"/>
      <c r="D386" s="59"/>
      <c r="E386" s="64"/>
      <c r="F386" s="61">
        <f t="shared" si="154"/>
        <v>0</v>
      </c>
      <c r="G386" s="65">
        <f>IF(F386=1,data!$C$41*E386,0)</f>
        <v>0</v>
      </c>
      <c r="H386" s="87" t="s">
        <v>87</v>
      </c>
      <c r="I386" s="66">
        <f>IF($F386=1,IF($E386&lt;15,VLOOKUP(H386,data!$B$3:$E$32,2,0)*$E386,(VLOOKUP(H386,data!$B$3:$E$32,2,0)*14)+(VLOOKUP(H386,data!$B$3:$E$32,3,0))*($E386-14)),0)</f>
        <v>0</v>
      </c>
      <c r="J386" s="87" t="s">
        <v>87</v>
      </c>
      <c r="K386" s="66">
        <f>IF($F386=1,VLOOKUP(J386,data!$B$35:$D$39,2,0),0)</f>
        <v>0</v>
      </c>
      <c r="L386" s="67">
        <f>IF(AND(I386&lt;&gt;0,K386&lt;&gt;0)=FALSE,0,data!$C$43)</f>
        <v>0</v>
      </c>
      <c r="M386" s="91">
        <f t="shared" si="153"/>
        <v>0</v>
      </c>
      <c r="N386" s="61">
        <f t="shared" si="183"/>
        <v>0</v>
      </c>
      <c r="O386" s="61">
        <f t="shared" si="155"/>
        <v>0</v>
      </c>
      <c r="P386" s="61">
        <f t="shared" si="156"/>
        <v>0</v>
      </c>
      <c r="Q386" s="137">
        <f t="shared" si="157"/>
        <v>0</v>
      </c>
      <c r="S386" s="64"/>
      <c r="T386" s="61">
        <f t="shared" si="158"/>
        <v>0</v>
      </c>
      <c r="U386" s="65">
        <f>IF(T386=1,data!$C$41*S386,0)</f>
        <v>0</v>
      </c>
      <c r="V386" s="87" t="s">
        <v>87</v>
      </c>
      <c r="W386" s="66">
        <f>IF(T386=1,IF(S386&lt;15,VLOOKUP(V386,data!$B$3:$E$32,2,0)*S386,(VLOOKUP(V386,data!$B$3:$E$32,2,0)*14)+(VLOOKUP(V386,data!$B$3:$E$32,3,0))*(S386-14)),0)</f>
        <v>0</v>
      </c>
      <c r="X386" s="87" t="s">
        <v>87</v>
      </c>
      <c r="Y386" s="66">
        <f>IF(T386=1,VLOOKUP(X386,data!$B$35:$D$39,2,0),0)</f>
        <v>0</v>
      </c>
      <c r="Z386" s="67">
        <f>IF(AND(W386&lt;&gt;0,Y386&lt;&gt;0)=FALSE,0,data!$C$43)</f>
        <v>0</v>
      </c>
      <c r="AA386" s="91">
        <f t="shared" si="159"/>
        <v>0</v>
      </c>
      <c r="AB386" s="121">
        <f t="shared" si="160"/>
        <v>0</v>
      </c>
      <c r="AC386" s="61">
        <f t="shared" si="161"/>
        <v>0</v>
      </c>
      <c r="AD386" s="61">
        <f t="shared" si="162"/>
        <v>0</v>
      </c>
      <c r="AF386" s="64"/>
      <c r="AG386" s="61">
        <f t="shared" si="163"/>
        <v>0</v>
      </c>
      <c r="AH386" s="65">
        <f>IF(AG386=1,data!$C$41*AF386,0)</f>
        <v>0</v>
      </c>
      <c r="AI386" s="87" t="s">
        <v>87</v>
      </c>
      <c r="AJ386" s="66">
        <f>IF(AG386=1,IF(AF386&lt;15,VLOOKUP(AI386,data!$B$3:$E$32,2,0)*AF386,(VLOOKUP(AI386,data!$B$3:$E$32,2,0)*14)+(VLOOKUP(AI386,data!$B$3:$E$32,3,0))*(AF386-14)),0)</f>
        <v>0</v>
      </c>
      <c r="AK386" s="87" t="s">
        <v>87</v>
      </c>
      <c r="AL386" s="66">
        <f>IF(AG386=1,VLOOKUP(AK386,data!$B$35:$D$39,2,0),0)</f>
        <v>0</v>
      </c>
      <c r="AM386" s="67">
        <f>IF(AND(AJ386&lt;&gt;0,AL386&lt;&gt;0)=FALSE,0,data!$C$43)</f>
        <v>0</v>
      </c>
      <c r="AN386" s="91">
        <f t="shared" si="164"/>
        <v>0</v>
      </c>
      <c r="AO386" s="121">
        <f t="shared" si="165"/>
        <v>0</v>
      </c>
      <c r="AP386" s="61">
        <f t="shared" si="166"/>
        <v>0</v>
      </c>
      <c r="AQ386" s="61">
        <f t="shared" si="167"/>
        <v>0</v>
      </c>
      <c r="AS386" s="64"/>
      <c r="AT386" s="61">
        <f t="shared" si="168"/>
        <v>0</v>
      </c>
      <c r="AU386" s="65">
        <f>IF(AT386=1,data!$C$41*AS386,0)</f>
        <v>0</v>
      </c>
      <c r="AV386" s="87" t="s">
        <v>87</v>
      </c>
      <c r="AW386" s="66">
        <f>IF(AT386=1,IF(AS386&lt;15,VLOOKUP(AV386,data!$B$3:$E$32,2,0)*AS386,(VLOOKUP(AV386,data!$B$3:$E$32,2,0)*14)+(VLOOKUP(AV386,data!$B$3:$E$32,3,0))*(AS386-14)),0)</f>
        <v>0</v>
      </c>
      <c r="AX386" s="87" t="s">
        <v>87</v>
      </c>
      <c r="AY386" s="66">
        <f>IF(AT386=1,VLOOKUP(AX386,data!$B$35:$D$39,2,0),0)</f>
        <v>0</v>
      </c>
      <c r="AZ386" s="67">
        <f>IF(AND(AW386&lt;&gt;0,AY386&lt;&gt;0)=FALSE,0,data!$C$43)</f>
        <v>0</v>
      </c>
      <c r="BA386" s="91">
        <f t="shared" si="169"/>
        <v>0</v>
      </c>
      <c r="BB386" s="121">
        <f t="shared" si="170"/>
        <v>0</v>
      </c>
      <c r="BC386" s="61">
        <f t="shared" si="171"/>
        <v>0</v>
      </c>
      <c r="BD386" s="61">
        <f t="shared" si="172"/>
        <v>0</v>
      </c>
      <c r="BF386" s="64"/>
      <c r="BG386" s="61">
        <f t="shared" si="173"/>
        <v>0</v>
      </c>
      <c r="BH386" s="65">
        <f>IF(BG386=1,data!$C$41*BF386,0)</f>
        <v>0</v>
      </c>
      <c r="BI386" s="87" t="s">
        <v>87</v>
      </c>
      <c r="BJ386" s="66">
        <f>IF(BG386=1,IF(BF386&lt;15,VLOOKUP(BI386,data!$B$3:$E$32,2,0)*BF386,(VLOOKUP(BI386,data!$B$3:$E$32,2,0)*14)+(VLOOKUP(BI386,data!$B$3:$E$32,3,0))*(BF386-14)),0)</f>
        <v>0</v>
      </c>
      <c r="BK386" s="87" t="s">
        <v>87</v>
      </c>
      <c r="BL386" s="66">
        <f>IF(BG386=1,VLOOKUP(BK386,data!$B$35:$D$39,2,0),0)</f>
        <v>0</v>
      </c>
      <c r="BM386" s="67">
        <f>IF(AND(BJ386&lt;&gt;0,BL386&lt;&gt;0)=FALSE,0,data!$C$43)</f>
        <v>0</v>
      </c>
      <c r="BN386" s="91">
        <f t="shared" si="174"/>
        <v>0</v>
      </c>
      <c r="BO386" s="121">
        <f t="shared" si="175"/>
        <v>0</v>
      </c>
      <c r="BP386" s="61">
        <f t="shared" si="176"/>
        <v>0</v>
      </c>
      <c r="BQ386" s="61">
        <f t="shared" si="177"/>
        <v>0</v>
      </c>
      <c r="BS386" s="64"/>
      <c r="BT386" s="61">
        <f t="shared" si="178"/>
        <v>0</v>
      </c>
      <c r="BU386" s="65">
        <f>IF(BT386=1,data!$C$41*BS386,0)</f>
        <v>0</v>
      </c>
      <c r="BV386" s="87" t="s">
        <v>87</v>
      </c>
      <c r="BW386" s="66">
        <f>IF(BT386=1,IF(BS386&lt;15,VLOOKUP(BV386,data!$B$3:$E$32,2,0)*BS386,(VLOOKUP(BV386,data!$B$3:$E$32,2,0)*14)+(VLOOKUP(BV386,data!$B$3:$E$32,3,0))*(BS386-14)),0)</f>
        <v>0</v>
      </c>
      <c r="BX386" s="87" t="s">
        <v>87</v>
      </c>
      <c r="BY386" s="66">
        <f>IF(BT386=1,VLOOKUP(BX386,data!$B$35:$D$39,2,0),0)</f>
        <v>0</v>
      </c>
      <c r="BZ386" s="67">
        <f>IF(AND(BW386&lt;&gt;0,BY386&lt;&gt;0)=FALSE,0,data!$C$43)</f>
        <v>0</v>
      </c>
      <c r="CA386" s="91">
        <f t="shared" si="179"/>
        <v>0</v>
      </c>
      <c r="CB386" s="121">
        <f t="shared" si="180"/>
        <v>0</v>
      </c>
      <c r="CC386" s="61">
        <f t="shared" si="181"/>
        <v>0</v>
      </c>
      <c r="CD386" s="61">
        <f t="shared" si="182"/>
        <v>0</v>
      </c>
    </row>
    <row r="387" spans="1:82" ht="18" hidden="1" customHeight="1" x14ac:dyDescent="0.25">
      <c r="A387" s="68"/>
      <c r="B387" s="58" t="s">
        <v>469</v>
      </c>
      <c r="C387" s="113"/>
      <c r="D387" s="59"/>
      <c r="E387" s="64"/>
      <c r="F387" s="61">
        <f t="shared" si="154"/>
        <v>0</v>
      </c>
      <c r="G387" s="65">
        <f>IF(F387=1,data!$C$41*E387,0)</f>
        <v>0</v>
      </c>
      <c r="H387" s="87" t="s">
        <v>87</v>
      </c>
      <c r="I387" s="66">
        <f>IF($F387=1,IF($E387&lt;15,VLOOKUP(H387,data!$B$3:$E$32,2,0)*$E387,(VLOOKUP(H387,data!$B$3:$E$32,2,0)*14)+(VLOOKUP(H387,data!$B$3:$E$32,3,0))*($E387-14)),0)</f>
        <v>0</v>
      </c>
      <c r="J387" s="87" t="s">
        <v>87</v>
      </c>
      <c r="K387" s="66">
        <f>IF($F387=1,VLOOKUP(J387,data!$B$35:$D$39,2,0),0)</f>
        <v>0</v>
      </c>
      <c r="L387" s="67">
        <f>IF(AND(I387&lt;&gt;0,K387&lt;&gt;0)=FALSE,0,data!$C$43)</f>
        <v>0</v>
      </c>
      <c r="M387" s="91">
        <f t="shared" si="153"/>
        <v>0</v>
      </c>
      <c r="N387" s="61">
        <f t="shared" si="183"/>
        <v>0</v>
      </c>
      <c r="O387" s="61">
        <f t="shared" si="155"/>
        <v>0</v>
      </c>
      <c r="P387" s="61">
        <f t="shared" si="156"/>
        <v>0</v>
      </c>
      <c r="Q387" s="137">
        <f t="shared" si="157"/>
        <v>0</v>
      </c>
      <c r="S387" s="64"/>
      <c r="T387" s="61">
        <f t="shared" si="158"/>
        <v>0</v>
      </c>
      <c r="U387" s="65">
        <f>IF(T387=1,data!$C$41*S387,0)</f>
        <v>0</v>
      </c>
      <c r="V387" s="87" t="s">
        <v>87</v>
      </c>
      <c r="W387" s="66">
        <f>IF(T387=1,IF(S387&lt;15,VLOOKUP(V387,data!$B$3:$E$32,2,0)*S387,(VLOOKUP(V387,data!$B$3:$E$32,2,0)*14)+(VLOOKUP(V387,data!$B$3:$E$32,3,0))*(S387-14)),0)</f>
        <v>0</v>
      </c>
      <c r="X387" s="87" t="s">
        <v>87</v>
      </c>
      <c r="Y387" s="66">
        <f>IF(T387=1,VLOOKUP(X387,data!$B$35:$D$39,2,0),0)</f>
        <v>0</v>
      </c>
      <c r="Z387" s="67">
        <f>IF(AND(W387&lt;&gt;0,Y387&lt;&gt;0)=FALSE,0,data!$C$43)</f>
        <v>0</v>
      </c>
      <c r="AA387" s="91">
        <f t="shared" si="159"/>
        <v>0</v>
      </c>
      <c r="AB387" s="121">
        <f t="shared" si="160"/>
        <v>0</v>
      </c>
      <c r="AC387" s="61">
        <f t="shared" si="161"/>
        <v>0</v>
      </c>
      <c r="AD387" s="61">
        <f t="shared" si="162"/>
        <v>0</v>
      </c>
      <c r="AF387" s="64"/>
      <c r="AG387" s="61">
        <f t="shared" si="163"/>
        <v>0</v>
      </c>
      <c r="AH387" s="65">
        <f>IF(AG387=1,data!$C$41*AF387,0)</f>
        <v>0</v>
      </c>
      <c r="AI387" s="87" t="s">
        <v>87</v>
      </c>
      <c r="AJ387" s="66">
        <f>IF(AG387=1,IF(AF387&lt;15,VLOOKUP(AI387,data!$B$3:$E$32,2,0)*AF387,(VLOOKUP(AI387,data!$B$3:$E$32,2,0)*14)+(VLOOKUP(AI387,data!$B$3:$E$32,3,0))*(AF387-14)),0)</f>
        <v>0</v>
      </c>
      <c r="AK387" s="87" t="s">
        <v>87</v>
      </c>
      <c r="AL387" s="66">
        <f>IF(AG387=1,VLOOKUP(AK387,data!$B$35:$D$39,2,0),0)</f>
        <v>0</v>
      </c>
      <c r="AM387" s="67">
        <f>IF(AND(AJ387&lt;&gt;0,AL387&lt;&gt;0)=FALSE,0,data!$C$43)</f>
        <v>0</v>
      </c>
      <c r="AN387" s="91">
        <f t="shared" si="164"/>
        <v>0</v>
      </c>
      <c r="AO387" s="121">
        <f t="shared" si="165"/>
        <v>0</v>
      </c>
      <c r="AP387" s="61">
        <f t="shared" si="166"/>
        <v>0</v>
      </c>
      <c r="AQ387" s="61">
        <f t="shared" si="167"/>
        <v>0</v>
      </c>
      <c r="AS387" s="64"/>
      <c r="AT387" s="61">
        <f t="shared" si="168"/>
        <v>0</v>
      </c>
      <c r="AU387" s="65">
        <f>IF(AT387=1,data!$C$41*AS387,0)</f>
        <v>0</v>
      </c>
      <c r="AV387" s="87" t="s">
        <v>87</v>
      </c>
      <c r="AW387" s="66">
        <f>IF(AT387=1,IF(AS387&lt;15,VLOOKUP(AV387,data!$B$3:$E$32,2,0)*AS387,(VLOOKUP(AV387,data!$B$3:$E$32,2,0)*14)+(VLOOKUP(AV387,data!$B$3:$E$32,3,0))*(AS387-14)),0)</f>
        <v>0</v>
      </c>
      <c r="AX387" s="87" t="s">
        <v>87</v>
      </c>
      <c r="AY387" s="66">
        <f>IF(AT387=1,VLOOKUP(AX387,data!$B$35:$D$39,2,0),0)</f>
        <v>0</v>
      </c>
      <c r="AZ387" s="67">
        <f>IF(AND(AW387&lt;&gt;0,AY387&lt;&gt;0)=FALSE,0,data!$C$43)</f>
        <v>0</v>
      </c>
      <c r="BA387" s="91">
        <f t="shared" si="169"/>
        <v>0</v>
      </c>
      <c r="BB387" s="121">
        <f t="shared" si="170"/>
        <v>0</v>
      </c>
      <c r="BC387" s="61">
        <f t="shared" si="171"/>
        <v>0</v>
      </c>
      <c r="BD387" s="61">
        <f t="shared" si="172"/>
        <v>0</v>
      </c>
      <c r="BF387" s="64"/>
      <c r="BG387" s="61">
        <f t="shared" si="173"/>
        <v>0</v>
      </c>
      <c r="BH387" s="65">
        <f>IF(BG387=1,data!$C$41*BF387,0)</f>
        <v>0</v>
      </c>
      <c r="BI387" s="87" t="s">
        <v>87</v>
      </c>
      <c r="BJ387" s="66">
        <f>IF(BG387=1,IF(BF387&lt;15,VLOOKUP(BI387,data!$B$3:$E$32,2,0)*BF387,(VLOOKUP(BI387,data!$B$3:$E$32,2,0)*14)+(VLOOKUP(BI387,data!$B$3:$E$32,3,0))*(BF387-14)),0)</f>
        <v>0</v>
      </c>
      <c r="BK387" s="87" t="s">
        <v>87</v>
      </c>
      <c r="BL387" s="66">
        <f>IF(BG387=1,VLOOKUP(BK387,data!$B$35:$D$39,2,0),0)</f>
        <v>0</v>
      </c>
      <c r="BM387" s="67">
        <f>IF(AND(BJ387&lt;&gt;0,BL387&lt;&gt;0)=FALSE,0,data!$C$43)</f>
        <v>0</v>
      </c>
      <c r="BN387" s="91">
        <f t="shared" si="174"/>
        <v>0</v>
      </c>
      <c r="BO387" s="121">
        <f t="shared" si="175"/>
        <v>0</v>
      </c>
      <c r="BP387" s="61">
        <f t="shared" si="176"/>
        <v>0</v>
      </c>
      <c r="BQ387" s="61">
        <f t="shared" si="177"/>
        <v>0</v>
      </c>
      <c r="BS387" s="64"/>
      <c r="BT387" s="61">
        <f t="shared" si="178"/>
        <v>0</v>
      </c>
      <c r="BU387" s="65">
        <f>IF(BT387=1,data!$C$41*BS387,0)</f>
        <v>0</v>
      </c>
      <c r="BV387" s="87" t="s">
        <v>87</v>
      </c>
      <c r="BW387" s="66">
        <f>IF(BT387=1,IF(BS387&lt;15,VLOOKUP(BV387,data!$B$3:$E$32,2,0)*BS387,(VLOOKUP(BV387,data!$B$3:$E$32,2,0)*14)+(VLOOKUP(BV387,data!$B$3:$E$32,3,0))*(BS387-14)),0)</f>
        <v>0</v>
      </c>
      <c r="BX387" s="87" t="s">
        <v>87</v>
      </c>
      <c r="BY387" s="66">
        <f>IF(BT387=1,VLOOKUP(BX387,data!$B$35:$D$39,2,0),0)</f>
        <v>0</v>
      </c>
      <c r="BZ387" s="67">
        <f>IF(AND(BW387&lt;&gt;0,BY387&lt;&gt;0)=FALSE,0,data!$C$43)</f>
        <v>0</v>
      </c>
      <c r="CA387" s="91">
        <f t="shared" si="179"/>
        <v>0</v>
      </c>
      <c r="CB387" s="121">
        <f t="shared" si="180"/>
        <v>0</v>
      </c>
      <c r="CC387" s="61">
        <f t="shared" si="181"/>
        <v>0</v>
      </c>
      <c r="CD387" s="61">
        <f t="shared" si="182"/>
        <v>0</v>
      </c>
    </row>
    <row r="388" spans="1:82" ht="18" hidden="1" customHeight="1" x14ac:dyDescent="0.25">
      <c r="A388" s="68"/>
      <c r="B388" s="58" t="s">
        <v>470</v>
      </c>
      <c r="C388" s="113"/>
      <c r="D388" s="59"/>
      <c r="E388" s="64"/>
      <c r="F388" s="61">
        <f t="shared" si="154"/>
        <v>0</v>
      </c>
      <c r="G388" s="65">
        <f>IF(F388=1,data!$C$41*E388,0)</f>
        <v>0</v>
      </c>
      <c r="H388" s="87" t="s">
        <v>87</v>
      </c>
      <c r="I388" s="66">
        <f>IF($F388=1,IF($E388&lt;15,VLOOKUP(H388,data!$B$3:$E$32,2,0)*$E388,(VLOOKUP(H388,data!$B$3:$E$32,2,0)*14)+(VLOOKUP(H388,data!$B$3:$E$32,3,0))*($E388-14)),0)</f>
        <v>0</v>
      </c>
      <c r="J388" s="87" t="s">
        <v>87</v>
      </c>
      <c r="K388" s="66">
        <f>IF($F388=1,VLOOKUP(J388,data!$B$35:$D$39,2,0),0)</f>
        <v>0</v>
      </c>
      <c r="L388" s="67">
        <f>IF(AND(I388&lt;&gt;0,K388&lt;&gt;0)=FALSE,0,data!$C$43)</f>
        <v>0</v>
      </c>
      <c r="M388" s="91">
        <f t="shared" si="153"/>
        <v>0</v>
      </c>
      <c r="N388" s="61">
        <f t="shared" si="183"/>
        <v>0</v>
      </c>
      <c r="O388" s="61">
        <f t="shared" si="155"/>
        <v>0</v>
      </c>
      <c r="P388" s="61">
        <f t="shared" si="156"/>
        <v>0</v>
      </c>
      <c r="Q388" s="137">
        <f t="shared" si="157"/>
        <v>0</v>
      </c>
      <c r="S388" s="64"/>
      <c r="T388" s="61">
        <f t="shared" si="158"/>
        <v>0</v>
      </c>
      <c r="U388" s="65">
        <f>IF(T388=1,data!$C$41*S388,0)</f>
        <v>0</v>
      </c>
      <c r="V388" s="87" t="s">
        <v>87</v>
      </c>
      <c r="W388" s="66">
        <f>IF(T388=1,IF(S388&lt;15,VLOOKUP(V388,data!$B$3:$E$32,2,0)*S388,(VLOOKUP(V388,data!$B$3:$E$32,2,0)*14)+(VLOOKUP(V388,data!$B$3:$E$32,3,0))*(S388-14)),0)</f>
        <v>0</v>
      </c>
      <c r="X388" s="87" t="s">
        <v>87</v>
      </c>
      <c r="Y388" s="66">
        <f>IF(T388=1,VLOOKUP(X388,data!$B$35:$D$39,2,0),0)</f>
        <v>0</v>
      </c>
      <c r="Z388" s="67">
        <f>IF(AND(W388&lt;&gt;0,Y388&lt;&gt;0)=FALSE,0,data!$C$43)</f>
        <v>0</v>
      </c>
      <c r="AA388" s="91">
        <f t="shared" si="159"/>
        <v>0</v>
      </c>
      <c r="AB388" s="121">
        <f t="shared" si="160"/>
        <v>0</v>
      </c>
      <c r="AC388" s="61">
        <f t="shared" si="161"/>
        <v>0</v>
      </c>
      <c r="AD388" s="61">
        <f t="shared" si="162"/>
        <v>0</v>
      </c>
      <c r="AF388" s="64"/>
      <c r="AG388" s="61">
        <f t="shared" si="163"/>
        <v>0</v>
      </c>
      <c r="AH388" s="65">
        <f>IF(AG388=1,data!$C$41*AF388,0)</f>
        <v>0</v>
      </c>
      <c r="AI388" s="87" t="s">
        <v>87</v>
      </c>
      <c r="AJ388" s="66">
        <f>IF(AG388=1,IF(AF388&lt;15,VLOOKUP(AI388,data!$B$3:$E$32,2,0)*AF388,(VLOOKUP(AI388,data!$B$3:$E$32,2,0)*14)+(VLOOKUP(AI388,data!$B$3:$E$32,3,0))*(AF388-14)),0)</f>
        <v>0</v>
      </c>
      <c r="AK388" s="87" t="s">
        <v>87</v>
      </c>
      <c r="AL388" s="66">
        <f>IF(AG388=1,VLOOKUP(AK388,data!$B$35:$D$39,2,0),0)</f>
        <v>0</v>
      </c>
      <c r="AM388" s="67">
        <f>IF(AND(AJ388&lt;&gt;0,AL388&lt;&gt;0)=FALSE,0,data!$C$43)</f>
        <v>0</v>
      </c>
      <c r="AN388" s="91">
        <f t="shared" si="164"/>
        <v>0</v>
      </c>
      <c r="AO388" s="121">
        <f t="shared" si="165"/>
        <v>0</v>
      </c>
      <c r="AP388" s="61">
        <f t="shared" si="166"/>
        <v>0</v>
      </c>
      <c r="AQ388" s="61">
        <f t="shared" si="167"/>
        <v>0</v>
      </c>
      <c r="AS388" s="64"/>
      <c r="AT388" s="61">
        <f t="shared" si="168"/>
        <v>0</v>
      </c>
      <c r="AU388" s="65">
        <f>IF(AT388=1,data!$C$41*AS388,0)</f>
        <v>0</v>
      </c>
      <c r="AV388" s="87" t="s">
        <v>87</v>
      </c>
      <c r="AW388" s="66">
        <f>IF(AT388=1,IF(AS388&lt;15,VLOOKUP(AV388,data!$B$3:$E$32,2,0)*AS388,(VLOOKUP(AV388,data!$B$3:$E$32,2,0)*14)+(VLOOKUP(AV388,data!$B$3:$E$32,3,0))*(AS388-14)),0)</f>
        <v>0</v>
      </c>
      <c r="AX388" s="87" t="s">
        <v>87</v>
      </c>
      <c r="AY388" s="66">
        <f>IF(AT388=1,VLOOKUP(AX388,data!$B$35:$D$39,2,0),0)</f>
        <v>0</v>
      </c>
      <c r="AZ388" s="67">
        <f>IF(AND(AW388&lt;&gt;0,AY388&lt;&gt;0)=FALSE,0,data!$C$43)</f>
        <v>0</v>
      </c>
      <c r="BA388" s="91">
        <f t="shared" si="169"/>
        <v>0</v>
      </c>
      <c r="BB388" s="121">
        <f t="shared" si="170"/>
        <v>0</v>
      </c>
      <c r="BC388" s="61">
        <f t="shared" si="171"/>
        <v>0</v>
      </c>
      <c r="BD388" s="61">
        <f t="shared" si="172"/>
        <v>0</v>
      </c>
      <c r="BF388" s="64"/>
      <c r="BG388" s="61">
        <f t="shared" si="173"/>
        <v>0</v>
      </c>
      <c r="BH388" s="65">
        <f>IF(BG388=1,data!$C$41*BF388,0)</f>
        <v>0</v>
      </c>
      <c r="BI388" s="87" t="s">
        <v>87</v>
      </c>
      <c r="BJ388" s="66">
        <f>IF(BG388=1,IF(BF388&lt;15,VLOOKUP(BI388,data!$B$3:$E$32,2,0)*BF388,(VLOOKUP(BI388,data!$B$3:$E$32,2,0)*14)+(VLOOKUP(BI388,data!$B$3:$E$32,3,0))*(BF388-14)),0)</f>
        <v>0</v>
      </c>
      <c r="BK388" s="87" t="s">
        <v>87</v>
      </c>
      <c r="BL388" s="66">
        <f>IF(BG388=1,VLOOKUP(BK388,data!$B$35:$D$39,2,0),0)</f>
        <v>0</v>
      </c>
      <c r="BM388" s="67">
        <f>IF(AND(BJ388&lt;&gt;0,BL388&lt;&gt;0)=FALSE,0,data!$C$43)</f>
        <v>0</v>
      </c>
      <c r="BN388" s="91">
        <f t="shared" si="174"/>
        <v>0</v>
      </c>
      <c r="BO388" s="121">
        <f t="shared" si="175"/>
        <v>0</v>
      </c>
      <c r="BP388" s="61">
        <f t="shared" si="176"/>
        <v>0</v>
      </c>
      <c r="BQ388" s="61">
        <f t="shared" si="177"/>
        <v>0</v>
      </c>
      <c r="BS388" s="64"/>
      <c r="BT388" s="61">
        <f t="shared" si="178"/>
        <v>0</v>
      </c>
      <c r="BU388" s="65">
        <f>IF(BT388=1,data!$C$41*BS388,0)</f>
        <v>0</v>
      </c>
      <c r="BV388" s="87" t="s">
        <v>87</v>
      </c>
      <c r="BW388" s="66">
        <f>IF(BT388=1,IF(BS388&lt;15,VLOOKUP(BV388,data!$B$3:$E$32,2,0)*BS388,(VLOOKUP(BV388,data!$B$3:$E$32,2,0)*14)+(VLOOKUP(BV388,data!$B$3:$E$32,3,0))*(BS388-14)),0)</f>
        <v>0</v>
      </c>
      <c r="BX388" s="87" t="s">
        <v>87</v>
      </c>
      <c r="BY388" s="66">
        <f>IF(BT388=1,VLOOKUP(BX388,data!$B$35:$D$39,2,0),0)</f>
        <v>0</v>
      </c>
      <c r="BZ388" s="67">
        <f>IF(AND(BW388&lt;&gt;0,BY388&lt;&gt;0)=FALSE,0,data!$C$43)</f>
        <v>0</v>
      </c>
      <c r="CA388" s="91">
        <f t="shared" si="179"/>
        <v>0</v>
      </c>
      <c r="CB388" s="121">
        <f t="shared" si="180"/>
        <v>0</v>
      </c>
      <c r="CC388" s="61">
        <f t="shared" si="181"/>
        <v>0</v>
      </c>
      <c r="CD388" s="61">
        <f t="shared" si="182"/>
        <v>0</v>
      </c>
    </row>
    <row r="389" spans="1:82" ht="18" hidden="1" customHeight="1" x14ac:dyDescent="0.25">
      <c r="A389" s="68"/>
      <c r="B389" s="58" t="s">
        <v>471</v>
      </c>
      <c r="C389" s="113"/>
      <c r="D389" s="59"/>
      <c r="E389" s="64"/>
      <c r="F389" s="61">
        <f t="shared" si="154"/>
        <v>0</v>
      </c>
      <c r="G389" s="65">
        <f>IF(F389=1,data!$C$41*E389,0)</f>
        <v>0</v>
      </c>
      <c r="H389" s="87" t="s">
        <v>87</v>
      </c>
      <c r="I389" s="66">
        <f>IF($F389=1,IF($E389&lt;15,VLOOKUP(H389,data!$B$3:$E$32,2,0)*$E389,(VLOOKUP(H389,data!$B$3:$E$32,2,0)*14)+(VLOOKUP(H389,data!$B$3:$E$32,3,0))*($E389-14)),0)</f>
        <v>0</v>
      </c>
      <c r="J389" s="87" t="s">
        <v>87</v>
      </c>
      <c r="K389" s="66">
        <f>IF($F389=1,VLOOKUP(J389,data!$B$35:$D$39,2,0),0)</f>
        <v>0</v>
      </c>
      <c r="L389" s="67">
        <f>IF(AND(I389&lt;&gt;0,K389&lt;&gt;0)=FALSE,0,data!$C$43)</f>
        <v>0</v>
      </c>
      <c r="M389" s="91">
        <f t="shared" si="153"/>
        <v>0</v>
      </c>
      <c r="N389" s="61">
        <f t="shared" si="183"/>
        <v>0</v>
      </c>
      <c r="O389" s="61">
        <f t="shared" si="155"/>
        <v>0</v>
      </c>
      <c r="P389" s="61">
        <f t="shared" si="156"/>
        <v>0</v>
      </c>
      <c r="Q389" s="137">
        <f t="shared" si="157"/>
        <v>0</v>
      </c>
      <c r="S389" s="64"/>
      <c r="T389" s="61">
        <f t="shared" si="158"/>
        <v>0</v>
      </c>
      <c r="U389" s="65">
        <f>IF(T389=1,data!$C$41*S389,0)</f>
        <v>0</v>
      </c>
      <c r="V389" s="87" t="s">
        <v>87</v>
      </c>
      <c r="W389" s="66">
        <f>IF(T389=1,IF(S389&lt;15,VLOOKUP(V389,data!$B$3:$E$32,2,0)*S389,(VLOOKUP(V389,data!$B$3:$E$32,2,0)*14)+(VLOOKUP(V389,data!$B$3:$E$32,3,0))*(S389-14)),0)</f>
        <v>0</v>
      </c>
      <c r="X389" s="87" t="s">
        <v>87</v>
      </c>
      <c r="Y389" s="66">
        <f>IF(T389=1,VLOOKUP(X389,data!$B$35:$D$39,2,0),0)</f>
        <v>0</v>
      </c>
      <c r="Z389" s="67">
        <f>IF(AND(W389&lt;&gt;0,Y389&lt;&gt;0)=FALSE,0,data!$C$43)</f>
        <v>0</v>
      </c>
      <c r="AA389" s="91">
        <f t="shared" si="159"/>
        <v>0</v>
      </c>
      <c r="AB389" s="121">
        <f t="shared" si="160"/>
        <v>0</v>
      </c>
      <c r="AC389" s="61">
        <f t="shared" si="161"/>
        <v>0</v>
      </c>
      <c r="AD389" s="61">
        <f t="shared" si="162"/>
        <v>0</v>
      </c>
      <c r="AF389" s="64"/>
      <c r="AG389" s="61">
        <f t="shared" si="163"/>
        <v>0</v>
      </c>
      <c r="AH389" s="65">
        <f>IF(AG389=1,data!$C$41*AF389,0)</f>
        <v>0</v>
      </c>
      <c r="AI389" s="87" t="s">
        <v>87</v>
      </c>
      <c r="AJ389" s="66">
        <f>IF(AG389=1,IF(AF389&lt;15,VLOOKUP(AI389,data!$B$3:$E$32,2,0)*AF389,(VLOOKUP(AI389,data!$B$3:$E$32,2,0)*14)+(VLOOKUP(AI389,data!$B$3:$E$32,3,0))*(AF389-14)),0)</f>
        <v>0</v>
      </c>
      <c r="AK389" s="87" t="s">
        <v>87</v>
      </c>
      <c r="AL389" s="66">
        <f>IF(AG389=1,VLOOKUP(AK389,data!$B$35:$D$39,2,0),0)</f>
        <v>0</v>
      </c>
      <c r="AM389" s="67">
        <f>IF(AND(AJ389&lt;&gt;0,AL389&lt;&gt;0)=FALSE,0,data!$C$43)</f>
        <v>0</v>
      </c>
      <c r="AN389" s="91">
        <f t="shared" si="164"/>
        <v>0</v>
      </c>
      <c r="AO389" s="121">
        <f t="shared" si="165"/>
        <v>0</v>
      </c>
      <c r="AP389" s="61">
        <f t="shared" si="166"/>
        <v>0</v>
      </c>
      <c r="AQ389" s="61">
        <f t="shared" si="167"/>
        <v>0</v>
      </c>
      <c r="AS389" s="64"/>
      <c r="AT389" s="61">
        <f t="shared" si="168"/>
        <v>0</v>
      </c>
      <c r="AU389" s="65">
        <f>IF(AT389=1,data!$C$41*AS389,0)</f>
        <v>0</v>
      </c>
      <c r="AV389" s="87" t="s">
        <v>87</v>
      </c>
      <c r="AW389" s="66">
        <f>IF(AT389=1,IF(AS389&lt;15,VLOOKUP(AV389,data!$B$3:$E$32,2,0)*AS389,(VLOOKUP(AV389,data!$B$3:$E$32,2,0)*14)+(VLOOKUP(AV389,data!$B$3:$E$32,3,0))*(AS389-14)),0)</f>
        <v>0</v>
      </c>
      <c r="AX389" s="87" t="s">
        <v>87</v>
      </c>
      <c r="AY389" s="66">
        <f>IF(AT389=1,VLOOKUP(AX389,data!$B$35:$D$39,2,0),0)</f>
        <v>0</v>
      </c>
      <c r="AZ389" s="67">
        <f>IF(AND(AW389&lt;&gt;0,AY389&lt;&gt;0)=FALSE,0,data!$C$43)</f>
        <v>0</v>
      </c>
      <c r="BA389" s="91">
        <f t="shared" si="169"/>
        <v>0</v>
      </c>
      <c r="BB389" s="121">
        <f t="shared" si="170"/>
        <v>0</v>
      </c>
      <c r="BC389" s="61">
        <f t="shared" si="171"/>
        <v>0</v>
      </c>
      <c r="BD389" s="61">
        <f t="shared" si="172"/>
        <v>0</v>
      </c>
      <c r="BF389" s="64"/>
      <c r="BG389" s="61">
        <f t="shared" si="173"/>
        <v>0</v>
      </c>
      <c r="BH389" s="65">
        <f>IF(BG389=1,data!$C$41*BF389,0)</f>
        <v>0</v>
      </c>
      <c r="BI389" s="87" t="s">
        <v>87</v>
      </c>
      <c r="BJ389" s="66">
        <f>IF(BG389=1,IF(BF389&lt;15,VLOOKUP(BI389,data!$B$3:$E$32,2,0)*BF389,(VLOOKUP(BI389,data!$B$3:$E$32,2,0)*14)+(VLOOKUP(BI389,data!$B$3:$E$32,3,0))*(BF389-14)),0)</f>
        <v>0</v>
      </c>
      <c r="BK389" s="87" t="s">
        <v>87</v>
      </c>
      <c r="BL389" s="66">
        <f>IF(BG389=1,VLOOKUP(BK389,data!$B$35:$D$39,2,0),0)</f>
        <v>0</v>
      </c>
      <c r="BM389" s="67">
        <f>IF(AND(BJ389&lt;&gt;0,BL389&lt;&gt;0)=FALSE,0,data!$C$43)</f>
        <v>0</v>
      </c>
      <c r="BN389" s="91">
        <f t="shared" si="174"/>
        <v>0</v>
      </c>
      <c r="BO389" s="121">
        <f t="shared" si="175"/>
        <v>0</v>
      </c>
      <c r="BP389" s="61">
        <f t="shared" si="176"/>
        <v>0</v>
      </c>
      <c r="BQ389" s="61">
        <f t="shared" si="177"/>
        <v>0</v>
      </c>
      <c r="BS389" s="64"/>
      <c r="BT389" s="61">
        <f t="shared" si="178"/>
        <v>0</v>
      </c>
      <c r="BU389" s="65">
        <f>IF(BT389=1,data!$C$41*BS389,0)</f>
        <v>0</v>
      </c>
      <c r="BV389" s="87" t="s">
        <v>87</v>
      </c>
      <c r="BW389" s="66">
        <f>IF(BT389=1,IF(BS389&lt;15,VLOOKUP(BV389,data!$B$3:$E$32,2,0)*BS389,(VLOOKUP(BV389,data!$B$3:$E$32,2,0)*14)+(VLOOKUP(BV389,data!$B$3:$E$32,3,0))*(BS389-14)),0)</f>
        <v>0</v>
      </c>
      <c r="BX389" s="87" t="s">
        <v>87</v>
      </c>
      <c r="BY389" s="66">
        <f>IF(BT389=1,VLOOKUP(BX389,data!$B$35:$D$39,2,0),0)</f>
        <v>0</v>
      </c>
      <c r="BZ389" s="67">
        <f>IF(AND(BW389&lt;&gt;0,BY389&lt;&gt;0)=FALSE,0,data!$C$43)</f>
        <v>0</v>
      </c>
      <c r="CA389" s="91">
        <f t="shared" si="179"/>
        <v>0</v>
      </c>
      <c r="CB389" s="121">
        <f t="shared" si="180"/>
        <v>0</v>
      </c>
      <c r="CC389" s="61">
        <f t="shared" si="181"/>
        <v>0</v>
      </c>
      <c r="CD389" s="61">
        <f t="shared" si="182"/>
        <v>0</v>
      </c>
    </row>
    <row r="390" spans="1:82" ht="18" hidden="1" customHeight="1" x14ac:dyDescent="0.25">
      <c r="A390" s="68"/>
      <c r="B390" s="58" t="s">
        <v>472</v>
      </c>
      <c r="C390" s="113"/>
      <c r="D390" s="59"/>
      <c r="E390" s="64"/>
      <c r="F390" s="61">
        <f t="shared" si="154"/>
        <v>0</v>
      </c>
      <c r="G390" s="65">
        <f>IF(F390=1,data!$C$41*E390,0)</f>
        <v>0</v>
      </c>
      <c r="H390" s="87" t="s">
        <v>87</v>
      </c>
      <c r="I390" s="66">
        <f>IF($F390=1,IF($E390&lt;15,VLOOKUP(H390,data!$B$3:$E$32,2,0)*$E390,(VLOOKUP(H390,data!$B$3:$E$32,2,0)*14)+(VLOOKUP(H390,data!$B$3:$E$32,3,0))*($E390-14)),0)</f>
        <v>0</v>
      </c>
      <c r="J390" s="87" t="s">
        <v>87</v>
      </c>
      <c r="K390" s="66">
        <f>IF($F390=1,VLOOKUP(J390,data!$B$35:$D$39,2,0),0)</f>
        <v>0</v>
      </c>
      <c r="L390" s="67">
        <f>IF(AND(I390&lt;&gt;0,K390&lt;&gt;0)=FALSE,0,data!$C$43)</f>
        <v>0</v>
      </c>
      <c r="M390" s="91">
        <f t="shared" si="153"/>
        <v>0</v>
      </c>
      <c r="N390" s="61">
        <f t="shared" si="183"/>
        <v>0</v>
      </c>
      <c r="O390" s="61">
        <f t="shared" si="155"/>
        <v>0</v>
      </c>
      <c r="P390" s="61">
        <f t="shared" si="156"/>
        <v>0</v>
      </c>
      <c r="Q390" s="137">
        <f t="shared" si="157"/>
        <v>0</v>
      </c>
      <c r="S390" s="64"/>
      <c r="T390" s="61">
        <f t="shared" si="158"/>
        <v>0</v>
      </c>
      <c r="U390" s="65">
        <f>IF(T390=1,data!$C$41*S390,0)</f>
        <v>0</v>
      </c>
      <c r="V390" s="87" t="s">
        <v>87</v>
      </c>
      <c r="W390" s="66">
        <f>IF(T390=1,IF(S390&lt;15,VLOOKUP(V390,data!$B$3:$E$32,2,0)*S390,(VLOOKUP(V390,data!$B$3:$E$32,2,0)*14)+(VLOOKUP(V390,data!$B$3:$E$32,3,0))*(S390-14)),0)</f>
        <v>0</v>
      </c>
      <c r="X390" s="87" t="s">
        <v>87</v>
      </c>
      <c r="Y390" s="66">
        <f>IF(T390=1,VLOOKUP(X390,data!$B$35:$D$39,2,0),0)</f>
        <v>0</v>
      </c>
      <c r="Z390" s="67">
        <f>IF(AND(W390&lt;&gt;0,Y390&lt;&gt;0)=FALSE,0,data!$C$43)</f>
        <v>0</v>
      </c>
      <c r="AA390" s="91">
        <f t="shared" si="159"/>
        <v>0</v>
      </c>
      <c r="AB390" s="121">
        <f t="shared" si="160"/>
        <v>0</v>
      </c>
      <c r="AC390" s="61">
        <f t="shared" si="161"/>
        <v>0</v>
      </c>
      <c r="AD390" s="61">
        <f t="shared" si="162"/>
        <v>0</v>
      </c>
      <c r="AF390" s="64"/>
      <c r="AG390" s="61">
        <f t="shared" si="163"/>
        <v>0</v>
      </c>
      <c r="AH390" s="65">
        <f>IF(AG390=1,data!$C$41*AF390,0)</f>
        <v>0</v>
      </c>
      <c r="AI390" s="87" t="s">
        <v>87</v>
      </c>
      <c r="AJ390" s="66">
        <f>IF(AG390=1,IF(AF390&lt;15,VLOOKUP(AI390,data!$B$3:$E$32,2,0)*AF390,(VLOOKUP(AI390,data!$B$3:$E$32,2,0)*14)+(VLOOKUP(AI390,data!$B$3:$E$32,3,0))*(AF390-14)),0)</f>
        <v>0</v>
      </c>
      <c r="AK390" s="87" t="s">
        <v>87</v>
      </c>
      <c r="AL390" s="66">
        <f>IF(AG390=1,VLOOKUP(AK390,data!$B$35:$D$39,2,0),0)</f>
        <v>0</v>
      </c>
      <c r="AM390" s="67">
        <f>IF(AND(AJ390&lt;&gt;0,AL390&lt;&gt;0)=FALSE,0,data!$C$43)</f>
        <v>0</v>
      </c>
      <c r="AN390" s="91">
        <f t="shared" si="164"/>
        <v>0</v>
      </c>
      <c r="AO390" s="121">
        <f t="shared" si="165"/>
        <v>0</v>
      </c>
      <c r="AP390" s="61">
        <f t="shared" si="166"/>
        <v>0</v>
      </c>
      <c r="AQ390" s="61">
        <f t="shared" si="167"/>
        <v>0</v>
      </c>
      <c r="AS390" s="64"/>
      <c r="AT390" s="61">
        <f t="shared" si="168"/>
        <v>0</v>
      </c>
      <c r="AU390" s="65">
        <f>IF(AT390=1,data!$C$41*AS390,0)</f>
        <v>0</v>
      </c>
      <c r="AV390" s="87" t="s">
        <v>87</v>
      </c>
      <c r="AW390" s="66">
        <f>IF(AT390=1,IF(AS390&lt;15,VLOOKUP(AV390,data!$B$3:$E$32,2,0)*AS390,(VLOOKUP(AV390,data!$B$3:$E$32,2,0)*14)+(VLOOKUP(AV390,data!$B$3:$E$32,3,0))*(AS390-14)),0)</f>
        <v>0</v>
      </c>
      <c r="AX390" s="87" t="s">
        <v>87</v>
      </c>
      <c r="AY390" s="66">
        <f>IF(AT390=1,VLOOKUP(AX390,data!$B$35:$D$39,2,0),0)</f>
        <v>0</v>
      </c>
      <c r="AZ390" s="67">
        <f>IF(AND(AW390&lt;&gt;0,AY390&lt;&gt;0)=FALSE,0,data!$C$43)</f>
        <v>0</v>
      </c>
      <c r="BA390" s="91">
        <f t="shared" si="169"/>
        <v>0</v>
      </c>
      <c r="BB390" s="121">
        <f t="shared" si="170"/>
        <v>0</v>
      </c>
      <c r="BC390" s="61">
        <f t="shared" si="171"/>
        <v>0</v>
      </c>
      <c r="BD390" s="61">
        <f t="shared" si="172"/>
        <v>0</v>
      </c>
      <c r="BF390" s="64"/>
      <c r="BG390" s="61">
        <f t="shared" si="173"/>
        <v>0</v>
      </c>
      <c r="BH390" s="65">
        <f>IF(BG390=1,data!$C$41*BF390,0)</f>
        <v>0</v>
      </c>
      <c r="BI390" s="87" t="s">
        <v>87</v>
      </c>
      <c r="BJ390" s="66">
        <f>IF(BG390=1,IF(BF390&lt;15,VLOOKUP(BI390,data!$B$3:$E$32,2,0)*BF390,(VLOOKUP(BI390,data!$B$3:$E$32,2,0)*14)+(VLOOKUP(BI390,data!$B$3:$E$32,3,0))*(BF390-14)),0)</f>
        <v>0</v>
      </c>
      <c r="BK390" s="87" t="s">
        <v>87</v>
      </c>
      <c r="BL390" s="66">
        <f>IF(BG390=1,VLOOKUP(BK390,data!$B$35:$D$39,2,0),0)</f>
        <v>0</v>
      </c>
      <c r="BM390" s="67">
        <f>IF(AND(BJ390&lt;&gt;0,BL390&lt;&gt;0)=FALSE,0,data!$C$43)</f>
        <v>0</v>
      </c>
      <c r="BN390" s="91">
        <f t="shared" si="174"/>
        <v>0</v>
      </c>
      <c r="BO390" s="121">
        <f t="shared" si="175"/>
        <v>0</v>
      </c>
      <c r="BP390" s="61">
        <f t="shared" si="176"/>
        <v>0</v>
      </c>
      <c r="BQ390" s="61">
        <f t="shared" si="177"/>
        <v>0</v>
      </c>
      <c r="BS390" s="64"/>
      <c r="BT390" s="61">
        <f t="shared" si="178"/>
        <v>0</v>
      </c>
      <c r="BU390" s="65">
        <f>IF(BT390=1,data!$C$41*BS390,0)</f>
        <v>0</v>
      </c>
      <c r="BV390" s="87" t="s">
        <v>87</v>
      </c>
      <c r="BW390" s="66">
        <f>IF(BT390=1,IF(BS390&lt;15,VLOOKUP(BV390,data!$B$3:$E$32,2,0)*BS390,(VLOOKUP(BV390,data!$B$3:$E$32,2,0)*14)+(VLOOKUP(BV390,data!$B$3:$E$32,3,0))*(BS390-14)),0)</f>
        <v>0</v>
      </c>
      <c r="BX390" s="87" t="s">
        <v>87</v>
      </c>
      <c r="BY390" s="66">
        <f>IF(BT390=1,VLOOKUP(BX390,data!$B$35:$D$39,2,0),0)</f>
        <v>0</v>
      </c>
      <c r="BZ390" s="67">
        <f>IF(AND(BW390&lt;&gt;0,BY390&lt;&gt;0)=FALSE,0,data!$C$43)</f>
        <v>0</v>
      </c>
      <c r="CA390" s="91">
        <f t="shared" si="179"/>
        <v>0</v>
      </c>
      <c r="CB390" s="121">
        <f t="shared" si="180"/>
        <v>0</v>
      </c>
      <c r="CC390" s="61">
        <f t="shared" si="181"/>
        <v>0</v>
      </c>
      <c r="CD390" s="61">
        <f t="shared" si="182"/>
        <v>0</v>
      </c>
    </row>
    <row r="391" spans="1:82" ht="18" hidden="1" customHeight="1" x14ac:dyDescent="0.25">
      <c r="A391" s="68"/>
      <c r="B391" s="58" t="s">
        <v>473</v>
      </c>
      <c r="C391" s="113"/>
      <c r="D391" s="59"/>
      <c r="E391" s="64"/>
      <c r="F391" s="61">
        <f t="shared" si="154"/>
        <v>0</v>
      </c>
      <c r="G391" s="65">
        <f>IF(F391=1,data!$C$41*E391,0)</f>
        <v>0</v>
      </c>
      <c r="H391" s="87" t="s">
        <v>87</v>
      </c>
      <c r="I391" s="66">
        <f>IF($F391=1,IF($E391&lt;15,VLOOKUP(H391,data!$B$3:$E$32,2,0)*$E391,(VLOOKUP(H391,data!$B$3:$E$32,2,0)*14)+(VLOOKUP(H391,data!$B$3:$E$32,3,0))*($E391-14)),0)</f>
        <v>0</v>
      </c>
      <c r="J391" s="87" t="s">
        <v>87</v>
      </c>
      <c r="K391" s="66">
        <f>IF($F391=1,VLOOKUP(J391,data!$B$35:$D$39,2,0),0)</f>
        <v>0</v>
      </c>
      <c r="L391" s="67">
        <f>IF(AND(I391&lt;&gt;0,K391&lt;&gt;0)=FALSE,0,data!$C$43)</f>
        <v>0</v>
      </c>
      <c r="M391" s="91">
        <f t="shared" si="153"/>
        <v>0</v>
      </c>
      <c r="N391" s="61">
        <f t="shared" si="183"/>
        <v>0</v>
      </c>
      <c r="O391" s="61">
        <f t="shared" si="155"/>
        <v>0</v>
      </c>
      <c r="P391" s="61">
        <f t="shared" si="156"/>
        <v>0</v>
      </c>
      <c r="Q391" s="137">
        <f t="shared" si="157"/>
        <v>0</v>
      </c>
      <c r="S391" s="64"/>
      <c r="T391" s="61">
        <f t="shared" si="158"/>
        <v>0</v>
      </c>
      <c r="U391" s="65">
        <f>IF(T391=1,data!$C$41*S391,0)</f>
        <v>0</v>
      </c>
      <c r="V391" s="87" t="s">
        <v>87</v>
      </c>
      <c r="W391" s="66">
        <f>IF(T391=1,IF(S391&lt;15,VLOOKUP(V391,data!$B$3:$E$32,2,0)*S391,(VLOOKUP(V391,data!$B$3:$E$32,2,0)*14)+(VLOOKUP(V391,data!$B$3:$E$32,3,0))*(S391-14)),0)</f>
        <v>0</v>
      </c>
      <c r="X391" s="87" t="s">
        <v>87</v>
      </c>
      <c r="Y391" s="66">
        <f>IF(T391=1,VLOOKUP(X391,data!$B$35:$D$39,2,0),0)</f>
        <v>0</v>
      </c>
      <c r="Z391" s="67">
        <f>IF(AND(W391&lt;&gt;0,Y391&lt;&gt;0)=FALSE,0,data!$C$43)</f>
        <v>0</v>
      </c>
      <c r="AA391" s="91">
        <f t="shared" si="159"/>
        <v>0</v>
      </c>
      <c r="AB391" s="121">
        <f t="shared" si="160"/>
        <v>0</v>
      </c>
      <c r="AC391" s="61">
        <f t="shared" si="161"/>
        <v>0</v>
      </c>
      <c r="AD391" s="61">
        <f t="shared" si="162"/>
        <v>0</v>
      </c>
      <c r="AF391" s="64"/>
      <c r="AG391" s="61">
        <f t="shared" si="163"/>
        <v>0</v>
      </c>
      <c r="AH391" s="65">
        <f>IF(AG391=1,data!$C$41*AF391,0)</f>
        <v>0</v>
      </c>
      <c r="AI391" s="87" t="s">
        <v>87</v>
      </c>
      <c r="AJ391" s="66">
        <f>IF(AG391=1,IF(AF391&lt;15,VLOOKUP(AI391,data!$B$3:$E$32,2,0)*AF391,(VLOOKUP(AI391,data!$B$3:$E$32,2,0)*14)+(VLOOKUP(AI391,data!$B$3:$E$32,3,0))*(AF391-14)),0)</f>
        <v>0</v>
      </c>
      <c r="AK391" s="87" t="s">
        <v>87</v>
      </c>
      <c r="AL391" s="66">
        <f>IF(AG391=1,VLOOKUP(AK391,data!$B$35:$D$39,2,0),0)</f>
        <v>0</v>
      </c>
      <c r="AM391" s="67">
        <f>IF(AND(AJ391&lt;&gt;0,AL391&lt;&gt;0)=FALSE,0,data!$C$43)</f>
        <v>0</v>
      </c>
      <c r="AN391" s="91">
        <f t="shared" si="164"/>
        <v>0</v>
      </c>
      <c r="AO391" s="121">
        <f t="shared" si="165"/>
        <v>0</v>
      </c>
      <c r="AP391" s="61">
        <f t="shared" si="166"/>
        <v>0</v>
      </c>
      <c r="AQ391" s="61">
        <f t="shared" si="167"/>
        <v>0</v>
      </c>
      <c r="AS391" s="64"/>
      <c r="AT391" s="61">
        <f t="shared" si="168"/>
        <v>0</v>
      </c>
      <c r="AU391" s="65">
        <f>IF(AT391=1,data!$C$41*AS391,0)</f>
        <v>0</v>
      </c>
      <c r="AV391" s="87" t="s">
        <v>87</v>
      </c>
      <c r="AW391" s="66">
        <f>IF(AT391=1,IF(AS391&lt;15,VLOOKUP(AV391,data!$B$3:$E$32,2,0)*AS391,(VLOOKUP(AV391,data!$B$3:$E$32,2,0)*14)+(VLOOKUP(AV391,data!$B$3:$E$32,3,0))*(AS391-14)),0)</f>
        <v>0</v>
      </c>
      <c r="AX391" s="87" t="s">
        <v>87</v>
      </c>
      <c r="AY391" s="66">
        <f>IF(AT391=1,VLOOKUP(AX391,data!$B$35:$D$39,2,0),0)</f>
        <v>0</v>
      </c>
      <c r="AZ391" s="67">
        <f>IF(AND(AW391&lt;&gt;0,AY391&lt;&gt;0)=FALSE,0,data!$C$43)</f>
        <v>0</v>
      </c>
      <c r="BA391" s="91">
        <f t="shared" si="169"/>
        <v>0</v>
      </c>
      <c r="BB391" s="121">
        <f t="shared" si="170"/>
        <v>0</v>
      </c>
      <c r="BC391" s="61">
        <f t="shared" si="171"/>
        <v>0</v>
      </c>
      <c r="BD391" s="61">
        <f t="shared" si="172"/>
        <v>0</v>
      </c>
      <c r="BF391" s="64"/>
      <c r="BG391" s="61">
        <f t="shared" si="173"/>
        <v>0</v>
      </c>
      <c r="BH391" s="65">
        <f>IF(BG391=1,data!$C$41*BF391,0)</f>
        <v>0</v>
      </c>
      <c r="BI391" s="87" t="s">
        <v>87</v>
      </c>
      <c r="BJ391" s="66">
        <f>IF(BG391=1,IF(BF391&lt;15,VLOOKUP(BI391,data!$B$3:$E$32,2,0)*BF391,(VLOOKUP(BI391,data!$B$3:$E$32,2,0)*14)+(VLOOKUP(BI391,data!$B$3:$E$32,3,0))*(BF391-14)),0)</f>
        <v>0</v>
      </c>
      <c r="BK391" s="87" t="s">
        <v>87</v>
      </c>
      <c r="BL391" s="66">
        <f>IF(BG391=1,VLOOKUP(BK391,data!$B$35:$D$39,2,0),0)</f>
        <v>0</v>
      </c>
      <c r="BM391" s="67">
        <f>IF(AND(BJ391&lt;&gt;0,BL391&lt;&gt;0)=FALSE,0,data!$C$43)</f>
        <v>0</v>
      </c>
      <c r="BN391" s="91">
        <f t="shared" si="174"/>
        <v>0</v>
      </c>
      <c r="BO391" s="121">
        <f t="shared" si="175"/>
        <v>0</v>
      </c>
      <c r="BP391" s="61">
        <f t="shared" si="176"/>
        <v>0</v>
      </c>
      <c r="BQ391" s="61">
        <f t="shared" si="177"/>
        <v>0</v>
      </c>
      <c r="BS391" s="64"/>
      <c r="BT391" s="61">
        <f t="shared" si="178"/>
        <v>0</v>
      </c>
      <c r="BU391" s="65">
        <f>IF(BT391=1,data!$C$41*BS391,0)</f>
        <v>0</v>
      </c>
      <c r="BV391" s="87" t="s">
        <v>87</v>
      </c>
      <c r="BW391" s="66">
        <f>IF(BT391=1,IF(BS391&lt;15,VLOOKUP(BV391,data!$B$3:$E$32,2,0)*BS391,(VLOOKUP(BV391,data!$B$3:$E$32,2,0)*14)+(VLOOKUP(BV391,data!$B$3:$E$32,3,0))*(BS391-14)),0)</f>
        <v>0</v>
      </c>
      <c r="BX391" s="87" t="s">
        <v>87</v>
      </c>
      <c r="BY391" s="66">
        <f>IF(BT391=1,VLOOKUP(BX391,data!$B$35:$D$39,2,0),0)</f>
        <v>0</v>
      </c>
      <c r="BZ391" s="67">
        <f>IF(AND(BW391&lt;&gt;0,BY391&lt;&gt;0)=FALSE,0,data!$C$43)</f>
        <v>0</v>
      </c>
      <c r="CA391" s="91">
        <f t="shared" si="179"/>
        <v>0</v>
      </c>
      <c r="CB391" s="121">
        <f t="shared" si="180"/>
        <v>0</v>
      </c>
      <c r="CC391" s="61">
        <f t="shared" si="181"/>
        <v>0</v>
      </c>
      <c r="CD391" s="61">
        <f t="shared" si="182"/>
        <v>0</v>
      </c>
    </row>
    <row r="392" spans="1:82" ht="18" hidden="1" customHeight="1" x14ac:dyDescent="0.25">
      <c r="A392" s="68"/>
      <c r="B392" s="58" t="s">
        <v>474</v>
      </c>
      <c r="C392" s="113"/>
      <c r="D392" s="59"/>
      <c r="E392" s="64"/>
      <c r="F392" s="61">
        <f t="shared" ref="F392:F455" si="184">IF(D392&gt;0,IF(E392&gt;0,1,0),0)</f>
        <v>0</v>
      </c>
      <c r="G392" s="65">
        <f>IF(F392=1,data!$C$41*E392,0)</f>
        <v>0</v>
      </c>
      <c r="H392" s="87" t="s">
        <v>87</v>
      </c>
      <c r="I392" s="66">
        <f>IF($F392=1,IF($E392&lt;15,VLOOKUP(H392,data!$B$3:$E$32,2,0)*$E392,(VLOOKUP(H392,data!$B$3:$E$32,2,0)*14)+(VLOOKUP(H392,data!$B$3:$E$32,3,0))*($E392-14)),0)</f>
        <v>0</v>
      </c>
      <c r="J392" s="87" t="s">
        <v>87</v>
      </c>
      <c r="K392" s="66">
        <f>IF($F392=1,VLOOKUP(J392,data!$B$35:$D$39,2,0),0)</f>
        <v>0</v>
      </c>
      <c r="L392" s="67">
        <f>IF(AND(I392&lt;&gt;0,K392&lt;&gt;0)=FALSE,0,data!$C$43)</f>
        <v>0</v>
      </c>
      <c r="M392" s="91">
        <f t="shared" si="153"/>
        <v>0</v>
      </c>
      <c r="N392" s="61">
        <f t="shared" si="183"/>
        <v>0</v>
      </c>
      <c r="O392" s="61">
        <f t="shared" ref="O392:O455" si="185">IF(N392=1,E392,0)</f>
        <v>0</v>
      </c>
      <c r="P392" s="61">
        <f t="shared" ref="P392:P455" si="186">IF(OR(H392="Spojené Království",H392="Norsko",H392="Island"),M392,0)</f>
        <v>0</v>
      </c>
      <c r="Q392" s="137">
        <f t="shared" ref="Q392:Q455" si="187">AC392+AP392+BC392+BP392+CC392</f>
        <v>0</v>
      </c>
      <c r="S392" s="64"/>
      <c r="T392" s="61">
        <f t="shared" ref="T392:T455" si="188">IF($D392&gt;0,IF(S392&gt;0,1,0),0)</f>
        <v>0</v>
      </c>
      <c r="U392" s="65">
        <f>IF(T392=1,data!$C$41*S392,0)</f>
        <v>0</v>
      </c>
      <c r="V392" s="87" t="s">
        <v>87</v>
      </c>
      <c r="W392" s="66">
        <f>IF(T392=1,IF(S392&lt;15,VLOOKUP(V392,data!$B$3:$E$32,2,0)*S392,(VLOOKUP(V392,data!$B$3:$E$32,2,0)*14)+(VLOOKUP(V392,data!$B$3:$E$32,3,0))*(S392-14)),0)</f>
        <v>0</v>
      </c>
      <c r="X392" s="87" t="s">
        <v>87</v>
      </c>
      <c r="Y392" s="66">
        <f>IF(T392=1,VLOOKUP(X392,data!$B$35:$D$39,2,0),0)</f>
        <v>0</v>
      </c>
      <c r="Z392" s="67">
        <f>IF(AND(W392&lt;&gt;0,Y392&lt;&gt;0)=FALSE,0,data!$C$43)</f>
        <v>0</v>
      </c>
      <c r="AA392" s="91">
        <f t="shared" ref="AA392:AA455" si="189">IF(AND(W392&lt;&gt;0,Y392&lt;&gt;0)=FALSE,0,INT(U392+W392+Y392+Z392))</f>
        <v>0</v>
      </c>
      <c r="AB392" s="121">
        <f t="shared" ref="AB392:AB455" si="190">IF(AA392&gt;0,1,0)</f>
        <v>0</v>
      </c>
      <c r="AC392" s="61">
        <f t="shared" ref="AC392:AC455" si="191">IF(AB392=1,S392,0)</f>
        <v>0</v>
      </c>
      <c r="AD392" s="61">
        <f t="shared" ref="AD392:AD455" si="192">IF(OR(V392="Spojené Království",V392="Norsko",V392="Island"),AA392,0)</f>
        <v>0</v>
      </c>
      <c r="AF392" s="64"/>
      <c r="AG392" s="61">
        <f t="shared" ref="AG392:AG455" si="193">IF($D392&gt;0,IF(AF392&gt;0,1,0),0)</f>
        <v>0</v>
      </c>
      <c r="AH392" s="65">
        <f>IF(AG392=1,data!$C$41*AF392,0)</f>
        <v>0</v>
      </c>
      <c r="AI392" s="87" t="s">
        <v>87</v>
      </c>
      <c r="AJ392" s="66">
        <f>IF(AG392=1,IF(AF392&lt;15,VLOOKUP(AI392,data!$B$3:$E$32,2,0)*AF392,(VLOOKUP(AI392,data!$B$3:$E$32,2,0)*14)+(VLOOKUP(AI392,data!$B$3:$E$32,3,0))*(AF392-14)),0)</f>
        <v>0</v>
      </c>
      <c r="AK392" s="87" t="s">
        <v>87</v>
      </c>
      <c r="AL392" s="66">
        <f>IF(AG392=1,VLOOKUP(AK392,data!$B$35:$D$39,2,0),0)</f>
        <v>0</v>
      </c>
      <c r="AM392" s="67">
        <f>IF(AND(AJ392&lt;&gt;0,AL392&lt;&gt;0)=FALSE,0,data!$C$43)</f>
        <v>0</v>
      </c>
      <c r="AN392" s="91">
        <f t="shared" ref="AN392:AN455" si="194">IF(AND(AJ392&lt;&gt;0,AL392&lt;&gt;0)=FALSE,0,INT(AH392+AJ392+AL392+AM392))</f>
        <v>0</v>
      </c>
      <c r="AO392" s="121">
        <f t="shared" ref="AO392:AO455" si="195">IF(AN392&gt;0,1,0)</f>
        <v>0</v>
      </c>
      <c r="AP392" s="61">
        <f t="shared" ref="AP392:AP455" si="196">IF(AO392=1,AF392,0)</f>
        <v>0</v>
      </c>
      <c r="AQ392" s="61">
        <f t="shared" ref="AQ392:AQ455" si="197">IF(OR(AI392="Spojené Království",AI392="Norsko",AI392="Island"),AN392,0)</f>
        <v>0</v>
      </c>
      <c r="AS392" s="64"/>
      <c r="AT392" s="61">
        <f t="shared" ref="AT392:AT455" si="198">IF($D392&gt;0,IF(AS392&gt;0,1,0),0)</f>
        <v>0</v>
      </c>
      <c r="AU392" s="65">
        <f>IF(AT392=1,data!$C$41*AS392,0)</f>
        <v>0</v>
      </c>
      <c r="AV392" s="87" t="s">
        <v>87</v>
      </c>
      <c r="AW392" s="66">
        <f>IF(AT392=1,IF(AS392&lt;15,VLOOKUP(AV392,data!$B$3:$E$32,2,0)*AS392,(VLOOKUP(AV392,data!$B$3:$E$32,2,0)*14)+(VLOOKUP(AV392,data!$B$3:$E$32,3,0))*(AS392-14)),0)</f>
        <v>0</v>
      </c>
      <c r="AX392" s="87" t="s">
        <v>87</v>
      </c>
      <c r="AY392" s="66">
        <f>IF(AT392=1,VLOOKUP(AX392,data!$B$35:$D$39,2,0),0)</f>
        <v>0</v>
      </c>
      <c r="AZ392" s="67">
        <f>IF(AND(AW392&lt;&gt;0,AY392&lt;&gt;0)=FALSE,0,data!$C$43)</f>
        <v>0</v>
      </c>
      <c r="BA392" s="91">
        <f t="shared" ref="BA392:BA455" si="199">IF(AND(AW392&lt;&gt;0,AY392&lt;&gt;0)=FALSE,0,INT(AU392+AW392+AY392+AZ392))</f>
        <v>0</v>
      </c>
      <c r="BB392" s="121">
        <f t="shared" ref="BB392:BB455" si="200">IF(BA392&gt;0,1,0)</f>
        <v>0</v>
      </c>
      <c r="BC392" s="61">
        <f t="shared" ref="BC392:BC455" si="201">IF(BB392=1,AS392,0)</f>
        <v>0</v>
      </c>
      <c r="BD392" s="61">
        <f t="shared" ref="BD392:BD455" si="202">IF(OR(AV392="Spojené Království",AV392="Norsko",AV392="Island"),BA392,0)</f>
        <v>0</v>
      </c>
      <c r="BF392" s="64"/>
      <c r="BG392" s="61">
        <f t="shared" ref="BG392:BG455" si="203">IF($D392&gt;0,IF(BF392&gt;0,1,0),0)</f>
        <v>0</v>
      </c>
      <c r="BH392" s="65">
        <f>IF(BG392=1,data!$C$41*BF392,0)</f>
        <v>0</v>
      </c>
      <c r="BI392" s="87" t="s">
        <v>87</v>
      </c>
      <c r="BJ392" s="66">
        <f>IF(BG392=1,IF(BF392&lt;15,VLOOKUP(BI392,data!$B$3:$E$32,2,0)*BF392,(VLOOKUP(BI392,data!$B$3:$E$32,2,0)*14)+(VLOOKUP(BI392,data!$B$3:$E$32,3,0))*(BF392-14)),0)</f>
        <v>0</v>
      </c>
      <c r="BK392" s="87" t="s">
        <v>87</v>
      </c>
      <c r="BL392" s="66">
        <f>IF(BG392=1,VLOOKUP(BK392,data!$B$35:$D$39,2,0),0)</f>
        <v>0</v>
      </c>
      <c r="BM392" s="67">
        <f>IF(AND(BJ392&lt;&gt;0,BL392&lt;&gt;0)=FALSE,0,data!$C$43)</f>
        <v>0</v>
      </c>
      <c r="BN392" s="91">
        <f t="shared" ref="BN392:BN455" si="204">IF(AND(BJ392&lt;&gt;0,BL392&lt;&gt;0)=FALSE,0,INT(BH392+BJ392+BL392+BM392))</f>
        <v>0</v>
      </c>
      <c r="BO392" s="121">
        <f t="shared" ref="BO392:BO455" si="205">IF(BN392&gt;0,1,0)</f>
        <v>0</v>
      </c>
      <c r="BP392" s="61">
        <f t="shared" ref="BP392:BP455" si="206">IF(BO392=1,BF392,0)</f>
        <v>0</v>
      </c>
      <c r="BQ392" s="61">
        <f t="shared" ref="BQ392:BQ455" si="207">IF(OR(BI392="Spojené Království",BI392="Norsko",BI392="Island"),BN392,0)</f>
        <v>0</v>
      </c>
      <c r="BS392" s="64"/>
      <c r="BT392" s="61">
        <f t="shared" ref="BT392:BT455" si="208">IF($D392&gt;0,IF(BS392&gt;0,1,0),0)</f>
        <v>0</v>
      </c>
      <c r="BU392" s="65">
        <f>IF(BT392=1,data!$C$41*BS392,0)</f>
        <v>0</v>
      </c>
      <c r="BV392" s="87" t="s">
        <v>87</v>
      </c>
      <c r="BW392" s="66">
        <f>IF(BT392=1,IF(BS392&lt;15,VLOOKUP(BV392,data!$B$3:$E$32,2,0)*BS392,(VLOOKUP(BV392,data!$B$3:$E$32,2,0)*14)+(VLOOKUP(BV392,data!$B$3:$E$32,3,0))*(BS392-14)),0)</f>
        <v>0</v>
      </c>
      <c r="BX392" s="87" t="s">
        <v>87</v>
      </c>
      <c r="BY392" s="66">
        <f>IF(BT392=1,VLOOKUP(BX392,data!$B$35:$D$39,2,0),0)</f>
        <v>0</v>
      </c>
      <c r="BZ392" s="67">
        <f>IF(AND(BW392&lt;&gt;0,BY392&lt;&gt;0)=FALSE,0,data!$C$43)</f>
        <v>0</v>
      </c>
      <c r="CA392" s="91">
        <f t="shared" ref="CA392:CA455" si="209">IF(AND(BW392&lt;&gt;0,BY392&lt;&gt;0)=FALSE,0,INT(BU392+BW392+BY392+BZ392))</f>
        <v>0</v>
      </c>
      <c r="CB392" s="121">
        <f t="shared" ref="CB392:CB455" si="210">IF(CA392&gt;0,1,0)</f>
        <v>0</v>
      </c>
      <c r="CC392" s="61">
        <f t="shared" ref="CC392:CC455" si="211">IF(CB392=1,BS392,0)</f>
        <v>0</v>
      </c>
      <c r="CD392" s="61">
        <f t="shared" ref="CD392:CD455" si="212">IF(OR(BV392="Spojené Království",BV392="Norsko",BV392="Island"),CA392,0)</f>
        <v>0</v>
      </c>
    </row>
    <row r="393" spans="1:82" ht="18" hidden="1" customHeight="1" x14ac:dyDescent="0.25">
      <c r="A393" s="68"/>
      <c r="B393" s="58" t="s">
        <v>475</v>
      </c>
      <c r="C393" s="113"/>
      <c r="D393" s="59"/>
      <c r="E393" s="64"/>
      <c r="F393" s="61">
        <f t="shared" si="184"/>
        <v>0</v>
      </c>
      <c r="G393" s="65">
        <f>IF(F393=1,data!$C$41*E393,0)</f>
        <v>0</v>
      </c>
      <c r="H393" s="87" t="s">
        <v>87</v>
      </c>
      <c r="I393" s="66">
        <f>IF($F393=1,IF($E393&lt;15,VLOOKUP(H393,data!$B$3:$E$32,2,0)*$E393,(VLOOKUP(H393,data!$B$3:$E$32,2,0)*14)+(VLOOKUP(H393,data!$B$3:$E$32,3,0))*($E393-14)),0)</f>
        <v>0</v>
      </c>
      <c r="J393" s="87" t="s">
        <v>87</v>
      </c>
      <c r="K393" s="66">
        <f>IF($F393=1,VLOOKUP(J393,data!$B$35:$D$39,2,0),0)</f>
        <v>0</v>
      </c>
      <c r="L393" s="67">
        <f>IF(AND(I393&lt;&gt;0,K393&lt;&gt;0)=FALSE,0,data!$C$43)</f>
        <v>0</v>
      </c>
      <c r="M393" s="91">
        <f t="shared" si="153"/>
        <v>0</v>
      </c>
      <c r="N393" s="61">
        <f t="shared" si="183"/>
        <v>0</v>
      </c>
      <c r="O393" s="61">
        <f t="shared" si="185"/>
        <v>0</v>
      </c>
      <c r="P393" s="61">
        <f t="shared" si="186"/>
        <v>0</v>
      </c>
      <c r="Q393" s="137">
        <f t="shared" si="187"/>
        <v>0</v>
      </c>
      <c r="S393" s="64"/>
      <c r="T393" s="61">
        <f t="shared" si="188"/>
        <v>0</v>
      </c>
      <c r="U393" s="65">
        <f>IF(T393=1,data!$C$41*S393,0)</f>
        <v>0</v>
      </c>
      <c r="V393" s="87" t="s">
        <v>87</v>
      </c>
      <c r="W393" s="66">
        <f>IF(T393=1,IF(S393&lt;15,VLOOKUP(V393,data!$B$3:$E$32,2,0)*S393,(VLOOKUP(V393,data!$B$3:$E$32,2,0)*14)+(VLOOKUP(V393,data!$B$3:$E$32,3,0))*(S393-14)),0)</f>
        <v>0</v>
      </c>
      <c r="X393" s="87" t="s">
        <v>87</v>
      </c>
      <c r="Y393" s="66">
        <f>IF(T393=1,VLOOKUP(X393,data!$B$35:$D$39,2,0),0)</f>
        <v>0</v>
      </c>
      <c r="Z393" s="67">
        <f>IF(AND(W393&lt;&gt;0,Y393&lt;&gt;0)=FALSE,0,data!$C$43)</f>
        <v>0</v>
      </c>
      <c r="AA393" s="91">
        <f t="shared" si="189"/>
        <v>0</v>
      </c>
      <c r="AB393" s="121">
        <f t="shared" si="190"/>
        <v>0</v>
      </c>
      <c r="AC393" s="61">
        <f t="shared" si="191"/>
        <v>0</v>
      </c>
      <c r="AD393" s="61">
        <f t="shared" si="192"/>
        <v>0</v>
      </c>
      <c r="AF393" s="64"/>
      <c r="AG393" s="61">
        <f t="shared" si="193"/>
        <v>0</v>
      </c>
      <c r="AH393" s="65">
        <f>IF(AG393=1,data!$C$41*AF393,0)</f>
        <v>0</v>
      </c>
      <c r="AI393" s="87" t="s">
        <v>87</v>
      </c>
      <c r="AJ393" s="66">
        <f>IF(AG393=1,IF(AF393&lt;15,VLOOKUP(AI393,data!$B$3:$E$32,2,0)*AF393,(VLOOKUP(AI393,data!$B$3:$E$32,2,0)*14)+(VLOOKUP(AI393,data!$B$3:$E$32,3,0))*(AF393-14)),0)</f>
        <v>0</v>
      </c>
      <c r="AK393" s="87" t="s">
        <v>87</v>
      </c>
      <c r="AL393" s="66">
        <f>IF(AG393=1,VLOOKUP(AK393,data!$B$35:$D$39,2,0),0)</f>
        <v>0</v>
      </c>
      <c r="AM393" s="67">
        <f>IF(AND(AJ393&lt;&gt;0,AL393&lt;&gt;0)=FALSE,0,data!$C$43)</f>
        <v>0</v>
      </c>
      <c r="AN393" s="91">
        <f t="shared" si="194"/>
        <v>0</v>
      </c>
      <c r="AO393" s="121">
        <f t="shared" si="195"/>
        <v>0</v>
      </c>
      <c r="AP393" s="61">
        <f t="shared" si="196"/>
        <v>0</v>
      </c>
      <c r="AQ393" s="61">
        <f t="shared" si="197"/>
        <v>0</v>
      </c>
      <c r="AS393" s="64"/>
      <c r="AT393" s="61">
        <f t="shared" si="198"/>
        <v>0</v>
      </c>
      <c r="AU393" s="65">
        <f>IF(AT393=1,data!$C$41*AS393,0)</f>
        <v>0</v>
      </c>
      <c r="AV393" s="87" t="s">
        <v>87</v>
      </c>
      <c r="AW393" s="66">
        <f>IF(AT393=1,IF(AS393&lt;15,VLOOKUP(AV393,data!$B$3:$E$32,2,0)*AS393,(VLOOKUP(AV393,data!$B$3:$E$32,2,0)*14)+(VLOOKUP(AV393,data!$B$3:$E$32,3,0))*(AS393-14)),0)</f>
        <v>0</v>
      </c>
      <c r="AX393" s="87" t="s">
        <v>87</v>
      </c>
      <c r="AY393" s="66">
        <f>IF(AT393=1,VLOOKUP(AX393,data!$B$35:$D$39,2,0),0)</f>
        <v>0</v>
      </c>
      <c r="AZ393" s="67">
        <f>IF(AND(AW393&lt;&gt;0,AY393&lt;&gt;0)=FALSE,0,data!$C$43)</f>
        <v>0</v>
      </c>
      <c r="BA393" s="91">
        <f t="shared" si="199"/>
        <v>0</v>
      </c>
      <c r="BB393" s="121">
        <f t="shared" si="200"/>
        <v>0</v>
      </c>
      <c r="BC393" s="61">
        <f t="shared" si="201"/>
        <v>0</v>
      </c>
      <c r="BD393" s="61">
        <f t="shared" si="202"/>
        <v>0</v>
      </c>
      <c r="BF393" s="64"/>
      <c r="BG393" s="61">
        <f t="shared" si="203"/>
        <v>0</v>
      </c>
      <c r="BH393" s="65">
        <f>IF(BG393=1,data!$C$41*BF393,0)</f>
        <v>0</v>
      </c>
      <c r="BI393" s="87" t="s">
        <v>87</v>
      </c>
      <c r="BJ393" s="66">
        <f>IF(BG393=1,IF(BF393&lt;15,VLOOKUP(BI393,data!$B$3:$E$32,2,0)*BF393,(VLOOKUP(BI393,data!$B$3:$E$32,2,0)*14)+(VLOOKUP(BI393,data!$B$3:$E$32,3,0))*(BF393-14)),0)</f>
        <v>0</v>
      </c>
      <c r="BK393" s="87" t="s">
        <v>87</v>
      </c>
      <c r="BL393" s="66">
        <f>IF(BG393=1,VLOOKUP(BK393,data!$B$35:$D$39,2,0),0)</f>
        <v>0</v>
      </c>
      <c r="BM393" s="67">
        <f>IF(AND(BJ393&lt;&gt;0,BL393&lt;&gt;0)=FALSE,0,data!$C$43)</f>
        <v>0</v>
      </c>
      <c r="BN393" s="91">
        <f t="shared" si="204"/>
        <v>0</v>
      </c>
      <c r="BO393" s="121">
        <f t="shared" si="205"/>
        <v>0</v>
      </c>
      <c r="BP393" s="61">
        <f t="shared" si="206"/>
        <v>0</v>
      </c>
      <c r="BQ393" s="61">
        <f t="shared" si="207"/>
        <v>0</v>
      </c>
      <c r="BS393" s="64"/>
      <c r="BT393" s="61">
        <f t="shared" si="208"/>
        <v>0</v>
      </c>
      <c r="BU393" s="65">
        <f>IF(BT393=1,data!$C$41*BS393,0)</f>
        <v>0</v>
      </c>
      <c r="BV393" s="87" t="s">
        <v>87</v>
      </c>
      <c r="BW393" s="66">
        <f>IF(BT393=1,IF(BS393&lt;15,VLOOKUP(BV393,data!$B$3:$E$32,2,0)*BS393,(VLOOKUP(BV393,data!$B$3:$E$32,2,0)*14)+(VLOOKUP(BV393,data!$B$3:$E$32,3,0))*(BS393-14)),0)</f>
        <v>0</v>
      </c>
      <c r="BX393" s="87" t="s">
        <v>87</v>
      </c>
      <c r="BY393" s="66">
        <f>IF(BT393=1,VLOOKUP(BX393,data!$B$35:$D$39,2,0),0)</f>
        <v>0</v>
      </c>
      <c r="BZ393" s="67">
        <f>IF(AND(BW393&lt;&gt;0,BY393&lt;&gt;0)=FALSE,0,data!$C$43)</f>
        <v>0</v>
      </c>
      <c r="CA393" s="91">
        <f t="shared" si="209"/>
        <v>0</v>
      </c>
      <c r="CB393" s="121">
        <f t="shared" si="210"/>
        <v>0</v>
      </c>
      <c r="CC393" s="61">
        <f t="shared" si="211"/>
        <v>0</v>
      </c>
      <c r="CD393" s="61">
        <f t="shared" si="212"/>
        <v>0</v>
      </c>
    </row>
    <row r="394" spans="1:82" ht="18" hidden="1" customHeight="1" x14ac:dyDescent="0.25">
      <c r="A394" s="68"/>
      <c r="B394" s="58" t="s">
        <v>476</v>
      </c>
      <c r="C394" s="113"/>
      <c r="D394" s="59"/>
      <c r="E394" s="64"/>
      <c r="F394" s="61">
        <f t="shared" si="184"/>
        <v>0</v>
      </c>
      <c r="G394" s="65">
        <f>IF(F394=1,data!$C$41*E394,0)</f>
        <v>0</v>
      </c>
      <c r="H394" s="87" t="s">
        <v>87</v>
      </c>
      <c r="I394" s="66">
        <f>IF($F394=1,IF($E394&lt;15,VLOOKUP(H394,data!$B$3:$E$32,2,0)*$E394,(VLOOKUP(H394,data!$B$3:$E$32,2,0)*14)+(VLOOKUP(H394,data!$B$3:$E$32,3,0))*($E394-14)),0)</f>
        <v>0</v>
      </c>
      <c r="J394" s="87" t="s">
        <v>87</v>
      </c>
      <c r="K394" s="66">
        <f>IF($F394=1,VLOOKUP(J394,data!$B$35:$D$39,2,0),0)</f>
        <v>0</v>
      </c>
      <c r="L394" s="67">
        <f>IF(AND(I394&lt;&gt;0,K394&lt;&gt;0)=FALSE,0,data!$C$43)</f>
        <v>0</v>
      </c>
      <c r="M394" s="91">
        <f t="shared" si="153"/>
        <v>0</v>
      </c>
      <c r="N394" s="61">
        <f t="shared" si="183"/>
        <v>0</v>
      </c>
      <c r="O394" s="61">
        <f t="shared" si="185"/>
        <v>0</v>
      </c>
      <c r="P394" s="61">
        <f t="shared" si="186"/>
        <v>0</v>
      </c>
      <c r="Q394" s="137">
        <f t="shared" si="187"/>
        <v>0</v>
      </c>
      <c r="S394" s="64"/>
      <c r="T394" s="61">
        <f t="shared" si="188"/>
        <v>0</v>
      </c>
      <c r="U394" s="65">
        <f>IF(T394=1,data!$C$41*S394,0)</f>
        <v>0</v>
      </c>
      <c r="V394" s="87" t="s">
        <v>87</v>
      </c>
      <c r="W394" s="66">
        <f>IF(T394=1,IF(S394&lt;15,VLOOKUP(V394,data!$B$3:$E$32,2,0)*S394,(VLOOKUP(V394,data!$B$3:$E$32,2,0)*14)+(VLOOKUP(V394,data!$B$3:$E$32,3,0))*(S394-14)),0)</f>
        <v>0</v>
      </c>
      <c r="X394" s="87" t="s">
        <v>87</v>
      </c>
      <c r="Y394" s="66">
        <f>IF(T394=1,VLOOKUP(X394,data!$B$35:$D$39,2,0),0)</f>
        <v>0</v>
      </c>
      <c r="Z394" s="67">
        <f>IF(AND(W394&lt;&gt;0,Y394&lt;&gt;0)=FALSE,0,data!$C$43)</f>
        <v>0</v>
      </c>
      <c r="AA394" s="91">
        <f t="shared" si="189"/>
        <v>0</v>
      </c>
      <c r="AB394" s="121">
        <f t="shared" si="190"/>
        <v>0</v>
      </c>
      <c r="AC394" s="61">
        <f t="shared" si="191"/>
        <v>0</v>
      </c>
      <c r="AD394" s="61">
        <f t="shared" si="192"/>
        <v>0</v>
      </c>
      <c r="AF394" s="64"/>
      <c r="AG394" s="61">
        <f t="shared" si="193"/>
        <v>0</v>
      </c>
      <c r="AH394" s="65">
        <f>IF(AG394=1,data!$C$41*AF394,0)</f>
        <v>0</v>
      </c>
      <c r="AI394" s="87" t="s">
        <v>87</v>
      </c>
      <c r="AJ394" s="66">
        <f>IF(AG394=1,IF(AF394&lt;15,VLOOKUP(AI394,data!$B$3:$E$32,2,0)*AF394,(VLOOKUP(AI394,data!$B$3:$E$32,2,0)*14)+(VLOOKUP(AI394,data!$B$3:$E$32,3,0))*(AF394-14)),0)</f>
        <v>0</v>
      </c>
      <c r="AK394" s="87" t="s">
        <v>87</v>
      </c>
      <c r="AL394" s="66">
        <f>IF(AG394=1,VLOOKUP(AK394,data!$B$35:$D$39,2,0),0)</f>
        <v>0</v>
      </c>
      <c r="AM394" s="67">
        <f>IF(AND(AJ394&lt;&gt;0,AL394&lt;&gt;0)=FALSE,0,data!$C$43)</f>
        <v>0</v>
      </c>
      <c r="AN394" s="91">
        <f t="shared" si="194"/>
        <v>0</v>
      </c>
      <c r="AO394" s="121">
        <f t="shared" si="195"/>
        <v>0</v>
      </c>
      <c r="AP394" s="61">
        <f t="shared" si="196"/>
        <v>0</v>
      </c>
      <c r="AQ394" s="61">
        <f t="shared" si="197"/>
        <v>0</v>
      </c>
      <c r="AS394" s="64"/>
      <c r="AT394" s="61">
        <f t="shared" si="198"/>
        <v>0</v>
      </c>
      <c r="AU394" s="65">
        <f>IF(AT394=1,data!$C$41*AS394,0)</f>
        <v>0</v>
      </c>
      <c r="AV394" s="87" t="s">
        <v>87</v>
      </c>
      <c r="AW394" s="66">
        <f>IF(AT394=1,IF(AS394&lt;15,VLOOKUP(AV394,data!$B$3:$E$32,2,0)*AS394,(VLOOKUP(AV394,data!$B$3:$E$32,2,0)*14)+(VLOOKUP(AV394,data!$B$3:$E$32,3,0))*(AS394-14)),0)</f>
        <v>0</v>
      </c>
      <c r="AX394" s="87" t="s">
        <v>87</v>
      </c>
      <c r="AY394" s="66">
        <f>IF(AT394=1,VLOOKUP(AX394,data!$B$35:$D$39,2,0),0)</f>
        <v>0</v>
      </c>
      <c r="AZ394" s="67">
        <f>IF(AND(AW394&lt;&gt;0,AY394&lt;&gt;0)=FALSE,0,data!$C$43)</f>
        <v>0</v>
      </c>
      <c r="BA394" s="91">
        <f t="shared" si="199"/>
        <v>0</v>
      </c>
      <c r="BB394" s="121">
        <f t="shared" si="200"/>
        <v>0</v>
      </c>
      <c r="BC394" s="61">
        <f t="shared" si="201"/>
        <v>0</v>
      </c>
      <c r="BD394" s="61">
        <f t="shared" si="202"/>
        <v>0</v>
      </c>
      <c r="BF394" s="64"/>
      <c r="BG394" s="61">
        <f t="shared" si="203"/>
        <v>0</v>
      </c>
      <c r="BH394" s="65">
        <f>IF(BG394=1,data!$C$41*BF394,0)</f>
        <v>0</v>
      </c>
      <c r="BI394" s="87" t="s">
        <v>87</v>
      </c>
      <c r="BJ394" s="66">
        <f>IF(BG394=1,IF(BF394&lt;15,VLOOKUP(BI394,data!$B$3:$E$32,2,0)*BF394,(VLOOKUP(BI394,data!$B$3:$E$32,2,0)*14)+(VLOOKUP(BI394,data!$B$3:$E$32,3,0))*(BF394-14)),0)</f>
        <v>0</v>
      </c>
      <c r="BK394" s="87" t="s">
        <v>87</v>
      </c>
      <c r="BL394" s="66">
        <f>IF(BG394=1,VLOOKUP(BK394,data!$B$35:$D$39,2,0),0)</f>
        <v>0</v>
      </c>
      <c r="BM394" s="67">
        <f>IF(AND(BJ394&lt;&gt;0,BL394&lt;&gt;0)=FALSE,0,data!$C$43)</f>
        <v>0</v>
      </c>
      <c r="BN394" s="91">
        <f t="shared" si="204"/>
        <v>0</v>
      </c>
      <c r="BO394" s="121">
        <f t="shared" si="205"/>
        <v>0</v>
      </c>
      <c r="BP394" s="61">
        <f t="shared" si="206"/>
        <v>0</v>
      </c>
      <c r="BQ394" s="61">
        <f t="shared" si="207"/>
        <v>0</v>
      </c>
      <c r="BS394" s="64"/>
      <c r="BT394" s="61">
        <f t="shared" si="208"/>
        <v>0</v>
      </c>
      <c r="BU394" s="65">
        <f>IF(BT394=1,data!$C$41*BS394,0)</f>
        <v>0</v>
      </c>
      <c r="BV394" s="87" t="s">
        <v>87</v>
      </c>
      <c r="BW394" s="66">
        <f>IF(BT394=1,IF(BS394&lt;15,VLOOKUP(BV394,data!$B$3:$E$32,2,0)*BS394,(VLOOKUP(BV394,data!$B$3:$E$32,2,0)*14)+(VLOOKUP(BV394,data!$B$3:$E$32,3,0))*(BS394-14)),0)</f>
        <v>0</v>
      </c>
      <c r="BX394" s="87" t="s">
        <v>87</v>
      </c>
      <c r="BY394" s="66">
        <f>IF(BT394=1,VLOOKUP(BX394,data!$B$35:$D$39,2,0),0)</f>
        <v>0</v>
      </c>
      <c r="BZ394" s="67">
        <f>IF(AND(BW394&lt;&gt;0,BY394&lt;&gt;0)=FALSE,0,data!$C$43)</f>
        <v>0</v>
      </c>
      <c r="CA394" s="91">
        <f t="shared" si="209"/>
        <v>0</v>
      </c>
      <c r="CB394" s="121">
        <f t="shared" si="210"/>
        <v>0</v>
      </c>
      <c r="CC394" s="61">
        <f t="shared" si="211"/>
        <v>0</v>
      </c>
      <c r="CD394" s="61">
        <f t="shared" si="212"/>
        <v>0</v>
      </c>
    </row>
    <row r="395" spans="1:82" ht="18" hidden="1" customHeight="1" x14ac:dyDescent="0.25">
      <c r="A395" s="68"/>
      <c r="B395" s="58" t="s">
        <v>477</v>
      </c>
      <c r="C395" s="113"/>
      <c r="D395" s="59"/>
      <c r="E395" s="64"/>
      <c r="F395" s="61">
        <f t="shared" si="184"/>
        <v>0</v>
      </c>
      <c r="G395" s="65">
        <f>IF(F395=1,data!$C$41*E395,0)</f>
        <v>0</v>
      </c>
      <c r="H395" s="87" t="s">
        <v>87</v>
      </c>
      <c r="I395" s="66">
        <f>IF($F395=1,IF($E395&lt;15,VLOOKUP(H395,data!$B$3:$E$32,2,0)*$E395,(VLOOKUP(H395,data!$B$3:$E$32,2,0)*14)+(VLOOKUP(H395,data!$B$3:$E$32,3,0))*($E395-14)),0)</f>
        <v>0</v>
      </c>
      <c r="J395" s="87" t="s">
        <v>87</v>
      </c>
      <c r="K395" s="66">
        <f>IF($F395=1,VLOOKUP(J395,data!$B$35:$D$39,2,0),0)</f>
        <v>0</v>
      </c>
      <c r="L395" s="67">
        <f>IF(AND(I395&lt;&gt;0,K395&lt;&gt;0)=FALSE,0,data!$C$43)</f>
        <v>0</v>
      </c>
      <c r="M395" s="91">
        <f t="shared" si="153"/>
        <v>0</v>
      </c>
      <c r="N395" s="61">
        <f t="shared" si="183"/>
        <v>0</v>
      </c>
      <c r="O395" s="61">
        <f t="shared" si="185"/>
        <v>0</v>
      </c>
      <c r="P395" s="61">
        <f t="shared" si="186"/>
        <v>0</v>
      </c>
      <c r="Q395" s="137">
        <f t="shared" si="187"/>
        <v>0</v>
      </c>
      <c r="S395" s="64"/>
      <c r="T395" s="61">
        <f t="shared" si="188"/>
        <v>0</v>
      </c>
      <c r="U395" s="65">
        <f>IF(T395=1,data!$C$41*S395,0)</f>
        <v>0</v>
      </c>
      <c r="V395" s="87" t="s">
        <v>87</v>
      </c>
      <c r="W395" s="66">
        <f>IF(T395=1,IF(S395&lt;15,VLOOKUP(V395,data!$B$3:$E$32,2,0)*S395,(VLOOKUP(V395,data!$B$3:$E$32,2,0)*14)+(VLOOKUP(V395,data!$B$3:$E$32,3,0))*(S395-14)),0)</f>
        <v>0</v>
      </c>
      <c r="X395" s="87" t="s">
        <v>87</v>
      </c>
      <c r="Y395" s="66">
        <f>IF(T395=1,VLOOKUP(X395,data!$B$35:$D$39,2,0),0)</f>
        <v>0</v>
      </c>
      <c r="Z395" s="67">
        <f>IF(AND(W395&lt;&gt;0,Y395&lt;&gt;0)=FALSE,0,data!$C$43)</f>
        <v>0</v>
      </c>
      <c r="AA395" s="91">
        <f t="shared" si="189"/>
        <v>0</v>
      </c>
      <c r="AB395" s="121">
        <f t="shared" si="190"/>
        <v>0</v>
      </c>
      <c r="AC395" s="61">
        <f t="shared" si="191"/>
        <v>0</v>
      </c>
      <c r="AD395" s="61">
        <f t="shared" si="192"/>
        <v>0</v>
      </c>
      <c r="AF395" s="64"/>
      <c r="AG395" s="61">
        <f t="shared" si="193"/>
        <v>0</v>
      </c>
      <c r="AH395" s="65">
        <f>IF(AG395=1,data!$C$41*AF395,0)</f>
        <v>0</v>
      </c>
      <c r="AI395" s="87" t="s">
        <v>87</v>
      </c>
      <c r="AJ395" s="66">
        <f>IF(AG395=1,IF(AF395&lt;15,VLOOKUP(AI395,data!$B$3:$E$32,2,0)*AF395,(VLOOKUP(AI395,data!$B$3:$E$32,2,0)*14)+(VLOOKUP(AI395,data!$B$3:$E$32,3,0))*(AF395-14)),0)</f>
        <v>0</v>
      </c>
      <c r="AK395" s="87" t="s">
        <v>87</v>
      </c>
      <c r="AL395" s="66">
        <f>IF(AG395=1,VLOOKUP(AK395,data!$B$35:$D$39,2,0),0)</f>
        <v>0</v>
      </c>
      <c r="AM395" s="67">
        <f>IF(AND(AJ395&lt;&gt;0,AL395&lt;&gt;0)=FALSE,0,data!$C$43)</f>
        <v>0</v>
      </c>
      <c r="AN395" s="91">
        <f t="shared" si="194"/>
        <v>0</v>
      </c>
      <c r="AO395" s="121">
        <f t="shared" si="195"/>
        <v>0</v>
      </c>
      <c r="AP395" s="61">
        <f t="shared" si="196"/>
        <v>0</v>
      </c>
      <c r="AQ395" s="61">
        <f t="shared" si="197"/>
        <v>0</v>
      </c>
      <c r="AS395" s="64"/>
      <c r="AT395" s="61">
        <f t="shared" si="198"/>
        <v>0</v>
      </c>
      <c r="AU395" s="65">
        <f>IF(AT395=1,data!$C$41*AS395,0)</f>
        <v>0</v>
      </c>
      <c r="AV395" s="87" t="s">
        <v>87</v>
      </c>
      <c r="AW395" s="66">
        <f>IF(AT395=1,IF(AS395&lt;15,VLOOKUP(AV395,data!$B$3:$E$32,2,0)*AS395,(VLOOKUP(AV395,data!$B$3:$E$32,2,0)*14)+(VLOOKUP(AV395,data!$B$3:$E$32,3,0))*(AS395-14)),0)</f>
        <v>0</v>
      </c>
      <c r="AX395" s="87" t="s">
        <v>87</v>
      </c>
      <c r="AY395" s="66">
        <f>IF(AT395=1,VLOOKUP(AX395,data!$B$35:$D$39,2,0),0)</f>
        <v>0</v>
      </c>
      <c r="AZ395" s="67">
        <f>IF(AND(AW395&lt;&gt;0,AY395&lt;&gt;0)=FALSE,0,data!$C$43)</f>
        <v>0</v>
      </c>
      <c r="BA395" s="91">
        <f t="shared" si="199"/>
        <v>0</v>
      </c>
      <c r="BB395" s="121">
        <f t="shared" si="200"/>
        <v>0</v>
      </c>
      <c r="BC395" s="61">
        <f t="shared" si="201"/>
        <v>0</v>
      </c>
      <c r="BD395" s="61">
        <f t="shared" si="202"/>
        <v>0</v>
      </c>
      <c r="BF395" s="64"/>
      <c r="BG395" s="61">
        <f t="shared" si="203"/>
        <v>0</v>
      </c>
      <c r="BH395" s="65">
        <f>IF(BG395=1,data!$C$41*BF395,0)</f>
        <v>0</v>
      </c>
      <c r="BI395" s="87" t="s">
        <v>87</v>
      </c>
      <c r="BJ395" s="66">
        <f>IF(BG395=1,IF(BF395&lt;15,VLOOKUP(BI395,data!$B$3:$E$32,2,0)*BF395,(VLOOKUP(BI395,data!$B$3:$E$32,2,0)*14)+(VLOOKUP(BI395,data!$B$3:$E$32,3,0))*(BF395-14)),0)</f>
        <v>0</v>
      </c>
      <c r="BK395" s="87" t="s">
        <v>87</v>
      </c>
      <c r="BL395" s="66">
        <f>IF(BG395=1,VLOOKUP(BK395,data!$B$35:$D$39,2,0),0)</f>
        <v>0</v>
      </c>
      <c r="BM395" s="67">
        <f>IF(AND(BJ395&lt;&gt;0,BL395&lt;&gt;0)=FALSE,0,data!$C$43)</f>
        <v>0</v>
      </c>
      <c r="BN395" s="91">
        <f t="shared" si="204"/>
        <v>0</v>
      </c>
      <c r="BO395" s="121">
        <f t="shared" si="205"/>
        <v>0</v>
      </c>
      <c r="BP395" s="61">
        <f t="shared" si="206"/>
        <v>0</v>
      </c>
      <c r="BQ395" s="61">
        <f t="shared" si="207"/>
        <v>0</v>
      </c>
      <c r="BS395" s="64"/>
      <c r="BT395" s="61">
        <f t="shared" si="208"/>
        <v>0</v>
      </c>
      <c r="BU395" s="65">
        <f>IF(BT395=1,data!$C$41*BS395,0)</f>
        <v>0</v>
      </c>
      <c r="BV395" s="87" t="s">
        <v>87</v>
      </c>
      <c r="BW395" s="66">
        <f>IF(BT395=1,IF(BS395&lt;15,VLOOKUP(BV395,data!$B$3:$E$32,2,0)*BS395,(VLOOKUP(BV395,data!$B$3:$E$32,2,0)*14)+(VLOOKUP(BV395,data!$B$3:$E$32,3,0))*(BS395-14)),0)</f>
        <v>0</v>
      </c>
      <c r="BX395" s="87" t="s">
        <v>87</v>
      </c>
      <c r="BY395" s="66">
        <f>IF(BT395=1,VLOOKUP(BX395,data!$B$35:$D$39,2,0),0)</f>
        <v>0</v>
      </c>
      <c r="BZ395" s="67">
        <f>IF(AND(BW395&lt;&gt;0,BY395&lt;&gt;0)=FALSE,0,data!$C$43)</f>
        <v>0</v>
      </c>
      <c r="CA395" s="91">
        <f t="shared" si="209"/>
        <v>0</v>
      </c>
      <c r="CB395" s="121">
        <f t="shared" si="210"/>
        <v>0</v>
      </c>
      <c r="CC395" s="61">
        <f t="shared" si="211"/>
        <v>0</v>
      </c>
      <c r="CD395" s="61">
        <f t="shared" si="212"/>
        <v>0</v>
      </c>
    </row>
    <row r="396" spans="1:82" ht="18" hidden="1" customHeight="1" x14ac:dyDescent="0.25">
      <c r="A396" s="68"/>
      <c r="B396" s="58" t="s">
        <v>478</v>
      </c>
      <c r="C396" s="113"/>
      <c r="D396" s="59"/>
      <c r="E396" s="64"/>
      <c r="F396" s="61">
        <f t="shared" si="184"/>
        <v>0</v>
      </c>
      <c r="G396" s="65">
        <f>IF(F396=1,data!$C$41*E396,0)</f>
        <v>0</v>
      </c>
      <c r="H396" s="87" t="s">
        <v>87</v>
      </c>
      <c r="I396" s="66">
        <f>IF($F396=1,IF($E396&lt;15,VLOOKUP(H396,data!$B$3:$E$32,2,0)*$E396,(VLOOKUP(H396,data!$B$3:$E$32,2,0)*14)+(VLOOKUP(H396,data!$B$3:$E$32,3,0))*($E396-14)),0)</f>
        <v>0</v>
      </c>
      <c r="J396" s="87" t="s">
        <v>87</v>
      </c>
      <c r="K396" s="66">
        <f>IF($F396=1,VLOOKUP(J396,data!$B$35:$D$39,2,0),0)</f>
        <v>0</v>
      </c>
      <c r="L396" s="67">
        <f>IF(AND(I396&lt;&gt;0,K396&lt;&gt;0)=FALSE,0,data!$C$43)</f>
        <v>0</v>
      </c>
      <c r="M396" s="91">
        <f t="shared" si="153"/>
        <v>0</v>
      </c>
      <c r="N396" s="61">
        <f t="shared" si="183"/>
        <v>0</v>
      </c>
      <c r="O396" s="61">
        <f t="shared" si="185"/>
        <v>0</v>
      </c>
      <c r="P396" s="61">
        <f t="shared" si="186"/>
        <v>0</v>
      </c>
      <c r="Q396" s="137">
        <f t="shared" si="187"/>
        <v>0</v>
      </c>
      <c r="S396" s="64"/>
      <c r="T396" s="61">
        <f t="shared" si="188"/>
        <v>0</v>
      </c>
      <c r="U396" s="65">
        <f>IF(T396=1,data!$C$41*S396,0)</f>
        <v>0</v>
      </c>
      <c r="V396" s="87" t="s">
        <v>87</v>
      </c>
      <c r="W396" s="66">
        <f>IF(T396=1,IF(S396&lt;15,VLOOKUP(V396,data!$B$3:$E$32,2,0)*S396,(VLOOKUP(V396,data!$B$3:$E$32,2,0)*14)+(VLOOKUP(V396,data!$B$3:$E$32,3,0))*(S396-14)),0)</f>
        <v>0</v>
      </c>
      <c r="X396" s="87" t="s">
        <v>87</v>
      </c>
      <c r="Y396" s="66">
        <f>IF(T396=1,VLOOKUP(X396,data!$B$35:$D$39,2,0),0)</f>
        <v>0</v>
      </c>
      <c r="Z396" s="67">
        <f>IF(AND(W396&lt;&gt;0,Y396&lt;&gt;0)=FALSE,0,data!$C$43)</f>
        <v>0</v>
      </c>
      <c r="AA396" s="91">
        <f t="shared" si="189"/>
        <v>0</v>
      </c>
      <c r="AB396" s="121">
        <f t="shared" si="190"/>
        <v>0</v>
      </c>
      <c r="AC396" s="61">
        <f t="shared" si="191"/>
        <v>0</v>
      </c>
      <c r="AD396" s="61">
        <f t="shared" si="192"/>
        <v>0</v>
      </c>
      <c r="AF396" s="64"/>
      <c r="AG396" s="61">
        <f t="shared" si="193"/>
        <v>0</v>
      </c>
      <c r="AH396" s="65">
        <f>IF(AG396=1,data!$C$41*AF396,0)</f>
        <v>0</v>
      </c>
      <c r="AI396" s="87" t="s">
        <v>87</v>
      </c>
      <c r="AJ396" s="66">
        <f>IF(AG396=1,IF(AF396&lt;15,VLOOKUP(AI396,data!$B$3:$E$32,2,0)*AF396,(VLOOKUP(AI396,data!$B$3:$E$32,2,0)*14)+(VLOOKUP(AI396,data!$B$3:$E$32,3,0))*(AF396-14)),0)</f>
        <v>0</v>
      </c>
      <c r="AK396" s="87" t="s">
        <v>87</v>
      </c>
      <c r="AL396" s="66">
        <f>IF(AG396=1,VLOOKUP(AK396,data!$B$35:$D$39,2,0),0)</f>
        <v>0</v>
      </c>
      <c r="AM396" s="67">
        <f>IF(AND(AJ396&lt;&gt;0,AL396&lt;&gt;0)=FALSE,0,data!$C$43)</f>
        <v>0</v>
      </c>
      <c r="AN396" s="91">
        <f t="shared" si="194"/>
        <v>0</v>
      </c>
      <c r="AO396" s="121">
        <f t="shared" si="195"/>
        <v>0</v>
      </c>
      <c r="AP396" s="61">
        <f t="shared" si="196"/>
        <v>0</v>
      </c>
      <c r="AQ396" s="61">
        <f t="shared" si="197"/>
        <v>0</v>
      </c>
      <c r="AS396" s="64"/>
      <c r="AT396" s="61">
        <f t="shared" si="198"/>
        <v>0</v>
      </c>
      <c r="AU396" s="65">
        <f>IF(AT396=1,data!$C$41*AS396,0)</f>
        <v>0</v>
      </c>
      <c r="AV396" s="87" t="s">
        <v>87</v>
      </c>
      <c r="AW396" s="66">
        <f>IF(AT396=1,IF(AS396&lt;15,VLOOKUP(AV396,data!$B$3:$E$32,2,0)*AS396,(VLOOKUP(AV396,data!$B$3:$E$32,2,0)*14)+(VLOOKUP(AV396,data!$B$3:$E$32,3,0))*(AS396-14)),0)</f>
        <v>0</v>
      </c>
      <c r="AX396" s="87" t="s">
        <v>87</v>
      </c>
      <c r="AY396" s="66">
        <f>IF(AT396=1,VLOOKUP(AX396,data!$B$35:$D$39,2,0),0)</f>
        <v>0</v>
      </c>
      <c r="AZ396" s="67">
        <f>IF(AND(AW396&lt;&gt;0,AY396&lt;&gt;0)=FALSE,0,data!$C$43)</f>
        <v>0</v>
      </c>
      <c r="BA396" s="91">
        <f t="shared" si="199"/>
        <v>0</v>
      </c>
      <c r="BB396" s="121">
        <f t="shared" si="200"/>
        <v>0</v>
      </c>
      <c r="BC396" s="61">
        <f t="shared" si="201"/>
        <v>0</v>
      </c>
      <c r="BD396" s="61">
        <f t="shared" si="202"/>
        <v>0</v>
      </c>
      <c r="BF396" s="64"/>
      <c r="BG396" s="61">
        <f t="shared" si="203"/>
        <v>0</v>
      </c>
      <c r="BH396" s="65">
        <f>IF(BG396=1,data!$C$41*BF396,0)</f>
        <v>0</v>
      </c>
      <c r="BI396" s="87" t="s">
        <v>87</v>
      </c>
      <c r="BJ396" s="66">
        <f>IF(BG396=1,IF(BF396&lt;15,VLOOKUP(BI396,data!$B$3:$E$32,2,0)*BF396,(VLOOKUP(BI396,data!$B$3:$E$32,2,0)*14)+(VLOOKUP(BI396,data!$B$3:$E$32,3,0))*(BF396-14)),0)</f>
        <v>0</v>
      </c>
      <c r="BK396" s="87" t="s">
        <v>87</v>
      </c>
      <c r="BL396" s="66">
        <f>IF(BG396=1,VLOOKUP(BK396,data!$B$35:$D$39,2,0),0)</f>
        <v>0</v>
      </c>
      <c r="BM396" s="67">
        <f>IF(AND(BJ396&lt;&gt;0,BL396&lt;&gt;0)=FALSE,0,data!$C$43)</f>
        <v>0</v>
      </c>
      <c r="BN396" s="91">
        <f t="shared" si="204"/>
        <v>0</v>
      </c>
      <c r="BO396" s="121">
        <f t="shared" si="205"/>
        <v>0</v>
      </c>
      <c r="BP396" s="61">
        <f t="shared" si="206"/>
        <v>0</v>
      </c>
      <c r="BQ396" s="61">
        <f t="shared" si="207"/>
        <v>0</v>
      </c>
      <c r="BS396" s="64"/>
      <c r="BT396" s="61">
        <f t="shared" si="208"/>
        <v>0</v>
      </c>
      <c r="BU396" s="65">
        <f>IF(BT396=1,data!$C$41*BS396,0)</f>
        <v>0</v>
      </c>
      <c r="BV396" s="87" t="s">
        <v>87</v>
      </c>
      <c r="BW396" s="66">
        <f>IF(BT396=1,IF(BS396&lt;15,VLOOKUP(BV396,data!$B$3:$E$32,2,0)*BS396,(VLOOKUP(BV396,data!$B$3:$E$32,2,0)*14)+(VLOOKUP(BV396,data!$B$3:$E$32,3,0))*(BS396-14)),0)</f>
        <v>0</v>
      </c>
      <c r="BX396" s="87" t="s">
        <v>87</v>
      </c>
      <c r="BY396" s="66">
        <f>IF(BT396=1,VLOOKUP(BX396,data!$B$35:$D$39,2,0),0)</f>
        <v>0</v>
      </c>
      <c r="BZ396" s="67">
        <f>IF(AND(BW396&lt;&gt;0,BY396&lt;&gt;0)=FALSE,0,data!$C$43)</f>
        <v>0</v>
      </c>
      <c r="CA396" s="91">
        <f t="shared" si="209"/>
        <v>0</v>
      </c>
      <c r="CB396" s="121">
        <f t="shared" si="210"/>
        <v>0</v>
      </c>
      <c r="CC396" s="61">
        <f t="shared" si="211"/>
        <v>0</v>
      </c>
      <c r="CD396" s="61">
        <f t="shared" si="212"/>
        <v>0</v>
      </c>
    </row>
    <row r="397" spans="1:82" ht="18" hidden="1" customHeight="1" x14ac:dyDescent="0.25">
      <c r="A397" s="68"/>
      <c r="B397" s="58" t="s">
        <v>479</v>
      </c>
      <c r="C397" s="113"/>
      <c r="D397" s="59"/>
      <c r="E397" s="64"/>
      <c r="F397" s="61">
        <f t="shared" si="184"/>
        <v>0</v>
      </c>
      <c r="G397" s="65">
        <f>IF(F397=1,data!$C$41*E397,0)</f>
        <v>0</v>
      </c>
      <c r="H397" s="87" t="s">
        <v>87</v>
      </c>
      <c r="I397" s="66">
        <f>IF($F397=1,IF($E397&lt;15,VLOOKUP(H397,data!$B$3:$E$32,2,0)*$E397,(VLOOKUP(H397,data!$B$3:$E$32,2,0)*14)+(VLOOKUP(H397,data!$B$3:$E$32,3,0))*($E397-14)),0)</f>
        <v>0</v>
      </c>
      <c r="J397" s="87" t="s">
        <v>87</v>
      </c>
      <c r="K397" s="66">
        <f>IF($F397=1,VLOOKUP(J397,data!$B$35:$D$39,2,0),0)</f>
        <v>0</v>
      </c>
      <c r="L397" s="67">
        <f>IF(AND(I397&lt;&gt;0,K397&lt;&gt;0)=FALSE,0,data!$C$43)</f>
        <v>0</v>
      </c>
      <c r="M397" s="91">
        <f t="shared" si="153"/>
        <v>0</v>
      </c>
      <c r="N397" s="61">
        <f t="shared" si="183"/>
        <v>0</v>
      </c>
      <c r="O397" s="61">
        <f t="shared" si="185"/>
        <v>0</v>
      </c>
      <c r="P397" s="61">
        <f t="shared" si="186"/>
        <v>0</v>
      </c>
      <c r="Q397" s="137">
        <f t="shared" si="187"/>
        <v>0</v>
      </c>
      <c r="S397" s="64"/>
      <c r="T397" s="61">
        <f t="shared" si="188"/>
        <v>0</v>
      </c>
      <c r="U397" s="65">
        <f>IF(T397=1,data!$C$41*S397,0)</f>
        <v>0</v>
      </c>
      <c r="V397" s="87" t="s">
        <v>87</v>
      </c>
      <c r="W397" s="66">
        <f>IF(T397=1,IF(S397&lt;15,VLOOKUP(V397,data!$B$3:$E$32,2,0)*S397,(VLOOKUP(V397,data!$B$3:$E$32,2,0)*14)+(VLOOKUP(V397,data!$B$3:$E$32,3,0))*(S397-14)),0)</f>
        <v>0</v>
      </c>
      <c r="X397" s="87" t="s">
        <v>87</v>
      </c>
      <c r="Y397" s="66">
        <f>IF(T397=1,VLOOKUP(X397,data!$B$35:$D$39,2,0),0)</f>
        <v>0</v>
      </c>
      <c r="Z397" s="67">
        <f>IF(AND(W397&lt;&gt;0,Y397&lt;&gt;0)=FALSE,0,data!$C$43)</f>
        <v>0</v>
      </c>
      <c r="AA397" s="91">
        <f t="shared" si="189"/>
        <v>0</v>
      </c>
      <c r="AB397" s="121">
        <f t="shared" si="190"/>
        <v>0</v>
      </c>
      <c r="AC397" s="61">
        <f t="shared" si="191"/>
        <v>0</v>
      </c>
      <c r="AD397" s="61">
        <f t="shared" si="192"/>
        <v>0</v>
      </c>
      <c r="AF397" s="64"/>
      <c r="AG397" s="61">
        <f t="shared" si="193"/>
        <v>0</v>
      </c>
      <c r="AH397" s="65">
        <f>IF(AG397=1,data!$C$41*AF397,0)</f>
        <v>0</v>
      </c>
      <c r="AI397" s="87" t="s">
        <v>87</v>
      </c>
      <c r="AJ397" s="66">
        <f>IF(AG397=1,IF(AF397&lt;15,VLOOKUP(AI397,data!$B$3:$E$32,2,0)*AF397,(VLOOKUP(AI397,data!$B$3:$E$32,2,0)*14)+(VLOOKUP(AI397,data!$B$3:$E$32,3,0))*(AF397-14)),0)</f>
        <v>0</v>
      </c>
      <c r="AK397" s="87" t="s">
        <v>87</v>
      </c>
      <c r="AL397" s="66">
        <f>IF(AG397=1,VLOOKUP(AK397,data!$B$35:$D$39,2,0),0)</f>
        <v>0</v>
      </c>
      <c r="AM397" s="67">
        <f>IF(AND(AJ397&lt;&gt;0,AL397&lt;&gt;0)=FALSE,0,data!$C$43)</f>
        <v>0</v>
      </c>
      <c r="AN397" s="91">
        <f t="shared" si="194"/>
        <v>0</v>
      </c>
      <c r="AO397" s="121">
        <f t="shared" si="195"/>
        <v>0</v>
      </c>
      <c r="AP397" s="61">
        <f t="shared" si="196"/>
        <v>0</v>
      </c>
      <c r="AQ397" s="61">
        <f t="shared" si="197"/>
        <v>0</v>
      </c>
      <c r="AS397" s="64"/>
      <c r="AT397" s="61">
        <f t="shared" si="198"/>
        <v>0</v>
      </c>
      <c r="AU397" s="65">
        <f>IF(AT397=1,data!$C$41*AS397,0)</f>
        <v>0</v>
      </c>
      <c r="AV397" s="87" t="s">
        <v>87</v>
      </c>
      <c r="AW397" s="66">
        <f>IF(AT397=1,IF(AS397&lt;15,VLOOKUP(AV397,data!$B$3:$E$32,2,0)*AS397,(VLOOKUP(AV397,data!$B$3:$E$32,2,0)*14)+(VLOOKUP(AV397,data!$B$3:$E$32,3,0))*(AS397-14)),0)</f>
        <v>0</v>
      </c>
      <c r="AX397" s="87" t="s">
        <v>87</v>
      </c>
      <c r="AY397" s="66">
        <f>IF(AT397=1,VLOOKUP(AX397,data!$B$35:$D$39,2,0),0)</f>
        <v>0</v>
      </c>
      <c r="AZ397" s="67">
        <f>IF(AND(AW397&lt;&gt;0,AY397&lt;&gt;0)=FALSE,0,data!$C$43)</f>
        <v>0</v>
      </c>
      <c r="BA397" s="91">
        <f t="shared" si="199"/>
        <v>0</v>
      </c>
      <c r="BB397" s="121">
        <f t="shared" si="200"/>
        <v>0</v>
      </c>
      <c r="BC397" s="61">
        <f t="shared" si="201"/>
        <v>0</v>
      </c>
      <c r="BD397" s="61">
        <f t="shared" si="202"/>
        <v>0</v>
      </c>
      <c r="BF397" s="64"/>
      <c r="BG397" s="61">
        <f t="shared" si="203"/>
        <v>0</v>
      </c>
      <c r="BH397" s="65">
        <f>IF(BG397=1,data!$C$41*BF397,0)</f>
        <v>0</v>
      </c>
      <c r="BI397" s="87" t="s">
        <v>87</v>
      </c>
      <c r="BJ397" s="66">
        <f>IF(BG397=1,IF(BF397&lt;15,VLOOKUP(BI397,data!$B$3:$E$32,2,0)*BF397,(VLOOKUP(BI397,data!$B$3:$E$32,2,0)*14)+(VLOOKUP(BI397,data!$B$3:$E$32,3,0))*(BF397-14)),0)</f>
        <v>0</v>
      </c>
      <c r="BK397" s="87" t="s">
        <v>87</v>
      </c>
      <c r="BL397" s="66">
        <f>IF(BG397=1,VLOOKUP(BK397,data!$B$35:$D$39,2,0),0)</f>
        <v>0</v>
      </c>
      <c r="BM397" s="67">
        <f>IF(AND(BJ397&lt;&gt;0,BL397&lt;&gt;0)=FALSE,0,data!$C$43)</f>
        <v>0</v>
      </c>
      <c r="BN397" s="91">
        <f t="shared" si="204"/>
        <v>0</v>
      </c>
      <c r="BO397" s="121">
        <f t="shared" si="205"/>
        <v>0</v>
      </c>
      <c r="BP397" s="61">
        <f t="shared" si="206"/>
        <v>0</v>
      </c>
      <c r="BQ397" s="61">
        <f t="shared" si="207"/>
        <v>0</v>
      </c>
      <c r="BS397" s="64"/>
      <c r="BT397" s="61">
        <f t="shared" si="208"/>
        <v>0</v>
      </c>
      <c r="BU397" s="65">
        <f>IF(BT397=1,data!$C$41*BS397,0)</f>
        <v>0</v>
      </c>
      <c r="BV397" s="87" t="s">
        <v>87</v>
      </c>
      <c r="BW397" s="66">
        <f>IF(BT397=1,IF(BS397&lt;15,VLOOKUP(BV397,data!$B$3:$E$32,2,0)*BS397,(VLOOKUP(BV397,data!$B$3:$E$32,2,0)*14)+(VLOOKUP(BV397,data!$B$3:$E$32,3,0))*(BS397-14)),0)</f>
        <v>0</v>
      </c>
      <c r="BX397" s="87" t="s">
        <v>87</v>
      </c>
      <c r="BY397" s="66">
        <f>IF(BT397=1,VLOOKUP(BX397,data!$B$35:$D$39,2,0),0)</f>
        <v>0</v>
      </c>
      <c r="BZ397" s="67">
        <f>IF(AND(BW397&lt;&gt;0,BY397&lt;&gt;0)=FALSE,0,data!$C$43)</f>
        <v>0</v>
      </c>
      <c r="CA397" s="91">
        <f t="shared" si="209"/>
        <v>0</v>
      </c>
      <c r="CB397" s="121">
        <f t="shared" si="210"/>
        <v>0</v>
      </c>
      <c r="CC397" s="61">
        <f t="shared" si="211"/>
        <v>0</v>
      </c>
      <c r="CD397" s="61">
        <f t="shared" si="212"/>
        <v>0</v>
      </c>
    </row>
    <row r="398" spans="1:82" ht="18" hidden="1" customHeight="1" x14ac:dyDescent="0.25">
      <c r="A398" s="68"/>
      <c r="B398" s="58" t="s">
        <v>480</v>
      </c>
      <c r="C398" s="113"/>
      <c r="D398" s="59"/>
      <c r="E398" s="64"/>
      <c r="F398" s="61">
        <f t="shared" si="184"/>
        <v>0</v>
      </c>
      <c r="G398" s="65">
        <f>IF(F398=1,data!$C$41*E398,0)</f>
        <v>0</v>
      </c>
      <c r="H398" s="87" t="s">
        <v>87</v>
      </c>
      <c r="I398" s="66">
        <f>IF($F398=1,IF($E398&lt;15,VLOOKUP(H398,data!$B$3:$E$32,2,0)*$E398,(VLOOKUP(H398,data!$B$3:$E$32,2,0)*14)+(VLOOKUP(H398,data!$B$3:$E$32,3,0))*($E398-14)),0)</f>
        <v>0</v>
      </c>
      <c r="J398" s="87" t="s">
        <v>87</v>
      </c>
      <c r="K398" s="66">
        <f>IF($F398=1,VLOOKUP(J398,data!$B$35:$D$39,2,0),0)</f>
        <v>0</v>
      </c>
      <c r="L398" s="67">
        <f>IF(AND(I398&lt;&gt;0,K398&lt;&gt;0)=FALSE,0,data!$C$43)</f>
        <v>0</v>
      </c>
      <c r="M398" s="91">
        <f t="shared" si="153"/>
        <v>0</v>
      </c>
      <c r="N398" s="61">
        <f t="shared" si="183"/>
        <v>0</v>
      </c>
      <c r="O398" s="61">
        <f t="shared" si="185"/>
        <v>0</v>
      </c>
      <c r="P398" s="61">
        <f t="shared" si="186"/>
        <v>0</v>
      </c>
      <c r="Q398" s="137">
        <f t="shared" si="187"/>
        <v>0</v>
      </c>
      <c r="S398" s="64"/>
      <c r="T398" s="61">
        <f t="shared" si="188"/>
        <v>0</v>
      </c>
      <c r="U398" s="65">
        <f>IF(T398=1,data!$C$41*S398,0)</f>
        <v>0</v>
      </c>
      <c r="V398" s="87" t="s">
        <v>87</v>
      </c>
      <c r="W398" s="66">
        <f>IF(T398=1,IF(S398&lt;15,VLOOKUP(V398,data!$B$3:$E$32,2,0)*S398,(VLOOKUP(V398,data!$B$3:$E$32,2,0)*14)+(VLOOKUP(V398,data!$B$3:$E$32,3,0))*(S398-14)),0)</f>
        <v>0</v>
      </c>
      <c r="X398" s="87" t="s">
        <v>87</v>
      </c>
      <c r="Y398" s="66">
        <f>IF(T398=1,VLOOKUP(X398,data!$B$35:$D$39,2,0),0)</f>
        <v>0</v>
      </c>
      <c r="Z398" s="67">
        <f>IF(AND(W398&lt;&gt;0,Y398&lt;&gt;0)=FALSE,0,data!$C$43)</f>
        <v>0</v>
      </c>
      <c r="AA398" s="91">
        <f t="shared" si="189"/>
        <v>0</v>
      </c>
      <c r="AB398" s="121">
        <f t="shared" si="190"/>
        <v>0</v>
      </c>
      <c r="AC398" s="61">
        <f t="shared" si="191"/>
        <v>0</v>
      </c>
      <c r="AD398" s="61">
        <f t="shared" si="192"/>
        <v>0</v>
      </c>
      <c r="AF398" s="64"/>
      <c r="AG398" s="61">
        <f t="shared" si="193"/>
        <v>0</v>
      </c>
      <c r="AH398" s="65">
        <f>IF(AG398=1,data!$C$41*AF398,0)</f>
        <v>0</v>
      </c>
      <c r="AI398" s="87" t="s">
        <v>87</v>
      </c>
      <c r="AJ398" s="66">
        <f>IF(AG398=1,IF(AF398&lt;15,VLOOKUP(AI398,data!$B$3:$E$32,2,0)*AF398,(VLOOKUP(AI398,data!$B$3:$E$32,2,0)*14)+(VLOOKUP(AI398,data!$B$3:$E$32,3,0))*(AF398-14)),0)</f>
        <v>0</v>
      </c>
      <c r="AK398" s="87" t="s">
        <v>87</v>
      </c>
      <c r="AL398" s="66">
        <f>IF(AG398=1,VLOOKUP(AK398,data!$B$35:$D$39,2,0),0)</f>
        <v>0</v>
      </c>
      <c r="AM398" s="67">
        <f>IF(AND(AJ398&lt;&gt;0,AL398&lt;&gt;0)=FALSE,0,data!$C$43)</f>
        <v>0</v>
      </c>
      <c r="AN398" s="91">
        <f t="shared" si="194"/>
        <v>0</v>
      </c>
      <c r="AO398" s="121">
        <f t="shared" si="195"/>
        <v>0</v>
      </c>
      <c r="AP398" s="61">
        <f t="shared" si="196"/>
        <v>0</v>
      </c>
      <c r="AQ398" s="61">
        <f t="shared" si="197"/>
        <v>0</v>
      </c>
      <c r="AS398" s="64"/>
      <c r="AT398" s="61">
        <f t="shared" si="198"/>
        <v>0</v>
      </c>
      <c r="AU398" s="65">
        <f>IF(AT398=1,data!$C$41*AS398,0)</f>
        <v>0</v>
      </c>
      <c r="AV398" s="87" t="s">
        <v>87</v>
      </c>
      <c r="AW398" s="66">
        <f>IF(AT398=1,IF(AS398&lt;15,VLOOKUP(AV398,data!$B$3:$E$32,2,0)*AS398,(VLOOKUP(AV398,data!$B$3:$E$32,2,0)*14)+(VLOOKUP(AV398,data!$B$3:$E$32,3,0))*(AS398-14)),0)</f>
        <v>0</v>
      </c>
      <c r="AX398" s="87" t="s">
        <v>87</v>
      </c>
      <c r="AY398" s="66">
        <f>IF(AT398=1,VLOOKUP(AX398,data!$B$35:$D$39,2,0),0)</f>
        <v>0</v>
      </c>
      <c r="AZ398" s="67">
        <f>IF(AND(AW398&lt;&gt;0,AY398&lt;&gt;0)=FALSE,0,data!$C$43)</f>
        <v>0</v>
      </c>
      <c r="BA398" s="91">
        <f t="shared" si="199"/>
        <v>0</v>
      </c>
      <c r="BB398" s="121">
        <f t="shared" si="200"/>
        <v>0</v>
      </c>
      <c r="BC398" s="61">
        <f t="shared" si="201"/>
        <v>0</v>
      </c>
      <c r="BD398" s="61">
        <f t="shared" si="202"/>
        <v>0</v>
      </c>
      <c r="BF398" s="64"/>
      <c r="BG398" s="61">
        <f t="shared" si="203"/>
        <v>0</v>
      </c>
      <c r="BH398" s="65">
        <f>IF(BG398=1,data!$C$41*BF398,0)</f>
        <v>0</v>
      </c>
      <c r="BI398" s="87" t="s">
        <v>87</v>
      </c>
      <c r="BJ398" s="66">
        <f>IF(BG398=1,IF(BF398&lt;15,VLOOKUP(BI398,data!$B$3:$E$32,2,0)*BF398,(VLOOKUP(BI398,data!$B$3:$E$32,2,0)*14)+(VLOOKUP(BI398,data!$B$3:$E$32,3,0))*(BF398-14)),0)</f>
        <v>0</v>
      </c>
      <c r="BK398" s="87" t="s">
        <v>87</v>
      </c>
      <c r="BL398" s="66">
        <f>IF(BG398=1,VLOOKUP(BK398,data!$B$35:$D$39,2,0),0)</f>
        <v>0</v>
      </c>
      <c r="BM398" s="67">
        <f>IF(AND(BJ398&lt;&gt;0,BL398&lt;&gt;0)=FALSE,0,data!$C$43)</f>
        <v>0</v>
      </c>
      <c r="BN398" s="91">
        <f t="shared" si="204"/>
        <v>0</v>
      </c>
      <c r="BO398" s="121">
        <f t="shared" si="205"/>
        <v>0</v>
      </c>
      <c r="BP398" s="61">
        <f t="shared" si="206"/>
        <v>0</v>
      </c>
      <c r="BQ398" s="61">
        <f t="shared" si="207"/>
        <v>0</v>
      </c>
      <c r="BS398" s="64"/>
      <c r="BT398" s="61">
        <f t="shared" si="208"/>
        <v>0</v>
      </c>
      <c r="BU398" s="65">
        <f>IF(BT398=1,data!$C$41*BS398,0)</f>
        <v>0</v>
      </c>
      <c r="BV398" s="87" t="s">
        <v>87</v>
      </c>
      <c r="BW398" s="66">
        <f>IF(BT398=1,IF(BS398&lt;15,VLOOKUP(BV398,data!$B$3:$E$32,2,0)*BS398,(VLOOKUP(BV398,data!$B$3:$E$32,2,0)*14)+(VLOOKUP(BV398,data!$B$3:$E$32,3,0))*(BS398-14)),0)</f>
        <v>0</v>
      </c>
      <c r="BX398" s="87" t="s">
        <v>87</v>
      </c>
      <c r="BY398" s="66">
        <f>IF(BT398=1,VLOOKUP(BX398,data!$B$35:$D$39,2,0),0)</f>
        <v>0</v>
      </c>
      <c r="BZ398" s="67">
        <f>IF(AND(BW398&lt;&gt;0,BY398&lt;&gt;0)=FALSE,0,data!$C$43)</f>
        <v>0</v>
      </c>
      <c r="CA398" s="91">
        <f t="shared" si="209"/>
        <v>0</v>
      </c>
      <c r="CB398" s="121">
        <f t="shared" si="210"/>
        <v>0</v>
      </c>
      <c r="CC398" s="61">
        <f t="shared" si="211"/>
        <v>0</v>
      </c>
      <c r="CD398" s="61">
        <f t="shared" si="212"/>
        <v>0</v>
      </c>
    </row>
    <row r="399" spans="1:82" ht="18" hidden="1" customHeight="1" x14ac:dyDescent="0.25">
      <c r="A399" s="68"/>
      <c r="B399" s="58" t="s">
        <v>481</v>
      </c>
      <c r="C399" s="113"/>
      <c r="D399" s="59"/>
      <c r="E399" s="64"/>
      <c r="F399" s="61">
        <f t="shared" si="184"/>
        <v>0</v>
      </c>
      <c r="G399" s="65">
        <f>IF(F399=1,data!$C$41*E399,0)</f>
        <v>0</v>
      </c>
      <c r="H399" s="87" t="s">
        <v>87</v>
      </c>
      <c r="I399" s="66">
        <f>IF($F399=1,IF($E399&lt;15,VLOOKUP(H399,data!$B$3:$E$32,2,0)*$E399,(VLOOKUP(H399,data!$B$3:$E$32,2,0)*14)+(VLOOKUP(H399,data!$B$3:$E$32,3,0))*($E399-14)),0)</f>
        <v>0</v>
      </c>
      <c r="J399" s="87" t="s">
        <v>87</v>
      </c>
      <c r="K399" s="66">
        <f>IF($F399=1,VLOOKUP(J399,data!$B$35:$D$39,2,0),0)</f>
        <v>0</v>
      </c>
      <c r="L399" s="67">
        <f>IF(AND(I399&lt;&gt;0,K399&lt;&gt;0)=FALSE,0,data!$C$43)</f>
        <v>0</v>
      </c>
      <c r="M399" s="91">
        <f t="shared" si="153"/>
        <v>0</v>
      </c>
      <c r="N399" s="61">
        <f t="shared" si="183"/>
        <v>0</v>
      </c>
      <c r="O399" s="61">
        <f t="shared" si="185"/>
        <v>0</v>
      </c>
      <c r="P399" s="61">
        <f t="shared" si="186"/>
        <v>0</v>
      </c>
      <c r="Q399" s="137">
        <f t="shared" si="187"/>
        <v>0</v>
      </c>
      <c r="S399" s="64"/>
      <c r="T399" s="61">
        <f t="shared" si="188"/>
        <v>0</v>
      </c>
      <c r="U399" s="65">
        <f>IF(T399=1,data!$C$41*S399,0)</f>
        <v>0</v>
      </c>
      <c r="V399" s="87" t="s">
        <v>87</v>
      </c>
      <c r="W399" s="66">
        <f>IF(T399=1,IF(S399&lt;15,VLOOKUP(V399,data!$B$3:$E$32,2,0)*S399,(VLOOKUP(V399,data!$B$3:$E$32,2,0)*14)+(VLOOKUP(V399,data!$B$3:$E$32,3,0))*(S399-14)),0)</f>
        <v>0</v>
      </c>
      <c r="X399" s="87" t="s">
        <v>87</v>
      </c>
      <c r="Y399" s="66">
        <f>IF(T399=1,VLOOKUP(X399,data!$B$35:$D$39,2,0),0)</f>
        <v>0</v>
      </c>
      <c r="Z399" s="67">
        <f>IF(AND(W399&lt;&gt;0,Y399&lt;&gt;0)=FALSE,0,data!$C$43)</f>
        <v>0</v>
      </c>
      <c r="AA399" s="91">
        <f t="shared" si="189"/>
        <v>0</v>
      </c>
      <c r="AB399" s="121">
        <f t="shared" si="190"/>
        <v>0</v>
      </c>
      <c r="AC399" s="61">
        <f t="shared" si="191"/>
        <v>0</v>
      </c>
      <c r="AD399" s="61">
        <f t="shared" si="192"/>
        <v>0</v>
      </c>
      <c r="AF399" s="64"/>
      <c r="AG399" s="61">
        <f t="shared" si="193"/>
        <v>0</v>
      </c>
      <c r="AH399" s="65">
        <f>IF(AG399=1,data!$C$41*AF399,0)</f>
        <v>0</v>
      </c>
      <c r="AI399" s="87" t="s">
        <v>87</v>
      </c>
      <c r="AJ399" s="66">
        <f>IF(AG399=1,IF(AF399&lt;15,VLOOKUP(AI399,data!$B$3:$E$32,2,0)*AF399,(VLOOKUP(AI399,data!$B$3:$E$32,2,0)*14)+(VLOOKUP(AI399,data!$B$3:$E$32,3,0))*(AF399-14)),0)</f>
        <v>0</v>
      </c>
      <c r="AK399" s="87" t="s">
        <v>87</v>
      </c>
      <c r="AL399" s="66">
        <f>IF(AG399=1,VLOOKUP(AK399,data!$B$35:$D$39,2,0),0)</f>
        <v>0</v>
      </c>
      <c r="AM399" s="67">
        <f>IF(AND(AJ399&lt;&gt;0,AL399&lt;&gt;0)=FALSE,0,data!$C$43)</f>
        <v>0</v>
      </c>
      <c r="AN399" s="91">
        <f t="shared" si="194"/>
        <v>0</v>
      </c>
      <c r="AO399" s="121">
        <f t="shared" si="195"/>
        <v>0</v>
      </c>
      <c r="AP399" s="61">
        <f t="shared" si="196"/>
        <v>0</v>
      </c>
      <c r="AQ399" s="61">
        <f t="shared" si="197"/>
        <v>0</v>
      </c>
      <c r="AS399" s="64"/>
      <c r="AT399" s="61">
        <f t="shared" si="198"/>
        <v>0</v>
      </c>
      <c r="AU399" s="65">
        <f>IF(AT399=1,data!$C$41*AS399,0)</f>
        <v>0</v>
      </c>
      <c r="AV399" s="87" t="s">
        <v>87</v>
      </c>
      <c r="AW399" s="66">
        <f>IF(AT399=1,IF(AS399&lt;15,VLOOKUP(AV399,data!$B$3:$E$32,2,0)*AS399,(VLOOKUP(AV399,data!$B$3:$E$32,2,0)*14)+(VLOOKUP(AV399,data!$B$3:$E$32,3,0))*(AS399-14)),0)</f>
        <v>0</v>
      </c>
      <c r="AX399" s="87" t="s">
        <v>87</v>
      </c>
      <c r="AY399" s="66">
        <f>IF(AT399=1,VLOOKUP(AX399,data!$B$35:$D$39,2,0),0)</f>
        <v>0</v>
      </c>
      <c r="AZ399" s="67">
        <f>IF(AND(AW399&lt;&gt;0,AY399&lt;&gt;0)=FALSE,0,data!$C$43)</f>
        <v>0</v>
      </c>
      <c r="BA399" s="91">
        <f t="shared" si="199"/>
        <v>0</v>
      </c>
      <c r="BB399" s="121">
        <f t="shared" si="200"/>
        <v>0</v>
      </c>
      <c r="BC399" s="61">
        <f t="shared" si="201"/>
        <v>0</v>
      </c>
      <c r="BD399" s="61">
        <f t="shared" si="202"/>
        <v>0</v>
      </c>
      <c r="BF399" s="64"/>
      <c r="BG399" s="61">
        <f t="shared" si="203"/>
        <v>0</v>
      </c>
      <c r="BH399" s="65">
        <f>IF(BG399=1,data!$C$41*BF399,0)</f>
        <v>0</v>
      </c>
      <c r="BI399" s="87" t="s">
        <v>87</v>
      </c>
      <c r="BJ399" s="66">
        <f>IF(BG399=1,IF(BF399&lt;15,VLOOKUP(BI399,data!$B$3:$E$32,2,0)*BF399,(VLOOKUP(BI399,data!$B$3:$E$32,2,0)*14)+(VLOOKUP(BI399,data!$B$3:$E$32,3,0))*(BF399-14)),0)</f>
        <v>0</v>
      </c>
      <c r="BK399" s="87" t="s">
        <v>87</v>
      </c>
      <c r="BL399" s="66">
        <f>IF(BG399=1,VLOOKUP(BK399,data!$B$35:$D$39,2,0),0)</f>
        <v>0</v>
      </c>
      <c r="BM399" s="67">
        <f>IF(AND(BJ399&lt;&gt;0,BL399&lt;&gt;0)=FALSE,0,data!$C$43)</f>
        <v>0</v>
      </c>
      <c r="BN399" s="91">
        <f t="shared" si="204"/>
        <v>0</v>
      </c>
      <c r="BO399" s="121">
        <f t="shared" si="205"/>
        <v>0</v>
      </c>
      <c r="BP399" s="61">
        <f t="shared" si="206"/>
        <v>0</v>
      </c>
      <c r="BQ399" s="61">
        <f t="shared" si="207"/>
        <v>0</v>
      </c>
      <c r="BS399" s="64"/>
      <c r="BT399" s="61">
        <f t="shared" si="208"/>
        <v>0</v>
      </c>
      <c r="BU399" s="65">
        <f>IF(BT399=1,data!$C$41*BS399,0)</f>
        <v>0</v>
      </c>
      <c r="BV399" s="87" t="s">
        <v>87</v>
      </c>
      <c r="BW399" s="66">
        <f>IF(BT399=1,IF(BS399&lt;15,VLOOKUP(BV399,data!$B$3:$E$32,2,0)*BS399,(VLOOKUP(BV399,data!$B$3:$E$32,2,0)*14)+(VLOOKUP(BV399,data!$B$3:$E$32,3,0))*(BS399-14)),0)</f>
        <v>0</v>
      </c>
      <c r="BX399" s="87" t="s">
        <v>87</v>
      </c>
      <c r="BY399" s="66">
        <f>IF(BT399=1,VLOOKUP(BX399,data!$B$35:$D$39,2,0),0)</f>
        <v>0</v>
      </c>
      <c r="BZ399" s="67">
        <f>IF(AND(BW399&lt;&gt;0,BY399&lt;&gt;0)=FALSE,0,data!$C$43)</f>
        <v>0</v>
      </c>
      <c r="CA399" s="91">
        <f t="shared" si="209"/>
        <v>0</v>
      </c>
      <c r="CB399" s="121">
        <f t="shared" si="210"/>
        <v>0</v>
      </c>
      <c r="CC399" s="61">
        <f t="shared" si="211"/>
        <v>0</v>
      </c>
      <c r="CD399" s="61">
        <f t="shared" si="212"/>
        <v>0</v>
      </c>
    </row>
    <row r="400" spans="1:82" ht="18" hidden="1" customHeight="1" x14ac:dyDescent="0.25">
      <c r="A400" s="68"/>
      <c r="B400" s="58" t="s">
        <v>482</v>
      </c>
      <c r="C400" s="113"/>
      <c r="D400" s="59"/>
      <c r="E400" s="64"/>
      <c r="F400" s="61">
        <f t="shared" si="184"/>
        <v>0</v>
      </c>
      <c r="G400" s="65">
        <f>IF(F400=1,data!$C$41*E400,0)</f>
        <v>0</v>
      </c>
      <c r="H400" s="87" t="s">
        <v>87</v>
      </c>
      <c r="I400" s="66">
        <f>IF($F400=1,IF($E400&lt;15,VLOOKUP(H400,data!$B$3:$E$32,2,0)*$E400,(VLOOKUP(H400,data!$B$3:$E$32,2,0)*14)+(VLOOKUP(H400,data!$B$3:$E$32,3,0))*($E400-14)),0)</f>
        <v>0</v>
      </c>
      <c r="J400" s="87" t="s">
        <v>87</v>
      </c>
      <c r="K400" s="66">
        <f>IF($F400=1,VLOOKUP(J400,data!$B$35:$D$39,2,0),0)</f>
        <v>0</v>
      </c>
      <c r="L400" s="67">
        <f>IF(AND(I400&lt;&gt;0,K400&lt;&gt;0)=FALSE,0,data!$C$43)</f>
        <v>0</v>
      </c>
      <c r="M400" s="91">
        <f t="shared" si="153"/>
        <v>0</v>
      </c>
      <c r="N400" s="61">
        <f t="shared" ref="N400:N463" si="213">IF(M400&gt;0,1,0)</f>
        <v>0</v>
      </c>
      <c r="O400" s="61">
        <f t="shared" si="185"/>
        <v>0</v>
      </c>
      <c r="P400" s="61">
        <f t="shared" si="186"/>
        <v>0</v>
      </c>
      <c r="Q400" s="137">
        <f t="shared" si="187"/>
        <v>0</v>
      </c>
      <c r="S400" s="64"/>
      <c r="T400" s="61">
        <f t="shared" si="188"/>
        <v>0</v>
      </c>
      <c r="U400" s="65">
        <f>IF(T400=1,data!$C$41*S400,0)</f>
        <v>0</v>
      </c>
      <c r="V400" s="87" t="s">
        <v>87</v>
      </c>
      <c r="W400" s="66">
        <f>IF(T400=1,IF(S400&lt;15,VLOOKUP(V400,data!$B$3:$E$32,2,0)*S400,(VLOOKUP(V400,data!$B$3:$E$32,2,0)*14)+(VLOOKUP(V400,data!$B$3:$E$32,3,0))*(S400-14)),0)</f>
        <v>0</v>
      </c>
      <c r="X400" s="87" t="s">
        <v>87</v>
      </c>
      <c r="Y400" s="66">
        <f>IF(T400=1,VLOOKUP(X400,data!$B$35:$D$39,2,0),0)</f>
        <v>0</v>
      </c>
      <c r="Z400" s="67">
        <f>IF(AND(W400&lt;&gt;0,Y400&lt;&gt;0)=FALSE,0,data!$C$43)</f>
        <v>0</v>
      </c>
      <c r="AA400" s="91">
        <f t="shared" si="189"/>
        <v>0</v>
      </c>
      <c r="AB400" s="121">
        <f t="shared" si="190"/>
        <v>0</v>
      </c>
      <c r="AC400" s="61">
        <f t="shared" si="191"/>
        <v>0</v>
      </c>
      <c r="AD400" s="61">
        <f t="shared" si="192"/>
        <v>0</v>
      </c>
      <c r="AF400" s="64"/>
      <c r="AG400" s="61">
        <f t="shared" si="193"/>
        <v>0</v>
      </c>
      <c r="AH400" s="65">
        <f>IF(AG400=1,data!$C$41*AF400,0)</f>
        <v>0</v>
      </c>
      <c r="AI400" s="87" t="s">
        <v>87</v>
      </c>
      <c r="AJ400" s="66">
        <f>IF(AG400=1,IF(AF400&lt;15,VLOOKUP(AI400,data!$B$3:$E$32,2,0)*AF400,(VLOOKUP(AI400,data!$B$3:$E$32,2,0)*14)+(VLOOKUP(AI400,data!$B$3:$E$32,3,0))*(AF400-14)),0)</f>
        <v>0</v>
      </c>
      <c r="AK400" s="87" t="s">
        <v>87</v>
      </c>
      <c r="AL400" s="66">
        <f>IF(AG400=1,VLOOKUP(AK400,data!$B$35:$D$39,2,0),0)</f>
        <v>0</v>
      </c>
      <c r="AM400" s="67">
        <f>IF(AND(AJ400&lt;&gt;0,AL400&lt;&gt;0)=FALSE,0,data!$C$43)</f>
        <v>0</v>
      </c>
      <c r="AN400" s="91">
        <f t="shared" si="194"/>
        <v>0</v>
      </c>
      <c r="AO400" s="121">
        <f t="shared" si="195"/>
        <v>0</v>
      </c>
      <c r="AP400" s="61">
        <f t="shared" si="196"/>
        <v>0</v>
      </c>
      <c r="AQ400" s="61">
        <f t="shared" si="197"/>
        <v>0</v>
      </c>
      <c r="AS400" s="64"/>
      <c r="AT400" s="61">
        <f t="shared" si="198"/>
        <v>0</v>
      </c>
      <c r="AU400" s="65">
        <f>IF(AT400=1,data!$C$41*AS400,0)</f>
        <v>0</v>
      </c>
      <c r="AV400" s="87" t="s">
        <v>87</v>
      </c>
      <c r="AW400" s="66">
        <f>IF(AT400=1,IF(AS400&lt;15,VLOOKUP(AV400,data!$B$3:$E$32,2,0)*AS400,(VLOOKUP(AV400,data!$B$3:$E$32,2,0)*14)+(VLOOKUP(AV400,data!$B$3:$E$32,3,0))*(AS400-14)),0)</f>
        <v>0</v>
      </c>
      <c r="AX400" s="87" t="s">
        <v>87</v>
      </c>
      <c r="AY400" s="66">
        <f>IF(AT400=1,VLOOKUP(AX400,data!$B$35:$D$39,2,0),0)</f>
        <v>0</v>
      </c>
      <c r="AZ400" s="67">
        <f>IF(AND(AW400&lt;&gt;0,AY400&lt;&gt;0)=FALSE,0,data!$C$43)</f>
        <v>0</v>
      </c>
      <c r="BA400" s="91">
        <f t="shared" si="199"/>
        <v>0</v>
      </c>
      <c r="BB400" s="121">
        <f t="shared" si="200"/>
        <v>0</v>
      </c>
      <c r="BC400" s="61">
        <f t="shared" si="201"/>
        <v>0</v>
      </c>
      <c r="BD400" s="61">
        <f t="shared" si="202"/>
        <v>0</v>
      </c>
      <c r="BF400" s="64"/>
      <c r="BG400" s="61">
        <f t="shared" si="203"/>
        <v>0</v>
      </c>
      <c r="BH400" s="65">
        <f>IF(BG400=1,data!$C$41*BF400,0)</f>
        <v>0</v>
      </c>
      <c r="BI400" s="87" t="s">
        <v>87</v>
      </c>
      <c r="BJ400" s="66">
        <f>IF(BG400=1,IF(BF400&lt;15,VLOOKUP(BI400,data!$B$3:$E$32,2,0)*BF400,(VLOOKUP(BI400,data!$B$3:$E$32,2,0)*14)+(VLOOKUP(BI400,data!$B$3:$E$32,3,0))*(BF400-14)),0)</f>
        <v>0</v>
      </c>
      <c r="BK400" s="87" t="s">
        <v>87</v>
      </c>
      <c r="BL400" s="66">
        <f>IF(BG400=1,VLOOKUP(BK400,data!$B$35:$D$39,2,0),0)</f>
        <v>0</v>
      </c>
      <c r="BM400" s="67">
        <f>IF(AND(BJ400&lt;&gt;0,BL400&lt;&gt;0)=FALSE,0,data!$C$43)</f>
        <v>0</v>
      </c>
      <c r="BN400" s="91">
        <f t="shared" si="204"/>
        <v>0</v>
      </c>
      <c r="BO400" s="121">
        <f t="shared" si="205"/>
        <v>0</v>
      </c>
      <c r="BP400" s="61">
        <f t="shared" si="206"/>
        <v>0</v>
      </c>
      <c r="BQ400" s="61">
        <f t="shared" si="207"/>
        <v>0</v>
      </c>
      <c r="BS400" s="64"/>
      <c r="BT400" s="61">
        <f t="shared" si="208"/>
        <v>0</v>
      </c>
      <c r="BU400" s="65">
        <f>IF(BT400=1,data!$C$41*BS400,0)</f>
        <v>0</v>
      </c>
      <c r="BV400" s="87" t="s">
        <v>87</v>
      </c>
      <c r="BW400" s="66">
        <f>IF(BT400=1,IF(BS400&lt;15,VLOOKUP(BV400,data!$B$3:$E$32,2,0)*BS400,(VLOOKUP(BV400,data!$B$3:$E$32,2,0)*14)+(VLOOKUP(BV400,data!$B$3:$E$32,3,0))*(BS400-14)),0)</f>
        <v>0</v>
      </c>
      <c r="BX400" s="87" t="s">
        <v>87</v>
      </c>
      <c r="BY400" s="66">
        <f>IF(BT400=1,VLOOKUP(BX400,data!$B$35:$D$39,2,0),0)</f>
        <v>0</v>
      </c>
      <c r="BZ400" s="67">
        <f>IF(AND(BW400&lt;&gt;0,BY400&lt;&gt;0)=FALSE,0,data!$C$43)</f>
        <v>0</v>
      </c>
      <c r="CA400" s="91">
        <f t="shared" si="209"/>
        <v>0</v>
      </c>
      <c r="CB400" s="121">
        <f t="shared" si="210"/>
        <v>0</v>
      </c>
      <c r="CC400" s="61">
        <f t="shared" si="211"/>
        <v>0</v>
      </c>
      <c r="CD400" s="61">
        <f t="shared" si="212"/>
        <v>0</v>
      </c>
    </row>
    <row r="401" spans="1:82" ht="18" hidden="1" customHeight="1" x14ac:dyDescent="0.25">
      <c r="A401" s="68"/>
      <c r="B401" s="58" t="s">
        <v>483</v>
      </c>
      <c r="C401" s="113"/>
      <c r="D401" s="59"/>
      <c r="E401" s="64"/>
      <c r="F401" s="61">
        <f t="shared" si="184"/>
        <v>0</v>
      </c>
      <c r="G401" s="65">
        <f>IF(F401=1,data!$C$41*E401,0)</f>
        <v>0</v>
      </c>
      <c r="H401" s="87" t="s">
        <v>87</v>
      </c>
      <c r="I401" s="66">
        <f>IF($F401=1,IF($E401&lt;15,VLOOKUP(H401,data!$B$3:$E$32,2,0)*$E401,(VLOOKUP(H401,data!$B$3:$E$32,2,0)*14)+(VLOOKUP(H401,data!$B$3:$E$32,3,0))*($E401-14)),0)</f>
        <v>0</v>
      </c>
      <c r="J401" s="87" t="s">
        <v>87</v>
      </c>
      <c r="K401" s="66">
        <f>IF($F401=1,VLOOKUP(J401,data!$B$35:$D$39,2,0),0)</f>
        <v>0</v>
      </c>
      <c r="L401" s="67">
        <f>IF(AND(I401&lt;&gt;0,K401&lt;&gt;0)=FALSE,0,data!$C$43)</f>
        <v>0</v>
      </c>
      <c r="M401" s="91">
        <f t="shared" si="153"/>
        <v>0</v>
      </c>
      <c r="N401" s="61">
        <f t="shared" si="213"/>
        <v>0</v>
      </c>
      <c r="O401" s="61">
        <f t="shared" si="185"/>
        <v>0</v>
      </c>
      <c r="P401" s="61">
        <f t="shared" si="186"/>
        <v>0</v>
      </c>
      <c r="Q401" s="137">
        <f t="shared" si="187"/>
        <v>0</v>
      </c>
      <c r="S401" s="64"/>
      <c r="T401" s="61">
        <f t="shared" si="188"/>
        <v>0</v>
      </c>
      <c r="U401" s="65">
        <f>IF(T401=1,data!$C$41*S401,0)</f>
        <v>0</v>
      </c>
      <c r="V401" s="87" t="s">
        <v>87</v>
      </c>
      <c r="W401" s="66">
        <f>IF(T401=1,IF(S401&lt;15,VLOOKUP(V401,data!$B$3:$E$32,2,0)*S401,(VLOOKUP(V401,data!$B$3:$E$32,2,0)*14)+(VLOOKUP(V401,data!$B$3:$E$32,3,0))*(S401-14)),0)</f>
        <v>0</v>
      </c>
      <c r="X401" s="87" t="s">
        <v>87</v>
      </c>
      <c r="Y401" s="66">
        <f>IF(T401=1,VLOOKUP(X401,data!$B$35:$D$39,2,0),0)</f>
        <v>0</v>
      </c>
      <c r="Z401" s="67">
        <f>IF(AND(W401&lt;&gt;0,Y401&lt;&gt;0)=FALSE,0,data!$C$43)</f>
        <v>0</v>
      </c>
      <c r="AA401" s="91">
        <f t="shared" si="189"/>
        <v>0</v>
      </c>
      <c r="AB401" s="121">
        <f t="shared" si="190"/>
        <v>0</v>
      </c>
      <c r="AC401" s="61">
        <f t="shared" si="191"/>
        <v>0</v>
      </c>
      <c r="AD401" s="61">
        <f t="shared" si="192"/>
        <v>0</v>
      </c>
      <c r="AF401" s="64"/>
      <c r="AG401" s="61">
        <f t="shared" si="193"/>
        <v>0</v>
      </c>
      <c r="AH401" s="65">
        <f>IF(AG401=1,data!$C$41*AF401,0)</f>
        <v>0</v>
      </c>
      <c r="AI401" s="87" t="s">
        <v>87</v>
      </c>
      <c r="AJ401" s="66">
        <f>IF(AG401=1,IF(AF401&lt;15,VLOOKUP(AI401,data!$B$3:$E$32,2,0)*AF401,(VLOOKUP(AI401,data!$B$3:$E$32,2,0)*14)+(VLOOKUP(AI401,data!$B$3:$E$32,3,0))*(AF401-14)),0)</f>
        <v>0</v>
      </c>
      <c r="AK401" s="87" t="s">
        <v>87</v>
      </c>
      <c r="AL401" s="66">
        <f>IF(AG401=1,VLOOKUP(AK401,data!$B$35:$D$39,2,0),0)</f>
        <v>0</v>
      </c>
      <c r="AM401" s="67">
        <f>IF(AND(AJ401&lt;&gt;0,AL401&lt;&gt;0)=FALSE,0,data!$C$43)</f>
        <v>0</v>
      </c>
      <c r="AN401" s="91">
        <f t="shared" si="194"/>
        <v>0</v>
      </c>
      <c r="AO401" s="121">
        <f t="shared" si="195"/>
        <v>0</v>
      </c>
      <c r="AP401" s="61">
        <f t="shared" si="196"/>
        <v>0</v>
      </c>
      <c r="AQ401" s="61">
        <f t="shared" si="197"/>
        <v>0</v>
      </c>
      <c r="AS401" s="64"/>
      <c r="AT401" s="61">
        <f t="shared" si="198"/>
        <v>0</v>
      </c>
      <c r="AU401" s="65">
        <f>IF(AT401=1,data!$C$41*AS401,0)</f>
        <v>0</v>
      </c>
      <c r="AV401" s="87" t="s">
        <v>87</v>
      </c>
      <c r="AW401" s="66">
        <f>IF(AT401=1,IF(AS401&lt;15,VLOOKUP(AV401,data!$B$3:$E$32,2,0)*AS401,(VLOOKUP(AV401,data!$B$3:$E$32,2,0)*14)+(VLOOKUP(AV401,data!$B$3:$E$32,3,0))*(AS401-14)),0)</f>
        <v>0</v>
      </c>
      <c r="AX401" s="87" t="s">
        <v>87</v>
      </c>
      <c r="AY401" s="66">
        <f>IF(AT401=1,VLOOKUP(AX401,data!$B$35:$D$39,2,0),0)</f>
        <v>0</v>
      </c>
      <c r="AZ401" s="67">
        <f>IF(AND(AW401&lt;&gt;0,AY401&lt;&gt;0)=FALSE,0,data!$C$43)</f>
        <v>0</v>
      </c>
      <c r="BA401" s="91">
        <f t="shared" si="199"/>
        <v>0</v>
      </c>
      <c r="BB401" s="121">
        <f t="shared" si="200"/>
        <v>0</v>
      </c>
      <c r="BC401" s="61">
        <f t="shared" si="201"/>
        <v>0</v>
      </c>
      <c r="BD401" s="61">
        <f t="shared" si="202"/>
        <v>0</v>
      </c>
      <c r="BF401" s="64"/>
      <c r="BG401" s="61">
        <f t="shared" si="203"/>
        <v>0</v>
      </c>
      <c r="BH401" s="65">
        <f>IF(BG401=1,data!$C$41*BF401,0)</f>
        <v>0</v>
      </c>
      <c r="BI401" s="87" t="s">
        <v>87</v>
      </c>
      <c r="BJ401" s="66">
        <f>IF(BG401=1,IF(BF401&lt;15,VLOOKUP(BI401,data!$B$3:$E$32,2,0)*BF401,(VLOOKUP(BI401,data!$B$3:$E$32,2,0)*14)+(VLOOKUP(BI401,data!$B$3:$E$32,3,0))*(BF401-14)),0)</f>
        <v>0</v>
      </c>
      <c r="BK401" s="87" t="s">
        <v>87</v>
      </c>
      <c r="BL401" s="66">
        <f>IF(BG401=1,VLOOKUP(BK401,data!$B$35:$D$39,2,0),0)</f>
        <v>0</v>
      </c>
      <c r="BM401" s="67">
        <f>IF(AND(BJ401&lt;&gt;0,BL401&lt;&gt;0)=FALSE,0,data!$C$43)</f>
        <v>0</v>
      </c>
      <c r="BN401" s="91">
        <f t="shared" si="204"/>
        <v>0</v>
      </c>
      <c r="BO401" s="121">
        <f t="shared" si="205"/>
        <v>0</v>
      </c>
      <c r="BP401" s="61">
        <f t="shared" si="206"/>
        <v>0</v>
      </c>
      <c r="BQ401" s="61">
        <f t="shared" si="207"/>
        <v>0</v>
      </c>
      <c r="BS401" s="64"/>
      <c r="BT401" s="61">
        <f t="shared" si="208"/>
        <v>0</v>
      </c>
      <c r="BU401" s="65">
        <f>IF(BT401=1,data!$C$41*BS401,0)</f>
        <v>0</v>
      </c>
      <c r="BV401" s="87" t="s">
        <v>87</v>
      </c>
      <c r="BW401" s="66">
        <f>IF(BT401=1,IF(BS401&lt;15,VLOOKUP(BV401,data!$B$3:$E$32,2,0)*BS401,(VLOOKUP(BV401,data!$B$3:$E$32,2,0)*14)+(VLOOKUP(BV401,data!$B$3:$E$32,3,0))*(BS401-14)),0)</f>
        <v>0</v>
      </c>
      <c r="BX401" s="87" t="s">
        <v>87</v>
      </c>
      <c r="BY401" s="66">
        <f>IF(BT401=1,VLOOKUP(BX401,data!$B$35:$D$39,2,0),0)</f>
        <v>0</v>
      </c>
      <c r="BZ401" s="67">
        <f>IF(AND(BW401&lt;&gt;0,BY401&lt;&gt;0)=FALSE,0,data!$C$43)</f>
        <v>0</v>
      </c>
      <c r="CA401" s="91">
        <f t="shared" si="209"/>
        <v>0</v>
      </c>
      <c r="CB401" s="121">
        <f t="shared" si="210"/>
        <v>0</v>
      </c>
      <c r="CC401" s="61">
        <f t="shared" si="211"/>
        <v>0</v>
      </c>
      <c r="CD401" s="61">
        <f t="shared" si="212"/>
        <v>0</v>
      </c>
    </row>
    <row r="402" spans="1:82" ht="18" hidden="1" customHeight="1" x14ac:dyDescent="0.25">
      <c r="A402" s="68"/>
      <c r="B402" s="58" t="s">
        <v>484</v>
      </c>
      <c r="C402" s="113"/>
      <c r="D402" s="59"/>
      <c r="E402" s="64"/>
      <c r="F402" s="61">
        <f t="shared" si="184"/>
        <v>0</v>
      </c>
      <c r="G402" s="65">
        <f>IF(F402=1,data!$C$41*E402,0)</f>
        <v>0</v>
      </c>
      <c r="H402" s="87" t="s">
        <v>87</v>
      </c>
      <c r="I402" s="66">
        <f>IF($F402=1,IF($E402&lt;15,VLOOKUP(H402,data!$B$3:$E$32,2,0)*$E402,(VLOOKUP(H402,data!$B$3:$E$32,2,0)*14)+(VLOOKUP(H402,data!$B$3:$E$32,3,0))*($E402-14)),0)</f>
        <v>0</v>
      </c>
      <c r="J402" s="87" t="s">
        <v>87</v>
      </c>
      <c r="K402" s="66">
        <f>IF($F402=1,VLOOKUP(J402,data!$B$35:$D$39,2,0),0)</f>
        <v>0</v>
      </c>
      <c r="L402" s="67">
        <f>IF(AND(I402&lt;&gt;0,K402&lt;&gt;0)=FALSE,0,data!$C$43)</f>
        <v>0</v>
      </c>
      <c r="M402" s="91">
        <f t="shared" si="153"/>
        <v>0</v>
      </c>
      <c r="N402" s="61">
        <f t="shared" si="213"/>
        <v>0</v>
      </c>
      <c r="O402" s="61">
        <f t="shared" si="185"/>
        <v>0</v>
      </c>
      <c r="P402" s="61">
        <f t="shared" si="186"/>
        <v>0</v>
      </c>
      <c r="Q402" s="137">
        <f t="shared" si="187"/>
        <v>0</v>
      </c>
      <c r="S402" s="64"/>
      <c r="T402" s="61">
        <f t="shared" si="188"/>
        <v>0</v>
      </c>
      <c r="U402" s="65">
        <f>IF(T402=1,data!$C$41*S402,0)</f>
        <v>0</v>
      </c>
      <c r="V402" s="87" t="s">
        <v>87</v>
      </c>
      <c r="W402" s="66">
        <f>IF(T402=1,IF(S402&lt;15,VLOOKUP(V402,data!$B$3:$E$32,2,0)*S402,(VLOOKUP(V402,data!$B$3:$E$32,2,0)*14)+(VLOOKUP(V402,data!$B$3:$E$32,3,0))*(S402-14)),0)</f>
        <v>0</v>
      </c>
      <c r="X402" s="87" t="s">
        <v>87</v>
      </c>
      <c r="Y402" s="66">
        <f>IF(T402=1,VLOOKUP(X402,data!$B$35:$D$39,2,0),0)</f>
        <v>0</v>
      </c>
      <c r="Z402" s="67">
        <f>IF(AND(W402&lt;&gt;0,Y402&lt;&gt;0)=FALSE,0,data!$C$43)</f>
        <v>0</v>
      </c>
      <c r="AA402" s="91">
        <f t="shared" si="189"/>
        <v>0</v>
      </c>
      <c r="AB402" s="121">
        <f t="shared" si="190"/>
        <v>0</v>
      </c>
      <c r="AC402" s="61">
        <f t="shared" si="191"/>
        <v>0</v>
      </c>
      <c r="AD402" s="61">
        <f t="shared" si="192"/>
        <v>0</v>
      </c>
      <c r="AF402" s="64"/>
      <c r="AG402" s="61">
        <f t="shared" si="193"/>
        <v>0</v>
      </c>
      <c r="AH402" s="65">
        <f>IF(AG402=1,data!$C$41*AF402,0)</f>
        <v>0</v>
      </c>
      <c r="AI402" s="87" t="s">
        <v>87</v>
      </c>
      <c r="AJ402" s="66">
        <f>IF(AG402=1,IF(AF402&lt;15,VLOOKUP(AI402,data!$B$3:$E$32,2,0)*AF402,(VLOOKUP(AI402,data!$B$3:$E$32,2,0)*14)+(VLOOKUP(AI402,data!$B$3:$E$32,3,0))*(AF402-14)),0)</f>
        <v>0</v>
      </c>
      <c r="AK402" s="87" t="s">
        <v>87</v>
      </c>
      <c r="AL402" s="66">
        <f>IF(AG402=1,VLOOKUP(AK402,data!$B$35:$D$39,2,0),0)</f>
        <v>0</v>
      </c>
      <c r="AM402" s="67">
        <f>IF(AND(AJ402&lt;&gt;0,AL402&lt;&gt;0)=FALSE,0,data!$C$43)</f>
        <v>0</v>
      </c>
      <c r="AN402" s="91">
        <f t="shared" si="194"/>
        <v>0</v>
      </c>
      <c r="AO402" s="121">
        <f t="shared" si="195"/>
        <v>0</v>
      </c>
      <c r="AP402" s="61">
        <f t="shared" si="196"/>
        <v>0</v>
      </c>
      <c r="AQ402" s="61">
        <f t="shared" si="197"/>
        <v>0</v>
      </c>
      <c r="AS402" s="64"/>
      <c r="AT402" s="61">
        <f t="shared" si="198"/>
        <v>0</v>
      </c>
      <c r="AU402" s="65">
        <f>IF(AT402=1,data!$C$41*AS402,0)</f>
        <v>0</v>
      </c>
      <c r="AV402" s="87" t="s">
        <v>87</v>
      </c>
      <c r="AW402" s="66">
        <f>IF(AT402=1,IF(AS402&lt;15,VLOOKUP(AV402,data!$B$3:$E$32,2,0)*AS402,(VLOOKUP(AV402,data!$B$3:$E$32,2,0)*14)+(VLOOKUP(AV402,data!$B$3:$E$32,3,0))*(AS402-14)),0)</f>
        <v>0</v>
      </c>
      <c r="AX402" s="87" t="s">
        <v>87</v>
      </c>
      <c r="AY402" s="66">
        <f>IF(AT402=1,VLOOKUP(AX402,data!$B$35:$D$39,2,0),0)</f>
        <v>0</v>
      </c>
      <c r="AZ402" s="67">
        <f>IF(AND(AW402&lt;&gt;0,AY402&lt;&gt;0)=FALSE,0,data!$C$43)</f>
        <v>0</v>
      </c>
      <c r="BA402" s="91">
        <f t="shared" si="199"/>
        <v>0</v>
      </c>
      <c r="BB402" s="121">
        <f t="shared" si="200"/>
        <v>0</v>
      </c>
      <c r="BC402" s="61">
        <f t="shared" si="201"/>
        <v>0</v>
      </c>
      <c r="BD402" s="61">
        <f t="shared" si="202"/>
        <v>0</v>
      </c>
      <c r="BF402" s="64"/>
      <c r="BG402" s="61">
        <f t="shared" si="203"/>
        <v>0</v>
      </c>
      <c r="BH402" s="65">
        <f>IF(BG402=1,data!$C$41*BF402,0)</f>
        <v>0</v>
      </c>
      <c r="BI402" s="87" t="s">
        <v>87</v>
      </c>
      <c r="BJ402" s="66">
        <f>IF(BG402=1,IF(BF402&lt;15,VLOOKUP(BI402,data!$B$3:$E$32,2,0)*BF402,(VLOOKUP(BI402,data!$B$3:$E$32,2,0)*14)+(VLOOKUP(BI402,data!$B$3:$E$32,3,0))*(BF402-14)),0)</f>
        <v>0</v>
      </c>
      <c r="BK402" s="87" t="s">
        <v>87</v>
      </c>
      <c r="BL402" s="66">
        <f>IF(BG402=1,VLOOKUP(BK402,data!$B$35:$D$39,2,0),0)</f>
        <v>0</v>
      </c>
      <c r="BM402" s="67">
        <f>IF(AND(BJ402&lt;&gt;0,BL402&lt;&gt;0)=FALSE,0,data!$C$43)</f>
        <v>0</v>
      </c>
      <c r="BN402" s="91">
        <f t="shared" si="204"/>
        <v>0</v>
      </c>
      <c r="BO402" s="121">
        <f t="shared" si="205"/>
        <v>0</v>
      </c>
      <c r="BP402" s="61">
        <f t="shared" si="206"/>
        <v>0</v>
      </c>
      <c r="BQ402" s="61">
        <f t="shared" si="207"/>
        <v>0</v>
      </c>
      <c r="BS402" s="64"/>
      <c r="BT402" s="61">
        <f t="shared" si="208"/>
        <v>0</v>
      </c>
      <c r="BU402" s="65">
        <f>IF(BT402=1,data!$C$41*BS402,0)</f>
        <v>0</v>
      </c>
      <c r="BV402" s="87" t="s">
        <v>87</v>
      </c>
      <c r="BW402" s="66">
        <f>IF(BT402=1,IF(BS402&lt;15,VLOOKUP(BV402,data!$B$3:$E$32,2,0)*BS402,(VLOOKUP(BV402,data!$B$3:$E$32,2,0)*14)+(VLOOKUP(BV402,data!$B$3:$E$32,3,0))*(BS402-14)),0)</f>
        <v>0</v>
      </c>
      <c r="BX402" s="87" t="s">
        <v>87</v>
      </c>
      <c r="BY402" s="66">
        <f>IF(BT402=1,VLOOKUP(BX402,data!$B$35:$D$39,2,0),0)</f>
        <v>0</v>
      </c>
      <c r="BZ402" s="67">
        <f>IF(AND(BW402&lt;&gt;0,BY402&lt;&gt;0)=FALSE,0,data!$C$43)</f>
        <v>0</v>
      </c>
      <c r="CA402" s="91">
        <f t="shared" si="209"/>
        <v>0</v>
      </c>
      <c r="CB402" s="121">
        <f t="shared" si="210"/>
        <v>0</v>
      </c>
      <c r="CC402" s="61">
        <f t="shared" si="211"/>
        <v>0</v>
      </c>
      <c r="CD402" s="61">
        <f t="shared" si="212"/>
        <v>0</v>
      </c>
    </row>
    <row r="403" spans="1:82" ht="18" hidden="1" customHeight="1" x14ac:dyDescent="0.25">
      <c r="A403" s="68"/>
      <c r="B403" s="58" t="s">
        <v>485</v>
      </c>
      <c r="C403" s="113"/>
      <c r="D403" s="59"/>
      <c r="E403" s="64"/>
      <c r="F403" s="61">
        <f t="shared" si="184"/>
        <v>0</v>
      </c>
      <c r="G403" s="65">
        <f>IF(F403=1,data!$C$41*E403,0)</f>
        <v>0</v>
      </c>
      <c r="H403" s="87" t="s">
        <v>87</v>
      </c>
      <c r="I403" s="66">
        <f>IF($F403=1,IF($E403&lt;15,VLOOKUP(H403,data!$B$3:$E$32,2,0)*$E403,(VLOOKUP(H403,data!$B$3:$E$32,2,0)*14)+(VLOOKUP(H403,data!$B$3:$E$32,3,0))*($E403-14)),0)</f>
        <v>0</v>
      </c>
      <c r="J403" s="87" t="s">
        <v>87</v>
      </c>
      <c r="K403" s="66">
        <f>IF($F403=1,VLOOKUP(J403,data!$B$35:$D$39,2,0),0)</f>
        <v>0</v>
      </c>
      <c r="L403" s="67">
        <f>IF(AND(I403&lt;&gt;0,K403&lt;&gt;0)=FALSE,0,data!$C$43)</f>
        <v>0</v>
      </c>
      <c r="M403" s="91">
        <f t="shared" si="153"/>
        <v>0</v>
      </c>
      <c r="N403" s="61">
        <f t="shared" si="213"/>
        <v>0</v>
      </c>
      <c r="O403" s="61">
        <f t="shared" si="185"/>
        <v>0</v>
      </c>
      <c r="P403" s="61">
        <f t="shared" si="186"/>
        <v>0</v>
      </c>
      <c r="Q403" s="137">
        <f t="shared" si="187"/>
        <v>0</v>
      </c>
      <c r="S403" s="64"/>
      <c r="T403" s="61">
        <f t="shared" si="188"/>
        <v>0</v>
      </c>
      <c r="U403" s="65">
        <f>IF(T403=1,data!$C$41*S403,0)</f>
        <v>0</v>
      </c>
      <c r="V403" s="87" t="s">
        <v>87</v>
      </c>
      <c r="W403" s="66">
        <f>IF(T403=1,IF(S403&lt;15,VLOOKUP(V403,data!$B$3:$E$32,2,0)*S403,(VLOOKUP(V403,data!$B$3:$E$32,2,0)*14)+(VLOOKUP(V403,data!$B$3:$E$32,3,0))*(S403-14)),0)</f>
        <v>0</v>
      </c>
      <c r="X403" s="87" t="s">
        <v>87</v>
      </c>
      <c r="Y403" s="66">
        <f>IF(T403=1,VLOOKUP(X403,data!$B$35:$D$39,2,0),0)</f>
        <v>0</v>
      </c>
      <c r="Z403" s="67">
        <f>IF(AND(W403&lt;&gt;0,Y403&lt;&gt;0)=FALSE,0,data!$C$43)</f>
        <v>0</v>
      </c>
      <c r="AA403" s="91">
        <f t="shared" si="189"/>
        <v>0</v>
      </c>
      <c r="AB403" s="121">
        <f t="shared" si="190"/>
        <v>0</v>
      </c>
      <c r="AC403" s="61">
        <f t="shared" si="191"/>
        <v>0</v>
      </c>
      <c r="AD403" s="61">
        <f t="shared" si="192"/>
        <v>0</v>
      </c>
      <c r="AF403" s="64"/>
      <c r="AG403" s="61">
        <f t="shared" si="193"/>
        <v>0</v>
      </c>
      <c r="AH403" s="65">
        <f>IF(AG403=1,data!$C$41*AF403,0)</f>
        <v>0</v>
      </c>
      <c r="AI403" s="87" t="s">
        <v>87</v>
      </c>
      <c r="AJ403" s="66">
        <f>IF(AG403=1,IF(AF403&lt;15,VLOOKUP(AI403,data!$B$3:$E$32,2,0)*AF403,(VLOOKUP(AI403,data!$B$3:$E$32,2,0)*14)+(VLOOKUP(AI403,data!$B$3:$E$32,3,0))*(AF403-14)),0)</f>
        <v>0</v>
      </c>
      <c r="AK403" s="87" t="s">
        <v>87</v>
      </c>
      <c r="AL403" s="66">
        <f>IF(AG403=1,VLOOKUP(AK403,data!$B$35:$D$39,2,0),0)</f>
        <v>0</v>
      </c>
      <c r="AM403" s="67">
        <f>IF(AND(AJ403&lt;&gt;0,AL403&lt;&gt;0)=FALSE,0,data!$C$43)</f>
        <v>0</v>
      </c>
      <c r="AN403" s="91">
        <f t="shared" si="194"/>
        <v>0</v>
      </c>
      <c r="AO403" s="121">
        <f t="shared" si="195"/>
        <v>0</v>
      </c>
      <c r="AP403" s="61">
        <f t="shared" si="196"/>
        <v>0</v>
      </c>
      <c r="AQ403" s="61">
        <f t="shared" si="197"/>
        <v>0</v>
      </c>
      <c r="AS403" s="64"/>
      <c r="AT403" s="61">
        <f t="shared" si="198"/>
        <v>0</v>
      </c>
      <c r="AU403" s="65">
        <f>IF(AT403=1,data!$C$41*AS403,0)</f>
        <v>0</v>
      </c>
      <c r="AV403" s="87" t="s">
        <v>87</v>
      </c>
      <c r="AW403" s="66">
        <f>IF(AT403=1,IF(AS403&lt;15,VLOOKUP(AV403,data!$B$3:$E$32,2,0)*AS403,(VLOOKUP(AV403,data!$B$3:$E$32,2,0)*14)+(VLOOKUP(AV403,data!$B$3:$E$32,3,0))*(AS403-14)),0)</f>
        <v>0</v>
      </c>
      <c r="AX403" s="87" t="s">
        <v>87</v>
      </c>
      <c r="AY403" s="66">
        <f>IF(AT403=1,VLOOKUP(AX403,data!$B$35:$D$39,2,0),0)</f>
        <v>0</v>
      </c>
      <c r="AZ403" s="67">
        <f>IF(AND(AW403&lt;&gt;0,AY403&lt;&gt;0)=FALSE,0,data!$C$43)</f>
        <v>0</v>
      </c>
      <c r="BA403" s="91">
        <f t="shared" si="199"/>
        <v>0</v>
      </c>
      <c r="BB403" s="121">
        <f t="shared" si="200"/>
        <v>0</v>
      </c>
      <c r="BC403" s="61">
        <f t="shared" si="201"/>
        <v>0</v>
      </c>
      <c r="BD403" s="61">
        <f t="shared" si="202"/>
        <v>0</v>
      </c>
      <c r="BF403" s="64"/>
      <c r="BG403" s="61">
        <f t="shared" si="203"/>
        <v>0</v>
      </c>
      <c r="BH403" s="65">
        <f>IF(BG403=1,data!$C$41*BF403,0)</f>
        <v>0</v>
      </c>
      <c r="BI403" s="87" t="s">
        <v>87</v>
      </c>
      <c r="BJ403" s="66">
        <f>IF(BG403=1,IF(BF403&lt;15,VLOOKUP(BI403,data!$B$3:$E$32,2,0)*BF403,(VLOOKUP(BI403,data!$B$3:$E$32,2,0)*14)+(VLOOKUP(BI403,data!$B$3:$E$32,3,0))*(BF403-14)),0)</f>
        <v>0</v>
      </c>
      <c r="BK403" s="87" t="s">
        <v>87</v>
      </c>
      <c r="BL403" s="66">
        <f>IF(BG403=1,VLOOKUP(BK403,data!$B$35:$D$39,2,0),0)</f>
        <v>0</v>
      </c>
      <c r="BM403" s="67">
        <f>IF(AND(BJ403&lt;&gt;0,BL403&lt;&gt;0)=FALSE,0,data!$C$43)</f>
        <v>0</v>
      </c>
      <c r="BN403" s="91">
        <f t="shared" si="204"/>
        <v>0</v>
      </c>
      <c r="BO403" s="121">
        <f t="shared" si="205"/>
        <v>0</v>
      </c>
      <c r="BP403" s="61">
        <f t="shared" si="206"/>
        <v>0</v>
      </c>
      <c r="BQ403" s="61">
        <f t="shared" si="207"/>
        <v>0</v>
      </c>
      <c r="BS403" s="64"/>
      <c r="BT403" s="61">
        <f t="shared" si="208"/>
        <v>0</v>
      </c>
      <c r="BU403" s="65">
        <f>IF(BT403=1,data!$C$41*BS403,0)</f>
        <v>0</v>
      </c>
      <c r="BV403" s="87" t="s">
        <v>87</v>
      </c>
      <c r="BW403" s="66">
        <f>IF(BT403=1,IF(BS403&lt;15,VLOOKUP(BV403,data!$B$3:$E$32,2,0)*BS403,(VLOOKUP(BV403,data!$B$3:$E$32,2,0)*14)+(VLOOKUP(BV403,data!$B$3:$E$32,3,0))*(BS403-14)),0)</f>
        <v>0</v>
      </c>
      <c r="BX403" s="87" t="s">
        <v>87</v>
      </c>
      <c r="BY403" s="66">
        <f>IF(BT403=1,VLOOKUP(BX403,data!$B$35:$D$39,2,0),0)</f>
        <v>0</v>
      </c>
      <c r="BZ403" s="67">
        <f>IF(AND(BW403&lt;&gt;0,BY403&lt;&gt;0)=FALSE,0,data!$C$43)</f>
        <v>0</v>
      </c>
      <c r="CA403" s="91">
        <f t="shared" si="209"/>
        <v>0</v>
      </c>
      <c r="CB403" s="121">
        <f t="shared" si="210"/>
        <v>0</v>
      </c>
      <c r="CC403" s="61">
        <f t="shared" si="211"/>
        <v>0</v>
      </c>
      <c r="CD403" s="61">
        <f t="shared" si="212"/>
        <v>0</v>
      </c>
    </row>
    <row r="404" spans="1:82" ht="18" hidden="1" customHeight="1" x14ac:dyDescent="0.25">
      <c r="A404" s="68"/>
      <c r="B404" s="58" t="s">
        <v>486</v>
      </c>
      <c r="C404" s="113"/>
      <c r="D404" s="59"/>
      <c r="E404" s="64"/>
      <c r="F404" s="61">
        <f t="shared" si="184"/>
        <v>0</v>
      </c>
      <c r="G404" s="65">
        <f>IF(F404=1,data!$C$41*E404,0)</f>
        <v>0</v>
      </c>
      <c r="H404" s="87" t="s">
        <v>87</v>
      </c>
      <c r="I404" s="66">
        <f>IF($F404=1,IF($E404&lt;15,VLOOKUP(H404,data!$B$3:$E$32,2,0)*$E404,(VLOOKUP(H404,data!$B$3:$E$32,2,0)*14)+(VLOOKUP(H404,data!$B$3:$E$32,3,0))*($E404-14)),0)</f>
        <v>0</v>
      </c>
      <c r="J404" s="87" t="s">
        <v>87</v>
      </c>
      <c r="K404" s="66">
        <f>IF($F404=1,VLOOKUP(J404,data!$B$35:$D$39,2,0),0)</f>
        <v>0</v>
      </c>
      <c r="L404" s="67">
        <f>IF(AND(I404&lt;&gt;0,K404&lt;&gt;0)=FALSE,0,data!$C$43)</f>
        <v>0</v>
      </c>
      <c r="M404" s="91">
        <f t="shared" si="153"/>
        <v>0</v>
      </c>
      <c r="N404" s="61">
        <f t="shared" si="213"/>
        <v>0</v>
      </c>
      <c r="O404" s="61">
        <f t="shared" si="185"/>
        <v>0</v>
      </c>
      <c r="P404" s="61">
        <f t="shared" si="186"/>
        <v>0</v>
      </c>
      <c r="Q404" s="137">
        <f t="shared" si="187"/>
        <v>0</v>
      </c>
      <c r="S404" s="64"/>
      <c r="T404" s="61">
        <f t="shared" si="188"/>
        <v>0</v>
      </c>
      <c r="U404" s="65">
        <f>IF(T404=1,data!$C$41*S404,0)</f>
        <v>0</v>
      </c>
      <c r="V404" s="87" t="s">
        <v>87</v>
      </c>
      <c r="W404" s="66">
        <f>IF(T404=1,IF(S404&lt;15,VLOOKUP(V404,data!$B$3:$E$32,2,0)*S404,(VLOOKUP(V404,data!$B$3:$E$32,2,0)*14)+(VLOOKUP(V404,data!$B$3:$E$32,3,0))*(S404-14)),0)</f>
        <v>0</v>
      </c>
      <c r="X404" s="87" t="s">
        <v>87</v>
      </c>
      <c r="Y404" s="66">
        <f>IF(T404=1,VLOOKUP(X404,data!$B$35:$D$39,2,0),0)</f>
        <v>0</v>
      </c>
      <c r="Z404" s="67">
        <f>IF(AND(W404&lt;&gt;0,Y404&lt;&gt;0)=FALSE,0,data!$C$43)</f>
        <v>0</v>
      </c>
      <c r="AA404" s="91">
        <f t="shared" si="189"/>
        <v>0</v>
      </c>
      <c r="AB404" s="121">
        <f t="shared" si="190"/>
        <v>0</v>
      </c>
      <c r="AC404" s="61">
        <f t="shared" si="191"/>
        <v>0</v>
      </c>
      <c r="AD404" s="61">
        <f t="shared" si="192"/>
        <v>0</v>
      </c>
      <c r="AF404" s="64"/>
      <c r="AG404" s="61">
        <f t="shared" si="193"/>
        <v>0</v>
      </c>
      <c r="AH404" s="65">
        <f>IF(AG404=1,data!$C$41*AF404,0)</f>
        <v>0</v>
      </c>
      <c r="AI404" s="87" t="s">
        <v>87</v>
      </c>
      <c r="AJ404" s="66">
        <f>IF(AG404=1,IF(AF404&lt;15,VLOOKUP(AI404,data!$B$3:$E$32,2,0)*AF404,(VLOOKUP(AI404,data!$B$3:$E$32,2,0)*14)+(VLOOKUP(AI404,data!$B$3:$E$32,3,0))*(AF404-14)),0)</f>
        <v>0</v>
      </c>
      <c r="AK404" s="87" t="s">
        <v>87</v>
      </c>
      <c r="AL404" s="66">
        <f>IF(AG404=1,VLOOKUP(AK404,data!$B$35:$D$39,2,0),0)</f>
        <v>0</v>
      </c>
      <c r="AM404" s="67">
        <f>IF(AND(AJ404&lt;&gt;0,AL404&lt;&gt;0)=FALSE,0,data!$C$43)</f>
        <v>0</v>
      </c>
      <c r="AN404" s="91">
        <f t="shared" si="194"/>
        <v>0</v>
      </c>
      <c r="AO404" s="121">
        <f t="shared" si="195"/>
        <v>0</v>
      </c>
      <c r="AP404" s="61">
        <f t="shared" si="196"/>
        <v>0</v>
      </c>
      <c r="AQ404" s="61">
        <f t="shared" si="197"/>
        <v>0</v>
      </c>
      <c r="AS404" s="64"/>
      <c r="AT404" s="61">
        <f t="shared" si="198"/>
        <v>0</v>
      </c>
      <c r="AU404" s="65">
        <f>IF(AT404=1,data!$C$41*AS404,0)</f>
        <v>0</v>
      </c>
      <c r="AV404" s="87" t="s">
        <v>87</v>
      </c>
      <c r="AW404" s="66">
        <f>IF(AT404=1,IF(AS404&lt;15,VLOOKUP(AV404,data!$B$3:$E$32,2,0)*AS404,(VLOOKUP(AV404,data!$B$3:$E$32,2,0)*14)+(VLOOKUP(AV404,data!$B$3:$E$32,3,0))*(AS404-14)),0)</f>
        <v>0</v>
      </c>
      <c r="AX404" s="87" t="s">
        <v>87</v>
      </c>
      <c r="AY404" s="66">
        <f>IF(AT404=1,VLOOKUP(AX404,data!$B$35:$D$39,2,0),0)</f>
        <v>0</v>
      </c>
      <c r="AZ404" s="67">
        <f>IF(AND(AW404&lt;&gt;0,AY404&lt;&gt;0)=FALSE,0,data!$C$43)</f>
        <v>0</v>
      </c>
      <c r="BA404" s="91">
        <f t="shared" si="199"/>
        <v>0</v>
      </c>
      <c r="BB404" s="121">
        <f t="shared" si="200"/>
        <v>0</v>
      </c>
      <c r="BC404" s="61">
        <f t="shared" si="201"/>
        <v>0</v>
      </c>
      <c r="BD404" s="61">
        <f t="shared" si="202"/>
        <v>0</v>
      </c>
      <c r="BF404" s="64"/>
      <c r="BG404" s="61">
        <f t="shared" si="203"/>
        <v>0</v>
      </c>
      <c r="BH404" s="65">
        <f>IF(BG404=1,data!$C$41*BF404,0)</f>
        <v>0</v>
      </c>
      <c r="BI404" s="87" t="s">
        <v>87</v>
      </c>
      <c r="BJ404" s="66">
        <f>IF(BG404=1,IF(BF404&lt;15,VLOOKUP(BI404,data!$B$3:$E$32,2,0)*BF404,(VLOOKUP(BI404,data!$B$3:$E$32,2,0)*14)+(VLOOKUP(BI404,data!$B$3:$E$32,3,0))*(BF404-14)),0)</f>
        <v>0</v>
      </c>
      <c r="BK404" s="87" t="s">
        <v>87</v>
      </c>
      <c r="BL404" s="66">
        <f>IF(BG404=1,VLOOKUP(BK404,data!$B$35:$D$39,2,0),0)</f>
        <v>0</v>
      </c>
      <c r="BM404" s="67">
        <f>IF(AND(BJ404&lt;&gt;0,BL404&lt;&gt;0)=FALSE,0,data!$C$43)</f>
        <v>0</v>
      </c>
      <c r="BN404" s="91">
        <f t="shared" si="204"/>
        <v>0</v>
      </c>
      <c r="BO404" s="121">
        <f t="shared" si="205"/>
        <v>0</v>
      </c>
      <c r="BP404" s="61">
        <f t="shared" si="206"/>
        <v>0</v>
      </c>
      <c r="BQ404" s="61">
        <f t="shared" si="207"/>
        <v>0</v>
      </c>
      <c r="BS404" s="64"/>
      <c r="BT404" s="61">
        <f t="shared" si="208"/>
        <v>0</v>
      </c>
      <c r="BU404" s="65">
        <f>IF(BT404=1,data!$C$41*BS404,0)</f>
        <v>0</v>
      </c>
      <c r="BV404" s="87" t="s">
        <v>87</v>
      </c>
      <c r="BW404" s="66">
        <f>IF(BT404=1,IF(BS404&lt;15,VLOOKUP(BV404,data!$B$3:$E$32,2,0)*BS404,(VLOOKUP(BV404,data!$B$3:$E$32,2,0)*14)+(VLOOKUP(BV404,data!$B$3:$E$32,3,0))*(BS404-14)),0)</f>
        <v>0</v>
      </c>
      <c r="BX404" s="87" t="s">
        <v>87</v>
      </c>
      <c r="BY404" s="66">
        <f>IF(BT404=1,VLOOKUP(BX404,data!$B$35:$D$39,2,0),0)</f>
        <v>0</v>
      </c>
      <c r="BZ404" s="67">
        <f>IF(AND(BW404&lt;&gt;0,BY404&lt;&gt;0)=FALSE,0,data!$C$43)</f>
        <v>0</v>
      </c>
      <c r="CA404" s="91">
        <f t="shared" si="209"/>
        <v>0</v>
      </c>
      <c r="CB404" s="121">
        <f t="shared" si="210"/>
        <v>0</v>
      </c>
      <c r="CC404" s="61">
        <f t="shared" si="211"/>
        <v>0</v>
      </c>
      <c r="CD404" s="61">
        <f t="shared" si="212"/>
        <v>0</v>
      </c>
    </row>
    <row r="405" spans="1:82" ht="18" hidden="1" customHeight="1" x14ac:dyDescent="0.25">
      <c r="A405" s="68"/>
      <c r="B405" s="58" t="s">
        <v>487</v>
      </c>
      <c r="C405" s="113"/>
      <c r="D405" s="59"/>
      <c r="E405" s="64"/>
      <c r="F405" s="61">
        <f t="shared" si="184"/>
        <v>0</v>
      </c>
      <c r="G405" s="65">
        <f>IF(F405=1,data!$C$41*E405,0)</f>
        <v>0</v>
      </c>
      <c r="H405" s="87" t="s">
        <v>87</v>
      </c>
      <c r="I405" s="66">
        <f>IF($F405=1,IF($E405&lt;15,VLOOKUP(H405,data!$B$3:$E$32,2,0)*$E405,(VLOOKUP(H405,data!$B$3:$E$32,2,0)*14)+(VLOOKUP(H405,data!$B$3:$E$32,3,0))*($E405-14)),0)</f>
        <v>0</v>
      </c>
      <c r="J405" s="87" t="s">
        <v>87</v>
      </c>
      <c r="K405" s="66">
        <f>IF($F405=1,VLOOKUP(J405,data!$B$35:$D$39,2,0),0)</f>
        <v>0</v>
      </c>
      <c r="L405" s="67">
        <f>IF(AND(I405&lt;&gt;0,K405&lt;&gt;0)=FALSE,0,data!$C$43)</f>
        <v>0</v>
      </c>
      <c r="M405" s="91">
        <f t="shared" si="153"/>
        <v>0</v>
      </c>
      <c r="N405" s="61">
        <f t="shared" si="213"/>
        <v>0</v>
      </c>
      <c r="O405" s="61">
        <f t="shared" si="185"/>
        <v>0</v>
      </c>
      <c r="P405" s="61">
        <f t="shared" si="186"/>
        <v>0</v>
      </c>
      <c r="Q405" s="137">
        <f t="shared" si="187"/>
        <v>0</v>
      </c>
      <c r="S405" s="64"/>
      <c r="T405" s="61">
        <f t="shared" si="188"/>
        <v>0</v>
      </c>
      <c r="U405" s="65">
        <f>IF(T405=1,data!$C$41*S405,0)</f>
        <v>0</v>
      </c>
      <c r="V405" s="87" t="s">
        <v>87</v>
      </c>
      <c r="W405" s="66">
        <f>IF(T405=1,IF(S405&lt;15,VLOOKUP(V405,data!$B$3:$E$32,2,0)*S405,(VLOOKUP(V405,data!$B$3:$E$32,2,0)*14)+(VLOOKUP(V405,data!$B$3:$E$32,3,0))*(S405-14)),0)</f>
        <v>0</v>
      </c>
      <c r="X405" s="87" t="s">
        <v>87</v>
      </c>
      <c r="Y405" s="66">
        <f>IF(T405=1,VLOOKUP(X405,data!$B$35:$D$39,2,0),0)</f>
        <v>0</v>
      </c>
      <c r="Z405" s="67">
        <f>IF(AND(W405&lt;&gt;0,Y405&lt;&gt;0)=FALSE,0,data!$C$43)</f>
        <v>0</v>
      </c>
      <c r="AA405" s="91">
        <f t="shared" si="189"/>
        <v>0</v>
      </c>
      <c r="AB405" s="121">
        <f t="shared" si="190"/>
        <v>0</v>
      </c>
      <c r="AC405" s="61">
        <f t="shared" si="191"/>
        <v>0</v>
      </c>
      <c r="AD405" s="61">
        <f t="shared" si="192"/>
        <v>0</v>
      </c>
      <c r="AF405" s="64"/>
      <c r="AG405" s="61">
        <f t="shared" si="193"/>
        <v>0</v>
      </c>
      <c r="AH405" s="65">
        <f>IF(AG405=1,data!$C$41*AF405,0)</f>
        <v>0</v>
      </c>
      <c r="AI405" s="87" t="s">
        <v>87</v>
      </c>
      <c r="AJ405" s="66">
        <f>IF(AG405=1,IF(AF405&lt;15,VLOOKUP(AI405,data!$B$3:$E$32,2,0)*AF405,(VLOOKUP(AI405,data!$B$3:$E$32,2,0)*14)+(VLOOKUP(AI405,data!$B$3:$E$32,3,0))*(AF405-14)),0)</f>
        <v>0</v>
      </c>
      <c r="AK405" s="87" t="s">
        <v>87</v>
      </c>
      <c r="AL405" s="66">
        <f>IF(AG405=1,VLOOKUP(AK405,data!$B$35:$D$39,2,0),0)</f>
        <v>0</v>
      </c>
      <c r="AM405" s="67">
        <f>IF(AND(AJ405&lt;&gt;0,AL405&lt;&gt;0)=FALSE,0,data!$C$43)</f>
        <v>0</v>
      </c>
      <c r="AN405" s="91">
        <f t="shared" si="194"/>
        <v>0</v>
      </c>
      <c r="AO405" s="121">
        <f t="shared" si="195"/>
        <v>0</v>
      </c>
      <c r="AP405" s="61">
        <f t="shared" si="196"/>
        <v>0</v>
      </c>
      <c r="AQ405" s="61">
        <f t="shared" si="197"/>
        <v>0</v>
      </c>
      <c r="AS405" s="64"/>
      <c r="AT405" s="61">
        <f t="shared" si="198"/>
        <v>0</v>
      </c>
      <c r="AU405" s="65">
        <f>IF(AT405=1,data!$C$41*AS405,0)</f>
        <v>0</v>
      </c>
      <c r="AV405" s="87" t="s">
        <v>87</v>
      </c>
      <c r="AW405" s="66">
        <f>IF(AT405=1,IF(AS405&lt;15,VLOOKUP(AV405,data!$B$3:$E$32,2,0)*AS405,(VLOOKUP(AV405,data!$B$3:$E$32,2,0)*14)+(VLOOKUP(AV405,data!$B$3:$E$32,3,0))*(AS405-14)),0)</f>
        <v>0</v>
      </c>
      <c r="AX405" s="87" t="s">
        <v>87</v>
      </c>
      <c r="AY405" s="66">
        <f>IF(AT405=1,VLOOKUP(AX405,data!$B$35:$D$39,2,0),0)</f>
        <v>0</v>
      </c>
      <c r="AZ405" s="67">
        <f>IF(AND(AW405&lt;&gt;0,AY405&lt;&gt;0)=FALSE,0,data!$C$43)</f>
        <v>0</v>
      </c>
      <c r="BA405" s="91">
        <f t="shared" si="199"/>
        <v>0</v>
      </c>
      <c r="BB405" s="121">
        <f t="shared" si="200"/>
        <v>0</v>
      </c>
      <c r="BC405" s="61">
        <f t="shared" si="201"/>
        <v>0</v>
      </c>
      <c r="BD405" s="61">
        <f t="shared" si="202"/>
        <v>0</v>
      </c>
      <c r="BF405" s="64"/>
      <c r="BG405" s="61">
        <f t="shared" si="203"/>
        <v>0</v>
      </c>
      <c r="BH405" s="65">
        <f>IF(BG405=1,data!$C$41*BF405,0)</f>
        <v>0</v>
      </c>
      <c r="BI405" s="87" t="s">
        <v>87</v>
      </c>
      <c r="BJ405" s="66">
        <f>IF(BG405=1,IF(BF405&lt;15,VLOOKUP(BI405,data!$B$3:$E$32,2,0)*BF405,(VLOOKUP(BI405,data!$B$3:$E$32,2,0)*14)+(VLOOKUP(BI405,data!$B$3:$E$32,3,0))*(BF405-14)),0)</f>
        <v>0</v>
      </c>
      <c r="BK405" s="87" t="s">
        <v>87</v>
      </c>
      <c r="BL405" s="66">
        <f>IF(BG405=1,VLOOKUP(BK405,data!$B$35:$D$39,2,0),0)</f>
        <v>0</v>
      </c>
      <c r="BM405" s="67">
        <f>IF(AND(BJ405&lt;&gt;0,BL405&lt;&gt;0)=FALSE,0,data!$C$43)</f>
        <v>0</v>
      </c>
      <c r="BN405" s="91">
        <f t="shared" si="204"/>
        <v>0</v>
      </c>
      <c r="BO405" s="121">
        <f t="shared" si="205"/>
        <v>0</v>
      </c>
      <c r="BP405" s="61">
        <f t="shared" si="206"/>
        <v>0</v>
      </c>
      <c r="BQ405" s="61">
        <f t="shared" si="207"/>
        <v>0</v>
      </c>
      <c r="BS405" s="64"/>
      <c r="BT405" s="61">
        <f t="shared" si="208"/>
        <v>0</v>
      </c>
      <c r="BU405" s="65">
        <f>IF(BT405=1,data!$C$41*BS405,0)</f>
        <v>0</v>
      </c>
      <c r="BV405" s="87" t="s">
        <v>87</v>
      </c>
      <c r="BW405" s="66">
        <f>IF(BT405=1,IF(BS405&lt;15,VLOOKUP(BV405,data!$B$3:$E$32,2,0)*BS405,(VLOOKUP(BV405,data!$B$3:$E$32,2,0)*14)+(VLOOKUP(BV405,data!$B$3:$E$32,3,0))*(BS405-14)),0)</f>
        <v>0</v>
      </c>
      <c r="BX405" s="87" t="s">
        <v>87</v>
      </c>
      <c r="BY405" s="66">
        <f>IF(BT405=1,VLOOKUP(BX405,data!$B$35:$D$39,2,0),0)</f>
        <v>0</v>
      </c>
      <c r="BZ405" s="67">
        <f>IF(AND(BW405&lt;&gt;0,BY405&lt;&gt;0)=FALSE,0,data!$C$43)</f>
        <v>0</v>
      </c>
      <c r="CA405" s="91">
        <f t="shared" si="209"/>
        <v>0</v>
      </c>
      <c r="CB405" s="121">
        <f t="shared" si="210"/>
        <v>0</v>
      </c>
      <c r="CC405" s="61">
        <f t="shared" si="211"/>
        <v>0</v>
      </c>
      <c r="CD405" s="61">
        <f t="shared" si="212"/>
        <v>0</v>
      </c>
    </row>
    <row r="406" spans="1:82" ht="18" hidden="1" customHeight="1" x14ac:dyDescent="0.25">
      <c r="A406" s="68"/>
      <c r="B406" s="58" t="s">
        <v>488</v>
      </c>
      <c r="C406" s="113"/>
      <c r="D406" s="59"/>
      <c r="E406" s="64"/>
      <c r="F406" s="61">
        <f t="shared" si="184"/>
        <v>0</v>
      </c>
      <c r="G406" s="65">
        <f>IF(F406=1,data!$C$41*E406,0)</f>
        <v>0</v>
      </c>
      <c r="H406" s="87" t="s">
        <v>87</v>
      </c>
      <c r="I406" s="66">
        <f>IF($F406=1,IF($E406&lt;15,VLOOKUP(H406,data!$B$3:$E$32,2,0)*$E406,(VLOOKUP(H406,data!$B$3:$E$32,2,0)*14)+(VLOOKUP(H406,data!$B$3:$E$32,3,0))*($E406-14)),0)</f>
        <v>0</v>
      </c>
      <c r="J406" s="87" t="s">
        <v>87</v>
      </c>
      <c r="K406" s="66">
        <f>IF($F406=1,VLOOKUP(J406,data!$B$35:$D$39,2,0),0)</f>
        <v>0</v>
      </c>
      <c r="L406" s="67">
        <f>IF(AND(I406&lt;&gt;0,K406&lt;&gt;0)=FALSE,0,data!$C$43)</f>
        <v>0</v>
      </c>
      <c r="M406" s="91">
        <f t="shared" si="153"/>
        <v>0</v>
      </c>
      <c r="N406" s="61">
        <f t="shared" si="213"/>
        <v>0</v>
      </c>
      <c r="O406" s="61">
        <f t="shared" si="185"/>
        <v>0</v>
      </c>
      <c r="P406" s="61">
        <f t="shared" si="186"/>
        <v>0</v>
      </c>
      <c r="Q406" s="137">
        <f t="shared" si="187"/>
        <v>0</v>
      </c>
      <c r="S406" s="64"/>
      <c r="T406" s="61">
        <f t="shared" si="188"/>
        <v>0</v>
      </c>
      <c r="U406" s="65">
        <f>IF(T406=1,data!$C$41*S406,0)</f>
        <v>0</v>
      </c>
      <c r="V406" s="87" t="s">
        <v>87</v>
      </c>
      <c r="W406" s="66">
        <f>IF(T406=1,IF(S406&lt;15,VLOOKUP(V406,data!$B$3:$E$32,2,0)*S406,(VLOOKUP(V406,data!$B$3:$E$32,2,0)*14)+(VLOOKUP(V406,data!$B$3:$E$32,3,0))*(S406-14)),0)</f>
        <v>0</v>
      </c>
      <c r="X406" s="87" t="s">
        <v>87</v>
      </c>
      <c r="Y406" s="66">
        <f>IF(T406=1,VLOOKUP(X406,data!$B$35:$D$39,2,0),0)</f>
        <v>0</v>
      </c>
      <c r="Z406" s="67">
        <f>IF(AND(W406&lt;&gt;0,Y406&lt;&gt;0)=FALSE,0,data!$C$43)</f>
        <v>0</v>
      </c>
      <c r="AA406" s="91">
        <f t="shared" si="189"/>
        <v>0</v>
      </c>
      <c r="AB406" s="121">
        <f t="shared" si="190"/>
        <v>0</v>
      </c>
      <c r="AC406" s="61">
        <f t="shared" si="191"/>
        <v>0</v>
      </c>
      <c r="AD406" s="61">
        <f t="shared" si="192"/>
        <v>0</v>
      </c>
      <c r="AF406" s="64"/>
      <c r="AG406" s="61">
        <f t="shared" si="193"/>
        <v>0</v>
      </c>
      <c r="AH406" s="65">
        <f>IF(AG406=1,data!$C$41*AF406,0)</f>
        <v>0</v>
      </c>
      <c r="AI406" s="87" t="s">
        <v>87</v>
      </c>
      <c r="AJ406" s="66">
        <f>IF(AG406=1,IF(AF406&lt;15,VLOOKUP(AI406,data!$B$3:$E$32,2,0)*AF406,(VLOOKUP(AI406,data!$B$3:$E$32,2,0)*14)+(VLOOKUP(AI406,data!$B$3:$E$32,3,0))*(AF406-14)),0)</f>
        <v>0</v>
      </c>
      <c r="AK406" s="87" t="s">
        <v>87</v>
      </c>
      <c r="AL406" s="66">
        <f>IF(AG406=1,VLOOKUP(AK406,data!$B$35:$D$39,2,0),0)</f>
        <v>0</v>
      </c>
      <c r="AM406" s="67">
        <f>IF(AND(AJ406&lt;&gt;0,AL406&lt;&gt;0)=FALSE,0,data!$C$43)</f>
        <v>0</v>
      </c>
      <c r="AN406" s="91">
        <f t="shared" si="194"/>
        <v>0</v>
      </c>
      <c r="AO406" s="121">
        <f t="shared" si="195"/>
        <v>0</v>
      </c>
      <c r="AP406" s="61">
        <f t="shared" si="196"/>
        <v>0</v>
      </c>
      <c r="AQ406" s="61">
        <f t="shared" si="197"/>
        <v>0</v>
      </c>
      <c r="AS406" s="64"/>
      <c r="AT406" s="61">
        <f t="shared" si="198"/>
        <v>0</v>
      </c>
      <c r="AU406" s="65">
        <f>IF(AT406=1,data!$C$41*AS406,0)</f>
        <v>0</v>
      </c>
      <c r="AV406" s="87" t="s">
        <v>87</v>
      </c>
      <c r="AW406" s="66">
        <f>IF(AT406=1,IF(AS406&lt;15,VLOOKUP(AV406,data!$B$3:$E$32,2,0)*AS406,(VLOOKUP(AV406,data!$B$3:$E$32,2,0)*14)+(VLOOKUP(AV406,data!$B$3:$E$32,3,0))*(AS406-14)),0)</f>
        <v>0</v>
      </c>
      <c r="AX406" s="87" t="s">
        <v>87</v>
      </c>
      <c r="AY406" s="66">
        <f>IF(AT406=1,VLOOKUP(AX406,data!$B$35:$D$39,2,0),0)</f>
        <v>0</v>
      </c>
      <c r="AZ406" s="67">
        <f>IF(AND(AW406&lt;&gt;0,AY406&lt;&gt;0)=FALSE,0,data!$C$43)</f>
        <v>0</v>
      </c>
      <c r="BA406" s="91">
        <f t="shared" si="199"/>
        <v>0</v>
      </c>
      <c r="BB406" s="121">
        <f t="shared" si="200"/>
        <v>0</v>
      </c>
      <c r="BC406" s="61">
        <f t="shared" si="201"/>
        <v>0</v>
      </c>
      <c r="BD406" s="61">
        <f t="shared" si="202"/>
        <v>0</v>
      </c>
      <c r="BF406" s="64"/>
      <c r="BG406" s="61">
        <f t="shared" si="203"/>
        <v>0</v>
      </c>
      <c r="BH406" s="65">
        <f>IF(BG406=1,data!$C$41*BF406,0)</f>
        <v>0</v>
      </c>
      <c r="BI406" s="87" t="s">
        <v>87</v>
      </c>
      <c r="BJ406" s="66">
        <f>IF(BG406=1,IF(BF406&lt;15,VLOOKUP(BI406,data!$B$3:$E$32,2,0)*BF406,(VLOOKUP(BI406,data!$B$3:$E$32,2,0)*14)+(VLOOKUP(BI406,data!$B$3:$E$32,3,0))*(BF406-14)),0)</f>
        <v>0</v>
      </c>
      <c r="BK406" s="87" t="s">
        <v>87</v>
      </c>
      <c r="BL406" s="66">
        <f>IF(BG406=1,VLOOKUP(BK406,data!$B$35:$D$39,2,0),0)</f>
        <v>0</v>
      </c>
      <c r="BM406" s="67">
        <f>IF(AND(BJ406&lt;&gt;0,BL406&lt;&gt;0)=FALSE,0,data!$C$43)</f>
        <v>0</v>
      </c>
      <c r="BN406" s="91">
        <f t="shared" si="204"/>
        <v>0</v>
      </c>
      <c r="BO406" s="121">
        <f t="shared" si="205"/>
        <v>0</v>
      </c>
      <c r="BP406" s="61">
        <f t="shared" si="206"/>
        <v>0</v>
      </c>
      <c r="BQ406" s="61">
        <f t="shared" si="207"/>
        <v>0</v>
      </c>
      <c r="BS406" s="64"/>
      <c r="BT406" s="61">
        <f t="shared" si="208"/>
        <v>0</v>
      </c>
      <c r="BU406" s="65">
        <f>IF(BT406=1,data!$C$41*BS406,0)</f>
        <v>0</v>
      </c>
      <c r="BV406" s="87" t="s">
        <v>87</v>
      </c>
      <c r="BW406" s="66">
        <f>IF(BT406=1,IF(BS406&lt;15,VLOOKUP(BV406,data!$B$3:$E$32,2,0)*BS406,(VLOOKUP(BV406,data!$B$3:$E$32,2,0)*14)+(VLOOKUP(BV406,data!$B$3:$E$32,3,0))*(BS406-14)),0)</f>
        <v>0</v>
      </c>
      <c r="BX406" s="87" t="s">
        <v>87</v>
      </c>
      <c r="BY406" s="66">
        <f>IF(BT406=1,VLOOKUP(BX406,data!$B$35:$D$39,2,0),0)</f>
        <v>0</v>
      </c>
      <c r="BZ406" s="67">
        <f>IF(AND(BW406&lt;&gt;0,BY406&lt;&gt;0)=FALSE,0,data!$C$43)</f>
        <v>0</v>
      </c>
      <c r="CA406" s="91">
        <f t="shared" si="209"/>
        <v>0</v>
      </c>
      <c r="CB406" s="121">
        <f t="shared" si="210"/>
        <v>0</v>
      </c>
      <c r="CC406" s="61">
        <f t="shared" si="211"/>
        <v>0</v>
      </c>
      <c r="CD406" s="61">
        <f t="shared" si="212"/>
        <v>0</v>
      </c>
    </row>
    <row r="407" spans="1:82" ht="18" hidden="1" customHeight="1" x14ac:dyDescent="0.25">
      <c r="A407" s="68"/>
      <c r="B407" s="58" t="s">
        <v>489</v>
      </c>
      <c r="C407" s="113"/>
      <c r="D407" s="59"/>
      <c r="E407" s="64"/>
      <c r="F407" s="61">
        <f t="shared" si="184"/>
        <v>0</v>
      </c>
      <c r="G407" s="65">
        <f>IF(F407=1,data!$C$41*E407,0)</f>
        <v>0</v>
      </c>
      <c r="H407" s="87" t="s">
        <v>87</v>
      </c>
      <c r="I407" s="66">
        <f>IF($F407=1,IF($E407&lt;15,VLOOKUP(H407,data!$B$3:$E$32,2,0)*$E407,(VLOOKUP(H407,data!$B$3:$E$32,2,0)*14)+(VLOOKUP(H407,data!$B$3:$E$32,3,0))*($E407-14)),0)</f>
        <v>0</v>
      </c>
      <c r="J407" s="87" t="s">
        <v>87</v>
      </c>
      <c r="K407" s="66">
        <f>IF($F407=1,VLOOKUP(J407,data!$B$35:$D$39,2,0),0)</f>
        <v>0</v>
      </c>
      <c r="L407" s="67">
        <f>IF(AND(I407&lt;&gt;0,K407&lt;&gt;0)=FALSE,0,data!$C$43)</f>
        <v>0</v>
      </c>
      <c r="M407" s="91">
        <f t="shared" si="153"/>
        <v>0</v>
      </c>
      <c r="N407" s="61">
        <f t="shared" si="213"/>
        <v>0</v>
      </c>
      <c r="O407" s="61">
        <f t="shared" si="185"/>
        <v>0</v>
      </c>
      <c r="P407" s="61">
        <f t="shared" si="186"/>
        <v>0</v>
      </c>
      <c r="Q407" s="137">
        <f t="shared" si="187"/>
        <v>0</v>
      </c>
      <c r="S407" s="64"/>
      <c r="T407" s="61">
        <f t="shared" si="188"/>
        <v>0</v>
      </c>
      <c r="U407" s="65">
        <f>IF(T407=1,data!$C$41*S407,0)</f>
        <v>0</v>
      </c>
      <c r="V407" s="87" t="s">
        <v>87</v>
      </c>
      <c r="W407" s="66">
        <f>IF(T407=1,IF(S407&lt;15,VLOOKUP(V407,data!$B$3:$E$32,2,0)*S407,(VLOOKUP(V407,data!$B$3:$E$32,2,0)*14)+(VLOOKUP(V407,data!$B$3:$E$32,3,0))*(S407-14)),0)</f>
        <v>0</v>
      </c>
      <c r="X407" s="87" t="s">
        <v>87</v>
      </c>
      <c r="Y407" s="66">
        <f>IF(T407=1,VLOOKUP(X407,data!$B$35:$D$39,2,0),0)</f>
        <v>0</v>
      </c>
      <c r="Z407" s="67">
        <f>IF(AND(W407&lt;&gt;0,Y407&lt;&gt;0)=FALSE,0,data!$C$43)</f>
        <v>0</v>
      </c>
      <c r="AA407" s="91">
        <f t="shared" si="189"/>
        <v>0</v>
      </c>
      <c r="AB407" s="121">
        <f t="shared" si="190"/>
        <v>0</v>
      </c>
      <c r="AC407" s="61">
        <f t="shared" si="191"/>
        <v>0</v>
      </c>
      <c r="AD407" s="61">
        <f t="shared" si="192"/>
        <v>0</v>
      </c>
      <c r="AF407" s="64"/>
      <c r="AG407" s="61">
        <f t="shared" si="193"/>
        <v>0</v>
      </c>
      <c r="AH407" s="65">
        <f>IF(AG407=1,data!$C$41*AF407,0)</f>
        <v>0</v>
      </c>
      <c r="AI407" s="87" t="s">
        <v>87</v>
      </c>
      <c r="AJ407" s="66">
        <f>IF(AG407=1,IF(AF407&lt;15,VLOOKUP(AI407,data!$B$3:$E$32,2,0)*AF407,(VLOOKUP(AI407,data!$B$3:$E$32,2,0)*14)+(VLOOKUP(AI407,data!$B$3:$E$32,3,0))*(AF407-14)),0)</f>
        <v>0</v>
      </c>
      <c r="AK407" s="87" t="s">
        <v>87</v>
      </c>
      <c r="AL407" s="66">
        <f>IF(AG407=1,VLOOKUP(AK407,data!$B$35:$D$39,2,0),0)</f>
        <v>0</v>
      </c>
      <c r="AM407" s="67">
        <f>IF(AND(AJ407&lt;&gt;0,AL407&lt;&gt;0)=FALSE,0,data!$C$43)</f>
        <v>0</v>
      </c>
      <c r="AN407" s="91">
        <f t="shared" si="194"/>
        <v>0</v>
      </c>
      <c r="AO407" s="121">
        <f t="shared" si="195"/>
        <v>0</v>
      </c>
      <c r="AP407" s="61">
        <f t="shared" si="196"/>
        <v>0</v>
      </c>
      <c r="AQ407" s="61">
        <f t="shared" si="197"/>
        <v>0</v>
      </c>
      <c r="AS407" s="64"/>
      <c r="AT407" s="61">
        <f t="shared" si="198"/>
        <v>0</v>
      </c>
      <c r="AU407" s="65">
        <f>IF(AT407=1,data!$C$41*AS407,0)</f>
        <v>0</v>
      </c>
      <c r="AV407" s="87" t="s">
        <v>87</v>
      </c>
      <c r="AW407" s="66">
        <f>IF(AT407=1,IF(AS407&lt;15,VLOOKUP(AV407,data!$B$3:$E$32,2,0)*AS407,(VLOOKUP(AV407,data!$B$3:$E$32,2,0)*14)+(VLOOKUP(AV407,data!$B$3:$E$32,3,0))*(AS407-14)),0)</f>
        <v>0</v>
      </c>
      <c r="AX407" s="87" t="s">
        <v>87</v>
      </c>
      <c r="AY407" s="66">
        <f>IF(AT407=1,VLOOKUP(AX407,data!$B$35:$D$39,2,0),0)</f>
        <v>0</v>
      </c>
      <c r="AZ407" s="67">
        <f>IF(AND(AW407&lt;&gt;0,AY407&lt;&gt;0)=FALSE,0,data!$C$43)</f>
        <v>0</v>
      </c>
      <c r="BA407" s="91">
        <f t="shared" si="199"/>
        <v>0</v>
      </c>
      <c r="BB407" s="121">
        <f t="shared" si="200"/>
        <v>0</v>
      </c>
      <c r="BC407" s="61">
        <f t="shared" si="201"/>
        <v>0</v>
      </c>
      <c r="BD407" s="61">
        <f t="shared" si="202"/>
        <v>0</v>
      </c>
      <c r="BF407" s="64"/>
      <c r="BG407" s="61">
        <f t="shared" si="203"/>
        <v>0</v>
      </c>
      <c r="BH407" s="65">
        <f>IF(BG407=1,data!$C$41*BF407,0)</f>
        <v>0</v>
      </c>
      <c r="BI407" s="87" t="s">
        <v>87</v>
      </c>
      <c r="BJ407" s="66">
        <f>IF(BG407=1,IF(BF407&lt;15,VLOOKUP(BI407,data!$B$3:$E$32,2,0)*BF407,(VLOOKUP(BI407,data!$B$3:$E$32,2,0)*14)+(VLOOKUP(BI407,data!$B$3:$E$32,3,0))*(BF407-14)),0)</f>
        <v>0</v>
      </c>
      <c r="BK407" s="87" t="s">
        <v>87</v>
      </c>
      <c r="BL407" s="66">
        <f>IF(BG407=1,VLOOKUP(BK407,data!$B$35:$D$39,2,0),0)</f>
        <v>0</v>
      </c>
      <c r="BM407" s="67">
        <f>IF(AND(BJ407&lt;&gt;0,BL407&lt;&gt;0)=FALSE,0,data!$C$43)</f>
        <v>0</v>
      </c>
      <c r="BN407" s="91">
        <f t="shared" si="204"/>
        <v>0</v>
      </c>
      <c r="BO407" s="121">
        <f t="shared" si="205"/>
        <v>0</v>
      </c>
      <c r="BP407" s="61">
        <f t="shared" si="206"/>
        <v>0</v>
      </c>
      <c r="BQ407" s="61">
        <f t="shared" si="207"/>
        <v>0</v>
      </c>
      <c r="BS407" s="64"/>
      <c r="BT407" s="61">
        <f t="shared" si="208"/>
        <v>0</v>
      </c>
      <c r="BU407" s="65">
        <f>IF(BT407=1,data!$C$41*BS407,0)</f>
        <v>0</v>
      </c>
      <c r="BV407" s="87" t="s">
        <v>87</v>
      </c>
      <c r="BW407" s="66">
        <f>IF(BT407=1,IF(BS407&lt;15,VLOOKUP(BV407,data!$B$3:$E$32,2,0)*BS407,(VLOOKUP(BV407,data!$B$3:$E$32,2,0)*14)+(VLOOKUP(BV407,data!$B$3:$E$32,3,0))*(BS407-14)),0)</f>
        <v>0</v>
      </c>
      <c r="BX407" s="87" t="s">
        <v>87</v>
      </c>
      <c r="BY407" s="66">
        <f>IF(BT407=1,VLOOKUP(BX407,data!$B$35:$D$39,2,0),0)</f>
        <v>0</v>
      </c>
      <c r="BZ407" s="67">
        <f>IF(AND(BW407&lt;&gt;0,BY407&lt;&gt;0)=FALSE,0,data!$C$43)</f>
        <v>0</v>
      </c>
      <c r="CA407" s="91">
        <f t="shared" si="209"/>
        <v>0</v>
      </c>
      <c r="CB407" s="121">
        <f t="shared" si="210"/>
        <v>0</v>
      </c>
      <c r="CC407" s="61">
        <f t="shared" si="211"/>
        <v>0</v>
      </c>
      <c r="CD407" s="61">
        <f t="shared" si="212"/>
        <v>0</v>
      </c>
    </row>
    <row r="408" spans="1:82" ht="18" hidden="1" customHeight="1" x14ac:dyDescent="0.25">
      <c r="A408" s="68"/>
      <c r="B408" s="58" t="s">
        <v>490</v>
      </c>
      <c r="C408" s="113"/>
      <c r="D408" s="59"/>
      <c r="E408" s="64"/>
      <c r="F408" s="61">
        <f t="shared" si="184"/>
        <v>0</v>
      </c>
      <c r="G408" s="65">
        <f>IF(F408=1,data!$C$41*E408,0)</f>
        <v>0</v>
      </c>
      <c r="H408" s="87" t="s">
        <v>87</v>
      </c>
      <c r="I408" s="66">
        <f>IF($F408=1,IF($E408&lt;15,VLOOKUP(H408,data!$B$3:$E$32,2,0)*$E408,(VLOOKUP(H408,data!$B$3:$E$32,2,0)*14)+(VLOOKUP(H408,data!$B$3:$E$32,3,0))*($E408-14)),0)</f>
        <v>0</v>
      </c>
      <c r="J408" s="87" t="s">
        <v>87</v>
      </c>
      <c r="K408" s="66">
        <f>IF($F408=1,VLOOKUP(J408,data!$B$35:$D$39,2,0),0)</f>
        <v>0</v>
      </c>
      <c r="L408" s="67">
        <f>IF(AND(I408&lt;&gt;0,K408&lt;&gt;0)=FALSE,0,data!$C$43)</f>
        <v>0</v>
      </c>
      <c r="M408" s="91">
        <f t="shared" si="153"/>
        <v>0</v>
      </c>
      <c r="N408" s="61">
        <f t="shared" si="213"/>
        <v>0</v>
      </c>
      <c r="O408" s="61">
        <f t="shared" si="185"/>
        <v>0</v>
      </c>
      <c r="P408" s="61">
        <f t="shared" si="186"/>
        <v>0</v>
      </c>
      <c r="Q408" s="137">
        <f t="shared" si="187"/>
        <v>0</v>
      </c>
      <c r="S408" s="64"/>
      <c r="T408" s="61">
        <f t="shared" si="188"/>
        <v>0</v>
      </c>
      <c r="U408" s="65">
        <f>IF(T408=1,data!$C$41*S408,0)</f>
        <v>0</v>
      </c>
      <c r="V408" s="87" t="s">
        <v>87</v>
      </c>
      <c r="W408" s="66">
        <f>IF(T408=1,IF(S408&lt;15,VLOOKUP(V408,data!$B$3:$E$32,2,0)*S408,(VLOOKUP(V408,data!$B$3:$E$32,2,0)*14)+(VLOOKUP(V408,data!$B$3:$E$32,3,0))*(S408-14)),0)</f>
        <v>0</v>
      </c>
      <c r="X408" s="87" t="s">
        <v>87</v>
      </c>
      <c r="Y408" s="66">
        <f>IF(T408=1,VLOOKUP(X408,data!$B$35:$D$39,2,0),0)</f>
        <v>0</v>
      </c>
      <c r="Z408" s="67">
        <f>IF(AND(W408&lt;&gt;0,Y408&lt;&gt;0)=FALSE,0,data!$C$43)</f>
        <v>0</v>
      </c>
      <c r="AA408" s="91">
        <f t="shared" si="189"/>
        <v>0</v>
      </c>
      <c r="AB408" s="121">
        <f t="shared" si="190"/>
        <v>0</v>
      </c>
      <c r="AC408" s="61">
        <f t="shared" si="191"/>
        <v>0</v>
      </c>
      <c r="AD408" s="61">
        <f t="shared" si="192"/>
        <v>0</v>
      </c>
      <c r="AF408" s="64"/>
      <c r="AG408" s="61">
        <f t="shared" si="193"/>
        <v>0</v>
      </c>
      <c r="AH408" s="65">
        <f>IF(AG408=1,data!$C$41*AF408,0)</f>
        <v>0</v>
      </c>
      <c r="AI408" s="87" t="s">
        <v>87</v>
      </c>
      <c r="AJ408" s="66">
        <f>IF(AG408=1,IF(AF408&lt;15,VLOOKUP(AI408,data!$B$3:$E$32,2,0)*AF408,(VLOOKUP(AI408,data!$B$3:$E$32,2,0)*14)+(VLOOKUP(AI408,data!$B$3:$E$32,3,0))*(AF408-14)),0)</f>
        <v>0</v>
      </c>
      <c r="AK408" s="87" t="s">
        <v>87</v>
      </c>
      <c r="AL408" s="66">
        <f>IF(AG408=1,VLOOKUP(AK408,data!$B$35:$D$39,2,0),0)</f>
        <v>0</v>
      </c>
      <c r="AM408" s="67">
        <f>IF(AND(AJ408&lt;&gt;0,AL408&lt;&gt;0)=FALSE,0,data!$C$43)</f>
        <v>0</v>
      </c>
      <c r="AN408" s="91">
        <f t="shared" si="194"/>
        <v>0</v>
      </c>
      <c r="AO408" s="121">
        <f t="shared" si="195"/>
        <v>0</v>
      </c>
      <c r="AP408" s="61">
        <f t="shared" si="196"/>
        <v>0</v>
      </c>
      <c r="AQ408" s="61">
        <f t="shared" si="197"/>
        <v>0</v>
      </c>
      <c r="AS408" s="64"/>
      <c r="AT408" s="61">
        <f t="shared" si="198"/>
        <v>0</v>
      </c>
      <c r="AU408" s="65">
        <f>IF(AT408=1,data!$C$41*AS408,0)</f>
        <v>0</v>
      </c>
      <c r="AV408" s="87" t="s">
        <v>87</v>
      </c>
      <c r="AW408" s="66">
        <f>IF(AT408=1,IF(AS408&lt;15,VLOOKUP(AV408,data!$B$3:$E$32,2,0)*AS408,(VLOOKUP(AV408,data!$B$3:$E$32,2,0)*14)+(VLOOKUP(AV408,data!$B$3:$E$32,3,0))*(AS408-14)),0)</f>
        <v>0</v>
      </c>
      <c r="AX408" s="87" t="s">
        <v>87</v>
      </c>
      <c r="AY408" s="66">
        <f>IF(AT408=1,VLOOKUP(AX408,data!$B$35:$D$39,2,0),0)</f>
        <v>0</v>
      </c>
      <c r="AZ408" s="67">
        <f>IF(AND(AW408&lt;&gt;0,AY408&lt;&gt;0)=FALSE,0,data!$C$43)</f>
        <v>0</v>
      </c>
      <c r="BA408" s="91">
        <f t="shared" si="199"/>
        <v>0</v>
      </c>
      <c r="BB408" s="121">
        <f t="shared" si="200"/>
        <v>0</v>
      </c>
      <c r="BC408" s="61">
        <f t="shared" si="201"/>
        <v>0</v>
      </c>
      <c r="BD408" s="61">
        <f t="shared" si="202"/>
        <v>0</v>
      </c>
      <c r="BF408" s="64"/>
      <c r="BG408" s="61">
        <f t="shared" si="203"/>
        <v>0</v>
      </c>
      <c r="BH408" s="65">
        <f>IF(BG408=1,data!$C$41*BF408,0)</f>
        <v>0</v>
      </c>
      <c r="BI408" s="87" t="s">
        <v>87</v>
      </c>
      <c r="BJ408" s="66">
        <f>IF(BG408=1,IF(BF408&lt;15,VLOOKUP(BI408,data!$B$3:$E$32,2,0)*BF408,(VLOOKUP(BI408,data!$B$3:$E$32,2,0)*14)+(VLOOKUP(BI408,data!$B$3:$E$32,3,0))*(BF408-14)),0)</f>
        <v>0</v>
      </c>
      <c r="BK408" s="87" t="s">
        <v>87</v>
      </c>
      <c r="BL408" s="66">
        <f>IF(BG408=1,VLOOKUP(BK408,data!$B$35:$D$39,2,0),0)</f>
        <v>0</v>
      </c>
      <c r="BM408" s="67">
        <f>IF(AND(BJ408&lt;&gt;0,BL408&lt;&gt;0)=FALSE,0,data!$C$43)</f>
        <v>0</v>
      </c>
      <c r="BN408" s="91">
        <f t="shared" si="204"/>
        <v>0</v>
      </c>
      <c r="BO408" s="121">
        <f t="shared" si="205"/>
        <v>0</v>
      </c>
      <c r="BP408" s="61">
        <f t="shared" si="206"/>
        <v>0</v>
      </c>
      <c r="BQ408" s="61">
        <f t="shared" si="207"/>
        <v>0</v>
      </c>
      <c r="BS408" s="64"/>
      <c r="BT408" s="61">
        <f t="shared" si="208"/>
        <v>0</v>
      </c>
      <c r="BU408" s="65">
        <f>IF(BT408=1,data!$C$41*BS408,0)</f>
        <v>0</v>
      </c>
      <c r="BV408" s="87" t="s">
        <v>87</v>
      </c>
      <c r="BW408" s="66">
        <f>IF(BT408=1,IF(BS408&lt;15,VLOOKUP(BV408,data!$B$3:$E$32,2,0)*BS408,(VLOOKUP(BV408,data!$B$3:$E$32,2,0)*14)+(VLOOKUP(BV408,data!$B$3:$E$32,3,0))*(BS408-14)),0)</f>
        <v>0</v>
      </c>
      <c r="BX408" s="87" t="s">
        <v>87</v>
      </c>
      <c r="BY408" s="66">
        <f>IF(BT408=1,VLOOKUP(BX408,data!$B$35:$D$39,2,0),0)</f>
        <v>0</v>
      </c>
      <c r="BZ408" s="67">
        <f>IF(AND(BW408&lt;&gt;0,BY408&lt;&gt;0)=FALSE,0,data!$C$43)</f>
        <v>0</v>
      </c>
      <c r="CA408" s="91">
        <f t="shared" si="209"/>
        <v>0</v>
      </c>
      <c r="CB408" s="121">
        <f t="shared" si="210"/>
        <v>0</v>
      </c>
      <c r="CC408" s="61">
        <f t="shared" si="211"/>
        <v>0</v>
      </c>
      <c r="CD408" s="61">
        <f t="shared" si="212"/>
        <v>0</v>
      </c>
    </row>
    <row r="409" spans="1:82" ht="18" hidden="1" customHeight="1" x14ac:dyDescent="0.25">
      <c r="A409" s="68"/>
      <c r="B409" s="58" t="s">
        <v>491</v>
      </c>
      <c r="C409" s="113"/>
      <c r="D409" s="59"/>
      <c r="E409" s="64"/>
      <c r="F409" s="61">
        <f t="shared" si="184"/>
        <v>0</v>
      </c>
      <c r="G409" s="65">
        <f>IF(F409=1,data!$C$41*E409,0)</f>
        <v>0</v>
      </c>
      <c r="H409" s="87" t="s">
        <v>87</v>
      </c>
      <c r="I409" s="66">
        <f>IF($F409=1,IF($E409&lt;15,VLOOKUP(H409,data!$B$3:$E$32,2,0)*$E409,(VLOOKUP(H409,data!$B$3:$E$32,2,0)*14)+(VLOOKUP(H409,data!$B$3:$E$32,3,0))*($E409-14)),0)</f>
        <v>0</v>
      </c>
      <c r="J409" s="87" t="s">
        <v>87</v>
      </c>
      <c r="K409" s="66">
        <f>IF($F409=1,VLOOKUP(J409,data!$B$35:$D$39,2,0),0)</f>
        <v>0</v>
      </c>
      <c r="L409" s="67">
        <f>IF(AND(I409&lt;&gt;0,K409&lt;&gt;0)=FALSE,0,data!$C$43)</f>
        <v>0</v>
      </c>
      <c r="M409" s="91">
        <f t="shared" si="153"/>
        <v>0</v>
      </c>
      <c r="N409" s="61">
        <f t="shared" si="213"/>
        <v>0</v>
      </c>
      <c r="O409" s="61">
        <f t="shared" si="185"/>
        <v>0</v>
      </c>
      <c r="P409" s="61">
        <f t="shared" si="186"/>
        <v>0</v>
      </c>
      <c r="Q409" s="137">
        <f t="shared" si="187"/>
        <v>0</v>
      </c>
      <c r="S409" s="64"/>
      <c r="T409" s="61">
        <f t="shared" si="188"/>
        <v>0</v>
      </c>
      <c r="U409" s="65">
        <f>IF(T409=1,data!$C$41*S409,0)</f>
        <v>0</v>
      </c>
      <c r="V409" s="87" t="s">
        <v>87</v>
      </c>
      <c r="W409" s="66">
        <f>IF(T409=1,IF(S409&lt;15,VLOOKUP(V409,data!$B$3:$E$32,2,0)*S409,(VLOOKUP(V409,data!$B$3:$E$32,2,0)*14)+(VLOOKUP(V409,data!$B$3:$E$32,3,0))*(S409-14)),0)</f>
        <v>0</v>
      </c>
      <c r="X409" s="87" t="s">
        <v>87</v>
      </c>
      <c r="Y409" s="66">
        <f>IF(T409=1,VLOOKUP(X409,data!$B$35:$D$39,2,0),0)</f>
        <v>0</v>
      </c>
      <c r="Z409" s="67">
        <f>IF(AND(W409&lt;&gt;0,Y409&lt;&gt;0)=FALSE,0,data!$C$43)</f>
        <v>0</v>
      </c>
      <c r="AA409" s="91">
        <f t="shared" si="189"/>
        <v>0</v>
      </c>
      <c r="AB409" s="121">
        <f t="shared" si="190"/>
        <v>0</v>
      </c>
      <c r="AC409" s="61">
        <f t="shared" si="191"/>
        <v>0</v>
      </c>
      <c r="AD409" s="61">
        <f t="shared" si="192"/>
        <v>0</v>
      </c>
      <c r="AF409" s="64"/>
      <c r="AG409" s="61">
        <f t="shared" si="193"/>
        <v>0</v>
      </c>
      <c r="AH409" s="65">
        <f>IF(AG409=1,data!$C$41*AF409,0)</f>
        <v>0</v>
      </c>
      <c r="AI409" s="87" t="s">
        <v>87</v>
      </c>
      <c r="AJ409" s="66">
        <f>IF(AG409=1,IF(AF409&lt;15,VLOOKUP(AI409,data!$B$3:$E$32,2,0)*AF409,(VLOOKUP(AI409,data!$B$3:$E$32,2,0)*14)+(VLOOKUP(AI409,data!$B$3:$E$32,3,0))*(AF409-14)),0)</f>
        <v>0</v>
      </c>
      <c r="AK409" s="87" t="s">
        <v>87</v>
      </c>
      <c r="AL409" s="66">
        <f>IF(AG409=1,VLOOKUP(AK409,data!$B$35:$D$39,2,0),0)</f>
        <v>0</v>
      </c>
      <c r="AM409" s="67">
        <f>IF(AND(AJ409&lt;&gt;0,AL409&lt;&gt;0)=FALSE,0,data!$C$43)</f>
        <v>0</v>
      </c>
      <c r="AN409" s="91">
        <f t="shared" si="194"/>
        <v>0</v>
      </c>
      <c r="AO409" s="121">
        <f t="shared" si="195"/>
        <v>0</v>
      </c>
      <c r="AP409" s="61">
        <f t="shared" si="196"/>
        <v>0</v>
      </c>
      <c r="AQ409" s="61">
        <f t="shared" si="197"/>
        <v>0</v>
      </c>
      <c r="AS409" s="64"/>
      <c r="AT409" s="61">
        <f t="shared" si="198"/>
        <v>0</v>
      </c>
      <c r="AU409" s="65">
        <f>IF(AT409=1,data!$C$41*AS409,0)</f>
        <v>0</v>
      </c>
      <c r="AV409" s="87" t="s">
        <v>87</v>
      </c>
      <c r="AW409" s="66">
        <f>IF(AT409=1,IF(AS409&lt;15,VLOOKUP(AV409,data!$B$3:$E$32,2,0)*AS409,(VLOOKUP(AV409,data!$B$3:$E$32,2,0)*14)+(VLOOKUP(AV409,data!$B$3:$E$32,3,0))*(AS409-14)),0)</f>
        <v>0</v>
      </c>
      <c r="AX409" s="87" t="s">
        <v>87</v>
      </c>
      <c r="AY409" s="66">
        <f>IF(AT409=1,VLOOKUP(AX409,data!$B$35:$D$39,2,0),0)</f>
        <v>0</v>
      </c>
      <c r="AZ409" s="67">
        <f>IF(AND(AW409&lt;&gt;0,AY409&lt;&gt;0)=FALSE,0,data!$C$43)</f>
        <v>0</v>
      </c>
      <c r="BA409" s="91">
        <f t="shared" si="199"/>
        <v>0</v>
      </c>
      <c r="BB409" s="121">
        <f t="shared" si="200"/>
        <v>0</v>
      </c>
      <c r="BC409" s="61">
        <f t="shared" si="201"/>
        <v>0</v>
      </c>
      <c r="BD409" s="61">
        <f t="shared" si="202"/>
        <v>0</v>
      </c>
      <c r="BF409" s="64"/>
      <c r="BG409" s="61">
        <f t="shared" si="203"/>
        <v>0</v>
      </c>
      <c r="BH409" s="65">
        <f>IF(BG409=1,data!$C$41*BF409,0)</f>
        <v>0</v>
      </c>
      <c r="BI409" s="87" t="s">
        <v>87</v>
      </c>
      <c r="BJ409" s="66">
        <f>IF(BG409=1,IF(BF409&lt;15,VLOOKUP(BI409,data!$B$3:$E$32,2,0)*BF409,(VLOOKUP(BI409,data!$B$3:$E$32,2,0)*14)+(VLOOKUP(BI409,data!$B$3:$E$32,3,0))*(BF409-14)),0)</f>
        <v>0</v>
      </c>
      <c r="BK409" s="87" t="s">
        <v>87</v>
      </c>
      <c r="BL409" s="66">
        <f>IF(BG409=1,VLOOKUP(BK409,data!$B$35:$D$39,2,0),0)</f>
        <v>0</v>
      </c>
      <c r="BM409" s="67">
        <f>IF(AND(BJ409&lt;&gt;0,BL409&lt;&gt;0)=FALSE,0,data!$C$43)</f>
        <v>0</v>
      </c>
      <c r="BN409" s="91">
        <f t="shared" si="204"/>
        <v>0</v>
      </c>
      <c r="BO409" s="121">
        <f t="shared" si="205"/>
        <v>0</v>
      </c>
      <c r="BP409" s="61">
        <f t="shared" si="206"/>
        <v>0</v>
      </c>
      <c r="BQ409" s="61">
        <f t="shared" si="207"/>
        <v>0</v>
      </c>
      <c r="BS409" s="64"/>
      <c r="BT409" s="61">
        <f t="shared" si="208"/>
        <v>0</v>
      </c>
      <c r="BU409" s="65">
        <f>IF(BT409=1,data!$C$41*BS409,0)</f>
        <v>0</v>
      </c>
      <c r="BV409" s="87" t="s">
        <v>87</v>
      </c>
      <c r="BW409" s="66">
        <f>IF(BT409=1,IF(BS409&lt;15,VLOOKUP(BV409,data!$B$3:$E$32,2,0)*BS409,(VLOOKUP(BV409,data!$B$3:$E$32,2,0)*14)+(VLOOKUP(BV409,data!$B$3:$E$32,3,0))*(BS409-14)),0)</f>
        <v>0</v>
      </c>
      <c r="BX409" s="87" t="s">
        <v>87</v>
      </c>
      <c r="BY409" s="66">
        <f>IF(BT409=1,VLOOKUP(BX409,data!$B$35:$D$39,2,0),0)</f>
        <v>0</v>
      </c>
      <c r="BZ409" s="67">
        <f>IF(AND(BW409&lt;&gt;0,BY409&lt;&gt;0)=FALSE,0,data!$C$43)</f>
        <v>0</v>
      </c>
      <c r="CA409" s="91">
        <f t="shared" si="209"/>
        <v>0</v>
      </c>
      <c r="CB409" s="121">
        <f t="shared" si="210"/>
        <v>0</v>
      </c>
      <c r="CC409" s="61">
        <f t="shared" si="211"/>
        <v>0</v>
      </c>
      <c r="CD409" s="61">
        <f t="shared" si="212"/>
        <v>0</v>
      </c>
    </row>
    <row r="410" spans="1:82" ht="18" hidden="1" customHeight="1" x14ac:dyDescent="0.25">
      <c r="A410" s="68"/>
      <c r="B410" s="58" t="s">
        <v>492</v>
      </c>
      <c r="C410" s="113"/>
      <c r="D410" s="59"/>
      <c r="E410" s="64"/>
      <c r="F410" s="61">
        <f t="shared" si="184"/>
        <v>0</v>
      </c>
      <c r="G410" s="65">
        <f>IF(F410=1,data!$C$41*E410,0)</f>
        <v>0</v>
      </c>
      <c r="H410" s="87" t="s">
        <v>87</v>
      </c>
      <c r="I410" s="66">
        <f>IF($F410=1,IF($E410&lt;15,VLOOKUP(H410,data!$B$3:$E$32,2,0)*$E410,(VLOOKUP(H410,data!$B$3:$E$32,2,0)*14)+(VLOOKUP(H410,data!$B$3:$E$32,3,0))*($E410-14)),0)</f>
        <v>0</v>
      </c>
      <c r="J410" s="87" t="s">
        <v>87</v>
      </c>
      <c r="K410" s="66">
        <f>IF($F410=1,VLOOKUP(J410,data!$B$35:$D$39,2,0),0)</f>
        <v>0</v>
      </c>
      <c r="L410" s="67">
        <f>IF(AND(I410&lt;&gt;0,K410&lt;&gt;0)=FALSE,0,data!$C$43)</f>
        <v>0</v>
      </c>
      <c r="M410" s="91">
        <f t="shared" si="153"/>
        <v>0</v>
      </c>
      <c r="N410" s="61">
        <f t="shared" si="213"/>
        <v>0</v>
      </c>
      <c r="O410" s="61">
        <f t="shared" si="185"/>
        <v>0</v>
      </c>
      <c r="P410" s="61">
        <f t="shared" si="186"/>
        <v>0</v>
      </c>
      <c r="Q410" s="137">
        <f t="shared" si="187"/>
        <v>0</v>
      </c>
      <c r="S410" s="64"/>
      <c r="T410" s="61">
        <f t="shared" si="188"/>
        <v>0</v>
      </c>
      <c r="U410" s="65">
        <f>IF(T410=1,data!$C$41*S410,0)</f>
        <v>0</v>
      </c>
      <c r="V410" s="87" t="s">
        <v>87</v>
      </c>
      <c r="W410" s="66">
        <f>IF(T410=1,IF(S410&lt;15,VLOOKUP(V410,data!$B$3:$E$32,2,0)*S410,(VLOOKUP(V410,data!$B$3:$E$32,2,0)*14)+(VLOOKUP(V410,data!$B$3:$E$32,3,0))*(S410-14)),0)</f>
        <v>0</v>
      </c>
      <c r="X410" s="87" t="s">
        <v>87</v>
      </c>
      <c r="Y410" s="66">
        <f>IF(T410=1,VLOOKUP(X410,data!$B$35:$D$39,2,0),0)</f>
        <v>0</v>
      </c>
      <c r="Z410" s="67">
        <f>IF(AND(W410&lt;&gt;0,Y410&lt;&gt;0)=FALSE,0,data!$C$43)</f>
        <v>0</v>
      </c>
      <c r="AA410" s="91">
        <f t="shared" si="189"/>
        <v>0</v>
      </c>
      <c r="AB410" s="121">
        <f t="shared" si="190"/>
        <v>0</v>
      </c>
      <c r="AC410" s="61">
        <f t="shared" si="191"/>
        <v>0</v>
      </c>
      <c r="AD410" s="61">
        <f t="shared" si="192"/>
        <v>0</v>
      </c>
      <c r="AF410" s="64"/>
      <c r="AG410" s="61">
        <f t="shared" si="193"/>
        <v>0</v>
      </c>
      <c r="AH410" s="65">
        <f>IF(AG410=1,data!$C$41*AF410,0)</f>
        <v>0</v>
      </c>
      <c r="AI410" s="87" t="s">
        <v>87</v>
      </c>
      <c r="AJ410" s="66">
        <f>IF(AG410=1,IF(AF410&lt;15,VLOOKUP(AI410,data!$B$3:$E$32,2,0)*AF410,(VLOOKUP(AI410,data!$B$3:$E$32,2,0)*14)+(VLOOKUP(AI410,data!$B$3:$E$32,3,0))*(AF410-14)),0)</f>
        <v>0</v>
      </c>
      <c r="AK410" s="87" t="s">
        <v>87</v>
      </c>
      <c r="AL410" s="66">
        <f>IF(AG410=1,VLOOKUP(AK410,data!$B$35:$D$39,2,0),0)</f>
        <v>0</v>
      </c>
      <c r="AM410" s="67">
        <f>IF(AND(AJ410&lt;&gt;0,AL410&lt;&gt;0)=FALSE,0,data!$C$43)</f>
        <v>0</v>
      </c>
      <c r="AN410" s="91">
        <f t="shared" si="194"/>
        <v>0</v>
      </c>
      <c r="AO410" s="121">
        <f t="shared" si="195"/>
        <v>0</v>
      </c>
      <c r="AP410" s="61">
        <f t="shared" si="196"/>
        <v>0</v>
      </c>
      <c r="AQ410" s="61">
        <f t="shared" si="197"/>
        <v>0</v>
      </c>
      <c r="AS410" s="64"/>
      <c r="AT410" s="61">
        <f t="shared" si="198"/>
        <v>0</v>
      </c>
      <c r="AU410" s="65">
        <f>IF(AT410=1,data!$C$41*AS410,0)</f>
        <v>0</v>
      </c>
      <c r="AV410" s="87" t="s">
        <v>87</v>
      </c>
      <c r="AW410" s="66">
        <f>IF(AT410=1,IF(AS410&lt;15,VLOOKUP(AV410,data!$B$3:$E$32,2,0)*AS410,(VLOOKUP(AV410,data!$B$3:$E$32,2,0)*14)+(VLOOKUP(AV410,data!$B$3:$E$32,3,0))*(AS410-14)),0)</f>
        <v>0</v>
      </c>
      <c r="AX410" s="87" t="s">
        <v>87</v>
      </c>
      <c r="AY410" s="66">
        <f>IF(AT410=1,VLOOKUP(AX410,data!$B$35:$D$39,2,0),0)</f>
        <v>0</v>
      </c>
      <c r="AZ410" s="67">
        <f>IF(AND(AW410&lt;&gt;0,AY410&lt;&gt;0)=FALSE,0,data!$C$43)</f>
        <v>0</v>
      </c>
      <c r="BA410" s="91">
        <f t="shared" si="199"/>
        <v>0</v>
      </c>
      <c r="BB410" s="121">
        <f t="shared" si="200"/>
        <v>0</v>
      </c>
      <c r="BC410" s="61">
        <f t="shared" si="201"/>
        <v>0</v>
      </c>
      <c r="BD410" s="61">
        <f t="shared" si="202"/>
        <v>0</v>
      </c>
      <c r="BF410" s="64"/>
      <c r="BG410" s="61">
        <f t="shared" si="203"/>
        <v>0</v>
      </c>
      <c r="BH410" s="65">
        <f>IF(BG410=1,data!$C$41*BF410,0)</f>
        <v>0</v>
      </c>
      <c r="BI410" s="87" t="s">
        <v>87</v>
      </c>
      <c r="BJ410" s="66">
        <f>IF(BG410=1,IF(BF410&lt;15,VLOOKUP(BI410,data!$B$3:$E$32,2,0)*BF410,(VLOOKUP(BI410,data!$B$3:$E$32,2,0)*14)+(VLOOKUP(BI410,data!$B$3:$E$32,3,0))*(BF410-14)),0)</f>
        <v>0</v>
      </c>
      <c r="BK410" s="87" t="s">
        <v>87</v>
      </c>
      <c r="BL410" s="66">
        <f>IF(BG410=1,VLOOKUP(BK410,data!$B$35:$D$39,2,0),0)</f>
        <v>0</v>
      </c>
      <c r="BM410" s="67">
        <f>IF(AND(BJ410&lt;&gt;0,BL410&lt;&gt;0)=FALSE,0,data!$C$43)</f>
        <v>0</v>
      </c>
      <c r="BN410" s="91">
        <f t="shared" si="204"/>
        <v>0</v>
      </c>
      <c r="BO410" s="121">
        <f t="shared" si="205"/>
        <v>0</v>
      </c>
      <c r="BP410" s="61">
        <f t="shared" si="206"/>
        <v>0</v>
      </c>
      <c r="BQ410" s="61">
        <f t="shared" si="207"/>
        <v>0</v>
      </c>
      <c r="BS410" s="64"/>
      <c r="BT410" s="61">
        <f t="shared" si="208"/>
        <v>0</v>
      </c>
      <c r="BU410" s="65">
        <f>IF(BT410=1,data!$C$41*BS410,0)</f>
        <v>0</v>
      </c>
      <c r="BV410" s="87" t="s">
        <v>87</v>
      </c>
      <c r="BW410" s="66">
        <f>IF(BT410=1,IF(BS410&lt;15,VLOOKUP(BV410,data!$B$3:$E$32,2,0)*BS410,(VLOOKUP(BV410,data!$B$3:$E$32,2,0)*14)+(VLOOKUP(BV410,data!$B$3:$E$32,3,0))*(BS410-14)),0)</f>
        <v>0</v>
      </c>
      <c r="BX410" s="87" t="s">
        <v>87</v>
      </c>
      <c r="BY410" s="66">
        <f>IF(BT410=1,VLOOKUP(BX410,data!$B$35:$D$39,2,0),0)</f>
        <v>0</v>
      </c>
      <c r="BZ410" s="67">
        <f>IF(AND(BW410&lt;&gt;0,BY410&lt;&gt;0)=FALSE,0,data!$C$43)</f>
        <v>0</v>
      </c>
      <c r="CA410" s="91">
        <f t="shared" si="209"/>
        <v>0</v>
      </c>
      <c r="CB410" s="121">
        <f t="shared" si="210"/>
        <v>0</v>
      </c>
      <c r="CC410" s="61">
        <f t="shared" si="211"/>
        <v>0</v>
      </c>
      <c r="CD410" s="61">
        <f t="shared" si="212"/>
        <v>0</v>
      </c>
    </row>
    <row r="411" spans="1:82" ht="18" hidden="1" customHeight="1" x14ac:dyDescent="0.25">
      <c r="A411" s="68"/>
      <c r="B411" s="58" t="s">
        <v>493</v>
      </c>
      <c r="C411" s="113"/>
      <c r="D411" s="59"/>
      <c r="E411" s="64"/>
      <c r="F411" s="61">
        <f t="shared" si="184"/>
        <v>0</v>
      </c>
      <c r="G411" s="65">
        <f>IF(F411=1,data!$C$41*E411,0)</f>
        <v>0</v>
      </c>
      <c r="H411" s="87" t="s">
        <v>87</v>
      </c>
      <c r="I411" s="66">
        <f>IF($F411=1,IF($E411&lt;15,VLOOKUP(H411,data!$B$3:$E$32,2,0)*$E411,(VLOOKUP(H411,data!$B$3:$E$32,2,0)*14)+(VLOOKUP(H411,data!$B$3:$E$32,3,0))*($E411-14)),0)</f>
        <v>0</v>
      </c>
      <c r="J411" s="87" t="s">
        <v>87</v>
      </c>
      <c r="K411" s="66">
        <f>IF($F411=1,VLOOKUP(J411,data!$B$35:$D$39,2,0),0)</f>
        <v>0</v>
      </c>
      <c r="L411" s="67">
        <f>IF(AND(I411&lt;&gt;0,K411&lt;&gt;0)=FALSE,0,data!$C$43)</f>
        <v>0</v>
      </c>
      <c r="M411" s="91">
        <f t="shared" si="153"/>
        <v>0</v>
      </c>
      <c r="N411" s="61">
        <f t="shared" si="213"/>
        <v>0</v>
      </c>
      <c r="O411" s="61">
        <f t="shared" si="185"/>
        <v>0</v>
      </c>
      <c r="P411" s="61">
        <f t="shared" si="186"/>
        <v>0</v>
      </c>
      <c r="Q411" s="137">
        <f t="shared" si="187"/>
        <v>0</v>
      </c>
      <c r="S411" s="64"/>
      <c r="T411" s="61">
        <f t="shared" si="188"/>
        <v>0</v>
      </c>
      <c r="U411" s="65">
        <f>IF(T411=1,data!$C$41*S411,0)</f>
        <v>0</v>
      </c>
      <c r="V411" s="87" t="s">
        <v>87</v>
      </c>
      <c r="W411" s="66">
        <f>IF(T411=1,IF(S411&lt;15,VLOOKUP(V411,data!$B$3:$E$32,2,0)*S411,(VLOOKUP(V411,data!$B$3:$E$32,2,0)*14)+(VLOOKUP(V411,data!$B$3:$E$32,3,0))*(S411-14)),0)</f>
        <v>0</v>
      </c>
      <c r="X411" s="87" t="s">
        <v>87</v>
      </c>
      <c r="Y411" s="66">
        <f>IF(T411=1,VLOOKUP(X411,data!$B$35:$D$39,2,0),0)</f>
        <v>0</v>
      </c>
      <c r="Z411" s="67">
        <f>IF(AND(W411&lt;&gt;0,Y411&lt;&gt;0)=FALSE,0,data!$C$43)</f>
        <v>0</v>
      </c>
      <c r="AA411" s="91">
        <f t="shared" si="189"/>
        <v>0</v>
      </c>
      <c r="AB411" s="121">
        <f t="shared" si="190"/>
        <v>0</v>
      </c>
      <c r="AC411" s="61">
        <f t="shared" si="191"/>
        <v>0</v>
      </c>
      <c r="AD411" s="61">
        <f t="shared" si="192"/>
        <v>0</v>
      </c>
      <c r="AF411" s="64"/>
      <c r="AG411" s="61">
        <f t="shared" si="193"/>
        <v>0</v>
      </c>
      <c r="AH411" s="65">
        <f>IF(AG411=1,data!$C$41*AF411,0)</f>
        <v>0</v>
      </c>
      <c r="AI411" s="87" t="s">
        <v>87</v>
      </c>
      <c r="AJ411" s="66">
        <f>IF(AG411=1,IF(AF411&lt;15,VLOOKUP(AI411,data!$B$3:$E$32,2,0)*AF411,(VLOOKUP(AI411,data!$B$3:$E$32,2,0)*14)+(VLOOKUP(AI411,data!$B$3:$E$32,3,0))*(AF411-14)),0)</f>
        <v>0</v>
      </c>
      <c r="AK411" s="87" t="s">
        <v>87</v>
      </c>
      <c r="AL411" s="66">
        <f>IF(AG411=1,VLOOKUP(AK411,data!$B$35:$D$39,2,0),0)</f>
        <v>0</v>
      </c>
      <c r="AM411" s="67">
        <f>IF(AND(AJ411&lt;&gt;0,AL411&lt;&gt;0)=FALSE,0,data!$C$43)</f>
        <v>0</v>
      </c>
      <c r="AN411" s="91">
        <f t="shared" si="194"/>
        <v>0</v>
      </c>
      <c r="AO411" s="121">
        <f t="shared" si="195"/>
        <v>0</v>
      </c>
      <c r="AP411" s="61">
        <f t="shared" si="196"/>
        <v>0</v>
      </c>
      <c r="AQ411" s="61">
        <f t="shared" si="197"/>
        <v>0</v>
      </c>
      <c r="AS411" s="64"/>
      <c r="AT411" s="61">
        <f t="shared" si="198"/>
        <v>0</v>
      </c>
      <c r="AU411" s="65">
        <f>IF(AT411=1,data!$C$41*AS411,0)</f>
        <v>0</v>
      </c>
      <c r="AV411" s="87" t="s">
        <v>87</v>
      </c>
      <c r="AW411" s="66">
        <f>IF(AT411=1,IF(AS411&lt;15,VLOOKUP(AV411,data!$B$3:$E$32,2,0)*AS411,(VLOOKUP(AV411,data!$B$3:$E$32,2,0)*14)+(VLOOKUP(AV411,data!$B$3:$E$32,3,0))*(AS411-14)),0)</f>
        <v>0</v>
      </c>
      <c r="AX411" s="87" t="s">
        <v>87</v>
      </c>
      <c r="AY411" s="66">
        <f>IF(AT411=1,VLOOKUP(AX411,data!$B$35:$D$39,2,0),0)</f>
        <v>0</v>
      </c>
      <c r="AZ411" s="67">
        <f>IF(AND(AW411&lt;&gt;0,AY411&lt;&gt;0)=FALSE,0,data!$C$43)</f>
        <v>0</v>
      </c>
      <c r="BA411" s="91">
        <f t="shared" si="199"/>
        <v>0</v>
      </c>
      <c r="BB411" s="121">
        <f t="shared" si="200"/>
        <v>0</v>
      </c>
      <c r="BC411" s="61">
        <f t="shared" si="201"/>
        <v>0</v>
      </c>
      <c r="BD411" s="61">
        <f t="shared" si="202"/>
        <v>0</v>
      </c>
      <c r="BF411" s="64"/>
      <c r="BG411" s="61">
        <f t="shared" si="203"/>
        <v>0</v>
      </c>
      <c r="BH411" s="65">
        <f>IF(BG411=1,data!$C$41*BF411,0)</f>
        <v>0</v>
      </c>
      <c r="BI411" s="87" t="s">
        <v>87</v>
      </c>
      <c r="BJ411" s="66">
        <f>IF(BG411=1,IF(BF411&lt;15,VLOOKUP(BI411,data!$B$3:$E$32,2,0)*BF411,(VLOOKUP(BI411,data!$B$3:$E$32,2,0)*14)+(VLOOKUP(BI411,data!$B$3:$E$32,3,0))*(BF411-14)),0)</f>
        <v>0</v>
      </c>
      <c r="BK411" s="87" t="s">
        <v>87</v>
      </c>
      <c r="BL411" s="66">
        <f>IF(BG411=1,VLOOKUP(BK411,data!$B$35:$D$39,2,0),0)</f>
        <v>0</v>
      </c>
      <c r="BM411" s="67">
        <f>IF(AND(BJ411&lt;&gt;0,BL411&lt;&gt;0)=FALSE,0,data!$C$43)</f>
        <v>0</v>
      </c>
      <c r="BN411" s="91">
        <f t="shared" si="204"/>
        <v>0</v>
      </c>
      <c r="BO411" s="121">
        <f t="shared" si="205"/>
        <v>0</v>
      </c>
      <c r="BP411" s="61">
        <f t="shared" si="206"/>
        <v>0</v>
      </c>
      <c r="BQ411" s="61">
        <f t="shared" si="207"/>
        <v>0</v>
      </c>
      <c r="BS411" s="64"/>
      <c r="BT411" s="61">
        <f t="shared" si="208"/>
        <v>0</v>
      </c>
      <c r="BU411" s="65">
        <f>IF(BT411=1,data!$C$41*BS411,0)</f>
        <v>0</v>
      </c>
      <c r="BV411" s="87" t="s">
        <v>87</v>
      </c>
      <c r="BW411" s="66">
        <f>IF(BT411=1,IF(BS411&lt;15,VLOOKUP(BV411,data!$B$3:$E$32,2,0)*BS411,(VLOOKUP(BV411,data!$B$3:$E$32,2,0)*14)+(VLOOKUP(BV411,data!$B$3:$E$32,3,0))*(BS411-14)),0)</f>
        <v>0</v>
      </c>
      <c r="BX411" s="87" t="s">
        <v>87</v>
      </c>
      <c r="BY411" s="66">
        <f>IF(BT411=1,VLOOKUP(BX411,data!$B$35:$D$39,2,0),0)</f>
        <v>0</v>
      </c>
      <c r="BZ411" s="67">
        <f>IF(AND(BW411&lt;&gt;0,BY411&lt;&gt;0)=FALSE,0,data!$C$43)</f>
        <v>0</v>
      </c>
      <c r="CA411" s="91">
        <f t="shared" si="209"/>
        <v>0</v>
      </c>
      <c r="CB411" s="121">
        <f t="shared" si="210"/>
        <v>0</v>
      </c>
      <c r="CC411" s="61">
        <f t="shared" si="211"/>
        <v>0</v>
      </c>
      <c r="CD411" s="61">
        <f t="shared" si="212"/>
        <v>0</v>
      </c>
    </row>
    <row r="412" spans="1:82" ht="18" hidden="1" customHeight="1" x14ac:dyDescent="0.25">
      <c r="A412" s="68"/>
      <c r="B412" s="58" t="s">
        <v>494</v>
      </c>
      <c r="C412" s="113"/>
      <c r="D412" s="59"/>
      <c r="E412" s="64"/>
      <c r="F412" s="61">
        <f t="shared" si="184"/>
        <v>0</v>
      </c>
      <c r="G412" s="65">
        <f>IF(F412=1,data!$C$41*E412,0)</f>
        <v>0</v>
      </c>
      <c r="H412" s="87" t="s">
        <v>87</v>
      </c>
      <c r="I412" s="66">
        <f>IF($F412=1,IF($E412&lt;15,VLOOKUP(H412,data!$B$3:$E$32,2,0)*$E412,(VLOOKUP(H412,data!$B$3:$E$32,2,0)*14)+(VLOOKUP(H412,data!$B$3:$E$32,3,0))*($E412-14)),0)</f>
        <v>0</v>
      </c>
      <c r="J412" s="87" t="s">
        <v>87</v>
      </c>
      <c r="K412" s="66">
        <f>IF($F412=1,VLOOKUP(J412,data!$B$35:$D$39,2,0),0)</f>
        <v>0</v>
      </c>
      <c r="L412" s="67">
        <f>IF(AND(I412&lt;&gt;0,K412&lt;&gt;0)=FALSE,0,data!$C$43)</f>
        <v>0</v>
      </c>
      <c r="M412" s="91">
        <f t="shared" si="153"/>
        <v>0</v>
      </c>
      <c r="N412" s="61">
        <f t="shared" si="213"/>
        <v>0</v>
      </c>
      <c r="O412" s="61">
        <f t="shared" si="185"/>
        <v>0</v>
      </c>
      <c r="P412" s="61">
        <f t="shared" si="186"/>
        <v>0</v>
      </c>
      <c r="Q412" s="137">
        <f t="shared" si="187"/>
        <v>0</v>
      </c>
      <c r="S412" s="64"/>
      <c r="T412" s="61">
        <f t="shared" si="188"/>
        <v>0</v>
      </c>
      <c r="U412" s="65">
        <f>IF(T412=1,data!$C$41*S412,0)</f>
        <v>0</v>
      </c>
      <c r="V412" s="87" t="s">
        <v>87</v>
      </c>
      <c r="W412" s="66">
        <f>IF(T412=1,IF(S412&lt;15,VLOOKUP(V412,data!$B$3:$E$32,2,0)*S412,(VLOOKUP(V412,data!$B$3:$E$32,2,0)*14)+(VLOOKUP(V412,data!$B$3:$E$32,3,0))*(S412-14)),0)</f>
        <v>0</v>
      </c>
      <c r="X412" s="87" t="s">
        <v>87</v>
      </c>
      <c r="Y412" s="66">
        <f>IF(T412=1,VLOOKUP(X412,data!$B$35:$D$39,2,0),0)</f>
        <v>0</v>
      </c>
      <c r="Z412" s="67">
        <f>IF(AND(W412&lt;&gt;0,Y412&lt;&gt;0)=FALSE,0,data!$C$43)</f>
        <v>0</v>
      </c>
      <c r="AA412" s="91">
        <f t="shared" si="189"/>
        <v>0</v>
      </c>
      <c r="AB412" s="121">
        <f t="shared" si="190"/>
        <v>0</v>
      </c>
      <c r="AC412" s="61">
        <f t="shared" si="191"/>
        <v>0</v>
      </c>
      <c r="AD412" s="61">
        <f t="shared" si="192"/>
        <v>0</v>
      </c>
      <c r="AF412" s="64"/>
      <c r="AG412" s="61">
        <f t="shared" si="193"/>
        <v>0</v>
      </c>
      <c r="AH412" s="65">
        <f>IF(AG412=1,data!$C$41*AF412,0)</f>
        <v>0</v>
      </c>
      <c r="AI412" s="87" t="s">
        <v>87</v>
      </c>
      <c r="AJ412" s="66">
        <f>IF(AG412=1,IF(AF412&lt;15,VLOOKUP(AI412,data!$B$3:$E$32,2,0)*AF412,(VLOOKUP(AI412,data!$B$3:$E$32,2,0)*14)+(VLOOKUP(AI412,data!$B$3:$E$32,3,0))*(AF412-14)),0)</f>
        <v>0</v>
      </c>
      <c r="AK412" s="87" t="s">
        <v>87</v>
      </c>
      <c r="AL412" s="66">
        <f>IF(AG412=1,VLOOKUP(AK412,data!$B$35:$D$39,2,0),0)</f>
        <v>0</v>
      </c>
      <c r="AM412" s="67">
        <f>IF(AND(AJ412&lt;&gt;0,AL412&lt;&gt;0)=FALSE,0,data!$C$43)</f>
        <v>0</v>
      </c>
      <c r="AN412" s="91">
        <f t="shared" si="194"/>
        <v>0</v>
      </c>
      <c r="AO412" s="121">
        <f t="shared" si="195"/>
        <v>0</v>
      </c>
      <c r="AP412" s="61">
        <f t="shared" si="196"/>
        <v>0</v>
      </c>
      <c r="AQ412" s="61">
        <f t="shared" si="197"/>
        <v>0</v>
      </c>
      <c r="AS412" s="64"/>
      <c r="AT412" s="61">
        <f t="shared" si="198"/>
        <v>0</v>
      </c>
      <c r="AU412" s="65">
        <f>IF(AT412=1,data!$C$41*AS412,0)</f>
        <v>0</v>
      </c>
      <c r="AV412" s="87" t="s">
        <v>87</v>
      </c>
      <c r="AW412" s="66">
        <f>IF(AT412=1,IF(AS412&lt;15,VLOOKUP(AV412,data!$B$3:$E$32,2,0)*AS412,(VLOOKUP(AV412,data!$B$3:$E$32,2,0)*14)+(VLOOKUP(AV412,data!$B$3:$E$32,3,0))*(AS412-14)),0)</f>
        <v>0</v>
      </c>
      <c r="AX412" s="87" t="s">
        <v>87</v>
      </c>
      <c r="AY412" s="66">
        <f>IF(AT412=1,VLOOKUP(AX412,data!$B$35:$D$39,2,0),0)</f>
        <v>0</v>
      </c>
      <c r="AZ412" s="67">
        <f>IF(AND(AW412&lt;&gt;0,AY412&lt;&gt;0)=FALSE,0,data!$C$43)</f>
        <v>0</v>
      </c>
      <c r="BA412" s="91">
        <f t="shared" si="199"/>
        <v>0</v>
      </c>
      <c r="BB412" s="121">
        <f t="shared" si="200"/>
        <v>0</v>
      </c>
      <c r="BC412" s="61">
        <f t="shared" si="201"/>
        <v>0</v>
      </c>
      <c r="BD412" s="61">
        <f t="shared" si="202"/>
        <v>0</v>
      </c>
      <c r="BF412" s="64"/>
      <c r="BG412" s="61">
        <f t="shared" si="203"/>
        <v>0</v>
      </c>
      <c r="BH412" s="65">
        <f>IF(BG412=1,data!$C$41*BF412,0)</f>
        <v>0</v>
      </c>
      <c r="BI412" s="87" t="s">
        <v>87</v>
      </c>
      <c r="BJ412" s="66">
        <f>IF(BG412=1,IF(BF412&lt;15,VLOOKUP(BI412,data!$B$3:$E$32,2,0)*BF412,(VLOOKUP(BI412,data!$B$3:$E$32,2,0)*14)+(VLOOKUP(BI412,data!$B$3:$E$32,3,0))*(BF412-14)),0)</f>
        <v>0</v>
      </c>
      <c r="BK412" s="87" t="s">
        <v>87</v>
      </c>
      <c r="BL412" s="66">
        <f>IF(BG412=1,VLOOKUP(BK412,data!$B$35:$D$39,2,0),0)</f>
        <v>0</v>
      </c>
      <c r="BM412" s="67">
        <f>IF(AND(BJ412&lt;&gt;0,BL412&lt;&gt;0)=FALSE,0,data!$C$43)</f>
        <v>0</v>
      </c>
      <c r="BN412" s="91">
        <f t="shared" si="204"/>
        <v>0</v>
      </c>
      <c r="BO412" s="121">
        <f t="shared" si="205"/>
        <v>0</v>
      </c>
      <c r="BP412" s="61">
        <f t="shared" si="206"/>
        <v>0</v>
      </c>
      <c r="BQ412" s="61">
        <f t="shared" si="207"/>
        <v>0</v>
      </c>
      <c r="BS412" s="64"/>
      <c r="BT412" s="61">
        <f t="shared" si="208"/>
        <v>0</v>
      </c>
      <c r="BU412" s="65">
        <f>IF(BT412=1,data!$C$41*BS412,0)</f>
        <v>0</v>
      </c>
      <c r="BV412" s="87" t="s">
        <v>87</v>
      </c>
      <c r="BW412" s="66">
        <f>IF(BT412=1,IF(BS412&lt;15,VLOOKUP(BV412,data!$B$3:$E$32,2,0)*BS412,(VLOOKUP(BV412,data!$B$3:$E$32,2,0)*14)+(VLOOKUP(BV412,data!$B$3:$E$32,3,0))*(BS412-14)),0)</f>
        <v>0</v>
      </c>
      <c r="BX412" s="87" t="s">
        <v>87</v>
      </c>
      <c r="BY412" s="66">
        <f>IF(BT412=1,VLOOKUP(BX412,data!$B$35:$D$39,2,0),0)</f>
        <v>0</v>
      </c>
      <c r="BZ412" s="67">
        <f>IF(AND(BW412&lt;&gt;0,BY412&lt;&gt;0)=FALSE,0,data!$C$43)</f>
        <v>0</v>
      </c>
      <c r="CA412" s="91">
        <f t="shared" si="209"/>
        <v>0</v>
      </c>
      <c r="CB412" s="121">
        <f t="shared" si="210"/>
        <v>0</v>
      </c>
      <c r="CC412" s="61">
        <f t="shared" si="211"/>
        <v>0</v>
      </c>
      <c r="CD412" s="61">
        <f t="shared" si="212"/>
        <v>0</v>
      </c>
    </row>
    <row r="413" spans="1:82" ht="18" hidden="1" customHeight="1" x14ac:dyDescent="0.25">
      <c r="A413" s="68"/>
      <c r="B413" s="58" t="s">
        <v>495</v>
      </c>
      <c r="C413" s="113"/>
      <c r="D413" s="59"/>
      <c r="E413" s="64"/>
      <c r="F413" s="61">
        <f t="shared" si="184"/>
        <v>0</v>
      </c>
      <c r="G413" s="65">
        <f>IF(F413=1,data!$C$41*E413,0)</f>
        <v>0</v>
      </c>
      <c r="H413" s="87" t="s">
        <v>87</v>
      </c>
      <c r="I413" s="66">
        <f>IF($F413=1,IF($E413&lt;15,VLOOKUP(H413,data!$B$3:$E$32,2,0)*$E413,(VLOOKUP(H413,data!$B$3:$E$32,2,0)*14)+(VLOOKUP(H413,data!$B$3:$E$32,3,0))*($E413-14)),0)</f>
        <v>0</v>
      </c>
      <c r="J413" s="87" t="s">
        <v>87</v>
      </c>
      <c r="K413" s="66">
        <f>IF($F413=1,VLOOKUP(J413,data!$B$35:$D$39,2,0),0)</f>
        <v>0</v>
      </c>
      <c r="L413" s="67">
        <f>IF(AND(I413&lt;&gt;0,K413&lt;&gt;0)=FALSE,0,data!$C$43)</f>
        <v>0</v>
      </c>
      <c r="M413" s="91">
        <f t="shared" si="153"/>
        <v>0</v>
      </c>
      <c r="N413" s="61">
        <f t="shared" si="213"/>
        <v>0</v>
      </c>
      <c r="O413" s="61">
        <f t="shared" si="185"/>
        <v>0</v>
      </c>
      <c r="P413" s="61">
        <f t="shared" si="186"/>
        <v>0</v>
      </c>
      <c r="Q413" s="137">
        <f t="shared" si="187"/>
        <v>0</v>
      </c>
      <c r="S413" s="64"/>
      <c r="T413" s="61">
        <f t="shared" si="188"/>
        <v>0</v>
      </c>
      <c r="U413" s="65">
        <f>IF(T413=1,data!$C$41*S413,0)</f>
        <v>0</v>
      </c>
      <c r="V413" s="87" t="s">
        <v>87</v>
      </c>
      <c r="W413" s="66">
        <f>IF(T413=1,IF(S413&lt;15,VLOOKUP(V413,data!$B$3:$E$32,2,0)*S413,(VLOOKUP(V413,data!$B$3:$E$32,2,0)*14)+(VLOOKUP(V413,data!$B$3:$E$32,3,0))*(S413-14)),0)</f>
        <v>0</v>
      </c>
      <c r="X413" s="87" t="s">
        <v>87</v>
      </c>
      <c r="Y413" s="66">
        <f>IF(T413=1,VLOOKUP(X413,data!$B$35:$D$39,2,0),0)</f>
        <v>0</v>
      </c>
      <c r="Z413" s="67">
        <f>IF(AND(W413&lt;&gt;0,Y413&lt;&gt;0)=FALSE,0,data!$C$43)</f>
        <v>0</v>
      </c>
      <c r="AA413" s="91">
        <f t="shared" si="189"/>
        <v>0</v>
      </c>
      <c r="AB413" s="121">
        <f t="shared" si="190"/>
        <v>0</v>
      </c>
      <c r="AC413" s="61">
        <f t="shared" si="191"/>
        <v>0</v>
      </c>
      <c r="AD413" s="61">
        <f t="shared" si="192"/>
        <v>0</v>
      </c>
      <c r="AF413" s="64"/>
      <c r="AG413" s="61">
        <f t="shared" si="193"/>
        <v>0</v>
      </c>
      <c r="AH413" s="65">
        <f>IF(AG413=1,data!$C$41*AF413,0)</f>
        <v>0</v>
      </c>
      <c r="AI413" s="87" t="s">
        <v>87</v>
      </c>
      <c r="AJ413" s="66">
        <f>IF(AG413=1,IF(AF413&lt;15,VLOOKUP(AI413,data!$B$3:$E$32,2,0)*AF413,(VLOOKUP(AI413,data!$B$3:$E$32,2,0)*14)+(VLOOKUP(AI413,data!$B$3:$E$32,3,0))*(AF413-14)),0)</f>
        <v>0</v>
      </c>
      <c r="AK413" s="87" t="s">
        <v>87</v>
      </c>
      <c r="AL413" s="66">
        <f>IF(AG413=1,VLOOKUP(AK413,data!$B$35:$D$39,2,0),0)</f>
        <v>0</v>
      </c>
      <c r="AM413" s="67">
        <f>IF(AND(AJ413&lt;&gt;0,AL413&lt;&gt;0)=FALSE,0,data!$C$43)</f>
        <v>0</v>
      </c>
      <c r="AN413" s="91">
        <f t="shared" si="194"/>
        <v>0</v>
      </c>
      <c r="AO413" s="121">
        <f t="shared" si="195"/>
        <v>0</v>
      </c>
      <c r="AP413" s="61">
        <f t="shared" si="196"/>
        <v>0</v>
      </c>
      <c r="AQ413" s="61">
        <f t="shared" si="197"/>
        <v>0</v>
      </c>
      <c r="AS413" s="64"/>
      <c r="AT413" s="61">
        <f t="shared" si="198"/>
        <v>0</v>
      </c>
      <c r="AU413" s="65">
        <f>IF(AT413=1,data!$C$41*AS413,0)</f>
        <v>0</v>
      </c>
      <c r="AV413" s="87" t="s">
        <v>87</v>
      </c>
      <c r="AW413" s="66">
        <f>IF(AT413=1,IF(AS413&lt;15,VLOOKUP(AV413,data!$B$3:$E$32,2,0)*AS413,(VLOOKUP(AV413,data!$B$3:$E$32,2,0)*14)+(VLOOKUP(AV413,data!$B$3:$E$32,3,0))*(AS413-14)),0)</f>
        <v>0</v>
      </c>
      <c r="AX413" s="87" t="s">
        <v>87</v>
      </c>
      <c r="AY413" s="66">
        <f>IF(AT413=1,VLOOKUP(AX413,data!$B$35:$D$39,2,0),0)</f>
        <v>0</v>
      </c>
      <c r="AZ413" s="67">
        <f>IF(AND(AW413&lt;&gt;0,AY413&lt;&gt;0)=FALSE,0,data!$C$43)</f>
        <v>0</v>
      </c>
      <c r="BA413" s="91">
        <f t="shared" si="199"/>
        <v>0</v>
      </c>
      <c r="BB413" s="121">
        <f t="shared" si="200"/>
        <v>0</v>
      </c>
      <c r="BC413" s="61">
        <f t="shared" si="201"/>
        <v>0</v>
      </c>
      <c r="BD413" s="61">
        <f t="shared" si="202"/>
        <v>0</v>
      </c>
      <c r="BF413" s="64"/>
      <c r="BG413" s="61">
        <f t="shared" si="203"/>
        <v>0</v>
      </c>
      <c r="BH413" s="65">
        <f>IF(BG413=1,data!$C$41*BF413,0)</f>
        <v>0</v>
      </c>
      <c r="BI413" s="87" t="s">
        <v>87</v>
      </c>
      <c r="BJ413" s="66">
        <f>IF(BG413=1,IF(BF413&lt;15,VLOOKUP(BI413,data!$B$3:$E$32,2,0)*BF413,(VLOOKUP(BI413,data!$B$3:$E$32,2,0)*14)+(VLOOKUP(BI413,data!$B$3:$E$32,3,0))*(BF413-14)),0)</f>
        <v>0</v>
      </c>
      <c r="BK413" s="87" t="s">
        <v>87</v>
      </c>
      <c r="BL413" s="66">
        <f>IF(BG413=1,VLOOKUP(BK413,data!$B$35:$D$39,2,0),0)</f>
        <v>0</v>
      </c>
      <c r="BM413" s="67">
        <f>IF(AND(BJ413&lt;&gt;0,BL413&lt;&gt;0)=FALSE,0,data!$C$43)</f>
        <v>0</v>
      </c>
      <c r="BN413" s="91">
        <f t="shared" si="204"/>
        <v>0</v>
      </c>
      <c r="BO413" s="121">
        <f t="shared" si="205"/>
        <v>0</v>
      </c>
      <c r="BP413" s="61">
        <f t="shared" si="206"/>
        <v>0</v>
      </c>
      <c r="BQ413" s="61">
        <f t="shared" si="207"/>
        <v>0</v>
      </c>
      <c r="BS413" s="64"/>
      <c r="BT413" s="61">
        <f t="shared" si="208"/>
        <v>0</v>
      </c>
      <c r="BU413" s="65">
        <f>IF(BT413=1,data!$C$41*BS413,0)</f>
        <v>0</v>
      </c>
      <c r="BV413" s="87" t="s">
        <v>87</v>
      </c>
      <c r="BW413" s="66">
        <f>IF(BT413=1,IF(BS413&lt;15,VLOOKUP(BV413,data!$B$3:$E$32,2,0)*BS413,(VLOOKUP(BV413,data!$B$3:$E$32,2,0)*14)+(VLOOKUP(BV413,data!$B$3:$E$32,3,0))*(BS413-14)),0)</f>
        <v>0</v>
      </c>
      <c r="BX413" s="87" t="s">
        <v>87</v>
      </c>
      <c r="BY413" s="66">
        <f>IF(BT413=1,VLOOKUP(BX413,data!$B$35:$D$39,2,0),0)</f>
        <v>0</v>
      </c>
      <c r="BZ413" s="67">
        <f>IF(AND(BW413&lt;&gt;0,BY413&lt;&gt;0)=FALSE,0,data!$C$43)</f>
        <v>0</v>
      </c>
      <c r="CA413" s="91">
        <f t="shared" si="209"/>
        <v>0</v>
      </c>
      <c r="CB413" s="121">
        <f t="shared" si="210"/>
        <v>0</v>
      </c>
      <c r="CC413" s="61">
        <f t="shared" si="211"/>
        <v>0</v>
      </c>
      <c r="CD413" s="61">
        <f t="shared" si="212"/>
        <v>0</v>
      </c>
    </row>
    <row r="414" spans="1:82" ht="18" hidden="1" customHeight="1" x14ac:dyDescent="0.25">
      <c r="A414" s="68"/>
      <c r="B414" s="58" t="s">
        <v>496</v>
      </c>
      <c r="C414" s="113"/>
      <c r="D414" s="59"/>
      <c r="E414" s="64"/>
      <c r="F414" s="61">
        <f t="shared" si="184"/>
        <v>0</v>
      </c>
      <c r="G414" s="65">
        <f>IF(F414=1,data!$C$41*E414,0)</f>
        <v>0</v>
      </c>
      <c r="H414" s="87" t="s">
        <v>87</v>
      </c>
      <c r="I414" s="66">
        <f>IF($F414=1,IF($E414&lt;15,VLOOKUP(H414,data!$B$3:$E$32,2,0)*$E414,(VLOOKUP(H414,data!$B$3:$E$32,2,0)*14)+(VLOOKUP(H414,data!$B$3:$E$32,3,0))*($E414-14)),0)</f>
        <v>0</v>
      </c>
      <c r="J414" s="87" t="s">
        <v>87</v>
      </c>
      <c r="K414" s="66">
        <f>IF($F414=1,VLOOKUP(J414,data!$B$35:$D$39,2,0),0)</f>
        <v>0</v>
      </c>
      <c r="L414" s="67">
        <f>IF(AND(I414&lt;&gt;0,K414&lt;&gt;0)=FALSE,0,data!$C$43)</f>
        <v>0</v>
      </c>
      <c r="M414" s="91">
        <f t="shared" si="153"/>
        <v>0</v>
      </c>
      <c r="N414" s="61">
        <f t="shared" si="213"/>
        <v>0</v>
      </c>
      <c r="O414" s="61">
        <f t="shared" si="185"/>
        <v>0</v>
      </c>
      <c r="P414" s="61">
        <f t="shared" si="186"/>
        <v>0</v>
      </c>
      <c r="Q414" s="137">
        <f t="shared" si="187"/>
        <v>0</v>
      </c>
      <c r="S414" s="64"/>
      <c r="T414" s="61">
        <f t="shared" si="188"/>
        <v>0</v>
      </c>
      <c r="U414" s="65">
        <f>IF(T414=1,data!$C$41*S414,0)</f>
        <v>0</v>
      </c>
      <c r="V414" s="87" t="s">
        <v>87</v>
      </c>
      <c r="W414" s="66">
        <f>IF(T414=1,IF(S414&lt;15,VLOOKUP(V414,data!$B$3:$E$32,2,0)*S414,(VLOOKUP(V414,data!$B$3:$E$32,2,0)*14)+(VLOOKUP(V414,data!$B$3:$E$32,3,0))*(S414-14)),0)</f>
        <v>0</v>
      </c>
      <c r="X414" s="87" t="s">
        <v>87</v>
      </c>
      <c r="Y414" s="66">
        <f>IF(T414=1,VLOOKUP(X414,data!$B$35:$D$39,2,0),0)</f>
        <v>0</v>
      </c>
      <c r="Z414" s="67">
        <f>IF(AND(W414&lt;&gt;0,Y414&lt;&gt;0)=FALSE,0,data!$C$43)</f>
        <v>0</v>
      </c>
      <c r="AA414" s="91">
        <f t="shared" si="189"/>
        <v>0</v>
      </c>
      <c r="AB414" s="121">
        <f t="shared" si="190"/>
        <v>0</v>
      </c>
      <c r="AC414" s="61">
        <f t="shared" si="191"/>
        <v>0</v>
      </c>
      <c r="AD414" s="61">
        <f t="shared" si="192"/>
        <v>0</v>
      </c>
      <c r="AF414" s="64"/>
      <c r="AG414" s="61">
        <f t="shared" si="193"/>
        <v>0</v>
      </c>
      <c r="AH414" s="65">
        <f>IF(AG414=1,data!$C$41*AF414,0)</f>
        <v>0</v>
      </c>
      <c r="AI414" s="87" t="s">
        <v>87</v>
      </c>
      <c r="AJ414" s="66">
        <f>IF(AG414=1,IF(AF414&lt;15,VLOOKUP(AI414,data!$B$3:$E$32,2,0)*AF414,(VLOOKUP(AI414,data!$B$3:$E$32,2,0)*14)+(VLOOKUP(AI414,data!$B$3:$E$32,3,0))*(AF414-14)),0)</f>
        <v>0</v>
      </c>
      <c r="AK414" s="87" t="s">
        <v>87</v>
      </c>
      <c r="AL414" s="66">
        <f>IF(AG414=1,VLOOKUP(AK414,data!$B$35:$D$39,2,0),0)</f>
        <v>0</v>
      </c>
      <c r="AM414" s="67">
        <f>IF(AND(AJ414&lt;&gt;0,AL414&lt;&gt;0)=FALSE,0,data!$C$43)</f>
        <v>0</v>
      </c>
      <c r="AN414" s="91">
        <f t="shared" si="194"/>
        <v>0</v>
      </c>
      <c r="AO414" s="121">
        <f t="shared" si="195"/>
        <v>0</v>
      </c>
      <c r="AP414" s="61">
        <f t="shared" si="196"/>
        <v>0</v>
      </c>
      <c r="AQ414" s="61">
        <f t="shared" si="197"/>
        <v>0</v>
      </c>
      <c r="AS414" s="64"/>
      <c r="AT414" s="61">
        <f t="shared" si="198"/>
        <v>0</v>
      </c>
      <c r="AU414" s="65">
        <f>IF(AT414=1,data!$C$41*AS414,0)</f>
        <v>0</v>
      </c>
      <c r="AV414" s="87" t="s">
        <v>87</v>
      </c>
      <c r="AW414" s="66">
        <f>IF(AT414=1,IF(AS414&lt;15,VLOOKUP(AV414,data!$B$3:$E$32,2,0)*AS414,(VLOOKUP(AV414,data!$B$3:$E$32,2,0)*14)+(VLOOKUP(AV414,data!$B$3:$E$32,3,0))*(AS414-14)),0)</f>
        <v>0</v>
      </c>
      <c r="AX414" s="87" t="s">
        <v>87</v>
      </c>
      <c r="AY414" s="66">
        <f>IF(AT414=1,VLOOKUP(AX414,data!$B$35:$D$39,2,0),0)</f>
        <v>0</v>
      </c>
      <c r="AZ414" s="67">
        <f>IF(AND(AW414&lt;&gt;0,AY414&lt;&gt;0)=FALSE,0,data!$C$43)</f>
        <v>0</v>
      </c>
      <c r="BA414" s="91">
        <f t="shared" si="199"/>
        <v>0</v>
      </c>
      <c r="BB414" s="121">
        <f t="shared" si="200"/>
        <v>0</v>
      </c>
      <c r="BC414" s="61">
        <f t="shared" si="201"/>
        <v>0</v>
      </c>
      <c r="BD414" s="61">
        <f t="shared" si="202"/>
        <v>0</v>
      </c>
      <c r="BF414" s="64"/>
      <c r="BG414" s="61">
        <f t="shared" si="203"/>
        <v>0</v>
      </c>
      <c r="BH414" s="65">
        <f>IF(BG414=1,data!$C$41*BF414,0)</f>
        <v>0</v>
      </c>
      <c r="BI414" s="87" t="s">
        <v>87</v>
      </c>
      <c r="BJ414" s="66">
        <f>IF(BG414=1,IF(BF414&lt;15,VLOOKUP(BI414,data!$B$3:$E$32,2,0)*BF414,(VLOOKUP(BI414,data!$B$3:$E$32,2,0)*14)+(VLOOKUP(BI414,data!$B$3:$E$32,3,0))*(BF414-14)),0)</f>
        <v>0</v>
      </c>
      <c r="BK414" s="87" t="s">
        <v>87</v>
      </c>
      <c r="BL414" s="66">
        <f>IF(BG414=1,VLOOKUP(BK414,data!$B$35:$D$39,2,0),0)</f>
        <v>0</v>
      </c>
      <c r="BM414" s="67">
        <f>IF(AND(BJ414&lt;&gt;0,BL414&lt;&gt;0)=FALSE,0,data!$C$43)</f>
        <v>0</v>
      </c>
      <c r="BN414" s="91">
        <f t="shared" si="204"/>
        <v>0</v>
      </c>
      <c r="BO414" s="121">
        <f t="shared" si="205"/>
        <v>0</v>
      </c>
      <c r="BP414" s="61">
        <f t="shared" si="206"/>
        <v>0</v>
      </c>
      <c r="BQ414" s="61">
        <f t="shared" si="207"/>
        <v>0</v>
      </c>
      <c r="BS414" s="64"/>
      <c r="BT414" s="61">
        <f t="shared" si="208"/>
        <v>0</v>
      </c>
      <c r="BU414" s="65">
        <f>IF(BT414=1,data!$C$41*BS414,0)</f>
        <v>0</v>
      </c>
      <c r="BV414" s="87" t="s">
        <v>87</v>
      </c>
      <c r="BW414" s="66">
        <f>IF(BT414=1,IF(BS414&lt;15,VLOOKUP(BV414,data!$B$3:$E$32,2,0)*BS414,(VLOOKUP(BV414,data!$B$3:$E$32,2,0)*14)+(VLOOKUP(BV414,data!$B$3:$E$32,3,0))*(BS414-14)),0)</f>
        <v>0</v>
      </c>
      <c r="BX414" s="87" t="s">
        <v>87</v>
      </c>
      <c r="BY414" s="66">
        <f>IF(BT414=1,VLOOKUP(BX414,data!$B$35:$D$39,2,0),0)</f>
        <v>0</v>
      </c>
      <c r="BZ414" s="67">
        <f>IF(AND(BW414&lt;&gt;0,BY414&lt;&gt;0)=FALSE,0,data!$C$43)</f>
        <v>0</v>
      </c>
      <c r="CA414" s="91">
        <f t="shared" si="209"/>
        <v>0</v>
      </c>
      <c r="CB414" s="121">
        <f t="shared" si="210"/>
        <v>0</v>
      </c>
      <c r="CC414" s="61">
        <f t="shared" si="211"/>
        <v>0</v>
      </c>
      <c r="CD414" s="61">
        <f t="shared" si="212"/>
        <v>0</v>
      </c>
    </row>
    <row r="415" spans="1:82" ht="18" hidden="1" customHeight="1" x14ac:dyDescent="0.25">
      <c r="A415" s="68"/>
      <c r="B415" s="58" t="s">
        <v>497</v>
      </c>
      <c r="C415" s="113"/>
      <c r="D415" s="59"/>
      <c r="E415" s="64"/>
      <c r="F415" s="61">
        <f t="shared" si="184"/>
        <v>0</v>
      </c>
      <c r="G415" s="65">
        <f>IF(F415=1,data!$C$41*E415,0)</f>
        <v>0</v>
      </c>
      <c r="H415" s="87" t="s">
        <v>87</v>
      </c>
      <c r="I415" s="66">
        <f>IF($F415=1,IF($E415&lt;15,VLOOKUP(H415,data!$B$3:$E$32,2,0)*$E415,(VLOOKUP(H415,data!$B$3:$E$32,2,0)*14)+(VLOOKUP(H415,data!$B$3:$E$32,3,0))*($E415-14)),0)</f>
        <v>0</v>
      </c>
      <c r="J415" s="87" t="s">
        <v>87</v>
      </c>
      <c r="K415" s="66">
        <f>IF($F415=1,VLOOKUP(J415,data!$B$35:$D$39,2,0),0)</f>
        <v>0</v>
      </c>
      <c r="L415" s="67">
        <f>IF(AND(I415&lt;&gt;0,K415&lt;&gt;0)=FALSE,0,data!$C$43)</f>
        <v>0</v>
      </c>
      <c r="M415" s="91">
        <f t="shared" si="153"/>
        <v>0</v>
      </c>
      <c r="N415" s="61">
        <f t="shared" si="213"/>
        <v>0</v>
      </c>
      <c r="O415" s="61">
        <f t="shared" si="185"/>
        <v>0</v>
      </c>
      <c r="P415" s="61">
        <f t="shared" si="186"/>
        <v>0</v>
      </c>
      <c r="Q415" s="137">
        <f t="shared" si="187"/>
        <v>0</v>
      </c>
      <c r="S415" s="64"/>
      <c r="T415" s="61">
        <f t="shared" si="188"/>
        <v>0</v>
      </c>
      <c r="U415" s="65">
        <f>IF(T415=1,data!$C$41*S415,0)</f>
        <v>0</v>
      </c>
      <c r="V415" s="87" t="s">
        <v>87</v>
      </c>
      <c r="W415" s="66">
        <f>IF(T415=1,IF(S415&lt;15,VLOOKUP(V415,data!$B$3:$E$32,2,0)*S415,(VLOOKUP(V415,data!$B$3:$E$32,2,0)*14)+(VLOOKUP(V415,data!$B$3:$E$32,3,0))*(S415-14)),0)</f>
        <v>0</v>
      </c>
      <c r="X415" s="87" t="s">
        <v>87</v>
      </c>
      <c r="Y415" s="66">
        <f>IF(T415=1,VLOOKUP(X415,data!$B$35:$D$39,2,0),0)</f>
        <v>0</v>
      </c>
      <c r="Z415" s="67">
        <f>IF(AND(W415&lt;&gt;0,Y415&lt;&gt;0)=FALSE,0,data!$C$43)</f>
        <v>0</v>
      </c>
      <c r="AA415" s="91">
        <f t="shared" si="189"/>
        <v>0</v>
      </c>
      <c r="AB415" s="121">
        <f t="shared" si="190"/>
        <v>0</v>
      </c>
      <c r="AC415" s="61">
        <f t="shared" si="191"/>
        <v>0</v>
      </c>
      <c r="AD415" s="61">
        <f t="shared" si="192"/>
        <v>0</v>
      </c>
      <c r="AF415" s="64"/>
      <c r="AG415" s="61">
        <f t="shared" si="193"/>
        <v>0</v>
      </c>
      <c r="AH415" s="65">
        <f>IF(AG415=1,data!$C$41*AF415,0)</f>
        <v>0</v>
      </c>
      <c r="AI415" s="87" t="s">
        <v>87</v>
      </c>
      <c r="AJ415" s="66">
        <f>IF(AG415=1,IF(AF415&lt;15,VLOOKUP(AI415,data!$B$3:$E$32,2,0)*AF415,(VLOOKUP(AI415,data!$B$3:$E$32,2,0)*14)+(VLOOKUP(AI415,data!$B$3:$E$32,3,0))*(AF415-14)),0)</f>
        <v>0</v>
      </c>
      <c r="AK415" s="87" t="s">
        <v>87</v>
      </c>
      <c r="AL415" s="66">
        <f>IF(AG415=1,VLOOKUP(AK415,data!$B$35:$D$39,2,0),0)</f>
        <v>0</v>
      </c>
      <c r="AM415" s="67">
        <f>IF(AND(AJ415&lt;&gt;0,AL415&lt;&gt;0)=FALSE,0,data!$C$43)</f>
        <v>0</v>
      </c>
      <c r="AN415" s="91">
        <f t="shared" si="194"/>
        <v>0</v>
      </c>
      <c r="AO415" s="121">
        <f t="shared" si="195"/>
        <v>0</v>
      </c>
      <c r="AP415" s="61">
        <f t="shared" si="196"/>
        <v>0</v>
      </c>
      <c r="AQ415" s="61">
        <f t="shared" si="197"/>
        <v>0</v>
      </c>
      <c r="AS415" s="64"/>
      <c r="AT415" s="61">
        <f t="shared" si="198"/>
        <v>0</v>
      </c>
      <c r="AU415" s="65">
        <f>IF(AT415=1,data!$C$41*AS415,0)</f>
        <v>0</v>
      </c>
      <c r="AV415" s="87" t="s">
        <v>87</v>
      </c>
      <c r="AW415" s="66">
        <f>IF(AT415=1,IF(AS415&lt;15,VLOOKUP(AV415,data!$B$3:$E$32,2,0)*AS415,(VLOOKUP(AV415,data!$B$3:$E$32,2,0)*14)+(VLOOKUP(AV415,data!$B$3:$E$32,3,0))*(AS415-14)),0)</f>
        <v>0</v>
      </c>
      <c r="AX415" s="87" t="s">
        <v>87</v>
      </c>
      <c r="AY415" s="66">
        <f>IF(AT415=1,VLOOKUP(AX415,data!$B$35:$D$39,2,0),0)</f>
        <v>0</v>
      </c>
      <c r="AZ415" s="67">
        <f>IF(AND(AW415&lt;&gt;0,AY415&lt;&gt;0)=FALSE,0,data!$C$43)</f>
        <v>0</v>
      </c>
      <c r="BA415" s="91">
        <f t="shared" si="199"/>
        <v>0</v>
      </c>
      <c r="BB415" s="121">
        <f t="shared" si="200"/>
        <v>0</v>
      </c>
      <c r="BC415" s="61">
        <f t="shared" si="201"/>
        <v>0</v>
      </c>
      <c r="BD415" s="61">
        <f t="shared" si="202"/>
        <v>0</v>
      </c>
      <c r="BF415" s="64"/>
      <c r="BG415" s="61">
        <f t="shared" si="203"/>
        <v>0</v>
      </c>
      <c r="BH415" s="65">
        <f>IF(BG415=1,data!$C$41*BF415,0)</f>
        <v>0</v>
      </c>
      <c r="BI415" s="87" t="s">
        <v>87</v>
      </c>
      <c r="BJ415" s="66">
        <f>IF(BG415=1,IF(BF415&lt;15,VLOOKUP(BI415,data!$B$3:$E$32,2,0)*BF415,(VLOOKUP(BI415,data!$B$3:$E$32,2,0)*14)+(VLOOKUP(BI415,data!$B$3:$E$32,3,0))*(BF415-14)),0)</f>
        <v>0</v>
      </c>
      <c r="BK415" s="87" t="s">
        <v>87</v>
      </c>
      <c r="BL415" s="66">
        <f>IF(BG415=1,VLOOKUP(BK415,data!$B$35:$D$39,2,0),0)</f>
        <v>0</v>
      </c>
      <c r="BM415" s="67">
        <f>IF(AND(BJ415&lt;&gt;0,BL415&lt;&gt;0)=FALSE,0,data!$C$43)</f>
        <v>0</v>
      </c>
      <c r="BN415" s="91">
        <f t="shared" si="204"/>
        <v>0</v>
      </c>
      <c r="BO415" s="121">
        <f t="shared" si="205"/>
        <v>0</v>
      </c>
      <c r="BP415" s="61">
        <f t="shared" si="206"/>
        <v>0</v>
      </c>
      <c r="BQ415" s="61">
        <f t="shared" si="207"/>
        <v>0</v>
      </c>
      <c r="BS415" s="64"/>
      <c r="BT415" s="61">
        <f t="shared" si="208"/>
        <v>0</v>
      </c>
      <c r="BU415" s="65">
        <f>IF(BT415=1,data!$C$41*BS415,0)</f>
        <v>0</v>
      </c>
      <c r="BV415" s="87" t="s">
        <v>87</v>
      </c>
      <c r="BW415" s="66">
        <f>IF(BT415=1,IF(BS415&lt;15,VLOOKUP(BV415,data!$B$3:$E$32,2,0)*BS415,(VLOOKUP(BV415,data!$B$3:$E$32,2,0)*14)+(VLOOKUP(BV415,data!$B$3:$E$32,3,0))*(BS415-14)),0)</f>
        <v>0</v>
      </c>
      <c r="BX415" s="87" t="s">
        <v>87</v>
      </c>
      <c r="BY415" s="66">
        <f>IF(BT415=1,VLOOKUP(BX415,data!$B$35:$D$39,2,0),0)</f>
        <v>0</v>
      </c>
      <c r="BZ415" s="67">
        <f>IF(AND(BW415&lt;&gt;0,BY415&lt;&gt;0)=FALSE,0,data!$C$43)</f>
        <v>0</v>
      </c>
      <c r="CA415" s="91">
        <f t="shared" si="209"/>
        <v>0</v>
      </c>
      <c r="CB415" s="121">
        <f t="shared" si="210"/>
        <v>0</v>
      </c>
      <c r="CC415" s="61">
        <f t="shared" si="211"/>
        <v>0</v>
      </c>
      <c r="CD415" s="61">
        <f t="shared" si="212"/>
        <v>0</v>
      </c>
    </row>
    <row r="416" spans="1:82" ht="18" hidden="1" customHeight="1" x14ac:dyDescent="0.25">
      <c r="A416" s="68"/>
      <c r="B416" s="58" t="s">
        <v>498</v>
      </c>
      <c r="C416" s="113"/>
      <c r="D416" s="59"/>
      <c r="E416" s="64"/>
      <c r="F416" s="61">
        <f t="shared" si="184"/>
        <v>0</v>
      </c>
      <c r="G416" s="65">
        <f>IF(F416=1,data!$C$41*E416,0)</f>
        <v>0</v>
      </c>
      <c r="H416" s="87" t="s">
        <v>87</v>
      </c>
      <c r="I416" s="66">
        <f>IF($F416=1,IF($E416&lt;15,VLOOKUP(H416,data!$B$3:$E$32,2,0)*$E416,(VLOOKUP(H416,data!$B$3:$E$32,2,0)*14)+(VLOOKUP(H416,data!$B$3:$E$32,3,0))*($E416-14)),0)</f>
        <v>0</v>
      </c>
      <c r="J416" s="87" t="s">
        <v>87</v>
      </c>
      <c r="K416" s="66">
        <f>IF($F416=1,VLOOKUP(J416,data!$B$35:$D$39,2,0),0)</f>
        <v>0</v>
      </c>
      <c r="L416" s="67">
        <f>IF(AND(I416&lt;&gt;0,K416&lt;&gt;0)=FALSE,0,data!$C$43)</f>
        <v>0</v>
      </c>
      <c r="M416" s="91">
        <f t="shared" si="153"/>
        <v>0</v>
      </c>
      <c r="N416" s="61">
        <f t="shared" si="213"/>
        <v>0</v>
      </c>
      <c r="O416" s="61">
        <f t="shared" si="185"/>
        <v>0</v>
      </c>
      <c r="P416" s="61">
        <f t="shared" si="186"/>
        <v>0</v>
      </c>
      <c r="Q416" s="137">
        <f t="shared" si="187"/>
        <v>0</v>
      </c>
      <c r="S416" s="64"/>
      <c r="T416" s="61">
        <f t="shared" si="188"/>
        <v>0</v>
      </c>
      <c r="U416" s="65">
        <f>IF(T416=1,data!$C$41*S416,0)</f>
        <v>0</v>
      </c>
      <c r="V416" s="87" t="s">
        <v>87</v>
      </c>
      <c r="W416" s="66">
        <f>IF(T416=1,IF(S416&lt;15,VLOOKUP(V416,data!$B$3:$E$32,2,0)*S416,(VLOOKUP(V416,data!$B$3:$E$32,2,0)*14)+(VLOOKUP(V416,data!$B$3:$E$32,3,0))*(S416-14)),0)</f>
        <v>0</v>
      </c>
      <c r="X416" s="87" t="s">
        <v>87</v>
      </c>
      <c r="Y416" s="66">
        <f>IF(T416=1,VLOOKUP(X416,data!$B$35:$D$39,2,0),0)</f>
        <v>0</v>
      </c>
      <c r="Z416" s="67">
        <f>IF(AND(W416&lt;&gt;0,Y416&lt;&gt;0)=FALSE,0,data!$C$43)</f>
        <v>0</v>
      </c>
      <c r="AA416" s="91">
        <f t="shared" si="189"/>
        <v>0</v>
      </c>
      <c r="AB416" s="121">
        <f t="shared" si="190"/>
        <v>0</v>
      </c>
      <c r="AC416" s="61">
        <f t="shared" si="191"/>
        <v>0</v>
      </c>
      <c r="AD416" s="61">
        <f t="shared" si="192"/>
        <v>0</v>
      </c>
      <c r="AF416" s="64"/>
      <c r="AG416" s="61">
        <f t="shared" si="193"/>
        <v>0</v>
      </c>
      <c r="AH416" s="65">
        <f>IF(AG416=1,data!$C$41*AF416,0)</f>
        <v>0</v>
      </c>
      <c r="AI416" s="87" t="s">
        <v>87</v>
      </c>
      <c r="AJ416" s="66">
        <f>IF(AG416=1,IF(AF416&lt;15,VLOOKUP(AI416,data!$B$3:$E$32,2,0)*AF416,(VLOOKUP(AI416,data!$B$3:$E$32,2,0)*14)+(VLOOKUP(AI416,data!$B$3:$E$32,3,0))*(AF416-14)),0)</f>
        <v>0</v>
      </c>
      <c r="AK416" s="87" t="s">
        <v>87</v>
      </c>
      <c r="AL416" s="66">
        <f>IF(AG416=1,VLOOKUP(AK416,data!$B$35:$D$39,2,0),0)</f>
        <v>0</v>
      </c>
      <c r="AM416" s="67">
        <f>IF(AND(AJ416&lt;&gt;0,AL416&lt;&gt;0)=FALSE,0,data!$C$43)</f>
        <v>0</v>
      </c>
      <c r="AN416" s="91">
        <f t="shared" si="194"/>
        <v>0</v>
      </c>
      <c r="AO416" s="121">
        <f t="shared" si="195"/>
        <v>0</v>
      </c>
      <c r="AP416" s="61">
        <f t="shared" si="196"/>
        <v>0</v>
      </c>
      <c r="AQ416" s="61">
        <f t="shared" si="197"/>
        <v>0</v>
      </c>
      <c r="AS416" s="64"/>
      <c r="AT416" s="61">
        <f t="shared" si="198"/>
        <v>0</v>
      </c>
      <c r="AU416" s="65">
        <f>IF(AT416=1,data!$C$41*AS416,0)</f>
        <v>0</v>
      </c>
      <c r="AV416" s="87" t="s">
        <v>87</v>
      </c>
      <c r="AW416" s="66">
        <f>IF(AT416=1,IF(AS416&lt;15,VLOOKUP(AV416,data!$B$3:$E$32,2,0)*AS416,(VLOOKUP(AV416,data!$B$3:$E$32,2,0)*14)+(VLOOKUP(AV416,data!$B$3:$E$32,3,0))*(AS416-14)),0)</f>
        <v>0</v>
      </c>
      <c r="AX416" s="87" t="s">
        <v>87</v>
      </c>
      <c r="AY416" s="66">
        <f>IF(AT416=1,VLOOKUP(AX416,data!$B$35:$D$39,2,0),0)</f>
        <v>0</v>
      </c>
      <c r="AZ416" s="67">
        <f>IF(AND(AW416&lt;&gt;0,AY416&lt;&gt;0)=FALSE,0,data!$C$43)</f>
        <v>0</v>
      </c>
      <c r="BA416" s="91">
        <f t="shared" si="199"/>
        <v>0</v>
      </c>
      <c r="BB416" s="121">
        <f t="shared" si="200"/>
        <v>0</v>
      </c>
      <c r="BC416" s="61">
        <f t="shared" si="201"/>
        <v>0</v>
      </c>
      <c r="BD416" s="61">
        <f t="shared" si="202"/>
        <v>0</v>
      </c>
      <c r="BF416" s="64"/>
      <c r="BG416" s="61">
        <f t="shared" si="203"/>
        <v>0</v>
      </c>
      <c r="BH416" s="65">
        <f>IF(BG416=1,data!$C$41*BF416,0)</f>
        <v>0</v>
      </c>
      <c r="BI416" s="87" t="s">
        <v>87</v>
      </c>
      <c r="BJ416" s="66">
        <f>IF(BG416=1,IF(BF416&lt;15,VLOOKUP(BI416,data!$B$3:$E$32,2,0)*BF416,(VLOOKUP(BI416,data!$B$3:$E$32,2,0)*14)+(VLOOKUP(BI416,data!$B$3:$E$32,3,0))*(BF416-14)),0)</f>
        <v>0</v>
      </c>
      <c r="BK416" s="87" t="s">
        <v>87</v>
      </c>
      <c r="BL416" s="66">
        <f>IF(BG416=1,VLOOKUP(BK416,data!$B$35:$D$39,2,0),0)</f>
        <v>0</v>
      </c>
      <c r="BM416" s="67">
        <f>IF(AND(BJ416&lt;&gt;0,BL416&lt;&gt;0)=FALSE,0,data!$C$43)</f>
        <v>0</v>
      </c>
      <c r="BN416" s="91">
        <f t="shared" si="204"/>
        <v>0</v>
      </c>
      <c r="BO416" s="121">
        <f t="shared" si="205"/>
        <v>0</v>
      </c>
      <c r="BP416" s="61">
        <f t="shared" si="206"/>
        <v>0</v>
      </c>
      <c r="BQ416" s="61">
        <f t="shared" si="207"/>
        <v>0</v>
      </c>
      <c r="BS416" s="64"/>
      <c r="BT416" s="61">
        <f t="shared" si="208"/>
        <v>0</v>
      </c>
      <c r="BU416" s="65">
        <f>IF(BT416=1,data!$C$41*BS416,0)</f>
        <v>0</v>
      </c>
      <c r="BV416" s="87" t="s">
        <v>87</v>
      </c>
      <c r="BW416" s="66">
        <f>IF(BT416=1,IF(BS416&lt;15,VLOOKUP(BV416,data!$B$3:$E$32,2,0)*BS416,(VLOOKUP(BV416,data!$B$3:$E$32,2,0)*14)+(VLOOKUP(BV416,data!$B$3:$E$32,3,0))*(BS416-14)),0)</f>
        <v>0</v>
      </c>
      <c r="BX416" s="87" t="s">
        <v>87</v>
      </c>
      <c r="BY416" s="66">
        <f>IF(BT416=1,VLOOKUP(BX416,data!$B$35:$D$39,2,0),0)</f>
        <v>0</v>
      </c>
      <c r="BZ416" s="67">
        <f>IF(AND(BW416&lt;&gt;0,BY416&lt;&gt;0)=FALSE,0,data!$C$43)</f>
        <v>0</v>
      </c>
      <c r="CA416" s="91">
        <f t="shared" si="209"/>
        <v>0</v>
      </c>
      <c r="CB416" s="121">
        <f t="shared" si="210"/>
        <v>0</v>
      </c>
      <c r="CC416" s="61">
        <f t="shared" si="211"/>
        <v>0</v>
      </c>
      <c r="CD416" s="61">
        <f t="shared" si="212"/>
        <v>0</v>
      </c>
    </row>
    <row r="417" spans="1:82" ht="18" hidden="1" customHeight="1" x14ac:dyDescent="0.25">
      <c r="A417" s="68"/>
      <c r="B417" s="58" t="s">
        <v>499</v>
      </c>
      <c r="C417" s="113"/>
      <c r="D417" s="59"/>
      <c r="E417" s="64"/>
      <c r="F417" s="61">
        <f t="shared" si="184"/>
        <v>0</v>
      </c>
      <c r="G417" s="65">
        <f>IF(F417=1,data!$C$41*E417,0)</f>
        <v>0</v>
      </c>
      <c r="H417" s="87" t="s">
        <v>87</v>
      </c>
      <c r="I417" s="66">
        <f>IF($F417=1,IF($E417&lt;15,VLOOKUP(H417,data!$B$3:$E$32,2,0)*$E417,(VLOOKUP(H417,data!$B$3:$E$32,2,0)*14)+(VLOOKUP(H417,data!$B$3:$E$32,3,0))*($E417-14)),0)</f>
        <v>0</v>
      </c>
      <c r="J417" s="87" t="s">
        <v>87</v>
      </c>
      <c r="K417" s="66">
        <f>IF($F417=1,VLOOKUP(J417,data!$B$35:$D$39,2,0),0)</f>
        <v>0</v>
      </c>
      <c r="L417" s="67">
        <f>IF(AND(I417&lt;&gt;0,K417&lt;&gt;0)=FALSE,0,data!$C$43)</f>
        <v>0</v>
      </c>
      <c r="M417" s="91">
        <f t="shared" ref="M417:M506" si="214">IF(AND(I417&lt;&gt;0,K417&lt;&gt;0)=FALSE,0,INT(G417+I417+K417+L417))</f>
        <v>0</v>
      </c>
      <c r="N417" s="61">
        <f t="shared" si="213"/>
        <v>0</v>
      </c>
      <c r="O417" s="61">
        <f t="shared" si="185"/>
        <v>0</v>
      </c>
      <c r="P417" s="61">
        <f t="shared" si="186"/>
        <v>0</v>
      </c>
      <c r="Q417" s="137">
        <f t="shared" si="187"/>
        <v>0</v>
      </c>
      <c r="S417" s="64"/>
      <c r="T417" s="61">
        <f t="shared" si="188"/>
        <v>0</v>
      </c>
      <c r="U417" s="65">
        <f>IF(T417=1,data!$C$41*S417,0)</f>
        <v>0</v>
      </c>
      <c r="V417" s="87" t="s">
        <v>87</v>
      </c>
      <c r="W417" s="66">
        <f>IF(T417=1,IF(S417&lt;15,VLOOKUP(V417,data!$B$3:$E$32,2,0)*S417,(VLOOKUP(V417,data!$B$3:$E$32,2,0)*14)+(VLOOKUP(V417,data!$B$3:$E$32,3,0))*(S417-14)),0)</f>
        <v>0</v>
      </c>
      <c r="X417" s="87" t="s">
        <v>87</v>
      </c>
      <c r="Y417" s="66">
        <f>IF(T417=1,VLOOKUP(X417,data!$B$35:$D$39,2,0),0)</f>
        <v>0</v>
      </c>
      <c r="Z417" s="67">
        <f>IF(AND(W417&lt;&gt;0,Y417&lt;&gt;0)=FALSE,0,data!$C$43)</f>
        <v>0</v>
      </c>
      <c r="AA417" s="91">
        <f t="shared" si="189"/>
        <v>0</v>
      </c>
      <c r="AB417" s="121">
        <f t="shared" si="190"/>
        <v>0</v>
      </c>
      <c r="AC417" s="61">
        <f t="shared" si="191"/>
        <v>0</v>
      </c>
      <c r="AD417" s="61">
        <f t="shared" si="192"/>
        <v>0</v>
      </c>
      <c r="AF417" s="64"/>
      <c r="AG417" s="61">
        <f t="shared" si="193"/>
        <v>0</v>
      </c>
      <c r="AH417" s="65">
        <f>IF(AG417=1,data!$C$41*AF417,0)</f>
        <v>0</v>
      </c>
      <c r="AI417" s="87" t="s">
        <v>87</v>
      </c>
      <c r="AJ417" s="66">
        <f>IF(AG417=1,IF(AF417&lt;15,VLOOKUP(AI417,data!$B$3:$E$32,2,0)*AF417,(VLOOKUP(AI417,data!$B$3:$E$32,2,0)*14)+(VLOOKUP(AI417,data!$B$3:$E$32,3,0))*(AF417-14)),0)</f>
        <v>0</v>
      </c>
      <c r="AK417" s="87" t="s">
        <v>87</v>
      </c>
      <c r="AL417" s="66">
        <f>IF(AG417=1,VLOOKUP(AK417,data!$B$35:$D$39,2,0),0)</f>
        <v>0</v>
      </c>
      <c r="AM417" s="67">
        <f>IF(AND(AJ417&lt;&gt;0,AL417&lt;&gt;0)=FALSE,0,data!$C$43)</f>
        <v>0</v>
      </c>
      <c r="AN417" s="91">
        <f t="shared" si="194"/>
        <v>0</v>
      </c>
      <c r="AO417" s="121">
        <f t="shared" si="195"/>
        <v>0</v>
      </c>
      <c r="AP417" s="61">
        <f t="shared" si="196"/>
        <v>0</v>
      </c>
      <c r="AQ417" s="61">
        <f t="shared" si="197"/>
        <v>0</v>
      </c>
      <c r="AS417" s="64"/>
      <c r="AT417" s="61">
        <f t="shared" si="198"/>
        <v>0</v>
      </c>
      <c r="AU417" s="65">
        <f>IF(AT417=1,data!$C$41*AS417,0)</f>
        <v>0</v>
      </c>
      <c r="AV417" s="87" t="s">
        <v>87</v>
      </c>
      <c r="AW417" s="66">
        <f>IF(AT417=1,IF(AS417&lt;15,VLOOKUP(AV417,data!$B$3:$E$32,2,0)*AS417,(VLOOKUP(AV417,data!$B$3:$E$32,2,0)*14)+(VLOOKUP(AV417,data!$B$3:$E$32,3,0))*(AS417-14)),0)</f>
        <v>0</v>
      </c>
      <c r="AX417" s="87" t="s">
        <v>87</v>
      </c>
      <c r="AY417" s="66">
        <f>IF(AT417=1,VLOOKUP(AX417,data!$B$35:$D$39,2,0),0)</f>
        <v>0</v>
      </c>
      <c r="AZ417" s="67">
        <f>IF(AND(AW417&lt;&gt;0,AY417&lt;&gt;0)=FALSE,0,data!$C$43)</f>
        <v>0</v>
      </c>
      <c r="BA417" s="91">
        <f t="shared" si="199"/>
        <v>0</v>
      </c>
      <c r="BB417" s="121">
        <f t="shared" si="200"/>
        <v>0</v>
      </c>
      <c r="BC417" s="61">
        <f t="shared" si="201"/>
        <v>0</v>
      </c>
      <c r="BD417" s="61">
        <f t="shared" si="202"/>
        <v>0</v>
      </c>
      <c r="BF417" s="64"/>
      <c r="BG417" s="61">
        <f t="shared" si="203"/>
        <v>0</v>
      </c>
      <c r="BH417" s="65">
        <f>IF(BG417=1,data!$C$41*BF417,0)</f>
        <v>0</v>
      </c>
      <c r="BI417" s="87" t="s">
        <v>87</v>
      </c>
      <c r="BJ417" s="66">
        <f>IF(BG417=1,IF(BF417&lt;15,VLOOKUP(BI417,data!$B$3:$E$32,2,0)*BF417,(VLOOKUP(BI417,data!$B$3:$E$32,2,0)*14)+(VLOOKUP(BI417,data!$B$3:$E$32,3,0))*(BF417-14)),0)</f>
        <v>0</v>
      </c>
      <c r="BK417" s="87" t="s">
        <v>87</v>
      </c>
      <c r="BL417" s="66">
        <f>IF(BG417=1,VLOOKUP(BK417,data!$B$35:$D$39,2,0),0)</f>
        <v>0</v>
      </c>
      <c r="BM417" s="67">
        <f>IF(AND(BJ417&lt;&gt;0,BL417&lt;&gt;0)=FALSE,0,data!$C$43)</f>
        <v>0</v>
      </c>
      <c r="BN417" s="91">
        <f t="shared" si="204"/>
        <v>0</v>
      </c>
      <c r="BO417" s="121">
        <f t="shared" si="205"/>
        <v>0</v>
      </c>
      <c r="BP417" s="61">
        <f t="shared" si="206"/>
        <v>0</v>
      </c>
      <c r="BQ417" s="61">
        <f t="shared" si="207"/>
        <v>0</v>
      </c>
      <c r="BS417" s="64"/>
      <c r="BT417" s="61">
        <f t="shared" si="208"/>
        <v>0</v>
      </c>
      <c r="BU417" s="65">
        <f>IF(BT417=1,data!$C$41*BS417,0)</f>
        <v>0</v>
      </c>
      <c r="BV417" s="87" t="s">
        <v>87</v>
      </c>
      <c r="BW417" s="66">
        <f>IF(BT417=1,IF(BS417&lt;15,VLOOKUP(BV417,data!$B$3:$E$32,2,0)*BS417,(VLOOKUP(BV417,data!$B$3:$E$32,2,0)*14)+(VLOOKUP(BV417,data!$B$3:$E$32,3,0))*(BS417-14)),0)</f>
        <v>0</v>
      </c>
      <c r="BX417" s="87" t="s">
        <v>87</v>
      </c>
      <c r="BY417" s="66">
        <f>IF(BT417=1,VLOOKUP(BX417,data!$B$35:$D$39,2,0),0)</f>
        <v>0</v>
      </c>
      <c r="BZ417" s="67">
        <f>IF(AND(BW417&lt;&gt;0,BY417&lt;&gt;0)=FALSE,0,data!$C$43)</f>
        <v>0</v>
      </c>
      <c r="CA417" s="91">
        <f t="shared" si="209"/>
        <v>0</v>
      </c>
      <c r="CB417" s="121">
        <f t="shared" si="210"/>
        <v>0</v>
      </c>
      <c r="CC417" s="61">
        <f t="shared" si="211"/>
        <v>0</v>
      </c>
      <c r="CD417" s="61">
        <f t="shared" si="212"/>
        <v>0</v>
      </c>
    </row>
    <row r="418" spans="1:82" ht="18" hidden="1" customHeight="1" x14ac:dyDescent="0.25">
      <c r="A418" s="68"/>
      <c r="B418" s="58" t="s">
        <v>500</v>
      </c>
      <c r="C418" s="113"/>
      <c r="D418" s="59"/>
      <c r="E418" s="64"/>
      <c r="F418" s="61">
        <f t="shared" si="184"/>
        <v>0</v>
      </c>
      <c r="G418" s="65">
        <f>IF(F418=1,data!$C$41*E418,0)</f>
        <v>0</v>
      </c>
      <c r="H418" s="87" t="s">
        <v>87</v>
      </c>
      <c r="I418" s="66">
        <f>IF($F418=1,IF($E418&lt;15,VLOOKUP(H418,data!$B$3:$E$32,2,0)*$E418,(VLOOKUP(H418,data!$B$3:$E$32,2,0)*14)+(VLOOKUP(H418,data!$B$3:$E$32,3,0))*($E418-14)),0)</f>
        <v>0</v>
      </c>
      <c r="J418" s="87" t="s">
        <v>87</v>
      </c>
      <c r="K418" s="66">
        <f>IF($F418=1,VLOOKUP(J418,data!$B$35:$D$39,2,0),0)</f>
        <v>0</v>
      </c>
      <c r="L418" s="67">
        <f>IF(AND(I418&lt;&gt;0,K418&lt;&gt;0)=FALSE,0,data!$C$43)</f>
        <v>0</v>
      </c>
      <c r="M418" s="91">
        <f t="shared" si="214"/>
        <v>0</v>
      </c>
      <c r="N418" s="61">
        <f t="shared" si="213"/>
        <v>0</v>
      </c>
      <c r="O418" s="61">
        <f t="shared" si="185"/>
        <v>0</v>
      </c>
      <c r="P418" s="61">
        <f t="shared" si="186"/>
        <v>0</v>
      </c>
      <c r="Q418" s="137">
        <f t="shared" si="187"/>
        <v>0</v>
      </c>
      <c r="S418" s="64"/>
      <c r="T418" s="61">
        <f t="shared" si="188"/>
        <v>0</v>
      </c>
      <c r="U418" s="65">
        <f>IF(T418=1,data!$C$41*S418,0)</f>
        <v>0</v>
      </c>
      <c r="V418" s="87" t="s">
        <v>87</v>
      </c>
      <c r="W418" s="66">
        <f>IF(T418=1,IF(S418&lt;15,VLOOKUP(V418,data!$B$3:$E$32,2,0)*S418,(VLOOKUP(V418,data!$B$3:$E$32,2,0)*14)+(VLOOKUP(V418,data!$B$3:$E$32,3,0))*(S418-14)),0)</f>
        <v>0</v>
      </c>
      <c r="X418" s="87" t="s">
        <v>87</v>
      </c>
      <c r="Y418" s="66">
        <f>IF(T418=1,VLOOKUP(X418,data!$B$35:$D$39,2,0),0)</f>
        <v>0</v>
      </c>
      <c r="Z418" s="67">
        <f>IF(AND(W418&lt;&gt;0,Y418&lt;&gt;0)=FALSE,0,data!$C$43)</f>
        <v>0</v>
      </c>
      <c r="AA418" s="91">
        <f t="shared" si="189"/>
        <v>0</v>
      </c>
      <c r="AB418" s="121">
        <f t="shared" si="190"/>
        <v>0</v>
      </c>
      <c r="AC418" s="61">
        <f t="shared" si="191"/>
        <v>0</v>
      </c>
      <c r="AD418" s="61">
        <f t="shared" si="192"/>
        <v>0</v>
      </c>
      <c r="AF418" s="64"/>
      <c r="AG418" s="61">
        <f t="shared" si="193"/>
        <v>0</v>
      </c>
      <c r="AH418" s="65">
        <f>IF(AG418=1,data!$C$41*AF418,0)</f>
        <v>0</v>
      </c>
      <c r="AI418" s="87" t="s">
        <v>87</v>
      </c>
      <c r="AJ418" s="66">
        <f>IF(AG418=1,IF(AF418&lt;15,VLOOKUP(AI418,data!$B$3:$E$32,2,0)*AF418,(VLOOKUP(AI418,data!$B$3:$E$32,2,0)*14)+(VLOOKUP(AI418,data!$B$3:$E$32,3,0))*(AF418-14)),0)</f>
        <v>0</v>
      </c>
      <c r="AK418" s="87" t="s">
        <v>87</v>
      </c>
      <c r="AL418" s="66">
        <f>IF(AG418=1,VLOOKUP(AK418,data!$B$35:$D$39,2,0),0)</f>
        <v>0</v>
      </c>
      <c r="AM418" s="67">
        <f>IF(AND(AJ418&lt;&gt;0,AL418&lt;&gt;0)=FALSE,0,data!$C$43)</f>
        <v>0</v>
      </c>
      <c r="AN418" s="91">
        <f t="shared" si="194"/>
        <v>0</v>
      </c>
      <c r="AO418" s="121">
        <f t="shared" si="195"/>
        <v>0</v>
      </c>
      <c r="AP418" s="61">
        <f t="shared" si="196"/>
        <v>0</v>
      </c>
      <c r="AQ418" s="61">
        <f t="shared" si="197"/>
        <v>0</v>
      </c>
      <c r="AS418" s="64"/>
      <c r="AT418" s="61">
        <f t="shared" si="198"/>
        <v>0</v>
      </c>
      <c r="AU418" s="65">
        <f>IF(AT418=1,data!$C$41*AS418,0)</f>
        <v>0</v>
      </c>
      <c r="AV418" s="87" t="s">
        <v>87</v>
      </c>
      <c r="AW418" s="66">
        <f>IF(AT418=1,IF(AS418&lt;15,VLOOKUP(AV418,data!$B$3:$E$32,2,0)*AS418,(VLOOKUP(AV418,data!$B$3:$E$32,2,0)*14)+(VLOOKUP(AV418,data!$B$3:$E$32,3,0))*(AS418-14)),0)</f>
        <v>0</v>
      </c>
      <c r="AX418" s="87" t="s">
        <v>87</v>
      </c>
      <c r="AY418" s="66">
        <f>IF(AT418=1,VLOOKUP(AX418,data!$B$35:$D$39,2,0),0)</f>
        <v>0</v>
      </c>
      <c r="AZ418" s="67">
        <f>IF(AND(AW418&lt;&gt;0,AY418&lt;&gt;0)=FALSE,0,data!$C$43)</f>
        <v>0</v>
      </c>
      <c r="BA418" s="91">
        <f t="shared" si="199"/>
        <v>0</v>
      </c>
      <c r="BB418" s="121">
        <f t="shared" si="200"/>
        <v>0</v>
      </c>
      <c r="BC418" s="61">
        <f t="shared" si="201"/>
        <v>0</v>
      </c>
      <c r="BD418" s="61">
        <f t="shared" si="202"/>
        <v>0</v>
      </c>
      <c r="BF418" s="64"/>
      <c r="BG418" s="61">
        <f t="shared" si="203"/>
        <v>0</v>
      </c>
      <c r="BH418" s="65">
        <f>IF(BG418=1,data!$C$41*BF418,0)</f>
        <v>0</v>
      </c>
      <c r="BI418" s="87" t="s">
        <v>87</v>
      </c>
      <c r="BJ418" s="66">
        <f>IF(BG418=1,IF(BF418&lt;15,VLOOKUP(BI418,data!$B$3:$E$32,2,0)*BF418,(VLOOKUP(BI418,data!$B$3:$E$32,2,0)*14)+(VLOOKUP(BI418,data!$B$3:$E$32,3,0))*(BF418-14)),0)</f>
        <v>0</v>
      </c>
      <c r="BK418" s="87" t="s">
        <v>87</v>
      </c>
      <c r="BL418" s="66">
        <f>IF(BG418=1,VLOOKUP(BK418,data!$B$35:$D$39,2,0),0)</f>
        <v>0</v>
      </c>
      <c r="BM418" s="67">
        <f>IF(AND(BJ418&lt;&gt;0,BL418&lt;&gt;0)=FALSE,0,data!$C$43)</f>
        <v>0</v>
      </c>
      <c r="BN418" s="91">
        <f t="shared" si="204"/>
        <v>0</v>
      </c>
      <c r="BO418" s="121">
        <f t="shared" si="205"/>
        <v>0</v>
      </c>
      <c r="BP418" s="61">
        <f t="shared" si="206"/>
        <v>0</v>
      </c>
      <c r="BQ418" s="61">
        <f t="shared" si="207"/>
        <v>0</v>
      </c>
      <c r="BS418" s="64"/>
      <c r="BT418" s="61">
        <f t="shared" si="208"/>
        <v>0</v>
      </c>
      <c r="BU418" s="65">
        <f>IF(BT418=1,data!$C$41*BS418,0)</f>
        <v>0</v>
      </c>
      <c r="BV418" s="87" t="s">
        <v>87</v>
      </c>
      <c r="BW418" s="66">
        <f>IF(BT418=1,IF(BS418&lt;15,VLOOKUP(BV418,data!$B$3:$E$32,2,0)*BS418,(VLOOKUP(BV418,data!$B$3:$E$32,2,0)*14)+(VLOOKUP(BV418,data!$B$3:$E$32,3,0))*(BS418-14)),0)</f>
        <v>0</v>
      </c>
      <c r="BX418" s="87" t="s">
        <v>87</v>
      </c>
      <c r="BY418" s="66">
        <f>IF(BT418=1,VLOOKUP(BX418,data!$B$35:$D$39,2,0),0)</f>
        <v>0</v>
      </c>
      <c r="BZ418" s="67">
        <f>IF(AND(BW418&lt;&gt;0,BY418&lt;&gt;0)=FALSE,0,data!$C$43)</f>
        <v>0</v>
      </c>
      <c r="CA418" s="91">
        <f t="shared" si="209"/>
        <v>0</v>
      </c>
      <c r="CB418" s="121">
        <f t="shared" si="210"/>
        <v>0</v>
      </c>
      <c r="CC418" s="61">
        <f t="shared" si="211"/>
        <v>0</v>
      </c>
      <c r="CD418" s="61">
        <f t="shared" si="212"/>
        <v>0</v>
      </c>
    </row>
    <row r="419" spans="1:82" ht="18" hidden="1" customHeight="1" x14ac:dyDescent="0.25">
      <c r="A419" s="68"/>
      <c r="B419" s="58" t="s">
        <v>501</v>
      </c>
      <c r="C419" s="113"/>
      <c r="D419" s="59"/>
      <c r="E419" s="64"/>
      <c r="F419" s="61">
        <f t="shared" si="184"/>
        <v>0</v>
      </c>
      <c r="G419" s="65">
        <f>IF(F419=1,data!$C$41*E419,0)</f>
        <v>0</v>
      </c>
      <c r="H419" s="87" t="s">
        <v>87</v>
      </c>
      <c r="I419" s="66">
        <f>IF($F419=1,IF($E419&lt;15,VLOOKUP(H419,data!$B$3:$E$32,2,0)*$E419,(VLOOKUP(H419,data!$B$3:$E$32,2,0)*14)+(VLOOKUP(H419,data!$B$3:$E$32,3,0))*($E419-14)),0)</f>
        <v>0</v>
      </c>
      <c r="J419" s="87" t="s">
        <v>87</v>
      </c>
      <c r="K419" s="66">
        <f>IF($F419=1,VLOOKUP(J419,data!$B$35:$D$39,2,0),0)</f>
        <v>0</v>
      </c>
      <c r="L419" s="67">
        <f>IF(AND(I419&lt;&gt;0,K419&lt;&gt;0)=FALSE,0,data!$C$43)</f>
        <v>0</v>
      </c>
      <c r="M419" s="91">
        <f t="shared" si="214"/>
        <v>0</v>
      </c>
      <c r="N419" s="61">
        <f t="shared" si="213"/>
        <v>0</v>
      </c>
      <c r="O419" s="61">
        <f t="shared" si="185"/>
        <v>0</v>
      </c>
      <c r="P419" s="61">
        <f t="shared" si="186"/>
        <v>0</v>
      </c>
      <c r="Q419" s="137">
        <f t="shared" si="187"/>
        <v>0</v>
      </c>
      <c r="S419" s="64"/>
      <c r="T419" s="61">
        <f t="shared" si="188"/>
        <v>0</v>
      </c>
      <c r="U419" s="65">
        <f>IF(T419=1,data!$C$41*S419,0)</f>
        <v>0</v>
      </c>
      <c r="V419" s="87" t="s">
        <v>87</v>
      </c>
      <c r="W419" s="66">
        <f>IF(T419=1,IF(S419&lt;15,VLOOKUP(V419,data!$B$3:$E$32,2,0)*S419,(VLOOKUP(V419,data!$B$3:$E$32,2,0)*14)+(VLOOKUP(V419,data!$B$3:$E$32,3,0))*(S419-14)),0)</f>
        <v>0</v>
      </c>
      <c r="X419" s="87" t="s">
        <v>87</v>
      </c>
      <c r="Y419" s="66">
        <f>IF(T419=1,VLOOKUP(X419,data!$B$35:$D$39,2,0),0)</f>
        <v>0</v>
      </c>
      <c r="Z419" s="67">
        <f>IF(AND(W419&lt;&gt;0,Y419&lt;&gt;0)=FALSE,0,data!$C$43)</f>
        <v>0</v>
      </c>
      <c r="AA419" s="91">
        <f t="shared" si="189"/>
        <v>0</v>
      </c>
      <c r="AB419" s="121">
        <f t="shared" si="190"/>
        <v>0</v>
      </c>
      <c r="AC419" s="61">
        <f t="shared" si="191"/>
        <v>0</v>
      </c>
      <c r="AD419" s="61">
        <f t="shared" si="192"/>
        <v>0</v>
      </c>
      <c r="AF419" s="64"/>
      <c r="AG419" s="61">
        <f t="shared" si="193"/>
        <v>0</v>
      </c>
      <c r="AH419" s="65">
        <f>IF(AG419=1,data!$C$41*AF419,0)</f>
        <v>0</v>
      </c>
      <c r="AI419" s="87" t="s">
        <v>87</v>
      </c>
      <c r="AJ419" s="66">
        <f>IF(AG419=1,IF(AF419&lt;15,VLOOKUP(AI419,data!$B$3:$E$32,2,0)*AF419,(VLOOKUP(AI419,data!$B$3:$E$32,2,0)*14)+(VLOOKUP(AI419,data!$B$3:$E$32,3,0))*(AF419-14)),0)</f>
        <v>0</v>
      </c>
      <c r="AK419" s="87" t="s">
        <v>87</v>
      </c>
      <c r="AL419" s="66">
        <f>IF(AG419=1,VLOOKUP(AK419,data!$B$35:$D$39,2,0),0)</f>
        <v>0</v>
      </c>
      <c r="AM419" s="67">
        <f>IF(AND(AJ419&lt;&gt;0,AL419&lt;&gt;0)=FALSE,0,data!$C$43)</f>
        <v>0</v>
      </c>
      <c r="AN419" s="91">
        <f t="shared" si="194"/>
        <v>0</v>
      </c>
      <c r="AO419" s="121">
        <f t="shared" si="195"/>
        <v>0</v>
      </c>
      <c r="AP419" s="61">
        <f t="shared" si="196"/>
        <v>0</v>
      </c>
      <c r="AQ419" s="61">
        <f t="shared" si="197"/>
        <v>0</v>
      </c>
      <c r="AS419" s="64"/>
      <c r="AT419" s="61">
        <f t="shared" si="198"/>
        <v>0</v>
      </c>
      <c r="AU419" s="65">
        <f>IF(AT419=1,data!$C$41*AS419,0)</f>
        <v>0</v>
      </c>
      <c r="AV419" s="87" t="s">
        <v>87</v>
      </c>
      <c r="AW419" s="66">
        <f>IF(AT419=1,IF(AS419&lt;15,VLOOKUP(AV419,data!$B$3:$E$32,2,0)*AS419,(VLOOKUP(AV419,data!$B$3:$E$32,2,0)*14)+(VLOOKUP(AV419,data!$B$3:$E$32,3,0))*(AS419-14)),0)</f>
        <v>0</v>
      </c>
      <c r="AX419" s="87" t="s">
        <v>87</v>
      </c>
      <c r="AY419" s="66">
        <f>IF(AT419=1,VLOOKUP(AX419,data!$B$35:$D$39,2,0),0)</f>
        <v>0</v>
      </c>
      <c r="AZ419" s="67">
        <f>IF(AND(AW419&lt;&gt;0,AY419&lt;&gt;0)=FALSE,0,data!$C$43)</f>
        <v>0</v>
      </c>
      <c r="BA419" s="91">
        <f t="shared" si="199"/>
        <v>0</v>
      </c>
      <c r="BB419" s="121">
        <f t="shared" si="200"/>
        <v>0</v>
      </c>
      <c r="BC419" s="61">
        <f t="shared" si="201"/>
        <v>0</v>
      </c>
      <c r="BD419" s="61">
        <f t="shared" si="202"/>
        <v>0</v>
      </c>
      <c r="BF419" s="64"/>
      <c r="BG419" s="61">
        <f t="shared" si="203"/>
        <v>0</v>
      </c>
      <c r="BH419" s="65">
        <f>IF(BG419=1,data!$C$41*BF419,0)</f>
        <v>0</v>
      </c>
      <c r="BI419" s="87" t="s">
        <v>87</v>
      </c>
      <c r="BJ419" s="66">
        <f>IF(BG419=1,IF(BF419&lt;15,VLOOKUP(BI419,data!$B$3:$E$32,2,0)*BF419,(VLOOKUP(BI419,data!$B$3:$E$32,2,0)*14)+(VLOOKUP(BI419,data!$B$3:$E$32,3,0))*(BF419-14)),0)</f>
        <v>0</v>
      </c>
      <c r="BK419" s="87" t="s">
        <v>87</v>
      </c>
      <c r="BL419" s="66">
        <f>IF(BG419=1,VLOOKUP(BK419,data!$B$35:$D$39,2,0),0)</f>
        <v>0</v>
      </c>
      <c r="BM419" s="67">
        <f>IF(AND(BJ419&lt;&gt;0,BL419&lt;&gt;0)=FALSE,0,data!$C$43)</f>
        <v>0</v>
      </c>
      <c r="BN419" s="91">
        <f t="shared" si="204"/>
        <v>0</v>
      </c>
      <c r="BO419" s="121">
        <f t="shared" si="205"/>
        <v>0</v>
      </c>
      <c r="BP419" s="61">
        <f t="shared" si="206"/>
        <v>0</v>
      </c>
      <c r="BQ419" s="61">
        <f t="shared" si="207"/>
        <v>0</v>
      </c>
      <c r="BS419" s="64"/>
      <c r="BT419" s="61">
        <f t="shared" si="208"/>
        <v>0</v>
      </c>
      <c r="BU419" s="65">
        <f>IF(BT419=1,data!$C$41*BS419,0)</f>
        <v>0</v>
      </c>
      <c r="BV419" s="87" t="s">
        <v>87</v>
      </c>
      <c r="BW419" s="66">
        <f>IF(BT419=1,IF(BS419&lt;15,VLOOKUP(BV419,data!$B$3:$E$32,2,0)*BS419,(VLOOKUP(BV419,data!$B$3:$E$32,2,0)*14)+(VLOOKUP(BV419,data!$B$3:$E$32,3,0))*(BS419-14)),0)</f>
        <v>0</v>
      </c>
      <c r="BX419" s="87" t="s">
        <v>87</v>
      </c>
      <c r="BY419" s="66">
        <f>IF(BT419=1,VLOOKUP(BX419,data!$B$35:$D$39,2,0),0)</f>
        <v>0</v>
      </c>
      <c r="BZ419" s="67">
        <f>IF(AND(BW419&lt;&gt;0,BY419&lt;&gt;0)=FALSE,0,data!$C$43)</f>
        <v>0</v>
      </c>
      <c r="CA419" s="91">
        <f t="shared" si="209"/>
        <v>0</v>
      </c>
      <c r="CB419" s="121">
        <f t="shared" si="210"/>
        <v>0</v>
      </c>
      <c r="CC419" s="61">
        <f t="shared" si="211"/>
        <v>0</v>
      </c>
      <c r="CD419" s="61">
        <f t="shared" si="212"/>
        <v>0</v>
      </c>
    </row>
    <row r="420" spans="1:82" ht="18" hidden="1" customHeight="1" x14ac:dyDescent="0.25">
      <c r="A420" s="68"/>
      <c r="B420" s="58" t="s">
        <v>502</v>
      </c>
      <c r="C420" s="113"/>
      <c r="D420" s="59"/>
      <c r="E420" s="64"/>
      <c r="F420" s="61">
        <f t="shared" si="184"/>
        <v>0</v>
      </c>
      <c r="G420" s="65">
        <f>IF(F420=1,data!$C$41*E420,0)</f>
        <v>0</v>
      </c>
      <c r="H420" s="87" t="s">
        <v>87</v>
      </c>
      <c r="I420" s="66">
        <f>IF($F420=1,IF($E420&lt;15,VLOOKUP(H420,data!$B$3:$E$32,2,0)*$E420,(VLOOKUP(H420,data!$B$3:$E$32,2,0)*14)+(VLOOKUP(H420,data!$B$3:$E$32,3,0))*($E420-14)),0)</f>
        <v>0</v>
      </c>
      <c r="J420" s="87" t="s">
        <v>87</v>
      </c>
      <c r="K420" s="66">
        <f>IF($F420=1,VLOOKUP(J420,data!$B$35:$D$39,2,0),0)</f>
        <v>0</v>
      </c>
      <c r="L420" s="67">
        <f>IF(AND(I420&lt;&gt;0,K420&lt;&gt;0)=FALSE,0,data!$C$43)</f>
        <v>0</v>
      </c>
      <c r="M420" s="91">
        <f t="shared" si="214"/>
        <v>0</v>
      </c>
      <c r="N420" s="61">
        <f t="shared" si="213"/>
        <v>0</v>
      </c>
      <c r="O420" s="61">
        <f t="shared" si="185"/>
        <v>0</v>
      </c>
      <c r="P420" s="61">
        <f t="shared" si="186"/>
        <v>0</v>
      </c>
      <c r="Q420" s="137">
        <f t="shared" si="187"/>
        <v>0</v>
      </c>
      <c r="S420" s="64"/>
      <c r="T420" s="61">
        <f t="shared" si="188"/>
        <v>0</v>
      </c>
      <c r="U420" s="65">
        <f>IF(T420=1,data!$C$41*S420,0)</f>
        <v>0</v>
      </c>
      <c r="V420" s="87" t="s">
        <v>87</v>
      </c>
      <c r="W420" s="66">
        <f>IF(T420=1,IF(S420&lt;15,VLOOKUP(V420,data!$B$3:$E$32,2,0)*S420,(VLOOKUP(V420,data!$B$3:$E$32,2,0)*14)+(VLOOKUP(V420,data!$B$3:$E$32,3,0))*(S420-14)),0)</f>
        <v>0</v>
      </c>
      <c r="X420" s="87" t="s">
        <v>87</v>
      </c>
      <c r="Y420" s="66">
        <f>IF(T420=1,VLOOKUP(X420,data!$B$35:$D$39,2,0),0)</f>
        <v>0</v>
      </c>
      <c r="Z420" s="67">
        <f>IF(AND(W420&lt;&gt;0,Y420&lt;&gt;0)=FALSE,0,data!$C$43)</f>
        <v>0</v>
      </c>
      <c r="AA420" s="91">
        <f t="shared" si="189"/>
        <v>0</v>
      </c>
      <c r="AB420" s="121">
        <f t="shared" si="190"/>
        <v>0</v>
      </c>
      <c r="AC420" s="61">
        <f t="shared" si="191"/>
        <v>0</v>
      </c>
      <c r="AD420" s="61">
        <f t="shared" si="192"/>
        <v>0</v>
      </c>
      <c r="AF420" s="64"/>
      <c r="AG420" s="61">
        <f t="shared" si="193"/>
        <v>0</v>
      </c>
      <c r="AH420" s="65">
        <f>IF(AG420=1,data!$C$41*AF420,0)</f>
        <v>0</v>
      </c>
      <c r="AI420" s="87" t="s">
        <v>87</v>
      </c>
      <c r="AJ420" s="66">
        <f>IF(AG420=1,IF(AF420&lt;15,VLOOKUP(AI420,data!$B$3:$E$32,2,0)*AF420,(VLOOKUP(AI420,data!$B$3:$E$32,2,0)*14)+(VLOOKUP(AI420,data!$B$3:$E$32,3,0))*(AF420-14)),0)</f>
        <v>0</v>
      </c>
      <c r="AK420" s="87" t="s">
        <v>87</v>
      </c>
      <c r="AL420" s="66">
        <f>IF(AG420=1,VLOOKUP(AK420,data!$B$35:$D$39,2,0),0)</f>
        <v>0</v>
      </c>
      <c r="AM420" s="67">
        <f>IF(AND(AJ420&lt;&gt;0,AL420&lt;&gt;0)=FALSE,0,data!$C$43)</f>
        <v>0</v>
      </c>
      <c r="AN420" s="91">
        <f t="shared" si="194"/>
        <v>0</v>
      </c>
      <c r="AO420" s="121">
        <f t="shared" si="195"/>
        <v>0</v>
      </c>
      <c r="AP420" s="61">
        <f t="shared" si="196"/>
        <v>0</v>
      </c>
      <c r="AQ420" s="61">
        <f t="shared" si="197"/>
        <v>0</v>
      </c>
      <c r="AS420" s="64"/>
      <c r="AT420" s="61">
        <f t="shared" si="198"/>
        <v>0</v>
      </c>
      <c r="AU420" s="65">
        <f>IF(AT420=1,data!$C$41*AS420,0)</f>
        <v>0</v>
      </c>
      <c r="AV420" s="87" t="s">
        <v>87</v>
      </c>
      <c r="AW420" s="66">
        <f>IF(AT420=1,IF(AS420&lt;15,VLOOKUP(AV420,data!$B$3:$E$32,2,0)*AS420,(VLOOKUP(AV420,data!$B$3:$E$32,2,0)*14)+(VLOOKUP(AV420,data!$B$3:$E$32,3,0))*(AS420-14)),0)</f>
        <v>0</v>
      </c>
      <c r="AX420" s="87" t="s">
        <v>87</v>
      </c>
      <c r="AY420" s="66">
        <f>IF(AT420=1,VLOOKUP(AX420,data!$B$35:$D$39,2,0),0)</f>
        <v>0</v>
      </c>
      <c r="AZ420" s="67">
        <f>IF(AND(AW420&lt;&gt;0,AY420&lt;&gt;0)=FALSE,0,data!$C$43)</f>
        <v>0</v>
      </c>
      <c r="BA420" s="91">
        <f t="shared" si="199"/>
        <v>0</v>
      </c>
      <c r="BB420" s="121">
        <f t="shared" si="200"/>
        <v>0</v>
      </c>
      <c r="BC420" s="61">
        <f t="shared" si="201"/>
        <v>0</v>
      </c>
      <c r="BD420" s="61">
        <f t="shared" si="202"/>
        <v>0</v>
      </c>
      <c r="BF420" s="64"/>
      <c r="BG420" s="61">
        <f t="shared" si="203"/>
        <v>0</v>
      </c>
      <c r="BH420" s="65">
        <f>IF(BG420=1,data!$C$41*BF420,0)</f>
        <v>0</v>
      </c>
      <c r="BI420" s="87" t="s">
        <v>87</v>
      </c>
      <c r="BJ420" s="66">
        <f>IF(BG420=1,IF(BF420&lt;15,VLOOKUP(BI420,data!$B$3:$E$32,2,0)*BF420,(VLOOKUP(BI420,data!$B$3:$E$32,2,0)*14)+(VLOOKUP(BI420,data!$B$3:$E$32,3,0))*(BF420-14)),0)</f>
        <v>0</v>
      </c>
      <c r="BK420" s="87" t="s">
        <v>87</v>
      </c>
      <c r="BL420" s="66">
        <f>IF(BG420=1,VLOOKUP(BK420,data!$B$35:$D$39,2,0),0)</f>
        <v>0</v>
      </c>
      <c r="BM420" s="67">
        <f>IF(AND(BJ420&lt;&gt;0,BL420&lt;&gt;0)=FALSE,0,data!$C$43)</f>
        <v>0</v>
      </c>
      <c r="BN420" s="91">
        <f t="shared" si="204"/>
        <v>0</v>
      </c>
      <c r="BO420" s="121">
        <f t="shared" si="205"/>
        <v>0</v>
      </c>
      <c r="BP420" s="61">
        <f t="shared" si="206"/>
        <v>0</v>
      </c>
      <c r="BQ420" s="61">
        <f t="shared" si="207"/>
        <v>0</v>
      </c>
      <c r="BS420" s="64"/>
      <c r="BT420" s="61">
        <f t="shared" si="208"/>
        <v>0</v>
      </c>
      <c r="BU420" s="65">
        <f>IF(BT420=1,data!$C$41*BS420,0)</f>
        <v>0</v>
      </c>
      <c r="BV420" s="87" t="s">
        <v>87</v>
      </c>
      <c r="BW420" s="66">
        <f>IF(BT420=1,IF(BS420&lt;15,VLOOKUP(BV420,data!$B$3:$E$32,2,0)*BS420,(VLOOKUP(BV420,data!$B$3:$E$32,2,0)*14)+(VLOOKUP(BV420,data!$B$3:$E$32,3,0))*(BS420-14)),0)</f>
        <v>0</v>
      </c>
      <c r="BX420" s="87" t="s">
        <v>87</v>
      </c>
      <c r="BY420" s="66">
        <f>IF(BT420=1,VLOOKUP(BX420,data!$B$35:$D$39,2,0),0)</f>
        <v>0</v>
      </c>
      <c r="BZ420" s="67">
        <f>IF(AND(BW420&lt;&gt;0,BY420&lt;&gt;0)=FALSE,0,data!$C$43)</f>
        <v>0</v>
      </c>
      <c r="CA420" s="91">
        <f t="shared" si="209"/>
        <v>0</v>
      </c>
      <c r="CB420" s="121">
        <f t="shared" si="210"/>
        <v>0</v>
      </c>
      <c r="CC420" s="61">
        <f t="shared" si="211"/>
        <v>0</v>
      </c>
      <c r="CD420" s="61">
        <f t="shared" si="212"/>
        <v>0</v>
      </c>
    </row>
    <row r="421" spans="1:82" ht="18" hidden="1" customHeight="1" x14ac:dyDescent="0.25">
      <c r="A421" s="68"/>
      <c r="B421" s="58" t="s">
        <v>503</v>
      </c>
      <c r="C421" s="113"/>
      <c r="D421" s="59"/>
      <c r="E421" s="64"/>
      <c r="F421" s="61">
        <f t="shared" si="184"/>
        <v>0</v>
      </c>
      <c r="G421" s="65">
        <f>IF(F421=1,data!$C$41*E421,0)</f>
        <v>0</v>
      </c>
      <c r="H421" s="87" t="s">
        <v>87</v>
      </c>
      <c r="I421" s="66">
        <f>IF($F421=1,IF($E421&lt;15,VLOOKUP(H421,data!$B$3:$E$32,2,0)*$E421,(VLOOKUP(H421,data!$B$3:$E$32,2,0)*14)+(VLOOKUP(H421,data!$B$3:$E$32,3,0))*($E421-14)),0)</f>
        <v>0</v>
      </c>
      <c r="J421" s="87" t="s">
        <v>87</v>
      </c>
      <c r="K421" s="66">
        <f>IF($F421=1,VLOOKUP(J421,data!$B$35:$D$39,2,0),0)</f>
        <v>0</v>
      </c>
      <c r="L421" s="67">
        <f>IF(AND(I421&lt;&gt;0,K421&lt;&gt;0)=FALSE,0,data!$C$43)</f>
        <v>0</v>
      </c>
      <c r="M421" s="91">
        <f t="shared" si="214"/>
        <v>0</v>
      </c>
      <c r="N421" s="61">
        <f t="shared" si="213"/>
        <v>0</v>
      </c>
      <c r="O421" s="61">
        <f t="shared" si="185"/>
        <v>0</v>
      </c>
      <c r="P421" s="61">
        <f t="shared" si="186"/>
        <v>0</v>
      </c>
      <c r="Q421" s="137">
        <f t="shared" si="187"/>
        <v>0</v>
      </c>
      <c r="S421" s="64"/>
      <c r="T421" s="61">
        <f t="shared" si="188"/>
        <v>0</v>
      </c>
      <c r="U421" s="65">
        <f>IF(T421=1,data!$C$41*S421,0)</f>
        <v>0</v>
      </c>
      <c r="V421" s="87" t="s">
        <v>87</v>
      </c>
      <c r="W421" s="66">
        <f>IF(T421=1,IF(S421&lt;15,VLOOKUP(V421,data!$B$3:$E$32,2,0)*S421,(VLOOKUP(V421,data!$B$3:$E$32,2,0)*14)+(VLOOKUP(V421,data!$B$3:$E$32,3,0))*(S421-14)),0)</f>
        <v>0</v>
      </c>
      <c r="X421" s="87" t="s">
        <v>87</v>
      </c>
      <c r="Y421" s="66">
        <f>IF(T421=1,VLOOKUP(X421,data!$B$35:$D$39,2,0),0)</f>
        <v>0</v>
      </c>
      <c r="Z421" s="67">
        <f>IF(AND(W421&lt;&gt;0,Y421&lt;&gt;0)=FALSE,0,data!$C$43)</f>
        <v>0</v>
      </c>
      <c r="AA421" s="91">
        <f t="shared" si="189"/>
        <v>0</v>
      </c>
      <c r="AB421" s="121">
        <f t="shared" si="190"/>
        <v>0</v>
      </c>
      <c r="AC421" s="61">
        <f t="shared" si="191"/>
        <v>0</v>
      </c>
      <c r="AD421" s="61">
        <f t="shared" si="192"/>
        <v>0</v>
      </c>
      <c r="AF421" s="64"/>
      <c r="AG421" s="61">
        <f t="shared" si="193"/>
        <v>0</v>
      </c>
      <c r="AH421" s="65">
        <f>IF(AG421=1,data!$C$41*AF421,0)</f>
        <v>0</v>
      </c>
      <c r="AI421" s="87" t="s">
        <v>87</v>
      </c>
      <c r="AJ421" s="66">
        <f>IF(AG421=1,IF(AF421&lt;15,VLOOKUP(AI421,data!$B$3:$E$32,2,0)*AF421,(VLOOKUP(AI421,data!$B$3:$E$32,2,0)*14)+(VLOOKUP(AI421,data!$B$3:$E$32,3,0))*(AF421-14)),0)</f>
        <v>0</v>
      </c>
      <c r="AK421" s="87" t="s">
        <v>87</v>
      </c>
      <c r="AL421" s="66">
        <f>IF(AG421=1,VLOOKUP(AK421,data!$B$35:$D$39,2,0),0)</f>
        <v>0</v>
      </c>
      <c r="AM421" s="67">
        <f>IF(AND(AJ421&lt;&gt;0,AL421&lt;&gt;0)=FALSE,0,data!$C$43)</f>
        <v>0</v>
      </c>
      <c r="AN421" s="91">
        <f t="shared" si="194"/>
        <v>0</v>
      </c>
      <c r="AO421" s="121">
        <f t="shared" si="195"/>
        <v>0</v>
      </c>
      <c r="AP421" s="61">
        <f t="shared" si="196"/>
        <v>0</v>
      </c>
      <c r="AQ421" s="61">
        <f t="shared" si="197"/>
        <v>0</v>
      </c>
      <c r="AS421" s="64"/>
      <c r="AT421" s="61">
        <f t="shared" si="198"/>
        <v>0</v>
      </c>
      <c r="AU421" s="65">
        <f>IF(AT421=1,data!$C$41*AS421,0)</f>
        <v>0</v>
      </c>
      <c r="AV421" s="87" t="s">
        <v>87</v>
      </c>
      <c r="AW421" s="66">
        <f>IF(AT421=1,IF(AS421&lt;15,VLOOKUP(AV421,data!$B$3:$E$32,2,0)*AS421,(VLOOKUP(AV421,data!$B$3:$E$32,2,0)*14)+(VLOOKUP(AV421,data!$B$3:$E$32,3,0))*(AS421-14)),0)</f>
        <v>0</v>
      </c>
      <c r="AX421" s="87" t="s">
        <v>87</v>
      </c>
      <c r="AY421" s="66">
        <f>IF(AT421=1,VLOOKUP(AX421,data!$B$35:$D$39,2,0),0)</f>
        <v>0</v>
      </c>
      <c r="AZ421" s="67">
        <f>IF(AND(AW421&lt;&gt;0,AY421&lt;&gt;0)=FALSE,0,data!$C$43)</f>
        <v>0</v>
      </c>
      <c r="BA421" s="91">
        <f t="shared" si="199"/>
        <v>0</v>
      </c>
      <c r="BB421" s="121">
        <f t="shared" si="200"/>
        <v>0</v>
      </c>
      <c r="BC421" s="61">
        <f t="shared" si="201"/>
        <v>0</v>
      </c>
      <c r="BD421" s="61">
        <f t="shared" si="202"/>
        <v>0</v>
      </c>
      <c r="BF421" s="64"/>
      <c r="BG421" s="61">
        <f t="shared" si="203"/>
        <v>0</v>
      </c>
      <c r="BH421" s="65">
        <f>IF(BG421=1,data!$C$41*BF421,0)</f>
        <v>0</v>
      </c>
      <c r="BI421" s="87" t="s">
        <v>87</v>
      </c>
      <c r="BJ421" s="66">
        <f>IF(BG421=1,IF(BF421&lt;15,VLOOKUP(BI421,data!$B$3:$E$32,2,0)*BF421,(VLOOKUP(BI421,data!$B$3:$E$32,2,0)*14)+(VLOOKUP(BI421,data!$B$3:$E$32,3,0))*(BF421-14)),0)</f>
        <v>0</v>
      </c>
      <c r="BK421" s="87" t="s">
        <v>87</v>
      </c>
      <c r="BL421" s="66">
        <f>IF(BG421=1,VLOOKUP(BK421,data!$B$35:$D$39,2,0),0)</f>
        <v>0</v>
      </c>
      <c r="BM421" s="67">
        <f>IF(AND(BJ421&lt;&gt;0,BL421&lt;&gt;0)=FALSE,0,data!$C$43)</f>
        <v>0</v>
      </c>
      <c r="BN421" s="91">
        <f t="shared" si="204"/>
        <v>0</v>
      </c>
      <c r="BO421" s="121">
        <f t="shared" si="205"/>
        <v>0</v>
      </c>
      <c r="BP421" s="61">
        <f t="shared" si="206"/>
        <v>0</v>
      </c>
      <c r="BQ421" s="61">
        <f t="shared" si="207"/>
        <v>0</v>
      </c>
      <c r="BS421" s="64"/>
      <c r="BT421" s="61">
        <f t="shared" si="208"/>
        <v>0</v>
      </c>
      <c r="BU421" s="65">
        <f>IF(BT421=1,data!$C$41*BS421,0)</f>
        <v>0</v>
      </c>
      <c r="BV421" s="87" t="s">
        <v>87</v>
      </c>
      <c r="BW421" s="66">
        <f>IF(BT421=1,IF(BS421&lt;15,VLOOKUP(BV421,data!$B$3:$E$32,2,0)*BS421,(VLOOKUP(BV421,data!$B$3:$E$32,2,0)*14)+(VLOOKUP(BV421,data!$B$3:$E$32,3,0))*(BS421-14)),0)</f>
        <v>0</v>
      </c>
      <c r="BX421" s="87" t="s">
        <v>87</v>
      </c>
      <c r="BY421" s="66">
        <f>IF(BT421=1,VLOOKUP(BX421,data!$B$35:$D$39,2,0),0)</f>
        <v>0</v>
      </c>
      <c r="BZ421" s="67">
        <f>IF(AND(BW421&lt;&gt;0,BY421&lt;&gt;0)=FALSE,0,data!$C$43)</f>
        <v>0</v>
      </c>
      <c r="CA421" s="91">
        <f t="shared" si="209"/>
        <v>0</v>
      </c>
      <c r="CB421" s="121">
        <f t="shared" si="210"/>
        <v>0</v>
      </c>
      <c r="CC421" s="61">
        <f t="shared" si="211"/>
        <v>0</v>
      </c>
      <c r="CD421" s="61">
        <f t="shared" si="212"/>
        <v>0</v>
      </c>
    </row>
    <row r="422" spans="1:82" ht="18" hidden="1" customHeight="1" x14ac:dyDescent="0.25">
      <c r="A422" s="68"/>
      <c r="B422" s="58" t="s">
        <v>504</v>
      </c>
      <c r="C422" s="113"/>
      <c r="D422" s="59"/>
      <c r="E422" s="64"/>
      <c r="F422" s="61">
        <f t="shared" si="184"/>
        <v>0</v>
      </c>
      <c r="G422" s="65">
        <f>IF(F422=1,data!$C$41*E422,0)</f>
        <v>0</v>
      </c>
      <c r="H422" s="87" t="s">
        <v>87</v>
      </c>
      <c r="I422" s="66">
        <f>IF($F422=1,IF($E422&lt;15,VLOOKUP(H422,data!$B$3:$E$32,2,0)*$E422,(VLOOKUP(H422,data!$B$3:$E$32,2,0)*14)+(VLOOKUP(H422,data!$B$3:$E$32,3,0))*($E422-14)),0)</f>
        <v>0</v>
      </c>
      <c r="J422" s="87" t="s">
        <v>87</v>
      </c>
      <c r="K422" s="66">
        <f>IF($F422=1,VLOOKUP(J422,data!$B$35:$D$39,2,0),0)</f>
        <v>0</v>
      </c>
      <c r="L422" s="67">
        <f>IF(AND(I422&lt;&gt;0,K422&lt;&gt;0)=FALSE,0,data!$C$43)</f>
        <v>0</v>
      </c>
      <c r="M422" s="91">
        <f t="shared" si="214"/>
        <v>0</v>
      </c>
      <c r="N422" s="61">
        <f t="shared" si="213"/>
        <v>0</v>
      </c>
      <c r="O422" s="61">
        <f t="shared" si="185"/>
        <v>0</v>
      </c>
      <c r="P422" s="61">
        <f t="shared" si="186"/>
        <v>0</v>
      </c>
      <c r="Q422" s="137">
        <f t="shared" si="187"/>
        <v>0</v>
      </c>
      <c r="S422" s="64"/>
      <c r="T422" s="61">
        <f t="shared" si="188"/>
        <v>0</v>
      </c>
      <c r="U422" s="65">
        <f>IF(T422=1,data!$C$41*S422,0)</f>
        <v>0</v>
      </c>
      <c r="V422" s="87" t="s">
        <v>87</v>
      </c>
      <c r="W422" s="66">
        <f>IF(T422=1,IF(S422&lt;15,VLOOKUP(V422,data!$B$3:$E$32,2,0)*S422,(VLOOKUP(V422,data!$B$3:$E$32,2,0)*14)+(VLOOKUP(V422,data!$B$3:$E$32,3,0))*(S422-14)),0)</f>
        <v>0</v>
      </c>
      <c r="X422" s="87" t="s">
        <v>87</v>
      </c>
      <c r="Y422" s="66">
        <f>IF(T422=1,VLOOKUP(X422,data!$B$35:$D$39,2,0),0)</f>
        <v>0</v>
      </c>
      <c r="Z422" s="67">
        <f>IF(AND(W422&lt;&gt;0,Y422&lt;&gt;0)=FALSE,0,data!$C$43)</f>
        <v>0</v>
      </c>
      <c r="AA422" s="91">
        <f t="shared" si="189"/>
        <v>0</v>
      </c>
      <c r="AB422" s="121">
        <f t="shared" si="190"/>
        <v>0</v>
      </c>
      <c r="AC422" s="61">
        <f t="shared" si="191"/>
        <v>0</v>
      </c>
      <c r="AD422" s="61">
        <f t="shared" si="192"/>
        <v>0</v>
      </c>
      <c r="AF422" s="64"/>
      <c r="AG422" s="61">
        <f t="shared" si="193"/>
        <v>0</v>
      </c>
      <c r="AH422" s="65">
        <f>IF(AG422=1,data!$C$41*AF422,0)</f>
        <v>0</v>
      </c>
      <c r="AI422" s="87" t="s">
        <v>87</v>
      </c>
      <c r="AJ422" s="66">
        <f>IF(AG422=1,IF(AF422&lt;15,VLOOKUP(AI422,data!$B$3:$E$32,2,0)*AF422,(VLOOKUP(AI422,data!$B$3:$E$32,2,0)*14)+(VLOOKUP(AI422,data!$B$3:$E$32,3,0))*(AF422-14)),0)</f>
        <v>0</v>
      </c>
      <c r="AK422" s="87" t="s">
        <v>87</v>
      </c>
      <c r="AL422" s="66">
        <f>IF(AG422=1,VLOOKUP(AK422,data!$B$35:$D$39,2,0),0)</f>
        <v>0</v>
      </c>
      <c r="AM422" s="67">
        <f>IF(AND(AJ422&lt;&gt;0,AL422&lt;&gt;0)=FALSE,0,data!$C$43)</f>
        <v>0</v>
      </c>
      <c r="AN422" s="91">
        <f t="shared" si="194"/>
        <v>0</v>
      </c>
      <c r="AO422" s="121">
        <f t="shared" si="195"/>
        <v>0</v>
      </c>
      <c r="AP422" s="61">
        <f t="shared" si="196"/>
        <v>0</v>
      </c>
      <c r="AQ422" s="61">
        <f t="shared" si="197"/>
        <v>0</v>
      </c>
      <c r="AS422" s="64"/>
      <c r="AT422" s="61">
        <f t="shared" si="198"/>
        <v>0</v>
      </c>
      <c r="AU422" s="65">
        <f>IF(AT422=1,data!$C$41*AS422,0)</f>
        <v>0</v>
      </c>
      <c r="AV422" s="87" t="s">
        <v>87</v>
      </c>
      <c r="AW422" s="66">
        <f>IF(AT422=1,IF(AS422&lt;15,VLOOKUP(AV422,data!$B$3:$E$32,2,0)*AS422,(VLOOKUP(AV422,data!$B$3:$E$32,2,0)*14)+(VLOOKUP(AV422,data!$B$3:$E$32,3,0))*(AS422-14)),0)</f>
        <v>0</v>
      </c>
      <c r="AX422" s="87" t="s">
        <v>87</v>
      </c>
      <c r="AY422" s="66">
        <f>IF(AT422=1,VLOOKUP(AX422,data!$B$35:$D$39,2,0),0)</f>
        <v>0</v>
      </c>
      <c r="AZ422" s="67">
        <f>IF(AND(AW422&lt;&gt;0,AY422&lt;&gt;0)=FALSE,0,data!$C$43)</f>
        <v>0</v>
      </c>
      <c r="BA422" s="91">
        <f t="shared" si="199"/>
        <v>0</v>
      </c>
      <c r="BB422" s="121">
        <f t="shared" si="200"/>
        <v>0</v>
      </c>
      <c r="BC422" s="61">
        <f t="shared" si="201"/>
        <v>0</v>
      </c>
      <c r="BD422" s="61">
        <f t="shared" si="202"/>
        <v>0</v>
      </c>
      <c r="BF422" s="64"/>
      <c r="BG422" s="61">
        <f t="shared" si="203"/>
        <v>0</v>
      </c>
      <c r="BH422" s="65">
        <f>IF(BG422=1,data!$C$41*BF422,0)</f>
        <v>0</v>
      </c>
      <c r="BI422" s="87" t="s">
        <v>87</v>
      </c>
      <c r="BJ422" s="66">
        <f>IF(BG422=1,IF(BF422&lt;15,VLOOKUP(BI422,data!$B$3:$E$32,2,0)*BF422,(VLOOKUP(BI422,data!$B$3:$E$32,2,0)*14)+(VLOOKUP(BI422,data!$B$3:$E$32,3,0))*(BF422-14)),0)</f>
        <v>0</v>
      </c>
      <c r="BK422" s="87" t="s">
        <v>87</v>
      </c>
      <c r="BL422" s="66">
        <f>IF(BG422=1,VLOOKUP(BK422,data!$B$35:$D$39,2,0),0)</f>
        <v>0</v>
      </c>
      <c r="BM422" s="67">
        <f>IF(AND(BJ422&lt;&gt;0,BL422&lt;&gt;0)=FALSE,0,data!$C$43)</f>
        <v>0</v>
      </c>
      <c r="BN422" s="91">
        <f t="shared" si="204"/>
        <v>0</v>
      </c>
      <c r="BO422" s="121">
        <f t="shared" si="205"/>
        <v>0</v>
      </c>
      <c r="BP422" s="61">
        <f t="shared" si="206"/>
        <v>0</v>
      </c>
      <c r="BQ422" s="61">
        <f t="shared" si="207"/>
        <v>0</v>
      </c>
      <c r="BS422" s="64"/>
      <c r="BT422" s="61">
        <f t="shared" si="208"/>
        <v>0</v>
      </c>
      <c r="BU422" s="65">
        <f>IF(BT422=1,data!$C$41*BS422,0)</f>
        <v>0</v>
      </c>
      <c r="BV422" s="87" t="s">
        <v>87</v>
      </c>
      <c r="BW422" s="66">
        <f>IF(BT422=1,IF(BS422&lt;15,VLOOKUP(BV422,data!$B$3:$E$32,2,0)*BS422,(VLOOKUP(BV422,data!$B$3:$E$32,2,0)*14)+(VLOOKUP(BV422,data!$B$3:$E$32,3,0))*(BS422-14)),0)</f>
        <v>0</v>
      </c>
      <c r="BX422" s="87" t="s">
        <v>87</v>
      </c>
      <c r="BY422" s="66">
        <f>IF(BT422=1,VLOOKUP(BX422,data!$B$35:$D$39,2,0),0)</f>
        <v>0</v>
      </c>
      <c r="BZ422" s="67">
        <f>IF(AND(BW422&lt;&gt;0,BY422&lt;&gt;0)=FALSE,0,data!$C$43)</f>
        <v>0</v>
      </c>
      <c r="CA422" s="91">
        <f t="shared" si="209"/>
        <v>0</v>
      </c>
      <c r="CB422" s="121">
        <f t="shared" si="210"/>
        <v>0</v>
      </c>
      <c r="CC422" s="61">
        <f t="shared" si="211"/>
        <v>0</v>
      </c>
      <c r="CD422" s="61">
        <f t="shared" si="212"/>
        <v>0</v>
      </c>
    </row>
    <row r="423" spans="1:82" ht="18" hidden="1" customHeight="1" x14ac:dyDescent="0.25">
      <c r="A423" s="68"/>
      <c r="B423" s="58" t="s">
        <v>505</v>
      </c>
      <c r="C423" s="113"/>
      <c r="D423" s="59"/>
      <c r="E423" s="64"/>
      <c r="F423" s="61">
        <f t="shared" si="184"/>
        <v>0</v>
      </c>
      <c r="G423" s="65">
        <f>IF(F423=1,data!$C$41*E423,0)</f>
        <v>0</v>
      </c>
      <c r="H423" s="87" t="s">
        <v>87</v>
      </c>
      <c r="I423" s="66">
        <f>IF($F423=1,IF($E423&lt;15,VLOOKUP(H423,data!$B$3:$E$32,2,0)*$E423,(VLOOKUP(H423,data!$B$3:$E$32,2,0)*14)+(VLOOKUP(H423,data!$B$3:$E$32,3,0))*($E423-14)),0)</f>
        <v>0</v>
      </c>
      <c r="J423" s="87" t="s">
        <v>87</v>
      </c>
      <c r="K423" s="66">
        <f>IF($F423=1,VLOOKUP(J423,data!$B$35:$D$39,2,0),0)</f>
        <v>0</v>
      </c>
      <c r="L423" s="67">
        <f>IF(AND(I423&lt;&gt;0,K423&lt;&gt;0)=FALSE,0,data!$C$43)</f>
        <v>0</v>
      </c>
      <c r="M423" s="91">
        <f t="shared" si="214"/>
        <v>0</v>
      </c>
      <c r="N423" s="61">
        <f t="shared" si="213"/>
        <v>0</v>
      </c>
      <c r="O423" s="61">
        <f t="shared" si="185"/>
        <v>0</v>
      </c>
      <c r="P423" s="61">
        <f t="shared" si="186"/>
        <v>0</v>
      </c>
      <c r="Q423" s="137">
        <f t="shared" si="187"/>
        <v>0</v>
      </c>
      <c r="S423" s="64"/>
      <c r="T423" s="61">
        <f t="shared" si="188"/>
        <v>0</v>
      </c>
      <c r="U423" s="65">
        <f>IF(T423=1,data!$C$41*S423,0)</f>
        <v>0</v>
      </c>
      <c r="V423" s="87" t="s">
        <v>87</v>
      </c>
      <c r="W423" s="66">
        <f>IF(T423=1,IF(S423&lt;15,VLOOKUP(V423,data!$B$3:$E$32,2,0)*S423,(VLOOKUP(V423,data!$B$3:$E$32,2,0)*14)+(VLOOKUP(V423,data!$B$3:$E$32,3,0))*(S423-14)),0)</f>
        <v>0</v>
      </c>
      <c r="X423" s="87" t="s">
        <v>87</v>
      </c>
      <c r="Y423" s="66">
        <f>IF(T423=1,VLOOKUP(X423,data!$B$35:$D$39,2,0),0)</f>
        <v>0</v>
      </c>
      <c r="Z423" s="67">
        <f>IF(AND(W423&lt;&gt;0,Y423&lt;&gt;0)=FALSE,0,data!$C$43)</f>
        <v>0</v>
      </c>
      <c r="AA423" s="91">
        <f t="shared" si="189"/>
        <v>0</v>
      </c>
      <c r="AB423" s="121">
        <f t="shared" si="190"/>
        <v>0</v>
      </c>
      <c r="AC423" s="61">
        <f t="shared" si="191"/>
        <v>0</v>
      </c>
      <c r="AD423" s="61">
        <f t="shared" si="192"/>
        <v>0</v>
      </c>
      <c r="AF423" s="64"/>
      <c r="AG423" s="61">
        <f t="shared" si="193"/>
        <v>0</v>
      </c>
      <c r="AH423" s="65">
        <f>IF(AG423=1,data!$C$41*AF423,0)</f>
        <v>0</v>
      </c>
      <c r="AI423" s="87" t="s">
        <v>87</v>
      </c>
      <c r="AJ423" s="66">
        <f>IF(AG423=1,IF(AF423&lt;15,VLOOKUP(AI423,data!$B$3:$E$32,2,0)*AF423,(VLOOKUP(AI423,data!$B$3:$E$32,2,0)*14)+(VLOOKUP(AI423,data!$B$3:$E$32,3,0))*(AF423-14)),0)</f>
        <v>0</v>
      </c>
      <c r="AK423" s="87" t="s">
        <v>87</v>
      </c>
      <c r="AL423" s="66">
        <f>IF(AG423=1,VLOOKUP(AK423,data!$B$35:$D$39,2,0),0)</f>
        <v>0</v>
      </c>
      <c r="AM423" s="67">
        <f>IF(AND(AJ423&lt;&gt;0,AL423&lt;&gt;0)=FALSE,0,data!$C$43)</f>
        <v>0</v>
      </c>
      <c r="AN423" s="91">
        <f t="shared" si="194"/>
        <v>0</v>
      </c>
      <c r="AO423" s="121">
        <f t="shared" si="195"/>
        <v>0</v>
      </c>
      <c r="AP423" s="61">
        <f t="shared" si="196"/>
        <v>0</v>
      </c>
      <c r="AQ423" s="61">
        <f t="shared" si="197"/>
        <v>0</v>
      </c>
      <c r="AS423" s="64"/>
      <c r="AT423" s="61">
        <f t="shared" si="198"/>
        <v>0</v>
      </c>
      <c r="AU423" s="65">
        <f>IF(AT423=1,data!$C$41*AS423,0)</f>
        <v>0</v>
      </c>
      <c r="AV423" s="87" t="s">
        <v>87</v>
      </c>
      <c r="AW423" s="66">
        <f>IF(AT423=1,IF(AS423&lt;15,VLOOKUP(AV423,data!$B$3:$E$32,2,0)*AS423,(VLOOKUP(AV423,data!$B$3:$E$32,2,0)*14)+(VLOOKUP(AV423,data!$B$3:$E$32,3,0))*(AS423-14)),0)</f>
        <v>0</v>
      </c>
      <c r="AX423" s="87" t="s">
        <v>87</v>
      </c>
      <c r="AY423" s="66">
        <f>IF(AT423=1,VLOOKUP(AX423,data!$B$35:$D$39,2,0),0)</f>
        <v>0</v>
      </c>
      <c r="AZ423" s="67">
        <f>IF(AND(AW423&lt;&gt;0,AY423&lt;&gt;0)=FALSE,0,data!$C$43)</f>
        <v>0</v>
      </c>
      <c r="BA423" s="91">
        <f t="shared" si="199"/>
        <v>0</v>
      </c>
      <c r="BB423" s="121">
        <f t="shared" si="200"/>
        <v>0</v>
      </c>
      <c r="BC423" s="61">
        <f t="shared" si="201"/>
        <v>0</v>
      </c>
      <c r="BD423" s="61">
        <f t="shared" si="202"/>
        <v>0</v>
      </c>
      <c r="BF423" s="64"/>
      <c r="BG423" s="61">
        <f t="shared" si="203"/>
        <v>0</v>
      </c>
      <c r="BH423" s="65">
        <f>IF(BG423=1,data!$C$41*BF423,0)</f>
        <v>0</v>
      </c>
      <c r="BI423" s="87" t="s">
        <v>87</v>
      </c>
      <c r="BJ423" s="66">
        <f>IF(BG423=1,IF(BF423&lt;15,VLOOKUP(BI423,data!$B$3:$E$32,2,0)*BF423,(VLOOKUP(BI423,data!$B$3:$E$32,2,0)*14)+(VLOOKUP(BI423,data!$B$3:$E$32,3,0))*(BF423-14)),0)</f>
        <v>0</v>
      </c>
      <c r="BK423" s="87" t="s">
        <v>87</v>
      </c>
      <c r="BL423" s="66">
        <f>IF(BG423=1,VLOOKUP(BK423,data!$B$35:$D$39,2,0),0)</f>
        <v>0</v>
      </c>
      <c r="BM423" s="67">
        <f>IF(AND(BJ423&lt;&gt;0,BL423&lt;&gt;0)=FALSE,0,data!$C$43)</f>
        <v>0</v>
      </c>
      <c r="BN423" s="91">
        <f t="shared" si="204"/>
        <v>0</v>
      </c>
      <c r="BO423" s="121">
        <f t="shared" si="205"/>
        <v>0</v>
      </c>
      <c r="BP423" s="61">
        <f t="shared" si="206"/>
        <v>0</v>
      </c>
      <c r="BQ423" s="61">
        <f t="shared" si="207"/>
        <v>0</v>
      </c>
      <c r="BS423" s="64"/>
      <c r="BT423" s="61">
        <f t="shared" si="208"/>
        <v>0</v>
      </c>
      <c r="BU423" s="65">
        <f>IF(BT423=1,data!$C$41*BS423,0)</f>
        <v>0</v>
      </c>
      <c r="BV423" s="87" t="s">
        <v>87</v>
      </c>
      <c r="BW423" s="66">
        <f>IF(BT423=1,IF(BS423&lt;15,VLOOKUP(BV423,data!$B$3:$E$32,2,0)*BS423,(VLOOKUP(BV423,data!$B$3:$E$32,2,0)*14)+(VLOOKUP(BV423,data!$B$3:$E$32,3,0))*(BS423-14)),0)</f>
        <v>0</v>
      </c>
      <c r="BX423" s="87" t="s">
        <v>87</v>
      </c>
      <c r="BY423" s="66">
        <f>IF(BT423=1,VLOOKUP(BX423,data!$B$35:$D$39,2,0),0)</f>
        <v>0</v>
      </c>
      <c r="BZ423" s="67">
        <f>IF(AND(BW423&lt;&gt;0,BY423&lt;&gt;0)=FALSE,0,data!$C$43)</f>
        <v>0</v>
      </c>
      <c r="CA423" s="91">
        <f t="shared" si="209"/>
        <v>0</v>
      </c>
      <c r="CB423" s="121">
        <f t="shared" si="210"/>
        <v>0</v>
      </c>
      <c r="CC423" s="61">
        <f t="shared" si="211"/>
        <v>0</v>
      </c>
      <c r="CD423" s="61">
        <f t="shared" si="212"/>
        <v>0</v>
      </c>
    </row>
    <row r="424" spans="1:82" ht="18" hidden="1" customHeight="1" x14ac:dyDescent="0.25">
      <c r="A424" s="68"/>
      <c r="B424" s="58" t="s">
        <v>506</v>
      </c>
      <c r="C424" s="113"/>
      <c r="D424" s="59"/>
      <c r="E424" s="64"/>
      <c r="F424" s="61">
        <f t="shared" si="184"/>
        <v>0</v>
      </c>
      <c r="G424" s="65">
        <f>IF(F424=1,data!$C$41*E424,0)</f>
        <v>0</v>
      </c>
      <c r="H424" s="87" t="s">
        <v>87</v>
      </c>
      <c r="I424" s="66">
        <f>IF($F424=1,IF($E424&lt;15,VLOOKUP(H424,data!$B$3:$E$32,2,0)*$E424,(VLOOKUP(H424,data!$B$3:$E$32,2,0)*14)+(VLOOKUP(H424,data!$B$3:$E$32,3,0))*($E424-14)),0)</f>
        <v>0</v>
      </c>
      <c r="J424" s="87" t="s">
        <v>87</v>
      </c>
      <c r="K424" s="66">
        <f>IF($F424=1,VLOOKUP(J424,data!$B$35:$D$39,2,0),0)</f>
        <v>0</v>
      </c>
      <c r="L424" s="67">
        <f>IF(AND(I424&lt;&gt;0,K424&lt;&gt;0)=FALSE,0,data!$C$43)</f>
        <v>0</v>
      </c>
      <c r="M424" s="91">
        <f t="shared" si="214"/>
        <v>0</v>
      </c>
      <c r="N424" s="61">
        <f t="shared" si="213"/>
        <v>0</v>
      </c>
      <c r="O424" s="61">
        <f t="shared" si="185"/>
        <v>0</v>
      </c>
      <c r="P424" s="61">
        <f t="shared" si="186"/>
        <v>0</v>
      </c>
      <c r="Q424" s="137">
        <f t="shared" si="187"/>
        <v>0</v>
      </c>
      <c r="S424" s="64"/>
      <c r="T424" s="61">
        <f t="shared" si="188"/>
        <v>0</v>
      </c>
      <c r="U424" s="65">
        <f>IF(T424=1,data!$C$41*S424,0)</f>
        <v>0</v>
      </c>
      <c r="V424" s="87" t="s">
        <v>87</v>
      </c>
      <c r="W424" s="66">
        <f>IF(T424=1,IF(S424&lt;15,VLOOKUP(V424,data!$B$3:$E$32,2,0)*S424,(VLOOKUP(V424,data!$B$3:$E$32,2,0)*14)+(VLOOKUP(V424,data!$B$3:$E$32,3,0))*(S424-14)),0)</f>
        <v>0</v>
      </c>
      <c r="X424" s="87" t="s">
        <v>87</v>
      </c>
      <c r="Y424" s="66">
        <f>IF(T424=1,VLOOKUP(X424,data!$B$35:$D$39,2,0),0)</f>
        <v>0</v>
      </c>
      <c r="Z424" s="67">
        <f>IF(AND(W424&lt;&gt;0,Y424&lt;&gt;0)=FALSE,0,data!$C$43)</f>
        <v>0</v>
      </c>
      <c r="AA424" s="91">
        <f t="shared" si="189"/>
        <v>0</v>
      </c>
      <c r="AB424" s="121">
        <f t="shared" si="190"/>
        <v>0</v>
      </c>
      <c r="AC424" s="61">
        <f t="shared" si="191"/>
        <v>0</v>
      </c>
      <c r="AD424" s="61">
        <f t="shared" si="192"/>
        <v>0</v>
      </c>
      <c r="AF424" s="64"/>
      <c r="AG424" s="61">
        <f t="shared" si="193"/>
        <v>0</v>
      </c>
      <c r="AH424" s="65">
        <f>IF(AG424=1,data!$C$41*AF424,0)</f>
        <v>0</v>
      </c>
      <c r="AI424" s="87" t="s">
        <v>87</v>
      </c>
      <c r="AJ424" s="66">
        <f>IF(AG424=1,IF(AF424&lt;15,VLOOKUP(AI424,data!$B$3:$E$32,2,0)*AF424,(VLOOKUP(AI424,data!$B$3:$E$32,2,0)*14)+(VLOOKUP(AI424,data!$B$3:$E$32,3,0))*(AF424-14)),0)</f>
        <v>0</v>
      </c>
      <c r="AK424" s="87" t="s">
        <v>87</v>
      </c>
      <c r="AL424" s="66">
        <f>IF(AG424=1,VLOOKUP(AK424,data!$B$35:$D$39,2,0),0)</f>
        <v>0</v>
      </c>
      <c r="AM424" s="67">
        <f>IF(AND(AJ424&lt;&gt;0,AL424&lt;&gt;0)=FALSE,0,data!$C$43)</f>
        <v>0</v>
      </c>
      <c r="AN424" s="91">
        <f t="shared" si="194"/>
        <v>0</v>
      </c>
      <c r="AO424" s="121">
        <f t="shared" si="195"/>
        <v>0</v>
      </c>
      <c r="AP424" s="61">
        <f t="shared" si="196"/>
        <v>0</v>
      </c>
      <c r="AQ424" s="61">
        <f t="shared" si="197"/>
        <v>0</v>
      </c>
      <c r="AS424" s="64"/>
      <c r="AT424" s="61">
        <f t="shared" si="198"/>
        <v>0</v>
      </c>
      <c r="AU424" s="65">
        <f>IF(AT424=1,data!$C$41*AS424,0)</f>
        <v>0</v>
      </c>
      <c r="AV424" s="87" t="s">
        <v>87</v>
      </c>
      <c r="AW424" s="66">
        <f>IF(AT424=1,IF(AS424&lt;15,VLOOKUP(AV424,data!$B$3:$E$32,2,0)*AS424,(VLOOKUP(AV424,data!$B$3:$E$32,2,0)*14)+(VLOOKUP(AV424,data!$B$3:$E$32,3,0))*(AS424-14)),0)</f>
        <v>0</v>
      </c>
      <c r="AX424" s="87" t="s">
        <v>87</v>
      </c>
      <c r="AY424" s="66">
        <f>IF(AT424=1,VLOOKUP(AX424,data!$B$35:$D$39,2,0),0)</f>
        <v>0</v>
      </c>
      <c r="AZ424" s="67">
        <f>IF(AND(AW424&lt;&gt;0,AY424&lt;&gt;0)=FALSE,0,data!$C$43)</f>
        <v>0</v>
      </c>
      <c r="BA424" s="91">
        <f t="shared" si="199"/>
        <v>0</v>
      </c>
      <c r="BB424" s="121">
        <f t="shared" si="200"/>
        <v>0</v>
      </c>
      <c r="BC424" s="61">
        <f t="shared" si="201"/>
        <v>0</v>
      </c>
      <c r="BD424" s="61">
        <f t="shared" si="202"/>
        <v>0</v>
      </c>
      <c r="BF424" s="64"/>
      <c r="BG424" s="61">
        <f t="shared" si="203"/>
        <v>0</v>
      </c>
      <c r="BH424" s="65">
        <f>IF(BG424=1,data!$C$41*BF424,0)</f>
        <v>0</v>
      </c>
      <c r="BI424" s="87" t="s">
        <v>87</v>
      </c>
      <c r="BJ424" s="66">
        <f>IF(BG424=1,IF(BF424&lt;15,VLOOKUP(BI424,data!$B$3:$E$32,2,0)*BF424,(VLOOKUP(BI424,data!$B$3:$E$32,2,0)*14)+(VLOOKUP(BI424,data!$B$3:$E$32,3,0))*(BF424-14)),0)</f>
        <v>0</v>
      </c>
      <c r="BK424" s="87" t="s">
        <v>87</v>
      </c>
      <c r="BL424" s="66">
        <f>IF(BG424=1,VLOOKUP(BK424,data!$B$35:$D$39,2,0),0)</f>
        <v>0</v>
      </c>
      <c r="BM424" s="67">
        <f>IF(AND(BJ424&lt;&gt;0,BL424&lt;&gt;0)=FALSE,0,data!$C$43)</f>
        <v>0</v>
      </c>
      <c r="BN424" s="91">
        <f t="shared" si="204"/>
        <v>0</v>
      </c>
      <c r="BO424" s="121">
        <f t="shared" si="205"/>
        <v>0</v>
      </c>
      <c r="BP424" s="61">
        <f t="shared" si="206"/>
        <v>0</v>
      </c>
      <c r="BQ424" s="61">
        <f t="shared" si="207"/>
        <v>0</v>
      </c>
      <c r="BS424" s="64"/>
      <c r="BT424" s="61">
        <f t="shared" si="208"/>
        <v>0</v>
      </c>
      <c r="BU424" s="65">
        <f>IF(BT424=1,data!$C$41*BS424,0)</f>
        <v>0</v>
      </c>
      <c r="BV424" s="87" t="s">
        <v>87</v>
      </c>
      <c r="BW424" s="66">
        <f>IF(BT424=1,IF(BS424&lt;15,VLOOKUP(BV424,data!$B$3:$E$32,2,0)*BS424,(VLOOKUP(BV424,data!$B$3:$E$32,2,0)*14)+(VLOOKUP(BV424,data!$B$3:$E$32,3,0))*(BS424-14)),0)</f>
        <v>0</v>
      </c>
      <c r="BX424" s="87" t="s">
        <v>87</v>
      </c>
      <c r="BY424" s="66">
        <f>IF(BT424=1,VLOOKUP(BX424,data!$B$35:$D$39,2,0),0)</f>
        <v>0</v>
      </c>
      <c r="BZ424" s="67">
        <f>IF(AND(BW424&lt;&gt;0,BY424&lt;&gt;0)=FALSE,0,data!$C$43)</f>
        <v>0</v>
      </c>
      <c r="CA424" s="91">
        <f t="shared" si="209"/>
        <v>0</v>
      </c>
      <c r="CB424" s="121">
        <f t="shared" si="210"/>
        <v>0</v>
      </c>
      <c r="CC424" s="61">
        <f t="shared" si="211"/>
        <v>0</v>
      </c>
      <c r="CD424" s="61">
        <f t="shared" si="212"/>
        <v>0</v>
      </c>
    </row>
    <row r="425" spans="1:82" ht="18" hidden="1" customHeight="1" x14ac:dyDescent="0.25">
      <c r="A425" s="68"/>
      <c r="B425" s="58" t="s">
        <v>507</v>
      </c>
      <c r="C425" s="113"/>
      <c r="D425" s="59"/>
      <c r="E425" s="64"/>
      <c r="F425" s="61">
        <f t="shared" si="184"/>
        <v>0</v>
      </c>
      <c r="G425" s="65">
        <f>IF(F425=1,data!$C$41*E425,0)</f>
        <v>0</v>
      </c>
      <c r="H425" s="87" t="s">
        <v>87</v>
      </c>
      <c r="I425" s="66">
        <f>IF($F425=1,IF($E425&lt;15,VLOOKUP(H425,data!$B$3:$E$32,2,0)*$E425,(VLOOKUP(H425,data!$B$3:$E$32,2,0)*14)+(VLOOKUP(H425,data!$B$3:$E$32,3,0))*($E425-14)),0)</f>
        <v>0</v>
      </c>
      <c r="J425" s="87" t="s">
        <v>87</v>
      </c>
      <c r="K425" s="66">
        <f>IF($F425=1,VLOOKUP(J425,data!$B$35:$D$39,2,0),0)</f>
        <v>0</v>
      </c>
      <c r="L425" s="67">
        <f>IF(AND(I425&lt;&gt;0,K425&lt;&gt;0)=FALSE,0,data!$C$43)</f>
        <v>0</v>
      </c>
      <c r="M425" s="91">
        <f t="shared" si="214"/>
        <v>0</v>
      </c>
      <c r="N425" s="61">
        <f t="shared" si="213"/>
        <v>0</v>
      </c>
      <c r="O425" s="61">
        <f t="shared" si="185"/>
        <v>0</v>
      </c>
      <c r="P425" s="61">
        <f t="shared" si="186"/>
        <v>0</v>
      </c>
      <c r="Q425" s="137">
        <f t="shared" si="187"/>
        <v>0</v>
      </c>
      <c r="S425" s="64"/>
      <c r="T425" s="61">
        <f t="shared" si="188"/>
        <v>0</v>
      </c>
      <c r="U425" s="65">
        <f>IF(T425=1,data!$C$41*S425,0)</f>
        <v>0</v>
      </c>
      <c r="V425" s="87" t="s">
        <v>87</v>
      </c>
      <c r="W425" s="66">
        <f>IF(T425=1,IF(S425&lt;15,VLOOKUP(V425,data!$B$3:$E$32,2,0)*S425,(VLOOKUP(V425,data!$B$3:$E$32,2,0)*14)+(VLOOKUP(V425,data!$B$3:$E$32,3,0))*(S425-14)),0)</f>
        <v>0</v>
      </c>
      <c r="X425" s="87" t="s">
        <v>87</v>
      </c>
      <c r="Y425" s="66">
        <f>IF(T425=1,VLOOKUP(X425,data!$B$35:$D$39,2,0),0)</f>
        <v>0</v>
      </c>
      <c r="Z425" s="67">
        <f>IF(AND(W425&lt;&gt;0,Y425&lt;&gt;0)=FALSE,0,data!$C$43)</f>
        <v>0</v>
      </c>
      <c r="AA425" s="91">
        <f t="shared" si="189"/>
        <v>0</v>
      </c>
      <c r="AB425" s="121">
        <f t="shared" si="190"/>
        <v>0</v>
      </c>
      <c r="AC425" s="61">
        <f t="shared" si="191"/>
        <v>0</v>
      </c>
      <c r="AD425" s="61">
        <f t="shared" si="192"/>
        <v>0</v>
      </c>
      <c r="AF425" s="64"/>
      <c r="AG425" s="61">
        <f t="shared" si="193"/>
        <v>0</v>
      </c>
      <c r="AH425" s="65">
        <f>IF(AG425=1,data!$C$41*AF425,0)</f>
        <v>0</v>
      </c>
      <c r="AI425" s="87" t="s">
        <v>87</v>
      </c>
      <c r="AJ425" s="66">
        <f>IF(AG425=1,IF(AF425&lt;15,VLOOKUP(AI425,data!$B$3:$E$32,2,0)*AF425,(VLOOKUP(AI425,data!$B$3:$E$32,2,0)*14)+(VLOOKUP(AI425,data!$B$3:$E$32,3,0))*(AF425-14)),0)</f>
        <v>0</v>
      </c>
      <c r="AK425" s="87" t="s">
        <v>87</v>
      </c>
      <c r="AL425" s="66">
        <f>IF(AG425=1,VLOOKUP(AK425,data!$B$35:$D$39,2,0),0)</f>
        <v>0</v>
      </c>
      <c r="AM425" s="67">
        <f>IF(AND(AJ425&lt;&gt;0,AL425&lt;&gt;0)=FALSE,0,data!$C$43)</f>
        <v>0</v>
      </c>
      <c r="AN425" s="91">
        <f t="shared" si="194"/>
        <v>0</v>
      </c>
      <c r="AO425" s="121">
        <f t="shared" si="195"/>
        <v>0</v>
      </c>
      <c r="AP425" s="61">
        <f t="shared" si="196"/>
        <v>0</v>
      </c>
      <c r="AQ425" s="61">
        <f t="shared" si="197"/>
        <v>0</v>
      </c>
      <c r="AS425" s="64"/>
      <c r="AT425" s="61">
        <f t="shared" si="198"/>
        <v>0</v>
      </c>
      <c r="AU425" s="65">
        <f>IF(AT425=1,data!$C$41*AS425,0)</f>
        <v>0</v>
      </c>
      <c r="AV425" s="87" t="s">
        <v>87</v>
      </c>
      <c r="AW425" s="66">
        <f>IF(AT425=1,IF(AS425&lt;15,VLOOKUP(AV425,data!$B$3:$E$32,2,0)*AS425,(VLOOKUP(AV425,data!$B$3:$E$32,2,0)*14)+(VLOOKUP(AV425,data!$B$3:$E$32,3,0))*(AS425-14)),0)</f>
        <v>0</v>
      </c>
      <c r="AX425" s="87" t="s">
        <v>87</v>
      </c>
      <c r="AY425" s="66">
        <f>IF(AT425=1,VLOOKUP(AX425,data!$B$35:$D$39,2,0),0)</f>
        <v>0</v>
      </c>
      <c r="AZ425" s="67">
        <f>IF(AND(AW425&lt;&gt;0,AY425&lt;&gt;0)=FALSE,0,data!$C$43)</f>
        <v>0</v>
      </c>
      <c r="BA425" s="91">
        <f t="shared" si="199"/>
        <v>0</v>
      </c>
      <c r="BB425" s="121">
        <f t="shared" si="200"/>
        <v>0</v>
      </c>
      <c r="BC425" s="61">
        <f t="shared" si="201"/>
        <v>0</v>
      </c>
      <c r="BD425" s="61">
        <f t="shared" si="202"/>
        <v>0</v>
      </c>
      <c r="BF425" s="64"/>
      <c r="BG425" s="61">
        <f t="shared" si="203"/>
        <v>0</v>
      </c>
      <c r="BH425" s="65">
        <f>IF(BG425=1,data!$C$41*BF425,0)</f>
        <v>0</v>
      </c>
      <c r="BI425" s="87" t="s">
        <v>87</v>
      </c>
      <c r="BJ425" s="66">
        <f>IF(BG425=1,IF(BF425&lt;15,VLOOKUP(BI425,data!$B$3:$E$32,2,0)*BF425,(VLOOKUP(BI425,data!$B$3:$E$32,2,0)*14)+(VLOOKUP(BI425,data!$B$3:$E$32,3,0))*(BF425-14)),0)</f>
        <v>0</v>
      </c>
      <c r="BK425" s="87" t="s">
        <v>87</v>
      </c>
      <c r="BL425" s="66">
        <f>IF(BG425=1,VLOOKUP(BK425,data!$B$35:$D$39,2,0),0)</f>
        <v>0</v>
      </c>
      <c r="BM425" s="67">
        <f>IF(AND(BJ425&lt;&gt;0,BL425&lt;&gt;0)=FALSE,0,data!$C$43)</f>
        <v>0</v>
      </c>
      <c r="BN425" s="91">
        <f t="shared" si="204"/>
        <v>0</v>
      </c>
      <c r="BO425" s="121">
        <f t="shared" si="205"/>
        <v>0</v>
      </c>
      <c r="BP425" s="61">
        <f t="shared" si="206"/>
        <v>0</v>
      </c>
      <c r="BQ425" s="61">
        <f t="shared" si="207"/>
        <v>0</v>
      </c>
      <c r="BS425" s="64"/>
      <c r="BT425" s="61">
        <f t="shared" si="208"/>
        <v>0</v>
      </c>
      <c r="BU425" s="65">
        <f>IF(BT425=1,data!$C$41*BS425,0)</f>
        <v>0</v>
      </c>
      <c r="BV425" s="87" t="s">
        <v>87</v>
      </c>
      <c r="BW425" s="66">
        <f>IF(BT425=1,IF(BS425&lt;15,VLOOKUP(BV425,data!$B$3:$E$32,2,0)*BS425,(VLOOKUP(BV425,data!$B$3:$E$32,2,0)*14)+(VLOOKUP(BV425,data!$B$3:$E$32,3,0))*(BS425-14)),0)</f>
        <v>0</v>
      </c>
      <c r="BX425" s="87" t="s">
        <v>87</v>
      </c>
      <c r="BY425" s="66">
        <f>IF(BT425=1,VLOOKUP(BX425,data!$B$35:$D$39,2,0),0)</f>
        <v>0</v>
      </c>
      <c r="BZ425" s="67">
        <f>IF(AND(BW425&lt;&gt;0,BY425&lt;&gt;0)=FALSE,0,data!$C$43)</f>
        <v>0</v>
      </c>
      <c r="CA425" s="91">
        <f t="shared" si="209"/>
        <v>0</v>
      </c>
      <c r="CB425" s="121">
        <f t="shared" si="210"/>
        <v>0</v>
      </c>
      <c r="CC425" s="61">
        <f t="shared" si="211"/>
        <v>0</v>
      </c>
      <c r="CD425" s="61">
        <f t="shared" si="212"/>
        <v>0</v>
      </c>
    </row>
    <row r="426" spans="1:82" ht="18" hidden="1" customHeight="1" x14ac:dyDescent="0.25">
      <c r="A426" s="68"/>
      <c r="B426" s="58" t="s">
        <v>508</v>
      </c>
      <c r="C426" s="113"/>
      <c r="D426" s="59"/>
      <c r="E426" s="64"/>
      <c r="F426" s="61">
        <f t="shared" si="184"/>
        <v>0</v>
      </c>
      <c r="G426" s="65">
        <f>IF(F426=1,data!$C$41*E426,0)</f>
        <v>0</v>
      </c>
      <c r="H426" s="87" t="s">
        <v>87</v>
      </c>
      <c r="I426" s="66">
        <f>IF($F426=1,IF($E426&lt;15,VLOOKUP(H426,data!$B$3:$E$32,2,0)*$E426,(VLOOKUP(H426,data!$B$3:$E$32,2,0)*14)+(VLOOKUP(H426,data!$B$3:$E$32,3,0))*($E426-14)),0)</f>
        <v>0</v>
      </c>
      <c r="J426" s="87" t="s">
        <v>87</v>
      </c>
      <c r="K426" s="66">
        <f>IF($F426=1,VLOOKUP(J426,data!$B$35:$D$39,2,0),0)</f>
        <v>0</v>
      </c>
      <c r="L426" s="67">
        <f>IF(AND(I426&lt;&gt;0,K426&lt;&gt;0)=FALSE,0,data!$C$43)</f>
        <v>0</v>
      </c>
      <c r="M426" s="91">
        <f t="shared" si="214"/>
        <v>0</v>
      </c>
      <c r="N426" s="61">
        <f t="shared" si="213"/>
        <v>0</v>
      </c>
      <c r="O426" s="61">
        <f t="shared" si="185"/>
        <v>0</v>
      </c>
      <c r="P426" s="61">
        <f t="shared" si="186"/>
        <v>0</v>
      </c>
      <c r="Q426" s="137">
        <f t="shared" si="187"/>
        <v>0</v>
      </c>
      <c r="S426" s="64"/>
      <c r="T426" s="61">
        <f t="shared" si="188"/>
        <v>0</v>
      </c>
      <c r="U426" s="65">
        <f>IF(T426=1,data!$C$41*S426,0)</f>
        <v>0</v>
      </c>
      <c r="V426" s="87" t="s">
        <v>87</v>
      </c>
      <c r="W426" s="66">
        <f>IF(T426=1,IF(S426&lt;15,VLOOKUP(V426,data!$B$3:$E$32,2,0)*S426,(VLOOKUP(V426,data!$B$3:$E$32,2,0)*14)+(VLOOKUP(V426,data!$B$3:$E$32,3,0))*(S426-14)),0)</f>
        <v>0</v>
      </c>
      <c r="X426" s="87" t="s">
        <v>87</v>
      </c>
      <c r="Y426" s="66">
        <f>IF(T426=1,VLOOKUP(X426,data!$B$35:$D$39,2,0),0)</f>
        <v>0</v>
      </c>
      <c r="Z426" s="67">
        <f>IF(AND(W426&lt;&gt;0,Y426&lt;&gt;0)=FALSE,0,data!$C$43)</f>
        <v>0</v>
      </c>
      <c r="AA426" s="91">
        <f t="shared" si="189"/>
        <v>0</v>
      </c>
      <c r="AB426" s="121">
        <f t="shared" si="190"/>
        <v>0</v>
      </c>
      <c r="AC426" s="61">
        <f t="shared" si="191"/>
        <v>0</v>
      </c>
      <c r="AD426" s="61">
        <f t="shared" si="192"/>
        <v>0</v>
      </c>
      <c r="AF426" s="64"/>
      <c r="AG426" s="61">
        <f t="shared" si="193"/>
        <v>0</v>
      </c>
      <c r="AH426" s="65">
        <f>IF(AG426=1,data!$C$41*AF426,0)</f>
        <v>0</v>
      </c>
      <c r="AI426" s="87" t="s">
        <v>87</v>
      </c>
      <c r="AJ426" s="66">
        <f>IF(AG426=1,IF(AF426&lt;15,VLOOKUP(AI426,data!$B$3:$E$32,2,0)*AF426,(VLOOKUP(AI426,data!$B$3:$E$32,2,0)*14)+(VLOOKUP(AI426,data!$B$3:$E$32,3,0))*(AF426-14)),0)</f>
        <v>0</v>
      </c>
      <c r="AK426" s="87" t="s">
        <v>87</v>
      </c>
      <c r="AL426" s="66">
        <f>IF(AG426=1,VLOOKUP(AK426,data!$B$35:$D$39,2,0),0)</f>
        <v>0</v>
      </c>
      <c r="AM426" s="67">
        <f>IF(AND(AJ426&lt;&gt;0,AL426&lt;&gt;0)=FALSE,0,data!$C$43)</f>
        <v>0</v>
      </c>
      <c r="AN426" s="91">
        <f t="shared" si="194"/>
        <v>0</v>
      </c>
      <c r="AO426" s="121">
        <f t="shared" si="195"/>
        <v>0</v>
      </c>
      <c r="AP426" s="61">
        <f t="shared" si="196"/>
        <v>0</v>
      </c>
      <c r="AQ426" s="61">
        <f t="shared" si="197"/>
        <v>0</v>
      </c>
      <c r="AS426" s="64"/>
      <c r="AT426" s="61">
        <f t="shared" si="198"/>
        <v>0</v>
      </c>
      <c r="AU426" s="65">
        <f>IF(AT426=1,data!$C$41*AS426,0)</f>
        <v>0</v>
      </c>
      <c r="AV426" s="87" t="s">
        <v>87</v>
      </c>
      <c r="AW426" s="66">
        <f>IF(AT426=1,IF(AS426&lt;15,VLOOKUP(AV426,data!$B$3:$E$32,2,0)*AS426,(VLOOKUP(AV426,data!$B$3:$E$32,2,0)*14)+(VLOOKUP(AV426,data!$B$3:$E$32,3,0))*(AS426-14)),0)</f>
        <v>0</v>
      </c>
      <c r="AX426" s="87" t="s">
        <v>87</v>
      </c>
      <c r="AY426" s="66">
        <f>IF(AT426=1,VLOOKUP(AX426,data!$B$35:$D$39,2,0),0)</f>
        <v>0</v>
      </c>
      <c r="AZ426" s="67">
        <f>IF(AND(AW426&lt;&gt;0,AY426&lt;&gt;0)=FALSE,0,data!$C$43)</f>
        <v>0</v>
      </c>
      <c r="BA426" s="91">
        <f t="shared" si="199"/>
        <v>0</v>
      </c>
      <c r="BB426" s="121">
        <f t="shared" si="200"/>
        <v>0</v>
      </c>
      <c r="BC426" s="61">
        <f t="shared" si="201"/>
        <v>0</v>
      </c>
      <c r="BD426" s="61">
        <f t="shared" si="202"/>
        <v>0</v>
      </c>
      <c r="BF426" s="64"/>
      <c r="BG426" s="61">
        <f t="shared" si="203"/>
        <v>0</v>
      </c>
      <c r="BH426" s="65">
        <f>IF(BG426=1,data!$C$41*BF426,0)</f>
        <v>0</v>
      </c>
      <c r="BI426" s="87" t="s">
        <v>87</v>
      </c>
      <c r="BJ426" s="66">
        <f>IF(BG426=1,IF(BF426&lt;15,VLOOKUP(BI426,data!$B$3:$E$32,2,0)*BF426,(VLOOKUP(BI426,data!$B$3:$E$32,2,0)*14)+(VLOOKUP(BI426,data!$B$3:$E$32,3,0))*(BF426-14)),0)</f>
        <v>0</v>
      </c>
      <c r="BK426" s="87" t="s">
        <v>87</v>
      </c>
      <c r="BL426" s="66">
        <f>IF(BG426=1,VLOOKUP(BK426,data!$B$35:$D$39,2,0),0)</f>
        <v>0</v>
      </c>
      <c r="BM426" s="67">
        <f>IF(AND(BJ426&lt;&gt;0,BL426&lt;&gt;0)=FALSE,0,data!$C$43)</f>
        <v>0</v>
      </c>
      <c r="BN426" s="91">
        <f t="shared" si="204"/>
        <v>0</v>
      </c>
      <c r="BO426" s="121">
        <f t="shared" si="205"/>
        <v>0</v>
      </c>
      <c r="BP426" s="61">
        <f t="shared" si="206"/>
        <v>0</v>
      </c>
      <c r="BQ426" s="61">
        <f t="shared" si="207"/>
        <v>0</v>
      </c>
      <c r="BS426" s="64"/>
      <c r="BT426" s="61">
        <f t="shared" si="208"/>
        <v>0</v>
      </c>
      <c r="BU426" s="65">
        <f>IF(BT426=1,data!$C$41*BS426,0)</f>
        <v>0</v>
      </c>
      <c r="BV426" s="87" t="s">
        <v>87</v>
      </c>
      <c r="BW426" s="66">
        <f>IF(BT426=1,IF(BS426&lt;15,VLOOKUP(BV426,data!$B$3:$E$32,2,0)*BS426,(VLOOKUP(BV426,data!$B$3:$E$32,2,0)*14)+(VLOOKUP(BV426,data!$B$3:$E$32,3,0))*(BS426-14)),0)</f>
        <v>0</v>
      </c>
      <c r="BX426" s="87" t="s">
        <v>87</v>
      </c>
      <c r="BY426" s="66">
        <f>IF(BT426=1,VLOOKUP(BX426,data!$B$35:$D$39,2,0),0)</f>
        <v>0</v>
      </c>
      <c r="BZ426" s="67">
        <f>IF(AND(BW426&lt;&gt;0,BY426&lt;&gt;0)=FALSE,0,data!$C$43)</f>
        <v>0</v>
      </c>
      <c r="CA426" s="91">
        <f t="shared" si="209"/>
        <v>0</v>
      </c>
      <c r="CB426" s="121">
        <f t="shared" si="210"/>
        <v>0</v>
      </c>
      <c r="CC426" s="61">
        <f t="shared" si="211"/>
        <v>0</v>
      </c>
      <c r="CD426" s="61">
        <f t="shared" si="212"/>
        <v>0</v>
      </c>
    </row>
    <row r="427" spans="1:82" ht="18" hidden="1" customHeight="1" x14ac:dyDescent="0.25">
      <c r="A427" s="68"/>
      <c r="B427" s="58" t="s">
        <v>509</v>
      </c>
      <c r="C427" s="113"/>
      <c r="D427" s="59"/>
      <c r="E427" s="64"/>
      <c r="F427" s="61">
        <f t="shared" si="184"/>
        <v>0</v>
      </c>
      <c r="G427" s="65">
        <f>IF(F427=1,data!$C$41*E427,0)</f>
        <v>0</v>
      </c>
      <c r="H427" s="87" t="s">
        <v>87</v>
      </c>
      <c r="I427" s="66">
        <f>IF($F427=1,IF($E427&lt;15,VLOOKUP(H427,data!$B$3:$E$32,2,0)*$E427,(VLOOKUP(H427,data!$B$3:$E$32,2,0)*14)+(VLOOKUP(H427,data!$B$3:$E$32,3,0))*($E427-14)),0)</f>
        <v>0</v>
      </c>
      <c r="J427" s="87" t="s">
        <v>87</v>
      </c>
      <c r="K427" s="66">
        <f>IF($F427=1,VLOOKUP(J427,data!$B$35:$D$39,2,0),0)</f>
        <v>0</v>
      </c>
      <c r="L427" s="67">
        <f>IF(AND(I427&lt;&gt;0,K427&lt;&gt;0)=FALSE,0,data!$C$43)</f>
        <v>0</v>
      </c>
      <c r="M427" s="91">
        <f t="shared" si="214"/>
        <v>0</v>
      </c>
      <c r="N427" s="61">
        <f t="shared" si="213"/>
        <v>0</v>
      </c>
      <c r="O427" s="61">
        <f t="shared" si="185"/>
        <v>0</v>
      </c>
      <c r="P427" s="61">
        <f t="shared" si="186"/>
        <v>0</v>
      </c>
      <c r="Q427" s="137">
        <f t="shared" si="187"/>
        <v>0</v>
      </c>
      <c r="S427" s="64"/>
      <c r="T427" s="61">
        <f t="shared" si="188"/>
        <v>0</v>
      </c>
      <c r="U427" s="65">
        <f>IF(T427=1,data!$C$41*S427,0)</f>
        <v>0</v>
      </c>
      <c r="V427" s="87" t="s">
        <v>87</v>
      </c>
      <c r="W427" s="66">
        <f>IF(T427=1,IF(S427&lt;15,VLOOKUP(V427,data!$B$3:$E$32,2,0)*S427,(VLOOKUP(V427,data!$B$3:$E$32,2,0)*14)+(VLOOKUP(V427,data!$B$3:$E$32,3,0))*(S427-14)),0)</f>
        <v>0</v>
      </c>
      <c r="X427" s="87" t="s">
        <v>87</v>
      </c>
      <c r="Y427" s="66">
        <f>IF(T427=1,VLOOKUP(X427,data!$B$35:$D$39,2,0),0)</f>
        <v>0</v>
      </c>
      <c r="Z427" s="67">
        <f>IF(AND(W427&lt;&gt;0,Y427&lt;&gt;0)=FALSE,0,data!$C$43)</f>
        <v>0</v>
      </c>
      <c r="AA427" s="91">
        <f t="shared" si="189"/>
        <v>0</v>
      </c>
      <c r="AB427" s="121">
        <f t="shared" si="190"/>
        <v>0</v>
      </c>
      <c r="AC427" s="61">
        <f t="shared" si="191"/>
        <v>0</v>
      </c>
      <c r="AD427" s="61">
        <f t="shared" si="192"/>
        <v>0</v>
      </c>
      <c r="AF427" s="64"/>
      <c r="AG427" s="61">
        <f t="shared" si="193"/>
        <v>0</v>
      </c>
      <c r="AH427" s="65">
        <f>IF(AG427=1,data!$C$41*AF427,0)</f>
        <v>0</v>
      </c>
      <c r="AI427" s="87" t="s">
        <v>87</v>
      </c>
      <c r="AJ427" s="66">
        <f>IF(AG427=1,IF(AF427&lt;15,VLOOKUP(AI427,data!$B$3:$E$32,2,0)*AF427,(VLOOKUP(AI427,data!$B$3:$E$32,2,0)*14)+(VLOOKUP(AI427,data!$B$3:$E$32,3,0))*(AF427-14)),0)</f>
        <v>0</v>
      </c>
      <c r="AK427" s="87" t="s">
        <v>87</v>
      </c>
      <c r="AL427" s="66">
        <f>IF(AG427=1,VLOOKUP(AK427,data!$B$35:$D$39,2,0),0)</f>
        <v>0</v>
      </c>
      <c r="AM427" s="67">
        <f>IF(AND(AJ427&lt;&gt;0,AL427&lt;&gt;0)=FALSE,0,data!$C$43)</f>
        <v>0</v>
      </c>
      <c r="AN427" s="91">
        <f t="shared" si="194"/>
        <v>0</v>
      </c>
      <c r="AO427" s="121">
        <f t="shared" si="195"/>
        <v>0</v>
      </c>
      <c r="AP427" s="61">
        <f t="shared" si="196"/>
        <v>0</v>
      </c>
      <c r="AQ427" s="61">
        <f t="shared" si="197"/>
        <v>0</v>
      </c>
      <c r="AS427" s="64"/>
      <c r="AT427" s="61">
        <f t="shared" si="198"/>
        <v>0</v>
      </c>
      <c r="AU427" s="65">
        <f>IF(AT427=1,data!$C$41*AS427,0)</f>
        <v>0</v>
      </c>
      <c r="AV427" s="87" t="s">
        <v>87</v>
      </c>
      <c r="AW427" s="66">
        <f>IF(AT427=1,IF(AS427&lt;15,VLOOKUP(AV427,data!$B$3:$E$32,2,0)*AS427,(VLOOKUP(AV427,data!$B$3:$E$32,2,0)*14)+(VLOOKUP(AV427,data!$B$3:$E$32,3,0))*(AS427-14)),0)</f>
        <v>0</v>
      </c>
      <c r="AX427" s="87" t="s">
        <v>87</v>
      </c>
      <c r="AY427" s="66">
        <f>IF(AT427=1,VLOOKUP(AX427,data!$B$35:$D$39,2,0),0)</f>
        <v>0</v>
      </c>
      <c r="AZ427" s="67">
        <f>IF(AND(AW427&lt;&gt;0,AY427&lt;&gt;0)=FALSE,0,data!$C$43)</f>
        <v>0</v>
      </c>
      <c r="BA427" s="91">
        <f t="shared" si="199"/>
        <v>0</v>
      </c>
      <c r="BB427" s="121">
        <f t="shared" si="200"/>
        <v>0</v>
      </c>
      <c r="BC427" s="61">
        <f t="shared" si="201"/>
        <v>0</v>
      </c>
      <c r="BD427" s="61">
        <f t="shared" si="202"/>
        <v>0</v>
      </c>
      <c r="BF427" s="64"/>
      <c r="BG427" s="61">
        <f t="shared" si="203"/>
        <v>0</v>
      </c>
      <c r="BH427" s="65">
        <f>IF(BG427=1,data!$C$41*BF427,0)</f>
        <v>0</v>
      </c>
      <c r="BI427" s="87" t="s">
        <v>87</v>
      </c>
      <c r="BJ427" s="66">
        <f>IF(BG427=1,IF(BF427&lt;15,VLOOKUP(BI427,data!$B$3:$E$32,2,0)*BF427,(VLOOKUP(BI427,data!$B$3:$E$32,2,0)*14)+(VLOOKUP(BI427,data!$B$3:$E$32,3,0))*(BF427-14)),0)</f>
        <v>0</v>
      </c>
      <c r="BK427" s="87" t="s">
        <v>87</v>
      </c>
      <c r="BL427" s="66">
        <f>IF(BG427=1,VLOOKUP(BK427,data!$B$35:$D$39,2,0),0)</f>
        <v>0</v>
      </c>
      <c r="BM427" s="67">
        <f>IF(AND(BJ427&lt;&gt;0,BL427&lt;&gt;0)=FALSE,0,data!$C$43)</f>
        <v>0</v>
      </c>
      <c r="BN427" s="91">
        <f t="shared" si="204"/>
        <v>0</v>
      </c>
      <c r="BO427" s="121">
        <f t="shared" si="205"/>
        <v>0</v>
      </c>
      <c r="BP427" s="61">
        <f t="shared" si="206"/>
        <v>0</v>
      </c>
      <c r="BQ427" s="61">
        <f t="shared" si="207"/>
        <v>0</v>
      </c>
      <c r="BS427" s="64"/>
      <c r="BT427" s="61">
        <f t="shared" si="208"/>
        <v>0</v>
      </c>
      <c r="BU427" s="65">
        <f>IF(BT427=1,data!$C$41*BS427,0)</f>
        <v>0</v>
      </c>
      <c r="BV427" s="87" t="s">
        <v>87</v>
      </c>
      <c r="BW427" s="66">
        <f>IF(BT427=1,IF(BS427&lt;15,VLOOKUP(BV427,data!$B$3:$E$32,2,0)*BS427,(VLOOKUP(BV427,data!$B$3:$E$32,2,0)*14)+(VLOOKUP(BV427,data!$B$3:$E$32,3,0))*(BS427-14)),0)</f>
        <v>0</v>
      </c>
      <c r="BX427" s="87" t="s">
        <v>87</v>
      </c>
      <c r="BY427" s="66">
        <f>IF(BT427=1,VLOOKUP(BX427,data!$B$35:$D$39,2,0),0)</f>
        <v>0</v>
      </c>
      <c r="BZ427" s="67">
        <f>IF(AND(BW427&lt;&gt;0,BY427&lt;&gt;0)=FALSE,0,data!$C$43)</f>
        <v>0</v>
      </c>
      <c r="CA427" s="91">
        <f t="shared" si="209"/>
        <v>0</v>
      </c>
      <c r="CB427" s="121">
        <f t="shared" si="210"/>
        <v>0</v>
      </c>
      <c r="CC427" s="61">
        <f t="shared" si="211"/>
        <v>0</v>
      </c>
      <c r="CD427" s="61">
        <f t="shared" si="212"/>
        <v>0</v>
      </c>
    </row>
    <row r="428" spans="1:82" ht="18" hidden="1" customHeight="1" x14ac:dyDescent="0.25">
      <c r="A428" s="68"/>
      <c r="B428" s="58" t="s">
        <v>510</v>
      </c>
      <c r="C428" s="113"/>
      <c r="D428" s="59"/>
      <c r="E428" s="64"/>
      <c r="F428" s="61">
        <f t="shared" si="184"/>
        <v>0</v>
      </c>
      <c r="G428" s="65">
        <f>IF(F428=1,data!$C$41*E428,0)</f>
        <v>0</v>
      </c>
      <c r="H428" s="87" t="s">
        <v>87</v>
      </c>
      <c r="I428" s="66">
        <f>IF($F428=1,IF($E428&lt;15,VLOOKUP(H428,data!$B$3:$E$32,2,0)*$E428,(VLOOKUP(H428,data!$B$3:$E$32,2,0)*14)+(VLOOKUP(H428,data!$B$3:$E$32,3,0))*($E428-14)),0)</f>
        <v>0</v>
      </c>
      <c r="J428" s="87" t="s">
        <v>87</v>
      </c>
      <c r="K428" s="66">
        <f>IF($F428=1,VLOOKUP(J428,data!$B$35:$D$39,2,0),0)</f>
        <v>0</v>
      </c>
      <c r="L428" s="67">
        <f>IF(AND(I428&lt;&gt;0,K428&lt;&gt;0)=FALSE,0,data!$C$43)</f>
        <v>0</v>
      </c>
      <c r="M428" s="91">
        <f t="shared" si="214"/>
        <v>0</v>
      </c>
      <c r="N428" s="61">
        <f t="shared" si="213"/>
        <v>0</v>
      </c>
      <c r="O428" s="61">
        <f t="shared" si="185"/>
        <v>0</v>
      </c>
      <c r="P428" s="61">
        <f t="shared" si="186"/>
        <v>0</v>
      </c>
      <c r="Q428" s="137">
        <f t="shared" si="187"/>
        <v>0</v>
      </c>
      <c r="S428" s="64"/>
      <c r="T428" s="61">
        <f t="shared" si="188"/>
        <v>0</v>
      </c>
      <c r="U428" s="65">
        <f>IF(T428=1,data!$C$41*S428,0)</f>
        <v>0</v>
      </c>
      <c r="V428" s="87" t="s">
        <v>87</v>
      </c>
      <c r="W428" s="66">
        <f>IF(T428=1,IF(S428&lt;15,VLOOKUP(V428,data!$B$3:$E$32,2,0)*S428,(VLOOKUP(V428,data!$B$3:$E$32,2,0)*14)+(VLOOKUP(V428,data!$B$3:$E$32,3,0))*(S428-14)),0)</f>
        <v>0</v>
      </c>
      <c r="X428" s="87" t="s">
        <v>87</v>
      </c>
      <c r="Y428" s="66">
        <f>IF(T428=1,VLOOKUP(X428,data!$B$35:$D$39,2,0),0)</f>
        <v>0</v>
      </c>
      <c r="Z428" s="67">
        <f>IF(AND(W428&lt;&gt;0,Y428&lt;&gt;0)=FALSE,0,data!$C$43)</f>
        <v>0</v>
      </c>
      <c r="AA428" s="91">
        <f t="shared" si="189"/>
        <v>0</v>
      </c>
      <c r="AB428" s="121">
        <f t="shared" si="190"/>
        <v>0</v>
      </c>
      <c r="AC428" s="61">
        <f t="shared" si="191"/>
        <v>0</v>
      </c>
      <c r="AD428" s="61">
        <f t="shared" si="192"/>
        <v>0</v>
      </c>
      <c r="AF428" s="64"/>
      <c r="AG428" s="61">
        <f t="shared" si="193"/>
        <v>0</v>
      </c>
      <c r="AH428" s="65">
        <f>IF(AG428=1,data!$C$41*AF428,0)</f>
        <v>0</v>
      </c>
      <c r="AI428" s="87" t="s">
        <v>87</v>
      </c>
      <c r="AJ428" s="66">
        <f>IF(AG428=1,IF(AF428&lt;15,VLOOKUP(AI428,data!$B$3:$E$32,2,0)*AF428,(VLOOKUP(AI428,data!$B$3:$E$32,2,0)*14)+(VLOOKUP(AI428,data!$B$3:$E$32,3,0))*(AF428-14)),0)</f>
        <v>0</v>
      </c>
      <c r="AK428" s="87" t="s">
        <v>87</v>
      </c>
      <c r="AL428" s="66">
        <f>IF(AG428=1,VLOOKUP(AK428,data!$B$35:$D$39,2,0),0)</f>
        <v>0</v>
      </c>
      <c r="AM428" s="67">
        <f>IF(AND(AJ428&lt;&gt;0,AL428&lt;&gt;0)=FALSE,0,data!$C$43)</f>
        <v>0</v>
      </c>
      <c r="AN428" s="91">
        <f t="shared" si="194"/>
        <v>0</v>
      </c>
      <c r="AO428" s="121">
        <f t="shared" si="195"/>
        <v>0</v>
      </c>
      <c r="AP428" s="61">
        <f t="shared" si="196"/>
        <v>0</v>
      </c>
      <c r="AQ428" s="61">
        <f t="shared" si="197"/>
        <v>0</v>
      </c>
      <c r="AS428" s="64"/>
      <c r="AT428" s="61">
        <f t="shared" si="198"/>
        <v>0</v>
      </c>
      <c r="AU428" s="65">
        <f>IF(AT428=1,data!$C$41*AS428,0)</f>
        <v>0</v>
      </c>
      <c r="AV428" s="87" t="s">
        <v>87</v>
      </c>
      <c r="AW428" s="66">
        <f>IF(AT428=1,IF(AS428&lt;15,VLOOKUP(AV428,data!$B$3:$E$32,2,0)*AS428,(VLOOKUP(AV428,data!$B$3:$E$32,2,0)*14)+(VLOOKUP(AV428,data!$B$3:$E$32,3,0))*(AS428-14)),0)</f>
        <v>0</v>
      </c>
      <c r="AX428" s="87" t="s">
        <v>87</v>
      </c>
      <c r="AY428" s="66">
        <f>IF(AT428=1,VLOOKUP(AX428,data!$B$35:$D$39,2,0),0)</f>
        <v>0</v>
      </c>
      <c r="AZ428" s="67">
        <f>IF(AND(AW428&lt;&gt;0,AY428&lt;&gt;0)=FALSE,0,data!$C$43)</f>
        <v>0</v>
      </c>
      <c r="BA428" s="91">
        <f t="shared" si="199"/>
        <v>0</v>
      </c>
      <c r="BB428" s="121">
        <f t="shared" si="200"/>
        <v>0</v>
      </c>
      <c r="BC428" s="61">
        <f t="shared" si="201"/>
        <v>0</v>
      </c>
      <c r="BD428" s="61">
        <f t="shared" si="202"/>
        <v>0</v>
      </c>
      <c r="BF428" s="64"/>
      <c r="BG428" s="61">
        <f t="shared" si="203"/>
        <v>0</v>
      </c>
      <c r="BH428" s="65">
        <f>IF(BG428=1,data!$C$41*BF428,0)</f>
        <v>0</v>
      </c>
      <c r="BI428" s="87" t="s">
        <v>87</v>
      </c>
      <c r="BJ428" s="66">
        <f>IF(BG428=1,IF(BF428&lt;15,VLOOKUP(BI428,data!$B$3:$E$32,2,0)*BF428,(VLOOKUP(BI428,data!$B$3:$E$32,2,0)*14)+(VLOOKUP(BI428,data!$B$3:$E$32,3,0))*(BF428-14)),0)</f>
        <v>0</v>
      </c>
      <c r="BK428" s="87" t="s">
        <v>87</v>
      </c>
      <c r="BL428" s="66">
        <f>IF(BG428=1,VLOOKUP(BK428,data!$B$35:$D$39,2,0),0)</f>
        <v>0</v>
      </c>
      <c r="BM428" s="67">
        <f>IF(AND(BJ428&lt;&gt;0,BL428&lt;&gt;0)=FALSE,0,data!$C$43)</f>
        <v>0</v>
      </c>
      <c r="BN428" s="91">
        <f t="shared" si="204"/>
        <v>0</v>
      </c>
      <c r="BO428" s="121">
        <f t="shared" si="205"/>
        <v>0</v>
      </c>
      <c r="BP428" s="61">
        <f t="shared" si="206"/>
        <v>0</v>
      </c>
      <c r="BQ428" s="61">
        <f t="shared" si="207"/>
        <v>0</v>
      </c>
      <c r="BS428" s="64"/>
      <c r="BT428" s="61">
        <f t="shared" si="208"/>
        <v>0</v>
      </c>
      <c r="BU428" s="65">
        <f>IF(BT428=1,data!$C$41*BS428,0)</f>
        <v>0</v>
      </c>
      <c r="BV428" s="87" t="s">
        <v>87</v>
      </c>
      <c r="BW428" s="66">
        <f>IF(BT428=1,IF(BS428&lt;15,VLOOKUP(BV428,data!$B$3:$E$32,2,0)*BS428,(VLOOKUP(BV428,data!$B$3:$E$32,2,0)*14)+(VLOOKUP(BV428,data!$B$3:$E$32,3,0))*(BS428-14)),0)</f>
        <v>0</v>
      </c>
      <c r="BX428" s="87" t="s">
        <v>87</v>
      </c>
      <c r="BY428" s="66">
        <f>IF(BT428=1,VLOOKUP(BX428,data!$B$35:$D$39,2,0),0)</f>
        <v>0</v>
      </c>
      <c r="BZ428" s="67">
        <f>IF(AND(BW428&lt;&gt;0,BY428&lt;&gt;0)=FALSE,0,data!$C$43)</f>
        <v>0</v>
      </c>
      <c r="CA428" s="91">
        <f t="shared" si="209"/>
        <v>0</v>
      </c>
      <c r="CB428" s="121">
        <f t="shared" si="210"/>
        <v>0</v>
      </c>
      <c r="CC428" s="61">
        <f t="shared" si="211"/>
        <v>0</v>
      </c>
      <c r="CD428" s="61">
        <f t="shared" si="212"/>
        <v>0</v>
      </c>
    </row>
    <row r="429" spans="1:82" ht="18" hidden="1" customHeight="1" x14ac:dyDescent="0.25">
      <c r="A429" s="68"/>
      <c r="B429" s="58" t="s">
        <v>511</v>
      </c>
      <c r="C429" s="113"/>
      <c r="D429" s="59"/>
      <c r="E429" s="64"/>
      <c r="F429" s="61">
        <f t="shared" si="184"/>
        <v>0</v>
      </c>
      <c r="G429" s="65">
        <f>IF(F429=1,data!$C$41*E429,0)</f>
        <v>0</v>
      </c>
      <c r="H429" s="87" t="s">
        <v>87</v>
      </c>
      <c r="I429" s="66">
        <f>IF($F429=1,IF($E429&lt;15,VLOOKUP(H429,data!$B$3:$E$32,2,0)*$E429,(VLOOKUP(H429,data!$B$3:$E$32,2,0)*14)+(VLOOKUP(H429,data!$B$3:$E$32,3,0))*($E429-14)),0)</f>
        <v>0</v>
      </c>
      <c r="J429" s="87" t="s">
        <v>87</v>
      </c>
      <c r="K429" s="66">
        <f>IF($F429=1,VLOOKUP(J429,data!$B$35:$D$39,2,0),0)</f>
        <v>0</v>
      </c>
      <c r="L429" s="67">
        <f>IF(AND(I429&lt;&gt;0,K429&lt;&gt;0)=FALSE,0,data!$C$43)</f>
        <v>0</v>
      </c>
      <c r="M429" s="91">
        <f t="shared" si="214"/>
        <v>0</v>
      </c>
      <c r="N429" s="61">
        <f t="shared" si="213"/>
        <v>0</v>
      </c>
      <c r="O429" s="61">
        <f t="shared" si="185"/>
        <v>0</v>
      </c>
      <c r="P429" s="61">
        <f t="shared" si="186"/>
        <v>0</v>
      </c>
      <c r="Q429" s="137">
        <f t="shared" si="187"/>
        <v>0</v>
      </c>
      <c r="S429" s="64"/>
      <c r="T429" s="61">
        <f t="shared" si="188"/>
        <v>0</v>
      </c>
      <c r="U429" s="65">
        <f>IF(T429=1,data!$C$41*S429,0)</f>
        <v>0</v>
      </c>
      <c r="V429" s="87" t="s">
        <v>87</v>
      </c>
      <c r="W429" s="66">
        <f>IF(T429=1,IF(S429&lt;15,VLOOKUP(V429,data!$B$3:$E$32,2,0)*S429,(VLOOKUP(V429,data!$B$3:$E$32,2,0)*14)+(VLOOKUP(V429,data!$B$3:$E$32,3,0))*(S429-14)),0)</f>
        <v>0</v>
      </c>
      <c r="X429" s="87" t="s">
        <v>87</v>
      </c>
      <c r="Y429" s="66">
        <f>IF(T429=1,VLOOKUP(X429,data!$B$35:$D$39,2,0),0)</f>
        <v>0</v>
      </c>
      <c r="Z429" s="67">
        <f>IF(AND(W429&lt;&gt;0,Y429&lt;&gt;0)=FALSE,0,data!$C$43)</f>
        <v>0</v>
      </c>
      <c r="AA429" s="91">
        <f t="shared" si="189"/>
        <v>0</v>
      </c>
      <c r="AB429" s="121">
        <f t="shared" si="190"/>
        <v>0</v>
      </c>
      <c r="AC429" s="61">
        <f t="shared" si="191"/>
        <v>0</v>
      </c>
      <c r="AD429" s="61">
        <f t="shared" si="192"/>
        <v>0</v>
      </c>
      <c r="AF429" s="64"/>
      <c r="AG429" s="61">
        <f t="shared" si="193"/>
        <v>0</v>
      </c>
      <c r="AH429" s="65">
        <f>IF(AG429=1,data!$C$41*AF429,0)</f>
        <v>0</v>
      </c>
      <c r="AI429" s="87" t="s">
        <v>87</v>
      </c>
      <c r="AJ429" s="66">
        <f>IF(AG429=1,IF(AF429&lt;15,VLOOKUP(AI429,data!$B$3:$E$32,2,0)*AF429,(VLOOKUP(AI429,data!$B$3:$E$32,2,0)*14)+(VLOOKUP(AI429,data!$B$3:$E$32,3,0))*(AF429-14)),0)</f>
        <v>0</v>
      </c>
      <c r="AK429" s="87" t="s">
        <v>87</v>
      </c>
      <c r="AL429" s="66">
        <f>IF(AG429=1,VLOOKUP(AK429,data!$B$35:$D$39,2,0),0)</f>
        <v>0</v>
      </c>
      <c r="AM429" s="67">
        <f>IF(AND(AJ429&lt;&gt;0,AL429&lt;&gt;0)=FALSE,0,data!$C$43)</f>
        <v>0</v>
      </c>
      <c r="AN429" s="91">
        <f t="shared" si="194"/>
        <v>0</v>
      </c>
      <c r="AO429" s="121">
        <f t="shared" si="195"/>
        <v>0</v>
      </c>
      <c r="AP429" s="61">
        <f t="shared" si="196"/>
        <v>0</v>
      </c>
      <c r="AQ429" s="61">
        <f t="shared" si="197"/>
        <v>0</v>
      </c>
      <c r="AS429" s="64"/>
      <c r="AT429" s="61">
        <f t="shared" si="198"/>
        <v>0</v>
      </c>
      <c r="AU429" s="65">
        <f>IF(AT429=1,data!$C$41*AS429,0)</f>
        <v>0</v>
      </c>
      <c r="AV429" s="87" t="s">
        <v>87</v>
      </c>
      <c r="AW429" s="66">
        <f>IF(AT429=1,IF(AS429&lt;15,VLOOKUP(AV429,data!$B$3:$E$32,2,0)*AS429,(VLOOKUP(AV429,data!$B$3:$E$32,2,0)*14)+(VLOOKUP(AV429,data!$B$3:$E$32,3,0))*(AS429-14)),0)</f>
        <v>0</v>
      </c>
      <c r="AX429" s="87" t="s">
        <v>87</v>
      </c>
      <c r="AY429" s="66">
        <f>IF(AT429=1,VLOOKUP(AX429,data!$B$35:$D$39,2,0),0)</f>
        <v>0</v>
      </c>
      <c r="AZ429" s="67">
        <f>IF(AND(AW429&lt;&gt;0,AY429&lt;&gt;0)=FALSE,0,data!$C$43)</f>
        <v>0</v>
      </c>
      <c r="BA429" s="91">
        <f t="shared" si="199"/>
        <v>0</v>
      </c>
      <c r="BB429" s="121">
        <f t="shared" si="200"/>
        <v>0</v>
      </c>
      <c r="BC429" s="61">
        <f t="shared" si="201"/>
        <v>0</v>
      </c>
      <c r="BD429" s="61">
        <f t="shared" si="202"/>
        <v>0</v>
      </c>
      <c r="BF429" s="64"/>
      <c r="BG429" s="61">
        <f t="shared" si="203"/>
        <v>0</v>
      </c>
      <c r="BH429" s="65">
        <f>IF(BG429=1,data!$C$41*BF429,0)</f>
        <v>0</v>
      </c>
      <c r="BI429" s="87" t="s">
        <v>87</v>
      </c>
      <c r="BJ429" s="66">
        <f>IF(BG429=1,IF(BF429&lt;15,VLOOKUP(BI429,data!$B$3:$E$32,2,0)*BF429,(VLOOKUP(BI429,data!$B$3:$E$32,2,0)*14)+(VLOOKUP(BI429,data!$B$3:$E$32,3,0))*(BF429-14)),0)</f>
        <v>0</v>
      </c>
      <c r="BK429" s="87" t="s">
        <v>87</v>
      </c>
      <c r="BL429" s="66">
        <f>IF(BG429=1,VLOOKUP(BK429,data!$B$35:$D$39,2,0),0)</f>
        <v>0</v>
      </c>
      <c r="BM429" s="67">
        <f>IF(AND(BJ429&lt;&gt;0,BL429&lt;&gt;0)=FALSE,0,data!$C$43)</f>
        <v>0</v>
      </c>
      <c r="BN429" s="91">
        <f t="shared" si="204"/>
        <v>0</v>
      </c>
      <c r="BO429" s="121">
        <f t="shared" si="205"/>
        <v>0</v>
      </c>
      <c r="BP429" s="61">
        <f t="shared" si="206"/>
        <v>0</v>
      </c>
      <c r="BQ429" s="61">
        <f t="shared" si="207"/>
        <v>0</v>
      </c>
      <c r="BS429" s="64"/>
      <c r="BT429" s="61">
        <f t="shared" si="208"/>
        <v>0</v>
      </c>
      <c r="BU429" s="65">
        <f>IF(BT429=1,data!$C$41*BS429,0)</f>
        <v>0</v>
      </c>
      <c r="BV429" s="87" t="s">
        <v>87</v>
      </c>
      <c r="BW429" s="66">
        <f>IF(BT429=1,IF(BS429&lt;15,VLOOKUP(BV429,data!$B$3:$E$32,2,0)*BS429,(VLOOKUP(BV429,data!$B$3:$E$32,2,0)*14)+(VLOOKUP(BV429,data!$B$3:$E$32,3,0))*(BS429-14)),0)</f>
        <v>0</v>
      </c>
      <c r="BX429" s="87" t="s">
        <v>87</v>
      </c>
      <c r="BY429" s="66">
        <f>IF(BT429=1,VLOOKUP(BX429,data!$B$35:$D$39,2,0),0)</f>
        <v>0</v>
      </c>
      <c r="BZ429" s="67">
        <f>IF(AND(BW429&lt;&gt;0,BY429&lt;&gt;0)=FALSE,0,data!$C$43)</f>
        <v>0</v>
      </c>
      <c r="CA429" s="91">
        <f t="shared" si="209"/>
        <v>0</v>
      </c>
      <c r="CB429" s="121">
        <f t="shared" si="210"/>
        <v>0</v>
      </c>
      <c r="CC429" s="61">
        <f t="shared" si="211"/>
        <v>0</v>
      </c>
      <c r="CD429" s="61">
        <f t="shared" si="212"/>
        <v>0</v>
      </c>
    </row>
    <row r="430" spans="1:82" ht="18" hidden="1" customHeight="1" x14ac:dyDescent="0.25">
      <c r="A430" s="68"/>
      <c r="B430" s="58" t="s">
        <v>512</v>
      </c>
      <c r="C430" s="113"/>
      <c r="D430" s="59"/>
      <c r="E430" s="64"/>
      <c r="F430" s="61">
        <f t="shared" si="184"/>
        <v>0</v>
      </c>
      <c r="G430" s="65">
        <f>IF(F430=1,data!$C$41*E430,0)</f>
        <v>0</v>
      </c>
      <c r="H430" s="87" t="s">
        <v>87</v>
      </c>
      <c r="I430" s="66">
        <f>IF($F430=1,IF($E430&lt;15,VLOOKUP(H430,data!$B$3:$E$32,2,0)*$E430,(VLOOKUP(H430,data!$B$3:$E$32,2,0)*14)+(VLOOKUP(H430,data!$B$3:$E$32,3,0))*($E430-14)),0)</f>
        <v>0</v>
      </c>
      <c r="J430" s="87" t="s">
        <v>87</v>
      </c>
      <c r="K430" s="66">
        <f>IF($F430=1,VLOOKUP(J430,data!$B$35:$D$39,2,0),0)</f>
        <v>0</v>
      </c>
      <c r="L430" s="67">
        <f>IF(AND(I430&lt;&gt;0,K430&lt;&gt;0)=FALSE,0,data!$C$43)</f>
        <v>0</v>
      </c>
      <c r="M430" s="91">
        <f t="shared" si="214"/>
        <v>0</v>
      </c>
      <c r="N430" s="61">
        <f t="shared" si="213"/>
        <v>0</v>
      </c>
      <c r="O430" s="61">
        <f t="shared" si="185"/>
        <v>0</v>
      </c>
      <c r="P430" s="61">
        <f t="shared" si="186"/>
        <v>0</v>
      </c>
      <c r="Q430" s="137">
        <f t="shared" si="187"/>
        <v>0</v>
      </c>
      <c r="S430" s="64"/>
      <c r="T430" s="61">
        <f t="shared" si="188"/>
        <v>0</v>
      </c>
      <c r="U430" s="65">
        <f>IF(T430=1,data!$C$41*S430,0)</f>
        <v>0</v>
      </c>
      <c r="V430" s="87" t="s">
        <v>87</v>
      </c>
      <c r="W430" s="66">
        <f>IF(T430=1,IF(S430&lt;15,VLOOKUP(V430,data!$B$3:$E$32,2,0)*S430,(VLOOKUP(V430,data!$B$3:$E$32,2,0)*14)+(VLOOKUP(V430,data!$B$3:$E$32,3,0))*(S430-14)),0)</f>
        <v>0</v>
      </c>
      <c r="X430" s="87" t="s">
        <v>87</v>
      </c>
      <c r="Y430" s="66">
        <f>IF(T430=1,VLOOKUP(X430,data!$B$35:$D$39,2,0),0)</f>
        <v>0</v>
      </c>
      <c r="Z430" s="67">
        <f>IF(AND(W430&lt;&gt;0,Y430&lt;&gt;0)=FALSE,0,data!$C$43)</f>
        <v>0</v>
      </c>
      <c r="AA430" s="91">
        <f t="shared" si="189"/>
        <v>0</v>
      </c>
      <c r="AB430" s="121">
        <f t="shared" si="190"/>
        <v>0</v>
      </c>
      <c r="AC430" s="61">
        <f t="shared" si="191"/>
        <v>0</v>
      </c>
      <c r="AD430" s="61">
        <f t="shared" si="192"/>
        <v>0</v>
      </c>
      <c r="AF430" s="64"/>
      <c r="AG430" s="61">
        <f t="shared" si="193"/>
        <v>0</v>
      </c>
      <c r="AH430" s="65">
        <f>IF(AG430=1,data!$C$41*AF430,0)</f>
        <v>0</v>
      </c>
      <c r="AI430" s="87" t="s">
        <v>87</v>
      </c>
      <c r="AJ430" s="66">
        <f>IF(AG430=1,IF(AF430&lt;15,VLOOKUP(AI430,data!$B$3:$E$32,2,0)*AF430,(VLOOKUP(AI430,data!$B$3:$E$32,2,0)*14)+(VLOOKUP(AI430,data!$B$3:$E$32,3,0))*(AF430-14)),0)</f>
        <v>0</v>
      </c>
      <c r="AK430" s="87" t="s">
        <v>87</v>
      </c>
      <c r="AL430" s="66">
        <f>IF(AG430=1,VLOOKUP(AK430,data!$B$35:$D$39,2,0),0)</f>
        <v>0</v>
      </c>
      <c r="AM430" s="67">
        <f>IF(AND(AJ430&lt;&gt;0,AL430&lt;&gt;0)=FALSE,0,data!$C$43)</f>
        <v>0</v>
      </c>
      <c r="AN430" s="91">
        <f t="shared" si="194"/>
        <v>0</v>
      </c>
      <c r="AO430" s="121">
        <f t="shared" si="195"/>
        <v>0</v>
      </c>
      <c r="AP430" s="61">
        <f t="shared" si="196"/>
        <v>0</v>
      </c>
      <c r="AQ430" s="61">
        <f t="shared" si="197"/>
        <v>0</v>
      </c>
      <c r="AS430" s="64"/>
      <c r="AT430" s="61">
        <f t="shared" si="198"/>
        <v>0</v>
      </c>
      <c r="AU430" s="65">
        <f>IF(AT430=1,data!$C$41*AS430,0)</f>
        <v>0</v>
      </c>
      <c r="AV430" s="87" t="s">
        <v>87</v>
      </c>
      <c r="AW430" s="66">
        <f>IF(AT430=1,IF(AS430&lt;15,VLOOKUP(AV430,data!$B$3:$E$32,2,0)*AS430,(VLOOKUP(AV430,data!$B$3:$E$32,2,0)*14)+(VLOOKUP(AV430,data!$B$3:$E$32,3,0))*(AS430-14)),0)</f>
        <v>0</v>
      </c>
      <c r="AX430" s="87" t="s">
        <v>87</v>
      </c>
      <c r="AY430" s="66">
        <f>IF(AT430=1,VLOOKUP(AX430,data!$B$35:$D$39,2,0),0)</f>
        <v>0</v>
      </c>
      <c r="AZ430" s="67">
        <f>IF(AND(AW430&lt;&gt;0,AY430&lt;&gt;0)=FALSE,0,data!$C$43)</f>
        <v>0</v>
      </c>
      <c r="BA430" s="91">
        <f t="shared" si="199"/>
        <v>0</v>
      </c>
      <c r="BB430" s="121">
        <f t="shared" si="200"/>
        <v>0</v>
      </c>
      <c r="BC430" s="61">
        <f t="shared" si="201"/>
        <v>0</v>
      </c>
      <c r="BD430" s="61">
        <f t="shared" si="202"/>
        <v>0</v>
      </c>
      <c r="BF430" s="64"/>
      <c r="BG430" s="61">
        <f t="shared" si="203"/>
        <v>0</v>
      </c>
      <c r="BH430" s="65">
        <f>IF(BG430=1,data!$C$41*BF430,0)</f>
        <v>0</v>
      </c>
      <c r="BI430" s="87" t="s">
        <v>87</v>
      </c>
      <c r="BJ430" s="66">
        <f>IF(BG430=1,IF(BF430&lt;15,VLOOKUP(BI430,data!$B$3:$E$32,2,0)*BF430,(VLOOKUP(BI430,data!$B$3:$E$32,2,0)*14)+(VLOOKUP(BI430,data!$B$3:$E$32,3,0))*(BF430-14)),0)</f>
        <v>0</v>
      </c>
      <c r="BK430" s="87" t="s">
        <v>87</v>
      </c>
      <c r="BL430" s="66">
        <f>IF(BG430=1,VLOOKUP(BK430,data!$B$35:$D$39,2,0),0)</f>
        <v>0</v>
      </c>
      <c r="BM430" s="67">
        <f>IF(AND(BJ430&lt;&gt;0,BL430&lt;&gt;0)=FALSE,0,data!$C$43)</f>
        <v>0</v>
      </c>
      <c r="BN430" s="91">
        <f t="shared" si="204"/>
        <v>0</v>
      </c>
      <c r="BO430" s="121">
        <f t="shared" si="205"/>
        <v>0</v>
      </c>
      <c r="BP430" s="61">
        <f t="shared" si="206"/>
        <v>0</v>
      </c>
      <c r="BQ430" s="61">
        <f t="shared" si="207"/>
        <v>0</v>
      </c>
      <c r="BS430" s="64"/>
      <c r="BT430" s="61">
        <f t="shared" si="208"/>
        <v>0</v>
      </c>
      <c r="BU430" s="65">
        <f>IF(BT430=1,data!$C$41*BS430,0)</f>
        <v>0</v>
      </c>
      <c r="BV430" s="87" t="s">
        <v>87</v>
      </c>
      <c r="BW430" s="66">
        <f>IF(BT430=1,IF(BS430&lt;15,VLOOKUP(BV430,data!$B$3:$E$32,2,0)*BS430,(VLOOKUP(BV430,data!$B$3:$E$32,2,0)*14)+(VLOOKUP(BV430,data!$B$3:$E$32,3,0))*(BS430-14)),0)</f>
        <v>0</v>
      </c>
      <c r="BX430" s="87" t="s">
        <v>87</v>
      </c>
      <c r="BY430" s="66">
        <f>IF(BT430=1,VLOOKUP(BX430,data!$B$35:$D$39,2,0),0)</f>
        <v>0</v>
      </c>
      <c r="BZ430" s="67">
        <f>IF(AND(BW430&lt;&gt;0,BY430&lt;&gt;0)=FALSE,0,data!$C$43)</f>
        <v>0</v>
      </c>
      <c r="CA430" s="91">
        <f t="shared" si="209"/>
        <v>0</v>
      </c>
      <c r="CB430" s="121">
        <f t="shared" si="210"/>
        <v>0</v>
      </c>
      <c r="CC430" s="61">
        <f t="shared" si="211"/>
        <v>0</v>
      </c>
      <c r="CD430" s="61">
        <f t="shared" si="212"/>
        <v>0</v>
      </c>
    </row>
    <row r="431" spans="1:82" ht="18" hidden="1" customHeight="1" x14ac:dyDescent="0.25">
      <c r="A431" s="68"/>
      <c r="B431" s="58" t="s">
        <v>513</v>
      </c>
      <c r="C431" s="113"/>
      <c r="D431" s="59"/>
      <c r="E431" s="64"/>
      <c r="F431" s="61">
        <f t="shared" si="184"/>
        <v>0</v>
      </c>
      <c r="G431" s="65">
        <f>IF(F431=1,data!$C$41*E431,0)</f>
        <v>0</v>
      </c>
      <c r="H431" s="87" t="s">
        <v>87</v>
      </c>
      <c r="I431" s="66">
        <f>IF($F431=1,IF($E431&lt;15,VLOOKUP(H431,data!$B$3:$E$32,2,0)*$E431,(VLOOKUP(H431,data!$B$3:$E$32,2,0)*14)+(VLOOKUP(H431,data!$B$3:$E$32,3,0))*($E431-14)),0)</f>
        <v>0</v>
      </c>
      <c r="J431" s="87" t="s">
        <v>87</v>
      </c>
      <c r="K431" s="66">
        <f>IF($F431=1,VLOOKUP(J431,data!$B$35:$D$39,2,0),0)</f>
        <v>0</v>
      </c>
      <c r="L431" s="67">
        <f>IF(AND(I431&lt;&gt;0,K431&lt;&gt;0)=FALSE,0,data!$C$43)</f>
        <v>0</v>
      </c>
      <c r="M431" s="91">
        <f t="shared" si="214"/>
        <v>0</v>
      </c>
      <c r="N431" s="61">
        <f t="shared" si="213"/>
        <v>0</v>
      </c>
      <c r="O431" s="61">
        <f t="shared" si="185"/>
        <v>0</v>
      </c>
      <c r="P431" s="61">
        <f t="shared" si="186"/>
        <v>0</v>
      </c>
      <c r="Q431" s="137">
        <f t="shared" si="187"/>
        <v>0</v>
      </c>
      <c r="S431" s="64"/>
      <c r="T431" s="61">
        <f t="shared" si="188"/>
        <v>0</v>
      </c>
      <c r="U431" s="65">
        <f>IF(T431=1,data!$C$41*S431,0)</f>
        <v>0</v>
      </c>
      <c r="V431" s="87" t="s">
        <v>87</v>
      </c>
      <c r="W431" s="66">
        <f>IF(T431=1,IF(S431&lt;15,VLOOKUP(V431,data!$B$3:$E$32,2,0)*S431,(VLOOKUP(V431,data!$B$3:$E$32,2,0)*14)+(VLOOKUP(V431,data!$B$3:$E$32,3,0))*(S431-14)),0)</f>
        <v>0</v>
      </c>
      <c r="X431" s="87" t="s">
        <v>87</v>
      </c>
      <c r="Y431" s="66">
        <f>IF(T431=1,VLOOKUP(X431,data!$B$35:$D$39,2,0),0)</f>
        <v>0</v>
      </c>
      <c r="Z431" s="67">
        <f>IF(AND(W431&lt;&gt;0,Y431&lt;&gt;0)=FALSE,0,data!$C$43)</f>
        <v>0</v>
      </c>
      <c r="AA431" s="91">
        <f t="shared" si="189"/>
        <v>0</v>
      </c>
      <c r="AB431" s="121">
        <f t="shared" si="190"/>
        <v>0</v>
      </c>
      <c r="AC431" s="61">
        <f t="shared" si="191"/>
        <v>0</v>
      </c>
      <c r="AD431" s="61">
        <f t="shared" si="192"/>
        <v>0</v>
      </c>
      <c r="AF431" s="64"/>
      <c r="AG431" s="61">
        <f t="shared" si="193"/>
        <v>0</v>
      </c>
      <c r="AH431" s="65">
        <f>IF(AG431=1,data!$C$41*AF431,0)</f>
        <v>0</v>
      </c>
      <c r="AI431" s="87" t="s">
        <v>87</v>
      </c>
      <c r="AJ431" s="66">
        <f>IF(AG431=1,IF(AF431&lt;15,VLOOKUP(AI431,data!$B$3:$E$32,2,0)*AF431,(VLOOKUP(AI431,data!$B$3:$E$32,2,0)*14)+(VLOOKUP(AI431,data!$B$3:$E$32,3,0))*(AF431-14)),0)</f>
        <v>0</v>
      </c>
      <c r="AK431" s="87" t="s">
        <v>87</v>
      </c>
      <c r="AL431" s="66">
        <f>IF(AG431=1,VLOOKUP(AK431,data!$B$35:$D$39,2,0),0)</f>
        <v>0</v>
      </c>
      <c r="AM431" s="67">
        <f>IF(AND(AJ431&lt;&gt;0,AL431&lt;&gt;0)=FALSE,0,data!$C$43)</f>
        <v>0</v>
      </c>
      <c r="AN431" s="91">
        <f t="shared" si="194"/>
        <v>0</v>
      </c>
      <c r="AO431" s="121">
        <f t="shared" si="195"/>
        <v>0</v>
      </c>
      <c r="AP431" s="61">
        <f t="shared" si="196"/>
        <v>0</v>
      </c>
      <c r="AQ431" s="61">
        <f t="shared" si="197"/>
        <v>0</v>
      </c>
      <c r="AS431" s="64"/>
      <c r="AT431" s="61">
        <f t="shared" si="198"/>
        <v>0</v>
      </c>
      <c r="AU431" s="65">
        <f>IF(AT431=1,data!$C$41*AS431,0)</f>
        <v>0</v>
      </c>
      <c r="AV431" s="87" t="s">
        <v>87</v>
      </c>
      <c r="AW431" s="66">
        <f>IF(AT431=1,IF(AS431&lt;15,VLOOKUP(AV431,data!$B$3:$E$32,2,0)*AS431,(VLOOKUP(AV431,data!$B$3:$E$32,2,0)*14)+(VLOOKUP(AV431,data!$B$3:$E$32,3,0))*(AS431-14)),0)</f>
        <v>0</v>
      </c>
      <c r="AX431" s="87" t="s">
        <v>87</v>
      </c>
      <c r="AY431" s="66">
        <f>IF(AT431=1,VLOOKUP(AX431,data!$B$35:$D$39,2,0),0)</f>
        <v>0</v>
      </c>
      <c r="AZ431" s="67">
        <f>IF(AND(AW431&lt;&gt;0,AY431&lt;&gt;0)=FALSE,0,data!$C$43)</f>
        <v>0</v>
      </c>
      <c r="BA431" s="91">
        <f t="shared" si="199"/>
        <v>0</v>
      </c>
      <c r="BB431" s="121">
        <f t="shared" si="200"/>
        <v>0</v>
      </c>
      <c r="BC431" s="61">
        <f t="shared" si="201"/>
        <v>0</v>
      </c>
      <c r="BD431" s="61">
        <f t="shared" si="202"/>
        <v>0</v>
      </c>
      <c r="BF431" s="64"/>
      <c r="BG431" s="61">
        <f t="shared" si="203"/>
        <v>0</v>
      </c>
      <c r="BH431" s="65">
        <f>IF(BG431=1,data!$C$41*BF431,0)</f>
        <v>0</v>
      </c>
      <c r="BI431" s="87" t="s">
        <v>87</v>
      </c>
      <c r="BJ431" s="66">
        <f>IF(BG431=1,IF(BF431&lt;15,VLOOKUP(BI431,data!$B$3:$E$32,2,0)*BF431,(VLOOKUP(BI431,data!$B$3:$E$32,2,0)*14)+(VLOOKUP(BI431,data!$B$3:$E$32,3,0))*(BF431-14)),0)</f>
        <v>0</v>
      </c>
      <c r="BK431" s="87" t="s">
        <v>87</v>
      </c>
      <c r="BL431" s="66">
        <f>IF(BG431=1,VLOOKUP(BK431,data!$B$35:$D$39,2,0),0)</f>
        <v>0</v>
      </c>
      <c r="BM431" s="67">
        <f>IF(AND(BJ431&lt;&gt;0,BL431&lt;&gt;0)=FALSE,0,data!$C$43)</f>
        <v>0</v>
      </c>
      <c r="BN431" s="91">
        <f t="shared" si="204"/>
        <v>0</v>
      </c>
      <c r="BO431" s="121">
        <f t="shared" si="205"/>
        <v>0</v>
      </c>
      <c r="BP431" s="61">
        <f t="shared" si="206"/>
        <v>0</v>
      </c>
      <c r="BQ431" s="61">
        <f t="shared" si="207"/>
        <v>0</v>
      </c>
      <c r="BS431" s="64"/>
      <c r="BT431" s="61">
        <f t="shared" si="208"/>
        <v>0</v>
      </c>
      <c r="BU431" s="65">
        <f>IF(BT431=1,data!$C$41*BS431,0)</f>
        <v>0</v>
      </c>
      <c r="BV431" s="87" t="s">
        <v>87</v>
      </c>
      <c r="BW431" s="66">
        <f>IF(BT431=1,IF(BS431&lt;15,VLOOKUP(BV431,data!$B$3:$E$32,2,0)*BS431,(VLOOKUP(BV431,data!$B$3:$E$32,2,0)*14)+(VLOOKUP(BV431,data!$B$3:$E$32,3,0))*(BS431-14)),0)</f>
        <v>0</v>
      </c>
      <c r="BX431" s="87" t="s">
        <v>87</v>
      </c>
      <c r="BY431" s="66">
        <f>IF(BT431=1,VLOOKUP(BX431,data!$B$35:$D$39,2,0),0)</f>
        <v>0</v>
      </c>
      <c r="BZ431" s="67">
        <f>IF(AND(BW431&lt;&gt;0,BY431&lt;&gt;0)=FALSE,0,data!$C$43)</f>
        <v>0</v>
      </c>
      <c r="CA431" s="91">
        <f t="shared" si="209"/>
        <v>0</v>
      </c>
      <c r="CB431" s="121">
        <f t="shared" si="210"/>
        <v>0</v>
      </c>
      <c r="CC431" s="61">
        <f t="shared" si="211"/>
        <v>0</v>
      </c>
      <c r="CD431" s="61">
        <f t="shared" si="212"/>
        <v>0</v>
      </c>
    </row>
    <row r="432" spans="1:82" ht="18" hidden="1" customHeight="1" x14ac:dyDescent="0.25">
      <c r="A432" s="68"/>
      <c r="B432" s="58" t="s">
        <v>514</v>
      </c>
      <c r="C432" s="113"/>
      <c r="D432" s="59"/>
      <c r="E432" s="64"/>
      <c r="F432" s="61">
        <f t="shared" si="184"/>
        <v>0</v>
      </c>
      <c r="G432" s="65">
        <f>IF(F432=1,data!$C$41*E432,0)</f>
        <v>0</v>
      </c>
      <c r="H432" s="87" t="s">
        <v>87</v>
      </c>
      <c r="I432" s="66">
        <f>IF($F432=1,IF($E432&lt;15,VLOOKUP(H432,data!$B$3:$E$32,2,0)*$E432,(VLOOKUP(H432,data!$B$3:$E$32,2,0)*14)+(VLOOKUP(H432,data!$B$3:$E$32,3,0))*($E432-14)),0)</f>
        <v>0</v>
      </c>
      <c r="J432" s="87" t="s">
        <v>87</v>
      </c>
      <c r="K432" s="66">
        <f>IF($F432=1,VLOOKUP(J432,data!$B$35:$D$39,2,0),0)</f>
        <v>0</v>
      </c>
      <c r="L432" s="67">
        <f>IF(AND(I432&lt;&gt;0,K432&lt;&gt;0)=FALSE,0,data!$C$43)</f>
        <v>0</v>
      </c>
      <c r="M432" s="91">
        <f t="shared" si="214"/>
        <v>0</v>
      </c>
      <c r="N432" s="61">
        <f t="shared" si="213"/>
        <v>0</v>
      </c>
      <c r="O432" s="61">
        <f t="shared" si="185"/>
        <v>0</v>
      </c>
      <c r="P432" s="61">
        <f t="shared" si="186"/>
        <v>0</v>
      </c>
      <c r="Q432" s="137">
        <f t="shared" si="187"/>
        <v>0</v>
      </c>
      <c r="S432" s="64"/>
      <c r="T432" s="61">
        <f t="shared" si="188"/>
        <v>0</v>
      </c>
      <c r="U432" s="65">
        <f>IF(T432=1,data!$C$41*S432,0)</f>
        <v>0</v>
      </c>
      <c r="V432" s="87" t="s">
        <v>87</v>
      </c>
      <c r="W432" s="66">
        <f>IF(T432=1,IF(S432&lt;15,VLOOKUP(V432,data!$B$3:$E$32,2,0)*S432,(VLOOKUP(V432,data!$B$3:$E$32,2,0)*14)+(VLOOKUP(V432,data!$B$3:$E$32,3,0))*(S432-14)),0)</f>
        <v>0</v>
      </c>
      <c r="X432" s="87" t="s">
        <v>87</v>
      </c>
      <c r="Y432" s="66">
        <f>IF(T432=1,VLOOKUP(X432,data!$B$35:$D$39,2,0),0)</f>
        <v>0</v>
      </c>
      <c r="Z432" s="67">
        <f>IF(AND(W432&lt;&gt;0,Y432&lt;&gt;0)=FALSE,0,data!$C$43)</f>
        <v>0</v>
      </c>
      <c r="AA432" s="91">
        <f t="shared" si="189"/>
        <v>0</v>
      </c>
      <c r="AB432" s="121">
        <f t="shared" si="190"/>
        <v>0</v>
      </c>
      <c r="AC432" s="61">
        <f t="shared" si="191"/>
        <v>0</v>
      </c>
      <c r="AD432" s="61">
        <f t="shared" si="192"/>
        <v>0</v>
      </c>
      <c r="AF432" s="64"/>
      <c r="AG432" s="61">
        <f t="shared" si="193"/>
        <v>0</v>
      </c>
      <c r="AH432" s="65">
        <f>IF(AG432=1,data!$C$41*AF432,0)</f>
        <v>0</v>
      </c>
      <c r="AI432" s="87" t="s">
        <v>87</v>
      </c>
      <c r="AJ432" s="66">
        <f>IF(AG432=1,IF(AF432&lt;15,VLOOKUP(AI432,data!$B$3:$E$32,2,0)*AF432,(VLOOKUP(AI432,data!$B$3:$E$32,2,0)*14)+(VLOOKUP(AI432,data!$B$3:$E$32,3,0))*(AF432-14)),0)</f>
        <v>0</v>
      </c>
      <c r="AK432" s="87" t="s">
        <v>87</v>
      </c>
      <c r="AL432" s="66">
        <f>IF(AG432=1,VLOOKUP(AK432,data!$B$35:$D$39,2,0),0)</f>
        <v>0</v>
      </c>
      <c r="AM432" s="67">
        <f>IF(AND(AJ432&lt;&gt;0,AL432&lt;&gt;0)=FALSE,0,data!$C$43)</f>
        <v>0</v>
      </c>
      <c r="AN432" s="91">
        <f t="shared" si="194"/>
        <v>0</v>
      </c>
      <c r="AO432" s="121">
        <f t="shared" si="195"/>
        <v>0</v>
      </c>
      <c r="AP432" s="61">
        <f t="shared" si="196"/>
        <v>0</v>
      </c>
      <c r="AQ432" s="61">
        <f t="shared" si="197"/>
        <v>0</v>
      </c>
      <c r="AS432" s="64"/>
      <c r="AT432" s="61">
        <f t="shared" si="198"/>
        <v>0</v>
      </c>
      <c r="AU432" s="65">
        <f>IF(AT432=1,data!$C$41*AS432,0)</f>
        <v>0</v>
      </c>
      <c r="AV432" s="87" t="s">
        <v>87</v>
      </c>
      <c r="AW432" s="66">
        <f>IF(AT432=1,IF(AS432&lt;15,VLOOKUP(AV432,data!$B$3:$E$32,2,0)*AS432,(VLOOKUP(AV432,data!$B$3:$E$32,2,0)*14)+(VLOOKUP(AV432,data!$B$3:$E$32,3,0))*(AS432-14)),0)</f>
        <v>0</v>
      </c>
      <c r="AX432" s="87" t="s">
        <v>87</v>
      </c>
      <c r="AY432" s="66">
        <f>IF(AT432=1,VLOOKUP(AX432,data!$B$35:$D$39,2,0),0)</f>
        <v>0</v>
      </c>
      <c r="AZ432" s="67">
        <f>IF(AND(AW432&lt;&gt;0,AY432&lt;&gt;0)=FALSE,0,data!$C$43)</f>
        <v>0</v>
      </c>
      <c r="BA432" s="91">
        <f t="shared" si="199"/>
        <v>0</v>
      </c>
      <c r="BB432" s="121">
        <f t="shared" si="200"/>
        <v>0</v>
      </c>
      <c r="BC432" s="61">
        <f t="shared" si="201"/>
        <v>0</v>
      </c>
      <c r="BD432" s="61">
        <f t="shared" si="202"/>
        <v>0</v>
      </c>
      <c r="BF432" s="64"/>
      <c r="BG432" s="61">
        <f t="shared" si="203"/>
        <v>0</v>
      </c>
      <c r="BH432" s="65">
        <f>IF(BG432=1,data!$C$41*BF432,0)</f>
        <v>0</v>
      </c>
      <c r="BI432" s="87" t="s">
        <v>87</v>
      </c>
      <c r="BJ432" s="66">
        <f>IF(BG432=1,IF(BF432&lt;15,VLOOKUP(BI432,data!$B$3:$E$32,2,0)*BF432,(VLOOKUP(BI432,data!$B$3:$E$32,2,0)*14)+(VLOOKUP(BI432,data!$B$3:$E$32,3,0))*(BF432-14)),0)</f>
        <v>0</v>
      </c>
      <c r="BK432" s="87" t="s">
        <v>87</v>
      </c>
      <c r="BL432" s="66">
        <f>IF(BG432=1,VLOOKUP(BK432,data!$B$35:$D$39,2,0),0)</f>
        <v>0</v>
      </c>
      <c r="BM432" s="67">
        <f>IF(AND(BJ432&lt;&gt;0,BL432&lt;&gt;0)=FALSE,0,data!$C$43)</f>
        <v>0</v>
      </c>
      <c r="BN432" s="91">
        <f t="shared" si="204"/>
        <v>0</v>
      </c>
      <c r="BO432" s="121">
        <f t="shared" si="205"/>
        <v>0</v>
      </c>
      <c r="BP432" s="61">
        <f t="shared" si="206"/>
        <v>0</v>
      </c>
      <c r="BQ432" s="61">
        <f t="shared" si="207"/>
        <v>0</v>
      </c>
      <c r="BS432" s="64"/>
      <c r="BT432" s="61">
        <f t="shared" si="208"/>
        <v>0</v>
      </c>
      <c r="BU432" s="65">
        <f>IF(BT432=1,data!$C$41*BS432,0)</f>
        <v>0</v>
      </c>
      <c r="BV432" s="87" t="s">
        <v>87</v>
      </c>
      <c r="BW432" s="66">
        <f>IF(BT432=1,IF(BS432&lt;15,VLOOKUP(BV432,data!$B$3:$E$32,2,0)*BS432,(VLOOKUP(BV432,data!$B$3:$E$32,2,0)*14)+(VLOOKUP(BV432,data!$B$3:$E$32,3,0))*(BS432-14)),0)</f>
        <v>0</v>
      </c>
      <c r="BX432" s="87" t="s">
        <v>87</v>
      </c>
      <c r="BY432" s="66">
        <f>IF(BT432=1,VLOOKUP(BX432,data!$B$35:$D$39,2,0),0)</f>
        <v>0</v>
      </c>
      <c r="BZ432" s="67">
        <f>IF(AND(BW432&lt;&gt;0,BY432&lt;&gt;0)=FALSE,0,data!$C$43)</f>
        <v>0</v>
      </c>
      <c r="CA432" s="91">
        <f t="shared" si="209"/>
        <v>0</v>
      </c>
      <c r="CB432" s="121">
        <f t="shared" si="210"/>
        <v>0</v>
      </c>
      <c r="CC432" s="61">
        <f t="shared" si="211"/>
        <v>0</v>
      </c>
      <c r="CD432" s="61">
        <f t="shared" si="212"/>
        <v>0</v>
      </c>
    </row>
    <row r="433" spans="1:82" ht="18" hidden="1" customHeight="1" x14ac:dyDescent="0.25">
      <c r="A433" s="68"/>
      <c r="B433" s="58" t="s">
        <v>515</v>
      </c>
      <c r="C433" s="113"/>
      <c r="D433" s="59"/>
      <c r="E433" s="64"/>
      <c r="F433" s="61">
        <f t="shared" si="184"/>
        <v>0</v>
      </c>
      <c r="G433" s="65">
        <f>IF(F433=1,data!$C$41*E433,0)</f>
        <v>0</v>
      </c>
      <c r="H433" s="87" t="s">
        <v>87</v>
      </c>
      <c r="I433" s="66">
        <f>IF($F433=1,IF($E433&lt;15,VLOOKUP(H433,data!$B$3:$E$32,2,0)*$E433,(VLOOKUP(H433,data!$B$3:$E$32,2,0)*14)+(VLOOKUP(H433,data!$B$3:$E$32,3,0))*($E433-14)),0)</f>
        <v>0</v>
      </c>
      <c r="J433" s="87" t="s">
        <v>87</v>
      </c>
      <c r="K433" s="66">
        <f>IF($F433=1,VLOOKUP(J433,data!$B$35:$D$39,2,0),0)</f>
        <v>0</v>
      </c>
      <c r="L433" s="67">
        <f>IF(AND(I433&lt;&gt;0,K433&lt;&gt;0)=FALSE,0,data!$C$43)</f>
        <v>0</v>
      </c>
      <c r="M433" s="91">
        <f t="shared" si="214"/>
        <v>0</v>
      </c>
      <c r="N433" s="61">
        <f t="shared" si="213"/>
        <v>0</v>
      </c>
      <c r="O433" s="61">
        <f t="shared" si="185"/>
        <v>0</v>
      </c>
      <c r="P433" s="61">
        <f t="shared" si="186"/>
        <v>0</v>
      </c>
      <c r="Q433" s="137">
        <f t="shared" si="187"/>
        <v>0</v>
      </c>
      <c r="S433" s="64"/>
      <c r="T433" s="61">
        <f t="shared" si="188"/>
        <v>0</v>
      </c>
      <c r="U433" s="65">
        <f>IF(T433=1,data!$C$41*S433,0)</f>
        <v>0</v>
      </c>
      <c r="V433" s="87" t="s">
        <v>87</v>
      </c>
      <c r="W433" s="66">
        <f>IF(T433=1,IF(S433&lt;15,VLOOKUP(V433,data!$B$3:$E$32,2,0)*S433,(VLOOKUP(V433,data!$B$3:$E$32,2,0)*14)+(VLOOKUP(V433,data!$B$3:$E$32,3,0))*(S433-14)),0)</f>
        <v>0</v>
      </c>
      <c r="X433" s="87" t="s">
        <v>87</v>
      </c>
      <c r="Y433" s="66">
        <f>IF(T433=1,VLOOKUP(X433,data!$B$35:$D$39,2,0),0)</f>
        <v>0</v>
      </c>
      <c r="Z433" s="67">
        <f>IF(AND(W433&lt;&gt;0,Y433&lt;&gt;0)=FALSE,0,data!$C$43)</f>
        <v>0</v>
      </c>
      <c r="AA433" s="91">
        <f t="shared" si="189"/>
        <v>0</v>
      </c>
      <c r="AB433" s="121">
        <f t="shared" si="190"/>
        <v>0</v>
      </c>
      <c r="AC433" s="61">
        <f t="shared" si="191"/>
        <v>0</v>
      </c>
      <c r="AD433" s="61">
        <f t="shared" si="192"/>
        <v>0</v>
      </c>
      <c r="AF433" s="64"/>
      <c r="AG433" s="61">
        <f t="shared" si="193"/>
        <v>0</v>
      </c>
      <c r="AH433" s="65">
        <f>IF(AG433=1,data!$C$41*AF433,0)</f>
        <v>0</v>
      </c>
      <c r="AI433" s="87" t="s">
        <v>87</v>
      </c>
      <c r="AJ433" s="66">
        <f>IF(AG433=1,IF(AF433&lt;15,VLOOKUP(AI433,data!$B$3:$E$32,2,0)*AF433,(VLOOKUP(AI433,data!$B$3:$E$32,2,0)*14)+(VLOOKUP(AI433,data!$B$3:$E$32,3,0))*(AF433-14)),0)</f>
        <v>0</v>
      </c>
      <c r="AK433" s="87" t="s">
        <v>87</v>
      </c>
      <c r="AL433" s="66">
        <f>IF(AG433=1,VLOOKUP(AK433,data!$B$35:$D$39,2,0),0)</f>
        <v>0</v>
      </c>
      <c r="AM433" s="67">
        <f>IF(AND(AJ433&lt;&gt;0,AL433&lt;&gt;0)=FALSE,0,data!$C$43)</f>
        <v>0</v>
      </c>
      <c r="AN433" s="91">
        <f t="shared" si="194"/>
        <v>0</v>
      </c>
      <c r="AO433" s="121">
        <f t="shared" si="195"/>
        <v>0</v>
      </c>
      <c r="AP433" s="61">
        <f t="shared" si="196"/>
        <v>0</v>
      </c>
      <c r="AQ433" s="61">
        <f t="shared" si="197"/>
        <v>0</v>
      </c>
      <c r="AS433" s="64"/>
      <c r="AT433" s="61">
        <f t="shared" si="198"/>
        <v>0</v>
      </c>
      <c r="AU433" s="65">
        <f>IF(AT433=1,data!$C$41*AS433,0)</f>
        <v>0</v>
      </c>
      <c r="AV433" s="87" t="s">
        <v>87</v>
      </c>
      <c r="AW433" s="66">
        <f>IF(AT433=1,IF(AS433&lt;15,VLOOKUP(AV433,data!$B$3:$E$32,2,0)*AS433,(VLOOKUP(AV433,data!$B$3:$E$32,2,0)*14)+(VLOOKUP(AV433,data!$B$3:$E$32,3,0))*(AS433-14)),0)</f>
        <v>0</v>
      </c>
      <c r="AX433" s="87" t="s">
        <v>87</v>
      </c>
      <c r="AY433" s="66">
        <f>IF(AT433=1,VLOOKUP(AX433,data!$B$35:$D$39,2,0),0)</f>
        <v>0</v>
      </c>
      <c r="AZ433" s="67">
        <f>IF(AND(AW433&lt;&gt;0,AY433&lt;&gt;0)=FALSE,0,data!$C$43)</f>
        <v>0</v>
      </c>
      <c r="BA433" s="91">
        <f t="shared" si="199"/>
        <v>0</v>
      </c>
      <c r="BB433" s="121">
        <f t="shared" si="200"/>
        <v>0</v>
      </c>
      <c r="BC433" s="61">
        <f t="shared" si="201"/>
        <v>0</v>
      </c>
      <c r="BD433" s="61">
        <f t="shared" si="202"/>
        <v>0</v>
      </c>
      <c r="BF433" s="64"/>
      <c r="BG433" s="61">
        <f t="shared" si="203"/>
        <v>0</v>
      </c>
      <c r="BH433" s="65">
        <f>IF(BG433=1,data!$C$41*BF433,0)</f>
        <v>0</v>
      </c>
      <c r="BI433" s="87" t="s">
        <v>87</v>
      </c>
      <c r="BJ433" s="66">
        <f>IF(BG433=1,IF(BF433&lt;15,VLOOKUP(BI433,data!$B$3:$E$32,2,0)*BF433,(VLOOKUP(BI433,data!$B$3:$E$32,2,0)*14)+(VLOOKUP(BI433,data!$B$3:$E$32,3,0))*(BF433-14)),0)</f>
        <v>0</v>
      </c>
      <c r="BK433" s="87" t="s">
        <v>87</v>
      </c>
      <c r="BL433" s="66">
        <f>IF(BG433=1,VLOOKUP(BK433,data!$B$35:$D$39,2,0),0)</f>
        <v>0</v>
      </c>
      <c r="BM433" s="67">
        <f>IF(AND(BJ433&lt;&gt;0,BL433&lt;&gt;0)=FALSE,0,data!$C$43)</f>
        <v>0</v>
      </c>
      <c r="BN433" s="91">
        <f t="shared" si="204"/>
        <v>0</v>
      </c>
      <c r="BO433" s="121">
        <f t="shared" si="205"/>
        <v>0</v>
      </c>
      <c r="BP433" s="61">
        <f t="shared" si="206"/>
        <v>0</v>
      </c>
      <c r="BQ433" s="61">
        <f t="shared" si="207"/>
        <v>0</v>
      </c>
      <c r="BS433" s="64"/>
      <c r="BT433" s="61">
        <f t="shared" si="208"/>
        <v>0</v>
      </c>
      <c r="BU433" s="65">
        <f>IF(BT433=1,data!$C$41*BS433,0)</f>
        <v>0</v>
      </c>
      <c r="BV433" s="87" t="s">
        <v>87</v>
      </c>
      <c r="BW433" s="66">
        <f>IF(BT433=1,IF(BS433&lt;15,VLOOKUP(BV433,data!$B$3:$E$32,2,0)*BS433,(VLOOKUP(BV433,data!$B$3:$E$32,2,0)*14)+(VLOOKUP(BV433,data!$B$3:$E$32,3,0))*(BS433-14)),0)</f>
        <v>0</v>
      </c>
      <c r="BX433" s="87" t="s">
        <v>87</v>
      </c>
      <c r="BY433" s="66">
        <f>IF(BT433=1,VLOOKUP(BX433,data!$B$35:$D$39,2,0),0)</f>
        <v>0</v>
      </c>
      <c r="BZ433" s="67">
        <f>IF(AND(BW433&lt;&gt;0,BY433&lt;&gt;0)=FALSE,0,data!$C$43)</f>
        <v>0</v>
      </c>
      <c r="CA433" s="91">
        <f t="shared" si="209"/>
        <v>0</v>
      </c>
      <c r="CB433" s="121">
        <f t="shared" si="210"/>
        <v>0</v>
      </c>
      <c r="CC433" s="61">
        <f t="shared" si="211"/>
        <v>0</v>
      </c>
      <c r="CD433" s="61">
        <f t="shared" si="212"/>
        <v>0</v>
      </c>
    </row>
    <row r="434" spans="1:82" ht="18" hidden="1" customHeight="1" x14ac:dyDescent="0.25">
      <c r="A434" s="68"/>
      <c r="B434" s="58" t="s">
        <v>516</v>
      </c>
      <c r="C434" s="113"/>
      <c r="D434" s="59"/>
      <c r="E434" s="64"/>
      <c r="F434" s="61">
        <f t="shared" si="184"/>
        <v>0</v>
      </c>
      <c r="G434" s="65">
        <f>IF(F434=1,data!$C$41*E434,0)</f>
        <v>0</v>
      </c>
      <c r="H434" s="87" t="s">
        <v>87</v>
      </c>
      <c r="I434" s="66">
        <f>IF($F434=1,IF($E434&lt;15,VLOOKUP(H434,data!$B$3:$E$32,2,0)*$E434,(VLOOKUP(H434,data!$B$3:$E$32,2,0)*14)+(VLOOKUP(H434,data!$B$3:$E$32,3,0))*($E434-14)),0)</f>
        <v>0</v>
      </c>
      <c r="J434" s="87" t="s">
        <v>87</v>
      </c>
      <c r="K434" s="66">
        <f>IF($F434=1,VLOOKUP(J434,data!$B$35:$D$39,2,0),0)</f>
        <v>0</v>
      </c>
      <c r="L434" s="67">
        <f>IF(AND(I434&lt;&gt;0,K434&lt;&gt;0)=FALSE,0,data!$C$43)</f>
        <v>0</v>
      </c>
      <c r="M434" s="91">
        <f t="shared" si="214"/>
        <v>0</v>
      </c>
      <c r="N434" s="61">
        <f t="shared" si="213"/>
        <v>0</v>
      </c>
      <c r="O434" s="61">
        <f t="shared" si="185"/>
        <v>0</v>
      </c>
      <c r="P434" s="61">
        <f t="shared" si="186"/>
        <v>0</v>
      </c>
      <c r="Q434" s="137">
        <f t="shared" si="187"/>
        <v>0</v>
      </c>
      <c r="S434" s="64"/>
      <c r="T434" s="61">
        <f t="shared" si="188"/>
        <v>0</v>
      </c>
      <c r="U434" s="65">
        <f>IF(T434=1,data!$C$41*S434,0)</f>
        <v>0</v>
      </c>
      <c r="V434" s="87" t="s">
        <v>87</v>
      </c>
      <c r="W434" s="66">
        <f>IF(T434=1,IF(S434&lt;15,VLOOKUP(V434,data!$B$3:$E$32,2,0)*S434,(VLOOKUP(V434,data!$B$3:$E$32,2,0)*14)+(VLOOKUP(V434,data!$B$3:$E$32,3,0))*(S434-14)),0)</f>
        <v>0</v>
      </c>
      <c r="X434" s="87" t="s">
        <v>87</v>
      </c>
      <c r="Y434" s="66">
        <f>IF(T434=1,VLOOKUP(X434,data!$B$35:$D$39,2,0),0)</f>
        <v>0</v>
      </c>
      <c r="Z434" s="67">
        <f>IF(AND(W434&lt;&gt;0,Y434&lt;&gt;0)=FALSE,0,data!$C$43)</f>
        <v>0</v>
      </c>
      <c r="AA434" s="91">
        <f t="shared" si="189"/>
        <v>0</v>
      </c>
      <c r="AB434" s="121">
        <f t="shared" si="190"/>
        <v>0</v>
      </c>
      <c r="AC434" s="61">
        <f t="shared" si="191"/>
        <v>0</v>
      </c>
      <c r="AD434" s="61">
        <f t="shared" si="192"/>
        <v>0</v>
      </c>
      <c r="AF434" s="64"/>
      <c r="AG434" s="61">
        <f t="shared" si="193"/>
        <v>0</v>
      </c>
      <c r="AH434" s="65">
        <f>IF(AG434=1,data!$C$41*AF434,0)</f>
        <v>0</v>
      </c>
      <c r="AI434" s="87" t="s">
        <v>87</v>
      </c>
      <c r="AJ434" s="66">
        <f>IF(AG434=1,IF(AF434&lt;15,VLOOKUP(AI434,data!$B$3:$E$32,2,0)*AF434,(VLOOKUP(AI434,data!$B$3:$E$32,2,0)*14)+(VLOOKUP(AI434,data!$B$3:$E$32,3,0))*(AF434-14)),0)</f>
        <v>0</v>
      </c>
      <c r="AK434" s="87" t="s">
        <v>87</v>
      </c>
      <c r="AL434" s="66">
        <f>IF(AG434=1,VLOOKUP(AK434,data!$B$35:$D$39,2,0),0)</f>
        <v>0</v>
      </c>
      <c r="AM434" s="67">
        <f>IF(AND(AJ434&lt;&gt;0,AL434&lt;&gt;0)=FALSE,0,data!$C$43)</f>
        <v>0</v>
      </c>
      <c r="AN434" s="91">
        <f t="shared" si="194"/>
        <v>0</v>
      </c>
      <c r="AO434" s="121">
        <f t="shared" si="195"/>
        <v>0</v>
      </c>
      <c r="AP434" s="61">
        <f t="shared" si="196"/>
        <v>0</v>
      </c>
      <c r="AQ434" s="61">
        <f t="shared" si="197"/>
        <v>0</v>
      </c>
      <c r="AS434" s="64"/>
      <c r="AT434" s="61">
        <f t="shared" si="198"/>
        <v>0</v>
      </c>
      <c r="AU434" s="65">
        <f>IF(AT434=1,data!$C$41*AS434,0)</f>
        <v>0</v>
      </c>
      <c r="AV434" s="87" t="s">
        <v>87</v>
      </c>
      <c r="AW434" s="66">
        <f>IF(AT434=1,IF(AS434&lt;15,VLOOKUP(AV434,data!$B$3:$E$32,2,0)*AS434,(VLOOKUP(AV434,data!$B$3:$E$32,2,0)*14)+(VLOOKUP(AV434,data!$B$3:$E$32,3,0))*(AS434-14)),0)</f>
        <v>0</v>
      </c>
      <c r="AX434" s="87" t="s">
        <v>87</v>
      </c>
      <c r="AY434" s="66">
        <f>IF(AT434=1,VLOOKUP(AX434,data!$B$35:$D$39,2,0),0)</f>
        <v>0</v>
      </c>
      <c r="AZ434" s="67">
        <f>IF(AND(AW434&lt;&gt;0,AY434&lt;&gt;0)=FALSE,0,data!$C$43)</f>
        <v>0</v>
      </c>
      <c r="BA434" s="91">
        <f t="shared" si="199"/>
        <v>0</v>
      </c>
      <c r="BB434" s="121">
        <f t="shared" si="200"/>
        <v>0</v>
      </c>
      <c r="BC434" s="61">
        <f t="shared" si="201"/>
        <v>0</v>
      </c>
      <c r="BD434" s="61">
        <f t="shared" si="202"/>
        <v>0</v>
      </c>
      <c r="BF434" s="64"/>
      <c r="BG434" s="61">
        <f t="shared" si="203"/>
        <v>0</v>
      </c>
      <c r="BH434" s="65">
        <f>IF(BG434=1,data!$C$41*BF434,0)</f>
        <v>0</v>
      </c>
      <c r="BI434" s="87" t="s">
        <v>87</v>
      </c>
      <c r="BJ434" s="66">
        <f>IF(BG434=1,IF(BF434&lt;15,VLOOKUP(BI434,data!$B$3:$E$32,2,0)*BF434,(VLOOKUP(BI434,data!$B$3:$E$32,2,0)*14)+(VLOOKUP(BI434,data!$B$3:$E$32,3,0))*(BF434-14)),0)</f>
        <v>0</v>
      </c>
      <c r="BK434" s="87" t="s">
        <v>87</v>
      </c>
      <c r="BL434" s="66">
        <f>IF(BG434=1,VLOOKUP(BK434,data!$B$35:$D$39,2,0),0)</f>
        <v>0</v>
      </c>
      <c r="BM434" s="67">
        <f>IF(AND(BJ434&lt;&gt;0,BL434&lt;&gt;0)=FALSE,0,data!$C$43)</f>
        <v>0</v>
      </c>
      <c r="BN434" s="91">
        <f t="shared" si="204"/>
        <v>0</v>
      </c>
      <c r="BO434" s="121">
        <f t="shared" si="205"/>
        <v>0</v>
      </c>
      <c r="BP434" s="61">
        <f t="shared" si="206"/>
        <v>0</v>
      </c>
      <c r="BQ434" s="61">
        <f t="shared" si="207"/>
        <v>0</v>
      </c>
      <c r="BS434" s="64"/>
      <c r="BT434" s="61">
        <f t="shared" si="208"/>
        <v>0</v>
      </c>
      <c r="BU434" s="65">
        <f>IF(BT434=1,data!$C$41*BS434,0)</f>
        <v>0</v>
      </c>
      <c r="BV434" s="87" t="s">
        <v>87</v>
      </c>
      <c r="BW434" s="66">
        <f>IF(BT434=1,IF(BS434&lt;15,VLOOKUP(BV434,data!$B$3:$E$32,2,0)*BS434,(VLOOKUP(BV434,data!$B$3:$E$32,2,0)*14)+(VLOOKUP(BV434,data!$B$3:$E$32,3,0))*(BS434-14)),0)</f>
        <v>0</v>
      </c>
      <c r="BX434" s="87" t="s">
        <v>87</v>
      </c>
      <c r="BY434" s="66">
        <f>IF(BT434=1,VLOOKUP(BX434,data!$B$35:$D$39,2,0),0)</f>
        <v>0</v>
      </c>
      <c r="BZ434" s="67">
        <f>IF(AND(BW434&lt;&gt;0,BY434&lt;&gt;0)=FALSE,0,data!$C$43)</f>
        <v>0</v>
      </c>
      <c r="CA434" s="91">
        <f t="shared" si="209"/>
        <v>0</v>
      </c>
      <c r="CB434" s="121">
        <f t="shared" si="210"/>
        <v>0</v>
      </c>
      <c r="CC434" s="61">
        <f t="shared" si="211"/>
        <v>0</v>
      </c>
      <c r="CD434" s="61">
        <f t="shared" si="212"/>
        <v>0</v>
      </c>
    </row>
    <row r="435" spans="1:82" ht="18" hidden="1" customHeight="1" x14ac:dyDescent="0.25">
      <c r="A435" s="68"/>
      <c r="B435" s="58" t="s">
        <v>517</v>
      </c>
      <c r="C435" s="113"/>
      <c r="D435" s="59"/>
      <c r="E435" s="64"/>
      <c r="F435" s="61">
        <f t="shared" si="184"/>
        <v>0</v>
      </c>
      <c r="G435" s="65">
        <f>IF(F435=1,data!$C$41*E435,0)</f>
        <v>0</v>
      </c>
      <c r="H435" s="87" t="s">
        <v>87</v>
      </c>
      <c r="I435" s="66">
        <f>IF($F435=1,IF($E435&lt;15,VLOOKUP(H435,data!$B$3:$E$32,2,0)*$E435,(VLOOKUP(H435,data!$B$3:$E$32,2,0)*14)+(VLOOKUP(H435,data!$B$3:$E$32,3,0))*($E435-14)),0)</f>
        <v>0</v>
      </c>
      <c r="J435" s="87" t="s">
        <v>87</v>
      </c>
      <c r="K435" s="66">
        <f>IF($F435=1,VLOOKUP(J435,data!$B$35:$D$39,2,0),0)</f>
        <v>0</v>
      </c>
      <c r="L435" s="67">
        <f>IF(AND(I435&lt;&gt;0,K435&lt;&gt;0)=FALSE,0,data!$C$43)</f>
        <v>0</v>
      </c>
      <c r="M435" s="91">
        <f t="shared" si="214"/>
        <v>0</v>
      </c>
      <c r="N435" s="61">
        <f t="shared" si="213"/>
        <v>0</v>
      </c>
      <c r="O435" s="61">
        <f t="shared" si="185"/>
        <v>0</v>
      </c>
      <c r="P435" s="61">
        <f t="shared" si="186"/>
        <v>0</v>
      </c>
      <c r="Q435" s="137">
        <f t="shared" si="187"/>
        <v>0</v>
      </c>
      <c r="S435" s="64"/>
      <c r="T435" s="61">
        <f t="shared" si="188"/>
        <v>0</v>
      </c>
      <c r="U435" s="65">
        <f>IF(T435=1,data!$C$41*S435,0)</f>
        <v>0</v>
      </c>
      <c r="V435" s="87" t="s">
        <v>87</v>
      </c>
      <c r="W435" s="66">
        <f>IF(T435=1,IF(S435&lt;15,VLOOKUP(V435,data!$B$3:$E$32,2,0)*S435,(VLOOKUP(V435,data!$B$3:$E$32,2,0)*14)+(VLOOKUP(V435,data!$B$3:$E$32,3,0))*(S435-14)),0)</f>
        <v>0</v>
      </c>
      <c r="X435" s="87" t="s">
        <v>87</v>
      </c>
      <c r="Y435" s="66">
        <f>IF(T435=1,VLOOKUP(X435,data!$B$35:$D$39,2,0),0)</f>
        <v>0</v>
      </c>
      <c r="Z435" s="67">
        <f>IF(AND(W435&lt;&gt;0,Y435&lt;&gt;0)=FALSE,0,data!$C$43)</f>
        <v>0</v>
      </c>
      <c r="AA435" s="91">
        <f t="shared" si="189"/>
        <v>0</v>
      </c>
      <c r="AB435" s="121">
        <f t="shared" si="190"/>
        <v>0</v>
      </c>
      <c r="AC435" s="61">
        <f t="shared" si="191"/>
        <v>0</v>
      </c>
      <c r="AD435" s="61">
        <f t="shared" si="192"/>
        <v>0</v>
      </c>
      <c r="AF435" s="64"/>
      <c r="AG435" s="61">
        <f t="shared" si="193"/>
        <v>0</v>
      </c>
      <c r="AH435" s="65">
        <f>IF(AG435=1,data!$C$41*AF435,0)</f>
        <v>0</v>
      </c>
      <c r="AI435" s="87" t="s">
        <v>87</v>
      </c>
      <c r="AJ435" s="66">
        <f>IF(AG435=1,IF(AF435&lt;15,VLOOKUP(AI435,data!$B$3:$E$32,2,0)*AF435,(VLOOKUP(AI435,data!$B$3:$E$32,2,0)*14)+(VLOOKUP(AI435,data!$B$3:$E$32,3,0))*(AF435-14)),0)</f>
        <v>0</v>
      </c>
      <c r="AK435" s="87" t="s">
        <v>87</v>
      </c>
      <c r="AL435" s="66">
        <f>IF(AG435=1,VLOOKUP(AK435,data!$B$35:$D$39,2,0),0)</f>
        <v>0</v>
      </c>
      <c r="AM435" s="67">
        <f>IF(AND(AJ435&lt;&gt;0,AL435&lt;&gt;0)=FALSE,0,data!$C$43)</f>
        <v>0</v>
      </c>
      <c r="AN435" s="91">
        <f t="shared" si="194"/>
        <v>0</v>
      </c>
      <c r="AO435" s="121">
        <f t="shared" si="195"/>
        <v>0</v>
      </c>
      <c r="AP435" s="61">
        <f t="shared" si="196"/>
        <v>0</v>
      </c>
      <c r="AQ435" s="61">
        <f t="shared" si="197"/>
        <v>0</v>
      </c>
      <c r="AS435" s="64"/>
      <c r="AT435" s="61">
        <f t="shared" si="198"/>
        <v>0</v>
      </c>
      <c r="AU435" s="65">
        <f>IF(AT435=1,data!$C$41*AS435,0)</f>
        <v>0</v>
      </c>
      <c r="AV435" s="87" t="s">
        <v>87</v>
      </c>
      <c r="AW435" s="66">
        <f>IF(AT435=1,IF(AS435&lt;15,VLOOKUP(AV435,data!$B$3:$E$32,2,0)*AS435,(VLOOKUP(AV435,data!$B$3:$E$32,2,0)*14)+(VLOOKUP(AV435,data!$B$3:$E$32,3,0))*(AS435-14)),0)</f>
        <v>0</v>
      </c>
      <c r="AX435" s="87" t="s">
        <v>87</v>
      </c>
      <c r="AY435" s="66">
        <f>IF(AT435=1,VLOOKUP(AX435,data!$B$35:$D$39,2,0),0)</f>
        <v>0</v>
      </c>
      <c r="AZ435" s="67">
        <f>IF(AND(AW435&lt;&gt;0,AY435&lt;&gt;0)=FALSE,0,data!$C$43)</f>
        <v>0</v>
      </c>
      <c r="BA435" s="91">
        <f t="shared" si="199"/>
        <v>0</v>
      </c>
      <c r="BB435" s="121">
        <f t="shared" si="200"/>
        <v>0</v>
      </c>
      <c r="BC435" s="61">
        <f t="shared" si="201"/>
        <v>0</v>
      </c>
      <c r="BD435" s="61">
        <f t="shared" si="202"/>
        <v>0</v>
      </c>
      <c r="BF435" s="64"/>
      <c r="BG435" s="61">
        <f t="shared" si="203"/>
        <v>0</v>
      </c>
      <c r="BH435" s="65">
        <f>IF(BG435=1,data!$C$41*BF435,0)</f>
        <v>0</v>
      </c>
      <c r="BI435" s="87" t="s">
        <v>87</v>
      </c>
      <c r="BJ435" s="66">
        <f>IF(BG435=1,IF(BF435&lt;15,VLOOKUP(BI435,data!$B$3:$E$32,2,0)*BF435,(VLOOKUP(BI435,data!$B$3:$E$32,2,0)*14)+(VLOOKUP(BI435,data!$B$3:$E$32,3,0))*(BF435-14)),0)</f>
        <v>0</v>
      </c>
      <c r="BK435" s="87" t="s">
        <v>87</v>
      </c>
      <c r="BL435" s="66">
        <f>IF(BG435=1,VLOOKUP(BK435,data!$B$35:$D$39,2,0),0)</f>
        <v>0</v>
      </c>
      <c r="BM435" s="67">
        <f>IF(AND(BJ435&lt;&gt;0,BL435&lt;&gt;0)=FALSE,0,data!$C$43)</f>
        <v>0</v>
      </c>
      <c r="BN435" s="91">
        <f t="shared" si="204"/>
        <v>0</v>
      </c>
      <c r="BO435" s="121">
        <f t="shared" si="205"/>
        <v>0</v>
      </c>
      <c r="BP435" s="61">
        <f t="shared" si="206"/>
        <v>0</v>
      </c>
      <c r="BQ435" s="61">
        <f t="shared" si="207"/>
        <v>0</v>
      </c>
      <c r="BS435" s="64"/>
      <c r="BT435" s="61">
        <f t="shared" si="208"/>
        <v>0</v>
      </c>
      <c r="BU435" s="65">
        <f>IF(BT435=1,data!$C$41*BS435,0)</f>
        <v>0</v>
      </c>
      <c r="BV435" s="87" t="s">
        <v>87</v>
      </c>
      <c r="BW435" s="66">
        <f>IF(BT435=1,IF(BS435&lt;15,VLOOKUP(BV435,data!$B$3:$E$32,2,0)*BS435,(VLOOKUP(BV435,data!$B$3:$E$32,2,0)*14)+(VLOOKUP(BV435,data!$B$3:$E$32,3,0))*(BS435-14)),0)</f>
        <v>0</v>
      </c>
      <c r="BX435" s="87" t="s">
        <v>87</v>
      </c>
      <c r="BY435" s="66">
        <f>IF(BT435=1,VLOOKUP(BX435,data!$B$35:$D$39,2,0),0)</f>
        <v>0</v>
      </c>
      <c r="BZ435" s="67">
        <f>IF(AND(BW435&lt;&gt;0,BY435&lt;&gt;0)=FALSE,0,data!$C$43)</f>
        <v>0</v>
      </c>
      <c r="CA435" s="91">
        <f t="shared" si="209"/>
        <v>0</v>
      </c>
      <c r="CB435" s="121">
        <f t="shared" si="210"/>
        <v>0</v>
      </c>
      <c r="CC435" s="61">
        <f t="shared" si="211"/>
        <v>0</v>
      </c>
      <c r="CD435" s="61">
        <f t="shared" si="212"/>
        <v>0</v>
      </c>
    </row>
    <row r="436" spans="1:82" ht="18" hidden="1" customHeight="1" x14ac:dyDescent="0.25">
      <c r="A436" s="68"/>
      <c r="B436" s="58" t="s">
        <v>518</v>
      </c>
      <c r="C436" s="113"/>
      <c r="D436" s="59"/>
      <c r="E436" s="64"/>
      <c r="F436" s="61">
        <f t="shared" si="184"/>
        <v>0</v>
      </c>
      <c r="G436" s="65">
        <f>IF(F436=1,data!$C$41*E436,0)</f>
        <v>0</v>
      </c>
      <c r="H436" s="87" t="s">
        <v>87</v>
      </c>
      <c r="I436" s="66">
        <f>IF($F436=1,IF($E436&lt;15,VLOOKUP(H436,data!$B$3:$E$32,2,0)*$E436,(VLOOKUP(H436,data!$B$3:$E$32,2,0)*14)+(VLOOKUP(H436,data!$B$3:$E$32,3,0))*($E436-14)),0)</f>
        <v>0</v>
      </c>
      <c r="J436" s="87" t="s">
        <v>87</v>
      </c>
      <c r="K436" s="66">
        <f>IF($F436=1,VLOOKUP(J436,data!$B$35:$D$39,2,0),0)</f>
        <v>0</v>
      </c>
      <c r="L436" s="67">
        <f>IF(AND(I436&lt;&gt;0,K436&lt;&gt;0)=FALSE,0,data!$C$43)</f>
        <v>0</v>
      </c>
      <c r="M436" s="91">
        <f t="shared" si="214"/>
        <v>0</v>
      </c>
      <c r="N436" s="61">
        <f t="shared" si="213"/>
        <v>0</v>
      </c>
      <c r="O436" s="61">
        <f t="shared" si="185"/>
        <v>0</v>
      </c>
      <c r="P436" s="61">
        <f t="shared" si="186"/>
        <v>0</v>
      </c>
      <c r="Q436" s="137">
        <f t="shared" si="187"/>
        <v>0</v>
      </c>
      <c r="S436" s="64"/>
      <c r="T436" s="61">
        <f t="shared" si="188"/>
        <v>0</v>
      </c>
      <c r="U436" s="65">
        <f>IF(T436=1,data!$C$41*S436,0)</f>
        <v>0</v>
      </c>
      <c r="V436" s="87" t="s">
        <v>87</v>
      </c>
      <c r="W436" s="66">
        <f>IF(T436=1,IF(S436&lt;15,VLOOKUP(V436,data!$B$3:$E$32,2,0)*S436,(VLOOKUP(V436,data!$B$3:$E$32,2,0)*14)+(VLOOKUP(V436,data!$B$3:$E$32,3,0))*(S436-14)),0)</f>
        <v>0</v>
      </c>
      <c r="X436" s="87" t="s">
        <v>87</v>
      </c>
      <c r="Y436" s="66">
        <f>IF(T436=1,VLOOKUP(X436,data!$B$35:$D$39,2,0),0)</f>
        <v>0</v>
      </c>
      <c r="Z436" s="67">
        <f>IF(AND(W436&lt;&gt;0,Y436&lt;&gt;0)=FALSE,0,data!$C$43)</f>
        <v>0</v>
      </c>
      <c r="AA436" s="91">
        <f t="shared" si="189"/>
        <v>0</v>
      </c>
      <c r="AB436" s="121">
        <f t="shared" si="190"/>
        <v>0</v>
      </c>
      <c r="AC436" s="61">
        <f t="shared" si="191"/>
        <v>0</v>
      </c>
      <c r="AD436" s="61">
        <f t="shared" si="192"/>
        <v>0</v>
      </c>
      <c r="AF436" s="64"/>
      <c r="AG436" s="61">
        <f t="shared" si="193"/>
        <v>0</v>
      </c>
      <c r="AH436" s="65">
        <f>IF(AG436=1,data!$C$41*AF436,0)</f>
        <v>0</v>
      </c>
      <c r="AI436" s="87" t="s">
        <v>87</v>
      </c>
      <c r="AJ436" s="66">
        <f>IF(AG436=1,IF(AF436&lt;15,VLOOKUP(AI436,data!$B$3:$E$32,2,0)*AF436,(VLOOKUP(AI436,data!$B$3:$E$32,2,0)*14)+(VLOOKUP(AI436,data!$B$3:$E$32,3,0))*(AF436-14)),0)</f>
        <v>0</v>
      </c>
      <c r="AK436" s="87" t="s">
        <v>87</v>
      </c>
      <c r="AL436" s="66">
        <f>IF(AG436=1,VLOOKUP(AK436,data!$B$35:$D$39,2,0),0)</f>
        <v>0</v>
      </c>
      <c r="AM436" s="67">
        <f>IF(AND(AJ436&lt;&gt;0,AL436&lt;&gt;0)=FALSE,0,data!$C$43)</f>
        <v>0</v>
      </c>
      <c r="AN436" s="91">
        <f t="shared" si="194"/>
        <v>0</v>
      </c>
      <c r="AO436" s="121">
        <f t="shared" si="195"/>
        <v>0</v>
      </c>
      <c r="AP436" s="61">
        <f t="shared" si="196"/>
        <v>0</v>
      </c>
      <c r="AQ436" s="61">
        <f t="shared" si="197"/>
        <v>0</v>
      </c>
      <c r="AS436" s="64"/>
      <c r="AT436" s="61">
        <f t="shared" si="198"/>
        <v>0</v>
      </c>
      <c r="AU436" s="65">
        <f>IF(AT436=1,data!$C$41*AS436,0)</f>
        <v>0</v>
      </c>
      <c r="AV436" s="87" t="s">
        <v>87</v>
      </c>
      <c r="AW436" s="66">
        <f>IF(AT436=1,IF(AS436&lt;15,VLOOKUP(AV436,data!$B$3:$E$32,2,0)*AS436,(VLOOKUP(AV436,data!$B$3:$E$32,2,0)*14)+(VLOOKUP(AV436,data!$B$3:$E$32,3,0))*(AS436-14)),0)</f>
        <v>0</v>
      </c>
      <c r="AX436" s="87" t="s">
        <v>87</v>
      </c>
      <c r="AY436" s="66">
        <f>IF(AT436=1,VLOOKUP(AX436,data!$B$35:$D$39,2,0),0)</f>
        <v>0</v>
      </c>
      <c r="AZ436" s="67">
        <f>IF(AND(AW436&lt;&gt;0,AY436&lt;&gt;0)=FALSE,0,data!$C$43)</f>
        <v>0</v>
      </c>
      <c r="BA436" s="91">
        <f t="shared" si="199"/>
        <v>0</v>
      </c>
      <c r="BB436" s="121">
        <f t="shared" si="200"/>
        <v>0</v>
      </c>
      <c r="BC436" s="61">
        <f t="shared" si="201"/>
        <v>0</v>
      </c>
      <c r="BD436" s="61">
        <f t="shared" si="202"/>
        <v>0</v>
      </c>
      <c r="BF436" s="64"/>
      <c r="BG436" s="61">
        <f t="shared" si="203"/>
        <v>0</v>
      </c>
      <c r="BH436" s="65">
        <f>IF(BG436=1,data!$C$41*BF436,0)</f>
        <v>0</v>
      </c>
      <c r="BI436" s="87" t="s">
        <v>87</v>
      </c>
      <c r="BJ436" s="66">
        <f>IF(BG436=1,IF(BF436&lt;15,VLOOKUP(BI436,data!$B$3:$E$32,2,0)*BF436,(VLOOKUP(BI436,data!$B$3:$E$32,2,0)*14)+(VLOOKUP(BI436,data!$B$3:$E$32,3,0))*(BF436-14)),0)</f>
        <v>0</v>
      </c>
      <c r="BK436" s="87" t="s">
        <v>87</v>
      </c>
      <c r="BL436" s="66">
        <f>IF(BG436=1,VLOOKUP(BK436,data!$B$35:$D$39,2,0),0)</f>
        <v>0</v>
      </c>
      <c r="BM436" s="67">
        <f>IF(AND(BJ436&lt;&gt;0,BL436&lt;&gt;0)=FALSE,0,data!$C$43)</f>
        <v>0</v>
      </c>
      <c r="BN436" s="91">
        <f t="shared" si="204"/>
        <v>0</v>
      </c>
      <c r="BO436" s="121">
        <f t="shared" si="205"/>
        <v>0</v>
      </c>
      <c r="BP436" s="61">
        <f t="shared" si="206"/>
        <v>0</v>
      </c>
      <c r="BQ436" s="61">
        <f t="shared" si="207"/>
        <v>0</v>
      </c>
      <c r="BS436" s="64"/>
      <c r="BT436" s="61">
        <f t="shared" si="208"/>
        <v>0</v>
      </c>
      <c r="BU436" s="65">
        <f>IF(BT436=1,data!$C$41*BS436,0)</f>
        <v>0</v>
      </c>
      <c r="BV436" s="87" t="s">
        <v>87</v>
      </c>
      <c r="BW436" s="66">
        <f>IF(BT436=1,IF(BS436&lt;15,VLOOKUP(BV436,data!$B$3:$E$32,2,0)*BS436,(VLOOKUP(BV436,data!$B$3:$E$32,2,0)*14)+(VLOOKUP(BV436,data!$B$3:$E$32,3,0))*(BS436-14)),0)</f>
        <v>0</v>
      </c>
      <c r="BX436" s="87" t="s">
        <v>87</v>
      </c>
      <c r="BY436" s="66">
        <f>IF(BT436=1,VLOOKUP(BX436,data!$B$35:$D$39,2,0),0)</f>
        <v>0</v>
      </c>
      <c r="BZ436" s="67">
        <f>IF(AND(BW436&lt;&gt;0,BY436&lt;&gt;0)=FALSE,0,data!$C$43)</f>
        <v>0</v>
      </c>
      <c r="CA436" s="91">
        <f t="shared" si="209"/>
        <v>0</v>
      </c>
      <c r="CB436" s="121">
        <f t="shared" si="210"/>
        <v>0</v>
      </c>
      <c r="CC436" s="61">
        <f t="shared" si="211"/>
        <v>0</v>
      </c>
      <c r="CD436" s="61">
        <f t="shared" si="212"/>
        <v>0</v>
      </c>
    </row>
    <row r="437" spans="1:82" ht="18" hidden="1" customHeight="1" x14ac:dyDescent="0.25">
      <c r="A437" s="68"/>
      <c r="B437" s="58" t="s">
        <v>519</v>
      </c>
      <c r="C437" s="113"/>
      <c r="D437" s="59"/>
      <c r="E437" s="64"/>
      <c r="F437" s="61">
        <f t="shared" si="184"/>
        <v>0</v>
      </c>
      <c r="G437" s="65">
        <f>IF(F437=1,data!$C$41*E437,0)</f>
        <v>0</v>
      </c>
      <c r="H437" s="87" t="s">
        <v>87</v>
      </c>
      <c r="I437" s="66">
        <f>IF($F437=1,IF($E437&lt;15,VLOOKUP(H437,data!$B$3:$E$32,2,0)*$E437,(VLOOKUP(H437,data!$B$3:$E$32,2,0)*14)+(VLOOKUP(H437,data!$B$3:$E$32,3,0))*($E437-14)),0)</f>
        <v>0</v>
      </c>
      <c r="J437" s="87" t="s">
        <v>87</v>
      </c>
      <c r="K437" s="66">
        <f>IF($F437=1,VLOOKUP(J437,data!$B$35:$D$39,2,0),0)</f>
        <v>0</v>
      </c>
      <c r="L437" s="67">
        <f>IF(AND(I437&lt;&gt;0,K437&lt;&gt;0)=FALSE,0,data!$C$43)</f>
        <v>0</v>
      </c>
      <c r="M437" s="91">
        <f t="shared" si="214"/>
        <v>0</v>
      </c>
      <c r="N437" s="61">
        <f t="shared" si="213"/>
        <v>0</v>
      </c>
      <c r="O437" s="61">
        <f t="shared" si="185"/>
        <v>0</v>
      </c>
      <c r="P437" s="61">
        <f t="shared" si="186"/>
        <v>0</v>
      </c>
      <c r="Q437" s="137">
        <f t="shared" si="187"/>
        <v>0</v>
      </c>
      <c r="S437" s="64"/>
      <c r="T437" s="61">
        <f t="shared" si="188"/>
        <v>0</v>
      </c>
      <c r="U437" s="65">
        <f>IF(T437=1,data!$C$41*S437,0)</f>
        <v>0</v>
      </c>
      <c r="V437" s="87" t="s">
        <v>87</v>
      </c>
      <c r="W437" s="66">
        <f>IF(T437=1,IF(S437&lt;15,VLOOKUP(V437,data!$B$3:$E$32,2,0)*S437,(VLOOKUP(V437,data!$B$3:$E$32,2,0)*14)+(VLOOKUP(V437,data!$B$3:$E$32,3,0))*(S437-14)),0)</f>
        <v>0</v>
      </c>
      <c r="X437" s="87" t="s">
        <v>87</v>
      </c>
      <c r="Y437" s="66">
        <f>IF(T437=1,VLOOKUP(X437,data!$B$35:$D$39,2,0),0)</f>
        <v>0</v>
      </c>
      <c r="Z437" s="67">
        <f>IF(AND(W437&lt;&gt;0,Y437&lt;&gt;0)=FALSE,0,data!$C$43)</f>
        <v>0</v>
      </c>
      <c r="AA437" s="91">
        <f t="shared" si="189"/>
        <v>0</v>
      </c>
      <c r="AB437" s="121">
        <f t="shared" si="190"/>
        <v>0</v>
      </c>
      <c r="AC437" s="61">
        <f t="shared" si="191"/>
        <v>0</v>
      </c>
      <c r="AD437" s="61">
        <f t="shared" si="192"/>
        <v>0</v>
      </c>
      <c r="AF437" s="64"/>
      <c r="AG437" s="61">
        <f t="shared" si="193"/>
        <v>0</v>
      </c>
      <c r="AH437" s="65">
        <f>IF(AG437=1,data!$C$41*AF437,0)</f>
        <v>0</v>
      </c>
      <c r="AI437" s="87" t="s">
        <v>87</v>
      </c>
      <c r="AJ437" s="66">
        <f>IF(AG437=1,IF(AF437&lt;15,VLOOKUP(AI437,data!$B$3:$E$32,2,0)*AF437,(VLOOKUP(AI437,data!$B$3:$E$32,2,0)*14)+(VLOOKUP(AI437,data!$B$3:$E$32,3,0))*(AF437-14)),0)</f>
        <v>0</v>
      </c>
      <c r="AK437" s="87" t="s">
        <v>87</v>
      </c>
      <c r="AL437" s="66">
        <f>IF(AG437=1,VLOOKUP(AK437,data!$B$35:$D$39,2,0),0)</f>
        <v>0</v>
      </c>
      <c r="AM437" s="67">
        <f>IF(AND(AJ437&lt;&gt;0,AL437&lt;&gt;0)=FALSE,0,data!$C$43)</f>
        <v>0</v>
      </c>
      <c r="AN437" s="91">
        <f t="shared" si="194"/>
        <v>0</v>
      </c>
      <c r="AO437" s="121">
        <f t="shared" si="195"/>
        <v>0</v>
      </c>
      <c r="AP437" s="61">
        <f t="shared" si="196"/>
        <v>0</v>
      </c>
      <c r="AQ437" s="61">
        <f t="shared" si="197"/>
        <v>0</v>
      </c>
      <c r="AS437" s="64"/>
      <c r="AT437" s="61">
        <f t="shared" si="198"/>
        <v>0</v>
      </c>
      <c r="AU437" s="65">
        <f>IF(AT437=1,data!$C$41*AS437,0)</f>
        <v>0</v>
      </c>
      <c r="AV437" s="87" t="s">
        <v>87</v>
      </c>
      <c r="AW437" s="66">
        <f>IF(AT437=1,IF(AS437&lt;15,VLOOKUP(AV437,data!$B$3:$E$32,2,0)*AS437,(VLOOKUP(AV437,data!$B$3:$E$32,2,0)*14)+(VLOOKUP(AV437,data!$B$3:$E$32,3,0))*(AS437-14)),0)</f>
        <v>0</v>
      </c>
      <c r="AX437" s="87" t="s">
        <v>87</v>
      </c>
      <c r="AY437" s="66">
        <f>IF(AT437=1,VLOOKUP(AX437,data!$B$35:$D$39,2,0),0)</f>
        <v>0</v>
      </c>
      <c r="AZ437" s="67">
        <f>IF(AND(AW437&lt;&gt;0,AY437&lt;&gt;0)=FALSE,0,data!$C$43)</f>
        <v>0</v>
      </c>
      <c r="BA437" s="91">
        <f t="shared" si="199"/>
        <v>0</v>
      </c>
      <c r="BB437" s="121">
        <f t="shared" si="200"/>
        <v>0</v>
      </c>
      <c r="BC437" s="61">
        <f t="shared" si="201"/>
        <v>0</v>
      </c>
      <c r="BD437" s="61">
        <f t="shared" si="202"/>
        <v>0</v>
      </c>
      <c r="BF437" s="64"/>
      <c r="BG437" s="61">
        <f t="shared" si="203"/>
        <v>0</v>
      </c>
      <c r="BH437" s="65">
        <f>IF(BG437=1,data!$C$41*BF437,0)</f>
        <v>0</v>
      </c>
      <c r="BI437" s="87" t="s">
        <v>87</v>
      </c>
      <c r="BJ437" s="66">
        <f>IF(BG437=1,IF(BF437&lt;15,VLOOKUP(BI437,data!$B$3:$E$32,2,0)*BF437,(VLOOKUP(BI437,data!$B$3:$E$32,2,0)*14)+(VLOOKUP(BI437,data!$B$3:$E$32,3,0))*(BF437-14)),0)</f>
        <v>0</v>
      </c>
      <c r="BK437" s="87" t="s">
        <v>87</v>
      </c>
      <c r="BL437" s="66">
        <f>IF(BG437=1,VLOOKUP(BK437,data!$B$35:$D$39,2,0),0)</f>
        <v>0</v>
      </c>
      <c r="BM437" s="67">
        <f>IF(AND(BJ437&lt;&gt;0,BL437&lt;&gt;0)=FALSE,0,data!$C$43)</f>
        <v>0</v>
      </c>
      <c r="BN437" s="91">
        <f t="shared" si="204"/>
        <v>0</v>
      </c>
      <c r="BO437" s="121">
        <f t="shared" si="205"/>
        <v>0</v>
      </c>
      <c r="BP437" s="61">
        <f t="shared" si="206"/>
        <v>0</v>
      </c>
      <c r="BQ437" s="61">
        <f t="shared" si="207"/>
        <v>0</v>
      </c>
      <c r="BS437" s="64"/>
      <c r="BT437" s="61">
        <f t="shared" si="208"/>
        <v>0</v>
      </c>
      <c r="BU437" s="65">
        <f>IF(BT437=1,data!$C$41*BS437,0)</f>
        <v>0</v>
      </c>
      <c r="BV437" s="87" t="s">
        <v>87</v>
      </c>
      <c r="BW437" s="66">
        <f>IF(BT437=1,IF(BS437&lt;15,VLOOKUP(BV437,data!$B$3:$E$32,2,0)*BS437,(VLOOKUP(BV437,data!$B$3:$E$32,2,0)*14)+(VLOOKUP(BV437,data!$B$3:$E$32,3,0))*(BS437-14)),0)</f>
        <v>0</v>
      </c>
      <c r="BX437" s="87" t="s">
        <v>87</v>
      </c>
      <c r="BY437" s="66">
        <f>IF(BT437=1,VLOOKUP(BX437,data!$B$35:$D$39,2,0),0)</f>
        <v>0</v>
      </c>
      <c r="BZ437" s="67">
        <f>IF(AND(BW437&lt;&gt;0,BY437&lt;&gt;0)=FALSE,0,data!$C$43)</f>
        <v>0</v>
      </c>
      <c r="CA437" s="91">
        <f t="shared" si="209"/>
        <v>0</v>
      </c>
      <c r="CB437" s="121">
        <f t="shared" si="210"/>
        <v>0</v>
      </c>
      <c r="CC437" s="61">
        <f t="shared" si="211"/>
        <v>0</v>
      </c>
      <c r="CD437" s="61">
        <f t="shared" si="212"/>
        <v>0</v>
      </c>
    </row>
    <row r="438" spans="1:82" ht="18" hidden="1" customHeight="1" x14ac:dyDescent="0.25">
      <c r="A438" s="68"/>
      <c r="B438" s="58" t="s">
        <v>520</v>
      </c>
      <c r="C438" s="113"/>
      <c r="D438" s="59"/>
      <c r="E438" s="64"/>
      <c r="F438" s="61">
        <f t="shared" si="184"/>
        <v>0</v>
      </c>
      <c r="G438" s="65">
        <f>IF(F438=1,data!$C$41*E438,0)</f>
        <v>0</v>
      </c>
      <c r="H438" s="87" t="s">
        <v>87</v>
      </c>
      <c r="I438" s="66">
        <f>IF($F438=1,IF($E438&lt;15,VLOOKUP(H438,data!$B$3:$E$32,2,0)*$E438,(VLOOKUP(H438,data!$B$3:$E$32,2,0)*14)+(VLOOKUP(H438,data!$B$3:$E$32,3,0))*($E438-14)),0)</f>
        <v>0</v>
      </c>
      <c r="J438" s="87" t="s">
        <v>87</v>
      </c>
      <c r="K438" s="66">
        <f>IF($F438=1,VLOOKUP(J438,data!$B$35:$D$39,2,0),0)</f>
        <v>0</v>
      </c>
      <c r="L438" s="67">
        <f>IF(AND(I438&lt;&gt;0,K438&lt;&gt;0)=FALSE,0,data!$C$43)</f>
        <v>0</v>
      </c>
      <c r="M438" s="91">
        <f t="shared" si="214"/>
        <v>0</v>
      </c>
      <c r="N438" s="61">
        <f t="shared" si="213"/>
        <v>0</v>
      </c>
      <c r="O438" s="61">
        <f t="shared" si="185"/>
        <v>0</v>
      </c>
      <c r="P438" s="61">
        <f t="shared" si="186"/>
        <v>0</v>
      </c>
      <c r="Q438" s="137">
        <f t="shared" si="187"/>
        <v>0</v>
      </c>
      <c r="S438" s="64"/>
      <c r="T438" s="61">
        <f t="shared" si="188"/>
        <v>0</v>
      </c>
      <c r="U438" s="65">
        <f>IF(T438=1,data!$C$41*S438,0)</f>
        <v>0</v>
      </c>
      <c r="V438" s="87" t="s">
        <v>87</v>
      </c>
      <c r="W438" s="66">
        <f>IF(T438=1,IF(S438&lt;15,VLOOKUP(V438,data!$B$3:$E$32,2,0)*S438,(VLOOKUP(V438,data!$B$3:$E$32,2,0)*14)+(VLOOKUP(V438,data!$B$3:$E$32,3,0))*(S438-14)),0)</f>
        <v>0</v>
      </c>
      <c r="X438" s="87" t="s">
        <v>87</v>
      </c>
      <c r="Y438" s="66">
        <f>IF(T438=1,VLOOKUP(X438,data!$B$35:$D$39,2,0),0)</f>
        <v>0</v>
      </c>
      <c r="Z438" s="67">
        <f>IF(AND(W438&lt;&gt;0,Y438&lt;&gt;0)=FALSE,0,data!$C$43)</f>
        <v>0</v>
      </c>
      <c r="AA438" s="91">
        <f t="shared" si="189"/>
        <v>0</v>
      </c>
      <c r="AB438" s="121">
        <f t="shared" si="190"/>
        <v>0</v>
      </c>
      <c r="AC438" s="61">
        <f t="shared" si="191"/>
        <v>0</v>
      </c>
      <c r="AD438" s="61">
        <f t="shared" si="192"/>
        <v>0</v>
      </c>
      <c r="AF438" s="64"/>
      <c r="AG438" s="61">
        <f t="shared" si="193"/>
        <v>0</v>
      </c>
      <c r="AH438" s="65">
        <f>IF(AG438=1,data!$C$41*AF438,0)</f>
        <v>0</v>
      </c>
      <c r="AI438" s="87" t="s">
        <v>87</v>
      </c>
      <c r="AJ438" s="66">
        <f>IF(AG438=1,IF(AF438&lt;15,VLOOKUP(AI438,data!$B$3:$E$32,2,0)*AF438,(VLOOKUP(AI438,data!$B$3:$E$32,2,0)*14)+(VLOOKUP(AI438,data!$B$3:$E$32,3,0))*(AF438-14)),0)</f>
        <v>0</v>
      </c>
      <c r="AK438" s="87" t="s">
        <v>87</v>
      </c>
      <c r="AL438" s="66">
        <f>IF(AG438=1,VLOOKUP(AK438,data!$B$35:$D$39,2,0),0)</f>
        <v>0</v>
      </c>
      <c r="AM438" s="67">
        <f>IF(AND(AJ438&lt;&gt;0,AL438&lt;&gt;0)=FALSE,0,data!$C$43)</f>
        <v>0</v>
      </c>
      <c r="AN438" s="91">
        <f t="shared" si="194"/>
        <v>0</v>
      </c>
      <c r="AO438" s="121">
        <f t="shared" si="195"/>
        <v>0</v>
      </c>
      <c r="AP438" s="61">
        <f t="shared" si="196"/>
        <v>0</v>
      </c>
      <c r="AQ438" s="61">
        <f t="shared" si="197"/>
        <v>0</v>
      </c>
      <c r="AS438" s="64"/>
      <c r="AT438" s="61">
        <f t="shared" si="198"/>
        <v>0</v>
      </c>
      <c r="AU438" s="65">
        <f>IF(AT438=1,data!$C$41*AS438,0)</f>
        <v>0</v>
      </c>
      <c r="AV438" s="87" t="s">
        <v>87</v>
      </c>
      <c r="AW438" s="66">
        <f>IF(AT438=1,IF(AS438&lt;15,VLOOKUP(AV438,data!$B$3:$E$32,2,0)*AS438,(VLOOKUP(AV438,data!$B$3:$E$32,2,0)*14)+(VLOOKUP(AV438,data!$B$3:$E$32,3,0))*(AS438-14)),0)</f>
        <v>0</v>
      </c>
      <c r="AX438" s="87" t="s">
        <v>87</v>
      </c>
      <c r="AY438" s="66">
        <f>IF(AT438=1,VLOOKUP(AX438,data!$B$35:$D$39,2,0),0)</f>
        <v>0</v>
      </c>
      <c r="AZ438" s="67">
        <f>IF(AND(AW438&lt;&gt;0,AY438&lt;&gt;0)=FALSE,0,data!$C$43)</f>
        <v>0</v>
      </c>
      <c r="BA438" s="91">
        <f t="shared" si="199"/>
        <v>0</v>
      </c>
      <c r="BB438" s="121">
        <f t="shared" si="200"/>
        <v>0</v>
      </c>
      <c r="BC438" s="61">
        <f t="shared" si="201"/>
        <v>0</v>
      </c>
      <c r="BD438" s="61">
        <f t="shared" si="202"/>
        <v>0</v>
      </c>
      <c r="BF438" s="64"/>
      <c r="BG438" s="61">
        <f t="shared" si="203"/>
        <v>0</v>
      </c>
      <c r="BH438" s="65">
        <f>IF(BG438=1,data!$C$41*BF438,0)</f>
        <v>0</v>
      </c>
      <c r="BI438" s="87" t="s">
        <v>87</v>
      </c>
      <c r="BJ438" s="66">
        <f>IF(BG438=1,IF(BF438&lt;15,VLOOKUP(BI438,data!$B$3:$E$32,2,0)*BF438,(VLOOKUP(BI438,data!$B$3:$E$32,2,0)*14)+(VLOOKUP(BI438,data!$B$3:$E$32,3,0))*(BF438-14)),0)</f>
        <v>0</v>
      </c>
      <c r="BK438" s="87" t="s">
        <v>87</v>
      </c>
      <c r="BL438" s="66">
        <f>IF(BG438=1,VLOOKUP(BK438,data!$B$35:$D$39,2,0),0)</f>
        <v>0</v>
      </c>
      <c r="BM438" s="67">
        <f>IF(AND(BJ438&lt;&gt;0,BL438&lt;&gt;0)=FALSE,0,data!$C$43)</f>
        <v>0</v>
      </c>
      <c r="BN438" s="91">
        <f t="shared" si="204"/>
        <v>0</v>
      </c>
      <c r="BO438" s="121">
        <f t="shared" si="205"/>
        <v>0</v>
      </c>
      <c r="BP438" s="61">
        <f t="shared" si="206"/>
        <v>0</v>
      </c>
      <c r="BQ438" s="61">
        <f t="shared" si="207"/>
        <v>0</v>
      </c>
      <c r="BS438" s="64"/>
      <c r="BT438" s="61">
        <f t="shared" si="208"/>
        <v>0</v>
      </c>
      <c r="BU438" s="65">
        <f>IF(BT438=1,data!$C$41*BS438,0)</f>
        <v>0</v>
      </c>
      <c r="BV438" s="87" t="s">
        <v>87</v>
      </c>
      <c r="BW438" s="66">
        <f>IF(BT438=1,IF(BS438&lt;15,VLOOKUP(BV438,data!$B$3:$E$32,2,0)*BS438,(VLOOKUP(BV438,data!$B$3:$E$32,2,0)*14)+(VLOOKUP(BV438,data!$B$3:$E$32,3,0))*(BS438-14)),0)</f>
        <v>0</v>
      </c>
      <c r="BX438" s="87" t="s">
        <v>87</v>
      </c>
      <c r="BY438" s="66">
        <f>IF(BT438=1,VLOOKUP(BX438,data!$B$35:$D$39,2,0),0)</f>
        <v>0</v>
      </c>
      <c r="BZ438" s="67">
        <f>IF(AND(BW438&lt;&gt;0,BY438&lt;&gt;0)=FALSE,0,data!$C$43)</f>
        <v>0</v>
      </c>
      <c r="CA438" s="91">
        <f t="shared" si="209"/>
        <v>0</v>
      </c>
      <c r="CB438" s="121">
        <f t="shared" si="210"/>
        <v>0</v>
      </c>
      <c r="CC438" s="61">
        <f t="shared" si="211"/>
        <v>0</v>
      </c>
      <c r="CD438" s="61">
        <f t="shared" si="212"/>
        <v>0</v>
      </c>
    </row>
    <row r="439" spans="1:82" ht="18" hidden="1" customHeight="1" x14ac:dyDescent="0.25">
      <c r="A439" s="68"/>
      <c r="B439" s="58" t="s">
        <v>521</v>
      </c>
      <c r="C439" s="113"/>
      <c r="D439" s="59"/>
      <c r="E439" s="64"/>
      <c r="F439" s="61">
        <f t="shared" si="184"/>
        <v>0</v>
      </c>
      <c r="G439" s="65">
        <f>IF(F439=1,data!$C$41*E439,0)</f>
        <v>0</v>
      </c>
      <c r="H439" s="87" t="s">
        <v>87</v>
      </c>
      <c r="I439" s="66">
        <f>IF($F439=1,IF($E439&lt;15,VLOOKUP(H439,data!$B$3:$E$32,2,0)*$E439,(VLOOKUP(H439,data!$B$3:$E$32,2,0)*14)+(VLOOKUP(H439,data!$B$3:$E$32,3,0))*($E439-14)),0)</f>
        <v>0</v>
      </c>
      <c r="J439" s="87" t="s">
        <v>87</v>
      </c>
      <c r="K439" s="66">
        <f>IF($F439=1,VLOOKUP(J439,data!$B$35:$D$39,2,0),0)</f>
        <v>0</v>
      </c>
      <c r="L439" s="67">
        <f>IF(AND(I439&lt;&gt;0,K439&lt;&gt;0)=FALSE,0,data!$C$43)</f>
        <v>0</v>
      </c>
      <c r="M439" s="91">
        <f t="shared" si="214"/>
        <v>0</v>
      </c>
      <c r="N439" s="61">
        <f t="shared" si="213"/>
        <v>0</v>
      </c>
      <c r="O439" s="61">
        <f t="shared" si="185"/>
        <v>0</v>
      </c>
      <c r="P439" s="61">
        <f t="shared" si="186"/>
        <v>0</v>
      </c>
      <c r="Q439" s="137">
        <f t="shared" si="187"/>
        <v>0</v>
      </c>
      <c r="S439" s="64"/>
      <c r="T439" s="61">
        <f t="shared" si="188"/>
        <v>0</v>
      </c>
      <c r="U439" s="65">
        <f>IF(T439=1,data!$C$41*S439,0)</f>
        <v>0</v>
      </c>
      <c r="V439" s="87" t="s">
        <v>87</v>
      </c>
      <c r="W439" s="66">
        <f>IF(T439=1,IF(S439&lt;15,VLOOKUP(V439,data!$B$3:$E$32,2,0)*S439,(VLOOKUP(V439,data!$B$3:$E$32,2,0)*14)+(VLOOKUP(V439,data!$B$3:$E$32,3,0))*(S439-14)),0)</f>
        <v>0</v>
      </c>
      <c r="X439" s="87" t="s">
        <v>87</v>
      </c>
      <c r="Y439" s="66">
        <f>IF(T439=1,VLOOKUP(X439,data!$B$35:$D$39,2,0),0)</f>
        <v>0</v>
      </c>
      <c r="Z439" s="67">
        <f>IF(AND(W439&lt;&gt;0,Y439&lt;&gt;0)=FALSE,0,data!$C$43)</f>
        <v>0</v>
      </c>
      <c r="AA439" s="91">
        <f t="shared" si="189"/>
        <v>0</v>
      </c>
      <c r="AB439" s="121">
        <f t="shared" si="190"/>
        <v>0</v>
      </c>
      <c r="AC439" s="61">
        <f t="shared" si="191"/>
        <v>0</v>
      </c>
      <c r="AD439" s="61">
        <f t="shared" si="192"/>
        <v>0</v>
      </c>
      <c r="AF439" s="64"/>
      <c r="AG439" s="61">
        <f t="shared" si="193"/>
        <v>0</v>
      </c>
      <c r="AH439" s="65">
        <f>IF(AG439=1,data!$C$41*AF439,0)</f>
        <v>0</v>
      </c>
      <c r="AI439" s="87" t="s">
        <v>87</v>
      </c>
      <c r="AJ439" s="66">
        <f>IF(AG439=1,IF(AF439&lt;15,VLOOKUP(AI439,data!$B$3:$E$32,2,0)*AF439,(VLOOKUP(AI439,data!$B$3:$E$32,2,0)*14)+(VLOOKUP(AI439,data!$B$3:$E$32,3,0))*(AF439-14)),0)</f>
        <v>0</v>
      </c>
      <c r="AK439" s="87" t="s">
        <v>87</v>
      </c>
      <c r="AL439" s="66">
        <f>IF(AG439=1,VLOOKUP(AK439,data!$B$35:$D$39,2,0),0)</f>
        <v>0</v>
      </c>
      <c r="AM439" s="67">
        <f>IF(AND(AJ439&lt;&gt;0,AL439&lt;&gt;0)=FALSE,0,data!$C$43)</f>
        <v>0</v>
      </c>
      <c r="AN439" s="91">
        <f t="shared" si="194"/>
        <v>0</v>
      </c>
      <c r="AO439" s="121">
        <f t="shared" si="195"/>
        <v>0</v>
      </c>
      <c r="AP439" s="61">
        <f t="shared" si="196"/>
        <v>0</v>
      </c>
      <c r="AQ439" s="61">
        <f t="shared" si="197"/>
        <v>0</v>
      </c>
      <c r="AS439" s="64"/>
      <c r="AT439" s="61">
        <f t="shared" si="198"/>
        <v>0</v>
      </c>
      <c r="AU439" s="65">
        <f>IF(AT439=1,data!$C$41*AS439,0)</f>
        <v>0</v>
      </c>
      <c r="AV439" s="87" t="s">
        <v>87</v>
      </c>
      <c r="AW439" s="66">
        <f>IF(AT439=1,IF(AS439&lt;15,VLOOKUP(AV439,data!$B$3:$E$32,2,0)*AS439,(VLOOKUP(AV439,data!$B$3:$E$32,2,0)*14)+(VLOOKUP(AV439,data!$B$3:$E$32,3,0))*(AS439-14)),0)</f>
        <v>0</v>
      </c>
      <c r="AX439" s="87" t="s">
        <v>87</v>
      </c>
      <c r="AY439" s="66">
        <f>IF(AT439=1,VLOOKUP(AX439,data!$B$35:$D$39,2,0),0)</f>
        <v>0</v>
      </c>
      <c r="AZ439" s="67">
        <f>IF(AND(AW439&lt;&gt;0,AY439&lt;&gt;0)=FALSE,0,data!$C$43)</f>
        <v>0</v>
      </c>
      <c r="BA439" s="91">
        <f t="shared" si="199"/>
        <v>0</v>
      </c>
      <c r="BB439" s="121">
        <f t="shared" si="200"/>
        <v>0</v>
      </c>
      <c r="BC439" s="61">
        <f t="shared" si="201"/>
        <v>0</v>
      </c>
      <c r="BD439" s="61">
        <f t="shared" si="202"/>
        <v>0</v>
      </c>
      <c r="BF439" s="64"/>
      <c r="BG439" s="61">
        <f t="shared" si="203"/>
        <v>0</v>
      </c>
      <c r="BH439" s="65">
        <f>IF(BG439=1,data!$C$41*BF439,0)</f>
        <v>0</v>
      </c>
      <c r="BI439" s="87" t="s">
        <v>87</v>
      </c>
      <c r="BJ439" s="66">
        <f>IF(BG439=1,IF(BF439&lt;15,VLOOKUP(BI439,data!$B$3:$E$32,2,0)*BF439,(VLOOKUP(BI439,data!$B$3:$E$32,2,0)*14)+(VLOOKUP(BI439,data!$B$3:$E$32,3,0))*(BF439-14)),0)</f>
        <v>0</v>
      </c>
      <c r="BK439" s="87" t="s">
        <v>87</v>
      </c>
      <c r="BL439" s="66">
        <f>IF(BG439=1,VLOOKUP(BK439,data!$B$35:$D$39,2,0),0)</f>
        <v>0</v>
      </c>
      <c r="BM439" s="67">
        <f>IF(AND(BJ439&lt;&gt;0,BL439&lt;&gt;0)=FALSE,0,data!$C$43)</f>
        <v>0</v>
      </c>
      <c r="BN439" s="91">
        <f t="shared" si="204"/>
        <v>0</v>
      </c>
      <c r="BO439" s="121">
        <f t="shared" si="205"/>
        <v>0</v>
      </c>
      <c r="BP439" s="61">
        <f t="shared" si="206"/>
        <v>0</v>
      </c>
      <c r="BQ439" s="61">
        <f t="shared" si="207"/>
        <v>0</v>
      </c>
      <c r="BS439" s="64"/>
      <c r="BT439" s="61">
        <f t="shared" si="208"/>
        <v>0</v>
      </c>
      <c r="BU439" s="65">
        <f>IF(BT439=1,data!$C$41*BS439,0)</f>
        <v>0</v>
      </c>
      <c r="BV439" s="87" t="s">
        <v>87</v>
      </c>
      <c r="BW439" s="66">
        <f>IF(BT439=1,IF(BS439&lt;15,VLOOKUP(BV439,data!$B$3:$E$32,2,0)*BS439,(VLOOKUP(BV439,data!$B$3:$E$32,2,0)*14)+(VLOOKUP(BV439,data!$B$3:$E$32,3,0))*(BS439-14)),0)</f>
        <v>0</v>
      </c>
      <c r="BX439" s="87" t="s">
        <v>87</v>
      </c>
      <c r="BY439" s="66">
        <f>IF(BT439=1,VLOOKUP(BX439,data!$B$35:$D$39,2,0),0)</f>
        <v>0</v>
      </c>
      <c r="BZ439" s="67">
        <f>IF(AND(BW439&lt;&gt;0,BY439&lt;&gt;0)=FALSE,0,data!$C$43)</f>
        <v>0</v>
      </c>
      <c r="CA439" s="91">
        <f t="shared" si="209"/>
        <v>0</v>
      </c>
      <c r="CB439" s="121">
        <f t="shared" si="210"/>
        <v>0</v>
      </c>
      <c r="CC439" s="61">
        <f t="shared" si="211"/>
        <v>0</v>
      </c>
      <c r="CD439" s="61">
        <f t="shared" si="212"/>
        <v>0</v>
      </c>
    </row>
    <row r="440" spans="1:82" ht="18" hidden="1" customHeight="1" x14ac:dyDescent="0.25">
      <c r="A440" s="68"/>
      <c r="B440" s="58" t="s">
        <v>522</v>
      </c>
      <c r="C440" s="113"/>
      <c r="D440" s="59"/>
      <c r="E440" s="64"/>
      <c r="F440" s="61">
        <f t="shared" si="184"/>
        <v>0</v>
      </c>
      <c r="G440" s="65">
        <f>IF(F440=1,data!$C$41*E440,0)</f>
        <v>0</v>
      </c>
      <c r="H440" s="87" t="s">
        <v>87</v>
      </c>
      <c r="I440" s="66">
        <f>IF($F440=1,IF($E440&lt;15,VLOOKUP(H440,data!$B$3:$E$32,2,0)*$E440,(VLOOKUP(H440,data!$B$3:$E$32,2,0)*14)+(VLOOKUP(H440,data!$B$3:$E$32,3,0))*($E440-14)),0)</f>
        <v>0</v>
      </c>
      <c r="J440" s="87" t="s">
        <v>87</v>
      </c>
      <c r="K440" s="66">
        <f>IF($F440=1,VLOOKUP(J440,data!$B$35:$D$39,2,0),0)</f>
        <v>0</v>
      </c>
      <c r="L440" s="67">
        <f>IF(AND(I440&lt;&gt;0,K440&lt;&gt;0)=FALSE,0,data!$C$43)</f>
        <v>0</v>
      </c>
      <c r="M440" s="91">
        <f t="shared" si="214"/>
        <v>0</v>
      </c>
      <c r="N440" s="61">
        <f t="shared" si="213"/>
        <v>0</v>
      </c>
      <c r="O440" s="61">
        <f t="shared" si="185"/>
        <v>0</v>
      </c>
      <c r="P440" s="61">
        <f t="shared" si="186"/>
        <v>0</v>
      </c>
      <c r="Q440" s="137">
        <f t="shared" si="187"/>
        <v>0</v>
      </c>
      <c r="S440" s="64"/>
      <c r="T440" s="61">
        <f t="shared" si="188"/>
        <v>0</v>
      </c>
      <c r="U440" s="65">
        <f>IF(T440=1,data!$C$41*S440,0)</f>
        <v>0</v>
      </c>
      <c r="V440" s="87" t="s">
        <v>87</v>
      </c>
      <c r="W440" s="66">
        <f>IF(T440=1,IF(S440&lt;15,VLOOKUP(V440,data!$B$3:$E$32,2,0)*S440,(VLOOKUP(V440,data!$B$3:$E$32,2,0)*14)+(VLOOKUP(V440,data!$B$3:$E$32,3,0))*(S440-14)),0)</f>
        <v>0</v>
      </c>
      <c r="X440" s="87" t="s">
        <v>87</v>
      </c>
      <c r="Y440" s="66">
        <f>IF(T440=1,VLOOKUP(X440,data!$B$35:$D$39,2,0),0)</f>
        <v>0</v>
      </c>
      <c r="Z440" s="67">
        <f>IF(AND(W440&lt;&gt;0,Y440&lt;&gt;0)=FALSE,0,data!$C$43)</f>
        <v>0</v>
      </c>
      <c r="AA440" s="91">
        <f t="shared" si="189"/>
        <v>0</v>
      </c>
      <c r="AB440" s="121">
        <f t="shared" si="190"/>
        <v>0</v>
      </c>
      <c r="AC440" s="61">
        <f t="shared" si="191"/>
        <v>0</v>
      </c>
      <c r="AD440" s="61">
        <f t="shared" si="192"/>
        <v>0</v>
      </c>
      <c r="AF440" s="64"/>
      <c r="AG440" s="61">
        <f t="shared" si="193"/>
        <v>0</v>
      </c>
      <c r="AH440" s="65">
        <f>IF(AG440=1,data!$C$41*AF440,0)</f>
        <v>0</v>
      </c>
      <c r="AI440" s="87" t="s">
        <v>87</v>
      </c>
      <c r="AJ440" s="66">
        <f>IF(AG440=1,IF(AF440&lt;15,VLOOKUP(AI440,data!$B$3:$E$32,2,0)*AF440,(VLOOKUP(AI440,data!$B$3:$E$32,2,0)*14)+(VLOOKUP(AI440,data!$B$3:$E$32,3,0))*(AF440-14)),0)</f>
        <v>0</v>
      </c>
      <c r="AK440" s="87" t="s">
        <v>87</v>
      </c>
      <c r="AL440" s="66">
        <f>IF(AG440=1,VLOOKUP(AK440,data!$B$35:$D$39,2,0),0)</f>
        <v>0</v>
      </c>
      <c r="AM440" s="67">
        <f>IF(AND(AJ440&lt;&gt;0,AL440&lt;&gt;0)=FALSE,0,data!$C$43)</f>
        <v>0</v>
      </c>
      <c r="AN440" s="91">
        <f t="shared" si="194"/>
        <v>0</v>
      </c>
      <c r="AO440" s="121">
        <f t="shared" si="195"/>
        <v>0</v>
      </c>
      <c r="AP440" s="61">
        <f t="shared" si="196"/>
        <v>0</v>
      </c>
      <c r="AQ440" s="61">
        <f t="shared" si="197"/>
        <v>0</v>
      </c>
      <c r="AS440" s="64"/>
      <c r="AT440" s="61">
        <f t="shared" si="198"/>
        <v>0</v>
      </c>
      <c r="AU440" s="65">
        <f>IF(AT440=1,data!$C$41*AS440,0)</f>
        <v>0</v>
      </c>
      <c r="AV440" s="87" t="s">
        <v>87</v>
      </c>
      <c r="AW440" s="66">
        <f>IF(AT440=1,IF(AS440&lt;15,VLOOKUP(AV440,data!$B$3:$E$32,2,0)*AS440,(VLOOKUP(AV440,data!$B$3:$E$32,2,0)*14)+(VLOOKUP(AV440,data!$B$3:$E$32,3,0))*(AS440-14)),0)</f>
        <v>0</v>
      </c>
      <c r="AX440" s="87" t="s">
        <v>87</v>
      </c>
      <c r="AY440" s="66">
        <f>IF(AT440=1,VLOOKUP(AX440,data!$B$35:$D$39,2,0),0)</f>
        <v>0</v>
      </c>
      <c r="AZ440" s="67">
        <f>IF(AND(AW440&lt;&gt;0,AY440&lt;&gt;0)=FALSE,0,data!$C$43)</f>
        <v>0</v>
      </c>
      <c r="BA440" s="91">
        <f t="shared" si="199"/>
        <v>0</v>
      </c>
      <c r="BB440" s="121">
        <f t="shared" si="200"/>
        <v>0</v>
      </c>
      <c r="BC440" s="61">
        <f t="shared" si="201"/>
        <v>0</v>
      </c>
      <c r="BD440" s="61">
        <f t="shared" si="202"/>
        <v>0</v>
      </c>
      <c r="BF440" s="64"/>
      <c r="BG440" s="61">
        <f t="shared" si="203"/>
        <v>0</v>
      </c>
      <c r="BH440" s="65">
        <f>IF(BG440=1,data!$C$41*BF440,0)</f>
        <v>0</v>
      </c>
      <c r="BI440" s="87" t="s">
        <v>87</v>
      </c>
      <c r="BJ440" s="66">
        <f>IF(BG440=1,IF(BF440&lt;15,VLOOKUP(BI440,data!$B$3:$E$32,2,0)*BF440,(VLOOKUP(BI440,data!$B$3:$E$32,2,0)*14)+(VLOOKUP(BI440,data!$B$3:$E$32,3,0))*(BF440-14)),0)</f>
        <v>0</v>
      </c>
      <c r="BK440" s="87" t="s">
        <v>87</v>
      </c>
      <c r="BL440" s="66">
        <f>IF(BG440=1,VLOOKUP(BK440,data!$B$35:$D$39,2,0),0)</f>
        <v>0</v>
      </c>
      <c r="BM440" s="67">
        <f>IF(AND(BJ440&lt;&gt;0,BL440&lt;&gt;0)=FALSE,0,data!$C$43)</f>
        <v>0</v>
      </c>
      <c r="BN440" s="91">
        <f t="shared" si="204"/>
        <v>0</v>
      </c>
      <c r="BO440" s="121">
        <f t="shared" si="205"/>
        <v>0</v>
      </c>
      <c r="BP440" s="61">
        <f t="shared" si="206"/>
        <v>0</v>
      </c>
      <c r="BQ440" s="61">
        <f t="shared" si="207"/>
        <v>0</v>
      </c>
      <c r="BS440" s="64"/>
      <c r="BT440" s="61">
        <f t="shared" si="208"/>
        <v>0</v>
      </c>
      <c r="BU440" s="65">
        <f>IF(BT440=1,data!$C$41*BS440,0)</f>
        <v>0</v>
      </c>
      <c r="BV440" s="87" t="s">
        <v>87</v>
      </c>
      <c r="BW440" s="66">
        <f>IF(BT440=1,IF(BS440&lt;15,VLOOKUP(BV440,data!$B$3:$E$32,2,0)*BS440,(VLOOKUP(BV440,data!$B$3:$E$32,2,0)*14)+(VLOOKUP(BV440,data!$B$3:$E$32,3,0))*(BS440-14)),0)</f>
        <v>0</v>
      </c>
      <c r="BX440" s="87" t="s">
        <v>87</v>
      </c>
      <c r="BY440" s="66">
        <f>IF(BT440=1,VLOOKUP(BX440,data!$B$35:$D$39,2,0),0)</f>
        <v>0</v>
      </c>
      <c r="BZ440" s="67">
        <f>IF(AND(BW440&lt;&gt;0,BY440&lt;&gt;0)=FALSE,0,data!$C$43)</f>
        <v>0</v>
      </c>
      <c r="CA440" s="91">
        <f t="shared" si="209"/>
        <v>0</v>
      </c>
      <c r="CB440" s="121">
        <f t="shared" si="210"/>
        <v>0</v>
      </c>
      <c r="CC440" s="61">
        <f t="shared" si="211"/>
        <v>0</v>
      </c>
      <c r="CD440" s="61">
        <f t="shared" si="212"/>
        <v>0</v>
      </c>
    </row>
    <row r="441" spans="1:82" ht="18" hidden="1" customHeight="1" x14ac:dyDescent="0.25">
      <c r="A441" s="68"/>
      <c r="B441" s="58" t="s">
        <v>523</v>
      </c>
      <c r="C441" s="113"/>
      <c r="D441" s="59"/>
      <c r="E441" s="64"/>
      <c r="F441" s="61">
        <f t="shared" si="184"/>
        <v>0</v>
      </c>
      <c r="G441" s="65">
        <f>IF(F441=1,data!$C$41*E441,0)</f>
        <v>0</v>
      </c>
      <c r="H441" s="87" t="s">
        <v>87</v>
      </c>
      <c r="I441" s="66">
        <f>IF($F441=1,IF($E441&lt;15,VLOOKUP(H441,data!$B$3:$E$32,2,0)*$E441,(VLOOKUP(H441,data!$B$3:$E$32,2,0)*14)+(VLOOKUP(H441,data!$B$3:$E$32,3,0))*($E441-14)),0)</f>
        <v>0</v>
      </c>
      <c r="J441" s="87" t="s">
        <v>87</v>
      </c>
      <c r="K441" s="66">
        <f>IF($F441=1,VLOOKUP(J441,data!$B$35:$D$39,2,0),0)</f>
        <v>0</v>
      </c>
      <c r="L441" s="67">
        <f>IF(AND(I441&lt;&gt;0,K441&lt;&gt;0)=FALSE,0,data!$C$43)</f>
        <v>0</v>
      </c>
      <c r="M441" s="91">
        <f t="shared" si="214"/>
        <v>0</v>
      </c>
      <c r="N441" s="61">
        <f t="shared" si="213"/>
        <v>0</v>
      </c>
      <c r="O441" s="61">
        <f t="shared" si="185"/>
        <v>0</v>
      </c>
      <c r="P441" s="61">
        <f t="shared" si="186"/>
        <v>0</v>
      </c>
      <c r="Q441" s="137">
        <f t="shared" si="187"/>
        <v>0</v>
      </c>
      <c r="S441" s="64"/>
      <c r="T441" s="61">
        <f t="shared" si="188"/>
        <v>0</v>
      </c>
      <c r="U441" s="65">
        <f>IF(T441=1,data!$C$41*S441,0)</f>
        <v>0</v>
      </c>
      <c r="V441" s="87" t="s">
        <v>87</v>
      </c>
      <c r="W441" s="66">
        <f>IF(T441=1,IF(S441&lt;15,VLOOKUP(V441,data!$B$3:$E$32,2,0)*S441,(VLOOKUP(V441,data!$B$3:$E$32,2,0)*14)+(VLOOKUP(V441,data!$B$3:$E$32,3,0))*(S441-14)),0)</f>
        <v>0</v>
      </c>
      <c r="X441" s="87" t="s">
        <v>87</v>
      </c>
      <c r="Y441" s="66">
        <f>IF(T441=1,VLOOKUP(X441,data!$B$35:$D$39,2,0),0)</f>
        <v>0</v>
      </c>
      <c r="Z441" s="67">
        <f>IF(AND(W441&lt;&gt;0,Y441&lt;&gt;0)=FALSE,0,data!$C$43)</f>
        <v>0</v>
      </c>
      <c r="AA441" s="91">
        <f t="shared" si="189"/>
        <v>0</v>
      </c>
      <c r="AB441" s="121">
        <f t="shared" si="190"/>
        <v>0</v>
      </c>
      <c r="AC441" s="61">
        <f t="shared" si="191"/>
        <v>0</v>
      </c>
      <c r="AD441" s="61">
        <f t="shared" si="192"/>
        <v>0</v>
      </c>
      <c r="AF441" s="64"/>
      <c r="AG441" s="61">
        <f t="shared" si="193"/>
        <v>0</v>
      </c>
      <c r="AH441" s="65">
        <f>IF(AG441=1,data!$C$41*AF441,0)</f>
        <v>0</v>
      </c>
      <c r="AI441" s="87" t="s">
        <v>87</v>
      </c>
      <c r="AJ441" s="66">
        <f>IF(AG441=1,IF(AF441&lt;15,VLOOKUP(AI441,data!$B$3:$E$32,2,0)*AF441,(VLOOKUP(AI441,data!$B$3:$E$32,2,0)*14)+(VLOOKUP(AI441,data!$B$3:$E$32,3,0))*(AF441-14)),0)</f>
        <v>0</v>
      </c>
      <c r="AK441" s="87" t="s">
        <v>87</v>
      </c>
      <c r="AL441" s="66">
        <f>IF(AG441=1,VLOOKUP(AK441,data!$B$35:$D$39,2,0),0)</f>
        <v>0</v>
      </c>
      <c r="AM441" s="67">
        <f>IF(AND(AJ441&lt;&gt;0,AL441&lt;&gt;0)=FALSE,0,data!$C$43)</f>
        <v>0</v>
      </c>
      <c r="AN441" s="91">
        <f t="shared" si="194"/>
        <v>0</v>
      </c>
      <c r="AO441" s="121">
        <f t="shared" si="195"/>
        <v>0</v>
      </c>
      <c r="AP441" s="61">
        <f t="shared" si="196"/>
        <v>0</v>
      </c>
      <c r="AQ441" s="61">
        <f t="shared" si="197"/>
        <v>0</v>
      </c>
      <c r="AS441" s="64"/>
      <c r="AT441" s="61">
        <f t="shared" si="198"/>
        <v>0</v>
      </c>
      <c r="AU441" s="65">
        <f>IF(AT441=1,data!$C$41*AS441,0)</f>
        <v>0</v>
      </c>
      <c r="AV441" s="87" t="s">
        <v>87</v>
      </c>
      <c r="AW441" s="66">
        <f>IF(AT441=1,IF(AS441&lt;15,VLOOKUP(AV441,data!$B$3:$E$32,2,0)*AS441,(VLOOKUP(AV441,data!$B$3:$E$32,2,0)*14)+(VLOOKUP(AV441,data!$B$3:$E$32,3,0))*(AS441-14)),0)</f>
        <v>0</v>
      </c>
      <c r="AX441" s="87" t="s">
        <v>87</v>
      </c>
      <c r="AY441" s="66">
        <f>IF(AT441=1,VLOOKUP(AX441,data!$B$35:$D$39,2,0),0)</f>
        <v>0</v>
      </c>
      <c r="AZ441" s="67">
        <f>IF(AND(AW441&lt;&gt;0,AY441&lt;&gt;0)=FALSE,0,data!$C$43)</f>
        <v>0</v>
      </c>
      <c r="BA441" s="91">
        <f t="shared" si="199"/>
        <v>0</v>
      </c>
      <c r="BB441" s="121">
        <f t="shared" si="200"/>
        <v>0</v>
      </c>
      <c r="BC441" s="61">
        <f t="shared" si="201"/>
        <v>0</v>
      </c>
      <c r="BD441" s="61">
        <f t="shared" si="202"/>
        <v>0</v>
      </c>
      <c r="BF441" s="64"/>
      <c r="BG441" s="61">
        <f t="shared" si="203"/>
        <v>0</v>
      </c>
      <c r="BH441" s="65">
        <f>IF(BG441=1,data!$C$41*BF441,0)</f>
        <v>0</v>
      </c>
      <c r="BI441" s="87" t="s">
        <v>87</v>
      </c>
      <c r="BJ441" s="66">
        <f>IF(BG441=1,IF(BF441&lt;15,VLOOKUP(BI441,data!$B$3:$E$32,2,0)*BF441,(VLOOKUP(BI441,data!$B$3:$E$32,2,0)*14)+(VLOOKUP(BI441,data!$B$3:$E$32,3,0))*(BF441-14)),0)</f>
        <v>0</v>
      </c>
      <c r="BK441" s="87" t="s">
        <v>87</v>
      </c>
      <c r="BL441" s="66">
        <f>IF(BG441=1,VLOOKUP(BK441,data!$B$35:$D$39,2,0),0)</f>
        <v>0</v>
      </c>
      <c r="BM441" s="67">
        <f>IF(AND(BJ441&lt;&gt;0,BL441&lt;&gt;0)=FALSE,0,data!$C$43)</f>
        <v>0</v>
      </c>
      <c r="BN441" s="91">
        <f t="shared" si="204"/>
        <v>0</v>
      </c>
      <c r="BO441" s="121">
        <f t="shared" si="205"/>
        <v>0</v>
      </c>
      <c r="BP441" s="61">
        <f t="shared" si="206"/>
        <v>0</v>
      </c>
      <c r="BQ441" s="61">
        <f t="shared" si="207"/>
        <v>0</v>
      </c>
      <c r="BS441" s="64"/>
      <c r="BT441" s="61">
        <f t="shared" si="208"/>
        <v>0</v>
      </c>
      <c r="BU441" s="65">
        <f>IF(BT441=1,data!$C$41*BS441,0)</f>
        <v>0</v>
      </c>
      <c r="BV441" s="87" t="s">
        <v>87</v>
      </c>
      <c r="BW441" s="66">
        <f>IF(BT441=1,IF(BS441&lt;15,VLOOKUP(BV441,data!$B$3:$E$32,2,0)*BS441,(VLOOKUP(BV441,data!$B$3:$E$32,2,0)*14)+(VLOOKUP(BV441,data!$B$3:$E$32,3,0))*(BS441-14)),0)</f>
        <v>0</v>
      </c>
      <c r="BX441" s="87" t="s">
        <v>87</v>
      </c>
      <c r="BY441" s="66">
        <f>IF(BT441=1,VLOOKUP(BX441,data!$B$35:$D$39,2,0),0)</f>
        <v>0</v>
      </c>
      <c r="BZ441" s="67">
        <f>IF(AND(BW441&lt;&gt;0,BY441&lt;&gt;0)=FALSE,0,data!$C$43)</f>
        <v>0</v>
      </c>
      <c r="CA441" s="91">
        <f t="shared" si="209"/>
        <v>0</v>
      </c>
      <c r="CB441" s="121">
        <f t="shared" si="210"/>
        <v>0</v>
      </c>
      <c r="CC441" s="61">
        <f t="shared" si="211"/>
        <v>0</v>
      </c>
      <c r="CD441" s="61">
        <f t="shared" si="212"/>
        <v>0</v>
      </c>
    </row>
    <row r="442" spans="1:82" ht="18" hidden="1" customHeight="1" x14ac:dyDescent="0.25">
      <c r="A442" s="68"/>
      <c r="B442" s="58" t="s">
        <v>524</v>
      </c>
      <c r="C442" s="113"/>
      <c r="D442" s="59"/>
      <c r="E442" s="64"/>
      <c r="F442" s="61">
        <f t="shared" si="184"/>
        <v>0</v>
      </c>
      <c r="G442" s="65">
        <f>IF(F442=1,data!$C$41*E442,0)</f>
        <v>0</v>
      </c>
      <c r="H442" s="87" t="s">
        <v>87</v>
      </c>
      <c r="I442" s="66">
        <f>IF($F442=1,IF($E442&lt;15,VLOOKUP(H442,data!$B$3:$E$32,2,0)*$E442,(VLOOKUP(H442,data!$B$3:$E$32,2,0)*14)+(VLOOKUP(H442,data!$B$3:$E$32,3,0))*($E442-14)),0)</f>
        <v>0</v>
      </c>
      <c r="J442" s="87" t="s">
        <v>87</v>
      </c>
      <c r="K442" s="66">
        <f>IF($F442=1,VLOOKUP(J442,data!$B$35:$D$39,2,0),0)</f>
        <v>0</v>
      </c>
      <c r="L442" s="67">
        <f>IF(AND(I442&lt;&gt;0,K442&lt;&gt;0)=FALSE,0,data!$C$43)</f>
        <v>0</v>
      </c>
      <c r="M442" s="91">
        <f t="shared" si="214"/>
        <v>0</v>
      </c>
      <c r="N442" s="61">
        <f t="shared" si="213"/>
        <v>0</v>
      </c>
      <c r="O442" s="61">
        <f t="shared" si="185"/>
        <v>0</v>
      </c>
      <c r="P442" s="61">
        <f t="shared" si="186"/>
        <v>0</v>
      </c>
      <c r="Q442" s="137">
        <f t="shared" si="187"/>
        <v>0</v>
      </c>
      <c r="S442" s="64"/>
      <c r="T442" s="61">
        <f t="shared" si="188"/>
        <v>0</v>
      </c>
      <c r="U442" s="65">
        <f>IF(T442=1,data!$C$41*S442,0)</f>
        <v>0</v>
      </c>
      <c r="V442" s="87" t="s">
        <v>87</v>
      </c>
      <c r="W442" s="66">
        <f>IF(T442=1,IF(S442&lt;15,VLOOKUP(V442,data!$B$3:$E$32,2,0)*S442,(VLOOKUP(V442,data!$B$3:$E$32,2,0)*14)+(VLOOKUP(V442,data!$B$3:$E$32,3,0))*(S442-14)),0)</f>
        <v>0</v>
      </c>
      <c r="X442" s="87" t="s">
        <v>87</v>
      </c>
      <c r="Y442" s="66">
        <f>IF(T442=1,VLOOKUP(X442,data!$B$35:$D$39,2,0),0)</f>
        <v>0</v>
      </c>
      <c r="Z442" s="67">
        <f>IF(AND(W442&lt;&gt;0,Y442&lt;&gt;0)=FALSE,0,data!$C$43)</f>
        <v>0</v>
      </c>
      <c r="AA442" s="91">
        <f t="shared" si="189"/>
        <v>0</v>
      </c>
      <c r="AB442" s="121">
        <f t="shared" si="190"/>
        <v>0</v>
      </c>
      <c r="AC442" s="61">
        <f t="shared" si="191"/>
        <v>0</v>
      </c>
      <c r="AD442" s="61">
        <f t="shared" si="192"/>
        <v>0</v>
      </c>
      <c r="AF442" s="64"/>
      <c r="AG442" s="61">
        <f t="shared" si="193"/>
        <v>0</v>
      </c>
      <c r="AH442" s="65">
        <f>IF(AG442=1,data!$C$41*AF442,0)</f>
        <v>0</v>
      </c>
      <c r="AI442" s="87" t="s">
        <v>87</v>
      </c>
      <c r="AJ442" s="66">
        <f>IF(AG442=1,IF(AF442&lt;15,VLOOKUP(AI442,data!$B$3:$E$32,2,0)*AF442,(VLOOKUP(AI442,data!$B$3:$E$32,2,0)*14)+(VLOOKUP(AI442,data!$B$3:$E$32,3,0))*(AF442-14)),0)</f>
        <v>0</v>
      </c>
      <c r="AK442" s="87" t="s">
        <v>87</v>
      </c>
      <c r="AL442" s="66">
        <f>IF(AG442=1,VLOOKUP(AK442,data!$B$35:$D$39,2,0),0)</f>
        <v>0</v>
      </c>
      <c r="AM442" s="67">
        <f>IF(AND(AJ442&lt;&gt;0,AL442&lt;&gt;0)=FALSE,0,data!$C$43)</f>
        <v>0</v>
      </c>
      <c r="AN442" s="91">
        <f t="shared" si="194"/>
        <v>0</v>
      </c>
      <c r="AO442" s="121">
        <f t="shared" si="195"/>
        <v>0</v>
      </c>
      <c r="AP442" s="61">
        <f t="shared" si="196"/>
        <v>0</v>
      </c>
      <c r="AQ442" s="61">
        <f t="shared" si="197"/>
        <v>0</v>
      </c>
      <c r="AS442" s="64"/>
      <c r="AT442" s="61">
        <f t="shared" si="198"/>
        <v>0</v>
      </c>
      <c r="AU442" s="65">
        <f>IF(AT442=1,data!$C$41*AS442,0)</f>
        <v>0</v>
      </c>
      <c r="AV442" s="87" t="s">
        <v>87</v>
      </c>
      <c r="AW442" s="66">
        <f>IF(AT442=1,IF(AS442&lt;15,VLOOKUP(AV442,data!$B$3:$E$32,2,0)*AS442,(VLOOKUP(AV442,data!$B$3:$E$32,2,0)*14)+(VLOOKUP(AV442,data!$B$3:$E$32,3,0))*(AS442-14)),0)</f>
        <v>0</v>
      </c>
      <c r="AX442" s="87" t="s">
        <v>87</v>
      </c>
      <c r="AY442" s="66">
        <f>IF(AT442=1,VLOOKUP(AX442,data!$B$35:$D$39,2,0),0)</f>
        <v>0</v>
      </c>
      <c r="AZ442" s="67">
        <f>IF(AND(AW442&lt;&gt;0,AY442&lt;&gt;0)=FALSE,0,data!$C$43)</f>
        <v>0</v>
      </c>
      <c r="BA442" s="91">
        <f t="shared" si="199"/>
        <v>0</v>
      </c>
      <c r="BB442" s="121">
        <f t="shared" si="200"/>
        <v>0</v>
      </c>
      <c r="BC442" s="61">
        <f t="shared" si="201"/>
        <v>0</v>
      </c>
      <c r="BD442" s="61">
        <f t="shared" si="202"/>
        <v>0</v>
      </c>
      <c r="BF442" s="64"/>
      <c r="BG442" s="61">
        <f t="shared" si="203"/>
        <v>0</v>
      </c>
      <c r="BH442" s="65">
        <f>IF(BG442=1,data!$C$41*BF442,0)</f>
        <v>0</v>
      </c>
      <c r="BI442" s="87" t="s">
        <v>87</v>
      </c>
      <c r="BJ442" s="66">
        <f>IF(BG442=1,IF(BF442&lt;15,VLOOKUP(BI442,data!$B$3:$E$32,2,0)*BF442,(VLOOKUP(BI442,data!$B$3:$E$32,2,0)*14)+(VLOOKUP(BI442,data!$B$3:$E$32,3,0))*(BF442-14)),0)</f>
        <v>0</v>
      </c>
      <c r="BK442" s="87" t="s">
        <v>87</v>
      </c>
      <c r="BL442" s="66">
        <f>IF(BG442=1,VLOOKUP(BK442,data!$B$35:$D$39,2,0),0)</f>
        <v>0</v>
      </c>
      <c r="BM442" s="67">
        <f>IF(AND(BJ442&lt;&gt;0,BL442&lt;&gt;0)=FALSE,0,data!$C$43)</f>
        <v>0</v>
      </c>
      <c r="BN442" s="91">
        <f t="shared" si="204"/>
        <v>0</v>
      </c>
      <c r="BO442" s="121">
        <f t="shared" si="205"/>
        <v>0</v>
      </c>
      <c r="BP442" s="61">
        <f t="shared" si="206"/>
        <v>0</v>
      </c>
      <c r="BQ442" s="61">
        <f t="shared" si="207"/>
        <v>0</v>
      </c>
      <c r="BS442" s="64"/>
      <c r="BT442" s="61">
        <f t="shared" si="208"/>
        <v>0</v>
      </c>
      <c r="BU442" s="65">
        <f>IF(BT442=1,data!$C$41*BS442,0)</f>
        <v>0</v>
      </c>
      <c r="BV442" s="87" t="s">
        <v>87</v>
      </c>
      <c r="BW442" s="66">
        <f>IF(BT442=1,IF(BS442&lt;15,VLOOKUP(BV442,data!$B$3:$E$32,2,0)*BS442,(VLOOKUP(BV442,data!$B$3:$E$32,2,0)*14)+(VLOOKUP(BV442,data!$B$3:$E$32,3,0))*(BS442-14)),0)</f>
        <v>0</v>
      </c>
      <c r="BX442" s="87" t="s">
        <v>87</v>
      </c>
      <c r="BY442" s="66">
        <f>IF(BT442=1,VLOOKUP(BX442,data!$B$35:$D$39,2,0),0)</f>
        <v>0</v>
      </c>
      <c r="BZ442" s="67">
        <f>IF(AND(BW442&lt;&gt;0,BY442&lt;&gt;0)=FALSE,0,data!$C$43)</f>
        <v>0</v>
      </c>
      <c r="CA442" s="91">
        <f t="shared" si="209"/>
        <v>0</v>
      </c>
      <c r="CB442" s="121">
        <f t="shared" si="210"/>
        <v>0</v>
      </c>
      <c r="CC442" s="61">
        <f t="shared" si="211"/>
        <v>0</v>
      </c>
      <c r="CD442" s="61">
        <f t="shared" si="212"/>
        <v>0</v>
      </c>
    </row>
    <row r="443" spans="1:82" ht="18" hidden="1" customHeight="1" x14ac:dyDescent="0.25">
      <c r="A443" s="68"/>
      <c r="B443" s="58" t="s">
        <v>525</v>
      </c>
      <c r="C443" s="113"/>
      <c r="D443" s="59"/>
      <c r="E443" s="64"/>
      <c r="F443" s="61">
        <f t="shared" si="184"/>
        <v>0</v>
      </c>
      <c r="G443" s="65">
        <f>IF(F443=1,data!$C$41*E443,0)</f>
        <v>0</v>
      </c>
      <c r="H443" s="87" t="s">
        <v>87</v>
      </c>
      <c r="I443" s="66">
        <f>IF($F443=1,IF($E443&lt;15,VLOOKUP(H443,data!$B$3:$E$32,2,0)*$E443,(VLOOKUP(H443,data!$B$3:$E$32,2,0)*14)+(VLOOKUP(H443,data!$B$3:$E$32,3,0))*($E443-14)),0)</f>
        <v>0</v>
      </c>
      <c r="J443" s="87" t="s">
        <v>87</v>
      </c>
      <c r="K443" s="66">
        <f>IF($F443=1,VLOOKUP(J443,data!$B$35:$D$39,2,0),0)</f>
        <v>0</v>
      </c>
      <c r="L443" s="67">
        <f>IF(AND(I443&lt;&gt;0,K443&lt;&gt;0)=FALSE,0,data!$C$43)</f>
        <v>0</v>
      </c>
      <c r="M443" s="91">
        <f t="shared" si="214"/>
        <v>0</v>
      </c>
      <c r="N443" s="61">
        <f t="shared" si="213"/>
        <v>0</v>
      </c>
      <c r="O443" s="61">
        <f t="shared" si="185"/>
        <v>0</v>
      </c>
      <c r="P443" s="61">
        <f t="shared" si="186"/>
        <v>0</v>
      </c>
      <c r="Q443" s="137">
        <f t="shared" si="187"/>
        <v>0</v>
      </c>
      <c r="S443" s="64"/>
      <c r="T443" s="61">
        <f t="shared" si="188"/>
        <v>0</v>
      </c>
      <c r="U443" s="65">
        <f>IF(T443=1,data!$C$41*S443,0)</f>
        <v>0</v>
      </c>
      <c r="V443" s="87" t="s">
        <v>87</v>
      </c>
      <c r="W443" s="66">
        <f>IF(T443=1,IF(S443&lt;15,VLOOKUP(V443,data!$B$3:$E$32,2,0)*S443,(VLOOKUP(V443,data!$B$3:$E$32,2,0)*14)+(VLOOKUP(V443,data!$B$3:$E$32,3,0))*(S443-14)),0)</f>
        <v>0</v>
      </c>
      <c r="X443" s="87" t="s">
        <v>87</v>
      </c>
      <c r="Y443" s="66">
        <f>IF(T443=1,VLOOKUP(X443,data!$B$35:$D$39,2,0),0)</f>
        <v>0</v>
      </c>
      <c r="Z443" s="67">
        <f>IF(AND(W443&lt;&gt;0,Y443&lt;&gt;0)=FALSE,0,data!$C$43)</f>
        <v>0</v>
      </c>
      <c r="AA443" s="91">
        <f t="shared" si="189"/>
        <v>0</v>
      </c>
      <c r="AB443" s="121">
        <f t="shared" si="190"/>
        <v>0</v>
      </c>
      <c r="AC443" s="61">
        <f t="shared" si="191"/>
        <v>0</v>
      </c>
      <c r="AD443" s="61">
        <f t="shared" si="192"/>
        <v>0</v>
      </c>
      <c r="AF443" s="64"/>
      <c r="AG443" s="61">
        <f t="shared" si="193"/>
        <v>0</v>
      </c>
      <c r="AH443" s="65">
        <f>IF(AG443=1,data!$C$41*AF443,0)</f>
        <v>0</v>
      </c>
      <c r="AI443" s="87" t="s">
        <v>87</v>
      </c>
      <c r="AJ443" s="66">
        <f>IF(AG443=1,IF(AF443&lt;15,VLOOKUP(AI443,data!$B$3:$E$32,2,0)*AF443,(VLOOKUP(AI443,data!$B$3:$E$32,2,0)*14)+(VLOOKUP(AI443,data!$B$3:$E$32,3,0))*(AF443-14)),0)</f>
        <v>0</v>
      </c>
      <c r="AK443" s="87" t="s">
        <v>87</v>
      </c>
      <c r="AL443" s="66">
        <f>IF(AG443=1,VLOOKUP(AK443,data!$B$35:$D$39,2,0),0)</f>
        <v>0</v>
      </c>
      <c r="AM443" s="67">
        <f>IF(AND(AJ443&lt;&gt;0,AL443&lt;&gt;0)=FALSE,0,data!$C$43)</f>
        <v>0</v>
      </c>
      <c r="AN443" s="91">
        <f t="shared" si="194"/>
        <v>0</v>
      </c>
      <c r="AO443" s="121">
        <f t="shared" si="195"/>
        <v>0</v>
      </c>
      <c r="AP443" s="61">
        <f t="shared" si="196"/>
        <v>0</v>
      </c>
      <c r="AQ443" s="61">
        <f t="shared" si="197"/>
        <v>0</v>
      </c>
      <c r="AS443" s="64"/>
      <c r="AT443" s="61">
        <f t="shared" si="198"/>
        <v>0</v>
      </c>
      <c r="AU443" s="65">
        <f>IF(AT443=1,data!$C$41*AS443,0)</f>
        <v>0</v>
      </c>
      <c r="AV443" s="87" t="s">
        <v>87</v>
      </c>
      <c r="AW443" s="66">
        <f>IF(AT443=1,IF(AS443&lt;15,VLOOKUP(AV443,data!$B$3:$E$32,2,0)*AS443,(VLOOKUP(AV443,data!$B$3:$E$32,2,0)*14)+(VLOOKUP(AV443,data!$B$3:$E$32,3,0))*(AS443-14)),0)</f>
        <v>0</v>
      </c>
      <c r="AX443" s="87" t="s">
        <v>87</v>
      </c>
      <c r="AY443" s="66">
        <f>IF(AT443=1,VLOOKUP(AX443,data!$B$35:$D$39,2,0),0)</f>
        <v>0</v>
      </c>
      <c r="AZ443" s="67">
        <f>IF(AND(AW443&lt;&gt;0,AY443&lt;&gt;0)=FALSE,0,data!$C$43)</f>
        <v>0</v>
      </c>
      <c r="BA443" s="91">
        <f t="shared" si="199"/>
        <v>0</v>
      </c>
      <c r="BB443" s="121">
        <f t="shared" si="200"/>
        <v>0</v>
      </c>
      <c r="BC443" s="61">
        <f t="shared" si="201"/>
        <v>0</v>
      </c>
      <c r="BD443" s="61">
        <f t="shared" si="202"/>
        <v>0</v>
      </c>
      <c r="BF443" s="64"/>
      <c r="BG443" s="61">
        <f t="shared" si="203"/>
        <v>0</v>
      </c>
      <c r="BH443" s="65">
        <f>IF(BG443=1,data!$C$41*BF443,0)</f>
        <v>0</v>
      </c>
      <c r="BI443" s="87" t="s">
        <v>87</v>
      </c>
      <c r="BJ443" s="66">
        <f>IF(BG443=1,IF(BF443&lt;15,VLOOKUP(BI443,data!$B$3:$E$32,2,0)*BF443,(VLOOKUP(BI443,data!$B$3:$E$32,2,0)*14)+(VLOOKUP(BI443,data!$B$3:$E$32,3,0))*(BF443-14)),0)</f>
        <v>0</v>
      </c>
      <c r="BK443" s="87" t="s">
        <v>87</v>
      </c>
      <c r="BL443" s="66">
        <f>IF(BG443=1,VLOOKUP(BK443,data!$B$35:$D$39,2,0),0)</f>
        <v>0</v>
      </c>
      <c r="BM443" s="67">
        <f>IF(AND(BJ443&lt;&gt;0,BL443&lt;&gt;0)=FALSE,0,data!$C$43)</f>
        <v>0</v>
      </c>
      <c r="BN443" s="91">
        <f t="shared" si="204"/>
        <v>0</v>
      </c>
      <c r="BO443" s="121">
        <f t="shared" si="205"/>
        <v>0</v>
      </c>
      <c r="BP443" s="61">
        <f t="shared" si="206"/>
        <v>0</v>
      </c>
      <c r="BQ443" s="61">
        <f t="shared" si="207"/>
        <v>0</v>
      </c>
      <c r="BS443" s="64"/>
      <c r="BT443" s="61">
        <f t="shared" si="208"/>
        <v>0</v>
      </c>
      <c r="BU443" s="65">
        <f>IF(BT443=1,data!$C$41*BS443,0)</f>
        <v>0</v>
      </c>
      <c r="BV443" s="87" t="s">
        <v>87</v>
      </c>
      <c r="BW443" s="66">
        <f>IF(BT443=1,IF(BS443&lt;15,VLOOKUP(BV443,data!$B$3:$E$32,2,0)*BS443,(VLOOKUP(BV443,data!$B$3:$E$32,2,0)*14)+(VLOOKUP(BV443,data!$B$3:$E$32,3,0))*(BS443-14)),0)</f>
        <v>0</v>
      </c>
      <c r="BX443" s="87" t="s">
        <v>87</v>
      </c>
      <c r="BY443" s="66">
        <f>IF(BT443=1,VLOOKUP(BX443,data!$B$35:$D$39,2,0),0)</f>
        <v>0</v>
      </c>
      <c r="BZ443" s="67">
        <f>IF(AND(BW443&lt;&gt;0,BY443&lt;&gt;0)=FALSE,0,data!$C$43)</f>
        <v>0</v>
      </c>
      <c r="CA443" s="91">
        <f t="shared" si="209"/>
        <v>0</v>
      </c>
      <c r="CB443" s="121">
        <f t="shared" si="210"/>
        <v>0</v>
      </c>
      <c r="CC443" s="61">
        <f t="shared" si="211"/>
        <v>0</v>
      </c>
      <c r="CD443" s="61">
        <f t="shared" si="212"/>
        <v>0</v>
      </c>
    </row>
    <row r="444" spans="1:82" ht="18" hidden="1" customHeight="1" x14ac:dyDescent="0.25">
      <c r="A444" s="68"/>
      <c r="B444" s="58" t="s">
        <v>526</v>
      </c>
      <c r="C444" s="113"/>
      <c r="D444" s="59"/>
      <c r="E444" s="64"/>
      <c r="F444" s="61">
        <f t="shared" si="184"/>
        <v>0</v>
      </c>
      <c r="G444" s="65">
        <f>IF(F444=1,data!$C$41*E444,0)</f>
        <v>0</v>
      </c>
      <c r="H444" s="87" t="s">
        <v>87</v>
      </c>
      <c r="I444" s="66">
        <f>IF($F444=1,IF($E444&lt;15,VLOOKUP(H444,data!$B$3:$E$32,2,0)*$E444,(VLOOKUP(H444,data!$B$3:$E$32,2,0)*14)+(VLOOKUP(H444,data!$B$3:$E$32,3,0))*($E444-14)),0)</f>
        <v>0</v>
      </c>
      <c r="J444" s="87" t="s">
        <v>87</v>
      </c>
      <c r="K444" s="66">
        <f>IF($F444=1,VLOOKUP(J444,data!$B$35:$D$39,2,0),0)</f>
        <v>0</v>
      </c>
      <c r="L444" s="67">
        <f>IF(AND(I444&lt;&gt;0,K444&lt;&gt;0)=FALSE,0,data!$C$43)</f>
        <v>0</v>
      </c>
      <c r="M444" s="91">
        <f t="shared" si="214"/>
        <v>0</v>
      </c>
      <c r="N444" s="61">
        <f t="shared" si="213"/>
        <v>0</v>
      </c>
      <c r="O444" s="61">
        <f t="shared" si="185"/>
        <v>0</v>
      </c>
      <c r="P444" s="61">
        <f t="shared" si="186"/>
        <v>0</v>
      </c>
      <c r="Q444" s="137">
        <f t="shared" si="187"/>
        <v>0</v>
      </c>
      <c r="S444" s="64"/>
      <c r="T444" s="61">
        <f t="shared" si="188"/>
        <v>0</v>
      </c>
      <c r="U444" s="65">
        <f>IF(T444=1,data!$C$41*S444,0)</f>
        <v>0</v>
      </c>
      <c r="V444" s="87" t="s">
        <v>87</v>
      </c>
      <c r="W444" s="66">
        <f>IF(T444=1,IF(S444&lt;15,VLOOKUP(V444,data!$B$3:$E$32,2,0)*S444,(VLOOKUP(V444,data!$B$3:$E$32,2,0)*14)+(VLOOKUP(V444,data!$B$3:$E$32,3,0))*(S444-14)),0)</f>
        <v>0</v>
      </c>
      <c r="X444" s="87" t="s">
        <v>87</v>
      </c>
      <c r="Y444" s="66">
        <f>IF(T444=1,VLOOKUP(X444,data!$B$35:$D$39,2,0),0)</f>
        <v>0</v>
      </c>
      <c r="Z444" s="67">
        <f>IF(AND(W444&lt;&gt;0,Y444&lt;&gt;0)=FALSE,0,data!$C$43)</f>
        <v>0</v>
      </c>
      <c r="AA444" s="91">
        <f t="shared" si="189"/>
        <v>0</v>
      </c>
      <c r="AB444" s="121">
        <f t="shared" si="190"/>
        <v>0</v>
      </c>
      <c r="AC444" s="61">
        <f t="shared" si="191"/>
        <v>0</v>
      </c>
      <c r="AD444" s="61">
        <f t="shared" si="192"/>
        <v>0</v>
      </c>
      <c r="AF444" s="64"/>
      <c r="AG444" s="61">
        <f t="shared" si="193"/>
        <v>0</v>
      </c>
      <c r="AH444" s="65">
        <f>IF(AG444=1,data!$C$41*AF444,0)</f>
        <v>0</v>
      </c>
      <c r="AI444" s="87" t="s">
        <v>87</v>
      </c>
      <c r="AJ444" s="66">
        <f>IF(AG444=1,IF(AF444&lt;15,VLOOKUP(AI444,data!$B$3:$E$32,2,0)*AF444,(VLOOKUP(AI444,data!$B$3:$E$32,2,0)*14)+(VLOOKUP(AI444,data!$B$3:$E$32,3,0))*(AF444-14)),0)</f>
        <v>0</v>
      </c>
      <c r="AK444" s="87" t="s">
        <v>87</v>
      </c>
      <c r="AL444" s="66">
        <f>IF(AG444=1,VLOOKUP(AK444,data!$B$35:$D$39,2,0),0)</f>
        <v>0</v>
      </c>
      <c r="AM444" s="67">
        <f>IF(AND(AJ444&lt;&gt;0,AL444&lt;&gt;0)=FALSE,0,data!$C$43)</f>
        <v>0</v>
      </c>
      <c r="AN444" s="91">
        <f t="shared" si="194"/>
        <v>0</v>
      </c>
      <c r="AO444" s="121">
        <f t="shared" si="195"/>
        <v>0</v>
      </c>
      <c r="AP444" s="61">
        <f t="shared" si="196"/>
        <v>0</v>
      </c>
      <c r="AQ444" s="61">
        <f t="shared" si="197"/>
        <v>0</v>
      </c>
      <c r="AS444" s="64"/>
      <c r="AT444" s="61">
        <f t="shared" si="198"/>
        <v>0</v>
      </c>
      <c r="AU444" s="65">
        <f>IF(AT444=1,data!$C$41*AS444,0)</f>
        <v>0</v>
      </c>
      <c r="AV444" s="87" t="s">
        <v>87</v>
      </c>
      <c r="AW444" s="66">
        <f>IF(AT444=1,IF(AS444&lt;15,VLOOKUP(AV444,data!$B$3:$E$32,2,0)*AS444,(VLOOKUP(AV444,data!$B$3:$E$32,2,0)*14)+(VLOOKUP(AV444,data!$B$3:$E$32,3,0))*(AS444-14)),0)</f>
        <v>0</v>
      </c>
      <c r="AX444" s="87" t="s">
        <v>87</v>
      </c>
      <c r="AY444" s="66">
        <f>IF(AT444=1,VLOOKUP(AX444,data!$B$35:$D$39,2,0),0)</f>
        <v>0</v>
      </c>
      <c r="AZ444" s="67">
        <f>IF(AND(AW444&lt;&gt;0,AY444&lt;&gt;0)=FALSE,0,data!$C$43)</f>
        <v>0</v>
      </c>
      <c r="BA444" s="91">
        <f t="shared" si="199"/>
        <v>0</v>
      </c>
      <c r="BB444" s="121">
        <f t="shared" si="200"/>
        <v>0</v>
      </c>
      <c r="BC444" s="61">
        <f t="shared" si="201"/>
        <v>0</v>
      </c>
      <c r="BD444" s="61">
        <f t="shared" si="202"/>
        <v>0</v>
      </c>
      <c r="BF444" s="64"/>
      <c r="BG444" s="61">
        <f t="shared" si="203"/>
        <v>0</v>
      </c>
      <c r="BH444" s="65">
        <f>IF(BG444=1,data!$C$41*BF444,0)</f>
        <v>0</v>
      </c>
      <c r="BI444" s="87" t="s">
        <v>87</v>
      </c>
      <c r="BJ444" s="66">
        <f>IF(BG444=1,IF(BF444&lt;15,VLOOKUP(BI444,data!$B$3:$E$32,2,0)*BF444,(VLOOKUP(BI444,data!$B$3:$E$32,2,0)*14)+(VLOOKUP(BI444,data!$B$3:$E$32,3,0))*(BF444-14)),0)</f>
        <v>0</v>
      </c>
      <c r="BK444" s="87" t="s">
        <v>87</v>
      </c>
      <c r="BL444" s="66">
        <f>IF(BG444=1,VLOOKUP(BK444,data!$B$35:$D$39,2,0),0)</f>
        <v>0</v>
      </c>
      <c r="BM444" s="67">
        <f>IF(AND(BJ444&lt;&gt;0,BL444&lt;&gt;0)=FALSE,0,data!$C$43)</f>
        <v>0</v>
      </c>
      <c r="BN444" s="91">
        <f t="shared" si="204"/>
        <v>0</v>
      </c>
      <c r="BO444" s="121">
        <f t="shared" si="205"/>
        <v>0</v>
      </c>
      <c r="BP444" s="61">
        <f t="shared" si="206"/>
        <v>0</v>
      </c>
      <c r="BQ444" s="61">
        <f t="shared" si="207"/>
        <v>0</v>
      </c>
      <c r="BS444" s="64"/>
      <c r="BT444" s="61">
        <f t="shared" si="208"/>
        <v>0</v>
      </c>
      <c r="BU444" s="65">
        <f>IF(BT444=1,data!$C$41*BS444,0)</f>
        <v>0</v>
      </c>
      <c r="BV444" s="87" t="s">
        <v>87</v>
      </c>
      <c r="BW444" s="66">
        <f>IF(BT444=1,IF(BS444&lt;15,VLOOKUP(BV444,data!$B$3:$E$32,2,0)*BS444,(VLOOKUP(BV444,data!$B$3:$E$32,2,0)*14)+(VLOOKUP(BV444,data!$B$3:$E$32,3,0))*(BS444-14)),0)</f>
        <v>0</v>
      </c>
      <c r="BX444" s="87" t="s">
        <v>87</v>
      </c>
      <c r="BY444" s="66">
        <f>IF(BT444=1,VLOOKUP(BX444,data!$B$35:$D$39,2,0),0)</f>
        <v>0</v>
      </c>
      <c r="BZ444" s="67">
        <f>IF(AND(BW444&lt;&gt;0,BY444&lt;&gt;0)=FALSE,0,data!$C$43)</f>
        <v>0</v>
      </c>
      <c r="CA444" s="91">
        <f t="shared" si="209"/>
        <v>0</v>
      </c>
      <c r="CB444" s="121">
        <f t="shared" si="210"/>
        <v>0</v>
      </c>
      <c r="CC444" s="61">
        <f t="shared" si="211"/>
        <v>0</v>
      </c>
      <c r="CD444" s="61">
        <f t="shared" si="212"/>
        <v>0</v>
      </c>
    </row>
    <row r="445" spans="1:82" ht="18" hidden="1" customHeight="1" x14ac:dyDescent="0.25">
      <c r="A445" s="68"/>
      <c r="B445" s="58" t="s">
        <v>527</v>
      </c>
      <c r="C445" s="113"/>
      <c r="D445" s="59"/>
      <c r="E445" s="64"/>
      <c r="F445" s="61">
        <f t="shared" si="184"/>
        <v>0</v>
      </c>
      <c r="G445" s="65">
        <f>IF(F445=1,data!$C$41*E445,0)</f>
        <v>0</v>
      </c>
      <c r="H445" s="87" t="s">
        <v>87</v>
      </c>
      <c r="I445" s="66">
        <f>IF($F445=1,IF($E445&lt;15,VLOOKUP(H445,data!$B$3:$E$32,2,0)*$E445,(VLOOKUP(H445,data!$B$3:$E$32,2,0)*14)+(VLOOKUP(H445,data!$B$3:$E$32,3,0))*($E445-14)),0)</f>
        <v>0</v>
      </c>
      <c r="J445" s="87" t="s">
        <v>87</v>
      </c>
      <c r="K445" s="66">
        <f>IF($F445=1,VLOOKUP(J445,data!$B$35:$D$39,2,0),0)</f>
        <v>0</v>
      </c>
      <c r="L445" s="67">
        <f>IF(AND(I445&lt;&gt;0,K445&lt;&gt;0)=FALSE,0,data!$C$43)</f>
        <v>0</v>
      </c>
      <c r="M445" s="91">
        <f t="shared" si="214"/>
        <v>0</v>
      </c>
      <c r="N445" s="61">
        <f t="shared" si="213"/>
        <v>0</v>
      </c>
      <c r="O445" s="61">
        <f t="shared" si="185"/>
        <v>0</v>
      </c>
      <c r="P445" s="61">
        <f t="shared" si="186"/>
        <v>0</v>
      </c>
      <c r="Q445" s="137">
        <f t="shared" si="187"/>
        <v>0</v>
      </c>
      <c r="S445" s="64"/>
      <c r="T445" s="61">
        <f t="shared" si="188"/>
        <v>0</v>
      </c>
      <c r="U445" s="65">
        <f>IF(T445=1,data!$C$41*S445,0)</f>
        <v>0</v>
      </c>
      <c r="V445" s="87" t="s">
        <v>87</v>
      </c>
      <c r="W445" s="66">
        <f>IF(T445=1,IF(S445&lt;15,VLOOKUP(V445,data!$B$3:$E$32,2,0)*S445,(VLOOKUP(V445,data!$B$3:$E$32,2,0)*14)+(VLOOKUP(V445,data!$B$3:$E$32,3,0))*(S445-14)),0)</f>
        <v>0</v>
      </c>
      <c r="X445" s="87" t="s">
        <v>87</v>
      </c>
      <c r="Y445" s="66">
        <f>IF(T445=1,VLOOKUP(X445,data!$B$35:$D$39,2,0),0)</f>
        <v>0</v>
      </c>
      <c r="Z445" s="67">
        <f>IF(AND(W445&lt;&gt;0,Y445&lt;&gt;0)=FALSE,0,data!$C$43)</f>
        <v>0</v>
      </c>
      <c r="AA445" s="91">
        <f t="shared" si="189"/>
        <v>0</v>
      </c>
      <c r="AB445" s="121">
        <f t="shared" si="190"/>
        <v>0</v>
      </c>
      <c r="AC445" s="61">
        <f t="shared" si="191"/>
        <v>0</v>
      </c>
      <c r="AD445" s="61">
        <f t="shared" si="192"/>
        <v>0</v>
      </c>
      <c r="AF445" s="64"/>
      <c r="AG445" s="61">
        <f t="shared" si="193"/>
        <v>0</v>
      </c>
      <c r="AH445" s="65">
        <f>IF(AG445=1,data!$C$41*AF445,0)</f>
        <v>0</v>
      </c>
      <c r="AI445" s="87" t="s">
        <v>87</v>
      </c>
      <c r="AJ445" s="66">
        <f>IF(AG445=1,IF(AF445&lt;15,VLOOKUP(AI445,data!$B$3:$E$32,2,0)*AF445,(VLOOKUP(AI445,data!$B$3:$E$32,2,0)*14)+(VLOOKUP(AI445,data!$B$3:$E$32,3,0))*(AF445-14)),0)</f>
        <v>0</v>
      </c>
      <c r="AK445" s="87" t="s">
        <v>87</v>
      </c>
      <c r="AL445" s="66">
        <f>IF(AG445=1,VLOOKUP(AK445,data!$B$35:$D$39,2,0),0)</f>
        <v>0</v>
      </c>
      <c r="AM445" s="67">
        <f>IF(AND(AJ445&lt;&gt;0,AL445&lt;&gt;0)=FALSE,0,data!$C$43)</f>
        <v>0</v>
      </c>
      <c r="AN445" s="91">
        <f t="shared" si="194"/>
        <v>0</v>
      </c>
      <c r="AO445" s="121">
        <f t="shared" si="195"/>
        <v>0</v>
      </c>
      <c r="AP445" s="61">
        <f t="shared" si="196"/>
        <v>0</v>
      </c>
      <c r="AQ445" s="61">
        <f t="shared" si="197"/>
        <v>0</v>
      </c>
      <c r="AS445" s="64"/>
      <c r="AT445" s="61">
        <f t="shared" si="198"/>
        <v>0</v>
      </c>
      <c r="AU445" s="65">
        <f>IF(AT445=1,data!$C$41*AS445,0)</f>
        <v>0</v>
      </c>
      <c r="AV445" s="87" t="s">
        <v>87</v>
      </c>
      <c r="AW445" s="66">
        <f>IF(AT445=1,IF(AS445&lt;15,VLOOKUP(AV445,data!$B$3:$E$32,2,0)*AS445,(VLOOKUP(AV445,data!$B$3:$E$32,2,0)*14)+(VLOOKUP(AV445,data!$B$3:$E$32,3,0))*(AS445-14)),0)</f>
        <v>0</v>
      </c>
      <c r="AX445" s="87" t="s">
        <v>87</v>
      </c>
      <c r="AY445" s="66">
        <f>IF(AT445=1,VLOOKUP(AX445,data!$B$35:$D$39,2,0),0)</f>
        <v>0</v>
      </c>
      <c r="AZ445" s="67">
        <f>IF(AND(AW445&lt;&gt;0,AY445&lt;&gt;0)=FALSE,0,data!$C$43)</f>
        <v>0</v>
      </c>
      <c r="BA445" s="91">
        <f t="shared" si="199"/>
        <v>0</v>
      </c>
      <c r="BB445" s="121">
        <f t="shared" si="200"/>
        <v>0</v>
      </c>
      <c r="BC445" s="61">
        <f t="shared" si="201"/>
        <v>0</v>
      </c>
      <c r="BD445" s="61">
        <f t="shared" si="202"/>
        <v>0</v>
      </c>
      <c r="BF445" s="64"/>
      <c r="BG445" s="61">
        <f t="shared" si="203"/>
        <v>0</v>
      </c>
      <c r="BH445" s="65">
        <f>IF(BG445=1,data!$C$41*BF445,0)</f>
        <v>0</v>
      </c>
      <c r="BI445" s="87" t="s">
        <v>87</v>
      </c>
      <c r="BJ445" s="66">
        <f>IF(BG445=1,IF(BF445&lt;15,VLOOKUP(BI445,data!$B$3:$E$32,2,0)*BF445,(VLOOKUP(BI445,data!$B$3:$E$32,2,0)*14)+(VLOOKUP(BI445,data!$B$3:$E$32,3,0))*(BF445-14)),0)</f>
        <v>0</v>
      </c>
      <c r="BK445" s="87" t="s">
        <v>87</v>
      </c>
      <c r="BL445" s="66">
        <f>IF(BG445=1,VLOOKUP(BK445,data!$B$35:$D$39,2,0),0)</f>
        <v>0</v>
      </c>
      <c r="BM445" s="67">
        <f>IF(AND(BJ445&lt;&gt;0,BL445&lt;&gt;0)=FALSE,0,data!$C$43)</f>
        <v>0</v>
      </c>
      <c r="BN445" s="91">
        <f t="shared" si="204"/>
        <v>0</v>
      </c>
      <c r="BO445" s="121">
        <f t="shared" si="205"/>
        <v>0</v>
      </c>
      <c r="BP445" s="61">
        <f t="shared" si="206"/>
        <v>0</v>
      </c>
      <c r="BQ445" s="61">
        <f t="shared" si="207"/>
        <v>0</v>
      </c>
      <c r="BS445" s="64"/>
      <c r="BT445" s="61">
        <f t="shared" si="208"/>
        <v>0</v>
      </c>
      <c r="BU445" s="65">
        <f>IF(BT445=1,data!$C$41*BS445,0)</f>
        <v>0</v>
      </c>
      <c r="BV445" s="87" t="s">
        <v>87</v>
      </c>
      <c r="BW445" s="66">
        <f>IF(BT445=1,IF(BS445&lt;15,VLOOKUP(BV445,data!$B$3:$E$32,2,0)*BS445,(VLOOKUP(BV445,data!$B$3:$E$32,2,0)*14)+(VLOOKUP(BV445,data!$B$3:$E$32,3,0))*(BS445-14)),0)</f>
        <v>0</v>
      </c>
      <c r="BX445" s="87" t="s">
        <v>87</v>
      </c>
      <c r="BY445" s="66">
        <f>IF(BT445=1,VLOOKUP(BX445,data!$B$35:$D$39,2,0),0)</f>
        <v>0</v>
      </c>
      <c r="BZ445" s="67">
        <f>IF(AND(BW445&lt;&gt;0,BY445&lt;&gt;0)=FALSE,0,data!$C$43)</f>
        <v>0</v>
      </c>
      <c r="CA445" s="91">
        <f t="shared" si="209"/>
        <v>0</v>
      </c>
      <c r="CB445" s="121">
        <f t="shared" si="210"/>
        <v>0</v>
      </c>
      <c r="CC445" s="61">
        <f t="shared" si="211"/>
        <v>0</v>
      </c>
      <c r="CD445" s="61">
        <f t="shared" si="212"/>
        <v>0</v>
      </c>
    </row>
    <row r="446" spans="1:82" ht="18" hidden="1" customHeight="1" x14ac:dyDescent="0.25">
      <c r="A446" s="68"/>
      <c r="B446" s="58" t="s">
        <v>528</v>
      </c>
      <c r="C446" s="113"/>
      <c r="D446" s="59"/>
      <c r="E446" s="64"/>
      <c r="F446" s="61">
        <f t="shared" si="184"/>
        <v>0</v>
      </c>
      <c r="G446" s="65">
        <f>IF(F446=1,data!$C$41*E446,0)</f>
        <v>0</v>
      </c>
      <c r="H446" s="87" t="s">
        <v>87</v>
      </c>
      <c r="I446" s="66">
        <f>IF($F446=1,IF($E446&lt;15,VLOOKUP(H446,data!$B$3:$E$32,2,0)*$E446,(VLOOKUP(H446,data!$B$3:$E$32,2,0)*14)+(VLOOKUP(H446,data!$B$3:$E$32,3,0))*($E446-14)),0)</f>
        <v>0</v>
      </c>
      <c r="J446" s="87" t="s">
        <v>87</v>
      </c>
      <c r="K446" s="66">
        <f>IF($F446=1,VLOOKUP(J446,data!$B$35:$D$39,2,0),0)</f>
        <v>0</v>
      </c>
      <c r="L446" s="67">
        <f>IF(AND(I446&lt;&gt;0,K446&lt;&gt;0)=FALSE,0,data!$C$43)</f>
        <v>0</v>
      </c>
      <c r="M446" s="91">
        <f t="shared" si="214"/>
        <v>0</v>
      </c>
      <c r="N446" s="61">
        <f t="shared" si="213"/>
        <v>0</v>
      </c>
      <c r="O446" s="61">
        <f t="shared" si="185"/>
        <v>0</v>
      </c>
      <c r="P446" s="61">
        <f t="shared" si="186"/>
        <v>0</v>
      </c>
      <c r="Q446" s="137">
        <f t="shared" si="187"/>
        <v>0</v>
      </c>
      <c r="S446" s="64"/>
      <c r="T446" s="61">
        <f t="shared" si="188"/>
        <v>0</v>
      </c>
      <c r="U446" s="65">
        <f>IF(T446=1,data!$C$41*S446,0)</f>
        <v>0</v>
      </c>
      <c r="V446" s="87" t="s">
        <v>87</v>
      </c>
      <c r="W446" s="66">
        <f>IF(T446=1,IF(S446&lt;15,VLOOKUP(V446,data!$B$3:$E$32,2,0)*S446,(VLOOKUP(V446,data!$B$3:$E$32,2,0)*14)+(VLOOKUP(V446,data!$B$3:$E$32,3,0))*(S446-14)),0)</f>
        <v>0</v>
      </c>
      <c r="X446" s="87" t="s">
        <v>87</v>
      </c>
      <c r="Y446" s="66">
        <f>IF(T446=1,VLOOKUP(X446,data!$B$35:$D$39,2,0),0)</f>
        <v>0</v>
      </c>
      <c r="Z446" s="67">
        <f>IF(AND(W446&lt;&gt;0,Y446&lt;&gt;0)=FALSE,0,data!$C$43)</f>
        <v>0</v>
      </c>
      <c r="AA446" s="91">
        <f t="shared" si="189"/>
        <v>0</v>
      </c>
      <c r="AB446" s="121">
        <f t="shared" si="190"/>
        <v>0</v>
      </c>
      <c r="AC446" s="61">
        <f t="shared" si="191"/>
        <v>0</v>
      </c>
      <c r="AD446" s="61">
        <f t="shared" si="192"/>
        <v>0</v>
      </c>
      <c r="AF446" s="64"/>
      <c r="AG446" s="61">
        <f t="shared" si="193"/>
        <v>0</v>
      </c>
      <c r="AH446" s="65">
        <f>IF(AG446=1,data!$C$41*AF446,0)</f>
        <v>0</v>
      </c>
      <c r="AI446" s="87" t="s">
        <v>87</v>
      </c>
      <c r="AJ446" s="66">
        <f>IF(AG446=1,IF(AF446&lt;15,VLOOKUP(AI446,data!$B$3:$E$32,2,0)*AF446,(VLOOKUP(AI446,data!$B$3:$E$32,2,0)*14)+(VLOOKUP(AI446,data!$B$3:$E$32,3,0))*(AF446-14)),0)</f>
        <v>0</v>
      </c>
      <c r="AK446" s="87" t="s">
        <v>87</v>
      </c>
      <c r="AL446" s="66">
        <f>IF(AG446=1,VLOOKUP(AK446,data!$B$35:$D$39,2,0),0)</f>
        <v>0</v>
      </c>
      <c r="AM446" s="67">
        <f>IF(AND(AJ446&lt;&gt;0,AL446&lt;&gt;0)=FALSE,0,data!$C$43)</f>
        <v>0</v>
      </c>
      <c r="AN446" s="91">
        <f t="shared" si="194"/>
        <v>0</v>
      </c>
      <c r="AO446" s="121">
        <f t="shared" si="195"/>
        <v>0</v>
      </c>
      <c r="AP446" s="61">
        <f t="shared" si="196"/>
        <v>0</v>
      </c>
      <c r="AQ446" s="61">
        <f t="shared" si="197"/>
        <v>0</v>
      </c>
      <c r="AS446" s="64"/>
      <c r="AT446" s="61">
        <f t="shared" si="198"/>
        <v>0</v>
      </c>
      <c r="AU446" s="65">
        <f>IF(AT446=1,data!$C$41*AS446,0)</f>
        <v>0</v>
      </c>
      <c r="AV446" s="87" t="s">
        <v>87</v>
      </c>
      <c r="AW446" s="66">
        <f>IF(AT446=1,IF(AS446&lt;15,VLOOKUP(AV446,data!$B$3:$E$32,2,0)*AS446,(VLOOKUP(AV446,data!$B$3:$E$32,2,0)*14)+(VLOOKUP(AV446,data!$B$3:$E$32,3,0))*(AS446-14)),0)</f>
        <v>0</v>
      </c>
      <c r="AX446" s="87" t="s">
        <v>87</v>
      </c>
      <c r="AY446" s="66">
        <f>IF(AT446=1,VLOOKUP(AX446,data!$B$35:$D$39,2,0),0)</f>
        <v>0</v>
      </c>
      <c r="AZ446" s="67">
        <f>IF(AND(AW446&lt;&gt;0,AY446&lt;&gt;0)=FALSE,0,data!$C$43)</f>
        <v>0</v>
      </c>
      <c r="BA446" s="91">
        <f t="shared" si="199"/>
        <v>0</v>
      </c>
      <c r="BB446" s="121">
        <f t="shared" si="200"/>
        <v>0</v>
      </c>
      <c r="BC446" s="61">
        <f t="shared" si="201"/>
        <v>0</v>
      </c>
      <c r="BD446" s="61">
        <f t="shared" si="202"/>
        <v>0</v>
      </c>
      <c r="BF446" s="64"/>
      <c r="BG446" s="61">
        <f t="shared" si="203"/>
        <v>0</v>
      </c>
      <c r="BH446" s="65">
        <f>IF(BG446=1,data!$C$41*BF446,0)</f>
        <v>0</v>
      </c>
      <c r="BI446" s="87" t="s">
        <v>87</v>
      </c>
      <c r="BJ446" s="66">
        <f>IF(BG446=1,IF(BF446&lt;15,VLOOKUP(BI446,data!$B$3:$E$32,2,0)*BF446,(VLOOKUP(BI446,data!$B$3:$E$32,2,0)*14)+(VLOOKUP(BI446,data!$B$3:$E$32,3,0))*(BF446-14)),0)</f>
        <v>0</v>
      </c>
      <c r="BK446" s="87" t="s">
        <v>87</v>
      </c>
      <c r="BL446" s="66">
        <f>IF(BG446=1,VLOOKUP(BK446,data!$B$35:$D$39,2,0),0)</f>
        <v>0</v>
      </c>
      <c r="BM446" s="67">
        <f>IF(AND(BJ446&lt;&gt;0,BL446&lt;&gt;0)=FALSE,0,data!$C$43)</f>
        <v>0</v>
      </c>
      <c r="BN446" s="91">
        <f t="shared" si="204"/>
        <v>0</v>
      </c>
      <c r="BO446" s="121">
        <f t="shared" si="205"/>
        <v>0</v>
      </c>
      <c r="BP446" s="61">
        <f t="shared" si="206"/>
        <v>0</v>
      </c>
      <c r="BQ446" s="61">
        <f t="shared" si="207"/>
        <v>0</v>
      </c>
      <c r="BS446" s="64"/>
      <c r="BT446" s="61">
        <f t="shared" si="208"/>
        <v>0</v>
      </c>
      <c r="BU446" s="65">
        <f>IF(BT446=1,data!$C$41*BS446,0)</f>
        <v>0</v>
      </c>
      <c r="BV446" s="87" t="s">
        <v>87</v>
      </c>
      <c r="BW446" s="66">
        <f>IF(BT446=1,IF(BS446&lt;15,VLOOKUP(BV446,data!$B$3:$E$32,2,0)*BS446,(VLOOKUP(BV446,data!$B$3:$E$32,2,0)*14)+(VLOOKUP(BV446,data!$B$3:$E$32,3,0))*(BS446-14)),0)</f>
        <v>0</v>
      </c>
      <c r="BX446" s="87" t="s">
        <v>87</v>
      </c>
      <c r="BY446" s="66">
        <f>IF(BT446=1,VLOOKUP(BX446,data!$B$35:$D$39,2,0),0)</f>
        <v>0</v>
      </c>
      <c r="BZ446" s="67">
        <f>IF(AND(BW446&lt;&gt;0,BY446&lt;&gt;0)=FALSE,0,data!$C$43)</f>
        <v>0</v>
      </c>
      <c r="CA446" s="91">
        <f t="shared" si="209"/>
        <v>0</v>
      </c>
      <c r="CB446" s="121">
        <f t="shared" si="210"/>
        <v>0</v>
      </c>
      <c r="CC446" s="61">
        <f t="shared" si="211"/>
        <v>0</v>
      </c>
      <c r="CD446" s="61">
        <f t="shared" si="212"/>
        <v>0</v>
      </c>
    </row>
    <row r="447" spans="1:82" ht="18" hidden="1" customHeight="1" x14ac:dyDescent="0.25">
      <c r="A447" s="68"/>
      <c r="B447" s="58" t="s">
        <v>529</v>
      </c>
      <c r="C447" s="113"/>
      <c r="D447" s="59"/>
      <c r="E447" s="64"/>
      <c r="F447" s="61">
        <f t="shared" si="184"/>
        <v>0</v>
      </c>
      <c r="G447" s="65">
        <f>IF(F447=1,data!$C$41*E447,0)</f>
        <v>0</v>
      </c>
      <c r="H447" s="87" t="s">
        <v>87</v>
      </c>
      <c r="I447" s="66">
        <f>IF($F447=1,IF($E447&lt;15,VLOOKUP(H447,data!$B$3:$E$32,2,0)*$E447,(VLOOKUP(H447,data!$B$3:$E$32,2,0)*14)+(VLOOKUP(H447,data!$B$3:$E$32,3,0))*($E447-14)),0)</f>
        <v>0</v>
      </c>
      <c r="J447" s="87" t="s">
        <v>87</v>
      </c>
      <c r="K447" s="66">
        <f>IF($F447=1,VLOOKUP(J447,data!$B$35:$D$39,2,0),0)</f>
        <v>0</v>
      </c>
      <c r="L447" s="67">
        <f>IF(AND(I447&lt;&gt;0,K447&lt;&gt;0)=FALSE,0,data!$C$43)</f>
        <v>0</v>
      </c>
      <c r="M447" s="91">
        <f t="shared" si="214"/>
        <v>0</v>
      </c>
      <c r="N447" s="61">
        <f t="shared" si="213"/>
        <v>0</v>
      </c>
      <c r="O447" s="61">
        <f t="shared" si="185"/>
        <v>0</v>
      </c>
      <c r="P447" s="61">
        <f t="shared" si="186"/>
        <v>0</v>
      </c>
      <c r="Q447" s="137">
        <f t="shared" si="187"/>
        <v>0</v>
      </c>
      <c r="S447" s="64"/>
      <c r="T447" s="61">
        <f t="shared" si="188"/>
        <v>0</v>
      </c>
      <c r="U447" s="65">
        <f>IF(T447=1,data!$C$41*S447,0)</f>
        <v>0</v>
      </c>
      <c r="V447" s="87" t="s">
        <v>87</v>
      </c>
      <c r="W447" s="66">
        <f>IF(T447=1,IF(S447&lt;15,VLOOKUP(V447,data!$B$3:$E$32,2,0)*S447,(VLOOKUP(V447,data!$B$3:$E$32,2,0)*14)+(VLOOKUP(V447,data!$B$3:$E$32,3,0))*(S447-14)),0)</f>
        <v>0</v>
      </c>
      <c r="X447" s="87" t="s">
        <v>87</v>
      </c>
      <c r="Y447" s="66">
        <f>IF(T447=1,VLOOKUP(X447,data!$B$35:$D$39,2,0),0)</f>
        <v>0</v>
      </c>
      <c r="Z447" s="67">
        <f>IF(AND(W447&lt;&gt;0,Y447&lt;&gt;0)=FALSE,0,data!$C$43)</f>
        <v>0</v>
      </c>
      <c r="AA447" s="91">
        <f t="shared" si="189"/>
        <v>0</v>
      </c>
      <c r="AB447" s="121">
        <f t="shared" si="190"/>
        <v>0</v>
      </c>
      <c r="AC447" s="61">
        <f t="shared" si="191"/>
        <v>0</v>
      </c>
      <c r="AD447" s="61">
        <f t="shared" si="192"/>
        <v>0</v>
      </c>
      <c r="AF447" s="64"/>
      <c r="AG447" s="61">
        <f t="shared" si="193"/>
        <v>0</v>
      </c>
      <c r="AH447" s="65">
        <f>IF(AG447=1,data!$C$41*AF447,0)</f>
        <v>0</v>
      </c>
      <c r="AI447" s="87" t="s">
        <v>87</v>
      </c>
      <c r="AJ447" s="66">
        <f>IF(AG447=1,IF(AF447&lt;15,VLOOKUP(AI447,data!$B$3:$E$32,2,0)*AF447,(VLOOKUP(AI447,data!$B$3:$E$32,2,0)*14)+(VLOOKUP(AI447,data!$B$3:$E$32,3,0))*(AF447-14)),0)</f>
        <v>0</v>
      </c>
      <c r="AK447" s="87" t="s">
        <v>87</v>
      </c>
      <c r="AL447" s="66">
        <f>IF(AG447=1,VLOOKUP(AK447,data!$B$35:$D$39,2,0),0)</f>
        <v>0</v>
      </c>
      <c r="AM447" s="67">
        <f>IF(AND(AJ447&lt;&gt;0,AL447&lt;&gt;0)=FALSE,0,data!$C$43)</f>
        <v>0</v>
      </c>
      <c r="AN447" s="91">
        <f t="shared" si="194"/>
        <v>0</v>
      </c>
      <c r="AO447" s="121">
        <f t="shared" si="195"/>
        <v>0</v>
      </c>
      <c r="AP447" s="61">
        <f t="shared" si="196"/>
        <v>0</v>
      </c>
      <c r="AQ447" s="61">
        <f t="shared" si="197"/>
        <v>0</v>
      </c>
      <c r="AS447" s="64"/>
      <c r="AT447" s="61">
        <f t="shared" si="198"/>
        <v>0</v>
      </c>
      <c r="AU447" s="65">
        <f>IF(AT447=1,data!$C$41*AS447,0)</f>
        <v>0</v>
      </c>
      <c r="AV447" s="87" t="s">
        <v>87</v>
      </c>
      <c r="AW447" s="66">
        <f>IF(AT447=1,IF(AS447&lt;15,VLOOKUP(AV447,data!$B$3:$E$32,2,0)*AS447,(VLOOKUP(AV447,data!$B$3:$E$32,2,0)*14)+(VLOOKUP(AV447,data!$B$3:$E$32,3,0))*(AS447-14)),0)</f>
        <v>0</v>
      </c>
      <c r="AX447" s="87" t="s">
        <v>87</v>
      </c>
      <c r="AY447" s="66">
        <f>IF(AT447=1,VLOOKUP(AX447,data!$B$35:$D$39,2,0),0)</f>
        <v>0</v>
      </c>
      <c r="AZ447" s="67">
        <f>IF(AND(AW447&lt;&gt;0,AY447&lt;&gt;0)=FALSE,0,data!$C$43)</f>
        <v>0</v>
      </c>
      <c r="BA447" s="91">
        <f t="shared" si="199"/>
        <v>0</v>
      </c>
      <c r="BB447" s="121">
        <f t="shared" si="200"/>
        <v>0</v>
      </c>
      <c r="BC447" s="61">
        <f t="shared" si="201"/>
        <v>0</v>
      </c>
      <c r="BD447" s="61">
        <f t="shared" si="202"/>
        <v>0</v>
      </c>
      <c r="BF447" s="64"/>
      <c r="BG447" s="61">
        <f t="shared" si="203"/>
        <v>0</v>
      </c>
      <c r="BH447" s="65">
        <f>IF(BG447=1,data!$C$41*BF447,0)</f>
        <v>0</v>
      </c>
      <c r="BI447" s="87" t="s">
        <v>87</v>
      </c>
      <c r="BJ447" s="66">
        <f>IF(BG447=1,IF(BF447&lt;15,VLOOKUP(BI447,data!$B$3:$E$32,2,0)*BF447,(VLOOKUP(BI447,data!$B$3:$E$32,2,0)*14)+(VLOOKUP(BI447,data!$B$3:$E$32,3,0))*(BF447-14)),0)</f>
        <v>0</v>
      </c>
      <c r="BK447" s="87" t="s">
        <v>87</v>
      </c>
      <c r="BL447" s="66">
        <f>IF(BG447=1,VLOOKUP(BK447,data!$B$35:$D$39,2,0),0)</f>
        <v>0</v>
      </c>
      <c r="BM447" s="67">
        <f>IF(AND(BJ447&lt;&gt;0,BL447&lt;&gt;0)=FALSE,0,data!$C$43)</f>
        <v>0</v>
      </c>
      <c r="BN447" s="91">
        <f t="shared" si="204"/>
        <v>0</v>
      </c>
      <c r="BO447" s="121">
        <f t="shared" si="205"/>
        <v>0</v>
      </c>
      <c r="BP447" s="61">
        <f t="shared" si="206"/>
        <v>0</v>
      </c>
      <c r="BQ447" s="61">
        <f t="shared" si="207"/>
        <v>0</v>
      </c>
      <c r="BS447" s="64"/>
      <c r="BT447" s="61">
        <f t="shared" si="208"/>
        <v>0</v>
      </c>
      <c r="BU447" s="65">
        <f>IF(BT447=1,data!$C$41*BS447,0)</f>
        <v>0</v>
      </c>
      <c r="BV447" s="87" t="s">
        <v>87</v>
      </c>
      <c r="BW447" s="66">
        <f>IF(BT447=1,IF(BS447&lt;15,VLOOKUP(BV447,data!$B$3:$E$32,2,0)*BS447,(VLOOKUP(BV447,data!$B$3:$E$32,2,0)*14)+(VLOOKUP(BV447,data!$B$3:$E$32,3,0))*(BS447-14)),0)</f>
        <v>0</v>
      </c>
      <c r="BX447" s="87" t="s">
        <v>87</v>
      </c>
      <c r="BY447" s="66">
        <f>IF(BT447=1,VLOOKUP(BX447,data!$B$35:$D$39,2,0),0)</f>
        <v>0</v>
      </c>
      <c r="BZ447" s="67">
        <f>IF(AND(BW447&lt;&gt;0,BY447&lt;&gt;0)=FALSE,0,data!$C$43)</f>
        <v>0</v>
      </c>
      <c r="CA447" s="91">
        <f t="shared" si="209"/>
        <v>0</v>
      </c>
      <c r="CB447" s="121">
        <f t="shared" si="210"/>
        <v>0</v>
      </c>
      <c r="CC447" s="61">
        <f t="shared" si="211"/>
        <v>0</v>
      </c>
      <c r="CD447" s="61">
        <f t="shared" si="212"/>
        <v>0</v>
      </c>
    </row>
    <row r="448" spans="1:82" ht="18" hidden="1" customHeight="1" x14ac:dyDescent="0.25">
      <c r="A448" s="68"/>
      <c r="B448" s="58" t="s">
        <v>530</v>
      </c>
      <c r="C448" s="113"/>
      <c r="D448" s="59"/>
      <c r="E448" s="64"/>
      <c r="F448" s="61">
        <f t="shared" si="184"/>
        <v>0</v>
      </c>
      <c r="G448" s="65">
        <f>IF(F448=1,data!$C$41*E448,0)</f>
        <v>0</v>
      </c>
      <c r="H448" s="87" t="s">
        <v>87</v>
      </c>
      <c r="I448" s="66">
        <f>IF($F448=1,IF($E448&lt;15,VLOOKUP(H448,data!$B$3:$E$32,2,0)*$E448,(VLOOKUP(H448,data!$B$3:$E$32,2,0)*14)+(VLOOKUP(H448,data!$B$3:$E$32,3,0))*($E448-14)),0)</f>
        <v>0</v>
      </c>
      <c r="J448" s="87" t="s">
        <v>87</v>
      </c>
      <c r="K448" s="66">
        <f>IF($F448=1,VLOOKUP(J448,data!$B$35:$D$39,2,0),0)</f>
        <v>0</v>
      </c>
      <c r="L448" s="67">
        <f>IF(AND(I448&lt;&gt;0,K448&lt;&gt;0)=FALSE,0,data!$C$43)</f>
        <v>0</v>
      </c>
      <c r="M448" s="91">
        <f t="shared" si="214"/>
        <v>0</v>
      </c>
      <c r="N448" s="61">
        <f t="shared" si="213"/>
        <v>0</v>
      </c>
      <c r="O448" s="61">
        <f t="shared" si="185"/>
        <v>0</v>
      </c>
      <c r="P448" s="61">
        <f t="shared" si="186"/>
        <v>0</v>
      </c>
      <c r="Q448" s="137">
        <f t="shared" si="187"/>
        <v>0</v>
      </c>
      <c r="S448" s="64"/>
      <c r="T448" s="61">
        <f t="shared" si="188"/>
        <v>0</v>
      </c>
      <c r="U448" s="65">
        <f>IF(T448=1,data!$C$41*S448,0)</f>
        <v>0</v>
      </c>
      <c r="V448" s="87" t="s">
        <v>87</v>
      </c>
      <c r="W448" s="66">
        <f>IF(T448=1,IF(S448&lt;15,VLOOKUP(V448,data!$B$3:$E$32,2,0)*S448,(VLOOKUP(V448,data!$B$3:$E$32,2,0)*14)+(VLOOKUP(V448,data!$B$3:$E$32,3,0))*(S448-14)),0)</f>
        <v>0</v>
      </c>
      <c r="X448" s="87" t="s">
        <v>87</v>
      </c>
      <c r="Y448" s="66">
        <f>IF(T448=1,VLOOKUP(X448,data!$B$35:$D$39,2,0),0)</f>
        <v>0</v>
      </c>
      <c r="Z448" s="67">
        <f>IF(AND(W448&lt;&gt;0,Y448&lt;&gt;0)=FALSE,0,data!$C$43)</f>
        <v>0</v>
      </c>
      <c r="AA448" s="91">
        <f t="shared" si="189"/>
        <v>0</v>
      </c>
      <c r="AB448" s="121">
        <f t="shared" si="190"/>
        <v>0</v>
      </c>
      <c r="AC448" s="61">
        <f t="shared" si="191"/>
        <v>0</v>
      </c>
      <c r="AD448" s="61">
        <f t="shared" si="192"/>
        <v>0</v>
      </c>
      <c r="AF448" s="64"/>
      <c r="AG448" s="61">
        <f t="shared" si="193"/>
        <v>0</v>
      </c>
      <c r="AH448" s="65">
        <f>IF(AG448=1,data!$C$41*AF448,0)</f>
        <v>0</v>
      </c>
      <c r="AI448" s="87" t="s">
        <v>87</v>
      </c>
      <c r="AJ448" s="66">
        <f>IF(AG448=1,IF(AF448&lt;15,VLOOKUP(AI448,data!$B$3:$E$32,2,0)*AF448,(VLOOKUP(AI448,data!$B$3:$E$32,2,0)*14)+(VLOOKUP(AI448,data!$B$3:$E$32,3,0))*(AF448-14)),0)</f>
        <v>0</v>
      </c>
      <c r="AK448" s="87" t="s">
        <v>87</v>
      </c>
      <c r="AL448" s="66">
        <f>IF(AG448=1,VLOOKUP(AK448,data!$B$35:$D$39,2,0),0)</f>
        <v>0</v>
      </c>
      <c r="AM448" s="67">
        <f>IF(AND(AJ448&lt;&gt;0,AL448&lt;&gt;0)=FALSE,0,data!$C$43)</f>
        <v>0</v>
      </c>
      <c r="AN448" s="91">
        <f t="shared" si="194"/>
        <v>0</v>
      </c>
      <c r="AO448" s="121">
        <f t="shared" si="195"/>
        <v>0</v>
      </c>
      <c r="AP448" s="61">
        <f t="shared" si="196"/>
        <v>0</v>
      </c>
      <c r="AQ448" s="61">
        <f t="shared" si="197"/>
        <v>0</v>
      </c>
      <c r="AS448" s="64"/>
      <c r="AT448" s="61">
        <f t="shared" si="198"/>
        <v>0</v>
      </c>
      <c r="AU448" s="65">
        <f>IF(AT448=1,data!$C$41*AS448,0)</f>
        <v>0</v>
      </c>
      <c r="AV448" s="87" t="s">
        <v>87</v>
      </c>
      <c r="AW448" s="66">
        <f>IF(AT448=1,IF(AS448&lt;15,VLOOKUP(AV448,data!$B$3:$E$32,2,0)*AS448,(VLOOKUP(AV448,data!$B$3:$E$32,2,0)*14)+(VLOOKUP(AV448,data!$B$3:$E$32,3,0))*(AS448-14)),0)</f>
        <v>0</v>
      </c>
      <c r="AX448" s="87" t="s">
        <v>87</v>
      </c>
      <c r="AY448" s="66">
        <f>IF(AT448=1,VLOOKUP(AX448,data!$B$35:$D$39,2,0),0)</f>
        <v>0</v>
      </c>
      <c r="AZ448" s="67">
        <f>IF(AND(AW448&lt;&gt;0,AY448&lt;&gt;0)=FALSE,0,data!$C$43)</f>
        <v>0</v>
      </c>
      <c r="BA448" s="91">
        <f t="shared" si="199"/>
        <v>0</v>
      </c>
      <c r="BB448" s="121">
        <f t="shared" si="200"/>
        <v>0</v>
      </c>
      <c r="BC448" s="61">
        <f t="shared" si="201"/>
        <v>0</v>
      </c>
      <c r="BD448" s="61">
        <f t="shared" si="202"/>
        <v>0</v>
      </c>
      <c r="BF448" s="64"/>
      <c r="BG448" s="61">
        <f t="shared" si="203"/>
        <v>0</v>
      </c>
      <c r="BH448" s="65">
        <f>IF(BG448=1,data!$C$41*BF448,0)</f>
        <v>0</v>
      </c>
      <c r="BI448" s="87" t="s">
        <v>87</v>
      </c>
      <c r="BJ448" s="66">
        <f>IF(BG448=1,IF(BF448&lt;15,VLOOKUP(BI448,data!$B$3:$E$32,2,0)*BF448,(VLOOKUP(BI448,data!$B$3:$E$32,2,0)*14)+(VLOOKUP(BI448,data!$B$3:$E$32,3,0))*(BF448-14)),0)</f>
        <v>0</v>
      </c>
      <c r="BK448" s="87" t="s">
        <v>87</v>
      </c>
      <c r="BL448" s="66">
        <f>IF(BG448=1,VLOOKUP(BK448,data!$B$35:$D$39,2,0),0)</f>
        <v>0</v>
      </c>
      <c r="BM448" s="67">
        <f>IF(AND(BJ448&lt;&gt;0,BL448&lt;&gt;0)=FALSE,0,data!$C$43)</f>
        <v>0</v>
      </c>
      <c r="BN448" s="91">
        <f t="shared" si="204"/>
        <v>0</v>
      </c>
      <c r="BO448" s="121">
        <f t="shared" si="205"/>
        <v>0</v>
      </c>
      <c r="BP448" s="61">
        <f t="shared" si="206"/>
        <v>0</v>
      </c>
      <c r="BQ448" s="61">
        <f t="shared" si="207"/>
        <v>0</v>
      </c>
      <c r="BS448" s="64"/>
      <c r="BT448" s="61">
        <f t="shared" si="208"/>
        <v>0</v>
      </c>
      <c r="BU448" s="65">
        <f>IF(BT448=1,data!$C$41*BS448,0)</f>
        <v>0</v>
      </c>
      <c r="BV448" s="87" t="s">
        <v>87</v>
      </c>
      <c r="BW448" s="66">
        <f>IF(BT448=1,IF(BS448&lt;15,VLOOKUP(BV448,data!$B$3:$E$32,2,0)*BS448,(VLOOKUP(BV448,data!$B$3:$E$32,2,0)*14)+(VLOOKUP(BV448,data!$B$3:$E$32,3,0))*(BS448-14)),0)</f>
        <v>0</v>
      </c>
      <c r="BX448" s="87" t="s">
        <v>87</v>
      </c>
      <c r="BY448" s="66">
        <f>IF(BT448=1,VLOOKUP(BX448,data!$B$35:$D$39,2,0),0)</f>
        <v>0</v>
      </c>
      <c r="BZ448" s="67">
        <f>IF(AND(BW448&lt;&gt;0,BY448&lt;&gt;0)=FALSE,0,data!$C$43)</f>
        <v>0</v>
      </c>
      <c r="CA448" s="91">
        <f t="shared" si="209"/>
        <v>0</v>
      </c>
      <c r="CB448" s="121">
        <f t="shared" si="210"/>
        <v>0</v>
      </c>
      <c r="CC448" s="61">
        <f t="shared" si="211"/>
        <v>0</v>
      </c>
      <c r="CD448" s="61">
        <f t="shared" si="212"/>
        <v>0</v>
      </c>
    </row>
    <row r="449" spans="1:82" ht="18" hidden="1" customHeight="1" x14ac:dyDescent="0.25">
      <c r="A449" s="68"/>
      <c r="B449" s="58" t="s">
        <v>531</v>
      </c>
      <c r="C449" s="113"/>
      <c r="D449" s="59"/>
      <c r="E449" s="64"/>
      <c r="F449" s="61">
        <f t="shared" si="184"/>
        <v>0</v>
      </c>
      <c r="G449" s="65">
        <f>IF(F449=1,data!$C$41*E449,0)</f>
        <v>0</v>
      </c>
      <c r="H449" s="87" t="s">
        <v>87</v>
      </c>
      <c r="I449" s="66">
        <f>IF($F449=1,IF($E449&lt;15,VLOOKUP(H449,data!$B$3:$E$32,2,0)*$E449,(VLOOKUP(H449,data!$B$3:$E$32,2,0)*14)+(VLOOKUP(H449,data!$B$3:$E$32,3,0))*($E449-14)),0)</f>
        <v>0</v>
      </c>
      <c r="J449" s="87" t="s">
        <v>87</v>
      </c>
      <c r="K449" s="66">
        <f>IF($F449=1,VLOOKUP(J449,data!$B$35:$D$39,2,0),0)</f>
        <v>0</v>
      </c>
      <c r="L449" s="67">
        <f>IF(AND(I449&lt;&gt;0,K449&lt;&gt;0)=FALSE,0,data!$C$43)</f>
        <v>0</v>
      </c>
      <c r="M449" s="91">
        <f t="shared" si="214"/>
        <v>0</v>
      </c>
      <c r="N449" s="61">
        <f t="shared" si="213"/>
        <v>0</v>
      </c>
      <c r="O449" s="61">
        <f t="shared" si="185"/>
        <v>0</v>
      </c>
      <c r="P449" s="61">
        <f t="shared" si="186"/>
        <v>0</v>
      </c>
      <c r="Q449" s="137">
        <f t="shared" si="187"/>
        <v>0</v>
      </c>
      <c r="S449" s="64"/>
      <c r="T449" s="61">
        <f t="shared" si="188"/>
        <v>0</v>
      </c>
      <c r="U449" s="65">
        <f>IF(T449=1,data!$C$41*S449,0)</f>
        <v>0</v>
      </c>
      <c r="V449" s="87" t="s">
        <v>87</v>
      </c>
      <c r="W449" s="66">
        <f>IF(T449=1,IF(S449&lt;15,VLOOKUP(V449,data!$B$3:$E$32,2,0)*S449,(VLOOKUP(V449,data!$B$3:$E$32,2,0)*14)+(VLOOKUP(V449,data!$B$3:$E$32,3,0))*(S449-14)),0)</f>
        <v>0</v>
      </c>
      <c r="X449" s="87" t="s">
        <v>87</v>
      </c>
      <c r="Y449" s="66">
        <f>IF(T449=1,VLOOKUP(X449,data!$B$35:$D$39,2,0),0)</f>
        <v>0</v>
      </c>
      <c r="Z449" s="67">
        <f>IF(AND(W449&lt;&gt;0,Y449&lt;&gt;0)=FALSE,0,data!$C$43)</f>
        <v>0</v>
      </c>
      <c r="AA449" s="91">
        <f t="shared" si="189"/>
        <v>0</v>
      </c>
      <c r="AB449" s="121">
        <f t="shared" si="190"/>
        <v>0</v>
      </c>
      <c r="AC449" s="61">
        <f t="shared" si="191"/>
        <v>0</v>
      </c>
      <c r="AD449" s="61">
        <f t="shared" si="192"/>
        <v>0</v>
      </c>
      <c r="AF449" s="64"/>
      <c r="AG449" s="61">
        <f t="shared" si="193"/>
        <v>0</v>
      </c>
      <c r="AH449" s="65">
        <f>IF(AG449=1,data!$C$41*AF449,0)</f>
        <v>0</v>
      </c>
      <c r="AI449" s="87" t="s">
        <v>87</v>
      </c>
      <c r="AJ449" s="66">
        <f>IF(AG449=1,IF(AF449&lt;15,VLOOKUP(AI449,data!$B$3:$E$32,2,0)*AF449,(VLOOKUP(AI449,data!$B$3:$E$32,2,0)*14)+(VLOOKUP(AI449,data!$B$3:$E$32,3,0))*(AF449-14)),0)</f>
        <v>0</v>
      </c>
      <c r="AK449" s="87" t="s">
        <v>87</v>
      </c>
      <c r="AL449" s="66">
        <f>IF(AG449=1,VLOOKUP(AK449,data!$B$35:$D$39,2,0),0)</f>
        <v>0</v>
      </c>
      <c r="AM449" s="67">
        <f>IF(AND(AJ449&lt;&gt;0,AL449&lt;&gt;0)=FALSE,0,data!$C$43)</f>
        <v>0</v>
      </c>
      <c r="AN449" s="91">
        <f t="shared" si="194"/>
        <v>0</v>
      </c>
      <c r="AO449" s="121">
        <f t="shared" si="195"/>
        <v>0</v>
      </c>
      <c r="AP449" s="61">
        <f t="shared" si="196"/>
        <v>0</v>
      </c>
      <c r="AQ449" s="61">
        <f t="shared" si="197"/>
        <v>0</v>
      </c>
      <c r="AS449" s="64"/>
      <c r="AT449" s="61">
        <f t="shared" si="198"/>
        <v>0</v>
      </c>
      <c r="AU449" s="65">
        <f>IF(AT449=1,data!$C$41*AS449,0)</f>
        <v>0</v>
      </c>
      <c r="AV449" s="87" t="s">
        <v>87</v>
      </c>
      <c r="AW449" s="66">
        <f>IF(AT449=1,IF(AS449&lt;15,VLOOKUP(AV449,data!$B$3:$E$32,2,0)*AS449,(VLOOKUP(AV449,data!$B$3:$E$32,2,0)*14)+(VLOOKUP(AV449,data!$B$3:$E$32,3,0))*(AS449-14)),0)</f>
        <v>0</v>
      </c>
      <c r="AX449" s="87" t="s">
        <v>87</v>
      </c>
      <c r="AY449" s="66">
        <f>IF(AT449=1,VLOOKUP(AX449,data!$B$35:$D$39,2,0),0)</f>
        <v>0</v>
      </c>
      <c r="AZ449" s="67">
        <f>IF(AND(AW449&lt;&gt;0,AY449&lt;&gt;0)=FALSE,0,data!$C$43)</f>
        <v>0</v>
      </c>
      <c r="BA449" s="91">
        <f t="shared" si="199"/>
        <v>0</v>
      </c>
      <c r="BB449" s="121">
        <f t="shared" si="200"/>
        <v>0</v>
      </c>
      <c r="BC449" s="61">
        <f t="shared" si="201"/>
        <v>0</v>
      </c>
      <c r="BD449" s="61">
        <f t="shared" si="202"/>
        <v>0</v>
      </c>
      <c r="BF449" s="64"/>
      <c r="BG449" s="61">
        <f t="shared" si="203"/>
        <v>0</v>
      </c>
      <c r="BH449" s="65">
        <f>IF(BG449=1,data!$C$41*BF449,0)</f>
        <v>0</v>
      </c>
      <c r="BI449" s="87" t="s">
        <v>87</v>
      </c>
      <c r="BJ449" s="66">
        <f>IF(BG449=1,IF(BF449&lt;15,VLOOKUP(BI449,data!$B$3:$E$32,2,0)*BF449,(VLOOKUP(BI449,data!$B$3:$E$32,2,0)*14)+(VLOOKUP(BI449,data!$B$3:$E$32,3,0))*(BF449-14)),0)</f>
        <v>0</v>
      </c>
      <c r="BK449" s="87" t="s">
        <v>87</v>
      </c>
      <c r="BL449" s="66">
        <f>IF(BG449=1,VLOOKUP(BK449,data!$B$35:$D$39,2,0),0)</f>
        <v>0</v>
      </c>
      <c r="BM449" s="67">
        <f>IF(AND(BJ449&lt;&gt;0,BL449&lt;&gt;0)=FALSE,0,data!$C$43)</f>
        <v>0</v>
      </c>
      <c r="BN449" s="91">
        <f t="shared" si="204"/>
        <v>0</v>
      </c>
      <c r="BO449" s="121">
        <f t="shared" si="205"/>
        <v>0</v>
      </c>
      <c r="BP449" s="61">
        <f t="shared" si="206"/>
        <v>0</v>
      </c>
      <c r="BQ449" s="61">
        <f t="shared" si="207"/>
        <v>0</v>
      </c>
      <c r="BS449" s="64"/>
      <c r="BT449" s="61">
        <f t="shared" si="208"/>
        <v>0</v>
      </c>
      <c r="BU449" s="65">
        <f>IF(BT449=1,data!$C$41*BS449,0)</f>
        <v>0</v>
      </c>
      <c r="BV449" s="87" t="s">
        <v>87</v>
      </c>
      <c r="BW449" s="66">
        <f>IF(BT449=1,IF(BS449&lt;15,VLOOKUP(BV449,data!$B$3:$E$32,2,0)*BS449,(VLOOKUP(BV449,data!$B$3:$E$32,2,0)*14)+(VLOOKUP(BV449,data!$B$3:$E$32,3,0))*(BS449-14)),0)</f>
        <v>0</v>
      </c>
      <c r="BX449" s="87" t="s">
        <v>87</v>
      </c>
      <c r="BY449" s="66">
        <f>IF(BT449=1,VLOOKUP(BX449,data!$B$35:$D$39,2,0),0)</f>
        <v>0</v>
      </c>
      <c r="BZ449" s="67">
        <f>IF(AND(BW449&lt;&gt;0,BY449&lt;&gt;0)=FALSE,0,data!$C$43)</f>
        <v>0</v>
      </c>
      <c r="CA449" s="91">
        <f t="shared" si="209"/>
        <v>0</v>
      </c>
      <c r="CB449" s="121">
        <f t="shared" si="210"/>
        <v>0</v>
      </c>
      <c r="CC449" s="61">
        <f t="shared" si="211"/>
        <v>0</v>
      </c>
      <c r="CD449" s="61">
        <f t="shared" si="212"/>
        <v>0</v>
      </c>
    </row>
    <row r="450" spans="1:82" ht="18" hidden="1" customHeight="1" x14ac:dyDescent="0.25">
      <c r="A450" s="68"/>
      <c r="B450" s="58" t="s">
        <v>532</v>
      </c>
      <c r="C450" s="113"/>
      <c r="D450" s="59"/>
      <c r="E450" s="64"/>
      <c r="F450" s="61">
        <f t="shared" si="184"/>
        <v>0</v>
      </c>
      <c r="G450" s="65">
        <f>IF(F450=1,data!$C$41*E450,0)</f>
        <v>0</v>
      </c>
      <c r="H450" s="87" t="s">
        <v>87</v>
      </c>
      <c r="I450" s="66">
        <f>IF($F450=1,IF($E450&lt;15,VLOOKUP(H450,data!$B$3:$E$32,2,0)*$E450,(VLOOKUP(H450,data!$B$3:$E$32,2,0)*14)+(VLOOKUP(H450,data!$B$3:$E$32,3,0))*($E450-14)),0)</f>
        <v>0</v>
      </c>
      <c r="J450" s="87" t="s">
        <v>87</v>
      </c>
      <c r="K450" s="66">
        <f>IF($F450=1,VLOOKUP(J450,data!$B$35:$D$39,2,0),0)</f>
        <v>0</v>
      </c>
      <c r="L450" s="67">
        <f>IF(AND(I450&lt;&gt;0,K450&lt;&gt;0)=FALSE,0,data!$C$43)</f>
        <v>0</v>
      </c>
      <c r="M450" s="91">
        <f t="shared" si="214"/>
        <v>0</v>
      </c>
      <c r="N450" s="61">
        <f t="shared" si="213"/>
        <v>0</v>
      </c>
      <c r="O450" s="61">
        <f t="shared" si="185"/>
        <v>0</v>
      </c>
      <c r="P450" s="61">
        <f t="shared" si="186"/>
        <v>0</v>
      </c>
      <c r="Q450" s="137">
        <f t="shared" si="187"/>
        <v>0</v>
      </c>
      <c r="S450" s="64"/>
      <c r="T450" s="61">
        <f t="shared" si="188"/>
        <v>0</v>
      </c>
      <c r="U450" s="65">
        <f>IF(T450=1,data!$C$41*S450,0)</f>
        <v>0</v>
      </c>
      <c r="V450" s="87" t="s">
        <v>87</v>
      </c>
      <c r="W450" s="66">
        <f>IF(T450=1,IF(S450&lt;15,VLOOKUP(V450,data!$B$3:$E$32,2,0)*S450,(VLOOKUP(V450,data!$B$3:$E$32,2,0)*14)+(VLOOKUP(V450,data!$B$3:$E$32,3,0))*(S450-14)),0)</f>
        <v>0</v>
      </c>
      <c r="X450" s="87" t="s">
        <v>87</v>
      </c>
      <c r="Y450" s="66">
        <f>IF(T450=1,VLOOKUP(X450,data!$B$35:$D$39,2,0),0)</f>
        <v>0</v>
      </c>
      <c r="Z450" s="67">
        <f>IF(AND(W450&lt;&gt;0,Y450&lt;&gt;0)=FALSE,0,data!$C$43)</f>
        <v>0</v>
      </c>
      <c r="AA450" s="91">
        <f t="shared" si="189"/>
        <v>0</v>
      </c>
      <c r="AB450" s="121">
        <f t="shared" si="190"/>
        <v>0</v>
      </c>
      <c r="AC450" s="61">
        <f t="shared" si="191"/>
        <v>0</v>
      </c>
      <c r="AD450" s="61">
        <f t="shared" si="192"/>
        <v>0</v>
      </c>
      <c r="AF450" s="64"/>
      <c r="AG450" s="61">
        <f t="shared" si="193"/>
        <v>0</v>
      </c>
      <c r="AH450" s="65">
        <f>IF(AG450=1,data!$C$41*AF450,0)</f>
        <v>0</v>
      </c>
      <c r="AI450" s="87" t="s">
        <v>87</v>
      </c>
      <c r="AJ450" s="66">
        <f>IF(AG450=1,IF(AF450&lt;15,VLOOKUP(AI450,data!$B$3:$E$32,2,0)*AF450,(VLOOKUP(AI450,data!$B$3:$E$32,2,0)*14)+(VLOOKUP(AI450,data!$B$3:$E$32,3,0))*(AF450-14)),0)</f>
        <v>0</v>
      </c>
      <c r="AK450" s="87" t="s">
        <v>87</v>
      </c>
      <c r="AL450" s="66">
        <f>IF(AG450=1,VLOOKUP(AK450,data!$B$35:$D$39,2,0),0)</f>
        <v>0</v>
      </c>
      <c r="AM450" s="67">
        <f>IF(AND(AJ450&lt;&gt;0,AL450&lt;&gt;0)=FALSE,0,data!$C$43)</f>
        <v>0</v>
      </c>
      <c r="AN450" s="91">
        <f t="shared" si="194"/>
        <v>0</v>
      </c>
      <c r="AO450" s="121">
        <f t="shared" si="195"/>
        <v>0</v>
      </c>
      <c r="AP450" s="61">
        <f t="shared" si="196"/>
        <v>0</v>
      </c>
      <c r="AQ450" s="61">
        <f t="shared" si="197"/>
        <v>0</v>
      </c>
      <c r="AS450" s="64"/>
      <c r="AT450" s="61">
        <f t="shared" si="198"/>
        <v>0</v>
      </c>
      <c r="AU450" s="65">
        <f>IF(AT450=1,data!$C$41*AS450,0)</f>
        <v>0</v>
      </c>
      <c r="AV450" s="87" t="s">
        <v>87</v>
      </c>
      <c r="AW450" s="66">
        <f>IF(AT450=1,IF(AS450&lt;15,VLOOKUP(AV450,data!$B$3:$E$32,2,0)*AS450,(VLOOKUP(AV450,data!$B$3:$E$32,2,0)*14)+(VLOOKUP(AV450,data!$B$3:$E$32,3,0))*(AS450-14)),0)</f>
        <v>0</v>
      </c>
      <c r="AX450" s="87" t="s">
        <v>87</v>
      </c>
      <c r="AY450" s="66">
        <f>IF(AT450=1,VLOOKUP(AX450,data!$B$35:$D$39,2,0),0)</f>
        <v>0</v>
      </c>
      <c r="AZ450" s="67">
        <f>IF(AND(AW450&lt;&gt;0,AY450&lt;&gt;0)=FALSE,0,data!$C$43)</f>
        <v>0</v>
      </c>
      <c r="BA450" s="91">
        <f t="shared" si="199"/>
        <v>0</v>
      </c>
      <c r="BB450" s="121">
        <f t="shared" si="200"/>
        <v>0</v>
      </c>
      <c r="BC450" s="61">
        <f t="shared" si="201"/>
        <v>0</v>
      </c>
      <c r="BD450" s="61">
        <f t="shared" si="202"/>
        <v>0</v>
      </c>
      <c r="BF450" s="64"/>
      <c r="BG450" s="61">
        <f t="shared" si="203"/>
        <v>0</v>
      </c>
      <c r="BH450" s="65">
        <f>IF(BG450=1,data!$C$41*BF450,0)</f>
        <v>0</v>
      </c>
      <c r="BI450" s="87" t="s">
        <v>87</v>
      </c>
      <c r="BJ450" s="66">
        <f>IF(BG450=1,IF(BF450&lt;15,VLOOKUP(BI450,data!$B$3:$E$32,2,0)*BF450,(VLOOKUP(BI450,data!$B$3:$E$32,2,0)*14)+(VLOOKUP(BI450,data!$B$3:$E$32,3,0))*(BF450-14)),0)</f>
        <v>0</v>
      </c>
      <c r="BK450" s="87" t="s">
        <v>87</v>
      </c>
      <c r="BL450" s="66">
        <f>IF(BG450=1,VLOOKUP(BK450,data!$B$35:$D$39,2,0),0)</f>
        <v>0</v>
      </c>
      <c r="BM450" s="67">
        <f>IF(AND(BJ450&lt;&gt;0,BL450&lt;&gt;0)=FALSE,0,data!$C$43)</f>
        <v>0</v>
      </c>
      <c r="BN450" s="91">
        <f t="shared" si="204"/>
        <v>0</v>
      </c>
      <c r="BO450" s="121">
        <f t="shared" si="205"/>
        <v>0</v>
      </c>
      <c r="BP450" s="61">
        <f t="shared" si="206"/>
        <v>0</v>
      </c>
      <c r="BQ450" s="61">
        <f t="shared" si="207"/>
        <v>0</v>
      </c>
      <c r="BS450" s="64"/>
      <c r="BT450" s="61">
        <f t="shared" si="208"/>
        <v>0</v>
      </c>
      <c r="BU450" s="65">
        <f>IF(BT450=1,data!$C$41*BS450,0)</f>
        <v>0</v>
      </c>
      <c r="BV450" s="87" t="s">
        <v>87</v>
      </c>
      <c r="BW450" s="66">
        <f>IF(BT450=1,IF(BS450&lt;15,VLOOKUP(BV450,data!$B$3:$E$32,2,0)*BS450,(VLOOKUP(BV450,data!$B$3:$E$32,2,0)*14)+(VLOOKUP(BV450,data!$B$3:$E$32,3,0))*(BS450-14)),0)</f>
        <v>0</v>
      </c>
      <c r="BX450" s="87" t="s">
        <v>87</v>
      </c>
      <c r="BY450" s="66">
        <f>IF(BT450=1,VLOOKUP(BX450,data!$B$35:$D$39,2,0),0)</f>
        <v>0</v>
      </c>
      <c r="BZ450" s="67">
        <f>IF(AND(BW450&lt;&gt;0,BY450&lt;&gt;0)=FALSE,0,data!$C$43)</f>
        <v>0</v>
      </c>
      <c r="CA450" s="91">
        <f t="shared" si="209"/>
        <v>0</v>
      </c>
      <c r="CB450" s="121">
        <f t="shared" si="210"/>
        <v>0</v>
      </c>
      <c r="CC450" s="61">
        <f t="shared" si="211"/>
        <v>0</v>
      </c>
      <c r="CD450" s="61">
        <f t="shared" si="212"/>
        <v>0</v>
      </c>
    </row>
    <row r="451" spans="1:82" ht="18" hidden="1" customHeight="1" x14ac:dyDescent="0.25">
      <c r="A451" s="68"/>
      <c r="B451" s="58" t="s">
        <v>533</v>
      </c>
      <c r="C451" s="113"/>
      <c r="D451" s="59"/>
      <c r="E451" s="64"/>
      <c r="F451" s="61">
        <f t="shared" si="184"/>
        <v>0</v>
      </c>
      <c r="G451" s="65">
        <f>IF(F451=1,data!$C$41*E451,0)</f>
        <v>0</v>
      </c>
      <c r="H451" s="87" t="s">
        <v>87</v>
      </c>
      <c r="I451" s="66">
        <f>IF($F451=1,IF($E451&lt;15,VLOOKUP(H451,data!$B$3:$E$32,2,0)*$E451,(VLOOKUP(H451,data!$B$3:$E$32,2,0)*14)+(VLOOKUP(H451,data!$B$3:$E$32,3,0))*($E451-14)),0)</f>
        <v>0</v>
      </c>
      <c r="J451" s="87" t="s">
        <v>87</v>
      </c>
      <c r="K451" s="66">
        <f>IF($F451=1,VLOOKUP(J451,data!$B$35:$D$39,2,0),0)</f>
        <v>0</v>
      </c>
      <c r="L451" s="67">
        <f>IF(AND(I451&lt;&gt;0,K451&lt;&gt;0)=FALSE,0,data!$C$43)</f>
        <v>0</v>
      </c>
      <c r="M451" s="91">
        <f t="shared" si="214"/>
        <v>0</v>
      </c>
      <c r="N451" s="61">
        <f t="shared" si="213"/>
        <v>0</v>
      </c>
      <c r="O451" s="61">
        <f t="shared" si="185"/>
        <v>0</v>
      </c>
      <c r="P451" s="61">
        <f t="shared" si="186"/>
        <v>0</v>
      </c>
      <c r="Q451" s="137">
        <f t="shared" si="187"/>
        <v>0</v>
      </c>
      <c r="S451" s="64"/>
      <c r="T451" s="61">
        <f t="shared" si="188"/>
        <v>0</v>
      </c>
      <c r="U451" s="65">
        <f>IF(T451=1,data!$C$41*S451,0)</f>
        <v>0</v>
      </c>
      <c r="V451" s="87" t="s">
        <v>87</v>
      </c>
      <c r="W451" s="66">
        <f>IF(T451=1,IF(S451&lt;15,VLOOKUP(V451,data!$B$3:$E$32,2,0)*S451,(VLOOKUP(V451,data!$B$3:$E$32,2,0)*14)+(VLOOKUP(V451,data!$B$3:$E$32,3,0))*(S451-14)),0)</f>
        <v>0</v>
      </c>
      <c r="X451" s="87" t="s">
        <v>87</v>
      </c>
      <c r="Y451" s="66">
        <f>IF(T451=1,VLOOKUP(X451,data!$B$35:$D$39,2,0),0)</f>
        <v>0</v>
      </c>
      <c r="Z451" s="67">
        <f>IF(AND(W451&lt;&gt;0,Y451&lt;&gt;0)=FALSE,0,data!$C$43)</f>
        <v>0</v>
      </c>
      <c r="AA451" s="91">
        <f t="shared" si="189"/>
        <v>0</v>
      </c>
      <c r="AB451" s="121">
        <f t="shared" si="190"/>
        <v>0</v>
      </c>
      <c r="AC451" s="61">
        <f t="shared" si="191"/>
        <v>0</v>
      </c>
      <c r="AD451" s="61">
        <f t="shared" si="192"/>
        <v>0</v>
      </c>
      <c r="AF451" s="64"/>
      <c r="AG451" s="61">
        <f t="shared" si="193"/>
        <v>0</v>
      </c>
      <c r="AH451" s="65">
        <f>IF(AG451=1,data!$C$41*AF451,0)</f>
        <v>0</v>
      </c>
      <c r="AI451" s="87" t="s">
        <v>87</v>
      </c>
      <c r="AJ451" s="66">
        <f>IF(AG451=1,IF(AF451&lt;15,VLOOKUP(AI451,data!$B$3:$E$32,2,0)*AF451,(VLOOKUP(AI451,data!$B$3:$E$32,2,0)*14)+(VLOOKUP(AI451,data!$B$3:$E$32,3,0))*(AF451-14)),0)</f>
        <v>0</v>
      </c>
      <c r="AK451" s="87" t="s">
        <v>87</v>
      </c>
      <c r="AL451" s="66">
        <f>IF(AG451=1,VLOOKUP(AK451,data!$B$35:$D$39,2,0),0)</f>
        <v>0</v>
      </c>
      <c r="AM451" s="67">
        <f>IF(AND(AJ451&lt;&gt;0,AL451&lt;&gt;0)=FALSE,0,data!$C$43)</f>
        <v>0</v>
      </c>
      <c r="AN451" s="91">
        <f t="shared" si="194"/>
        <v>0</v>
      </c>
      <c r="AO451" s="121">
        <f t="shared" si="195"/>
        <v>0</v>
      </c>
      <c r="AP451" s="61">
        <f t="shared" si="196"/>
        <v>0</v>
      </c>
      <c r="AQ451" s="61">
        <f t="shared" si="197"/>
        <v>0</v>
      </c>
      <c r="AS451" s="64"/>
      <c r="AT451" s="61">
        <f t="shared" si="198"/>
        <v>0</v>
      </c>
      <c r="AU451" s="65">
        <f>IF(AT451=1,data!$C$41*AS451,0)</f>
        <v>0</v>
      </c>
      <c r="AV451" s="87" t="s">
        <v>87</v>
      </c>
      <c r="AW451" s="66">
        <f>IF(AT451=1,IF(AS451&lt;15,VLOOKUP(AV451,data!$B$3:$E$32,2,0)*AS451,(VLOOKUP(AV451,data!$B$3:$E$32,2,0)*14)+(VLOOKUP(AV451,data!$B$3:$E$32,3,0))*(AS451-14)),0)</f>
        <v>0</v>
      </c>
      <c r="AX451" s="87" t="s">
        <v>87</v>
      </c>
      <c r="AY451" s="66">
        <f>IF(AT451=1,VLOOKUP(AX451,data!$B$35:$D$39,2,0),0)</f>
        <v>0</v>
      </c>
      <c r="AZ451" s="67">
        <f>IF(AND(AW451&lt;&gt;0,AY451&lt;&gt;0)=FALSE,0,data!$C$43)</f>
        <v>0</v>
      </c>
      <c r="BA451" s="91">
        <f t="shared" si="199"/>
        <v>0</v>
      </c>
      <c r="BB451" s="121">
        <f t="shared" si="200"/>
        <v>0</v>
      </c>
      <c r="BC451" s="61">
        <f t="shared" si="201"/>
        <v>0</v>
      </c>
      <c r="BD451" s="61">
        <f t="shared" si="202"/>
        <v>0</v>
      </c>
      <c r="BF451" s="64"/>
      <c r="BG451" s="61">
        <f t="shared" si="203"/>
        <v>0</v>
      </c>
      <c r="BH451" s="65">
        <f>IF(BG451=1,data!$C$41*BF451,0)</f>
        <v>0</v>
      </c>
      <c r="BI451" s="87" t="s">
        <v>87</v>
      </c>
      <c r="BJ451" s="66">
        <f>IF(BG451=1,IF(BF451&lt;15,VLOOKUP(BI451,data!$B$3:$E$32,2,0)*BF451,(VLOOKUP(BI451,data!$B$3:$E$32,2,0)*14)+(VLOOKUP(BI451,data!$B$3:$E$32,3,0))*(BF451-14)),0)</f>
        <v>0</v>
      </c>
      <c r="BK451" s="87" t="s">
        <v>87</v>
      </c>
      <c r="BL451" s="66">
        <f>IF(BG451=1,VLOOKUP(BK451,data!$B$35:$D$39,2,0),0)</f>
        <v>0</v>
      </c>
      <c r="BM451" s="67">
        <f>IF(AND(BJ451&lt;&gt;0,BL451&lt;&gt;0)=FALSE,0,data!$C$43)</f>
        <v>0</v>
      </c>
      <c r="BN451" s="91">
        <f t="shared" si="204"/>
        <v>0</v>
      </c>
      <c r="BO451" s="121">
        <f t="shared" si="205"/>
        <v>0</v>
      </c>
      <c r="BP451" s="61">
        <f t="shared" si="206"/>
        <v>0</v>
      </c>
      <c r="BQ451" s="61">
        <f t="shared" si="207"/>
        <v>0</v>
      </c>
      <c r="BS451" s="64"/>
      <c r="BT451" s="61">
        <f t="shared" si="208"/>
        <v>0</v>
      </c>
      <c r="BU451" s="65">
        <f>IF(BT451=1,data!$C$41*BS451,0)</f>
        <v>0</v>
      </c>
      <c r="BV451" s="87" t="s">
        <v>87</v>
      </c>
      <c r="BW451" s="66">
        <f>IF(BT451=1,IF(BS451&lt;15,VLOOKUP(BV451,data!$B$3:$E$32,2,0)*BS451,(VLOOKUP(BV451,data!$B$3:$E$32,2,0)*14)+(VLOOKUP(BV451,data!$B$3:$E$32,3,0))*(BS451-14)),0)</f>
        <v>0</v>
      </c>
      <c r="BX451" s="87" t="s">
        <v>87</v>
      </c>
      <c r="BY451" s="66">
        <f>IF(BT451=1,VLOOKUP(BX451,data!$B$35:$D$39,2,0),0)</f>
        <v>0</v>
      </c>
      <c r="BZ451" s="67">
        <f>IF(AND(BW451&lt;&gt;0,BY451&lt;&gt;0)=FALSE,0,data!$C$43)</f>
        <v>0</v>
      </c>
      <c r="CA451" s="91">
        <f t="shared" si="209"/>
        <v>0</v>
      </c>
      <c r="CB451" s="121">
        <f t="shared" si="210"/>
        <v>0</v>
      </c>
      <c r="CC451" s="61">
        <f t="shared" si="211"/>
        <v>0</v>
      </c>
      <c r="CD451" s="61">
        <f t="shared" si="212"/>
        <v>0</v>
      </c>
    </row>
    <row r="452" spans="1:82" ht="18" hidden="1" customHeight="1" x14ac:dyDescent="0.25">
      <c r="A452" s="68"/>
      <c r="B452" s="58" t="s">
        <v>534</v>
      </c>
      <c r="C452" s="113"/>
      <c r="D452" s="59"/>
      <c r="E452" s="64"/>
      <c r="F452" s="61">
        <f t="shared" si="184"/>
        <v>0</v>
      </c>
      <c r="G452" s="65">
        <f>IF(F452=1,data!$C$41*E452,0)</f>
        <v>0</v>
      </c>
      <c r="H452" s="87" t="s">
        <v>87</v>
      </c>
      <c r="I452" s="66">
        <f>IF($F452=1,IF($E452&lt;15,VLOOKUP(H452,data!$B$3:$E$32,2,0)*$E452,(VLOOKUP(H452,data!$B$3:$E$32,2,0)*14)+(VLOOKUP(H452,data!$B$3:$E$32,3,0))*($E452-14)),0)</f>
        <v>0</v>
      </c>
      <c r="J452" s="87" t="s">
        <v>87</v>
      </c>
      <c r="K452" s="66">
        <f>IF($F452=1,VLOOKUP(J452,data!$B$35:$D$39,2,0),0)</f>
        <v>0</v>
      </c>
      <c r="L452" s="67">
        <f>IF(AND(I452&lt;&gt;0,K452&lt;&gt;0)=FALSE,0,data!$C$43)</f>
        <v>0</v>
      </c>
      <c r="M452" s="91">
        <f t="shared" si="214"/>
        <v>0</v>
      </c>
      <c r="N452" s="61">
        <f t="shared" si="213"/>
        <v>0</v>
      </c>
      <c r="O452" s="61">
        <f t="shared" si="185"/>
        <v>0</v>
      </c>
      <c r="P452" s="61">
        <f t="shared" si="186"/>
        <v>0</v>
      </c>
      <c r="Q452" s="137">
        <f t="shared" si="187"/>
        <v>0</v>
      </c>
      <c r="S452" s="64"/>
      <c r="T452" s="61">
        <f t="shared" si="188"/>
        <v>0</v>
      </c>
      <c r="U452" s="65">
        <f>IF(T452=1,data!$C$41*S452,0)</f>
        <v>0</v>
      </c>
      <c r="V452" s="87" t="s">
        <v>87</v>
      </c>
      <c r="W452" s="66">
        <f>IF(T452=1,IF(S452&lt;15,VLOOKUP(V452,data!$B$3:$E$32,2,0)*S452,(VLOOKUP(V452,data!$B$3:$E$32,2,0)*14)+(VLOOKUP(V452,data!$B$3:$E$32,3,0))*(S452-14)),0)</f>
        <v>0</v>
      </c>
      <c r="X452" s="87" t="s">
        <v>87</v>
      </c>
      <c r="Y452" s="66">
        <f>IF(T452=1,VLOOKUP(X452,data!$B$35:$D$39,2,0),0)</f>
        <v>0</v>
      </c>
      <c r="Z452" s="67">
        <f>IF(AND(W452&lt;&gt;0,Y452&lt;&gt;0)=FALSE,0,data!$C$43)</f>
        <v>0</v>
      </c>
      <c r="AA452" s="91">
        <f t="shared" si="189"/>
        <v>0</v>
      </c>
      <c r="AB452" s="121">
        <f t="shared" si="190"/>
        <v>0</v>
      </c>
      <c r="AC452" s="61">
        <f t="shared" si="191"/>
        <v>0</v>
      </c>
      <c r="AD452" s="61">
        <f t="shared" si="192"/>
        <v>0</v>
      </c>
      <c r="AF452" s="64"/>
      <c r="AG452" s="61">
        <f t="shared" si="193"/>
        <v>0</v>
      </c>
      <c r="AH452" s="65">
        <f>IF(AG452=1,data!$C$41*AF452,0)</f>
        <v>0</v>
      </c>
      <c r="AI452" s="87" t="s">
        <v>87</v>
      </c>
      <c r="AJ452" s="66">
        <f>IF(AG452=1,IF(AF452&lt;15,VLOOKUP(AI452,data!$B$3:$E$32,2,0)*AF452,(VLOOKUP(AI452,data!$B$3:$E$32,2,0)*14)+(VLOOKUP(AI452,data!$B$3:$E$32,3,0))*(AF452-14)),0)</f>
        <v>0</v>
      </c>
      <c r="AK452" s="87" t="s">
        <v>87</v>
      </c>
      <c r="AL452" s="66">
        <f>IF(AG452=1,VLOOKUP(AK452,data!$B$35:$D$39,2,0),0)</f>
        <v>0</v>
      </c>
      <c r="AM452" s="67">
        <f>IF(AND(AJ452&lt;&gt;0,AL452&lt;&gt;0)=FALSE,0,data!$C$43)</f>
        <v>0</v>
      </c>
      <c r="AN452" s="91">
        <f t="shared" si="194"/>
        <v>0</v>
      </c>
      <c r="AO452" s="121">
        <f t="shared" si="195"/>
        <v>0</v>
      </c>
      <c r="AP452" s="61">
        <f t="shared" si="196"/>
        <v>0</v>
      </c>
      <c r="AQ452" s="61">
        <f t="shared" si="197"/>
        <v>0</v>
      </c>
      <c r="AS452" s="64"/>
      <c r="AT452" s="61">
        <f t="shared" si="198"/>
        <v>0</v>
      </c>
      <c r="AU452" s="65">
        <f>IF(AT452=1,data!$C$41*AS452,0)</f>
        <v>0</v>
      </c>
      <c r="AV452" s="87" t="s">
        <v>87</v>
      </c>
      <c r="AW452" s="66">
        <f>IF(AT452=1,IF(AS452&lt;15,VLOOKUP(AV452,data!$B$3:$E$32,2,0)*AS452,(VLOOKUP(AV452,data!$B$3:$E$32,2,0)*14)+(VLOOKUP(AV452,data!$B$3:$E$32,3,0))*(AS452-14)),0)</f>
        <v>0</v>
      </c>
      <c r="AX452" s="87" t="s">
        <v>87</v>
      </c>
      <c r="AY452" s="66">
        <f>IF(AT452=1,VLOOKUP(AX452,data!$B$35:$D$39,2,0),0)</f>
        <v>0</v>
      </c>
      <c r="AZ452" s="67">
        <f>IF(AND(AW452&lt;&gt;0,AY452&lt;&gt;0)=FALSE,0,data!$C$43)</f>
        <v>0</v>
      </c>
      <c r="BA452" s="91">
        <f t="shared" si="199"/>
        <v>0</v>
      </c>
      <c r="BB452" s="121">
        <f t="shared" si="200"/>
        <v>0</v>
      </c>
      <c r="BC452" s="61">
        <f t="shared" si="201"/>
        <v>0</v>
      </c>
      <c r="BD452" s="61">
        <f t="shared" si="202"/>
        <v>0</v>
      </c>
      <c r="BF452" s="64"/>
      <c r="BG452" s="61">
        <f t="shared" si="203"/>
        <v>0</v>
      </c>
      <c r="BH452" s="65">
        <f>IF(BG452=1,data!$C$41*BF452,0)</f>
        <v>0</v>
      </c>
      <c r="BI452" s="87" t="s">
        <v>87</v>
      </c>
      <c r="BJ452" s="66">
        <f>IF(BG452=1,IF(BF452&lt;15,VLOOKUP(BI452,data!$B$3:$E$32,2,0)*BF452,(VLOOKUP(BI452,data!$B$3:$E$32,2,0)*14)+(VLOOKUP(BI452,data!$B$3:$E$32,3,0))*(BF452-14)),0)</f>
        <v>0</v>
      </c>
      <c r="BK452" s="87" t="s">
        <v>87</v>
      </c>
      <c r="BL452" s="66">
        <f>IF(BG452=1,VLOOKUP(BK452,data!$B$35:$D$39,2,0),0)</f>
        <v>0</v>
      </c>
      <c r="BM452" s="67">
        <f>IF(AND(BJ452&lt;&gt;0,BL452&lt;&gt;0)=FALSE,0,data!$C$43)</f>
        <v>0</v>
      </c>
      <c r="BN452" s="91">
        <f t="shared" si="204"/>
        <v>0</v>
      </c>
      <c r="BO452" s="121">
        <f t="shared" si="205"/>
        <v>0</v>
      </c>
      <c r="BP452" s="61">
        <f t="shared" si="206"/>
        <v>0</v>
      </c>
      <c r="BQ452" s="61">
        <f t="shared" si="207"/>
        <v>0</v>
      </c>
      <c r="BS452" s="64"/>
      <c r="BT452" s="61">
        <f t="shared" si="208"/>
        <v>0</v>
      </c>
      <c r="BU452" s="65">
        <f>IF(BT452=1,data!$C$41*BS452,0)</f>
        <v>0</v>
      </c>
      <c r="BV452" s="87" t="s">
        <v>87</v>
      </c>
      <c r="BW452" s="66">
        <f>IF(BT452=1,IF(BS452&lt;15,VLOOKUP(BV452,data!$B$3:$E$32,2,0)*BS452,(VLOOKUP(BV452,data!$B$3:$E$32,2,0)*14)+(VLOOKUP(BV452,data!$B$3:$E$32,3,0))*(BS452-14)),0)</f>
        <v>0</v>
      </c>
      <c r="BX452" s="87" t="s">
        <v>87</v>
      </c>
      <c r="BY452" s="66">
        <f>IF(BT452=1,VLOOKUP(BX452,data!$B$35:$D$39,2,0),0)</f>
        <v>0</v>
      </c>
      <c r="BZ452" s="67">
        <f>IF(AND(BW452&lt;&gt;0,BY452&lt;&gt;0)=FALSE,0,data!$C$43)</f>
        <v>0</v>
      </c>
      <c r="CA452" s="91">
        <f t="shared" si="209"/>
        <v>0</v>
      </c>
      <c r="CB452" s="121">
        <f t="shared" si="210"/>
        <v>0</v>
      </c>
      <c r="CC452" s="61">
        <f t="shared" si="211"/>
        <v>0</v>
      </c>
      <c r="CD452" s="61">
        <f t="shared" si="212"/>
        <v>0</v>
      </c>
    </row>
    <row r="453" spans="1:82" ht="18" hidden="1" customHeight="1" x14ac:dyDescent="0.25">
      <c r="A453" s="68"/>
      <c r="B453" s="58" t="s">
        <v>535</v>
      </c>
      <c r="C453" s="113"/>
      <c r="D453" s="59"/>
      <c r="E453" s="64"/>
      <c r="F453" s="61">
        <f t="shared" si="184"/>
        <v>0</v>
      </c>
      <c r="G453" s="65">
        <f>IF(F453=1,data!$C$41*E453,0)</f>
        <v>0</v>
      </c>
      <c r="H453" s="87" t="s">
        <v>87</v>
      </c>
      <c r="I453" s="66">
        <f>IF($F453=1,IF($E453&lt;15,VLOOKUP(H453,data!$B$3:$E$32,2,0)*$E453,(VLOOKUP(H453,data!$B$3:$E$32,2,0)*14)+(VLOOKUP(H453,data!$B$3:$E$32,3,0))*($E453-14)),0)</f>
        <v>0</v>
      </c>
      <c r="J453" s="87" t="s">
        <v>87</v>
      </c>
      <c r="K453" s="66">
        <f>IF($F453=1,VLOOKUP(J453,data!$B$35:$D$39,2,0),0)</f>
        <v>0</v>
      </c>
      <c r="L453" s="67">
        <f>IF(AND(I453&lt;&gt;0,K453&lt;&gt;0)=FALSE,0,data!$C$43)</f>
        <v>0</v>
      </c>
      <c r="M453" s="91">
        <f t="shared" si="214"/>
        <v>0</v>
      </c>
      <c r="N453" s="61">
        <f t="shared" si="213"/>
        <v>0</v>
      </c>
      <c r="O453" s="61">
        <f t="shared" si="185"/>
        <v>0</v>
      </c>
      <c r="P453" s="61">
        <f t="shared" si="186"/>
        <v>0</v>
      </c>
      <c r="Q453" s="137">
        <f t="shared" si="187"/>
        <v>0</v>
      </c>
      <c r="S453" s="64"/>
      <c r="T453" s="61">
        <f t="shared" si="188"/>
        <v>0</v>
      </c>
      <c r="U453" s="65">
        <f>IF(T453=1,data!$C$41*S453,0)</f>
        <v>0</v>
      </c>
      <c r="V453" s="87" t="s">
        <v>87</v>
      </c>
      <c r="W453" s="66">
        <f>IF(T453=1,IF(S453&lt;15,VLOOKUP(V453,data!$B$3:$E$32,2,0)*S453,(VLOOKUP(V453,data!$B$3:$E$32,2,0)*14)+(VLOOKUP(V453,data!$B$3:$E$32,3,0))*(S453-14)),0)</f>
        <v>0</v>
      </c>
      <c r="X453" s="87" t="s">
        <v>87</v>
      </c>
      <c r="Y453" s="66">
        <f>IF(T453=1,VLOOKUP(X453,data!$B$35:$D$39,2,0),0)</f>
        <v>0</v>
      </c>
      <c r="Z453" s="67">
        <f>IF(AND(W453&lt;&gt;0,Y453&lt;&gt;0)=FALSE,0,data!$C$43)</f>
        <v>0</v>
      </c>
      <c r="AA453" s="91">
        <f t="shared" si="189"/>
        <v>0</v>
      </c>
      <c r="AB453" s="121">
        <f t="shared" si="190"/>
        <v>0</v>
      </c>
      <c r="AC453" s="61">
        <f t="shared" si="191"/>
        <v>0</v>
      </c>
      <c r="AD453" s="61">
        <f t="shared" si="192"/>
        <v>0</v>
      </c>
      <c r="AF453" s="64"/>
      <c r="AG453" s="61">
        <f t="shared" si="193"/>
        <v>0</v>
      </c>
      <c r="AH453" s="65">
        <f>IF(AG453=1,data!$C$41*AF453,0)</f>
        <v>0</v>
      </c>
      <c r="AI453" s="87" t="s">
        <v>87</v>
      </c>
      <c r="AJ453" s="66">
        <f>IF(AG453=1,IF(AF453&lt;15,VLOOKUP(AI453,data!$B$3:$E$32,2,0)*AF453,(VLOOKUP(AI453,data!$B$3:$E$32,2,0)*14)+(VLOOKUP(AI453,data!$B$3:$E$32,3,0))*(AF453-14)),0)</f>
        <v>0</v>
      </c>
      <c r="AK453" s="87" t="s">
        <v>87</v>
      </c>
      <c r="AL453" s="66">
        <f>IF(AG453=1,VLOOKUP(AK453,data!$B$35:$D$39,2,0),0)</f>
        <v>0</v>
      </c>
      <c r="AM453" s="67">
        <f>IF(AND(AJ453&lt;&gt;0,AL453&lt;&gt;0)=FALSE,0,data!$C$43)</f>
        <v>0</v>
      </c>
      <c r="AN453" s="91">
        <f t="shared" si="194"/>
        <v>0</v>
      </c>
      <c r="AO453" s="121">
        <f t="shared" si="195"/>
        <v>0</v>
      </c>
      <c r="AP453" s="61">
        <f t="shared" si="196"/>
        <v>0</v>
      </c>
      <c r="AQ453" s="61">
        <f t="shared" si="197"/>
        <v>0</v>
      </c>
      <c r="AS453" s="64"/>
      <c r="AT453" s="61">
        <f t="shared" si="198"/>
        <v>0</v>
      </c>
      <c r="AU453" s="65">
        <f>IF(AT453=1,data!$C$41*AS453,0)</f>
        <v>0</v>
      </c>
      <c r="AV453" s="87" t="s">
        <v>87</v>
      </c>
      <c r="AW453" s="66">
        <f>IF(AT453=1,IF(AS453&lt;15,VLOOKUP(AV453,data!$B$3:$E$32,2,0)*AS453,(VLOOKUP(AV453,data!$B$3:$E$32,2,0)*14)+(VLOOKUP(AV453,data!$B$3:$E$32,3,0))*(AS453-14)),0)</f>
        <v>0</v>
      </c>
      <c r="AX453" s="87" t="s">
        <v>87</v>
      </c>
      <c r="AY453" s="66">
        <f>IF(AT453=1,VLOOKUP(AX453,data!$B$35:$D$39,2,0),0)</f>
        <v>0</v>
      </c>
      <c r="AZ453" s="67">
        <f>IF(AND(AW453&lt;&gt;0,AY453&lt;&gt;0)=FALSE,0,data!$C$43)</f>
        <v>0</v>
      </c>
      <c r="BA453" s="91">
        <f t="shared" si="199"/>
        <v>0</v>
      </c>
      <c r="BB453" s="121">
        <f t="shared" si="200"/>
        <v>0</v>
      </c>
      <c r="BC453" s="61">
        <f t="shared" si="201"/>
        <v>0</v>
      </c>
      <c r="BD453" s="61">
        <f t="shared" si="202"/>
        <v>0</v>
      </c>
      <c r="BF453" s="64"/>
      <c r="BG453" s="61">
        <f t="shared" si="203"/>
        <v>0</v>
      </c>
      <c r="BH453" s="65">
        <f>IF(BG453=1,data!$C$41*BF453,0)</f>
        <v>0</v>
      </c>
      <c r="BI453" s="87" t="s">
        <v>87</v>
      </c>
      <c r="BJ453" s="66">
        <f>IF(BG453=1,IF(BF453&lt;15,VLOOKUP(BI453,data!$B$3:$E$32,2,0)*BF453,(VLOOKUP(BI453,data!$B$3:$E$32,2,0)*14)+(VLOOKUP(BI453,data!$B$3:$E$32,3,0))*(BF453-14)),0)</f>
        <v>0</v>
      </c>
      <c r="BK453" s="87" t="s">
        <v>87</v>
      </c>
      <c r="BL453" s="66">
        <f>IF(BG453=1,VLOOKUP(BK453,data!$B$35:$D$39,2,0),0)</f>
        <v>0</v>
      </c>
      <c r="BM453" s="67">
        <f>IF(AND(BJ453&lt;&gt;0,BL453&lt;&gt;0)=FALSE,0,data!$C$43)</f>
        <v>0</v>
      </c>
      <c r="BN453" s="91">
        <f t="shared" si="204"/>
        <v>0</v>
      </c>
      <c r="BO453" s="121">
        <f t="shared" si="205"/>
        <v>0</v>
      </c>
      <c r="BP453" s="61">
        <f t="shared" si="206"/>
        <v>0</v>
      </c>
      <c r="BQ453" s="61">
        <f t="shared" si="207"/>
        <v>0</v>
      </c>
      <c r="BS453" s="64"/>
      <c r="BT453" s="61">
        <f t="shared" si="208"/>
        <v>0</v>
      </c>
      <c r="BU453" s="65">
        <f>IF(BT453=1,data!$C$41*BS453,0)</f>
        <v>0</v>
      </c>
      <c r="BV453" s="87" t="s">
        <v>87</v>
      </c>
      <c r="BW453" s="66">
        <f>IF(BT453=1,IF(BS453&lt;15,VLOOKUP(BV453,data!$B$3:$E$32,2,0)*BS453,(VLOOKUP(BV453,data!$B$3:$E$32,2,0)*14)+(VLOOKUP(BV453,data!$B$3:$E$32,3,0))*(BS453-14)),0)</f>
        <v>0</v>
      </c>
      <c r="BX453" s="87" t="s">
        <v>87</v>
      </c>
      <c r="BY453" s="66">
        <f>IF(BT453=1,VLOOKUP(BX453,data!$B$35:$D$39,2,0),0)</f>
        <v>0</v>
      </c>
      <c r="BZ453" s="67">
        <f>IF(AND(BW453&lt;&gt;0,BY453&lt;&gt;0)=FALSE,0,data!$C$43)</f>
        <v>0</v>
      </c>
      <c r="CA453" s="91">
        <f t="shared" si="209"/>
        <v>0</v>
      </c>
      <c r="CB453" s="121">
        <f t="shared" si="210"/>
        <v>0</v>
      </c>
      <c r="CC453" s="61">
        <f t="shared" si="211"/>
        <v>0</v>
      </c>
      <c r="CD453" s="61">
        <f t="shared" si="212"/>
        <v>0</v>
      </c>
    </row>
    <row r="454" spans="1:82" ht="18" hidden="1" customHeight="1" x14ac:dyDescent="0.25">
      <c r="A454" s="68"/>
      <c r="B454" s="58" t="s">
        <v>536</v>
      </c>
      <c r="C454" s="113"/>
      <c r="D454" s="59"/>
      <c r="E454" s="64"/>
      <c r="F454" s="61">
        <f t="shared" si="184"/>
        <v>0</v>
      </c>
      <c r="G454" s="65">
        <f>IF(F454=1,data!$C$41*E454,0)</f>
        <v>0</v>
      </c>
      <c r="H454" s="87" t="s">
        <v>87</v>
      </c>
      <c r="I454" s="66">
        <f>IF($F454=1,IF($E454&lt;15,VLOOKUP(H454,data!$B$3:$E$32,2,0)*$E454,(VLOOKUP(H454,data!$B$3:$E$32,2,0)*14)+(VLOOKUP(H454,data!$B$3:$E$32,3,0))*($E454-14)),0)</f>
        <v>0</v>
      </c>
      <c r="J454" s="87" t="s">
        <v>87</v>
      </c>
      <c r="K454" s="66">
        <f>IF($F454=1,VLOOKUP(J454,data!$B$35:$D$39,2,0),0)</f>
        <v>0</v>
      </c>
      <c r="L454" s="67">
        <f>IF(AND(I454&lt;&gt;0,K454&lt;&gt;0)=FALSE,0,data!$C$43)</f>
        <v>0</v>
      </c>
      <c r="M454" s="91">
        <f t="shared" si="214"/>
        <v>0</v>
      </c>
      <c r="N454" s="61">
        <f t="shared" si="213"/>
        <v>0</v>
      </c>
      <c r="O454" s="61">
        <f t="shared" si="185"/>
        <v>0</v>
      </c>
      <c r="P454" s="61">
        <f t="shared" si="186"/>
        <v>0</v>
      </c>
      <c r="Q454" s="137">
        <f t="shared" si="187"/>
        <v>0</v>
      </c>
      <c r="S454" s="64"/>
      <c r="T454" s="61">
        <f t="shared" si="188"/>
        <v>0</v>
      </c>
      <c r="U454" s="65">
        <f>IF(T454=1,data!$C$41*S454,0)</f>
        <v>0</v>
      </c>
      <c r="V454" s="87" t="s">
        <v>87</v>
      </c>
      <c r="W454" s="66">
        <f>IF(T454=1,IF(S454&lt;15,VLOOKUP(V454,data!$B$3:$E$32,2,0)*S454,(VLOOKUP(V454,data!$B$3:$E$32,2,0)*14)+(VLOOKUP(V454,data!$B$3:$E$32,3,0))*(S454-14)),0)</f>
        <v>0</v>
      </c>
      <c r="X454" s="87" t="s">
        <v>87</v>
      </c>
      <c r="Y454" s="66">
        <f>IF(T454=1,VLOOKUP(X454,data!$B$35:$D$39,2,0),0)</f>
        <v>0</v>
      </c>
      <c r="Z454" s="67">
        <f>IF(AND(W454&lt;&gt;0,Y454&lt;&gt;0)=FALSE,0,data!$C$43)</f>
        <v>0</v>
      </c>
      <c r="AA454" s="91">
        <f t="shared" si="189"/>
        <v>0</v>
      </c>
      <c r="AB454" s="121">
        <f t="shared" si="190"/>
        <v>0</v>
      </c>
      <c r="AC454" s="61">
        <f t="shared" si="191"/>
        <v>0</v>
      </c>
      <c r="AD454" s="61">
        <f t="shared" si="192"/>
        <v>0</v>
      </c>
      <c r="AF454" s="64"/>
      <c r="AG454" s="61">
        <f t="shared" si="193"/>
        <v>0</v>
      </c>
      <c r="AH454" s="65">
        <f>IF(AG454=1,data!$C$41*AF454,0)</f>
        <v>0</v>
      </c>
      <c r="AI454" s="87" t="s">
        <v>87</v>
      </c>
      <c r="AJ454" s="66">
        <f>IF(AG454=1,IF(AF454&lt;15,VLOOKUP(AI454,data!$B$3:$E$32,2,0)*AF454,(VLOOKUP(AI454,data!$B$3:$E$32,2,0)*14)+(VLOOKUP(AI454,data!$B$3:$E$32,3,0))*(AF454-14)),0)</f>
        <v>0</v>
      </c>
      <c r="AK454" s="87" t="s">
        <v>87</v>
      </c>
      <c r="AL454" s="66">
        <f>IF(AG454=1,VLOOKUP(AK454,data!$B$35:$D$39,2,0),0)</f>
        <v>0</v>
      </c>
      <c r="AM454" s="67">
        <f>IF(AND(AJ454&lt;&gt;0,AL454&lt;&gt;0)=FALSE,0,data!$C$43)</f>
        <v>0</v>
      </c>
      <c r="AN454" s="91">
        <f t="shared" si="194"/>
        <v>0</v>
      </c>
      <c r="AO454" s="121">
        <f t="shared" si="195"/>
        <v>0</v>
      </c>
      <c r="AP454" s="61">
        <f t="shared" si="196"/>
        <v>0</v>
      </c>
      <c r="AQ454" s="61">
        <f t="shared" si="197"/>
        <v>0</v>
      </c>
      <c r="AS454" s="64"/>
      <c r="AT454" s="61">
        <f t="shared" si="198"/>
        <v>0</v>
      </c>
      <c r="AU454" s="65">
        <f>IF(AT454=1,data!$C$41*AS454,0)</f>
        <v>0</v>
      </c>
      <c r="AV454" s="87" t="s">
        <v>87</v>
      </c>
      <c r="AW454" s="66">
        <f>IF(AT454=1,IF(AS454&lt;15,VLOOKUP(AV454,data!$B$3:$E$32,2,0)*AS454,(VLOOKUP(AV454,data!$B$3:$E$32,2,0)*14)+(VLOOKUP(AV454,data!$B$3:$E$32,3,0))*(AS454-14)),0)</f>
        <v>0</v>
      </c>
      <c r="AX454" s="87" t="s">
        <v>87</v>
      </c>
      <c r="AY454" s="66">
        <f>IF(AT454=1,VLOOKUP(AX454,data!$B$35:$D$39,2,0),0)</f>
        <v>0</v>
      </c>
      <c r="AZ454" s="67">
        <f>IF(AND(AW454&lt;&gt;0,AY454&lt;&gt;0)=FALSE,0,data!$C$43)</f>
        <v>0</v>
      </c>
      <c r="BA454" s="91">
        <f t="shared" si="199"/>
        <v>0</v>
      </c>
      <c r="BB454" s="121">
        <f t="shared" si="200"/>
        <v>0</v>
      </c>
      <c r="BC454" s="61">
        <f t="shared" si="201"/>
        <v>0</v>
      </c>
      <c r="BD454" s="61">
        <f t="shared" si="202"/>
        <v>0</v>
      </c>
      <c r="BF454" s="64"/>
      <c r="BG454" s="61">
        <f t="shared" si="203"/>
        <v>0</v>
      </c>
      <c r="BH454" s="65">
        <f>IF(BG454=1,data!$C$41*BF454,0)</f>
        <v>0</v>
      </c>
      <c r="BI454" s="87" t="s">
        <v>87</v>
      </c>
      <c r="BJ454" s="66">
        <f>IF(BG454=1,IF(BF454&lt;15,VLOOKUP(BI454,data!$B$3:$E$32,2,0)*BF454,(VLOOKUP(BI454,data!$B$3:$E$32,2,0)*14)+(VLOOKUP(BI454,data!$B$3:$E$32,3,0))*(BF454-14)),0)</f>
        <v>0</v>
      </c>
      <c r="BK454" s="87" t="s">
        <v>87</v>
      </c>
      <c r="BL454" s="66">
        <f>IF(BG454=1,VLOOKUP(BK454,data!$B$35:$D$39,2,0),0)</f>
        <v>0</v>
      </c>
      <c r="BM454" s="67">
        <f>IF(AND(BJ454&lt;&gt;0,BL454&lt;&gt;0)=FALSE,0,data!$C$43)</f>
        <v>0</v>
      </c>
      <c r="BN454" s="91">
        <f t="shared" si="204"/>
        <v>0</v>
      </c>
      <c r="BO454" s="121">
        <f t="shared" si="205"/>
        <v>0</v>
      </c>
      <c r="BP454" s="61">
        <f t="shared" si="206"/>
        <v>0</v>
      </c>
      <c r="BQ454" s="61">
        <f t="shared" si="207"/>
        <v>0</v>
      </c>
      <c r="BS454" s="64"/>
      <c r="BT454" s="61">
        <f t="shared" si="208"/>
        <v>0</v>
      </c>
      <c r="BU454" s="65">
        <f>IF(BT454=1,data!$C$41*BS454,0)</f>
        <v>0</v>
      </c>
      <c r="BV454" s="87" t="s">
        <v>87</v>
      </c>
      <c r="BW454" s="66">
        <f>IF(BT454=1,IF(BS454&lt;15,VLOOKUP(BV454,data!$B$3:$E$32,2,0)*BS454,(VLOOKUP(BV454,data!$B$3:$E$32,2,0)*14)+(VLOOKUP(BV454,data!$B$3:$E$32,3,0))*(BS454-14)),0)</f>
        <v>0</v>
      </c>
      <c r="BX454" s="87" t="s">
        <v>87</v>
      </c>
      <c r="BY454" s="66">
        <f>IF(BT454=1,VLOOKUP(BX454,data!$B$35:$D$39,2,0),0)</f>
        <v>0</v>
      </c>
      <c r="BZ454" s="67">
        <f>IF(AND(BW454&lt;&gt;0,BY454&lt;&gt;0)=FALSE,0,data!$C$43)</f>
        <v>0</v>
      </c>
      <c r="CA454" s="91">
        <f t="shared" si="209"/>
        <v>0</v>
      </c>
      <c r="CB454" s="121">
        <f t="shared" si="210"/>
        <v>0</v>
      </c>
      <c r="CC454" s="61">
        <f t="shared" si="211"/>
        <v>0</v>
      </c>
      <c r="CD454" s="61">
        <f t="shared" si="212"/>
        <v>0</v>
      </c>
    </row>
    <row r="455" spans="1:82" ht="18" hidden="1" customHeight="1" x14ac:dyDescent="0.25">
      <c r="A455" s="68"/>
      <c r="B455" s="58" t="s">
        <v>537</v>
      </c>
      <c r="C455" s="113"/>
      <c r="D455" s="59"/>
      <c r="E455" s="64"/>
      <c r="F455" s="61">
        <f t="shared" si="184"/>
        <v>0</v>
      </c>
      <c r="G455" s="65">
        <f>IF(F455=1,data!$C$41*E455,0)</f>
        <v>0</v>
      </c>
      <c r="H455" s="87" t="s">
        <v>87</v>
      </c>
      <c r="I455" s="66">
        <f>IF($F455=1,IF($E455&lt;15,VLOOKUP(H455,data!$B$3:$E$32,2,0)*$E455,(VLOOKUP(H455,data!$B$3:$E$32,2,0)*14)+(VLOOKUP(H455,data!$B$3:$E$32,3,0))*($E455-14)),0)</f>
        <v>0</v>
      </c>
      <c r="J455" s="87" t="s">
        <v>87</v>
      </c>
      <c r="K455" s="66">
        <f>IF($F455=1,VLOOKUP(J455,data!$B$35:$D$39,2,0),0)</f>
        <v>0</v>
      </c>
      <c r="L455" s="67">
        <f>IF(AND(I455&lt;&gt;0,K455&lt;&gt;0)=FALSE,0,data!$C$43)</f>
        <v>0</v>
      </c>
      <c r="M455" s="91">
        <f t="shared" si="214"/>
        <v>0</v>
      </c>
      <c r="N455" s="61">
        <f t="shared" si="213"/>
        <v>0</v>
      </c>
      <c r="O455" s="61">
        <f t="shared" si="185"/>
        <v>0</v>
      </c>
      <c r="P455" s="61">
        <f t="shared" si="186"/>
        <v>0</v>
      </c>
      <c r="Q455" s="137">
        <f t="shared" si="187"/>
        <v>0</v>
      </c>
      <c r="S455" s="64"/>
      <c r="T455" s="61">
        <f t="shared" si="188"/>
        <v>0</v>
      </c>
      <c r="U455" s="65">
        <f>IF(T455=1,data!$C$41*S455,0)</f>
        <v>0</v>
      </c>
      <c r="V455" s="87" t="s">
        <v>87</v>
      </c>
      <c r="W455" s="66">
        <f>IF(T455=1,IF(S455&lt;15,VLOOKUP(V455,data!$B$3:$E$32,2,0)*S455,(VLOOKUP(V455,data!$B$3:$E$32,2,0)*14)+(VLOOKUP(V455,data!$B$3:$E$32,3,0))*(S455-14)),0)</f>
        <v>0</v>
      </c>
      <c r="X455" s="87" t="s">
        <v>87</v>
      </c>
      <c r="Y455" s="66">
        <f>IF(T455=1,VLOOKUP(X455,data!$B$35:$D$39,2,0),0)</f>
        <v>0</v>
      </c>
      <c r="Z455" s="67">
        <f>IF(AND(W455&lt;&gt;0,Y455&lt;&gt;0)=FALSE,0,data!$C$43)</f>
        <v>0</v>
      </c>
      <c r="AA455" s="91">
        <f t="shared" si="189"/>
        <v>0</v>
      </c>
      <c r="AB455" s="121">
        <f t="shared" si="190"/>
        <v>0</v>
      </c>
      <c r="AC455" s="61">
        <f t="shared" si="191"/>
        <v>0</v>
      </c>
      <c r="AD455" s="61">
        <f t="shared" si="192"/>
        <v>0</v>
      </c>
      <c r="AF455" s="64"/>
      <c r="AG455" s="61">
        <f t="shared" si="193"/>
        <v>0</v>
      </c>
      <c r="AH455" s="65">
        <f>IF(AG455=1,data!$C$41*AF455,0)</f>
        <v>0</v>
      </c>
      <c r="AI455" s="87" t="s">
        <v>87</v>
      </c>
      <c r="AJ455" s="66">
        <f>IF(AG455=1,IF(AF455&lt;15,VLOOKUP(AI455,data!$B$3:$E$32,2,0)*AF455,(VLOOKUP(AI455,data!$B$3:$E$32,2,0)*14)+(VLOOKUP(AI455,data!$B$3:$E$32,3,0))*(AF455-14)),0)</f>
        <v>0</v>
      </c>
      <c r="AK455" s="87" t="s">
        <v>87</v>
      </c>
      <c r="AL455" s="66">
        <f>IF(AG455=1,VLOOKUP(AK455,data!$B$35:$D$39,2,0),0)</f>
        <v>0</v>
      </c>
      <c r="AM455" s="67">
        <f>IF(AND(AJ455&lt;&gt;0,AL455&lt;&gt;0)=FALSE,0,data!$C$43)</f>
        <v>0</v>
      </c>
      <c r="AN455" s="91">
        <f t="shared" si="194"/>
        <v>0</v>
      </c>
      <c r="AO455" s="121">
        <f t="shared" si="195"/>
        <v>0</v>
      </c>
      <c r="AP455" s="61">
        <f t="shared" si="196"/>
        <v>0</v>
      </c>
      <c r="AQ455" s="61">
        <f t="shared" si="197"/>
        <v>0</v>
      </c>
      <c r="AS455" s="64"/>
      <c r="AT455" s="61">
        <f t="shared" si="198"/>
        <v>0</v>
      </c>
      <c r="AU455" s="65">
        <f>IF(AT455=1,data!$C$41*AS455,0)</f>
        <v>0</v>
      </c>
      <c r="AV455" s="87" t="s">
        <v>87</v>
      </c>
      <c r="AW455" s="66">
        <f>IF(AT455=1,IF(AS455&lt;15,VLOOKUP(AV455,data!$B$3:$E$32,2,0)*AS455,(VLOOKUP(AV455,data!$B$3:$E$32,2,0)*14)+(VLOOKUP(AV455,data!$B$3:$E$32,3,0))*(AS455-14)),0)</f>
        <v>0</v>
      </c>
      <c r="AX455" s="87" t="s">
        <v>87</v>
      </c>
      <c r="AY455" s="66">
        <f>IF(AT455=1,VLOOKUP(AX455,data!$B$35:$D$39,2,0),0)</f>
        <v>0</v>
      </c>
      <c r="AZ455" s="67">
        <f>IF(AND(AW455&lt;&gt;0,AY455&lt;&gt;0)=FALSE,0,data!$C$43)</f>
        <v>0</v>
      </c>
      <c r="BA455" s="91">
        <f t="shared" si="199"/>
        <v>0</v>
      </c>
      <c r="BB455" s="121">
        <f t="shared" si="200"/>
        <v>0</v>
      </c>
      <c r="BC455" s="61">
        <f t="shared" si="201"/>
        <v>0</v>
      </c>
      <c r="BD455" s="61">
        <f t="shared" si="202"/>
        <v>0</v>
      </c>
      <c r="BF455" s="64"/>
      <c r="BG455" s="61">
        <f t="shared" si="203"/>
        <v>0</v>
      </c>
      <c r="BH455" s="65">
        <f>IF(BG455=1,data!$C$41*BF455,0)</f>
        <v>0</v>
      </c>
      <c r="BI455" s="87" t="s">
        <v>87</v>
      </c>
      <c r="BJ455" s="66">
        <f>IF(BG455=1,IF(BF455&lt;15,VLOOKUP(BI455,data!$B$3:$E$32,2,0)*BF455,(VLOOKUP(BI455,data!$B$3:$E$32,2,0)*14)+(VLOOKUP(BI455,data!$B$3:$E$32,3,0))*(BF455-14)),0)</f>
        <v>0</v>
      </c>
      <c r="BK455" s="87" t="s">
        <v>87</v>
      </c>
      <c r="BL455" s="66">
        <f>IF(BG455=1,VLOOKUP(BK455,data!$B$35:$D$39,2,0),0)</f>
        <v>0</v>
      </c>
      <c r="BM455" s="67">
        <f>IF(AND(BJ455&lt;&gt;0,BL455&lt;&gt;0)=FALSE,0,data!$C$43)</f>
        <v>0</v>
      </c>
      <c r="BN455" s="91">
        <f t="shared" si="204"/>
        <v>0</v>
      </c>
      <c r="BO455" s="121">
        <f t="shared" si="205"/>
        <v>0</v>
      </c>
      <c r="BP455" s="61">
        <f t="shared" si="206"/>
        <v>0</v>
      </c>
      <c r="BQ455" s="61">
        <f t="shared" si="207"/>
        <v>0</v>
      </c>
      <c r="BS455" s="64"/>
      <c r="BT455" s="61">
        <f t="shared" si="208"/>
        <v>0</v>
      </c>
      <c r="BU455" s="65">
        <f>IF(BT455=1,data!$C$41*BS455,0)</f>
        <v>0</v>
      </c>
      <c r="BV455" s="87" t="s">
        <v>87</v>
      </c>
      <c r="BW455" s="66">
        <f>IF(BT455=1,IF(BS455&lt;15,VLOOKUP(BV455,data!$B$3:$E$32,2,0)*BS455,(VLOOKUP(BV455,data!$B$3:$E$32,2,0)*14)+(VLOOKUP(BV455,data!$B$3:$E$32,3,0))*(BS455-14)),0)</f>
        <v>0</v>
      </c>
      <c r="BX455" s="87" t="s">
        <v>87</v>
      </c>
      <c r="BY455" s="66">
        <f>IF(BT455=1,VLOOKUP(BX455,data!$B$35:$D$39,2,0),0)</f>
        <v>0</v>
      </c>
      <c r="BZ455" s="67">
        <f>IF(AND(BW455&lt;&gt;0,BY455&lt;&gt;0)=FALSE,0,data!$C$43)</f>
        <v>0</v>
      </c>
      <c r="CA455" s="91">
        <f t="shared" si="209"/>
        <v>0</v>
      </c>
      <c r="CB455" s="121">
        <f t="shared" si="210"/>
        <v>0</v>
      </c>
      <c r="CC455" s="61">
        <f t="shared" si="211"/>
        <v>0</v>
      </c>
      <c r="CD455" s="61">
        <f t="shared" si="212"/>
        <v>0</v>
      </c>
    </row>
    <row r="456" spans="1:82" ht="18" hidden="1" customHeight="1" x14ac:dyDescent="0.25">
      <c r="A456" s="68"/>
      <c r="B456" s="58" t="s">
        <v>538</v>
      </c>
      <c r="C456" s="113"/>
      <c r="D456" s="59"/>
      <c r="E456" s="64"/>
      <c r="F456" s="61">
        <f t="shared" ref="F456:F506" si="215">IF(D456&gt;0,IF(E456&gt;0,1,0),0)</f>
        <v>0</v>
      </c>
      <c r="G456" s="65">
        <f>IF(F456=1,data!$C$41*E456,0)</f>
        <v>0</v>
      </c>
      <c r="H456" s="87" t="s">
        <v>87</v>
      </c>
      <c r="I456" s="66">
        <f>IF($F456=1,IF($E456&lt;15,VLOOKUP(H456,data!$B$3:$E$32,2,0)*$E456,(VLOOKUP(H456,data!$B$3:$E$32,2,0)*14)+(VLOOKUP(H456,data!$B$3:$E$32,3,0))*($E456-14)),0)</f>
        <v>0</v>
      </c>
      <c r="J456" s="87" t="s">
        <v>87</v>
      </c>
      <c r="K456" s="66">
        <f>IF($F456=1,VLOOKUP(J456,data!$B$35:$D$39,2,0),0)</f>
        <v>0</v>
      </c>
      <c r="L456" s="67">
        <f>IF(AND(I456&lt;&gt;0,K456&lt;&gt;0)=FALSE,0,data!$C$43)</f>
        <v>0</v>
      </c>
      <c r="M456" s="91">
        <f t="shared" si="214"/>
        <v>0</v>
      </c>
      <c r="N456" s="61">
        <f t="shared" si="213"/>
        <v>0</v>
      </c>
      <c r="O456" s="61">
        <f t="shared" ref="O456:O506" si="216">IF(N456=1,E456,0)</f>
        <v>0</v>
      </c>
      <c r="P456" s="61">
        <f t="shared" ref="P456:P506" si="217">IF(OR(H456="Spojené Království",H456="Norsko",H456="Island"),M456,0)</f>
        <v>0</v>
      </c>
      <c r="Q456" s="137">
        <f t="shared" ref="Q456:Q506" si="218">AC456+AP456+BC456+BP456+CC456</f>
        <v>0</v>
      </c>
      <c r="S456" s="64"/>
      <c r="T456" s="61">
        <f t="shared" ref="T456:T506" si="219">IF($D456&gt;0,IF(S456&gt;0,1,0),0)</f>
        <v>0</v>
      </c>
      <c r="U456" s="65">
        <f>IF(T456=1,data!$C$41*S456,0)</f>
        <v>0</v>
      </c>
      <c r="V456" s="87" t="s">
        <v>87</v>
      </c>
      <c r="W456" s="66">
        <f>IF(T456=1,IF(S456&lt;15,VLOOKUP(V456,data!$B$3:$E$32,2,0)*S456,(VLOOKUP(V456,data!$B$3:$E$32,2,0)*14)+(VLOOKUP(V456,data!$B$3:$E$32,3,0))*(S456-14)),0)</f>
        <v>0</v>
      </c>
      <c r="X456" s="87" t="s">
        <v>87</v>
      </c>
      <c r="Y456" s="66">
        <f>IF(T456=1,VLOOKUP(X456,data!$B$35:$D$39,2,0),0)</f>
        <v>0</v>
      </c>
      <c r="Z456" s="67">
        <f>IF(AND(W456&lt;&gt;0,Y456&lt;&gt;0)=FALSE,0,data!$C$43)</f>
        <v>0</v>
      </c>
      <c r="AA456" s="91">
        <f t="shared" ref="AA456:AA506" si="220">IF(AND(W456&lt;&gt;0,Y456&lt;&gt;0)=FALSE,0,INT(U456+W456+Y456+Z456))</f>
        <v>0</v>
      </c>
      <c r="AB456" s="121">
        <f t="shared" ref="AB456:AB506" si="221">IF(AA456&gt;0,1,0)</f>
        <v>0</v>
      </c>
      <c r="AC456" s="61">
        <f t="shared" ref="AC456:AC506" si="222">IF(AB456=1,S456,0)</f>
        <v>0</v>
      </c>
      <c r="AD456" s="61">
        <f t="shared" ref="AD456:AD506" si="223">IF(OR(V456="Spojené Království",V456="Norsko",V456="Island"),AA456,0)</f>
        <v>0</v>
      </c>
      <c r="AF456" s="64"/>
      <c r="AG456" s="61">
        <f t="shared" ref="AG456:AG506" si="224">IF($D456&gt;0,IF(AF456&gt;0,1,0),0)</f>
        <v>0</v>
      </c>
      <c r="AH456" s="65">
        <f>IF(AG456=1,data!$C$41*AF456,0)</f>
        <v>0</v>
      </c>
      <c r="AI456" s="87" t="s">
        <v>87</v>
      </c>
      <c r="AJ456" s="66">
        <f>IF(AG456=1,IF(AF456&lt;15,VLOOKUP(AI456,data!$B$3:$E$32,2,0)*AF456,(VLOOKUP(AI456,data!$B$3:$E$32,2,0)*14)+(VLOOKUP(AI456,data!$B$3:$E$32,3,0))*(AF456-14)),0)</f>
        <v>0</v>
      </c>
      <c r="AK456" s="87" t="s">
        <v>87</v>
      </c>
      <c r="AL456" s="66">
        <f>IF(AG456=1,VLOOKUP(AK456,data!$B$35:$D$39,2,0),0)</f>
        <v>0</v>
      </c>
      <c r="AM456" s="67">
        <f>IF(AND(AJ456&lt;&gt;0,AL456&lt;&gt;0)=FALSE,0,data!$C$43)</f>
        <v>0</v>
      </c>
      <c r="AN456" s="91">
        <f t="shared" ref="AN456:AN506" si="225">IF(AND(AJ456&lt;&gt;0,AL456&lt;&gt;0)=FALSE,0,INT(AH456+AJ456+AL456+AM456))</f>
        <v>0</v>
      </c>
      <c r="AO456" s="121">
        <f t="shared" ref="AO456:AO506" si="226">IF(AN456&gt;0,1,0)</f>
        <v>0</v>
      </c>
      <c r="AP456" s="61">
        <f t="shared" ref="AP456:AP506" si="227">IF(AO456=1,AF456,0)</f>
        <v>0</v>
      </c>
      <c r="AQ456" s="61">
        <f t="shared" ref="AQ456:AQ506" si="228">IF(OR(AI456="Spojené Království",AI456="Norsko",AI456="Island"),AN456,0)</f>
        <v>0</v>
      </c>
      <c r="AS456" s="64"/>
      <c r="AT456" s="61">
        <f t="shared" ref="AT456:AT506" si="229">IF($D456&gt;0,IF(AS456&gt;0,1,0),0)</f>
        <v>0</v>
      </c>
      <c r="AU456" s="65">
        <f>IF(AT456=1,data!$C$41*AS456,0)</f>
        <v>0</v>
      </c>
      <c r="AV456" s="87" t="s">
        <v>87</v>
      </c>
      <c r="AW456" s="66">
        <f>IF(AT456=1,IF(AS456&lt;15,VLOOKUP(AV456,data!$B$3:$E$32,2,0)*AS456,(VLOOKUP(AV456,data!$B$3:$E$32,2,0)*14)+(VLOOKUP(AV456,data!$B$3:$E$32,3,0))*(AS456-14)),0)</f>
        <v>0</v>
      </c>
      <c r="AX456" s="87" t="s">
        <v>87</v>
      </c>
      <c r="AY456" s="66">
        <f>IF(AT456=1,VLOOKUP(AX456,data!$B$35:$D$39,2,0),0)</f>
        <v>0</v>
      </c>
      <c r="AZ456" s="67">
        <f>IF(AND(AW456&lt;&gt;0,AY456&lt;&gt;0)=FALSE,0,data!$C$43)</f>
        <v>0</v>
      </c>
      <c r="BA456" s="91">
        <f t="shared" ref="BA456:BA506" si="230">IF(AND(AW456&lt;&gt;0,AY456&lt;&gt;0)=FALSE,0,INT(AU456+AW456+AY456+AZ456))</f>
        <v>0</v>
      </c>
      <c r="BB456" s="121">
        <f t="shared" ref="BB456:BB506" si="231">IF(BA456&gt;0,1,0)</f>
        <v>0</v>
      </c>
      <c r="BC456" s="61">
        <f t="shared" ref="BC456:BC506" si="232">IF(BB456=1,AS456,0)</f>
        <v>0</v>
      </c>
      <c r="BD456" s="61">
        <f t="shared" ref="BD456:BD506" si="233">IF(OR(AV456="Spojené Království",AV456="Norsko",AV456="Island"),BA456,0)</f>
        <v>0</v>
      </c>
      <c r="BF456" s="64"/>
      <c r="BG456" s="61">
        <f t="shared" ref="BG456:BG506" si="234">IF($D456&gt;0,IF(BF456&gt;0,1,0),0)</f>
        <v>0</v>
      </c>
      <c r="BH456" s="65">
        <f>IF(BG456=1,data!$C$41*BF456,0)</f>
        <v>0</v>
      </c>
      <c r="BI456" s="87" t="s">
        <v>87</v>
      </c>
      <c r="BJ456" s="66">
        <f>IF(BG456=1,IF(BF456&lt;15,VLOOKUP(BI456,data!$B$3:$E$32,2,0)*BF456,(VLOOKUP(BI456,data!$B$3:$E$32,2,0)*14)+(VLOOKUP(BI456,data!$B$3:$E$32,3,0))*(BF456-14)),0)</f>
        <v>0</v>
      </c>
      <c r="BK456" s="87" t="s">
        <v>87</v>
      </c>
      <c r="BL456" s="66">
        <f>IF(BG456=1,VLOOKUP(BK456,data!$B$35:$D$39,2,0),0)</f>
        <v>0</v>
      </c>
      <c r="BM456" s="67">
        <f>IF(AND(BJ456&lt;&gt;0,BL456&lt;&gt;0)=FALSE,0,data!$C$43)</f>
        <v>0</v>
      </c>
      <c r="BN456" s="91">
        <f t="shared" ref="BN456:BN506" si="235">IF(AND(BJ456&lt;&gt;0,BL456&lt;&gt;0)=FALSE,0,INT(BH456+BJ456+BL456+BM456))</f>
        <v>0</v>
      </c>
      <c r="BO456" s="121">
        <f t="shared" ref="BO456:BO506" si="236">IF(BN456&gt;0,1,0)</f>
        <v>0</v>
      </c>
      <c r="BP456" s="61">
        <f t="shared" ref="BP456:BP506" si="237">IF(BO456=1,BF456,0)</f>
        <v>0</v>
      </c>
      <c r="BQ456" s="61">
        <f t="shared" ref="BQ456:BQ506" si="238">IF(OR(BI456="Spojené Království",BI456="Norsko",BI456="Island"),BN456,0)</f>
        <v>0</v>
      </c>
      <c r="BS456" s="64"/>
      <c r="BT456" s="61">
        <f t="shared" ref="BT456:BT505" si="239">IF($D456&gt;0,IF(BS456&gt;0,1,0),0)</f>
        <v>0</v>
      </c>
      <c r="BU456" s="65">
        <f>IF(BT456=1,data!$C$41*BS456,0)</f>
        <v>0</v>
      </c>
      <c r="BV456" s="87" t="s">
        <v>87</v>
      </c>
      <c r="BW456" s="66">
        <f>IF(BT456=1,IF(BS456&lt;15,VLOOKUP(BV456,data!$B$3:$E$32,2,0)*BS456,(VLOOKUP(BV456,data!$B$3:$E$32,2,0)*14)+(VLOOKUP(BV456,data!$B$3:$E$32,3,0))*(BS456-14)),0)</f>
        <v>0</v>
      </c>
      <c r="BX456" s="87" t="s">
        <v>87</v>
      </c>
      <c r="BY456" s="66">
        <f>IF(BT456=1,VLOOKUP(BX456,data!$B$35:$D$39,2,0),0)</f>
        <v>0</v>
      </c>
      <c r="BZ456" s="67">
        <f>IF(AND(BW456&lt;&gt;0,BY456&lt;&gt;0)=FALSE,0,data!$C$43)</f>
        <v>0</v>
      </c>
      <c r="CA456" s="91">
        <f t="shared" ref="CA456:CA505" si="240">IF(AND(BW456&lt;&gt;0,BY456&lt;&gt;0)=FALSE,0,INT(BU456+BW456+BY456+BZ456))</f>
        <v>0</v>
      </c>
      <c r="CB456" s="121">
        <f t="shared" ref="CB456:CB506" si="241">IF(CA456&gt;0,1,0)</f>
        <v>0</v>
      </c>
      <c r="CC456" s="61">
        <f t="shared" ref="CC456:CC506" si="242">IF(CB456=1,BS456,0)</f>
        <v>0</v>
      </c>
      <c r="CD456" s="61">
        <f t="shared" ref="CD456:CD506" si="243">IF(OR(BV456="Spojené Království",BV456="Norsko",BV456="Island"),CA456,0)</f>
        <v>0</v>
      </c>
    </row>
    <row r="457" spans="1:82" ht="18" hidden="1" customHeight="1" x14ac:dyDescent="0.25">
      <c r="A457" s="68"/>
      <c r="B457" s="58" t="s">
        <v>539</v>
      </c>
      <c r="C457" s="113"/>
      <c r="D457" s="59"/>
      <c r="E457" s="64"/>
      <c r="F457" s="61">
        <f t="shared" si="215"/>
        <v>0</v>
      </c>
      <c r="G457" s="65">
        <f>IF(F457=1,data!$C$41*E457,0)</f>
        <v>0</v>
      </c>
      <c r="H457" s="87" t="s">
        <v>87</v>
      </c>
      <c r="I457" s="66">
        <f>IF($F457=1,IF($E457&lt;15,VLOOKUP(H457,data!$B$3:$E$32,2,0)*$E457,(VLOOKUP(H457,data!$B$3:$E$32,2,0)*14)+(VLOOKUP(H457,data!$B$3:$E$32,3,0))*($E457-14)),0)</f>
        <v>0</v>
      </c>
      <c r="J457" s="87" t="s">
        <v>87</v>
      </c>
      <c r="K457" s="66">
        <f>IF($F457=1,VLOOKUP(J457,data!$B$35:$D$39,2,0),0)</f>
        <v>0</v>
      </c>
      <c r="L457" s="67">
        <f>IF(AND(I457&lt;&gt;0,K457&lt;&gt;0)=FALSE,0,data!$C$43)</f>
        <v>0</v>
      </c>
      <c r="M457" s="91">
        <f t="shared" si="214"/>
        <v>0</v>
      </c>
      <c r="N457" s="61">
        <f t="shared" si="213"/>
        <v>0</v>
      </c>
      <c r="O457" s="61">
        <f t="shared" si="216"/>
        <v>0</v>
      </c>
      <c r="P457" s="61">
        <f t="shared" si="217"/>
        <v>0</v>
      </c>
      <c r="Q457" s="137">
        <f t="shared" si="218"/>
        <v>0</v>
      </c>
      <c r="S457" s="64"/>
      <c r="T457" s="61">
        <f t="shared" si="219"/>
        <v>0</v>
      </c>
      <c r="U457" s="65">
        <f>IF(T457=1,data!$C$41*S457,0)</f>
        <v>0</v>
      </c>
      <c r="V457" s="87" t="s">
        <v>87</v>
      </c>
      <c r="W457" s="66">
        <f>IF(T457=1,IF(S457&lt;15,VLOOKUP(V457,data!$B$3:$E$32,2,0)*S457,(VLOOKUP(V457,data!$B$3:$E$32,2,0)*14)+(VLOOKUP(V457,data!$B$3:$E$32,3,0))*(S457-14)),0)</f>
        <v>0</v>
      </c>
      <c r="X457" s="87" t="s">
        <v>87</v>
      </c>
      <c r="Y457" s="66">
        <f>IF(T457=1,VLOOKUP(X457,data!$B$35:$D$39,2,0),0)</f>
        <v>0</v>
      </c>
      <c r="Z457" s="67">
        <f>IF(AND(W457&lt;&gt;0,Y457&lt;&gt;0)=FALSE,0,data!$C$43)</f>
        <v>0</v>
      </c>
      <c r="AA457" s="91">
        <f t="shared" si="220"/>
        <v>0</v>
      </c>
      <c r="AB457" s="121">
        <f t="shared" si="221"/>
        <v>0</v>
      </c>
      <c r="AC457" s="61">
        <f t="shared" si="222"/>
        <v>0</v>
      </c>
      <c r="AD457" s="61">
        <f t="shared" si="223"/>
        <v>0</v>
      </c>
      <c r="AF457" s="64"/>
      <c r="AG457" s="61">
        <f t="shared" si="224"/>
        <v>0</v>
      </c>
      <c r="AH457" s="65">
        <f>IF(AG457=1,data!$C$41*AF457,0)</f>
        <v>0</v>
      </c>
      <c r="AI457" s="87" t="s">
        <v>87</v>
      </c>
      <c r="AJ457" s="66">
        <f>IF(AG457=1,IF(AF457&lt;15,VLOOKUP(AI457,data!$B$3:$E$32,2,0)*AF457,(VLOOKUP(AI457,data!$B$3:$E$32,2,0)*14)+(VLOOKUP(AI457,data!$B$3:$E$32,3,0))*(AF457-14)),0)</f>
        <v>0</v>
      </c>
      <c r="AK457" s="87" t="s">
        <v>87</v>
      </c>
      <c r="AL457" s="66">
        <f>IF(AG457=1,VLOOKUP(AK457,data!$B$35:$D$39,2,0),0)</f>
        <v>0</v>
      </c>
      <c r="AM457" s="67">
        <f>IF(AND(AJ457&lt;&gt;0,AL457&lt;&gt;0)=FALSE,0,data!$C$43)</f>
        <v>0</v>
      </c>
      <c r="AN457" s="91">
        <f t="shared" si="225"/>
        <v>0</v>
      </c>
      <c r="AO457" s="121">
        <f t="shared" si="226"/>
        <v>0</v>
      </c>
      <c r="AP457" s="61">
        <f t="shared" si="227"/>
        <v>0</v>
      </c>
      <c r="AQ457" s="61">
        <f t="shared" si="228"/>
        <v>0</v>
      </c>
      <c r="AS457" s="64"/>
      <c r="AT457" s="61">
        <f t="shared" si="229"/>
        <v>0</v>
      </c>
      <c r="AU457" s="65">
        <f>IF(AT457=1,data!$C$41*AS457,0)</f>
        <v>0</v>
      </c>
      <c r="AV457" s="87" t="s">
        <v>87</v>
      </c>
      <c r="AW457" s="66">
        <f>IF(AT457=1,IF(AS457&lt;15,VLOOKUP(AV457,data!$B$3:$E$32,2,0)*AS457,(VLOOKUP(AV457,data!$B$3:$E$32,2,0)*14)+(VLOOKUP(AV457,data!$B$3:$E$32,3,0))*(AS457-14)),0)</f>
        <v>0</v>
      </c>
      <c r="AX457" s="87" t="s">
        <v>87</v>
      </c>
      <c r="AY457" s="66">
        <f>IF(AT457=1,VLOOKUP(AX457,data!$B$35:$D$39,2,0),0)</f>
        <v>0</v>
      </c>
      <c r="AZ457" s="67">
        <f>IF(AND(AW457&lt;&gt;0,AY457&lt;&gt;0)=FALSE,0,data!$C$43)</f>
        <v>0</v>
      </c>
      <c r="BA457" s="91">
        <f t="shared" si="230"/>
        <v>0</v>
      </c>
      <c r="BB457" s="121">
        <f t="shared" si="231"/>
        <v>0</v>
      </c>
      <c r="BC457" s="61">
        <f t="shared" si="232"/>
        <v>0</v>
      </c>
      <c r="BD457" s="61">
        <f t="shared" si="233"/>
        <v>0</v>
      </c>
      <c r="BF457" s="64"/>
      <c r="BG457" s="61">
        <f t="shared" si="234"/>
        <v>0</v>
      </c>
      <c r="BH457" s="65">
        <f>IF(BG457=1,data!$C$41*BF457,0)</f>
        <v>0</v>
      </c>
      <c r="BI457" s="87" t="s">
        <v>87</v>
      </c>
      <c r="BJ457" s="66">
        <f>IF(BG457=1,IF(BF457&lt;15,VLOOKUP(BI457,data!$B$3:$E$32,2,0)*BF457,(VLOOKUP(BI457,data!$B$3:$E$32,2,0)*14)+(VLOOKUP(BI457,data!$B$3:$E$32,3,0))*(BF457-14)),0)</f>
        <v>0</v>
      </c>
      <c r="BK457" s="87" t="s">
        <v>87</v>
      </c>
      <c r="BL457" s="66">
        <f>IF(BG457=1,VLOOKUP(BK457,data!$B$35:$D$39,2,0),0)</f>
        <v>0</v>
      </c>
      <c r="BM457" s="67">
        <f>IF(AND(BJ457&lt;&gt;0,BL457&lt;&gt;0)=FALSE,0,data!$C$43)</f>
        <v>0</v>
      </c>
      <c r="BN457" s="91">
        <f t="shared" si="235"/>
        <v>0</v>
      </c>
      <c r="BO457" s="121">
        <f t="shared" si="236"/>
        <v>0</v>
      </c>
      <c r="BP457" s="61">
        <f t="shared" si="237"/>
        <v>0</v>
      </c>
      <c r="BQ457" s="61">
        <f t="shared" si="238"/>
        <v>0</v>
      </c>
      <c r="BS457" s="64"/>
      <c r="BT457" s="61">
        <f t="shared" si="239"/>
        <v>0</v>
      </c>
      <c r="BU457" s="65">
        <f>IF(BT457=1,data!$C$41*BS457,0)</f>
        <v>0</v>
      </c>
      <c r="BV457" s="87" t="s">
        <v>87</v>
      </c>
      <c r="BW457" s="66">
        <f>IF(BT457=1,IF(BS457&lt;15,VLOOKUP(BV457,data!$B$3:$E$32,2,0)*BS457,(VLOOKUP(BV457,data!$B$3:$E$32,2,0)*14)+(VLOOKUP(BV457,data!$B$3:$E$32,3,0))*(BS457-14)),0)</f>
        <v>0</v>
      </c>
      <c r="BX457" s="87" t="s">
        <v>87</v>
      </c>
      <c r="BY457" s="66">
        <f>IF(BT457=1,VLOOKUP(BX457,data!$B$35:$D$39,2,0),0)</f>
        <v>0</v>
      </c>
      <c r="BZ457" s="67">
        <f>IF(AND(BW457&lt;&gt;0,BY457&lt;&gt;0)=FALSE,0,data!$C$43)</f>
        <v>0</v>
      </c>
      <c r="CA457" s="91">
        <f t="shared" si="240"/>
        <v>0</v>
      </c>
      <c r="CB457" s="121">
        <f t="shared" si="241"/>
        <v>0</v>
      </c>
      <c r="CC457" s="61">
        <f t="shared" si="242"/>
        <v>0</v>
      </c>
      <c r="CD457" s="61">
        <f t="shared" si="243"/>
        <v>0</v>
      </c>
    </row>
    <row r="458" spans="1:82" ht="18" hidden="1" customHeight="1" x14ac:dyDescent="0.25">
      <c r="A458" s="68"/>
      <c r="B458" s="58" t="s">
        <v>540</v>
      </c>
      <c r="C458" s="113"/>
      <c r="D458" s="59"/>
      <c r="E458" s="64"/>
      <c r="F458" s="61">
        <f t="shared" si="215"/>
        <v>0</v>
      </c>
      <c r="G458" s="65">
        <f>IF(F458=1,data!$C$41*E458,0)</f>
        <v>0</v>
      </c>
      <c r="H458" s="87" t="s">
        <v>87</v>
      </c>
      <c r="I458" s="66">
        <f>IF($F458=1,IF($E458&lt;15,VLOOKUP(H458,data!$B$3:$E$32,2,0)*$E458,(VLOOKUP(H458,data!$B$3:$E$32,2,0)*14)+(VLOOKUP(H458,data!$B$3:$E$32,3,0))*($E458-14)),0)</f>
        <v>0</v>
      </c>
      <c r="J458" s="87" t="s">
        <v>87</v>
      </c>
      <c r="K458" s="66">
        <f>IF($F458=1,VLOOKUP(J458,data!$B$35:$D$39,2,0),0)</f>
        <v>0</v>
      </c>
      <c r="L458" s="67">
        <f>IF(AND(I458&lt;&gt;0,K458&lt;&gt;0)=FALSE,0,data!$C$43)</f>
        <v>0</v>
      </c>
      <c r="M458" s="91">
        <f t="shared" si="214"/>
        <v>0</v>
      </c>
      <c r="N458" s="61">
        <f t="shared" si="213"/>
        <v>0</v>
      </c>
      <c r="O458" s="61">
        <f t="shared" si="216"/>
        <v>0</v>
      </c>
      <c r="P458" s="61">
        <f t="shared" si="217"/>
        <v>0</v>
      </c>
      <c r="Q458" s="137">
        <f t="shared" si="218"/>
        <v>0</v>
      </c>
      <c r="S458" s="64"/>
      <c r="T458" s="61">
        <f t="shared" si="219"/>
        <v>0</v>
      </c>
      <c r="U458" s="65">
        <f>IF(T458=1,data!$C$41*S458,0)</f>
        <v>0</v>
      </c>
      <c r="V458" s="87" t="s">
        <v>87</v>
      </c>
      <c r="W458" s="66">
        <f>IF(T458=1,IF(S458&lt;15,VLOOKUP(V458,data!$B$3:$E$32,2,0)*S458,(VLOOKUP(V458,data!$B$3:$E$32,2,0)*14)+(VLOOKUP(V458,data!$B$3:$E$32,3,0))*(S458-14)),0)</f>
        <v>0</v>
      </c>
      <c r="X458" s="87" t="s">
        <v>87</v>
      </c>
      <c r="Y458" s="66">
        <f>IF(T458=1,VLOOKUP(X458,data!$B$35:$D$39,2,0),0)</f>
        <v>0</v>
      </c>
      <c r="Z458" s="67">
        <f>IF(AND(W458&lt;&gt;0,Y458&lt;&gt;0)=FALSE,0,data!$C$43)</f>
        <v>0</v>
      </c>
      <c r="AA458" s="91">
        <f t="shared" si="220"/>
        <v>0</v>
      </c>
      <c r="AB458" s="121">
        <f t="shared" si="221"/>
        <v>0</v>
      </c>
      <c r="AC458" s="61">
        <f t="shared" si="222"/>
        <v>0</v>
      </c>
      <c r="AD458" s="61">
        <f t="shared" si="223"/>
        <v>0</v>
      </c>
      <c r="AF458" s="64"/>
      <c r="AG458" s="61">
        <f t="shared" si="224"/>
        <v>0</v>
      </c>
      <c r="AH458" s="65">
        <f>IF(AG458=1,data!$C$41*AF458,0)</f>
        <v>0</v>
      </c>
      <c r="AI458" s="87" t="s">
        <v>87</v>
      </c>
      <c r="AJ458" s="66">
        <f>IF(AG458=1,IF(AF458&lt;15,VLOOKUP(AI458,data!$B$3:$E$32,2,0)*AF458,(VLOOKUP(AI458,data!$B$3:$E$32,2,0)*14)+(VLOOKUP(AI458,data!$B$3:$E$32,3,0))*(AF458-14)),0)</f>
        <v>0</v>
      </c>
      <c r="AK458" s="87" t="s">
        <v>87</v>
      </c>
      <c r="AL458" s="66">
        <f>IF(AG458=1,VLOOKUP(AK458,data!$B$35:$D$39,2,0),0)</f>
        <v>0</v>
      </c>
      <c r="AM458" s="67">
        <f>IF(AND(AJ458&lt;&gt;0,AL458&lt;&gt;0)=FALSE,0,data!$C$43)</f>
        <v>0</v>
      </c>
      <c r="AN458" s="91">
        <f t="shared" si="225"/>
        <v>0</v>
      </c>
      <c r="AO458" s="121">
        <f t="shared" si="226"/>
        <v>0</v>
      </c>
      <c r="AP458" s="61">
        <f t="shared" si="227"/>
        <v>0</v>
      </c>
      <c r="AQ458" s="61">
        <f t="shared" si="228"/>
        <v>0</v>
      </c>
      <c r="AS458" s="64"/>
      <c r="AT458" s="61">
        <f t="shared" si="229"/>
        <v>0</v>
      </c>
      <c r="AU458" s="65">
        <f>IF(AT458=1,data!$C$41*AS458,0)</f>
        <v>0</v>
      </c>
      <c r="AV458" s="87" t="s">
        <v>87</v>
      </c>
      <c r="AW458" s="66">
        <f>IF(AT458=1,IF(AS458&lt;15,VLOOKUP(AV458,data!$B$3:$E$32,2,0)*AS458,(VLOOKUP(AV458,data!$B$3:$E$32,2,0)*14)+(VLOOKUP(AV458,data!$B$3:$E$32,3,0))*(AS458-14)),0)</f>
        <v>0</v>
      </c>
      <c r="AX458" s="87" t="s">
        <v>87</v>
      </c>
      <c r="AY458" s="66">
        <f>IF(AT458=1,VLOOKUP(AX458,data!$B$35:$D$39,2,0),0)</f>
        <v>0</v>
      </c>
      <c r="AZ458" s="67">
        <f>IF(AND(AW458&lt;&gt;0,AY458&lt;&gt;0)=FALSE,0,data!$C$43)</f>
        <v>0</v>
      </c>
      <c r="BA458" s="91">
        <f t="shared" si="230"/>
        <v>0</v>
      </c>
      <c r="BB458" s="121">
        <f t="shared" si="231"/>
        <v>0</v>
      </c>
      <c r="BC458" s="61">
        <f t="shared" si="232"/>
        <v>0</v>
      </c>
      <c r="BD458" s="61">
        <f t="shared" si="233"/>
        <v>0</v>
      </c>
      <c r="BF458" s="64"/>
      <c r="BG458" s="61">
        <f t="shared" si="234"/>
        <v>0</v>
      </c>
      <c r="BH458" s="65">
        <f>IF(BG458=1,data!$C$41*BF458,0)</f>
        <v>0</v>
      </c>
      <c r="BI458" s="87" t="s">
        <v>87</v>
      </c>
      <c r="BJ458" s="66">
        <f>IF(BG458=1,IF(BF458&lt;15,VLOOKUP(BI458,data!$B$3:$E$32,2,0)*BF458,(VLOOKUP(BI458,data!$B$3:$E$32,2,0)*14)+(VLOOKUP(BI458,data!$B$3:$E$32,3,0))*(BF458-14)),0)</f>
        <v>0</v>
      </c>
      <c r="BK458" s="87" t="s">
        <v>87</v>
      </c>
      <c r="BL458" s="66">
        <f>IF(BG458=1,VLOOKUP(BK458,data!$B$35:$D$39,2,0),0)</f>
        <v>0</v>
      </c>
      <c r="BM458" s="67">
        <f>IF(AND(BJ458&lt;&gt;0,BL458&lt;&gt;0)=FALSE,0,data!$C$43)</f>
        <v>0</v>
      </c>
      <c r="BN458" s="91">
        <f t="shared" si="235"/>
        <v>0</v>
      </c>
      <c r="BO458" s="121">
        <f t="shared" si="236"/>
        <v>0</v>
      </c>
      <c r="BP458" s="61">
        <f t="shared" si="237"/>
        <v>0</v>
      </c>
      <c r="BQ458" s="61">
        <f t="shared" si="238"/>
        <v>0</v>
      </c>
      <c r="BS458" s="64"/>
      <c r="BT458" s="61">
        <f t="shared" si="239"/>
        <v>0</v>
      </c>
      <c r="BU458" s="65">
        <f>IF(BT458=1,data!$C$41*BS458,0)</f>
        <v>0</v>
      </c>
      <c r="BV458" s="87" t="s">
        <v>87</v>
      </c>
      <c r="BW458" s="66">
        <f>IF(BT458=1,IF(BS458&lt;15,VLOOKUP(BV458,data!$B$3:$E$32,2,0)*BS458,(VLOOKUP(BV458,data!$B$3:$E$32,2,0)*14)+(VLOOKUP(BV458,data!$B$3:$E$32,3,0))*(BS458-14)),0)</f>
        <v>0</v>
      </c>
      <c r="BX458" s="87" t="s">
        <v>87</v>
      </c>
      <c r="BY458" s="66">
        <f>IF(BT458=1,VLOOKUP(BX458,data!$B$35:$D$39,2,0),0)</f>
        <v>0</v>
      </c>
      <c r="BZ458" s="67">
        <f>IF(AND(BW458&lt;&gt;0,BY458&lt;&gt;0)=FALSE,0,data!$C$43)</f>
        <v>0</v>
      </c>
      <c r="CA458" s="91">
        <f t="shared" si="240"/>
        <v>0</v>
      </c>
      <c r="CB458" s="121">
        <f t="shared" si="241"/>
        <v>0</v>
      </c>
      <c r="CC458" s="61">
        <f t="shared" si="242"/>
        <v>0</v>
      </c>
      <c r="CD458" s="61">
        <f t="shared" si="243"/>
        <v>0</v>
      </c>
    </row>
    <row r="459" spans="1:82" ht="18" hidden="1" customHeight="1" x14ac:dyDescent="0.25">
      <c r="A459" s="68"/>
      <c r="B459" s="58" t="s">
        <v>541</v>
      </c>
      <c r="C459" s="113"/>
      <c r="D459" s="59"/>
      <c r="E459" s="64"/>
      <c r="F459" s="61">
        <f t="shared" si="215"/>
        <v>0</v>
      </c>
      <c r="G459" s="65">
        <f>IF(F459=1,data!$C$41*E459,0)</f>
        <v>0</v>
      </c>
      <c r="H459" s="87" t="s">
        <v>87</v>
      </c>
      <c r="I459" s="66">
        <f>IF($F459=1,IF($E459&lt;15,VLOOKUP(H459,data!$B$3:$E$32,2,0)*$E459,(VLOOKUP(H459,data!$B$3:$E$32,2,0)*14)+(VLOOKUP(H459,data!$B$3:$E$32,3,0))*($E459-14)),0)</f>
        <v>0</v>
      </c>
      <c r="J459" s="87" t="s">
        <v>87</v>
      </c>
      <c r="K459" s="66">
        <f>IF($F459=1,VLOOKUP(J459,data!$B$35:$D$39,2,0),0)</f>
        <v>0</v>
      </c>
      <c r="L459" s="67">
        <f>IF(AND(I459&lt;&gt;0,K459&lt;&gt;0)=FALSE,0,data!$C$43)</f>
        <v>0</v>
      </c>
      <c r="M459" s="91">
        <f t="shared" si="214"/>
        <v>0</v>
      </c>
      <c r="N459" s="61">
        <f t="shared" si="213"/>
        <v>0</v>
      </c>
      <c r="O459" s="61">
        <f t="shared" si="216"/>
        <v>0</v>
      </c>
      <c r="P459" s="61">
        <f t="shared" si="217"/>
        <v>0</v>
      </c>
      <c r="Q459" s="137">
        <f t="shared" si="218"/>
        <v>0</v>
      </c>
      <c r="S459" s="64"/>
      <c r="T459" s="61">
        <f t="shared" si="219"/>
        <v>0</v>
      </c>
      <c r="U459" s="65">
        <f>IF(T459=1,data!$C$41*S459,0)</f>
        <v>0</v>
      </c>
      <c r="V459" s="87" t="s">
        <v>87</v>
      </c>
      <c r="W459" s="66">
        <f>IF(T459=1,IF(S459&lt;15,VLOOKUP(V459,data!$B$3:$E$32,2,0)*S459,(VLOOKUP(V459,data!$B$3:$E$32,2,0)*14)+(VLOOKUP(V459,data!$B$3:$E$32,3,0))*(S459-14)),0)</f>
        <v>0</v>
      </c>
      <c r="X459" s="87" t="s">
        <v>87</v>
      </c>
      <c r="Y459" s="66">
        <f>IF(T459=1,VLOOKUP(X459,data!$B$35:$D$39,2,0),0)</f>
        <v>0</v>
      </c>
      <c r="Z459" s="67">
        <f>IF(AND(W459&lt;&gt;0,Y459&lt;&gt;0)=FALSE,0,data!$C$43)</f>
        <v>0</v>
      </c>
      <c r="AA459" s="91">
        <f t="shared" si="220"/>
        <v>0</v>
      </c>
      <c r="AB459" s="121">
        <f t="shared" si="221"/>
        <v>0</v>
      </c>
      <c r="AC459" s="61">
        <f t="shared" si="222"/>
        <v>0</v>
      </c>
      <c r="AD459" s="61">
        <f t="shared" si="223"/>
        <v>0</v>
      </c>
      <c r="AF459" s="64"/>
      <c r="AG459" s="61">
        <f t="shared" si="224"/>
        <v>0</v>
      </c>
      <c r="AH459" s="65">
        <f>IF(AG459=1,data!$C$41*AF459,0)</f>
        <v>0</v>
      </c>
      <c r="AI459" s="87" t="s">
        <v>87</v>
      </c>
      <c r="AJ459" s="66">
        <f>IF(AG459=1,IF(AF459&lt;15,VLOOKUP(AI459,data!$B$3:$E$32,2,0)*AF459,(VLOOKUP(AI459,data!$B$3:$E$32,2,0)*14)+(VLOOKUP(AI459,data!$B$3:$E$32,3,0))*(AF459-14)),0)</f>
        <v>0</v>
      </c>
      <c r="AK459" s="87" t="s">
        <v>87</v>
      </c>
      <c r="AL459" s="66">
        <f>IF(AG459=1,VLOOKUP(AK459,data!$B$35:$D$39,2,0),0)</f>
        <v>0</v>
      </c>
      <c r="AM459" s="67">
        <f>IF(AND(AJ459&lt;&gt;0,AL459&lt;&gt;0)=FALSE,0,data!$C$43)</f>
        <v>0</v>
      </c>
      <c r="AN459" s="91">
        <f t="shared" si="225"/>
        <v>0</v>
      </c>
      <c r="AO459" s="121">
        <f t="shared" si="226"/>
        <v>0</v>
      </c>
      <c r="AP459" s="61">
        <f t="shared" si="227"/>
        <v>0</v>
      </c>
      <c r="AQ459" s="61">
        <f t="shared" si="228"/>
        <v>0</v>
      </c>
      <c r="AS459" s="64"/>
      <c r="AT459" s="61">
        <f t="shared" si="229"/>
        <v>0</v>
      </c>
      <c r="AU459" s="65">
        <f>IF(AT459=1,data!$C$41*AS459,0)</f>
        <v>0</v>
      </c>
      <c r="AV459" s="87" t="s">
        <v>87</v>
      </c>
      <c r="AW459" s="66">
        <f>IF(AT459=1,IF(AS459&lt;15,VLOOKUP(AV459,data!$B$3:$E$32,2,0)*AS459,(VLOOKUP(AV459,data!$B$3:$E$32,2,0)*14)+(VLOOKUP(AV459,data!$B$3:$E$32,3,0))*(AS459-14)),0)</f>
        <v>0</v>
      </c>
      <c r="AX459" s="87" t="s">
        <v>87</v>
      </c>
      <c r="AY459" s="66">
        <f>IF(AT459=1,VLOOKUP(AX459,data!$B$35:$D$39,2,0),0)</f>
        <v>0</v>
      </c>
      <c r="AZ459" s="67">
        <f>IF(AND(AW459&lt;&gt;0,AY459&lt;&gt;0)=FALSE,0,data!$C$43)</f>
        <v>0</v>
      </c>
      <c r="BA459" s="91">
        <f t="shared" si="230"/>
        <v>0</v>
      </c>
      <c r="BB459" s="121">
        <f t="shared" si="231"/>
        <v>0</v>
      </c>
      <c r="BC459" s="61">
        <f t="shared" si="232"/>
        <v>0</v>
      </c>
      <c r="BD459" s="61">
        <f t="shared" si="233"/>
        <v>0</v>
      </c>
      <c r="BF459" s="64"/>
      <c r="BG459" s="61">
        <f t="shared" si="234"/>
        <v>0</v>
      </c>
      <c r="BH459" s="65">
        <f>IF(BG459=1,data!$C$41*BF459,0)</f>
        <v>0</v>
      </c>
      <c r="BI459" s="87" t="s">
        <v>87</v>
      </c>
      <c r="BJ459" s="66">
        <f>IF(BG459=1,IF(BF459&lt;15,VLOOKUP(BI459,data!$B$3:$E$32,2,0)*BF459,(VLOOKUP(BI459,data!$B$3:$E$32,2,0)*14)+(VLOOKUP(BI459,data!$B$3:$E$32,3,0))*(BF459-14)),0)</f>
        <v>0</v>
      </c>
      <c r="BK459" s="87" t="s">
        <v>87</v>
      </c>
      <c r="BL459" s="66">
        <f>IF(BG459=1,VLOOKUP(BK459,data!$B$35:$D$39,2,0),0)</f>
        <v>0</v>
      </c>
      <c r="BM459" s="67">
        <f>IF(AND(BJ459&lt;&gt;0,BL459&lt;&gt;0)=FALSE,0,data!$C$43)</f>
        <v>0</v>
      </c>
      <c r="BN459" s="91">
        <f t="shared" si="235"/>
        <v>0</v>
      </c>
      <c r="BO459" s="121">
        <f t="shared" si="236"/>
        <v>0</v>
      </c>
      <c r="BP459" s="61">
        <f t="shared" si="237"/>
        <v>0</v>
      </c>
      <c r="BQ459" s="61">
        <f t="shared" si="238"/>
        <v>0</v>
      </c>
      <c r="BS459" s="64"/>
      <c r="BT459" s="61">
        <f t="shared" si="239"/>
        <v>0</v>
      </c>
      <c r="BU459" s="65">
        <f>IF(BT459=1,data!$C$41*BS459,0)</f>
        <v>0</v>
      </c>
      <c r="BV459" s="87" t="s">
        <v>87</v>
      </c>
      <c r="BW459" s="66">
        <f>IF(BT459=1,IF(BS459&lt;15,VLOOKUP(BV459,data!$B$3:$E$32,2,0)*BS459,(VLOOKUP(BV459,data!$B$3:$E$32,2,0)*14)+(VLOOKUP(BV459,data!$B$3:$E$32,3,0))*(BS459-14)),0)</f>
        <v>0</v>
      </c>
      <c r="BX459" s="87" t="s">
        <v>87</v>
      </c>
      <c r="BY459" s="66">
        <f>IF(BT459=1,VLOOKUP(BX459,data!$B$35:$D$39,2,0),0)</f>
        <v>0</v>
      </c>
      <c r="BZ459" s="67">
        <f>IF(AND(BW459&lt;&gt;0,BY459&lt;&gt;0)=FALSE,0,data!$C$43)</f>
        <v>0</v>
      </c>
      <c r="CA459" s="91">
        <f t="shared" si="240"/>
        <v>0</v>
      </c>
      <c r="CB459" s="121">
        <f t="shared" si="241"/>
        <v>0</v>
      </c>
      <c r="CC459" s="61">
        <f t="shared" si="242"/>
        <v>0</v>
      </c>
      <c r="CD459" s="61">
        <f t="shared" si="243"/>
        <v>0</v>
      </c>
    </row>
    <row r="460" spans="1:82" ht="18" hidden="1" customHeight="1" x14ac:dyDescent="0.25">
      <c r="A460" s="68"/>
      <c r="B460" s="58" t="s">
        <v>542</v>
      </c>
      <c r="C460" s="113"/>
      <c r="D460" s="59"/>
      <c r="E460" s="64"/>
      <c r="F460" s="61">
        <f t="shared" si="215"/>
        <v>0</v>
      </c>
      <c r="G460" s="65">
        <f>IF(F460=1,data!$C$41*E460,0)</f>
        <v>0</v>
      </c>
      <c r="H460" s="87" t="s">
        <v>87</v>
      </c>
      <c r="I460" s="66">
        <f>IF($F460=1,IF($E460&lt;15,VLOOKUP(H460,data!$B$3:$E$32,2,0)*$E460,(VLOOKUP(H460,data!$B$3:$E$32,2,0)*14)+(VLOOKUP(H460,data!$B$3:$E$32,3,0))*($E460-14)),0)</f>
        <v>0</v>
      </c>
      <c r="J460" s="87" t="s">
        <v>87</v>
      </c>
      <c r="K460" s="66">
        <f>IF($F460=1,VLOOKUP(J460,data!$B$35:$D$39,2,0),0)</f>
        <v>0</v>
      </c>
      <c r="L460" s="67">
        <f>IF(AND(I460&lt;&gt;0,K460&lt;&gt;0)=FALSE,0,data!$C$43)</f>
        <v>0</v>
      </c>
      <c r="M460" s="91">
        <f t="shared" si="214"/>
        <v>0</v>
      </c>
      <c r="N460" s="61">
        <f t="shared" si="213"/>
        <v>0</v>
      </c>
      <c r="O460" s="61">
        <f t="shared" si="216"/>
        <v>0</v>
      </c>
      <c r="P460" s="61">
        <f t="shared" si="217"/>
        <v>0</v>
      </c>
      <c r="Q460" s="137">
        <f t="shared" si="218"/>
        <v>0</v>
      </c>
      <c r="S460" s="64"/>
      <c r="T460" s="61">
        <f t="shared" si="219"/>
        <v>0</v>
      </c>
      <c r="U460" s="65">
        <f>IF(T460=1,data!$C$41*S460,0)</f>
        <v>0</v>
      </c>
      <c r="V460" s="87" t="s">
        <v>87</v>
      </c>
      <c r="W460" s="66">
        <f>IF(T460=1,IF(S460&lt;15,VLOOKUP(V460,data!$B$3:$E$32,2,0)*S460,(VLOOKUP(V460,data!$B$3:$E$32,2,0)*14)+(VLOOKUP(V460,data!$B$3:$E$32,3,0))*(S460-14)),0)</f>
        <v>0</v>
      </c>
      <c r="X460" s="87" t="s">
        <v>87</v>
      </c>
      <c r="Y460" s="66">
        <f>IF(T460=1,VLOOKUP(X460,data!$B$35:$D$39,2,0),0)</f>
        <v>0</v>
      </c>
      <c r="Z460" s="67">
        <f>IF(AND(W460&lt;&gt;0,Y460&lt;&gt;0)=FALSE,0,data!$C$43)</f>
        <v>0</v>
      </c>
      <c r="AA460" s="91">
        <f t="shared" si="220"/>
        <v>0</v>
      </c>
      <c r="AB460" s="121">
        <f t="shared" si="221"/>
        <v>0</v>
      </c>
      <c r="AC460" s="61">
        <f t="shared" si="222"/>
        <v>0</v>
      </c>
      <c r="AD460" s="61">
        <f t="shared" si="223"/>
        <v>0</v>
      </c>
      <c r="AF460" s="64"/>
      <c r="AG460" s="61">
        <f t="shared" si="224"/>
        <v>0</v>
      </c>
      <c r="AH460" s="65">
        <f>IF(AG460=1,data!$C$41*AF460,0)</f>
        <v>0</v>
      </c>
      <c r="AI460" s="87" t="s">
        <v>87</v>
      </c>
      <c r="AJ460" s="66">
        <f>IF(AG460=1,IF(AF460&lt;15,VLOOKUP(AI460,data!$B$3:$E$32,2,0)*AF460,(VLOOKUP(AI460,data!$B$3:$E$32,2,0)*14)+(VLOOKUP(AI460,data!$B$3:$E$32,3,0))*(AF460-14)),0)</f>
        <v>0</v>
      </c>
      <c r="AK460" s="87" t="s">
        <v>87</v>
      </c>
      <c r="AL460" s="66">
        <f>IF(AG460=1,VLOOKUP(AK460,data!$B$35:$D$39,2,0),0)</f>
        <v>0</v>
      </c>
      <c r="AM460" s="67">
        <f>IF(AND(AJ460&lt;&gt;0,AL460&lt;&gt;0)=FALSE,0,data!$C$43)</f>
        <v>0</v>
      </c>
      <c r="AN460" s="91">
        <f t="shared" si="225"/>
        <v>0</v>
      </c>
      <c r="AO460" s="121">
        <f t="shared" si="226"/>
        <v>0</v>
      </c>
      <c r="AP460" s="61">
        <f t="shared" si="227"/>
        <v>0</v>
      </c>
      <c r="AQ460" s="61">
        <f t="shared" si="228"/>
        <v>0</v>
      </c>
      <c r="AS460" s="64"/>
      <c r="AT460" s="61">
        <f t="shared" si="229"/>
        <v>0</v>
      </c>
      <c r="AU460" s="65">
        <f>IF(AT460=1,data!$C$41*AS460,0)</f>
        <v>0</v>
      </c>
      <c r="AV460" s="87" t="s">
        <v>87</v>
      </c>
      <c r="AW460" s="66">
        <f>IF(AT460=1,IF(AS460&lt;15,VLOOKUP(AV460,data!$B$3:$E$32,2,0)*AS460,(VLOOKUP(AV460,data!$B$3:$E$32,2,0)*14)+(VLOOKUP(AV460,data!$B$3:$E$32,3,0))*(AS460-14)),0)</f>
        <v>0</v>
      </c>
      <c r="AX460" s="87" t="s">
        <v>87</v>
      </c>
      <c r="AY460" s="66">
        <f>IF(AT460=1,VLOOKUP(AX460,data!$B$35:$D$39,2,0),0)</f>
        <v>0</v>
      </c>
      <c r="AZ460" s="67">
        <f>IF(AND(AW460&lt;&gt;0,AY460&lt;&gt;0)=FALSE,0,data!$C$43)</f>
        <v>0</v>
      </c>
      <c r="BA460" s="91">
        <f t="shared" si="230"/>
        <v>0</v>
      </c>
      <c r="BB460" s="121">
        <f t="shared" si="231"/>
        <v>0</v>
      </c>
      <c r="BC460" s="61">
        <f t="shared" si="232"/>
        <v>0</v>
      </c>
      <c r="BD460" s="61">
        <f t="shared" si="233"/>
        <v>0</v>
      </c>
      <c r="BF460" s="64"/>
      <c r="BG460" s="61">
        <f t="shared" si="234"/>
        <v>0</v>
      </c>
      <c r="BH460" s="65">
        <f>IF(BG460=1,data!$C$41*BF460,0)</f>
        <v>0</v>
      </c>
      <c r="BI460" s="87" t="s">
        <v>87</v>
      </c>
      <c r="BJ460" s="66">
        <f>IF(BG460=1,IF(BF460&lt;15,VLOOKUP(BI460,data!$B$3:$E$32,2,0)*BF460,(VLOOKUP(BI460,data!$B$3:$E$32,2,0)*14)+(VLOOKUP(BI460,data!$B$3:$E$32,3,0))*(BF460-14)),0)</f>
        <v>0</v>
      </c>
      <c r="BK460" s="87" t="s">
        <v>87</v>
      </c>
      <c r="BL460" s="66">
        <f>IF(BG460=1,VLOOKUP(BK460,data!$B$35:$D$39,2,0),0)</f>
        <v>0</v>
      </c>
      <c r="BM460" s="67">
        <f>IF(AND(BJ460&lt;&gt;0,BL460&lt;&gt;0)=FALSE,0,data!$C$43)</f>
        <v>0</v>
      </c>
      <c r="BN460" s="91">
        <f t="shared" si="235"/>
        <v>0</v>
      </c>
      <c r="BO460" s="121">
        <f t="shared" si="236"/>
        <v>0</v>
      </c>
      <c r="BP460" s="61">
        <f t="shared" si="237"/>
        <v>0</v>
      </c>
      <c r="BQ460" s="61">
        <f t="shared" si="238"/>
        <v>0</v>
      </c>
      <c r="BS460" s="64"/>
      <c r="BT460" s="61">
        <f t="shared" si="239"/>
        <v>0</v>
      </c>
      <c r="BU460" s="65">
        <f>IF(BT460=1,data!$C$41*BS460,0)</f>
        <v>0</v>
      </c>
      <c r="BV460" s="87" t="s">
        <v>87</v>
      </c>
      <c r="BW460" s="66">
        <f>IF(BT460=1,IF(BS460&lt;15,VLOOKUP(BV460,data!$B$3:$E$32,2,0)*BS460,(VLOOKUP(BV460,data!$B$3:$E$32,2,0)*14)+(VLOOKUP(BV460,data!$B$3:$E$32,3,0))*(BS460-14)),0)</f>
        <v>0</v>
      </c>
      <c r="BX460" s="87" t="s">
        <v>87</v>
      </c>
      <c r="BY460" s="66">
        <f>IF(BT460=1,VLOOKUP(BX460,data!$B$35:$D$39,2,0),0)</f>
        <v>0</v>
      </c>
      <c r="BZ460" s="67">
        <f>IF(AND(BW460&lt;&gt;0,BY460&lt;&gt;0)=FALSE,0,data!$C$43)</f>
        <v>0</v>
      </c>
      <c r="CA460" s="91">
        <f t="shared" si="240"/>
        <v>0</v>
      </c>
      <c r="CB460" s="121">
        <f t="shared" si="241"/>
        <v>0</v>
      </c>
      <c r="CC460" s="61">
        <f t="shared" si="242"/>
        <v>0</v>
      </c>
      <c r="CD460" s="61">
        <f t="shared" si="243"/>
        <v>0</v>
      </c>
    </row>
    <row r="461" spans="1:82" ht="18" hidden="1" customHeight="1" x14ac:dyDescent="0.25">
      <c r="A461" s="68"/>
      <c r="B461" s="58" t="s">
        <v>543</v>
      </c>
      <c r="C461" s="113"/>
      <c r="D461" s="59"/>
      <c r="E461" s="64"/>
      <c r="F461" s="61">
        <f t="shared" si="215"/>
        <v>0</v>
      </c>
      <c r="G461" s="65">
        <f>IF(F461=1,data!$C$41*E461,0)</f>
        <v>0</v>
      </c>
      <c r="H461" s="87" t="s">
        <v>87</v>
      </c>
      <c r="I461" s="66">
        <f>IF($F461=1,IF($E461&lt;15,VLOOKUP(H461,data!$B$3:$E$32,2,0)*$E461,(VLOOKUP(H461,data!$B$3:$E$32,2,0)*14)+(VLOOKUP(H461,data!$B$3:$E$32,3,0))*($E461-14)),0)</f>
        <v>0</v>
      </c>
      <c r="J461" s="87" t="s">
        <v>87</v>
      </c>
      <c r="K461" s="66">
        <f>IF($F461=1,VLOOKUP(J461,data!$B$35:$D$39,2,0),0)</f>
        <v>0</v>
      </c>
      <c r="L461" s="67">
        <f>IF(AND(I461&lt;&gt;0,K461&lt;&gt;0)=FALSE,0,data!$C$43)</f>
        <v>0</v>
      </c>
      <c r="M461" s="91">
        <f t="shared" si="214"/>
        <v>0</v>
      </c>
      <c r="N461" s="61">
        <f t="shared" si="213"/>
        <v>0</v>
      </c>
      <c r="O461" s="61">
        <f t="shared" si="216"/>
        <v>0</v>
      </c>
      <c r="P461" s="61">
        <f t="shared" si="217"/>
        <v>0</v>
      </c>
      <c r="Q461" s="137">
        <f t="shared" si="218"/>
        <v>0</v>
      </c>
      <c r="S461" s="64"/>
      <c r="T461" s="61">
        <f t="shared" si="219"/>
        <v>0</v>
      </c>
      <c r="U461" s="65">
        <f>IF(T461=1,data!$C$41*S461,0)</f>
        <v>0</v>
      </c>
      <c r="V461" s="87" t="s">
        <v>87</v>
      </c>
      <c r="W461" s="66">
        <f>IF(T461=1,IF(S461&lt;15,VLOOKUP(V461,data!$B$3:$E$32,2,0)*S461,(VLOOKUP(V461,data!$B$3:$E$32,2,0)*14)+(VLOOKUP(V461,data!$B$3:$E$32,3,0))*(S461-14)),0)</f>
        <v>0</v>
      </c>
      <c r="X461" s="87" t="s">
        <v>87</v>
      </c>
      <c r="Y461" s="66">
        <f>IF(T461=1,VLOOKUP(X461,data!$B$35:$D$39,2,0),0)</f>
        <v>0</v>
      </c>
      <c r="Z461" s="67">
        <f>IF(AND(W461&lt;&gt;0,Y461&lt;&gt;0)=FALSE,0,data!$C$43)</f>
        <v>0</v>
      </c>
      <c r="AA461" s="91">
        <f t="shared" si="220"/>
        <v>0</v>
      </c>
      <c r="AB461" s="121">
        <f t="shared" si="221"/>
        <v>0</v>
      </c>
      <c r="AC461" s="61">
        <f t="shared" si="222"/>
        <v>0</v>
      </c>
      <c r="AD461" s="61">
        <f t="shared" si="223"/>
        <v>0</v>
      </c>
      <c r="AF461" s="64"/>
      <c r="AG461" s="61">
        <f t="shared" si="224"/>
        <v>0</v>
      </c>
      <c r="AH461" s="65">
        <f>IF(AG461=1,data!$C$41*AF461,0)</f>
        <v>0</v>
      </c>
      <c r="AI461" s="87" t="s">
        <v>87</v>
      </c>
      <c r="AJ461" s="66">
        <f>IF(AG461=1,IF(AF461&lt;15,VLOOKUP(AI461,data!$B$3:$E$32,2,0)*AF461,(VLOOKUP(AI461,data!$B$3:$E$32,2,0)*14)+(VLOOKUP(AI461,data!$B$3:$E$32,3,0))*(AF461-14)),0)</f>
        <v>0</v>
      </c>
      <c r="AK461" s="87" t="s">
        <v>87</v>
      </c>
      <c r="AL461" s="66">
        <f>IF(AG461=1,VLOOKUP(AK461,data!$B$35:$D$39,2,0),0)</f>
        <v>0</v>
      </c>
      <c r="AM461" s="67">
        <f>IF(AND(AJ461&lt;&gt;0,AL461&lt;&gt;0)=FALSE,0,data!$C$43)</f>
        <v>0</v>
      </c>
      <c r="AN461" s="91">
        <f t="shared" si="225"/>
        <v>0</v>
      </c>
      <c r="AO461" s="121">
        <f t="shared" si="226"/>
        <v>0</v>
      </c>
      <c r="AP461" s="61">
        <f t="shared" si="227"/>
        <v>0</v>
      </c>
      <c r="AQ461" s="61">
        <f t="shared" si="228"/>
        <v>0</v>
      </c>
      <c r="AS461" s="64"/>
      <c r="AT461" s="61">
        <f t="shared" si="229"/>
        <v>0</v>
      </c>
      <c r="AU461" s="65">
        <f>IF(AT461=1,data!$C$41*AS461,0)</f>
        <v>0</v>
      </c>
      <c r="AV461" s="87" t="s">
        <v>87</v>
      </c>
      <c r="AW461" s="66">
        <f>IF(AT461=1,IF(AS461&lt;15,VLOOKUP(AV461,data!$B$3:$E$32,2,0)*AS461,(VLOOKUP(AV461,data!$B$3:$E$32,2,0)*14)+(VLOOKUP(AV461,data!$B$3:$E$32,3,0))*(AS461-14)),0)</f>
        <v>0</v>
      </c>
      <c r="AX461" s="87" t="s">
        <v>87</v>
      </c>
      <c r="AY461" s="66">
        <f>IF(AT461=1,VLOOKUP(AX461,data!$B$35:$D$39,2,0),0)</f>
        <v>0</v>
      </c>
      <c r="AZ461" s="67">
        <f>IF(AND(AW461&lt;&gt;0,AY461&lt;&gt;0)=FALSE,0,data!$C$43)</f>
        <v>0</v>
      </c>
      <c r="BA461" s="91">
        <f t="shared" si="230"/>
        <v>0</v>
      </c>
      <c r="BB461" s="121">
        <f t="shared" si="231"/>
        <v>0</v>
      </c>
      <c r="BC461" s="61">
        <f t="shared" si="232"/>
        <v>0</v>
      </c>
      <c r="BD461" s="61">
        <f t="shared" si="233"/>
        <v>0</v>
      </c>
      <c r="BF461" s="64"/>
      <c r="BG461" s="61">
        <f t="shared" si="234"/>
        <v>0</v>
      </c>
      <c r="BH461" s="65">
        <f>IF(BG461=1,data!$C$41*BF461,0)</f>
        <v>0</v>
      </c>
      <c r="BI461" s="87" t="s">
        <v>87</v>
      </c>
      <c r="BJ461" s="66">
        <f>IF(BG461=1,IF(BF461&lt;15,VLOOKUP(BI461,data!$B$3:$E$32,2,0)*BF461,(VLOOKUP(BI461,data!$B$3:$E$32,2,0)*14)+(VLOOKUP(BI461,data!$B$3:$E$32,3,0))*(BF461-14)),0)</f>
        <v>0</v>
      </c>
      <c r="BK461" s="87" t="s">
        <v>87</v>
      </c>
      <c r="BL461" s="66">
        <f>IF(BG461=1,VLOOKUP(BK461,data!$B$35:$D$39,2,0),0)</f>
        <v>0</v>
      </c>
      <c r="BM461" s="67">
        <f>IF(AND(BJ461&lt;&gt;0,BL461&lt;&gt;0)=FALSE,0,data!$C$43)</f>
        <v>0</v>
      </c>
      <c r="BN461" s="91">
        <f t="shared" si="235"/>
        <v>0</v>
      </c>
      <c r="BO461" s="121">
        <f t="shared" si="236"/>
        <v>0</v>
      </c>
      <c r="BP461" s="61">
        <f t="shared" si="237"/>
        <v>0</v>
      </c>
      <c r="BQ461" s="61">
        <f t="shared" si="238"/>
        <v>0</v>
      </c>
      <c r="BS461" s="64"/>
      <c r="BT461" s="61">
        <f t="shared" si="239"/>
        <v>0</v>
      </c>
      <c r="BU461" s="65">
        <f>IF(BT461=1,data!$C$41*BS461,0)</f>
        <v>0</v>
      </c>
      <c r="BV461" s="87" t="s">
        <v>87</v>
      </c>
      <c r="BW461" s="66">
        <f>IF(BT461=1,IF(BS461&lt;15,VLOOKUP(BV461,data!$B$3:$E$32,2,0)*BS461,(VLOOKUP(BV461,data!$B$3:$E$32,2,0)*14)+(VLOOKUP(BV461,data!$B$3:$E$32,3,0))*(BS461-14)),0)</f>
        <v>0</v>
      </c>
      <c r="BX461" s="87" t="s">
        <v>87</v>
      </c>
      <c r="BY461" s="66">
        <f>IF(BT461=1,VLOOKUP(BX461,data!$B$35:$D$39,2,0),0)</f>
        <v>0</v>
      </c>
      <c r="BZ461" s="67">
        <f>IF(AND(BW461&lt;&gt;0,BY461&lt;&gt;0)=FALSE,0,data!$C$43)</f>
        <v>0</v>
      </c>
      <c r="CA461" s="91">
        <f t="shared" si="240"/>
        <v>0</v>
      </c>
      <c r="CB461" s="121">
        <f t="shared" si="241"/>
        <v>0</v>
      </c>
      <c r="CC461" s="61">
        <f t="shared" si="242"/>
        <v>0</v>
      </c>
      <c r="CD461" s="61">
        <f t="shared" si="243"/>
        <v>0</v>
      </c>
    </row>
    <row r="462" spans="1:82" ht="18" hidden="1" customHeight="1" x14ac:dyDescent="0.25">
      <c r="A462" s="68"/>
      <c r="B462" s="58" t="s">
        <v>544</v>
      </c>
      <c r="C462" s="113"/>
      <c r="D462" s="59"/>
      <c r="E462" s="64"/>
      <c r="F462" s="61">
        <f t="shared" si="215"/>
        <v>0</v>
      </c>
      <c r="G462" s="65">
        <f>IF(F462=1,data!$C$41*E462,0)</f>
        <v>0</v>
      </c>
      <c r="H462" s="87" t="s">
        <v>87</v>
      </c>
      <c r="I462" s="66">
        <f>IF($F462=1,IF($E462&lt;15,VLOOKUP(H462,data!$B$3:$E$32,2,0)*$E462,(VLOOKUP(H462,data!$B$3:$E$32,2,0)*14)+(VLOOKUP(H462,data!$B$3:$E$32,3,0))*($E462-14)),0)</f>
        <v>0</v>
      </c>
      <c r="J462" s="87" t="s">
        <v>87</v>
      </c>
      <c r="K462" s="66">
        <f>IF($F462=1,VLOOKUP(J462,data!$B$35:$D$39,2,0),0)</f>
        <v>0</v>
      </c>
      <c r="L462" s="67">
        <f>IF(AND(I462&lt;&gt;0,K462&lt;&gt;0)=FALSE,0,data!$C$43)</f>
        <v>0</v>
      </c>
      <c r="M462" s="91">
        <f t="shared" si="214"/>
        <v>0</v>
      </c>
      <c r="N462" s="61">
        <f t="shared" si="213"/>
        <v>0</v>
      </c>
      <c r="O462" s="61">
        <f t="shared" si="216"/>
        <v>0</v>
      </c>
      <c r="P462" s="61">
        <f t="shared" si="217"/>
        <v>0</v>
      </c>
      <c r="Q462" s="137">
        <f t="shared" si="218"/>
        <v>0</v>
      </c>
      <c r="S462" s="64"/>
      <c r="T462" s="61">
        <f t="shared" si="219"/>
        <v>0</v>
      </c>
      <c r="U462" s="65">
        <f>IF(T462=1,data!$C$41*S462,0)</f>
        <v>0</v>
      </c>
      <c r="V462" s="87" t="s">
        <v>87</v>
      </c>
      <c r="W462" s="66">
        <f>IF(T462=1,IF(S462&lt;15,VLOOKUP(V462,data!$B$3:$E$32,2,0)*S462,(VLOOKUP(V462,data!$B$3:$E$32,2,0)*14)+(VLOOKUP(V462,data!$B$3:$E$32,3,0))*(S462-14)),0)</f>
        <v>0</v>
      </c>
      <c r="X462" s="87" t="s">
        <v>87</v>
      </c>
      <c r="Y462" s="66">
        <f>IF(T462=1,VLOOKUP(X462,data!$B$35:$D$39,2,0),0)</f>
        <v>0</v>
      </c>
      <c r="Z462" s="67">
        <f>IF(AND(W462&lt;&gt;0,Y462&lt;&gt;0)=FALSE,0,data!$C$43)</f>
        <v>0</v>
      </c>
      <c r="AA462" s="91">
        <f t="shared" si="220"/>
        <v>0</v>
      </c>
      <c r="AB462" s="121">
        <f t="shared" si="221"/>
        <v>0</v>
      </c>
      <c r="AC462" s="61">
        <f t="shared" si="222"/>
        <v>0</v>
      </c>
      <c r="AD462" s="61">
        <f t="shared" si="223"/>
        <v>0</v>
      </c>
      <c r="AF462" s="64"/>
      <c r="AG462" s="61">
        <f t="shared" si="224"/>
        <v>0</v>
      </c>
      <c r="AH462" s="65">
        <f>IF(AG462=1,data!$C$41*AF462,0)</f>
        <v>0</v>
      </c>
      <c r="AI462" s="87" t="s">
        <v>87</v>
      </c>
      <c r="AJ462" s="66">
        <f>IF(AG462=1,IF(AF462&lt;15,VLOOKUP(AI462,data!$B$3:$E$32,2,0)*AF462,(VLOOKUP(AI462,data!$B$3:$E$32,2,0)*14)+(VLOOKUP(AI462,data!$B$3:$E$32,3,0))*(AF462-14)),0)</f>
        <v>0</v>
      </c>
      <c r="AK462" s="87" t="s">
        <v>87</v>
      </c>
      <c r="AL462" s="66">
        <f>IF(AG462=1,VLOOKUP(AK462,data!$B$35:$D$39,2,0),0)</f>
        <v>0</v>
      </c>
      <c r="AM462" s="67">
        <f>IF(AND(AJ462&lt;&gt;0,AL462&lt;&gt;0)=FALSE,0,data!$C$43)</f>
        <v>0</v>
      </c>
      <c r="AN462" s="91">
        <f t="shared" si="225"/>
        <v>0</v>
      </c>
      <c r="AO462" s="121">
        <f t="shared" si="226"/>
        <v>0</v>
      </c>
      <c r="AP462" s="61">
        <f t="shared" si="227"/>
        <v>0</v>
      </c>
      <c r="AQ462" s="61">
        <f t="shared" si="228"/>
        <v>0</v>
      </c>
      <c r="AS462" s="64"/>
      <c r="AT462" s="61">
        <f t="shared" si="229"/>
        <v>0</v>
      </c>
      <c r="AU462" s="65">
        <f>IF(AT462=1,data!$C$41*AS462,0)</f>
        <v>0</v>
      </c>
      <c r="AV462" s="87" t="s">
        <v>87</v>
      </c>
      <c r="AW462" s="66">
        <f>IF(AT462=1,IF(AS462&lt;15,VLOOKUP(AV462,data!$B$3:$E$32,2,0)*AS462,(VLOOKUP(AV462,data!$B$3:$E$32,2,0)*14)+(VLOOKUP(AV462,data!$B$3:$E$32,3,0))*(AS462-14)),0)</f>
        <v>0</v>
      </c>
      <c r="AX462" s="87" t="s">
        <v>87</v>
      </c>
      <c r="AY462" s="66">
        <f>IF(AT462=1,VLOOKUP(AX462,data!$B$35:$D$39,2,0),0)</f>
        <v>0</v>
      </c>
      <c r="AZ462" s="67">
        <f>IF(AND(AW462&lt;&gt;0,AY462&lt;&gt;0)=FALSE,0,data!$C$43)</f>
        <v>0</v>
      </c>
      <c r="BA462" s="91">
        <f t="shared" si="230"/>
        <v>0</v>
      </c>
      <c r="BB462" s="121">
        <f t="shared" si="231"/>
        <v>0</v>
      </c>
      <c r="BC462" s="61">
        <f t="shared" si="232"/>
        <v>0</v>
      </c>
      <c r="BD462" s="61">
        <f t="shared" si="233"/>
        <v>0</v>
      </c>
      <c r="BF462" s="64"/>
      <c r="BG462" s="61">
        <f t="shared" si="234"/>
        <v>0</v>
      </c>
      <c r="BH462" s="65">
        <f>IF(BG462=1,data!$C$41*BF462,0)</f>
        <v>0</v>
      </c>
      <c r="BI462" s="87" t="s">
        <v>87</v>
      </c>
      <c r="BJ462" s="66">
        <f>IF(BG462=1,IF(BF462&lt;15,VLOOKUP(BI462,data!$B$3:$E$32,2,0)*BF462,(VLOOKUP(BI462,data!$B$3:$E$32,2,0)*14)+(VLOOKUP(BI462,data!$B$3:$E$32,3,0))*(BF462-14)),0)</f>
        <v>0</v>
      </c>
      <c r="BK462" s="87" t="s">
        <v>87</v>
      </c>
      <c r="BL462" s="66">
        <f>IF(BG462=1,VLOOKUP(BK462,data!$B$35:$D$39,2,0),0)</f>
        <v>0</v>
      </c>
      <c r="BM462" s="67">
        <f>IF(AND(BJ462&lt;&gt;0,BL462&lt;&gt;0)=FALSE,0,data!$C$43)</f>
        <v>0</v>
      </c>
      <c r="BN462" s="91">
        <f t="shared" si="235"/>
        <v>0</v>
      </c>
      <c r="BO462" s="121">
        <f t="shared" si="236"/>
        <v>0</v>
      </c>
      <c r="BP462" s="61">
        <f t="shared" si="237"/>
        <v>0</v>
      </c>
      <c r="BQ462" s="61">
        <f t="shared" si="238"/>
        <v>0</v>
      </c>
      <c r="BS462" s="64"/>
      <c r="BT462" s="61">
        <f t="shared" si="239"/>
        <v>0</v>
      </c>
      <c r="BU462" s="65">
        <f>IF(BT462=1,data!$C$41*BS462,0)</f>
        <v>0</v>
      </c>
      <c r="BV462" s="87" t="s">
        <v>87</v>
      </c>
      <c r="BW462" s="66">
        <f>IF(BT462=1,IF(BS462&lt;15,VLOOKUP(BV462,data!$B$3:$E$32,2,0)*BS462,(VLOOKUP(BV462,data!$B$3:$E$32,2,0)*14)+(VLOOKUP(BV462,data!$B$3:$E$32,3,0))*(BS462-14)),0)</f>
        <v>0</v>
      </c>
      <c r="BX462" s="87" t="s">
        <v>87</v>
      </c>
      <c r="BY462" s="66">
        <f>IF(BT462=1,VLOOKUP(BX462,data!$B$35:$D$39,2,0),0)</f>
        <v>0</v>
      </c>
      <c r="BZ462" s="67">
        <f>IF(AND(BW462&lt;&gt;0,BY462&lt;&gt;0)=FALSE,0,data!$C$43)</f>
        <v>0</v>
      </c>
      <c r="CA462" s="91">
        <f t="shared" si="240"/>
        <v>0</v>
      </c>
      <c r="CB462" s="121">
        <f t="shared" si="241"/>
        <v>0</v>
      </c>
      <c r="CC462" s="61">
        <f t="shared" si="242"/>
        <v>0</v>
      </c>
      <c r="CD462" s="61">
        <f t="shared" si="243"/>
        <v>0</v>
      </c>
    </row>
    <row r="463" spans="1:82" ht="18" hidden="1" customHeight="1" x14ac:dyDescent="0.25">
      <c r="A463" s="68"/>
      <c r="B463" s="58" t="s">
        <v>545</v>
      </c>
      <c r="C463" s="113"/>
      <c r="D463" s="59"/>
      <c r="E463" s="64"/>
      <c r="F463" s="61">
        <f t="shared" si="215"/>
        <v>0</v>
      </c>
      <c r="G463" s="65">
        <f>IF(F463=1,data!$C$41*E463,0)</f>
        <v>0</v>
      </c>
      <c r="H463" s="87" t="s">
        <v>87</v>
      </c>
      <c r="I463" s="66">
        <f>IF($F463=1,IF($E463&lt;15,VLOOKUP(H463,data!$B$3:$E$32,2,0)*$E463,(VLOOKUP(H463,data!$B$3:$E$32,2,0)*14)+(VLOOKUP(H463,data!$B$3:$E$32,3,0))*($E463-14)),0)</f>
        <v>0</v>
      </c>
      <c r="J463" s="87" t="s">
        <v>87</v>
      </c>
      <c r="K463" s="66">
        <f>IF($F463=1,VLOOKUP(J463,data!$B$35:$D$39,2,0),0)</f>
        <v>0</v>
      </c>
      <c r="L463" s="67">
        <f>IF(AND(I463&lt;&gt;0,K463&lt;&gt;0)=FALSE,0,data!$C$43)</f>
        <v>0</v>
      </c>
      <c r="M463" s="91">
        <f t="shared" si="214"/>
        <v>0</v>
      </c>
      <c r="N463" s="61">
        <f t="shared" si="213"/>
        <v>0</v>
      </c>
      <c r="O463" s="61">
        <f t="shared" si="216"/>
        <v>0</v>
      </c>
      <c r="P463" s="61">
        <f t="shared" si="217"/>
        <v>0</v>
      </c>
      <c r="Q463" s="137">
        <f t="shared" si="218"/>
        <v>0</v>
      </c>
      <c r="S463" s="64"/>
      <c r="T463" s="61">
        <f t="shared" si="219"/>
        <v>0</v>
      </c>
      <c r="U463" s="65">
        <f>IF(T463=1,data!$C$41*S463,0)</f>
        <v>0</v>
      </c>
      <c r="V463" s="87" t="s">
        <v>87</v>
      </c>
      <c r="W463" s="66">
        <f>IF(T463=1,IF(S463&lt;15,VLOOKUP(V463,data!$B$3:$E$32,2,0)*S463,(VLOOKUP(V463,data!$B$3:$E$32,2,0)*14)+(VLOOKUP(V463,data!$B$3:$E$32,3,0))*(S463-14)),0)</f>
        <v>0</v>
      </c>
      <c r="X463" s="87" t="s">
        <v>87</v>
      </c>
      <c r="Y463" s="66">
        <f>IF(T463=1,VLOOKUP(X463,data!$B$35:$D$39,2,0),0)</f>
        <v>0</v>
      </c>
      <c r="Z463" s="67">
        <f>IF(AND(W463&lt;&gt;0,Y463&lt;&gt;0)=FALSE,0,data!$C$43)</f>
        <v>0</v>
      </c>
      <c r="AA463" s="91">
        <f t="shared" si="220"/>
        <v>0</v>
      </c>
      <c r="AB463" s="121">
        <f t="shared" si="221"/>
        <v>0</v>
      </c>
      <c r="AC463" s="61">
        <f t="shared" si="222"/>
        <v>0</v>
      </c>
      <c r="AD463" s="61">
        <f t="shared" si="223"/>
        <v>0</v>
      </c>
      <c r="AF463" s="64"/>
      <c r="AG463" s="61">
        <f t="shared" si="224"/>
        <v>0</v>
      </c>
      <c r="AH463" s="65">
        <f>IF(AG463=1,data!$C$41*AF463,0)</f>
        <v>0</v>
      </c>
      <c r="AI463" s="87" t="s">
        <v>87</v>
      </c>
      <c r="AJ463" s="66">
        <f>IF(AG463=1,IF(AF463&lt;15,VLOOKUP(AI463,data!$B$3:$E$32,2,0)*AF463,(VLOOKUP(AI463,data!$B$3:$E$32,2,0)*14)+(VLOOKUP(AI463,data!$B$3:$E$32,3,0))*(AF463-14)),0)</f>
        <v>0</v>
      </c>
      <c r="AK463" s="87" t="s">
        <v>87</v>
      </c>
      <c r="AL463" s="66">
        <f>IF(AG463=1,VLOOKUP(AK463,data!$B$35:$D$39,2,0),0)</f>
        <v>0</v>
      </c>
      <c r="AM463" s="67">
        <f>IF(AND(AJ463&lt;&gt;0,AL463&lt;&gt;0)=FALSE,0,data!$C$43)</f>
        <v>0</v>
      </c>
      <c r="AN463" s="91">
        <f t="shared" si="225"/>
        <v>0</v>
      </c>
      <c r="AO463" s="121">
        <f t="shared" si="226"/>
        <v>0</v>
      </c>
      <c r="AP463" s="61">
        <f t="shared" si="227"/>
        <v>0</v>
      </c>
      <c r="AQ463" s="61">
        <f t="shared" si="228"/>
        <v>0</v>
      </c>
      <c r="AS463" s="64"/>
      <c r="AT463" s="61">
        <f t="shared" si="229"/>
        <v>0</v>
      </c>
      <c r="AU463" s="65">
        <f>IF(AT463=1,data!$C$41*AS463,0)</f>
        <v>0</v>
      </c>
      <c r="AV463" s="87" t="s">
        <v>87</v>
      </c>
      <c r="AW463" s="66">
        <f>IF(AT463=1,IF(AS463&lt;15,VLOOKUP(AV463,data!$B$3:$E$32,2,0)*AS463,(VLOOKUP(AV463,data!$B$3:$E$32,2,0)*14)+(VLOOKUP(AV463,data!$B$3:$E$32,3,0))*(AS463-14)),0)</f>
        <v>0</v>
      </c>
      <c r="AX463" s="87" t="s">
        <v>87</v>
      </c>
      <c r="AY463" s="66">
        <f>IF(AT463=1,VLOOKUP(AX463,data!$B$35:$D$39,2,0),0)</f>
        <v>0</v>
      </c>
      <c r="AZ463" s="67">
        <f>IF(AND(AW463&lt;&gt;0,AY463&lt;&gt;0)=FALSE,0,data!$C$43)</f>
        <v>0</v>
      </c>
      <c r="BA463" s="91">
        <f t="shared" si="230"/>
        <v>0</v>
      </c>
      <c r="BB463" s="121">
        <f t="shared" si="231"/>
        <v>0</v>
      </c>
      <c r="BC463" s="61">
        <f t="shared" si="232"/>
        <v>0</v>
      </c>
      <c r="BD463" s="61">
        <f t="shared" si="233"/>
        <v>0</v>
      </c>
      <c r="BF463" s="64"/>
      <c r="BG463" s="61">
        <f t="shared" si="234"/>
        <v>0</v>
      </c>
      <c r="BH463" s="65">
        <f>IF(BG463=1,data!$C$41*BF463,0)</f>
        <v>0</v>
      </c>
      <c r="BI463" s="87" t="s">
        <v>87</v>
      </c>
      <c r="BJ463" s="66">
        <f>IF(BG463=1,IF(BF463&lt;15,VLOOKUP(BI463,data!$B$3:$E$32,2,0)*BF463,(VLOOKUP(BI463,data!$B$3:$E$32,2,0)*14)+(VLOOKUP(BI463,data!$B$3:$E$32,3,0))*(BF463-14)),0)</f>
        <v>0</v>
      </c>
      <c r="BK463" s="87" t="s">
        <v>87</v>
      </c>
      <c r="BL463" s="66">
        <f>IF(BG463=1,VLOOKUP(BK463,data!$B$35:$D$39,2,0),0)</f>
        <v>0</v>
      </c>
      <c r="BM463" s="67">
        <f>IF(AND(BJ463&lt;&gt;0,BL463&lt;&gt;0)=FALSE,0,data!$C$43)</f>
        <v>0</v>
      </c>
      <c r="BN463" s="91">
        <f t="shared" si="235"/>
        <v>0</v>
      </c>
      <c r="BO463" s="121">
        <f t="shared" si="236"/>
        <v>0</v>
      </c>
      <c r="BP463" s="61">
        <f t="shared" si="237"/>
        <v>0</v>
      </c>
      <c r="BQ463" s="61">
        <f t="shared" si="238"/>
        <v>0</v>
      </c>
      <c r="BS463" s="64"/>
      <c r="BT463" s="61">
        <f t="shared" si="239"/>
        <v>0</v>
      </c>
      <c r="BU463" s="65">
        <f>IF(BT463=1,data!$C$41*BS463,0)</f>
        <v>0</v>
      </c>
      <c r="BV463" s="87" t="s">
        <v>87</v>
      </c>
      <c r="BW463" s="66">
        <f>IF(BT463=1,IF(BS463&lt;15,VLOOKUP(BV463,data!$B$3:$E$32,2,0)*BS463,(VLOOKUP(BV463,data!$B$3:$E$32,2,0)*14)+(VLOOKUP(BV463,data!$B$3:$E$32,3,0))*(BS463-14)),0)</f>
        <v>0</v>
      </c>
      <c r="BX463" s="87" t="s">
        <v>87</v>
      </c>
      <c r="BY463" s="66">
        <f>IF(BT463=1,VLOOKUP(BX463,data!$B$35:$D$39,2,0),0)</f>
        <v>0</v>
      </c>
      <c r="BZ463" s="67">
        <f>IF(AND(BW463&lt;&gt;0,BY463&lt;&gt;0)=FALSE,0,data!$C$43)</f>
        <v>0</v>
      </c>
      <c r="CA463" s="91">
        <f t="shared" si="240"/>
        <v>0</v>
      </c>
      <c r="CB463" s="121">
        <f t="shared" si="241"/>
        <v>0</v>
      </c>
      <c r="CC463" s="61">
        <f t="shared" si="242"/>
        <v>0</v>
      </c>
      <c r="CD463" s="61">
        <f t="shared" si="243"/>
        <v>0</v>
      </c>
    </row>
    <row r="464" spans="1:82" ht="18" hidden="1" customHeight="1" x14ac:dyDescent="0.25">
      <c r="A464" s="68"/>
      <c r="B464" s="58" t="s">
        <v>546</v>
      </c>
      <c r="C464" s="113"/>
      <c r="D464" s="59"/>
      <c r="E464" s="64"/>
      <c r="F464" s="61">
        <f t="shared" si="215"/>
        <v>0</v>
      </c>
      <c r="G464" s="65">
        <f>IF(F464=1,data!$C$41*E464,0)</f>
        <v>0</v>
      </c>
      <c r="H464" s="87" t="s">
        <v>87</v>
      </c>
      <c r="I464" s="66">
        <f>IF($F464=1,IF($E464&lt;15,VLOOKUP(H464,data!$B$3:$E$32,2,0)*$E464,(VLOOKUP(H464,data!$B$3:$E$32,2,0)*14)+(VLOOKUP(H464,data!$B$3:$E$32,3,0))*($E464-14)),0)</f>
        <v>0</v>
      </c>
      <c r="J464" s="87" t="s">
        <v>87</v>
      </c>
      <c r="K464" s="66">
        <f>IF($F464=1,VLOOKUP(J464,data!$B$35:$D$39,2,0),0)</f>
        <v>0</v>
      </c>
      <c r="L464" s="67">
        <f>IF(AND(I464&lt;&gt;0,K464&lt;&gt;0)=FALSE,0,data!$C$43)</f>
        <v>0</v>
      </c>
      <c r="M464" s="91">
        <f t="shared" si="214"/>
        <v>0</v>
      </c>
      <c r="N464" s="61">
        <f t="shared" ref="N464:N506" si="244">IF(M464&gt;0,1,0)</f>
        <v>0</v>
      </c>
      <c r="O464" s="61">
        <f t="shared" si="216"/>
        <v>0</v>
      </c>
      <c r="P464" s="61">
        <f t="shared" si="217"/>
        <v>0</v>
      </c>
      <c r="Q464" s="137">
        <f t="shared" si="218"/>
        <v>0</v>
      </c>
      <c r="S464" s="64"/>
      <c r="T464" s="61">
        <f t="shared" si="219"/>
        <v>0</v>
      </c>
      <c r="U464" s="65">
        <f>IF(T464=1,data!$C$41*S464,0)</f>
        <v>0</v>
      </c>
      <c r="V464" s="87" t="s">
        <v>87</v>
      </c>
      <c r="W464" s="66">
        <f>IF(T464=1,IF(S464&lt;15,VLOOKUP(V464,data!$B$3:$E$32,2,0)*S464,(VLOOKUP(V464,data!$B$3:$E$32,2,0)*14)+(VLOOKUP(V464,data!$B$3:$E$32,3,0))*(S464-14)),0)</f>
        <v>0</v>
      </c>
      <c r="X464" s="87" t="s">
        <v>87</v>
      </c>
      <c r="Y464" s="66">
        <f>IF(T464=1,VLOOKUP(X464,data!$B$35:$D$39,2,0),0)</f>
        <v>0</v>
      </c>
      <c r="Z464" s="67">
        <f>IF(AND(W464&lt;&gt;0,Y464&lt;&gt;0)=FALSE,0,data!$C$43)</f>
        <v>0</v>
      </c>
      <c r="AA464" s="91">
        <f t="shared" si="220"/>
        <v>0</v>
      </c>
      <c r="AB464" s="121">
        <f t="shared" si="221"/>
        <v>0</v>
      </c>
      <c r="AC464" s="61">
        <f t="shared" si="222"/>
        <v>0</v>
      </c>
      <c r="AD464" s="61">
        <f t="shared" si="223"/>
        <v>0</v>
      </c>
      <c r="AF464" s="64"/>
      <c r="AG464" s="61">
        <f t="shared" si="224"/>
        <v>0</v>
      </c>
      <c r="AH464" s="65">
        <f>IF(AG464=1,data!$C$41*AF464,0)</f>
        <v>0</v>
      </c>
      <c r="AI464" s="87" t="s">
        <v>87</v>
      </c>
      <c r="AJ464" s="66">
        <f>IF(AG464=1,IF(AF464&lt;15,VLOOKUP(AI464,data!$B$3:$E$32,2,0)*AF464,(VLOOKUP(AI464,data!$B$3:$E$32,2,0)*14)+(VLOOKUP(AI464,data!$B$3:$E$32,3,0))*(AF464-14)),0)</f>
        <v>0</v>
      </c>
      <c r="AK464" s="87" t="s">
        <v>87</v>
      </c>
      <c r="AL464" s="66">
        <f>IF(AG464=1,VLOOKUP(AK464,data!$B$35:$D$39,2,0),0)</f>
        <v>0</v>
      </c>
      <c r="AM464" s="67">
        <f>IF(AND(AJ464&lt;&gt;0,AL464&lt;&gt;0)=FALSE,0,data!$C$43)</f>
        <v>0</v>
      </c>
      <c r="AN464" s="91">
        <f t="shared" si="225"/>
        <v>0</v>
      </c>
      <c r="AO464" s="121">
        <f t="shared" si="226"/>
        <v>0</v>
      </c>
      <c r="AP464" s="61">
        <f t="shared" si="227"/>
        <v>0</v>
      </c>
      <c r="AQ464" s="61">
        <f t="shared" si="228"/>
        <v>0</v>
      </c>
      <c r="AS464" s="64"/>
      <c r="AT464" s="61">
        <f t="shared" si="229"/>
        <v>0</v>
      </c>
      <c r="AU464" s="65">
        <f>IF(AT464=1,data!$C$41*AS464,0)</f>
        <v>0</v>
      </c>
      <c r="AV464" s="87" t="s">
        <v>87</v>
      </c>
      <c r="AW464" s="66">
        <f>IF(AT464=1,IF(AS464&lt;15,VLOOKUP(AV464,data!$B$3:$E$32,2,0)*AS464,(VLOOKUP(AV464,data!$B$3:$E$32,2,0)*14)+(VLOOKUP(AV464,data!$B$3:$E$32,3,0))*(AS464-14)),0)</f>
        <v>0</v>
      </c>
      <c r="AX464" s="87" t="s">
        <v>87</v>
      </c>
      <c r="AY464" s="66">
        <f>IF(AT464=1,VLOOKUP(AX464,data!$B$35:$D$39,2,0),0)</f>
        <v>0</v>
      </c>
      <c r="AZ464" s="67">
        <f>IF(AND(AW464&lt;&gt;0,AY464&lt;&gt;0)=FALSE,0,data!$C$43)</f>
        <v>0</v>
      </c>
      <c r="BA464" s="91">
        <f t="shared" si="230"/>
        <v>0</v>
      </c>
      <c r="BB464" s="121">
        <f t="shared" si="231"/>
        <v>0</v>
      </c>
      <c r="BC464" s="61">
        <f t="shared" si="232"/>
        <v>0</v>
      </c>
      <c r="BD464" s="61">
        <f t="shared" si="233"/>
        <v>0</v>
      </c>
      <c r="BF464" s="64"/>
      <c r="BG464" s="61">
        <f t="shared" si="234"/>
        <v>0</v>
      </c>
      <c r="BH464" s="65">
        <f>IF(BG464=1,data!$C$41*BF464,0)</f>
        <v>0</v>
      </c>
      <c r="BI464" s="87" t="s">
        <v>87</v>
      </c>
      <c r="BJ464" s="66">
        <f>IF(BG464=1,IF(BF464&lt;15,VLOOKUP(BI464,data!$B$3:$E$32,2,0)*BF464,(VLOOKUP(BI464,data!$B$3:$E$32,2,0)*14)+(VLOOKUP(BI464,data!$B$3:$E$32,3,0))*(BF464-14)),0)</f>
        <v>0</v>
      </c>
      <c r="BK464" s="87" t="s">
        <v>87</v>
      </c>
      <c r="BL464" s="66">
        <f>IF(BG464=1,VLOOKUP(BK464,data!$B$35:$D$39,2,0),0)</f>
        <v>0</v>
      </c>
      <c r="BM464" s="67">
        <f>IF(AND(BJ464&lt;&gt;0,BL464&lt;&gt;0)=FALSE,0,data!$C$43)</f>
        <v>0</v>
      </c>
      <c r="BN464" s="91">
        <f t="shared" si="235"/>
        <v>0</v>
      </c>
      <c r="BO464" s="121">
        <f t="shared" si="236"/>
        <v>0</v>
      </c>
      <c r="BP464" s="61">
        <f t="shared" si="237"/>
        <v>0</v>
      </c>
      <c r="BQ464" s="61">
        <f t="shared" si="238"/>
        <v>0</v>
      </c>
      <c r="BS464" s="64"/>
      <c r="BT464" s="61">
        <f t="shared" si="239"/>
        <v>0</v>
      </c>
      <c r="BU464" s="65">
        <f>IF(BT464=1,data!$C$41*BS464,0)</f>
        <v>0</v>
      </c>
      <c r="BV464" s="87" t="s">
        <v>87</v>
      </c>
      <c r="BW464" s="66">
        <f>IF(BT464=1,IF(BS464&lt;15,VLOOKUP(BV464,data!$B$3:$E$32,2,0)*BS464,(VLOOKUP(BV464,data!$B$3:$E$32,2,0)*14)+(VLOOKUP(BV464,data!$B$3:$E$32,3,0))*(BS464-14)),0)</f>
        <v>0</v>
      </c>
      <c r="BX464" s="87" t="s">
        <v>87</v>
      </c>
      <c r="BY464" s="66">
        <f>IF(BT464=1,VLOOKUP(BX464,data!$B$35:$D$39,2,0),0)</f>
        <v>0</v>
      </c>
      <c r="BZ464" s="67">
        <f>IF(AND(BW464&lt;&gt;0,BY464&lt;&gt;0)=FALSE,0,data!$C$43)</f>
        <v>0</v>
      </c>
      <c r="CA464" s="91">
        <f t="shared" si="240"/>
        <v>0</v>
      </c>
      <c r="CB464" s="121">
        <f t="shared" si="241"/>
        <v>0</v>
      </c>
      <c r="CC464" s="61">
        <f t="shared" si="242"/>
        <v>0</v>
      </c>
      <c r="CD464" s="61">
        <f t="shared" si="243"/>
        <v>0</v>
      </c>
    </row>
    <row r="465" spans="1:82" ht="18" hidden="1" customHeight="1" x14ac:dyDescent="0.25">
      <c r="A465" s="68"/>
      <c r="B465" s="58" t="s">
        <v>547</v>
      </c>
      <c r="C465" s="113"/>
      <c r="D465" s="59"/>
      <c r="E465" s="64"/>
      <c r="F465" s="61">
        <f t="shared" si="215"/>
        <v>0</v>
      </c>
      <c r="G465" s="65">
        <f>IF(F465=1,data!$C$41*E465,0)</f>
        <v>0</v>
      </c>
      <c r="H465" s="87" t="s">
        <v>87</v>
      </c>
      <c r="I465" s="66">
        <f>IF($F465=1,IF($E465&lt;15,VLOOKUP(H465,data!$B$3:$E$32,2,0)*$E465,(VLOOKUP(H465,data!$B$3:$E$32,2,0)*14)+(VLOOKUP(H465,data!$B$3:$E$32,3,0))*($E465-14)),0)</f>
        <v>0</v>
      </c>
      <c r="J465" s="87" t="s">
        <v>87</v>
      </c>
      <c r="K465" s="66">
        <f>IF($F465=1,VLOOKUP(J465,data!$B$35:$D$39,2,0),0)</f>
        <v>0</v>
      </c>
      <c r="L465" s="67">
        <f>IF(AND(I465&lt;&gt;0,K465&lt;&gt;0)=FALSE,0,data!$C$43)</f>
        <v>0</v>
      </c>
      <c r="M465" s="91">
        <f t="shared" si="214"/>
        <v>0</v>
      </c>
      <c r="N465" s="61">
        <f t="shared" si="244"/>
        <v>0</v>
      </c>
      <c r="O465" s="61">
        <f t="shared" si="216"/>
        <v>0</v>
      </c>
      <c r="P465" s="61">
        <f t="shared" si="217"/>
        <v>0</v>
      </c>
      <c r="Q465" s="137">
        <f t="shared" si="218"/>
        <v>0</v>
      </c>
      <c r="S465" s="64"/>
      <c r="T465" s="61">
        <f t="shared" si="219"/>
        <v>0</v>
      </c>
      <c r="U465" s="65">
        <f>IF(T465=1,data!$C$41*S465,0)</f>
        <v>0</v>
      </c>
      <c r="V465" s="87" t="s">
        <v>87</v>
      </c>
      <c r="W465" s="66">
        <f>IF(T465=1,IF(S465&lt;15,VLOOKUP(V465,data!$B$3:$E$32,2,0)*S465,(VLOOKUP(V465,data!$B$3:$E$32,2,0)*14)+(VLOOKUP(V465,data!$B$3:$E$32,3,0))*(S465-14)),0)</f>
        <v>0</v>
      </c>
      <c r="X465" s="87" t="s">
        <v>87</v>
      </c>
      <c r="Y465" s="66">
        <f>IF(T465=1,VLOOKUP(X465,data!$B$35:$D$39,2,0),0)</f>
        <v>0</v>
      </c>
      <c r="Z465" s="67">
        <f>IF(AND(W465&lt;&gt;0,Y465&lt;&gt;0)=FALSE,0,data!$C$43)</f>
        <v>0</v>
      </c>
      <c r="AA465" s="91">
        <f t="shared" si="220"/>
        <v>0</v>
      </c>
      <c r="AB465" s="121">
        <f t="shared" si="221"/>
        <v>0</v>
      </c>
      <c r="AC465" s="61">
        <f t="shared" si="222"/>
        <v>0</v>
      </c>
      <c r="AD465" s="61">
        <f t="shared" si="223"/>
        <v>0</v>
      </c>
      <c r="AF465" s="64"/>
      <c r="AG465" s="61">
        <f t="shared" si="224"/>
        <v>0</v>
      </c>
      <c r="AH465" s="65">
        <f>IF(AG465=1,data!$C$41*AF465,0)</f>
        <v>0</v>
      </c>
      <c r="AI465" s="87" t="s">
        <v>87</v>
      </c>
      <c r="AJ465" s="66">
        <f>IF(AG465=1,IF(AF465&lt;15,VLOOKUP(AI465,data!$B$3:$E$32,2,0)*AF465,(VLOOKUP(AI465,data!$B$3:$E$32,2,0)*14)+(VLOOKUP(AI465,data!$B$3:$E$32,3,0))*(AF465-14)),0)</f>
        <v>0</v>
      </c>
      <c r="AK465" s="87" t="s">
        <v>87</v>
      </c>
      <c r="AL465" s="66">
        <f>IF(AG465=1,VLOOKUP(AK465,data!$B$35:$D$39,2,0),0)</f>
        <v>0</v>
      </c>
      <c r="AM465" s="67">
        <f>IF(AND(AJ465&lt;&gt;0,AL465&lt;&gt;0)=FALSE,0,data!$C$43)</f>
        <v>0</v>
      </c>
      <c r="AN465" s="91">
        <f t="shared" si="225"/>
        <v>0</v>
      </c>
      <c r="AO465" s="121">
        <f t="shared" si="226"/>
        <v>0</v>
      </c>
      <c r="AP465" s="61">
        <f t="shared" si="227"/>
        <v>0</v>
      </c>
      <c r="AQ465" s="61">
        <f t="shared" si="228"/>
        <v>0</v>
      </c>
      <c r="AS465" s="64"/>
      <c r="AT465" s="61">
        <f t="shared" si="229"/>
        <v>0</v>
      </c>
      <c r="AU465" s="65">
        <f>IF(AT465=1,data!$C$41*AS465,0)</f>
        <v>0</v>
      </c>
      <c r="AV465" s="87" t="s">
        <v>87</v>
      </c>
      <c r="AW465" s="66">
        <f>IF(AT465=1,IF(AS465&lt;15,VLOOKUP(AV465,data!$B$3:$E$32,2,0)*AS465,(VLOOKUP(AV465,data!$B$3:$E$32,2,0)*14)+(VLOOKUP(AV465,data!$B$3:$E$32,3,0))*(AS465-14)),0)</f>
        <v>0</v>
      </c>
      <c r="AX465" s="87" t="s">
        <v>87</v>
      </c>
      <c r="AY465" s="66">
        <f>IF(AT465=1,VLOOKUP(AX465,data!$B$35:$D$39,2,0),0)</f>
        <v>0</v>
      </c>
      <c r="AZ465" s="67">
        <f>IF(AND(AW465&lt;&gt;0,AY465&lt;&gt;0)=FALSE,0,data!$C$43)</f>
        <v>0</v>
      </c>
      <c r="BA465" s="91">
        <f t="shared" si="230"/>
        <v>0</v>
      </c>
      <c r="BB465" s="121">
        <f t="shared" si="231"/>
        <v>0</v>
      </c>
      <c r="BC465" s="61">
        <f t="shared" si="232"/>
        <v>0</v>
      </c>
      <c r="BD465" s="61">
        <f t="shared" si="233"/>
        <v>0</v>
      </c>
      <c r="BF465" s="64"/>
      <c r="BG465" s="61">
        <f t="shared" si="234"/>
        <v>0</v>
      </c>
      <c r="BH465" s="65">
        <f>IF(BG465=1,data!$C$41*BF465,0)</f>
        <v>0</v>
      </c>
      <c r="BI465" s="87" t="s">
        <v>87</v>
      </c>
      <c r="BJ465" s="66">
        <f>IF(BG465=1,IF(BF465&lt;15,VLOOKUP(BI465,data!$B$3:$E$32,2,0)*BF465,(VLOOKUP(BI465,data!$B$3:$E$32,2,0)*14)+(VLOOKUP(BI465,data!$B$3:$E$32,3,0))*(BF465-14)),0)</f>
        <v>0</v>
      </c>
      <c r="BK465" s="87" t="s">
        <v>87</v>
      </c>
      <c r="BL465" s="66">
        <f>IF(BG465=1,VLOOKUP(BK465,data!$B$35:$D$39,2,0),0)</f>
        <v>0</v>
      </c>
      <c r="BM465" s="67">
        <f>IF(AND(BJ465&lt;&gt;0,BL465&lt;&gt;0)=FALSE,0,data!$C$43)</f>
        <v>0</v>
      </c>
      <c r="BN465" s="91">
        <f t="shared" si="235"/>
        <v>0</v>
      </c>
      <c r="BO465" s="121">
        <f t="shared" si="236"/>
        <v>0</v>
      </c>
      <c r="BP465" s="61">
        <f t="shared" si="237"/>
        <v>0</v>
      </c>
      <c r="BQ465" s="61">
        <f t="shared" si="238"/>
        <v>0</v>
      </c>
      <c r="BS465" s="64"/>
      <c r="BT465" s="61">
        <f t="shared" si="239"/>
        <v>0</v>
      </c>
      <c r="BU465" s="65">
        <f>IF(BT465=1,data!$C$41*BS465,0)</f>
        <v>0</v>
      </c>
      <c r="BV465" s="87" t="s">
        <v>87</v>
      </c>
      <c r="BW465" s="66">
        <f>IF(BT465=1,IF(BS465&lt;15,VLOOKUP(BV465,data!$B$3:$E$32,2,0)*BS465,(VLOOKUP(BV465,data!$B$3:$E$32,2,0)*14)+(VLOOKUP(BV465,data!$B$3:$E$32,3,0))*(BS465-14)),0)</f>
        <v>0</v>
      </c>
      <c r="BX465" s="87" t="s">
        <v>87</v>
      </c>
      <c r="BY465" s="66">
        <f>IF(BT465=1,VLOOKUP(BX465,data!$B$35:$D$39,2,0),0)</f>
        <v>0</v>
      </c>
      <c r="BZ465" s="67">
        <f>IF(AND(BW465&lt;&gt;0,BY465&lt;&gt;0)=FALSE,0,data!$C$43)</f>
        <v>0</v>
      </c>
      <c r="CA465" s="91">
        <f t="shared" si="240"/>
        <v>0</v>
      </c>
      <c r="CB465" s="121">
        <f t="shared" si="241"/>
        <v>0</v>
      </c>
      <c r="CC465" s="61">
        <f t="shared" si="242"/>
        <v>0</v>
      </c>
      <c r="CD465" s="61">
        <f t="shared" si="243"/>
        <v>0</v>
      </c>
    </row>
    <row r="466" spans="1:82" ht="18" hidden="1" customHeight="1" x14ac:dyDescent="0.25">
      <c r="A466" s="68"/>
      <c r="B466" s="58" t="s">
        <v>548</v>
      </c>
      <c r="C466" s="113"/>
      <c r="D466" s="59"/>
      <c r="E466" s="64"/>
      <c r="F466" s="61">
        <f t="shared" si="215"/>
        <v>0</v>
      </c>
      <c r="G466" s="65">
        <f>IF(F466=1,data!$C$41*E466,0)</f>
        <v>0</v>
      </c>
      <c r="H466" s="87" t="s">
        <v>87</v>
      </c>
      <c r="I466" s="66">
        <f>IF($F466=1,IF($E466&lt;15,VLOOKUP(H466,data!$B$3:$E$32,2,0)*$E466,(VLOOKUP(H466,data!$B$3:$E$32,2,0)*14)+(VLOOKUP(H466,data!$B$3:$E$32,3,0))*($E466-14)),0)</f>
        <v>0</v>
      </c>
      <c r="J466" s="87" t="s">
        <v>87</v>
      </c>
      <c r="K466" s="66">
        <f>IF($F466=1,VLOOKUP(J466,data!$B$35:$D$39,2,0),0)</f>
        <v>0</v>
      </c>
      <c r="L466" s="67">
        <f>IF(AND(I466&lt;&gt;0,K466&lt;&gt;0)=FALSE,0,data!$C$43)</f>
        <v>0</v>
      </c>
      <c r="M466" s="91">
        <f t="shared" si="214"/>
        <v>0</v>
      </c>
      <c r="N466" s="61">
        <f t="shared" si="244"/>
        <v>0</v>
      </c>
      <c r="O466" s="61">
        <f t="shared" si="216"/>
        <v>0</v>
      </c>
      <c r="P466" s="61">
        <f t="shared" si="217"/>
        <v>0</v>
      </c>
      <c r="Q466" s="137">
        <f t="shared" si="218"/>
        <v>0</v>
      </c>
      <c r="S466" s="64"/>
      <c r="T466" s="61">
        <f t="shared" si="219"/>
        <v>0</v>
      </c>
      <c r="U466" s="65">
        <f>IF(T466=1,data!$C$41*S466,0)</f>
        <v>0</v>
      </c>
      <c r="V466" s="87" t="s">
        <v>87</v>
      </c>
      <c r="W466" s="66">
        <f>IF(T466=1,IF(S466&lt;15,VLOOKUP(V466,data!$B$3:$E$32,2,0)*S466,(VLOOKUP(V466,data!$B$3:$E$32,2,0)*14)+(VLOOKUP(V466,data!$B$3:$E$32,3,0))*(S466-14)),0)</f>
        <v>0</v>
      </c>
      <c r="X466" s="87" t="s">
        <v>87</v>
      </c>
      <c r="Y466" s="66">
        <f>IF(T466=1,VLOOKUP(X466,data!$B$35:$D$39,2,0),0)</f>
        <v>0</v>
      </c>
      <c r="Z466" s="67">
        <f>IF(AND(W466&lt;&gt;0,Y466&lt;&gt;0)=FALSE,0,data!$C$43)</f>
        <v>0</v>
      </c>
      <c r="AA466" s="91">
        <f t="shared" si="220"/>
        <v>0</v>
      </c>
      <c r="AB466" s="121">
        <f t="shared" si="221"/>
        <v>0</v>
      </c>
      <c r="AC466" s="61">
        <f t="shared" si="222"/>
        <v>0</v>
      </c>
      <c r="AD466" s="61">
        <f t="shared" si="223"/>
        <v>0</v>
      </c>
      <c r="AF466" s="64"/>
      <c r="AG466" s="61">
        <f t="shared" si="224"/>
        <v>0</v>
      </c>
      <c r="AH466" s="65">
        <f>IF(AG466=1,data!$C$41*AF466,0)</f>
        <v>0</v>
      </c>
      <c r="AI466" s="87" t="s">
        <v>87</v>
      </c>
      <c r="AJ466" s="66">
        <f>IF(AG466=1,IF(AF466&lt;15,VLOOKUP(AI466,data!$B$3:$E$32,2,0)*AF466,(VLOOKUP(AI466,data!$B$3:$E$32,2,0)*14)+(VLOOKUP(AI466,data!$B$3:$E$32,3,0))*(AF466-14)),0)</f>
        <v>0</v>
      </c>
      <c r="AK466" s="87" t="s">
        <v>87</v>
      </c>
      <c r="AL466" s="66">
        <f>IF(AG466=1,VLOOKUP(AK466,data!$B$35:$D$39,2,0),0)</f>
        <v>0</v>
      </c>
      <c r="AM466" s="67">
        <f>IF(AND(AJ466&lt;&gt;0,AL466&lt;&gt;0)=FALSE,0,data!$C$43)</f>
        <v>0</v>
      </c>
      <c r="AN466" s="91">
        <f t="shared" si="225"/>
        <v>0</v>
      </c>
      <c r="AO466" s="121">
        <f t="shared" si="226"/>
        <v>0</v>
      </c>
      <c r="AP466" s="61">
        <f t="shared" si="227"/>
        <v>0</v>
      </c>
      <c r="AQ466" s="61">
        <f t="shared" si="228"/>
        <v>0</v>
      </c>
      <c r="AS466" s="64"/>
      <c r="AT466" s="61">
        <f t="shared" si="229"/>
        <v>0</v>
      </c>
      <c r="AU466" s="65">
        <f>IF(AT466=1,data!$C$41*AS466,0)</f>
        <v>0</v>
      </c>
      <c r="AV466" s="87" t="s">
        <v>87</v>
      </c>
      <c r="AW466" s="66">
        <f>IF(AT466=1,IF(AS466&lt;15,VLOOKUP(AV466,data!$B$3:$E$32,2,0)*AS466,(VLOOKUP(AV466,data!$B$3:$E$32,2,0)*14)+(VLOOKUP(AV466,data!$B$3:$E$32,3,0))*(AS466-14)),0)</f>
        <v>0</v>
      </c>
      <c r="AX466" s="87" t="s">
        <v>87</v>
      </c>
      <c r="AY466" s="66">
        <f>IF(AT466=1,VLOOKUP(AX466,data!$B$35:$D$39,2,0),0)</f>
        <v>0</v>
      </c>
      <c r="AZ466" s="67">
        <f>IF(AND(AW466&lt;&gt;0,AY466&lt;&gt;0)=FALSE,0,data!$C$43)</f>
        <v>0</v>
      </c>
      <c r="BA466" s="91">
        <f t="shared" si="230"/>
        <v>0</v>
      </c>
      <c r="BB466" s="121">
        <f t="shared" si="231"/>
        <v>0</v>
      </c>
      <c r="BC466" s="61">
        <f t="shared" si="232"/>
        <v>0</v>
      </c>
      <c r="BD466" s="61">
        <f t="shared" si="233"/>
        <v>0</v>
      </c>
      <c r="BF466" s="64"/>
      <c r="BG466" s="61">
        <f t="shared" si="234"/>
        <v>0</v>
      </c>
      <c r="BH466" s="65">
        <f>IF(BG466=1,data!$C$41*BF466,0)</f>
        <v>0</v>
      </c>
      <c r="BI466" s="87" t="s">
        <v>87</v>
      </c>
      <c r="BJ466" s="66">
        <f>IF(BG466=1,IF(BF466&lt;15,VLOOKUP(BI466,data!$B$3:$E$32,2,0)*BF466,(VLOOKUP(BI466,data!$B$3:$E$32,2,0)*14)+(VLOOKUP(BI466,data!$B$3:$E$32,3,0))*(BF466-14)),0)</f>
        <v>0</v>
      </c>
      <c r="BK466" s="87" t="s">
        <v>87</v>
      </c>
      <c r="BL466" s="66">
        <f>IF(BG466=1,VLOOKUP(BK466,data!$B$35:$D$39,2,0),0)</f>
        <v>0</v>
      </c>
      <c r="BM466" s="67">
        <f>IF(AND(BJ466&lt;&gt;0,BL466&lt;&gt;0)=FALSE,0,data!$C$43)</f>
        <v>0</v>
      </c>
      <c r="BN466" s="91">
        <f t="shared" si="235"/>
        <v>0</v>
      </c>
      <c r="BO466" s="121">
        <f t="shared" si="236"/>
        <v>0</v>
      </c>
      <c r="BP466" s="61">
        <f t="shared" si="237"/>
        <v>0</v>
      </c>
      <c r="BQ466" s="61">
        <f t="shared" si="238"/>
        <v>0</v>
      </c>
      <c r="BS466" s="64"/>
      <c r="BT466" s="61">
        <f t="shared" si="239"/>
        <v>0</v>
      </c>
      <c r="BU466" s="65">
        <f>IF(BT466=1,data!$C$41*BS466,0)</f>
        <v>0</v>
      </c>
      <c r="BV466" s="87" t="s">
        <v>87</v>
      </c>
      <c r="BW466" s="66">
        <f>IF(BT466=1,IF(BS466&lt;15,VLOOKUP(BV466,data!$B$3:$E$32,2,0)*BS466,(VLOOKUP(BV466,data!$B$3:$E$32,2,0)*14)+(VLOOKUP(BV466,data!$B$3:$E$32,3,0))*(BS466-14)),0)</f>
        <v>0</v>
      </c>
      <c r="BX466" s="87" t="s">
        <v>87</v>
      </c>
      <c r="BY466" s="66">
        <f>IF(BT466=1,VLOOKUP(BX466,data!$B$35:$D$39,2,0),0)</f>
        <v>0</v>
      </c>
      <c r="BZ466" s="67">
        <f>IF(AND(BW466&lt;&gt;0,BY466&lt;&gt;0)=FALSE,0,data!$C$43)</f>
        <v>0</v>
      </c>
      <c r="CA466" s="91">
        <f t="shared" si="240"/>
        <v>0</v>
      </c>
      <c r="CB466" s="121">
        <f t="shared" si="241"/>
        <v>0</v>
      </c>
      <c r="CC466" s="61">
        <f t="shared" si="242"/>
        <v>0</v>
      </c>
      <c r="CD466" s="61">
        <f t="shared" si="243"/>
        <v>0</v>
      </c>
    </row>
    <row r="467" spans="1:82" ht="18" hidden="1" customHeight="1" x14ac:dyDescent="0.25">
      <c r="A467" s="68"/>
      <c r="B467" s="58" t="s">
        <v>549</v>
      </c>
      <c r="C467" s="113"/>
      <c r="D467" s="59"/>
      <c r="E467" s="64"/>
      <c r="F467" s="61">
        <f t="shared" si="215"/>
        <v>0</v>
      </c>
      <c r="G467" s="65">
        <f>IF(F467=1,data!$C$41*E467,0)</f>
        <v>0</v>
      </c>
      <c r="H467" s="87" t="s">
        <v>87</v>
      </c>
      <c r="I467" s="66">
        <f>IF($F467=1,IF($E467&lt;15,VLOOKUP(H467,data!$B$3:$E$32,2,0)*$E467,(VLOOKUP(H467,data!$B$3:$E$32,2,0)*14)+(VLOOKUP(H467,data!$B$3:$E$32,3,0))*($E467-14)),0)</f>
        <v>0</v>
      </c>
      <c r="J467" s="87" t="s">
        <v>87</v>
      </c>
      <c r="K467" s="66">
        <f>IF($F467=1,VLOOKUP(J467,data!$B$35:$D$39,2,0),0)</f>
        <v>0</v>
      </c>
      <c r="L467" s="67">
        <f>IF(AND(I467&lt;&gt;0,K467&lt;&gt;0)=FALSE,0,data!$C$43)</f>
        <v>0</v>
      </c>
      <c r="M467" s="91">
        <f t="shared" si="214"/>
        <v>0</v>
      </c>
      <c r="N467" s="61">
        <f t="shared" si="244"/>
        <v>0</v>
      </c>
      <c r="O467" s="61">
        <f t="shared" si="216"/>
        <v>0</v>
      </c>
      <c r="P467" s="61">
        <f t="shared" si="217"/>
        <v>0</v>
      </c>
      <c r="Q467" s="137">
        <f t="shared" si="218"/>
        <v>0</v>
      </c>
      <c r="S467" s="64"/>
      <c r="T467" s="61">
        <f t="shared" si="219"/>
        <v>0</v>
      </c>
      <c r="U467" s="65">
        <f>IF(T467=1,data!$C$41*S467,0)</f>
        <v>0</v>
      </c>
      <c r="V467" s="87" t="s">
        <v>87</v>
      </c>
      <c r="W467" s="66">
        <f>IF(T467=1,IF(S467&lt;15,VLOOKUP(V467,data!$B$3:$E$32,2,0)*S467,(VLOOKUP(V467,data!$B$3:$E$32,2,0)*14)+(VLOOKUP(V467,data!$B$3:$E$32,3,0))*(S467-14)),0)</f>
        <v>0</v>
      </c>
      <c r="X467" s="87" t="s">
        <v>87</v>
      </c>
      <c r="Y467" s="66">
        <f>IF(T467=1,VLOOKUP(X467,data!$B$35:$D$39,2,0),0)</f>
        <v>0</v>
      </c>
      <c r="Z467" s="67">
        <f>IF(AND(W467&lt;&gt;0,Y467&lt;&gt;0)=FALSE,0,data!$C$43)</f>
        <v>0</v>
      </c>
      <c r="AA467" s="91">
        <f t="shared" si="220"/>
        <v>0</v>
      </c>
      <c r="AB467" s="121">
        <f t="shared" si="221"/>
        <v>0</v>
      </c>
      <c r="AC467" s="61">
        <f t="shared" si="222"/>
        <v>0</v>
      </c>
      <c r="AD467" s="61">
        <f t="shared" si="223"/>
        <v>0</v>
      </c>
      <c r="AF467" s="64"/>
      <c r="AG467" s="61">
        <f t="shared" si="224"/>
        <v>0</v>
      </c>
      <c r="AH467" s="65">
        <f>IF(AG467=1,data!$C$41*AF467,0)</f>
        <v>0</v>
      </c>
      <c r="AI467" s="87" t="s">
        <v>87</v>
      </c>
      <c r="AJ467" s="66">
        <f>IF(AG467=1,IF(AF467&lt;15,VLOOKUP(AI467,data!$B$3:$E$32,2,0)*AF467,(VLOOKUP(AI467,data!$B$3:$E$32,2,0)*14)+(VLOOKUP(AI467,data!$B$3:$E$32,3,0))*(AF467-14)),0)</f>
        <v>0</v>
      </c>
      <c r="AK467" s="87" t="s">
        <v>87</v>
      </c>
      <c r="AL467" s="66">
        <f>IF(AG467=1,VLOOKUP(AK467,data!$B$35:$D$39,2,0),0)</f>
        <v>0</v>
      </c>
      <c r="AM467" s="67">
        <f>IF(AND(AJ467&lt;&gt;0,AL467&lt;&gt;0)=FALSE,0,data!$C$43)</f>
        <v>0</v>
      </c>
      <c r="AN467" s="91">
        <f t="shared" si="225"/>
        <v>0</v>
      </c>
      <c r="AO467" s="121">
        <f t="shared" si="226"/>
        <v>0</v>
      </c>
      <c r="AP467" s="61">
        <f t="shared" si="227"/>
        <v>0</v>
      </c>
      <c r="AQ467" s="61">
        <f t="shared" si="228"/>
        <v>0</v>
      </c>
      <c r="AS467" s="64"/>
      <c r="AT467" s="61">
        <f t="shared" si="229"/>
        <v>0</v>
      </c>
      <c r="AU467" s="65">
        <f>IF(AT467=1,data!$C$41*AS467,0)</f>
        <v>0</v>
      </c>
      <c r="AV467" s="87" t="s">
        <v>87</v>
      </c>
      <c r="AW467" s="66">
        <f>IF(AT467=1,IF(AS467&lt;15,VLOOKUP(AV467,data!$B$3:$E$32,2,0)*AS467,(VLOOKUP(AV467,data!$B$3:$E$32,2,0)*14)+(VLOOKUP(AV467,data!$B$3:$E$32,3,0))*(AS467-14)),0)</f>
        <v>0</v>
      </c>
      <c r="AX467" s="87" t="s">
        <v>87</v>
      </c>
      <c r="AY467" s="66">
        <f>IF(AT467=1,VLOOKUP(AX467,data!$B$35:$D$39,2,0),0)</f>
        <v>0</v>
      </c>
      <c r="AZ467" s="67">
        <f>IF(AND(AW467&lt;&gt;0,AY467&lt;&gt;0)=FALSE,0,data!$C$43)</f>
        <v>0</v>
      </c>
      <c r="BA467" s="91">
        <f t="shared" si="230"/>
        <v>0</v>
      </c>
      <c r="BB467" s="121">
        <f t="shared" si="231"/>
        <v>0</v>
      </c>
      <c r="BC467" s="61">
        <f t="shared" si="232"/>
        <v>0</v>
      </c>
      <c r="BD467" s="61">
        <f t="shared" si="233"/>
        <v>0</v>
      </c>
      <c r="BF467" s="64"/>
      <c r="BG467" s="61">
        <f t="shared" si="234"/>
        <v>0</v>
      </c>
      <c r="BH467" s="65">
        <f>IF(BG467=1,data!$C$41*BF467,0)</f>
        <v>0</v>
      </c>
      <c r="BI467" s="87" t="s">
        <v>87</v>
      </c>
      <c r="BJ467" s="66">
        <f>IF(BG467=1,IF(BF467&lt;15,VLOOKUP(BI467,data!$B$3:$E$32,2,0)*BF467,(VLOOKUP(BI467,data!$B$3:$E$32,2,0)*14)+(VLOOKUP(BI467,data!$B$3:$E$32,3,0))*(BF467-14)),0)</f>
        <v>0</v>
      </c>
      <c r="BK467" s="87" t="s">
        <v>87</v>
      </c>
      <c r="BL467" s="66">
        <f>IF(BG467=1,VLOOKUP(BK467,data!$B$35:$D$39,2,0),0)</f>
        <v>0</v>
      </c>
      <c r="BM467" s="67">
        <f>IF(AND(BJ467&lt;&gt;0,BL467&lt;&gt;0)=FALSE,0,data!$C$43)</f>
        <v>0</v>
      </c>
      <c r="BN467" s="91">
        <f t="shared" si="235"/>
        <v>0</v>
      </c>
      <c r="BO467" s="121">
        <f t="shared" si="236"/>
        <v>0</v>
      </c>
      <c r="BP467" s="61">
        <f t="shared" si="237"/>
        <v>0</v>
      </c>
      <c r="BQ467" s="61">
        <f t="shared" si="238"/>
        <v>0</v>
      </c>
      <c r="BS467" s="64"/>
      <c r="BT467" s="61">
        <f t="shared" si="239"/>
        <v>0</v>
      </c>
      <c r="BU467" s="65">
        <f>IF(BT467=1,data!$C$41*BS467,0)</f>
        <v>0</v>
      </c>
      <c r="BV467" s="87" t="s">
        <v>87</v>
      </c>
      <c r="BW467" s="66">
        <f>IF(BT467=1,IF(BS467&lt;15,VLOOKUP(BV467,data!$B$3:$E$32,2,0)*BS467,(VLOOKUP(BV467,data!$B$3:$E$32,2,0)*14)+(VLOOKUP(BV467,data!$B$3:$E$32,3,0))*(BS467-14)),0)</f>
        <v>0</v>
      </c>
      <c r="BX467" s="87" t="s">
        <v>87</v>
      </c>
      <c r="BY467" s="66">
        <f>IF(BT467=1,VLOOKUP(BX467,data!$B$35:$D$39,2,0),0)</f>
        <v>0</v>
      </c>
      <c r="BZ467" s="67">
        <f>IF(AND(BW467&lt;&gt;0,BY467&lt;&gt;0)=FALSE,0,data!$C$43)</f>
        <v>0</v>
      </c>
      <c r="CA467" s="91">
        <f t="shared" si="240"/>
        <v>0</v>
      </c>
      <c r="CB467" s="121">
        <f t="shared" si="241"/>
        <v>0</v>
      </c>
      <c r="CC467" s="61">
        <f t="shared" si="242"/>
        <v>0</v>
      </c>
      <c r="CD467" s="61">
        <f t="shared" si="243"/>
        <v>0</v>
      </c>
    </row>
    <row r="468" spans="1:82" ht="18" hidden="1" customHeight="1" x14ac:dyDescent="0.25">
      <c r="A468" s="68"/>
      <c r="B468" s="58" t="s">
        <v>550</v>
      </c>
      <c r="C468" s="113"/>
      <c r="D468" s="59"/>
      <c r="E468" s="64"/>
      <c r="F468" s="61">
        <f t="shared" si="215"/>
        <v>0</v>
      </c>
      <c r="G468" s="65">
        <f>IF(F468=1,data!$C$41*E468,0)</f>
        <v>0</v>
      </c>
      <c r="H468" s="87" t="s">
        <v>87</v>
      </c>
      <c r="I468" s="66">
        <f>IF($F468=1,IF($E468&lt;15,VLOOKUP(H468,data!$B$3:$E$32,2,0)*$E468,(VLOOKUP(H468,data!$B$3:$E$32,2,0)*14)+(VLOOKUP(H468,data!$B$3:$E$32,3,0))*($E468-14)),0)</f>
        <v>0</v>
      </c>
      <c r="J468" s="87" t="s">
        <v>87</v>
      </c>
      <c r="K468" s="66">
        <f>IF($F468=1,VLOOKUP(J468,data!$B$35:$D$39,2,0),0)</f>
        <v>0</v>
      </c>
      <c r="L468" s="67">
        <f>IF(AND(I468&lt;&gt;0,K468&lt;&gt;0)=FALSE,0,data!$C$43)</f>
        <v>0</v>
      </c>
      <c r="M468" s="91">
        <f t="shared" si="214"/>
        <v>0</v>
      </c>
      <c r="N468" s="61">
        <f t="shared" si="244"/>
        <v>0</v>
      </c>
      <c r="O468" s="61">
        <f t="shared" si="216"/>
        <v>0</v>
      </c>
      <c r="P468" s="61">
        <f t="shared" si="217"/>
        <v>0</v>
      </c>
      <c r="Q468" s="137">
        <f t="shared" si="218"/>
        <v>0</v>
      </c>
      <c r="S468" s="64"/>
      <c r="T468" s="61">
        <f t="shared" si="219"/>
        <v>0</v>
      </c>
      <c r="U468" s="65">
        <f>IF(T468=1,data!$C$41*S468,0)</f>
        <v>0</v>
      </c>
      <c r="V468" s="87" t="s">
        <v>87</v>
      </c>
      <c r="W468" s="66">
        <f>IF(T468=1,IF(S468&lt;15,VLOOKUP(V468,data!$B$3:$E$32,2,0)*S468,(VLOOKUP(V468,data!$B$3:$E$32,2,0)*14)+(VLOOKUP(V468,data!$B$3:$E$32,3,0))*(S468-14)),0)</f>
        <v>0</v>
      </c>
      <c r="X468" s="87" t="s">
        <v>87</v>
      </c>
      <c r="Y468" s="66">
        <f>IF(T468=1,VLOOKUP(X468,data!$B$35:$D$39,2,0),0)</f>
        <v>0</v>
      </c>
      <c r="Z468" s="67">
        <f>IF(AND(W468&lt;&gt;0,Y468&lt;&gt;0)=FALSE,0,data!$C$43)</f>
        <v>0</v>
      </c>
      <c r="AA468" s="91">
        <f t="shared" si="220"/>
        <v>0</v>
      </c>
      <c r="AB468" s="121">
        <f t="shared" si="221"/>
        <v>0</v>
      </c>
      <c r="AC468" s="61">
        <f t="shared" si="222"/>
        <v>0</v>
      </c>
      <c r="AD468" s="61">
        <f t="shared" si="223"/>
        <v>0</v>
      </c>
      <c r="AF468" s="64"/>
      <c r="AG468" s="61">
        <f t="shared" si="224"/>
        <v>0</v>
      </c>
      <c r="AH468" s="65">
        <f>IF(AG468=1,data!$C$41*AF468,0)</f>
        <v>0</v>
      </c>
      <c r="AI468" s="87" t="s">
        <v>87</v>
      </c>
      <c r="AJ468" s="66">
        <f>IF(AG468=1,IF(AF468&lt;15,VLOOKUP(AI468,data!$B$3:$E$32,2,0)*AF468,(VLOOKUP(AI468,data!$B$3:$E$32,2,0)*14)+(VLOOKUP(AI468,data!$B$3:$E$32,3,0))*(AF468-14)),0)</f>
        <v>0</v>
      </c>
      <c r="AK468" s="87" t="s">
        <v>87</v>
      </c>
      <c r="AL468" s="66">
        <f>IF(AG468=1,VLOOKUP(AK468,data!$B$35:$D$39,2,0),0)</f>
        <v>0</v>
      </c>
      <c r="AM468" s="67">
        <f>IF(AND(AJ468&lt;&gt;0,AL468&lt;&gt;0)=FALSE,0,data!$C$43)</f>
        <v>0</v>
      </c>
      <c r="AN468" s="91">
        <f t="shared" si="225"/>
        <v>0</v>
      </c>
      <c r="AO468" s="121">
        <f t="shared" si="226"/>
        <v>0</v>
      </c>
      <c r="AP468" s="61">
        <f t="shared" si="227"/>
        <v>0</v>
      </c>
      <c r="AQ468" s="61">
        <f t="shared" si="228"/>
        <v>0</v>
      </c>
      <c r="AS468" s="64"/>
      <c r="AT468" s="61">
        <f t="shared" si="229"/>
        <v>0</v>
      </c>
      <c r="AU468" s="65">
        <f>IF(AT468=1,data!$C$41*AS468,0)</f>
        <v>0</v>
      </c>
      <c r="AV468" s="87" t="s">
        <v>87</v>
      </c>
      <c r="AW468" s="66">
        <f>IF(AT468=1,IF(AS468&lt;15,VLOOKUP(AV468,data!$B$3:$E$32,2,0)*AS468,(VLOOKUP(AV468,data!$B$3:$E$32,2,0)*14)+(VLOOKUP(AV468,data!$B$3:$E$32,3,0))*(AS468-14)),0)</f>
        <v>0</v>
      </c>
      <c r="AX468" s="87" t="s">
        <v>87</v>
      </c>
      <c r="AY468" s="66">
        <f>IF(AT468=1,VLOOKUP(AX468,data!$B$35:$D$39,2,0),0)</f>
        <v>0</v>
      </c>
      <c r="AZ468" s="67">
        <f>IF(AND(AW468&lt;&gt;0,AY468&lt;&gt;0)=FALSE,0,data!$C$43)</f>
        <v>0</v>
      </c>
      <c r="BA468" s="91">
        <f t="shared" si="230"/>
        <v>0</v>
      </c>
      <c r="BB468" s="121">
        <f t="shared" si="231"/>
        <v>0</v>
      </c>
      <c r="BC468" s="61">
        <f t="shared" si="232"/>
        <v>0</v>
      </c>
      <c r="BD468" s="61">
        <f t="shared" si="233"/>
        <v>0</v>
      </c>
      <c r="BF468" s="64"/>
      <c r="BG468" s="61">
        <f t="shared" si="234"/>
        <v>0</v>
      </c>
      <c r="BH468" s="65">
        <f>IF(BG468=1,data!$C$41*BF468,0)</f>
        <v>0</v>
      </c>
      <c r="BI468" s="87" t="s">
        <v>87</v>
      </c>
      <c r="BJ468" s="66">
        <f>IF(BG468=1,IF(BF468&lt;15,VLOOKUP(BI468,data!$B$3:$E$32,2,0)*BF468,(VLOOKUP(BI468,data!$B$3:$E$32,2,0)*14)+(VLOOKUP(BI468,data!$B$3:$E$32,3,0))*(BF468-14)),0)</f>
        <v>0</v>
      </c>
      <c r="BK468" s="87" t="s">
        <v>87</v>
      </c>
      <c r="BL468" s="66">
        <f>IF(BG468=1,VLOOKUP(BK468,data!$B$35:$D$39,2,0),0)</f>
        <v>0</v>
      </c>
      <c r="BM468" s="67">
        <f>IF(AND(BJ468&lt;&gt;0,BL468&lt;&gt;0)=FALSE,0,data!$C$43)</f>
        <v>0</v>
      </c>
      <c r="BN468" s="91">
        <f t="shared" si="235"/>
        <v>0</v>
      </c>
      <c r="BO468" s="121">
        <f t="shared" si="236"/>
        <v>0</v>
      </c>
      <c r="BP468" s="61">
        <f t="shared" si="237"/>
        <v>0</v>
      </c>
      <c r="BQ468" s="61">
        <f t="shared" si="238"/>
        <v>0</v>
      </c>
      <c r="BS468" s="64"/>
      <c r="BT468" s="61">
        <f t="shared" si="239"/>
        <v>0</v>
      </c>
      <c r="BU468" s="65">
        <f>IF(BT468=1,data!$C$41*BS468,0)</f>
        <v>0</v>
      </c>
      <c r="BV468" s="87" t="s">
        <v>87</v>
      </c>
      <c r="BW468" s="66">
        <f>IF(BT468=1,IF(BS468&lt;15,VLOOKUP(BV468,data!$B$3:$E$32,2,0)*BS468,(VLOOKUP(BV468,data!$B$3:$E$32,2,0)*14)+(VLOOKUP(BV468,data!$B$3:$E$32,3,0))*(BS468-14)),0)</f>
        <v>0</v>
      </c>
      <c r="BX468" s="87" t="s">
        <v>87</v>
      </c>
      <c r="BY468" s="66">
        <f>IF(BT468=1,VLOOKUP(BX468,data!$B$35:$D$39,2,0),0)</f>
        <v>0</v>
      </c>
      <c r="BZ468" s="67">
        <f>IF(AND(BW468&lt;&gt;0,BY468&lt;&gt;0)=FALSE,0,data!$C$43)</f>
        <v>0</v>
      </c>
      <c r="CA468" s="91">
        <f t="shared" si="240"/>
        <v>0</v>
      </c>
      <c r="CB468" s="121">
        <f t="shared" si="241"/>
        <v>0</v>
      </c>
      <c r="CC468" s="61">
        <f t="shared" si="242"/>
        <v>0</v>
      </c>
      <c r="CD468" s="61">
        <f t="shared" si="243"/>
        <v>0</v>
      </c>
    </row>
    <row r="469" spans="1:82" ht="18" hidden="1" customHeight="1" x14ac:dyDescent="0.25">
      <c r="A469" s="68"/>
      <c r="B469" s="58" t="s">
        <v>551</v>
      </c>
      <c r="C469" s="113"/>
      <c r="D469" s="59"/>
      <c r="E469" s="64"/>
      <c r="F469" s="61">
        <f t="shared" si="215"/>
        <v>0</v>
      </c>
      <c r="G469" s="65">
        <f>IF(F469=1,data!$C$41*E469,0)</f>
        <v>0</v>
      </c>
      <c r="H469" s="87" t="s">
        <v>87</v>
      </c>
      <c r="I469" s="66">
        <f>IF($F469=1,IF($E469&lt;15,VLOOKUP(H469,data!$B$3:$E$32,2,0)*$E469,(VLOOKUP(H469,data!$B$3:$E$32,2,0)*14)+(VLOOKUP(H469,data!$B$3:$E$32,3,0))*($E469-14)),0)</f>
        <v>0</v>
      </c>
      <c r="J469" s="87" t="s">
        <v>87</v>
      </c>
      <c r="K469" s="66">
        <f>IF($F469=1,VLOOKUP(J469,data!$B$35:$D$39,2,0),0)</f>
        <v>0</v>
      </c>
      <c r="L469" s="67">
        <f>IF(AND(I469&lt;&gt;0,K469&lt;&gt;0)=FALSE,0,data!$C$43)</f>
        <v>0</v>
      </c>
      <c r="M469" s="91">
        <f t="shared" si="214"/>
        <v>0</v>
      </c>
      <c r="N469" s="61">
        <f t="shared" si="244"/>
        <v>0</v>
      </c>
      <c r="O469" s="61">
        <f t="shared" si="216"/>
        <v>0</v>
      </c>
      <c r="P469" s="61">
        <f t="shared" si="217"/>
        <v>0</v>
      </c>
      <c r="Q469" s="137">
        <f t="shared" si="218"/>
        <v>0</v>
      </c>
      <c r="S469" s="64"/>
      <c r="T469" s="61">
        <f t="shared" si="219"/>
        <v>0</v>
      </c>
      <c r="U469" s="65">
        <f>IF(T469=1,data!$C$41*S469,0)</f>
        <v>0</v>
      </c>
      <c r="V469" s="87" t="s">
        <v>87</v>
      </c>
      <c r="W469" s="66">
        <f>IF(T469=1,IF(S469&lt;15,VLOOKUP(V469,data!$B$3:$E$32,2,0)*S469,(VLOOKUP(V469,data!$B$3:$E$32,2,0)*14)+(VLOOKUP(V469,data!$B$3:$E$32,3,0))*(S469-14)),0)</f>
        <v>0</v>
      </c>
      <c r="X469" s="87" t="s">
        <v>87</v>
      </c>
      <c r="Y469" s="66">
        <f>IF(T469=1,VLOOKUP(X469,data!$B$35:$D$39,2,0),0)</f>
        <v>0</v>
      </c>
      <c r="Z469" s="67">
        <f>IF(AND(W469&lt;&gt;0,Y469&lt;&gt;0)=FALSE,0,data!$C$43)</f>
        <v>0</v>
      </c>
      <c r="AA469" s="91">
        <f t="shared" si="220"/>
        <v>0</v>
      </c>
      <c r="AB469" s="121">
        <f t="shared" si="221"/>
        <v>0</v>
      </c>
      <c r="AC469" s="61">
        <f t="shared" si="222"/>
        <v>0</v>
      </c>
      <c r="AD469" s="61">
        <f t="shared" si="223"/>
        <v>0</v>
      </c>
      <c r="AF469" s="64"/>
      <c r="AG469" s="61">
        <f t="shared" si="224"/>
        <v>0</v>
      </c>
      <c r="AH469" s="65">
        <f>IF(AG469=1,data!$C$41*AF469,0)</f>
        <v>0</v>
      </c>
      <c r="AI469" s="87" t="s">
        <v>87</v>
      </c>
      <c r="AJ469" s="66">
        <f>IF(AG469=1,IF(AF469&lt;15,VLOOKUP(AI469,data!$B$3:$E$32,2,0)*AF469,(VLOOKUP(AI469,data!$B$3:$E$32,2,0)*14)+(VLOOKUP(AI469,data!$B$3:$E$32,3,0))*(AF469-14)),0)</f>
        <v>0</v>
      </c>
      <c r="AK469" s="87" t="s">
        <v>87</v>
      </c>
      <c r="AL469" s="66">
        <f>IF(AG469=1,VLOOKUP(AK469,data!$B$35:$D$39,2,0),0)</f>
        <v>0</v>
      </c>
      <c r="AM469" s="67">
        <f>IF(AND(AJ469&lt;&gt;0,AL469&lt;&gt;0)=FALSE,0,data!$C$43)</f>
        <v>0</v>
      </c>
      <c r="AN469" s="91">
        <f t="shared" si="225"/>
        <v>0</v>
      </c>
      <c r="AO469" s="121">
        <f t="shared" si="226"/>
        <v>0</v>
      </c>
      <c r="AP469" s="61">
        <f t="shared" si="227"/>
        <v>0</v>
      </c>
      <c r="AQ469" s="61">
        <f t="shared" si="228"/>
        <v>0</v>
      </c>
      <c r="AS469" s="64"/>
      <c r="AT469" s="61">
        <f t="shared" si="229"/>
        <v>0</v>
      </c>
      <c r="AU469" s="65">
        <f>IF(AT469=1,data!$C$41*AS469,0)</f>
        <v>0</v>
      </c>
      <c r="AV469" s="87" t="s">
        <v>87</v>
      </c>
      <c r="AW469" s="66">
        <f>IF(AT469=1,IF(AS469&lt;15,VLOOKUP(AV469,data!$B$3:$E$32,2,0)*AS469,(VLOOKUP(AV469,data!$B$3:$E$32,2,0)*14)+(VLOOKUP(AV469,data!$B$3:$E$32,3,0))*(AS469-14)),0)</f>
        <v>0</v>
      </c>
      <c r="AX469" s="87" t="s">
        <v>87</v>
      </c>
      <c r="AY469" s="66">
        <f>IF(AT469=1,VLOOKUP(AX469,data!$B$35:$D$39,2,0),0)</f>
        <v>0</v>
      </c>
      <c r="AZ469" s="67">
        <f>IF(AND(AW469&lt;&gt;0,AY469&lt;&gt;0)=FALSE,0,data!$C$43)</f>
        <v>0</v>
      </c>
      <c r="BA469" s="91">
        <f t="shared" si="230"/>
        <v>0</v>
      </c>
      <c r="BB469" s="121">
        <f t="shared" si="231"/>
        <v>0</v>
      </c>
      <c r="BC469" s="61">
        <f t="shared" si="232"/>
        <v>0</v>
      </c>
      <c r="BD469" s="61">
        <f t="shared" si="233"/>
        <v>0</v>
      </c>
      <c r="BF469" s="64"/>
      <c r="BG469" s="61">
        <f t="shared" si="234"/>
        <v>0</v>
      </c>
      <c r="BH469" s="65">
        <f>IF(BG469=1,data!$C$41*BF469,0)</f>
        <v>0</v>
      </c>
      <c r="BI469" s="87" t="s">
        <v>87</v>
      </c>
      <c r="BJ469" s="66">
        <f>IF(BG469=1,IF(BF469&lt;15,VLOOKUP(BI469,data!$B$3:$E$32,2,0)*BF469,(VLOOKUP(BI469,data!$B$3:$E$32,2,0)*14)+(VLOOKUP(BI469,data!$B$3:$E$32,3,0))*(BF469-14)),0)</f>
        <v>0</v>
      </c>
      <c r="BK469" s="87" t="s">
        <v>87</v>
      </c>
      <c r="BL469" s="66">
        <f>IF(BG469=1,VLOOKUP(BK469,data!$B$35:$D$39,2,0),0)</f>
        <v>0</v>
      </c>
      <c r="BM469" s="67">
        <f>IF(AND(BJ469&lt;&gt;0,BL469&lt;&gt;0)=FALSE,0,data!$C$43)</f>
        <v>0</v>
      </c>
      <c r="BN469" s="91">
        <f t="shared" si="235"/>
        <v>0</v>
      </c>
      <c r="BO469" s="121">
        <f t="shared" si="236"/>
        <v>0</v>
      </c>
      <c r="BP469" s="61">
        <f t="shared" si="237"/>
        <v>0</v>
      </c>
      <c r="BQ469" s="61">
        <f t="shared" si="238"/>
        <v>0</v>
      </c>
      <c r="BS469" s="64"/>
      <c r="BT469" s="61">
        <f t="shared" si="239"/>
        <v>0</v>
      </c>
      <c r="BU469" s="65">
        <f>IF(BT469=1,data!$C$41*BS469,0)</f>
        <v>0</v>
      </c>
      <c r="BV469" s="87" t="s">
        <v>87</v>
      </c>
      <c r="BW469" s="66">
        <f>IF(BT469=1,IF(BS469&lt;15,VLOOKUP(BV469,data!$B$3:$E$32,2,0)*BS469,(VLOOKUP(BV469,data!$B$3:$E$32,2,0)*14)+(VLOOKUP(BV469,data!$B$3:$E$32,3,0))*(BS469-14)),0)</f>
        <v>0</v>
      </c>
      <c r="BX469" s="87" t="s">
        <v>87</v>
      </c>
      <c r="BY469" s="66">
        <f>IF(BT469=1,VLOOKUP(BX469,data!$B$35:$D$39,2,0),0)</f>
        <v>0</v>
      </c>
      <c r="BZ469" s="67">
        <f>IF(AND(BW469&lt;&gt;0,BY469&lt;&gt;0)=FALSE,0,data!$C$43)</f>
        <v>0</v>
      </c>
      <c r="CA469" s="91">
        <f t="shared" si="240"/>
        <v>0</v>
      </c>
      <c r="CB469" s="121">
        <f t="shared" si="241"/>
        <v>0</v>
      </c>
      <c r="CC469" s="61">
        <f t="shared" si="242"/>
        <v>0</v>
      </c>
      <c r="CD469" s="61">
        <f t="shared" si="243"/>
        <v>0</v>
      </c>
    </row>
    <row r="470" spans="1:82" ht="18" hidden="1" customHeight="1" x14ac:dyDescent="0.25">
      <c r="A470" s="68"/>
      <c r="B470" s="58" t="s">
        <v>552</v>
      </c>
      <c r="C470" s="113"/>
      <c r="D470" s="59"/>
      <c r="E470" s="64"/>
      <c r="F470" s="61">
        <f t="shared" si="215"/>
        <v>0</v>
      </c>
      <c r="G470" s="65">
        <f>IF(F470=1,data!$C$41*E470,0)</f>
        <v>0</v>
      </c>
      <c r="H470" s="87" t="s">
        <v>87</v>
      </c>
      <c r="I470" s="66">
        <f>IF($F470=1,IF($E470&lt;15,VLOOKUP(H470,data!$B$3:$E$32,2,0)*$E470,(VLOOKUP(H470,data!$B$3:$E$32,2,0)*14)+(VLOOKUP(H470,data!$B$3:$E$32,3,0))*($E470-14)),0)</f>
        <v>0</v>
      </c>
      <c r="J470" s="87" t="s">
        <v>87</v>
      </c>
      <c r="K470" s="66">
        <f>IF($F470=1,VLOOKUP(J470,data!$B$35:$D$39,2,0),0)</f>
        <v>0</v>
      </c>
      <c r="L470" s="67">
        <f>IF(AND(I470&lt;&gt;0,K470&lt;&gt;0)=FALSE,0,data!$C$43)</f>
        <v>0</v>
      </c>
      <c r="M470" s="91">
        <f t="shared" si="214"/>
        <v>0</v>
      </c>
      <c r="N470" s="61">
        <f t="shared" si="244"/>
        <v>0</v>
      </c>
      <c r="O470" s="61">
        <f t="shared" si="216"/>
        <v>0</v>
      </c>
      <c r="P470" s="61">
        <f t="shared" si="217"/>
        <v>0</v>
      </c>
      <c r="Q470" s="137">
        <f t="shared" si="218"/>
        <v>0</v>
      </c>
      <c r="S470" s="64"/>
      <c r="T470" s="61">
        <f t="shared" si="219"/>
        <v>0</v>
      </c>
      <c r="U470" s="65">
        <f>IF(T470=1,data!$C$41*S470,0)</f>
        <v>0</v>
      </c>
      <c r="V470" s="87" t="s">
        <v>87</v>
      </c>
      <c r="W470" s="66">
        <f>IF(T470=1,IF(S470&lt;15,VLOOKUP(V470,data!$B$3:$E$32,2,0)*S470,(VLOOKUP(V470,data!$B$3:$E$32,2,0)*14)+(VLOOKUP(V470,data!$B$3:$E$32,3,0))*(S470-14)),0)</f>
        <v>0</v>
      </c>
      <c r="X470" s="87" t="s">
        <v>87</v>
      </c>
      <c r="Y470" s="66">
        <f>IF(T470=1,VLOOKUP(X470,data!$B$35:$D$39,2,0),0)</f>
        <v>0</v>
      </c>
      <c r="Z470" s="67">
        <f>IF(AND(W470&lt;&gt;0,Y470&lt;&gt;0)=FALSE,0,data!$C$43)</f>
        <v>0</v>
      </c>
      <c r="AA470" s="91">
        <f t="shared" si="220"/>
        <v>0</v>
      </c>
      <c r="AB470" s="121">
        <f t="shared" si="221"/>
        <v>0</v>
      </c>
      <c r="AC470" s="61">
        <f t="shared" si="222"/>
        <v>0</v>
      </c>
      <c r="AD470" s="61">
        <f t="shared" si="223"/>
        <v>0</v>
      </c>
      <c r="AF470" s="64"/>
      <c r="AG470" s="61">
        <f t="shared" si="224"/>
        <v>0</v>
      </c>
      <c r="AH470" s="65">
        <f>IF(AG470=1,data!$C$41*AF470,0)</f>
        <v>0</v>
      </c>
      <c r="AI470" s="87" t="s">
        <v>87</v>
      </c>
      <c r="AJ470" s="66">
        <f>IF(AG470=1,IF(AF470&lt;15,VLOOKUP(AI470,data!$B$3:$E$32,2,0)*AF470,(VLOOKUP(AI470,data!$B$3:$E$32,2,0)*14)+(VLOOKUP(AI470,data!$B$3:$E$32,3,0))*(AF470-14)),0)</f>
        <v>0</v>
      </c>
      <c r="AK470" s="87" t="s">
        <v>87</v>
      </c>
      <c r="AL470" s="66">
        <f>IF(AG470=1,VLOOKUP(AK470,data!$B$35:$D$39,2,0),0)</f>
        <v>0</v>
      </c>
      <c r="AM470" s="67">
        <f>IF(AND(AJ470&lt;&gt;0,AL470&lt;&gt;0)=FALSE,0,data!$C$43)</f>
        <v>0</v>
      </c>
      <c r="AN470" s="91">
        <f t="shared" si="225"/>
        <v>0</v>
      </c>
      <c r="AO470" s="121">
        <f t="shared" si="226"/>
        <v>0</v>
      </c>
      <c r="AP470" s="61">
        <f t="shared" si="227"/>
        <v>0</v>
      </c>
      <c r="AQ470" s="61">
        <f t="shared" si="228"/>
        <v>0</v>
      </c>
      <c r="AS470" s="64"/>
      <c r="AT470" s="61">
        <f t="shared" si="229"/>
        <v>0</v>
      </c>
      <c r="AU470" s="65">
        <f>IF(AT470=1,data!$C$41*AS470,0)</f>
        <v>0</v>
      </c>
      <c r="AV470" s="87" t="s">
        <v>87</v>
      </c>
      <c r="AW470" s="66">
        <f>IF(AT470=1,IF(AS470&lt;15,VLOOKUP(AV470,data!$B$3:$E$32,2,0)*AS470,(VLOOKUP(AV470,data!$B$3:$E$32,2,0)*14)+(VLOOKUP(AV470,data!$B$3:$E$32,3,0))*(AS470-14)),0)</f>
        <v>0</v>
      </c>
      <c r="AX470" s="87" t="s">
        <v>87</v>
      </c>
      <c r="AY470" s="66">
        <f>IF(AT470=1,VLOOKUP(AX470,data!$B$35:$D$39,2,0),0)</f>
        <v>0</v>
      </c>
      <c r="AZ470" s="67">
        <f>IF(AND(AW470&lt;&gt;0,AY470&lt;&gt;0)=FALSE,0,data!$C$43)</f>
        <v>0</v>
      </c>
      <c r="BA470" s="91">
        <f t="shared" si="230"/>
        <v>0</v>
      </c>
      <c r="BB470" s="121">
        <f t="shared" si="231"/>
        <v>0</v>
      </c>
      <c r="BC470" s="61">
        <f t="shared" si="232"/>
        <v>0</v>
      </c>
      <c r="BD470" s="61">
        <f t="shared" si="233"/>
        <v>0</v>
      </c>
      <c r="BF470" s="64"/>
      <c r="BG470" s="61">
        <f t="shared" si="234"/>
        <v>0</v>
      </c>
      <c r="BH470" s="65">
        <f>IF(BG470=1,data!$C$41*BF470,0)</f>
        <v>0</v>
      </c>
      <c r="BI470" s="87" t="s">
        <v>87</v>
      </c>
      <c r="BJ470" s="66">
        <f>IF(BG470=1,IF(BF470&lt;15,VLOOKUP(BI470,data!$B$3:$E$32,2,0)*BF470,(VLOOKUP(BI470,data!$B$3:$E$32,2,0)*14)+(VLOOKUP(BI470,data!$B$3:$E$32,3,0))*(BF470-14)),0)</f>
        <v>0</v>
      </c>
      <c r="BK470" s="87" t="s">
        <v>87</v>
      </c>
      <c r="BL470" s="66">
        <f>IF(BG470=1,VLOOKUP(BK470,data!$B$35:$D$39,2,0),0)</f>
        <v>0</v>
      </c>
      <c r="BM470" s="67">
        <f>IF(AND(BJ470&lt;&gt;0,BL470&lt;&gt;0)=FALSE,0,data!$C$43)</f>
        <v>0</v>
      </c>
      <c r="BN470" s="91">
        <f t="shared" si="235"/>
        <v>0</v>
      </c>
      <c r="BO470" s="121">
        <f t="shared" si="236"/>
        <v>0</v>
      </c>
      <c r="BP470" s="61">
        <f t="shared" si="237"/>
        <v>0</v>
      </c>
      <c r="BQ470" s="61">
        <f t="shared" si="238"/>
        <v>0</v>
      </c>
      <c r="BS470" s="64"/>
      <c r="BT470" s="61">
        <f t="shared" si="239"/>
        <v>0</v>
      </c>
      <c r="BU470" s="65">
        <f>IF(BT470=1,data!$C$41*BS470,0)</f>
        <v>0</v>
      </c>
      <c r="BV470" s="87" t="s">
        <v>87</v>
      </c>
      <c r="BW470" s="66">
        <f>IF(BT470=1,IF(BS470&lt;15,VLOOKUP(BV470,data!$B$3:$E$32,2,0)*BS470,(VLOOKUP(BV470,data!$B$3:$E$32,2,0)*14)+(VLOOKUP(BV470,data!$B$3:$E$32,3,0))*(BS470-14)),0)</f>
        <v>0</v>
      </c>
      <c r="BX470" s="87" t="s">
        <v>87</v>
      </c>
      <c r="BY470" s="66">
        <f>IF(BT470=1,VLOOKUP(BX470,data!$B$35:$D$39,2,0),0)</f>
        <v>0</v>
      </c>
      <c r="BZ470" s="67">
        <f>IF(AND(BW470&lt;&gt;0,BY470&lt;&gt;0)=FALSE,0,data!$C$43)</f>
        <v>0</v>
      </c>
      <c r="CA470" s="91">
        <f t="shared" si="240"/>
        <v>0</v>
      </c>
      <c r="CB470" s="121">
        <f t="shared" si="241"/>
        <v>0</v>
      </c>
      <c r="CC470" s="61">
        <f t="shared" si="242"/>
        <v>0</v>
      </c>
      <c r="CD470" s="61">
        <f t="shared" si="243"/>
        <v>0</v>
      </c>
    </row>
    <row r="471" spans="1:82" ht="18" hidden="1" customHeight="1" x14ac:dyDescent="0.25">
      <c r="A471" s="68"/>
      <c r="B471" s="58" t="s">
        <v>553</v>
      </c>
      <c r="C471" s="113"/>
      <c r="D471" s="59"/>
      <c r="E471" s="64"/>
      <c r="F471" s="61">
        <f t="shared" si="215"/>
        <v>0</v>
      </c>
      <c r="G471" s="65">
        <f>IF(F471=1,data!$C$41*E471,0)</f>
        <v>0</v>
      </c>
      <c r="H471" s="87" t="s">
        <v>87</v>
      </c>
      <c r="I471" s="66">
        <f>IF($F471=1,IF($E471&lt;15,VLOOKUP(H471,data!$B$3:$E$32,2,0)*$E471,(VLOOKUP(H471,data!$B$3:$E$32,2,0)*14)+(VLOOKUP(H471,data!$B$3:$E$32,3,0))*($E471-14)),0)</f>
        <v>0</v>
      </c>
      <c r="J471" s="87" t="s">
        <v>87</v>
      </c>
      <c r="K471" s="66">
        <f>IF($F471=1,VLOOKUP(J471,data!$B$35:$D$39,2,0),0)</f>
        <v>0</v>
      </c>
      <c r="L471" s="67">
        <f>IF(AND(I471&lt;&gt;0,K471&lt;&gt;0)=FALSE,0,data!$C$43)</f>
        <v>0</v>
      </c>
      <c r="M471" s="91">
        <f t="shared" si="214"/>
        <v>0</v>
      </c>
      <c r="N471" s="61">
        <f t="shared" si="244"/>
        <v>0</v>
      </c>
      <c r="O471" s="61">
        <f t="shared" si="216"/>
        <v>0</v>
      </c>
      <c r="P471" s="61">
        <f t="shared" si="217"/>
        <v>0</v>
      </c>
      <c r="Q471" s="137">
        <f t="shared" si="218"/>
        <v>0</v>
      </c>
      <c r="S471" s="64"/>
      <c r="T471" s="61">
        <f t="shared" si="219"/>
        <v>0</v>
      </c>
      <c r="U471" s="65">
        <f>IF(T471=1,data!$C$41*S471,0)</f>
        <v>0</v>
      </c>
      <c r="V471" s="87" t="s">
        <v>87</v>
      </c>
      <c r="W471" s="66">
        <f>IF(T471=1,IF(S471&lt;15,VLOOKUP(V471,data!$B$3:$E$32,2,0)*S471,(VLOOKUP(V471,data!$B$3:$E$32,2,0)*14)+(VLOOKUP(V471,data!$B$3:$E$32,3,0))*(S471-14)),0)</f>
        <v>0</v>
      </c>
      <c r="X471" s="87" t="s">
        <v>87</v>
      </c>
      <c r="Y471" s="66">
        <f>IF(T471=1,VLOOKUP(X471,data!$B$35:$D$39,2,0),0)</f>
        <v>0</v>
      </c>
      <c r="Z471" s="67">
        <f>IF(AND(W471&lt;&gt;0,Y471&lt;&gt;0)=FALSE,0,data!$C$43)</f>
        <v>0</v>
      </c>
      <c r="AA471" s="91">
        <f t="shared" si="220"/>
        <v>0</v>
      </c>
      <c r="AB471" s="121">
        <f t="shared" si="221"/>
        <v>0</v>
      </c>
      <c r="AC471" s="61">
        <f t="shared" si="222"/>
        <v>0</v>
      </c>
      <c r="AD471" s="61">
        <f t="shared" si="223"/>
        <v>0</v>
      </c>
      <c r="AF471" s="64"/>
      <c r="AG471" s="61">
        <f t="shared" si="224"/>
        <v>0</v>
      </c>
      <c r="AH471" s="65">
        <f>IF(AG471=1,data!$C$41*AF471,0)</f>
        <v>0</v>
      </c>
      <c r="AI471" s="87" t="s">
        <v>87</v>
      </c>
      <c r="AJ471" s="66">
        <f>IF(AG471=1,IF(AF471&lt;15,VLOOKUP(AI471,data!$B$3:$E$32,2,0)*AF471,(VLOOKUP(AI471,data!$B$3:$E$32,2,0)*14)+(VLOOKUP(AI471,data!$B$3:$E$32,3,0))*(AF471-14)),0)</f>
        <v>0</v>
      </c>
      <c r="AK471" s="87" t="s">
        <v>87</v>
      </c>
      <c r="AL471" s="66">
        <f>IF(AG471=1,VLOOKUP(AK471,data!$B$35:$D$39,2,0),0)</f>
        <v>0</v>
      </c>
      <c r="AM471" s="67">
        <f>IF(AND(AJ471&lt;&gt;0,AL471&lt;&gt;0)=FALSE,0,data!$C$43)</f>
        <v>0</v>
      </c>
      <c r="AN471" s="91">
        <f t="shared" si="225"/>
        <v>0</v>
      </c>
      <c r="AO471" s="121">
        <f t="shared" si="226"/>
        <v>0</v>
      </c>
      <c r="AP471" s="61">
        <f t="shared" si="227"/>
        <v>0</v>
      </c>
      <c r="AQ471" s="61">
        <f t="shared" si="228"/>
        <v>0</v>
      </c>
      <c r="AS471" s="64"/>
      <c r="AT471" s="61">
        <f t="shared" si="229"/>
        <v>0</v>
      </c>
      <c r="AU471" s="65">
        <f>IF(AT471=1,data!$C$41*AS471,0)</f>
        <v>0</v>
      </c>
      <c r="AV471" s="87" t="s">
        <v>87</v>
      </c>
      <c r="AW471" s="66">
        <f>IF(AT471=1,IF(AS471&lt;15,VLOOKUP(AV471,data!$B$3:$E$32,2,0)*AS471,(VLOOKUP(AV471,data!$B$3:$E$32,2,0)*14)+(VLOOKUP(AV471,data!$B$3:$E$32,3,0))*(AS471-14)),0)</f>
        <v>0</v>
      </c>
      <c r="AX471" s="87" t="s">
        <v>87</v>
      </c>
      <c r="AY471" s="66">
        <f>IF(AT471=1,VLOOKUP(AX471,data!$B$35:$D$39,2,0),0)</f>
        <v>0</v>
      </c>
      <c r="AZ471" s="67">
        <f>IF(AND(AW471&lt;&gt;0,AY471&lt;&gt;0)=FALSE,0,data!$C$43)</f>
        <v>0</v>
      </c>
      <c r="BA471" s="91">
        <f t="shared" si="230"/>
        <v>0</v>
      </c>
      <c r="BB471" s="121">
        <f t="shared" si="231"/>
        <v>0</v>
      </c>
      <c r="BC471" s="61">
        <f t="shared" si="232"/>
        <v>0</v>
      </c>
      <c r="BD471" s="61">
        <f t="shared" si="233"/>
        <v>0</v>
      </c>
      <c r="BF471" s="64"/>
      <c r="BG471" s="61">
        <f t="shared" si="234"/>
        <v>0</v>
      </c>
      <c r="BH471" s="65">
        <f>IF(BG471=1,data!$C$41*BF471,0)</f>
        <v>0</v>
      </c>
      <c r="BI471" s="87" t="s">
        <v>87</v>
      </c>
      <c r="BJ471" s="66">
        <f>IF(BG471=1,IF(BF471&lt;15,VLOOKUP(BI471,data!$B$3:$E$32,2,0)*BF471,(VLOOKUP(BI471,data!$B$3:$E$32,2,0)*14)+(VLOOKUP(BI471,data!$B$3:$E$32,3,0))*(BF471-14)),0)</f>
        <v>0</v>
      </c>
      <c r="BK471" s="87" t="s">
        <v>87</v>
      </c>
      <c r="BL471" s="66">
        <f>IF(BG471=1,VLOOKUP(BK471,data!$B$35:$D$39,2,0),0)</f>
        <v>0</v>
      </c>
      <c r="BM471" s="67">
        <f>IF(AND(BJ471&lt;&gt;0,BL471&lt;&gt;0)=FALSE,0,data!$C$43)</f>
        <v>0</v>
      </c>
      <c r="BN471" s="91">
        <f t="shared" si="235"/>
        <v>0</v>
      </c>
      <c r="BO471" s="121">
        <f t="shared" si="236"/>
        <v>0</v>
      </c>
      <c r="BP471" s="61">
        <f t="shared" si="237"/>
        <v>0</v>
      </c>
      <c r="BQ471" s="61">
        <f t="shared" si="238"/>
        <v>0</v>
      </c>
      <c r="BS471" s="64"/>
      <c r="BT471" s="61">
        <f t="shared" si="239"/>
        <v>0</v>
      </c>
      <c r="BU471" s="65">
        <f>IF(BT471=1,data!$C$41*BS471,0)</f>
        <v>0</v>
      </c>
      <c r="BV471" s="87" t="s">
        <v>87</v>
      </c>
      <c r="BW471" s="66">
        <f>IF(BT471=1,IF(BS471&lt;15,VLOOKUP(BV471,data!$B$3:$E$32,2,0)*BS471,(VLOOKUP(BV471,data!$B$3:$E$32,2,0)*14)+(VLOOKUP(BV471,data!$B$3:$E$32,3,0))*(BS471-14)),0)</f>
        <v>0</v>
      </c>
      <c r="BX471" s="87" t="s">
        <v>87</v>
      </c>
      <c r="BY471" s="66">
        <f>IF(BT471=1,VLOOKUP(BX471,data!$B$35:$D$39,2,0),0)</f>
        <v>0</v>
      </c>
      <c r="BZ471" s="67">
        <f>IF(AND(BW471&lt;&gt;0,BY471&lt;&gt;0)=FALSE,0,data!$C$43)</f>
        <v>0</v>
      </c>
      <c r="CA471" s="91">
        <f t="shared" si="240"/>
        <v>0</v>
      </c>
      <c r="CB471" s="121">
        <f t="shared" si="241"/>
        <v>0</v>
      </c>
      <c r="CC471" s="61">
        <f t="shared" si="242"/>
        <v>0</v>
      </c>
      <c r="CD471" s="61">
        <f t="shared" si="243"/>
        <v>0</v>
      </c>
    </row>
    <row r="472" spans="1:82" ht="18" hidden="1" customHeight="1" x14ac:dyDescent="0.25">
      <c r="A472" s="68"/>
      <c r="B472" s="58" t="s">
        <v>554</v>
      </c>
      <c r="C472" s="113"/>
      <c r="D472" s="59"/>
      <c r="E472" s="64"/>
      <c r="F472" s="61">
        <f t="shared" si="215"/>
        <v>0</v>
      </c>
      <c r="G472" s="65">
        <f>IF(F472=1,data!$C$41*E472,0)</f>
        <v>0</v>
      </c>
      <c r="H472" s="87" t="s">
        <v>87</v>
      </c>
      <c r="I472" s="66">
        <f>IF($F472=1,IF($E472&lt;15,VLOOKUP(H472,data!$B$3:$E$32,2,0)*$E472,(VLOOKUP(H472,data!$B$3:$E$32,2,0)*14)+(VLOOKUP(H472,data!$B$3:$E$32,3,0))*($E472-14)),0)</f>
        <v>0</v>
      </c>
      <c r="J472" s="87" t="s">
        <v>87</v>
      </c>
      <c r="K472" s="66">
        <f>IF($F472=1,VLOOKUP(J472,data!$B$35:$D$39,2,0),0)</f>
        <v>0</v>
      </c>
      <c r="L472" s="67">
        <f>IF(AND(I472&lt;&gt;0,K472&lt;&gt;0)=FALSE,0,data!$C$43)</f>
        <v>0</v>
      </c>
      <c r="M472" s="91">
        <f t="shared" si="214"/>
        <v>0</v>
      </c>
      <c r="N472" s="61">
        <f t="shared" si="244"/>
        <v>0</v>
      </c>
      <c r="O472" s="61">
        <f t="shared" si="216"/>
        <v>0</v>
      </c>
      <c r="P472" s="61">
        <f t="shared" si="217"/>
        <v>0</v>
      </c>
      <c r="Q472" s="137">
        <f t="shared" si="218"/>
        <v>0</v>
      </c>
      <c r="S472" s="64"/>
      <c r="T472" s="61">
        <f t="shared" si="219"/>
        <v>0</v>
      </c>
      <c r="U472" s="65">
        <f>IF(T472=1,data!$C$41*S472,0)</f>
        <v>0</v>
      </c>
      <c r="V472" s="87" t="s">
        <v>87</v>
      </c>
      <c r="W472" s="66">
        <f>IF(T472=1,IF(S472&lt;15,VLOOKUP(V472,data!$B$3:$E$32,2,0)*S472,(VLOOKUP(V472,data!$B$3:$E$32,2,0)*14)+(VLOOKUP(V472,data!$B$3:$E$32,3,0))*(S472-14)),0)</f>
        <v>0</v>
      </c>
      <c r="X472" s="87" t="s">
        <v>87</v>
      </c>
      <c r="Y472" s="66">
        <f>IF(T472=1,VLOOKUP(X472,data!$B$35:$D$39,2,0),0)</f>
        <v>0</v>
      </c>
      <c r="Z472" s="67">
        <f>IF(AND(W472&lt;&gt;0,Y472&lt;&gt;0)=FALSE,0,data!$C$43)</f>
        <v>0</v>
      </c>
      <c r="AA472" s="91">
        <f t="shared" si="220"/>
        <v>0</v>
      </c>
      <c r="AB472" s="121">
        <f t="shared" si="221"/>
        <v>0</v>
      </c>
      <c r="AC472" s="61">
        <f t="shared" si="222"/>
        <v>0</v>
      </c>
      <c r="AD472" s="61">
        <f t="shared" si="223"/>
        <v>0</v>
      </c>
      <c r="AF472" s="64"/>
      <c r="AG472" s="61">
        <f t="shared" si="224"/>
        <v>0</v>
      </c>
      <c r="AH472" s="65">
        <f>IF(AG472=1,data!$C$41*AF472,0)</f>
        <v>0</v>
      </c>
      <c r="AI472" s="87" t="s">
        <v>87</v>
      </c>
      <c r="AJ472" s="66">
        <f>IF(AG472=1,IF(AF472&lt;15,VLOOKUP(AI472,data!$B$3:$E$32,2,0)*AF472,(VLOOKUP(AI472,data!$B$3:$E$32,2,0)*14)+(VLOOKUP(AI472,data!$B$3:$E$32,3,0))*(AF472-14)),0)</f>
        <v>0</v>
      </c>
      <c r="AK472" s="87" t="s">
        <v>87</v>
      </c>
      <c r="AL472" s="66">
        <f>IF(AG472=1,VLOOKUP(AK472,data!$B$35:$D$39,2,0),0)</f>
        <v>0</v>
      </c>
      <c r="AM472" s="67">
        <f>IF(AND(AJ472&lt;&gt;0,AL472&lt;&gt;0)=FALSE,0,data!$C$43)</f>
        <v>0</v>
      </c>
      <c r="AN472" s="91">
        <f t="shared" si="225"/>
        <v>0</v>
      </c>
      <c r="AO472" s="121">
        <f t="shared" si="226"/>
        <v>0</v>
      </c>
      <c r="AP472" s="61">
        <f t="shared" si="227"/>
        <v>0</v>
      </c>
      <c r="AQ472" s="61">
        <f t="shared" si="228"/>
        <v>0</v>
      </c>
      <c r="AS472" s="64"/>
      <c r="AT472" s="61">
        <f t="shared" si="229"/>
        <v>0</v>
      </c>
      <c r="AU472" s="65">
        <f>IF(AT472=1,data!$C$41*AS472,0)</f>
        <v>0</v>
      </c>
      <c r="AV472" s="87" t="s">
        <v>87</v>
      </c>
      <c r="AW472" s="66">
        <f>IF(AT472=1,IF(AS472&lt;15,VLOOKUP(AV472,data!$B$3:$E$32,2,0)*AS472,(VLOOKUP(AV472,data!$B$3:$E$32,2,0)*14)+(VLOOKUP(AV472,data!$B$3:$E$32,3,0))*(AS472-14)),0)</f>
        <v>0</v>
      </c>
      <c r="AX472" s="87" t="s">
        <v>87</v>
      </c>
      <c r="AY472" s="66">
        <f>IF(AT472=1,VLOOKUP(AX472,data!$B$35:$D$39,2,0),0)</f>
        <v>0</v>
      </c>
      <c r="AZ472" s="67">
        <f>IF(AND(AW472&lt;&gt;0,AY472&lt;&gt;0)=FALSE,0,data!$C$43)</f>
        <v>0</v>
      </c>
      <c r="BA472" s="91">
        <f t="shared" si="230"/>
        <v>0</v>
      </c>
      <c r="BB472" s="121">
        <f t="shared" si="231"/>
        <v>0</v>
      </c>
      <c r="BC472" s="61">
        <f t="shared" si="232"/>
        <v>0</v>
      </c>
      <c r="BD472" s="61">
        <f t="shared" si="233"/>
        <v>0</v>
      </c>
      <c r="BF472" s="64"/>
      <c r="BG472" s="61">
        <f t="shared" si="234"/>
        <v>0</v>
      </c>
      <c r="BH472" s="65">
        <f>IF(BG472=1,data!$C$41*BF472,0)</f>
        <v>0</v>
      </c>
      <c r="BI472" s="87" t="s">
        <v>87</v>
      </c>
      <c r="BJ472" s="66">
        <f>IF(BG472=1,IF(BF472&lt;15,VLOOKUP(BI472,data!$B$3:$E$32,2,0)*BF472,(VLOOKUP(BI472,data!$B$3:$E$32,2,0)*14)+(VLOOKUP(BI472,data!$B$3:$E$32,3,0))*(BF472-14)),0)</f>
        <v>0</v>
      </c>
      <c r="BK472" s="87" t="s">
        <v>87</v>
      </c>
      <c r="BL472" s="66">
        <f>IF(BG472=1,VLOOKUP(BK472,data!$B$35:$D$39,2,0),0)</f>
        <v>0</v>
      </c>
      <c r="BM472" s="67">
        <f>IF(AND(BJ472&lt;&gt;0,BL472&lt;&gt;0)=FALSE,0,data!$C$43)</f>
        <v>0</v>
      </c>
      <c r="BN472" s="91">
        <f t="shared" si="235"/>
        <v>0</v>
      </c>
      <c r="BO472" s="121">
        <f t="shared" si="236"/>
        <v>0</v>
      </c>
      <c r="BP472" s="61">
        <f t="shared" si="237"/>
        <v>0</v>
      </c>
      <c r="BQ472" s="61">
        <f t="shared" si="238"/>
        <v>0</v>
      </c>
      <c r="BS472" s="64"/>
      <c r="BT472" s="61">
        <f t="shared" si="239"/>
        <v>0</v>
      </c>
      <c r="BU472" s="65">
        <f>IF(BT472=1,data!$C$41*BS472,0)</f>
        <v>0</v>
      </c>
      <c r="BV472" s="87" t="s">
        <v>87</v>
      </c>
      <c r="BW472" s="66">
        <f>IF(BT472=1,IF(BS472&lt;15,VLOOKUP(BV472,data!$B$3:$E$32,2,0)*BS472,(VLOOKUP(BV472,data!$B$3:$E$32,2,0)*14)+(VLOOKUP(BV472,data!$B$3:$E$32,3,0))*(BS472-14)),0)</f>
        <v>0</v>
      </c>
      <c r="BX472" s="87" t="s">
        <v>87</v>
      </c>
      <c r="BY472" s="66">
        <f>IF(BT472=1,VLOOKUP(BX472,data!$B$35:$D$39,2,0),0)</f>
        <v>0</v>
      </c>
      <c r="BZ472" s="67">
        <f>IF(AND(BW472&lt;&gt;0,BY472&lt;&gt;0)=FALSE,0,data!$C$43)</f>
        <v>0</v>
      </c>
      <c r="CA472" s="91">
        <f t="shared" si="240"/>
        <v>0</v>
      </c>
      <c r="CB472" s="121">
        <f t="shared" si="241"/>
        <v>0</v>
      </c>
      <c r="CC472" s="61">
        <f t="shared" si="242"/>
        <v>0</v>
      </c>
      <c r="CD472" s="61">
        <f t="shared" si="243"/>
        <v>0</v>
      </c>
    </row>
    <row r="473" spans="1:82" ht="18" hidden="1" customHeight="1" x14ac:dyDescent="0.25">
      <c r="A473" s="68"/>
      <c r="B473" s="58" t="s">
        <v>555</v>
      </c>
      <c r="C473" s="113"/>
      <c r="D473" s="59"/>
      <c r="E473" s="64"/>
      <c r="F473" s="61">
        <f t="shared" si="215"/>
        <v>0</v>
      </c>
      <c r="G473" s="65">
        <f>IF(F473=1,data!$C$41*E473,0)</f>
        <v>0</v>
      </c>
      <c r="H473" s="87" t="s">
        <v>87</v>
      </c>
      <c r="I473" s="66">
        <f>IF($F473=1,IF($E473&lt;15,VLOOKUP(H473,data!$B$3:$E$32,2,0)*$E473,(VLOOKUP(H473,data!$B$3:$E$32,2,0)*14)+(VLOOKUP(H473,data!$B$3:$E$32,3,0))*($E473-14)),0)</f>
        <v>0</v>
      </c>
      <c r="J473" s="87" t="s">
        <v>87</v>
      </c>
      <c r="K473" s="66">
        <f>IF($F473=1,VLOOKUP(J473,data!$B$35:$D$39,2,0),0)</f>
        <v>0</v>
      </c>
      <c r="L473" s="67">
        <f>IF(AND(I473&lt;&gt;0,K473&lt;&gt;0)=FALSE,0,data!$C$43)</f>
        <v>0</v>
      </c>
      <c r="M473" s="91">
        <f t="shared" si="214"/>
        <v>0</v>
      </c>
      <c r="N473" s="61">
        <f t="shared" si="244"/>
        <v>0</v>
      </c>
      <c r="O473" s="61">
        <f t="shared" si="216"/>
        <v>0</v>
      </c>
      <c r="P473" s="61">
        <f t="shared" si="217"/>
        <v>0</v>
      </c>
      <c r="Q473" s="137">
        <f t="shared" si="218"/>
        <v>0</v>
      </c>
      <c r="S473" s="64"/>
      <c r="T473" s="61">
        <f t="shared" si="219"/>
        <v>0</v>
      </c>
      <c r="U473" s="65">
        <f>IF(T473=1,data!$C$41*S473,0)</f>
        <v>0</v>
      </c>
      <c r="V473" s="87" t="s">
        <v>87</v>
      </c>
      <c r="W473" s="66">
        <f>IF(T473=1,IF(S473&lt;15,VLOOKUP(V473,data!$B$3:$E$32,2,0)*S473,(VLOOKUP(V473,data!$B$3:$E$32,2,0)*14)+(VLOOKUP(V473,data!$B$3:$E$32,3,0))*(S473-14)),0)</f>
        <v>0</v>
      </c>
      <c r="X473" s="87" t="s">
        <v>87</v>
      </c>
      <c r="Y473" s="66">
        <f>IF(T473=1,VLOOKUP(X473,data!$B$35:$D$39,2,0),0)</f>
        <v>0</v>
      </c>
      <c r="Z473" s="67">
        <f>IF(AND(W473&lt;&gt;0,Y473&lt;&gt;0)=FALSE,0,data!$C$43)</f>
        <v>0</v>
      </c>
      <c r="AA473" s="91">
        <f t="shared" si="220"/>
        <v>0</v>
      </c>
      <c r="AB473" s="121">
        <f t="shared" si="221"/>
        <v>0</v>
      </c>
      <c r="AC473" s="61">
        <f t="shared" si="222"/>
        <v>0</v>
      </c>
      <c r="AD473" s="61">
        <f t="shared" si="223"/>
        <v>0</v>
      </c>
      <c r="AF473" s="64"/>
      <c r="AG473" s="61">
        <f t="shared" si="224"/>
        <v>0</v>
      </c>
      <c r="AH473" s="65">
        <f>IF(AG473=1,data!$C$41*AF473,0)</f>
        <v>0</v>
      </c>
      <c r="AI473" s="87" t="s">
        <v>87</v>
      </c>
      <c r="AJ473" s="66">
        <f>IF(AG473=1,IF(AF473&lt;15,VLOOKUP(AI473,data!$B$3:$E$32,2,0)*AF473,(VLOOKUP(AI473,data!$B$3:$E$32,2,0)*14)+(VLOOKUP(AI473,data!$B$3:$E$32,3,0))*(AF473-14)),0)</f>
        <v>0</v>
      </c>
      <c r="AK473" s="87" t="s">
        <v>87</v>
      </c>
      <c r="AL473" s="66">
        <f>IF(AG473=1,VLOOKUP(AK473,data!$B$35:$D$39,2,0),0)</f>
        <v>0</v>
      </c>
      <c r="AM473" s="67">
        <f>IF(AND(AJ473&lt;&gt;0,AL473&lt;&gt;0)=FALSE,0,data!$C$43)</f>
        <v>0</v>
      </c>
      <c r="AN473" s="91">
        <f t="shared" si="225"/>
        <v>0</v>
      </c>
      <c r="AO473" s="121">
        <f t="shared" si="226"/>
        <v>0</v>
      </c>
      <c r="AP473" s="61">
        <f t="shared" si="227"/>
        <v>0</v>
      </c>
      <c r="AQ473" s="61">
        <f t="shared" si="228"/>
        <v>0</v>
      </c>
      <c r="AS473" s="64"/>
      <c r="AT473" s="61">
        <f t="shared" si="229"/>
        <v>0</v>
      </c>
      <c r="AU473" s="65">
        <f>IF(AT473=1,data!$C$41*AS473,0)</f>
        <v>0</v>
      </c>
      <c r="AV473" s="87" t="s">
        <v>87</v>
      </c>
      <c r="AW473" s="66">
        <f>IF(AT473=1,IF(AS473&lt;15,VLOOKUP(AV473,data!$B$3:$E$32,2,0)*AS473,(VLOOKUP(AV473,data!$B$3:$E$32,2,0)*14)+(VLOOKUP(AV473,data!$B$3:$E$32,3,0))*(AS473-14)),0)</f>
        <v>0</v>
      </c>
      <c r="AX473" s="87" t="s">
        <v>87</v>
      </c>
      <c r="AY473" s="66">
        <f>IF(AT473=1,VLOOKUP(AX473,data!$B$35:$D$39,2,0),0)</f>
        <v>0</v>
      </c>
      <c r="AZ473" s="67">
        <f>IF(AND(AW473&lt;&gt;0,AY473&lt;&gt;0)=FALSE,0,data!$C$43)</f>
        <v>0</v>
      </c>
      <c r="BA473" s="91">
        <f t="shared" si="230"/>
        <v>0</v>
      </c>
      <c r="BB473" s="121">
        <f t="shared" si="231"/>
        <v>0</v>
      </c>
      <c r="BC473" s="61">
        <f t="shared" si="232"/>
        <v>0</v>
      </c>
      <c r="BD473" s="61">
        <f t="shared" si="233"/>
        <v>0</v>
      </c>
      <c r="BF473" s="64"/>
      <c r="BG473" s="61">
        <f t="shared" si="234"/>
        <v>0</v>
      </c>
      <c r="BH473" s="65">
        <f>IF(BG473=1,data!$C$41*BF473,0)</f>
        <v>0</v>
      </c>
      <c r="BI473" s="87" t="s">
        <v>87</v>
      </c>
      <c r="BJ473" s="66">
        <f>IF(BG473=1,IF(BF473&lt;15,VLOOKUP(BI473,data!$B$3:$E$32,2,0)*BF473,(VLOOKUP(BI473,data!$B$3:$E$32,2,0)*14)+(VLOOKUP(BI473,data!$B$3:$E$32,3,0))*(BF473-14)),0)</f>
        <v>0</v>
      </c>
      <c r="BK473" s="87" t="s">
        <v>87</v>
      </c>
      <c r="BL473" s="66">
        <f>IF(BG473=1,VLOOKUP(BK473,data!$B$35:$D$39,2,0),0)</f>
        <v>0</v>
      </c>
      <c r="BM473" s="67">
        <f>IF(AND(BJ473&lt;&gt;0,BL473&lt;&gt;0)=FALSE,0,data!$C$43)</f>
        <v>0</v>
      </c>
      <c r="BN473" s="91">
        <f t="shared" si="235"/>
        <v>0</v>
      </c>
      <c r="BO473" s="121">
        <f t="shared" si="236"/>
        <v>0</v>
      </c>
      <c r="BP473" s="61">
        <f t="shared" si="237"/>
        <v>0</v>
      </c>
      <c r="BQ473" s="61">
        <f t="shared" si="238"/>
        <v>0</v>
      </c>
      <c r="BS473" s="64"/>
      <c r="BT473" s="61">
        <f t="shared" si="239"/>
        <v>0</v>
      </c>
      <c r="BU473" s="65">
        <f>IF(BT473=1,data!$C$41*BS473,0)</f>
        <v>0</v>
      </c>
      <c r="BV473" s="87" t="s">
        <v>87</v>
      </c>
      <c r="BW473" s="66">
        <f>IF(BT473=1,IF(BS473&lt;15,VLOOKUP(BV473,data!$B$3:$E$32,2,0)*BS473,(VLOOKUP(BV473,data!$B$3:$E$32,2,0)*14)+(VLOOKUP(BV473,data!$B$3:$E$32,3,0))*(BS473-14)),0)</f>
        <v>0</v>
      </c>
      <c r="BX473" s="87" t="s">
        <v>87</v>
      </c>
      <c r="BY473" s="66">
        <f>IF(BT473=1,VLOOKUP(BX473,data!$B$35:$D$39,2,0),0)</f>
        <v>0</v>
      </c>
      <c r="BZ473" s="67">
        <f>IF(AND(BW473&lt;&gt;0,BY473&lt;&gt;0)=FALSE,0,data!$C$43)</f>
        <v>0</v>
      </c>
      <c r="CA473" s="91">
        <f t="shared" si="240"/>
        <v>0</v>
      </c>
      <c r="CB473" s="121">
        <f t="shared" si="241"/>
        <v>0</v>
      </c>
      <c r="CC473" s="61">
        <f t="shared" si="242"/>
        <v>0</v>
      </c>
      <c r="CD473" s="61">
        <f t="shared" si="243"/>
        <v>0</v>
      </c>
    </row>
    <row r="474" spans="1:82" ht="18" hidden="1" customHeight="1" x14ac:dyDescent="0.25">
      <c r="A474" s="68"/>
      <c r="B474" s="58" t="s">
        <v>556</v>
      </c>
      <c r="C474" s="113"/>
      <c r="D474" s="59"/>
      <c r="E474" s="64"/>
      <c r="F474" s="61">
        <f t="shared" si="215"/>
        <v>0</v>
      </c>
      <c r="G474" s="65">
        <f>IF(F474=1,data!$C$41*E474,0)</f>
        <v>0</v>
      </c>
      <c r="H474" s="87" t="s">
        <v>87</v>
      </c>
      <c r="I474" s="66">
        <f>IF($F474=1,IF($E474&lt;15,VLOOKUP(H474,data!$B$3:$E$32,2,0)*$E474,(VLOOKUP(H474,data!$B$3:$E$32,2,0)*14)+(VLOOKUP(H474,data!$B$3:$E$32,3,0))*($E474-14)),0)</f>
        <v>0</v>
      </c>
      <c r="J474" s="87" t="s">
        <v>87</v>
      </c>
      <c r="K474" s="66">
        <f>IF($F474=1,VLOOKUP(J474,data!$B$35:$D$39,2,0),0)</f>
        <v>0</v>
      </c>
      <c r="L474" s="67">
        <f>IF(AND(I474&lt;&gt;0,K474&lt;&gt;0)=FALSE,0,data!$C$43)</f>
        <v>0</v>
      </c>
      <c r="M474" s="91">
        <f t="shared" si="214"/>
        <v>0</v>
      </c>
      <c r="N474" s="61">
        <f t="shared" si="244"/>
        <v>0</v>
      </c>
      <c r="O474" s="61">
        <f t="shared" si="216"/>
        <v>0</v>
      </c>
      <c r="P474" s="61">
        <f t="shared" si="217"/>
        <v>0</v>
      </c>
      <c r="Q474" s="137">
        <f t="shared" si="218"/>
        <v>0</v>
      </c>
      <c r="S474" s="64"/>
      <c r="T474" s="61">
        <f t="shared" si="219"/>
        <v>0</v>
      </c>
      <c r="U474" s="65">
        <f>IF(T474=1,data!$C$41*S474,0)</f>
        <v>0</v>
      </c>
      <c r="V474" s="87" t="s">
        <v>87</v>
      </c>
      <c r="W474" s="66">
        <f>IF(T474=1,IF(S474&lt;15,VLOOKUP(V474,data!$B$3:$E$32,2,0)*S474,(VLOOKUP(V474,data!$B$3:$E$32,2,0)*14)+(VLOOKUP(V474,data!$B$3:$E$32,3,0))*(S474-14)),0)</f>
        <v>0</v>
      </c>
      <c r="X474" s="87" t="s">
        <v>87</v>
      </c>
      <c r="Y474" s="66">
        <f>IF(T474=1,VLOOKUP(X474,data!$B$35:$D$39,2,0),0)</f>
        <v>0</v>
      </c>
      <c r="Z474" s="67">
        <f>IF(AND(W474&lt;&gt;0,Y474&lt;&gt;0)=FALSE,0,data!$C$43)</f>
        <v>0</v>
      </c>
      <c r="AA474" s="91">
        <f t="shared" si="220"/>
        <v>0</v>
      </c>
      <c r="AB474" s="121">
        <f t="shared" si="221"/>
        <v>0</v>
      </c>
      <c r="AC474" s="61">
        <f t="shared" si="222"/>
        <v>0</v>
      </c>
      <c r="AD474" s="61">
        <f t="shared" si="223"/>
        <v>0</v>
      </c>
      <c r="AF474" s="64"/>
      <c r="AG474" s="61">
        <f t="shared" si="224"/>
        <v>0</v>
      </c>
      <c r="AH474" s="65">
        <f>IF(AG474=1,data!$C$41*AF474,0)</f>
        <v>0</v>
      </c>
      <c r="AI474" s="87" t="s">
        <v>87</v>
      </c>
      <c r="AJ474" s="66">
        <f>IF(AG474=1,IF(AF474&lt;15,VLOOKUP(AI474,data!$B$3:$E$32,2,0)*AF474,(VLOOKUP(AI474,data!$B$3:$E$32,2,0)*14)+(VLOOKUP(AI474,data!$B$3:$E$32,3,0))*(AF474-14)),0)</f>
        <v>0</v>
      </c>
      <c r="AK474" s="87" t="s">
        <v>87</v>
      </c>
      <c r="AL474" s="66">
        <f>IF(AG474=1,VLOOKUP(AK474,data!$B$35:$D$39,2,0),0)</f>
        <v>0</v>
      </c>
      <c r="AM474" s="67">
        <f>IF(AND(AJ474&lt;&gt;0,AL474&lt;&gt;0)=FALSE,0,data!$C$43)</f>
        <v>0</v>
      </c>
      <c r="AN474" s="91">
        <f t="shared" si="225"/>
        <v>0</v>
      </c>
      <c r="AO474" s="121">
        <f t="shared" si="226"/>
        <v>0</v>
      </c>
      <c r="AP474" s="61">
        <f t="shared" si="227"/>
        <v>0</v>
      </c>
      <c r="AQ474" s="61">
        <f t="shared" si="228"/>
        <v>0</v>
      </c>
      <c r="AS474" s="64"/>
      <c r="AT474" s="61">
        <f t="shared" si="229"/>
        <v>0</v>
      </c>
      <c r="AU474" s="65">
        <f>IF(AT474=1,data!$C$41*AS474,0)</f>
        <v>0</v>
      </c>
      <c r="AV474" s="87" t="s">
        <v>87</v>
      </c>
      <c r="AW474" s="66">
        <f>IF(AT474=1,IF(AS474&lt;15,VLOOKUP(AV474,data!$B$3:$E$32,2,0)*AS474,(VLOOKUP(AV474,data!$B$3:$E$32,2,0)*14)+(VLOOKUP(AV474,data!$B$3:$E$32,3,0))*(AS474-14)),0)</f>
        <v>0</v>
      </c>
      <c r="AX474" s="87" t="s">
        <v>87</v>
      </c>
      <c r="AY474" s="66">
        <f>IF(AT474=1,VLOOKUP(AX474,data!$B$35:$D$39,2,0),0)</f>
        <v>0</v>
      </c>
      <c r="AZ474" s="67">
        <f>IF(AND(AW474&lt;&gt;0,AY474&lt;&gt;0)=FALSE,0,data!$C$43)</f>
        <v>0</v>
      </c>
      <c r="BA474" s="91">
        <f t="shared" si="230"/>
        <v>0</v>
      </c>
      <c r="BB474" s="121">
        <f t="shared" si="231"/>
        <v>0</v>
      </c>
      <c r="BC474" s="61">
        <f t="shared" si="232"/>
        <v>0</v>
      </c>
      <c r="BD474" s="61">
        <f t="shared" si="233"/>
        <v>0</v>
      </c>
      <c r="BF474" s="64"/>
      <c r="BG474" s="61">
        <f t="shared" si="234"/>
        <v>0</v>
      </c>
      <c r="BH474" s="65">
        <f>IF(BG474=1,data!$C$41*BF474,0)</f>
        <v>0</v>
      </c>
      <c r="BI474" s="87" t="s">
        <v>87</v>
      </c>
      <c r="BJ474" s="66">
        <f>IF(BG474=1,IF(BF474&lt;15,VLOOKUP(BI474,data!$B$3:$E$32,2,0)*BF474,(VLOOKUP(BI474,data!$B$3:$E$32,2,0)*14)+(VLOOKUP(BI474,data!$B$3:$E$32,3,0))*(BF474-14)),0)</f>
        <v>0</v>
      </c>
      <c r="BK474" s="87" t="s">
        <v>87</v>
      </c>
      <c r="BL474" s="66">
        <f>IF(BG474=1,VLOOKUP(BK474,data!$B$35:$D$39,2,0),0)</f>
        <v>0</v>
      </c>
      <c r="BM474" s="67">
        <f>IF(AND(BJ474&lt;&gt;0,BL474&lt;&gt;0)=FALSE,0,data!$C$43)</f>
        <v>0</v>
      </c>
      <c r="BN474" s="91">
        <f t="shared" si="235"/>
        <v>0</v>
      </c>
      <c r="BO474" s="121">
        <f t="shared" si="236"/>
        <v>0</v>
      </c>
      <c r="BP474" s="61">
        <f t="shared" si="237"/>
        <v>0</v>
      </c>
      <c r="BQ474" s="61">
        <f t="shared" si="238"/>
        <v>0</v>
      </c>
      <c r="BS474" s="64"/>
      <c r="BT474" s="61">
        <f t="shared" si="239"/>
        <v>0</v>
      </c>
      <c r="BU474" s="65">
        <f>IF(BT474=1,data!$C$41*BS474,0)</f>
        <v>0</v>
      </c>
      <c r="BV474" s="87" t="s">
        <v>87</v>
      </c>
      <c r="BW474" s="66">
        <f>IF(BT474=1,IF(BS474&lt;15,VLOOKUP(BV474,data!$B$3:$E$32,2,0)*BS474,(VLOOKUP(BV474,data!$B$3:$E$32,2,0)*14)+(VLOOKUP(BV474,data!$B$3:$E$32,3,0))*(BS474-14)),0)</f>
        <v>0</v>
      </c>
      <c r="BX474" s="87" t="s">
        <v>87</v>
      </c>
      <c r="BY474" s="66">
        <f>IF(BT474=1,VLOOKUP(BX474,data!$B$35:$D$39,2,0),0)</f>
        <v>0</v>
      </c>
      <c r="BZ474" s="67">
        <f>IF(AND(BW474&lt;&gt;0,BY474&lt;&gt;0)=FALSE,0,data!$C$43)</f>
        <v>0</v>
      </c>
      <c r="CA474" s="91">
        <f t="shared" si="240"/>
        <v>0</v>
      </c>
      <c r="CB474" s="121">
        <f t="shared" si="241"/>
        <v>0</v>
      </c>
      <c r="CC474" s="61">
        <f t="shared" si="242"/>
        <v>0</v>
      </c>
      <c r="CD474" s="61">
        <f t="shared" si="243"/>
        <v>0</v>
      </c>
    </row>
    <row r="475" spans="1:82" ht="18" hidden="1" customHeight="1" x14ac:dyDescent="0.25">
      <c r="A475" s="68"/>
      <c r="B475" s="58" t="s">
        <v>557</v>
      </c>
      <c r="C475" s="113"/>
      <c r="D475" s="59"/>
      <c r="E475" s="64"/>
      <c r="F475" s="61">
        <f t="shared" si="215"/>
        <v>0</v>
      </c>
      <c r="G475" s="65">
        <f>IF(F475=1,data!$C$41*E475,0)</f>
        <v>0</v>
      </c>
      <c r="H475" s="87" t="s">
        <v>87</v>
      </c>
      <c r="I475" s="66">
        <f>IF($F475=1,IF($E475&lt;15,VLOOKUP(H475,data!$B$3:$E$32,2,0)*$E475,(VLOOKUP(H475,data!$B$3:$E$32,2,0)*14)+(VLOOKUP(H475,data!$B$3:$E$32,3,0))*($E475-14)),0)</f>
        <v>0</v>
      </c>
      <c r="J475" s="87" t="s">
        <v>87</v>
      </c>
      <c r="K475" s="66">
        <f>IF($F475=1,VLOOKUP(J475,data!$B$35:$D$39,2,0),0)</f>
        <v>0</v>
      </c>
      <c r="L475" s="67">
        <f>IF(AND(I475&lt;&gt;0,K475&lt;&gt;0)=FALSE,0,data!$C$43)</f>
        <v>0</v>
      </c>
      <c r="M475" s="91">
        <f t="shared" si="214"/>
        <v>0</v>
      </c>
      <c r="N475" s="61">
        <f t="shared" si="244"/>
        <v>0</v>
      </c>
      <c r="O475" s="61">
        <f t="shared" si="216"/>
        <v>0</v>
      </c>
      <c r="P475" s="61">
        <f t="shared" si="217"/>
        <v>0</v>
      </c>
      <c r="Q475" s="137">
        <f t="shared" si="218"/>
        <v>0</v>
      </c>
      <c r="S475" s="64"/>
      <c r="T475" s="61">
        <f t="shared" si="219"/>
        <v>0</v>
      </c>
      <c r="U475" s="65">
        <f>IF(T475=1,data!$C$41*S475,0)</f>
        <v>0</v>
      </c>
      <c r="V475" s="87" t="s">
        <v>87</v>
      </c>
      <c r="W475" s="66">
        <f>IF(T475=1,IF(S475&lt;15,VLOOKUP(V475,data!$B$3:$E$32,2,0)*S475,(VLOOKUP(V475,data!$B$3:$E$32,2,0)*14)+(VLOOKUP(V475,data!$B$3:$E$32,3,0))*(S475-14)),0)</f>
        <v>0</v>
      </c>
      <c r="X475" s="87" t="s">
        <v>87</v>
      </c>
      <c r="Y475" s="66">
        <f>IF(T475=1,VLOOKUP(X475,data!$B$35:$D$39,2,0),0)</f>
        <v>0</v>
      </c>
      <c r="Z475" s="67">
        <f>IF(AND(W475&lt;&gt;0,Y475&lt;&gt;0)=FALSE,0,data!$C$43)</f>
        <v>0</v>
      </c>
      <c r="AA475" s="91">
        <f t="shared" si="220"/>
        <v>0</v>
      </c>
      <c r="AB475" s="121">
        <f t="shared" si="221"/>
        <v>0</v>
      </c>
      <c r="AC475" s="61">
        <f t="shared" si="222"/>
        <v>0</v>
      </c>
      <c r="AD475" s="61">
        <f t="shared" si="223"/>
        <v>0</v>
      </c>
      <c r="AF475" s="64"/>
      <c r="AG475" s="61">
        <f t="shared" si="224"/>
        <v>0</v>
      </c>
      <c r="AH475" s="65">
        <f>IF(AG475=1,data!$C$41*AF475,0)</f>
        <v>0</v>
      </c>
      <c r="AI475" s="87" t="s">
        <v>87</v>
      </c>
      <c r="AJ475" s="66">
        <f>IF(AG475=1,IF(AF475&lt;15,VLOOKUP(AI475,data!$B$3:$E$32,2,0)*AF475,(VLOOKUP(AI475,data!$B$3:$E$32,2,0)*14)+(VLOOKUP(AI475,data!$B$3:$E$32,3,0))*(AF475-14)),0)</f>
        <v>0</v>
      </c>
      <c r="AK475" s="87" t="s">
        <v>87</v>
      </c>
      <c r="AL475" s="66">
        <f>IF(AG475=1,VLOOKUP(AK475,data!$B$35:$D$39,2,0),0)</f>
        <v>0</v>
      </c>
      <c r="AM475" s="67">
        <f>IF(AND(AJ475&lt;&gt;0,AL475&lt;&gt;0)=FALSE,0,data!$C$43)</f>
        <v>0</v>
      </c>
      <c r="AN475" s="91">
        <f t="shared" si="225"/>
        <v>0</v>
      </c>
      <c r="AO475" s="121">
        <f t="shared" si="226"/>
        <v>0</v>
      </c>
      <c r="AP475" s="61">
        <f t="shared" si="227"/>
        <v>0</v>
      </c>
      <c r="AQ475" s="61">
        <f t="shared" si="228"/>
        <v>0</v>
      </c>
      <c r="AS475" s="64"/>
      <c r="AT475" s="61">
        <f t="shared" si="229"/>
        <v>0</v>
      </c>
      <c r="AU475" s="65">
        <f>IF(AT475=1,data!$C$41*AS475,0)</f>
        <v>0</v>
      </c>
      <c r="AV475" s="87" t="s">
        <v>87</v>
      </c>
      <c r="AW475" s="66">
        <f>IF(AT475=1,IF(AS475&lt;15,VLOOKUP(AV475,data!$B$3:$E$32,2,0)*AS475,(VLOOKUP(AV475,data!$B$3:$E$32,2,0)*14)+(VLOOKUP(AV475,data!$B$3:$E$32,3,0))*(AS475-14)),0)</f>
        <v>0</v>
      </c>
      <c r="AX475" s="87" t="s">
        <v>87</v>
      </c>
      <c r="AY475" s="66">
        <f>IF(AT475=1,VLOOKUP(AX475,data!$B$35:$D$39,2,0),0)</f>
        <v>0</v>
      </c>
      <c r="AZ475" s="67">
        <f>IF(AND(AW475&lt;&gt;0,AY475&lt;&gt;0)=FALSE,0,data!$C$43)</f>
        <v>0</v>
      </c>
      <c r="BA475" s="91">
        <f t="shared" si="230"/>
        <v>0</v>
      </c>
      <c r="BB475" s="121">
        <f t="shared" si="231"/>
        <v>0</v>
      </c>
      <c r="BC475" s="61">
        <f t="shared" si="232"/>
        <v>0</v>
      </c>
      <c r="BD475" s="61">
        <f t="shared" si="233"/>
        <v>0</v>
      </c>
      <c r="BF475" s="64"/>
      <c r="BG475" s="61">
        <f t="shared" si="234"/>
        <v>0</v>
      </c>
      <c r="BH475" s="65">
        <f>IF(BG475=1,data!$C$41*BF475,0)</f>
        <v>0</v>
      </c>
      <c r="BI475" s="87" t="s">
        <v>87</v>
      </c>
      <c r="BJ475" s="66">
        <f>IF(BG475=1,IF(BF475&lt;15,VLOOKUP(BI475,data!$B$3:$E$32,2,0)*BF475,(VLOOKUP(BI475,data!$B$3:$E$32,2,0)*14)+(VLOOKUP(BI475,data!$B$3:$E$32,3,0))*(BF475-14)),0)</f>
        <v>0</v>
      </c>
      <c r="BK475" s="87" t="s">
        <v>87</v>
      </c>
      <c r="BL475" s="66">
        <f>IF(BG475=1,VLOOKUP(BK475,data!$B$35:$D$39,2,0),0)</f>
        <v>0</v>
      </c>
      <c r="BM475" s="67">
        <f>IF(AND(BJ475&lt;&gt;0,BL475&lt;&gt;0)=FALSE,0,data!$C$43)</f>
        <v>0</v>
      </c>
      <c r="BN475" s="91">
        <f t="shared" si="235"/>
        <v>0</v>
      </c>
      <c r="BO475" s="121">
        <f t="shared" si="236"/>
        <v>0</v>
      </c>
      <c r="BP475" s="61">
        <f t="shared" si="237"/>
        <v>0</v>
      </c>
      <c r="BQ475" s="61">
        <f t="shared" si="238"/>
        <v>0</v>
      </c>
      <c r="BS475" s="64"/>
      <c r="BT475" s="61">
        <f t="shared" si="239"/>
        <v>0</v>
      </c>
      <c r="BU475" s="65">
        <f>IF(BT475=1,data!$C$41*BS475,0)</f>
        <v>0</v>
      </c>
      <c r="BV475" s="87" t="s">
        <v>87</v>
      </c>
      <c r="BW475" s="66">
        <f>IF(BT475=1,IF(BS475&lt;15,VLOOKUP(BV475,data!$B$3:$E$32,2,0)*BS475,(VLOOKUP(BV475,data!$B$3:$E$32,2,0)*14)+(VLOOKUP(BV475,data!$B$3:$E$32,3,0))*(BS475-14)),0)</f>
        <v>0</v>
      </c>
      <c r="BX475" s="87" t="s">
        <v>87</v>
      </c>
      <c r="BY475" s="66">
        <f>IF(BT475=1,VLOOKUP(BX475,data!$B$35:$D$39,2,0),0)</f>
        <v>0</v>
      </c>
      <c r="BZ475" s="67">
        <f>IF(AND(BW475&lt;&gt;0,BY475&lt;&gt;0)=FALSE,0,data!$C$43)</f>
        <v>0</v>
      </c>
      <c r="CA475" s="91">
        <f t="shared" si="240"/>
        <v>0</v>
      </c>
      <c r="CB475" s="121">
        <f t="shared" si="241"/>
        <v>0</v>
      </c>
      <c r="CC475" s="61">
        <f t="shared" si="242"/>
        <v>0</v>
      </c>
      <c r="CD475" s="61">
        <f t="shared" si="243"/>
        <v>0</v>
      </c>
    </row>
    <row r="476" spans="1:82" ht="18" hidden="1" customHeight="1" x14ac:dyDescent="0.25">
      <c r="A476" s="68"/>
      <c r="B476" s="58" t="s">
        <v>558</v>
      </c>
      <c r="C476" s="113"/>
      <c r="D476" s="59"/>
      <c r="E476" s="64"/>
      <c r="F476" s="61">
        <f t="shared" si="215"/>
        <v>0</v>
      </c>
      <c r="G476" s="65">
        <f>IF(F476=1,data!$C$41*E476,0)</f>
        <v>0</v>
      </c>
      <c r="H476" s="87" t="s">
        <v>87</v>
      </c>
      <c r="I476" s="66">
        <f>IF($F476=1,IF($E476&lt;15,VLOOKUP(H476,data!$B$3:$E$32,2,0)*$E476,(VLOOKUP(H476,data!$B$3:$E$32,2,0)*14)+(VLOOKUP(H476,data!$B$3:$E$32,3,0))*($E476-14)),0)</f>
        <v>0</v>
      </c>
      <c r="J476" s="87" t="s">
        <v>87</v>
      </c>
      <c r="K476" s="66">
        <f>IF($F476=1,VLOOKUP(J476,data!$B$35:$D$39,2,0),0)</f>
        <v>0</v>
      </c>
      <c r="L476" s="67">
        <f>IF(AND(I476&lt;&gt;0,K476&lt;&gt;0)=FALSE,0,data!$C$43)</f>
        <v>0</v>
      </c>
      <c r="M476" s="91">
        <f t="shared" si="214"/>
        <v>0</v>
      </c>
      <c r="N476" s="61">
        <f t="shared" si="244"/>
        <v>0</v>
      </c>
      <c r="O476" s="61">
        <f t="shared" si="216"/>
        <v>0</v>
      </c>
      <c r="P476" s="61">
        <f t="shared" si="217"/>
        <v>0</v>
      </c>
      <c r="Q476" s="137">
        <f t="shared" si="218"/>
        <v>0</v>
      </c>
      <c r="S476" s="64"/>
      <c r="T476" s="61">
        <f t="shared" si="219"/>
        <v>0</v>
      </c>
      <c r="U476" s="65">
        <f>IF(T476=1,data!$C$41*S476,0)</f>
        <v>0</v>
      </c>
      <c r="V476" s="87" t="s">
        <v>87</v>
      </c>
      <c r="W476" s="66">
        <f>IF(T476=1,IF(S476&lt;15,VLOOKUP(V476,data!$B$3:$E$32,2,0)*S476,(VLOOKUP(V476,data!$B$3:$E$32,2,0)*14)+(VLOOKUP(V476,data!$B$3:$E$32,3,0))*(S476-14)),0)</f>
        <v>0</v>
      </c>
      <c r="X476" s="87" t="s">
        <v>87</v>
      </c>
      <c r="Y476" s="66">
        <f>IF(T476=1,VLOOKUP(X476,data!$B$35:$D$39,2,0),0)</f>
        <v>0</v>
      </c>
      <c r="Z476" s="67">
        <f>IF(AND(W476&lt;&gt;0,Y476&lt;&gt;0)=FALSE,0,data!$C$43)</f>
        <v>0</v>
      </c>
      <c r="AA476" s="91">
        <f t="shared" si="220"/>
        <v>0</v>
      </c>
      <c r="AB476" s="121">
        <f t="shared" si="221"/>
        <v>0</v>
      </c>
      <c r="AC476" s="61">
        <f t="shared" si="222"/>
        <v>0</v>
      </c>
      <c r="AD476" s="61">
        <f t="shared" si="223"/>
        <v>0</v>
      </c>
      <c r="AF476" s="64"/>
      <c r="AG476" s="61">
        <f t="shared" si="224"/>
        <v>0</v>
      </c>
      <c r="AH476" s="65">
        <f>IF(AG476=1,data!$C$41*AF476,0)</f>
        <v>0</v>
      </c>
      <c r="AI476" s="87" t="s">
        <v>87</v>
      </c>
      <c r="AJ476" s="66">
        <f>IF(AG476=1,IF(AF476&lt;15,VLOOKUP(AI476,data!$B$3:$E$32,2,0)*AF476,(VLOOKUP(AI476,data!$B$3:$E$32,2,0)*14)+(VLOOKUP(AI476,data!$B$3:$E$32,3,0))*(AF476-14)),0)</f>
        <v>0</v>
      </c>
      <c r="AK476" s="87" t="s">
        <v>87</v>
      </c>
      <c r="AL476" s="66">
        <f>IF(AG476=1,VLOOKUP(AK476,data!$B$35:$D$39,2,0),0)</f>
        <v>0</v>
      </c>
      <c r="AM476" s="67">
        <f>IF(AND(AJ476&lt;&gt;0,AL476&lt;&gt;0)=FALSE,0,data!$C$43)</f>
        <v>0</v>
      </c>
      <c r="AN476" s="91">
        <f t="shared" si="225"/>
        <v>0</v>
      </c>
      <c r="AO476" s="121">
        <f t="shared" si="226"/>
        <v>0</v>
      </c>
      <c r="AP476" s="61">
        <f t="shared" si="227"/>
        <v>0</v>
      </c>
      <c r="AQ476" s="61">
        <f t="shared" si="228"/>
        <v>0</v>
      </c>
      <c r="AS476" s="64"/>
      <c r="AT476" s="61">
        <f t="shared" si="229"/>
        <v>0</v>
      </c>
      <c r="AU476" s="65">
        <f>IF(AT476=1,data!$C$41*AS476,0)</f>
        <v>0</v>
      </c>
      <c r="AV476" s="87" t="s">
        <v>87</v>
      </c>
      <c r="AW476" s="66">
        <f>IF(AT476=1,IF(AS476&lt;15,VLOOKUP(AV476,data!$B$3:$E$32,2,0)*AS476,(VLOOKUP(AV476,data!$B$3:$E$32,2,0)*14)+(VLOOKUP(AV476,data!$B$3:$E$32,3,0))*(AS476-14)),0)</f>
        <v>0</v>
      </c>
      <c r="AX476" s="87" t="s">
        <v>87</v>
      </c>
      <c r="AY476" s="66">
        <f>IF(AT476=1,VLOOKUP(AX476,data!$B$35:$D$39,2,0),0)</f>
        <v>0</v>
      </c>
      <c r="AZ476" s="67">
        <f>IF(AND(AW476&lt;&gt;0,AY476&lt;&gt;0)=FALSE,0,data!$C$43)</f>
        <v>0</v>
      </c>
      <c r="BA476" s="91">
        <f t="shared" si="230"/>
        <v>0</v>
      </c>
      <c r="BB476" s="121">
        <f t="shared" si="231"/>
        <v>0</v>
      </c>
      <c r="BC476" s="61">
        <f t="shared" si="232"/>
        <v>0</v>
      </c>
      <c r="BD476" s="61">
        <f t="shared" si="233"/>
        <v>0</v>
      </c>
      <c r="BF476" s="64"/>
      <c r="BG476" s="61">
        <f t="shared" si="234"/>
        <v>0</v>
      </c>
      <c r="BH476" s="65">
        <f>IF(BG476=1,data!$C$41*BF476,0)</f>
        <v>0</v>
      </c>
      <c r="BI476" s="87" t="s">
        <v>87</v>
      </c>
      <c r="BJ476" s="66">
        <f>IF(BG476=1,IF(BF476&lt;15,VLOOKUP(BI476,data!$B$3:$E$32,2,0)*BF476,(VLOOKUP(BI476,data!$B$3:$E$32,2,0)*14)+(VLOOKUP(BI476,data!$B$3:$E$32,3,0))*(BF476-14)),0)</f>
        <v>0</v>
      </c>
      <c r="BK476" s="87" t="s">
        <v>87</v>
      </c>
      <c r="BL476" s="66">
        <f>IF(BG476=1,VLOOKUP(BK476,data!$B$35:$D$39,2,0),0)</f>
        <v>0</v>
      </c>
      <c r="BM476" s="67">
        <f>IF(AND(BJ476&lt;&gt;0,BL476&lt;&gt;0)=FALSE,0,data!$C$43)</f>
        <v>0</v>
      </c>
      <c r="BN476" s="91">
        <f t="shared" si="235"/>
        <v>0</v>
      </c>
      <c r="BO476" s="121">
        <f t="shared" si="236"/>
        <v>0</v>
      </c>
      <c r="BP476" s="61">
        <f t="shared" si="237"/>
        <v>0</v>
      </c>
      <c r="BQ476" s="61">
        <f t="shared" si="238"/>
        <v>0</v>
      </c>
      <c r="BS476" s="64"/>
      <c r="BT476" s="61">
        <f t="shared" si="239"/>
        <v>0</v>
      </c>
      <c r="BU476" s="65">
        <f>IF(BT476=1,data!$C$41*BS476,0)</f>
        <v>0</v>
      </c>
      <c r="BV476" s="87" t="s">
        <v>87</v>
      </c>
      <c r="BW476" s="66">
        <f>IF(BT476=1,IF(BS476&lt;15,VLOOKUP(BV476,data!$B$3:$E$32,2,0)*BS476,(VLOOKUP(BV476,data!$B$3:$E$32,2,0)*14)+(VLOOKUP(BV476,data!$B$3:$E$32,3,0))*(BS476-14)),0)</f>
        <v>0</v>
      </c>
      <c r="BX476" s="87" t="s">
        <v>87</v>
      </c>
      <c r="BY476" s="66">
        <f>IF(BT476=1,VLOOKUP(BX476,data!$B$35:$D$39,2,0),0)</f>
        <v>0</v>
      </c>
      <c r="BZ476" s="67">
        <f>IF(AND(BW476&lt;&gt;0,BY476&lt;&gt;0)=FALSE,0,data!$C$43)</f>
        <v>0</v>
      </c>
      <c r="CA476" s="91">
        <f t="shared" si="240"/>
        <v>0</v>
      </c>
      <c r="CB476" s="121">
        <f t="shared" si="241"/>
        <v>0</v>
      </c>
      <c r="CC476" s="61">
        <f t="shared" si="242"/>
        <v>0</v>
      </c>
      <c r="CD476" s="61">
        <f t="shared" si="243"/>
        <v>0</v>
      </c>
    </row>
    <row r="477" spans="1:82" ht="18" hidden="1" customHeight="1" x14ac:dyDescent="0.25">
      <c r="A477" s="68"/>
      <c r="B477" s="58" t="s">
        <v>559</v>
      </c>
      <c r="C477" s="113"/>
      <c r="D477" s="59"/>
      <c r="E477" s="64"/>
      <c r="F477" s="61">
        <f t="shared" si="215"/>
        <v>0</v>
      </c>
      <c r="G477" s="65">
        <f>IF(F477=1,data!$C$41*E477,0)</f>
        <v>0</v>
      </c>
      <c r="H477" s="87" t="s">
        <v>87</v>
      </c>
      <c r="I477" s="66">
        <f>IF($F477=1,IF($E477&lt;15,VLOOKUP(H477,data!$B$3:$E$32,2,0)*$E477,(VLOOKUP(H477,data!$B$3:$E$32,2,0)*14)+(VLOOKUP(H477,data!$B$3:$E$32,3,0))*($E477-14)),0)</f>
        <v>0</v>
      </c>
      <c r="J477" s="87" t="s">
        <v>87</v>
      </c>
      <c r="K477" s="66">
        <f>IF($F477=1,VLOOKUP(J477,data!$B$35:$D$39,2,0),0)</f>
        <v>0</v>
      </c>
      <c r="L477" s="67">
        <f>IF(AND(I477&lt;&gt;0,K477&lt;&gt;0)=FALSE,0,data!$C$43)</f>
        <v>0</v>
      </c>
      <c r="M477" s="91">
        <f t="shared" si="214"/>
        <v>0</v>
      </c>
      <c r="N477" s="61">
        <f t="shared" si="244"/>
        <v>0</v>
      </c>
      <c r="O477" s="61">
        <f t="shared" si="216"/>
        <v>0</v>
      </c>
      <c r="P477" s="61">
        <f t="shared" si="217"/>
        <v>0</v>
      </c>
      <c r="Q477" s="137">
        <f t="shared" si="218"/>
        <v>0</v>
      </c>
      <c r="S477" s="64"/>
      <c r="T477" s="61">
        <f t="shared" si="219"/>
        <v>0</v>
      </c>
      <c r="U477" s="65">
        <f>IF(T477=1,data!$C$41*S477,0)</f>
        <v>0</v>
      </c>
      <c r="V477" s="87" t="s">
        <v>87</v>
      </c>
      <c r="W477" s="66">
        <f>IF(T477=1,IF(S477&lt;15,VLOOKUP(V477,data!$B$3:$E$32,2,0)*S477,(VLOOKUP(V477,data!$B$3:$E$32,2,0)*14)+(VLOOKUP(V477,data!$B$3:$E$32,3,0))*(S477-14)),0)</f>
        <v>0</v>
      </c>
      <c r="X477" s="87" t="s">
        <v>87</v>
      </c>
      <c r="Y477" s="66">
        <f>IF(T477=1,VLOOKUP(X477,data!$B$35:$D$39,2,0),0)</f>
        <v>0</v>
      </c>
      <c r="Z477" s="67">
        <f>IF(AND(W477&lt;&gt;0,Y477&lt;&gt;0)=FALSE,0,data!$C$43)</f>
        <v>0</v>
      </c>
      <c r="AA477" s="91">
        <f t="shared" si="220"/>
        <v>0</v>
      </c>
      <c r="AB477" s="121">
        <f t="shared" si="221"/>
        <v>0</v>
      </c>
      <c r="AC477" s="61">
        <f t="shared" si="222"/>
        <v>0</v>
      </c>
      <c r="AD477" s="61">
        <f t="shared" si="223"/>
        <v>0</v>
      </c>
      <c r="AF477" s="64"/>
      <c r="AG477" s="61">
        <f t="shared" si="224"/>
        <v>0</v>
      </c>
      <c r="AH477" s="65">
        <f>IF(AG477=1,data!$C$41*AF477,0)</f>
        <v>0</v>
      </c>
      <c r="AI477" s="87" t="s">
        <v>87</v>
      </c>
      <c r="AJ477" s="66">
        <f>IF(AG477=1,IF(AF477&lt;15,VLOOKUP(AI477,data!$B$3:$E$32,2,0)*AF477,(VLOOKUP(AI477,data!$B$3:$E$32,2,0)*14)+(VLOOKUP(AI477,data!$B$3:$E$32,3,0))*(AF477-14)),0)</f>
        <v>0</v>
      </c>
      <c r="AK477" s="87" t="s">
        <v>87</v>
      </c>
      <c r="AL477" s="66">
        <f>IF(AG477=1,VLOOKUP(AK477,data!$B$35:$D$39,2,0),0)</f>
        <v>0</v>
      </c>
      <c r="AM477" s="67">
        <f>IF(AND(AJ477&lt;&gt;0,AL477&lt;&gt;0)=FALSE,0,data!$C$43)</f>
        <v>0</v>
      </c>
      <c r="AN477" s="91">
        <f t="shared" si="225"/>
        <v>0</v>
      </c>
      <c r="AO477" s="121">
        <f t="shared" si="226"/>
        <v>0</v>
      </c>
      <c r="AP477" s="61">
        <f t="shared" si="227"/>
        <v>0</v>
      </c>
      <c r="AQ477" s="61">
        <f t="shared" si="228"/>
        <v>0</v>
      </c>
      <c r="AS477" s="64"/>
      <c r="AT477" s="61">
        <f t="shared" si="229"/>
        <v>0</v>
      </c>
      <c r="AU477" s="65">
        <f>IF(AT477=1,data!$C$41*AS477,0)</f>
        <v>0</v>
      </c>
      <c r="AV477" s="87" t="s">
        <v>87</v>
      </c>
      <c r="AW477" s="66">
        <f>IF(AT477=1,IF(AS477&lt;15,VLOOKUP(AV477,data!$B$3:$E$32,2,0)*AS477,(VLOOKUP(AV477,data!$B$3:$E$32,2,0)*14)+(VLOOKUP(AV477,data!$B$3:$E$32,3,0))*(AS477-14)),0)</f>
        <v>0</v>
      </c>
      <c r="AX477" s="87" t="s">
        <v>87</v>
      </c>
      <c r="AY477" s="66">
        <f>IF(AT477=1,VLOOKUP(AX477,data!$B$35:$D$39,2,0),0)</f>
        <v>0</v>
      </c>
      <c r="AZ477" s="67">
        <f>IF(AND(AW477&lt;&gt;0,AY477&lt;&gt;0)=FALSE,0,data!$C$43)</f>
        <v>0</v>
      </c>
      <c r="BA477" s="91">
        <f t="shared" si="230"/>
        <v>0</v>
      </c>
      <c r="BB477" s="121">
        <f t="shared" si="231"/>
        <v>0</v>
      </c>
      <c r="BC477" s="61">
        <f t="shared" si="232"/>
        <v>0</v>
      </c>
      <c r="BD477" s="61">
        <f t="shared" si="233"/>
        <v>0</v>
      </c>
      <c r="BF477" s="64"/>
      <c r="BG477" s="61">
        <f t="shared" si="234"/>
        <v>0</v>
      </c>
      <c r="BH477" s="65">
        <f>IF(BG477=1,data!$C$41*BF477,0)</f>
        <v>0</v>
      </c>
      <c r="BI477" s="87" t="s">
        <v>87</v>
      </c>
      <c r="BJ477" s="66">
        <f>IF(BG477=1,IF(BF477&lt;15,VLOOKUP(BI477,data!$B$3:$E$32,2,0)*BF477,(VLOOKUP(BI477,data!$B$3:$E$32,2,0)*14)+(VLOOKUP(BI477,data!$B$3:$E$32,3,0))*(BF477-14)),0)</f>
        <v>0</v>
      </c>
      <c r="BK477" s="87" t="s">
        <v>87</v>
      </c>
      <c r="BL477" s="66">
        <f>IF(BG477=1,VLOOKUP(BK477,data!$B$35:$D$39,2,0),0)</f>
        <v>0</v>
      </c>
      <c r="BM477" s="67">
        <f>IF(AND(BJ477&lt;&gt;0,BL477&lt;&gt;0)=FALSE,0,data!$C$43)</f>
        <v>0</v>
      </c>
      <c r="BN477" s="91">
        <f t="shared" si="235"/>
        <v>0</v>
      </c>
      <c r="BO477" s="121">
        <f t="shared" si="236"/>
        <v>0</v>
      </c>
      <c r="BP477" s="61">
        <f t="shared" si="237"/>
        <v>0</v>
      </c>
      <c r="BQ477" s="61">
        <f t="shared" si="238"/>
        <v>0</v>
      </c>
      <c r="BS477" s="64"/>
      <c r="BT477" s="61">
        <f t="shared" si="239"/>
        <v>0</v>
      </c>
      <c r="BU477" s="65">
        <f>IF(BT477=1,data!$C$41*BS477,0)</f>
        <v>0</v>
      </c>
      <c r="BV477" s="87" t="s">
        <v>87</v>
      </c>
      <c r="BW477" s="66">
        <f>IF(BT477=1,IF(BS477&lt;15,VLOOKUP(BV477,data!$B$3:$E$32,2,0)*BS477,(VLOOKUP(BV477,data!$B$3:$E$32,2,0)*14)+(VLOOKUP(BV477,data!$B$3:$E$32,3,0))*(BS477-14)),0)</f>
        <v>0</v>
      </c>
      <c r="BX477" s="87" t="s">
        <v>87</v>
      </c>
      <c r="BY477" s="66">
        <f>IF(BT477=1,VLOOKUP(BX477,data!$B$35:$D$39,2,0),0)</f>
        <v>0</v>
      </c>
      <c r="BZ477" s="67">
        <f>IF(AND(BW477&lt;&gt;0,BY477&lt;&gt;0)=FALSE,0,data!$C$43)</f>
        <v>0</v>
      </c>
      <c r="CA477" s="91">
        <f t="shared" si="240"/>
        <v>0</v>
      </c>
      <c r="CB477" s="121">
        <f t="shared" si="241"/>
        <v>0</v>
      </c>
      <c r="CC477" s="61">
        <f t="shared" si="242"/>
        <v>0</v>
      </c>
      <c r="CD477" s="61">
        <f t="shared" si="243"/>
        <v>0</v>
      </c>
    </row>
    <row r="478" spans="1:82" ht="18" hidden="1" customHeight="1" x14ac:dyDescent="0.25">
      <c r="A478" s="68"/>
      <c r="B478" s="58" t="s">
        <v>560</v>
      </c>
      <c r="C478" s="113"/>
      <c r="D478" s="59"/>
      <c r="E478" s="64"/>
      <c r="F478" s="61">
        <f t="shared" si="215"/>
        <v>0</v>
      </c>
      <c r="G478" s="65">
        <f>IF(F478=1,data!$C$41*E478,0)</f>
        <v>0</v>
      </c>
      <c r="H478" s="87" t="s">
        <v>87</v>
      </c>
      <c r="I478" s="66">
        <f>IF($F478=1,IF($E478&lt;15,VLOOKUP(H478,data!$B$3:$E$32,2,0)*$E478,(VLOOKUP(H478,data!$B$3:$E$32,2,0)*14)+(VLOOKUP(H478,data!$B$3:$E$32,3,0))*($E478-14)),0)</f>
        <v>0</v>
      </c>
      <c r="J478" s="87" t="s">
        <v>87</v>
      </c>
      <c r="K478" s="66">
        <f>IF($F478=1,VLOOKUP(J478,data!$B$35:$D$39,2,0),0)</f>
        <v>0</v>
      </c>
      <c r="L478" s="67">
        <f>IF(AND(I478&lt;&gt;0,K478&lt;&gt;0)=FALSE,0,data!$C$43)</f>
        <v>0</v>
      </c>
      <c r="M478" s="91">
        <f t="shared" si="214"/>
        <v>0</v>
      </c>
      <c r="N478" s="61">
        <f t="shared" si="244"/>
        <v>0</v>
      </c>
      <c r="O478" s="61">
        <f t="shared" si="216"/>
        <v>0</v>
      </c>
      <c r="P478" s="61">
        <f t="shared" si="217"/>
        <v>0</v>
      </c>
      <c r="Q478" s="137">
        <f t="shared" si="218"/>
        <v>0</v>
      </c>
      <c r="S478" s="64"/>
      <c r="T478" s="61">
        <f t="shared" si="219"/>
        <v>0</v>
      </c>
      <c r="U478" s="65">
        <f>IF(T478=1,data!$C$41*S478,0)</f>
        <v>0</v>
      </c>
      <c r="V478" s="87" t="s">
        <v>87</v>
      </c>
      <c r="W478" s="66">
        <f>IF(T478=1,IF(S478&lt;15,VLOOKUP(V478,data!$B$3:$E$32,2,0)*S478,(VLOOKUP(V478,data!$B$3:$E$32,2,0)*14)+(VLOOKUP(V478,data!$B$3:$E$32,3,0))*(S478-14)),0)</f>
        <v>0</v>
      </c>
      <c r="X478" s="87" t="s">
        <v>87</v>
      </c>
      <c r="Y478" s="66">
        <f>IF(T478=1,VLOOKUP(X478,data!$B$35:$D$39,2,0),0)</f>
        <v>0</v>
      </c>
      <c r="Z478" s="67">
        <f>IF(AND(W478&lt;&gt;0,Y478&lt;&gt;0)=FALSE,0,data!$C$43)</f>
        <v>0</v>
      </c>
      <c r="AA478" s="91">
        <f t="shared" si="220"/>
        <v>0</v>
      </c>
      <c r="AB478" s="121">
        <f t="shared" si="221"/>
        <v>0</v>
      </c>
      <c r="AC478" s="61">
        <f t="shared" si="222"/>
        <v>0</v>
      </c>
      <c r="AD478" s="61">
        <f t="shared" si="223"/>
        <v>0</v>
      </c>
      <c r="AF478" s="64"/>
      <c r="AG478" s="61">
        <f t="shared" si="224"/>
        <v>0</v>
      </c>
      <c r="AH478" s="65">
        <f>IF(AG478=1,data!$C$41*AF478,0)</f>
        <v>0</v>
      </c>
      <c r="AI478" s="87" t="s">
        <v>87</v>
      </c>
      <c r="AJ478" s="66">
        <f>IF(AG478=1,IF(AF478&lt;15,VLOOKUP(AI478,data!$B$3:$E$32,2,0)*AF478,(VLOOKUP(AI478,data!$B$3:$E$32,2,0)*14)+(VLOOKUP(AI478,data!$B$3:$E$32,3,0))*(AF478-14)),0)</f>
        <v>0</v>
      </c>
      <c r="AK478" s="87" t="s">
        <v>87</v>
      </c>
      <c r="AL478" s="66">
        <f>IF(AG478=1,VLOOKUP(AK478,data!$B$35:$D$39,2,0),0)</f>
        <v>0</v>
      </c>
      <c r="AM478" s="67">
        <f>IF(AND(AJ478&lt;&gt;0,AL478&lt;&gt;0)=FALSE,0,data!$C$43)</f>
        <v>0</v>
      </c>
      <c r="AN478" s="91">
        <f t="shared" si="225"/>
        <v>0</v>
      </c>
      <c r="AO478" s="121">
        <f t="shared" si="226"/>
        <v>0</v>
      </c>
      <c r="AP478" s="61">
        <f t="shared" si="227"/>
        <v>0</v>
      </c>
      <c r="AQ478" s="61">
        <f t="shared" si="228"/>
        <v>0</v>
      </c>
      <c r="AS478" s="64"/>
      <c r="AT478" s="61">
        <f t="shared" si="229"/>
        <v>0</v>
      </c>
      <c r="AU478" s="65">
        <f>IF(AT478=1,data!$C$41*AS478,0)</f>
        <v>0</v>
      </c>
      <c r="AV478" s="87" t="s">
        <v>87</v>
      </c>
      <c r="AW478" s="66">
        <f>IF(AT478=1,IF(AS478&lt;15,VLOOKUP(AV478,data!$B$3:$E$32,2,0)*AS478,(VLOOKUP(AV478,data!$B$3:$E$32,2,0)*14)+(VLOOKUP(AV478,data!$B$3:$E$32,3,0))*(AS478-14)),0)</f>
        <v>0</v>
      </c>
      <c r="AX478" s="87" t="s">
        <v>87</v>
      </c>
      <c r="AY478" s="66">
        <f>IF(AT478=1,VLOOKUP(AX478,data!$B$35:$D$39,2,0),0)</f>
        <v>0</v>
      </c>
      <c r="AZ478" s="67">
        <f>IF(AND(AW478&lt;&gt;0,AY478&lt;&gt;0)=FALSE,0,data!$C$43)</f>
        <v>0</v>
      </c>
      <c r="BA478" s="91">
        <f t="shared" si="230"/>
        <v>0</v>
      </c>
      <c r="BB478" s="121">
        <f t="shared" si="231"/>
        <v>0</v>
      </c>
      <c r="BC478" s="61">
        <f t="shared" si="232"/>
        <v>0</v>
      </c>
      <c r="BD478" s="61">
        <f t="shared" si="233"/>
        <v>0</v>
      </c>
      <c r="BF478" s="64"/>
      <c r="BG478" s="61">
        <f t="shared" si="234"/>
        <v>0</v>
      </c>
      <c r="BH478" s="65">
        <f>IF(BG478=1,data!$C$41*BF478,0)</f>
        <v>0</v>
      </c>
      <c r="BI478" s="87" t="s">
        <v>87</v>
      </c>
      <c r="BJ478" s="66">
        <f>IF(BG478=1,IF(BF478&lt;15,VLOOKUP(BI478,data!$B$3:$E$32,2,0)*BF478,(VLOOKUP(BI478,data!$B$3:$E$32,2,0)*14)+(VLOOKUP(BI478,data!$B$3:$E$32,3,0))*(BF478-14)),0)</f>
        <v>0</v>
      </c>
      <c r="BK478" s="87" t="s">
        <v>87</v>
      </c>
      <c r="BL478" s="66">
        <f>IF(BG478=1,VLOOKUP(BK478,data!$B$35:$D$39,2,0),0)</f>
        <v>0</v>
      </c>
      <c r="BM478" s="67">
        <f>IF(AND(BJ478&lt;&gt;0,BL478&lt;&gt;0)=FALSE,0,data!$C$43)</f>
        <v>0</v>
      </c>
      <c r="BN478" s="91">
        <f t="shared" si="235"/>
        <v>0</v>
      </c>
      <c r="BO478" s="121">
        <f t="shared" si="236"/>
        <v>0</v>
      </c>
      <c r="BP478" s="61">
        <f t="shared" si="237"/>
        <v>0</v>
      </c>
      <c r="BQ478" s="61">
        <f t="shared" si="238"/>
        <v>0</v>
      </c>
      <c r="BS478" s="64"/>
      <c r="BT478" s="61">
        <f t="shared" si="239"/>
        <v>0</v>
      </c>
      <c r="BU478" s="65">
        <f>IF(BT478=1,data!$C$41*BS478,0)</f>
        <v>0</v>
      </c>
      <c r="BV478" s="87" t="s">
        <v>87</v>
      </c>
      <c r="BW478" s="66">
        <f>IF(BT478=1,IF(BS478&lt;15,VLOOKUP(BV478,data!$B$3:$E$32,2,0)*BS478,(VLOOKUP(BV478,data!$B$3:$E$32,2,0)*14)+(VLOOKUP(BV478,data!$B$3:$E$32,3,0))*(BS478-14)),0)</f>
        <v>0</v>
      </c>
      <c r="BX478" s="87" t="s">
        <v>87</v>
      </c>
      <c r="BY478" s="66">
        <f>IF(BT478=1,VLOOKUP(BX478,data!$B$35:$D$39,2,0),0)</f>
        <v>0</v>
      </c>
      <c r="BZ478" s="67">
        <f>IF(AND(BW478&lt;&gt;0,BY478&lt;&gt;0)=FALSE,0,data!$C$43)</f>
        <v>0</v>
      </c>
      <c r="CA478" s="91">
        <f t="shared" si="240"/>
        <v>0</v>
      </c>
      <c r="CB478" s="121">
        <f t="shared" si="241"/>
        <v>0</v>
      </c>
      <c r="CC478" s="61">
        <f t="shared" si="242"/>
        <v>0</v>
      </c>
      <c r="CD478" s="61">
        <f t="shared" si="243"/>
        <v>0</v>
      </c>
    </row>
    <row r="479" spans="1:82" ht="18" hidden="1" customHeight="1" x14ac:dyDescent="0.25">
      <c r="A479" s="68"/>
      <c r="B479" s="58" t="s">
        <v>561</v>
      </c>
      <c r="C479" s="113"/>
      <c r="D479" s="59"/>
      <c r="E479" s="64"/>
      <c r="F479" s="61">
        <f t="shared" si="215"/>
        <v>0</v>
      </c>
      <c r="G479" s="65">
        <f>IF(F479=1,data!$C$41*E479,0)</f>
        <v>0</v>
      </c>
      <c r="H479" s="87" t="s">
        <v>87</v>
      </c>
      <c r="I479" s="66">
        <f>IF($F479=1,IF($E479&lt;15,VLOOKUP(H479,data!$B$3:$E$32,2,0)*$E479,(VLOOKUP(H479,data!$B$3:$E$32,2,0)*14)+(VLOOKUP(H479,data!$B$3:$E$32,3,0))*($E479-14)),0)</f>
        <v>0</v>
      </c>
      <c r="J479" s="87" t="s">
        <v>87</v>
      </c>
      <c r="K479" s="66">
        <f>IF($F479=1,VLOOKUP(J479,data!$B$35:$D$39,2,0),0)</f>
        <v>0</v>
      </c>
      <c r="L479" s="67">
        <f>IF(AND(I479&lt;&gt;0,K479&lt;&gt;0)=FALSE,0,data!$C$43)</f>
        <v>0</v>
      </c>
      <c r="M479" s="91">
        <f t="shared" si="214"/>
        <v>0</v>
      </c>
      <c r="N479" s="61">
        <f t="shared" si="244"/>
        <v>0</v>
      </c>
      <c r="O479" s="61">
        <f t="shared" si="216"/>
        <v>0</v>
      </c>
      <c r="P479" s="61">
        <f t="shared" si="217"/>
        <v>0</v>
      </c>
      <c r="Q479" s="137">
        <f t="shared" si="218"/>
        <v>0</v>
      </c>
      <c r="S479" s="64"/>
      <c r="T479" s="61">
        <f t="shared" si="219"/>
        <v>0</v>
      </c>
      <c r="U479" s="65">
        <f>IF(T479=1,data!$C$41*S479,0)</f>
        <v>0</v>
      </c>
      <c r="V479" s="87" t="s">
        <v>87</v>
      </c>
      <c r="W479" s="66">
        <f>IF(T479=1,IF(S479&lt;15,VLOOKUP(V479,data!$B$3:$E$32,2,0)*S479,(VLOOKUP(V479,data!$B$3:$E$32,2,0)*14)+(VLOOKUP(V479,data!$B$3:$E$32,3,0))*(S479-14)),0)</f>
        <v>0</v>
      </c>
      <c r="X479" s="87" t="s">
        <v>87</v>
      </c>
      <c r="Y479" s="66">
        <f>IF(T479=1,VLOOKUP(X479,data!$B$35:$D$39,2,0),0)</f>
        <v>0</v>
      </c>
      <c r="Z479" s="67">
        <f>IF(AND(W479&lt;&gt;0,Y479&lt;&gt;0)=FALSE,0,data!$C$43)</f>
        <v>0</v>
      </c>
      <c r="AA479" s="91">
        <f t="shared" si="220"/>
        <v>0</v>
      </c>
      <c r="AB479" s="121">
        <f t="shared" si="221"/>
        <v>0</v>
      </c>
      <c r="AC479" s="61">
        <f t="shared" si="222"/>
        <v>0</v>
      </c>
      <c r="AD479" s="61">
        <f t="shared" si="223"/>
        <v>0</v>
      </c>
      <c r="AF479" s="64"/>
      <c r="AG479" s="61">
        <f t="shared" si="224"/>
        <v>0</v>
      </c>
      <c r="AH479" s="65">
        <f>IF(AG479=1,data!$C$41*AF479,0)</f>
        <v>0</v>
      </c>
      <c r="AI479" s="87" t="s">
        <v>87</v>
      </c>
      <c r="AJ479" s="66">
        <f>IF(AG479=1,IF(AF479&lt;15,VLOOKUP(AI479,data!$B$3:$E$32,2,0)*AF479,(VLOOKUP(AI479,data!$B$3:$E$32,2,0)*14)+(VLOOKUP(AI479,data!$B$3:$E$32,3,0))*(AF479-14)),0)</f>
        <v>0</v>
      </c>
      <c r="AK479" s="87" t="s">
        <v>87</v>
      </c>
      <c r="AL479" s="66">
        <f>IF(AG479=1,VLOOKUP(AK479,data!$B$35:$D$39,2,0),0)</f>
        <v>0</v>
      </c>
      <c r="AM479" s="67">
        <f>IF(AND(AJ479&lt;&gt;0,AL479&lt;&gt;0)=FALSE,0,data!$C$43)</f>
        <v>0</v>
      </c>
      <c r="AN479" s="91">
        <f t="shared" si="225"/>
        <v>0</v>
      </c>
      <c r="AO479" s="121">
        <f t="shared" si="226"/>
        <v>0</v>
      </c>
      <c r="AP479" s="61">
        <f t="shared" si="227"/>
        <v>0</v>
      </c>
      <c r="AQ479" s="61">
        <f t="shared" si="228"/>
        <v>0</v>
      </c>
      <c r="AS479" s="64"/>
      <c r="AT479" s="61">
        <f t="shared" si="229"/>
        <v>0</v>
      </c>
      <c r="AU479" s="65">
        <f>IF(AT479=1,data!$C$41*AS479,0)</f>
        <v>0</v>
      </c>
      <c r="AV479" s="87" t="s">
        <v>87</v>
      </c>
      <c r="AW479" s="66">
        <f>IF(AT479=1,IF(AS479&lt;15,VLOOKUP(AV479,data!$B$3:$E$32,2,0)*AS479,(VLOOKUP(AV479,data!$B$3:$E$32,2,0)*14)+(VLOOKUP(AV479,data!$B$3:$E$32,3,0))*(AS479-14)),0)</f>
        <v>0</v>
      </c>
      <c r="AX479" s="87" t="s">
        <v>87</v>
      </c>
      <c r="AY479" s="66">
        <f>IF(AT479=1,VLOOKUP(AX479,data!$B$35:$D$39,2,0),0)</f>
        <v>0</v>
      </c>
      <c r="AZ479" s="67">
        <f>IF(AND(AW479&lt;&gt;0,AY479&lt;&gt;0)=FALSE,0,data!$C$43)</f>
        <v>0</v>
      </c>
      <c r="BA479" s="91">
        <f t="shared" si="230"/>
        <v>0</v>
      </c>
      <c r="BB479" s="121">
        <f t="shared" si="231"/>
        <v>0</v>
      </c>
      <c r="BC479" s="61">
        <f t="shared" si="232"/>
        <v>0</v>
      </c>
      <c r="BD479" s="61">
        <f t="shared" si="233"/>
        <v>0</v>
      </c>
      <c r="BF479" s="64"/>
      <c r="BG479" s="61">
        <f t="shared" si="234"/>
        <v>0</v>
      </c>
      <c r="BH479" s="65">
        <f>IF(BG479=1,data!$C$41*BF479,0)</f>
        <v>0</v>
      </c>
      <c r="BI479" s="87" t="s">
        <v>87</v>
      </c>
      <c r="BJ479" s="66">
        <f>IF(BG479=1,IF(BF479&lt;15,VLOOKUP(BI479,data!$B$3:$E$32,2,0)*BF479,(VLOOKUP(BI479,data!$B$3:$E$32,2,0)*14)+(VLOOKUP(BI479,data!$B$3:$E$32,3,0))*(BF479-14)),0)</f>
        <v>0</v>
      </c>
      <c r="BK479" s="87" t="s">
        <v>87</v>
      </c>
      <c r="BL479" s="66">
        <f>IF(BG479=1,VLOOKUP(BK479,data!$B$35:$D$39,2,0),0)</f>
        <v>0</v>
      </c>
      <c r="BM479" s="67">
        <f>IF(AND(BJ479&lt;&gt;0,BL479&lt;&gt;0)=FALSE,0,data!$C$43)</f>
        <v>0</v>
      </c>
      <c r="BN479" s="91">
        <f t="shared" si="235"/>
        <v>0</v>
      </c>
      <c r="BO479" s="121">
        <f t="shared" si="236"/>
        <v>0</v>
      </c>
      <c r="BP479" s="61">
        <f t="shared" si="237"/>
        <v>0</v>
      </c>
      <c r="BQ479" s="61">
        <f t="shared" si="238"/>
        <v>0</v>
      </c>
      <c r="BS479" s="64"/>
      <c r="BT479" s="61">
        <f t="shared" si="239"/>
        <v>0</v>
      </c>
      <c r="BU479" s="65">
        <f>IF(BT479=1,data!$C$41*BS479,0)</f>
        <v>0</v>
      </c>
      <c r="BV479" s="87" t="s">
        <v>87</v>
      </c>
      <c r="BW479" s="66">
        <f>IF(BT479=1,IF(BS479&lt;15,VLOOKUP(BV479,data!$B$3:$E$32,2,0)*BS479,(VLOOKUP(BV479,data!$B$3:$E$32,2,0)*14)+(VLOOKUP(BV479,data!$B$3:$E$32,3,0))*(BS479-14)),0)</f>
        <v>0</v>
      </c>
      <c r="BX479" s="87" t="s">
        <v>87</v>
      </c>
      <c r="BY479" s="66">
        <f>IF(BT479=1,VLOOKUP(BX479,data!$B$35:$D$39,2,0),0)</f>
        <v>0</v>
      </c>
      <c r="BZ479" s="67">
        <f>IF(AND(BW479&lt;&gt;0,BY479&lt;&gt;0)=FALSE,0,data!$C$43)</f>
        <v>0</v>
      </c>
      <c r="CA479" s="91">
        <f t="shared" si="240"/>
        <v>0</v>
      </c>
      <c r="CB479" s="121">
        <f t="shared" si="241"/>
        <v>0</v>
      </c>
      <c r="CC479" s="61">
        <f t="shared" si="242"/>
        <v>0</v>
      </c>
      <c r="CD479" s="61">
        <f t="shared" si="243"/>
        <v>0</v>
      </c>
    </row>
    <row r="480" spans="1:82" ht="18" hidden="1" customHeight="1" x14ac:dyDescent="0.25">
      <c r="A480" s="68"/>
      <c r="B480" s="58" t="s">
        <v>562</v>
      </c>
      <c r="C480" s="113"/>
      <c r="D480" s="59"/>
      <c r="E480" s="64"/>
      <c r="F480" s="61">
        <f t="shared" si="215"/>
        <v>0</v>
      </c>
      <c r="G480" s="65">
        <f>IF(F480=1,data!$C$41*E480,0)</f>
        <v>0</v>
      </c>
      <c r="H480" s="87" t="s">
        <v>87</v>
      </c>
      <c r="I480" s="66">
        <f>IF($F480=1,IF($E480&lt;15,VLOOKUP(H480,data!$B$3:$E$32,2,0)*$E480,(VLOOKUP(H480,data!$B$3:$E$32,2,0)*14)+(VLOOKUP(H480,data!$B$3:$E$32,3,0))*($E480-14)),0)</f>
        <v>0</v>
      </c>
      <c r="J480" s="87" t="s">
        <v>87</v>
      </c>
      <c r="K480" s="66">
        <f>IF($F480=1,VLOOKUP(J480,data!$B$35:$D$39,2,0),0)</f>
        <v>0</v>
      </c>
      <c r="L480" s="67">
        <f>IF(AND(I480&lt;&gt;0,K480&lt;&gt;0)=FALSE,0,data!$C$43)</f>
        <v>0</v>
      </c>
      <c r="M480" s="91">
        <f t="shared" si="214"/>
        <v>0</v>
      </c>
      <c r="N480" s="61">
        <f t="shared" si="244"/>
        <v>0</v>
      </c>
      <c r="O480" s="61">
        <f t="shared" si="216"/>
        <v>0</v>
      </c>
      <c r="P480" s="61">
        <f t="shared" si="217"/>
        <v>0</v>
      </c>
      <c r="Q480" s="137">
        <f t="shared" si="218"/>
        <v>0</v>
      </c>
      <c r="S480" s="64"/>
      <c r="T480" s="61">
        <f t="shared" si="219"/>
        <v>0</v>
      </c>
      <c r="U480" s="65">
        <f>IF(T480=1,data!$C$41*S480,0)</f>
        <v>0</v>
      </c>
      <c r="V480" s="87" t="s">
        <v>87</v>
      </c>
      <c r="W480" s="66">
        <f>IF(T480=1,IF(S480&lt;15,VLOOKUP(V480,data!$B$3:$E$32,2,0)*S480,(VLOOKUP(V480,data!$B$3:$E$32,2,0)*14)+(VLOOKUP(V480,data!$B$3:$E$32,3,0))*(S480-14)),0)</f>
        <v>0</v>
      </c>
      <c r="X480" s="87" t="s">
        <v>87</v>
      </c>
      <c r="Y480" s="66">
        <f>IF(T480=1,VLOOKUP(X480,data!$B$35:$D$39,2,0),0)</f>
        <v>0</v>
      </c>
      <c r="Z480" s="67">
        <f>IF(AND(W480&lt;&gt;0,Y480&lt;&gt;0)=FALSE,0,data!$C$43)</f>
        <v>0</v>
      </c>
      <c r="AA480" s="91">
        <f t="shared" si="220"/>
        <v>0</v>
      </c>
      <c r="AB480" s="121">
        <f t="shared" si="221"/>
        <v>0</v>
      </c>
      <c r="AC480" s="61">
        <f t="shared" si="222"/>
        <v>0</v>
      </c>
      <c r="AD480" s="61">
        <f t="shared" si="223"/>
        <v>0</v>
      </c>
      <c r="AF480" s="64"/>
      <c r="AG480" s="61">
        <f t="shared" si="224"/>
        <v>0</v>
      </c>
      <c r="AH480" s="65">
        <f>IF(AG480=1,data!$C$41*AF480,0)</f>
        <v>0</v>
      </c>
      <c r="AI480" s="87" t="s">
        <v>87</v>
      </c>
      <c r="AJ480" s="66">
        <f>IF(AG480=1,IF(AF480&lt;15,VLOOKUP(AI480,data!$B$3:$E$32,2,0)*AF480,(VLOOKUP(AI480,data!$B$3:$E$32,2,0)*14)+(VLOOKUP(AI480,data!$B$3:$E$32,3,0))*(AF480-14)),0)</f>
        <v>0</v>
      </c>
      <c r="AK480" s="87" t="s">
        <v>87</v>
      </c>
      <c r="AL480" s="66">
        <f>IF(AG480=1,VLOOKUP(AK480,data!$B$35:$D$39,2,0),0)</f>
        <v>0</v>
      </c>
      <c r="AM480" s="67">
        <f>IF(AND(AJ480&lt;&gt;0,AL480&lt;&gt;0)=FALSE,0,data!$C$43)</f>
        <v>0</v>
      </c>
      <c r="AN480" s="91">
        <f t="shared" si="225"/>
        <v>0</v>
      </c>
      <c r="AO480" s="121">
        <f t="shared" si="226"/>
        <v>0</v>
      </c>
      <c r="AP480" s="61">
        <f t="shared" si="227"/>
        <v>0</v>
      </c>
      <c r="AQ480" s="61">
        <f t="shared" si="228"/>
        <v>0</v>
      </c>
      <c r="AS480" s="64"/>
      <c r="AT480" s="61">
        <f t="shared" si="229"/>
        <v>0</v>
      </c>
      <c r="AU480" s="65">
        <f>IF(AT480=1,data!$C$41*AS480,0)</f>
        <v>0</v>
      </c>
      <c r="AV480" s="87" t="s">
        <v>87</v>
      </c>
      <c r="AW480" s="66">
        <f>IF(AT480=1,IF(AS480&lt;15,VLOOKUP(AV480,data!$B$3:$E$32,2,0)*AS480,(VLOOKUP(AV480,data!$B$3:$E$32,2,0)*14)+(VLOOKUP(AV480,data!$B$3:$E$32,3,0))*(AS480-14)),0)</f>
        <v>0</v>
      </c>
      <c r="AX480" s="87" t="s">
        <v>87</v>
      </c>
      <c r="AY480" s="66">
        <f>IF(AT480=1,VLOOKUP(AX480,data!$B$35:$D$39,2,0),0)</f>
        <v>0</v>
      </c>
      <c r="AZ480" s="67">
        <f>IF(AND(AW480&lt;&gt;0,AY480&lt;&gt;0)=FALSE,0,data!$C$43)</f>
        <v>0</v>
      </c>
      <c r="BA480" s="91">
        <f t="shared" si="230"/>
        <v>0</v>
      </c>
      <c r="BB480" s="121">
        <f t="shared" si="231"/>
        <v>0</v>
      </c>
      <c r="BC480" s="61">
        <f t="shared" si="232"/>
        <v>0</v>
      </c>
      <c r="BD480" s="61">
        <f t="shared" si="233"/>
        <v>0</v>
      </c>
      <c r="BF480" s="64"/>
      <c r="BG480" s="61">
        <f t="shared" si="234"/>
        <v>0</v>
      </c>
      <c r="BH480" s="65">
        <f>IF(BG480=1,data!$C$41*BF480,0)</f>
        <v>0</v>
      </c>
      <c r="BI480" s="87" t="s">
        <v>87</v>
      </c>
      <c r="BJ480" s="66">
        <f>IF(BG480=1,IF(BF480&lt;15,VLOOKUP(BI480,data!$B$3:$E$32,2,0)*BF480,(VLOOKUP(BI480,data!$B$3:$E$32,2,0)*14)+(VLOOKUP(BI480,data!$B$3:$E$32,3,0))*(BF480-14)),0)</f>
        <v>0</v>
      </c>
      <c r="BK480" s="87" t="s">
        <v>87</v>
      </c>
      <c r="BL480" s="66">
        <f>IF(BG480=1,VLOOKUP(BK480,data!$B$35:$D$39,2,0),0)</f>
        <v>0</v>
      </c>
      <c r="BM480" s="67">
        <f>IF(AND(BJ480&lt;&gt;0,BL480&lt;&gt;0)=FALSE,0,data!$C$43)</f>
        <v>0</v>
      </c>
      <c r="BN480" s="91">
        <f t="shared" si="235"/>
        <v>0</v>
      </c>
      <c r="BO480" s="121">
        <f t="shared" si="236"/>
        <v>0</v>
      </c>
      <c r="BP480" s="61">
        <f t="shared" si="237"/>
        <v>0</v>
      </c>
      <c r="BQ480" s="61">
        <f t="shared" si="238"/>
        <v>0</v>
      </c>
      <c r="BS480" s="64"/>
      <c r="BT480" s="61">
        <f t="shared" si="239"/>
        <v>0</v>
      </c>
      <c r="BU480" s="65">
        <f>IF(BT480=1,data!$C$41*BS480,0)</f>
        <v>0</v>
      </c>
      <c r="BV480" s="87" t="s">
        <v>87</v>
      </c>
      <c r="BW480" s="66">
        <f>IF(BT480=1,IF(BS480&lt;15,VLOOKUP(BV480,data!$B$3:$E$32,2,0)*BS480,(VLOOKUP(BV480,data!$B$3:$E$32,2,0)*14)+(VLOOKUP(BV480,data!$B$3:$E$32,3,0))*(BS480-14)),0)</f>
        <v>0</v>
      </c>
      <c r="BX480" s="87" t="s">
        <v>87</v>
      </c>
      <c r="BY480" s="66">
        <f>IF(BT480=1,VLOOKUP(BX480,data!$B$35:$D$39,2,0),0)</f>
        <v>0</v>
      </c>
      <c r="BZ480" s="67">
        <f>IF(AND(BW480&lt;&gt;0,BY480&lt;&gt;0)=FALSE,0,data!$C$43)</f>
        <v>0</v>
      </c>
      <c r="CA480" s="91">
        <f t="shared" si="240"/>
        <v>0</v>
      </c>
      <c r="CB480" s="121">
        <f t="shared" si="241"/>
        <v>0</v>
      </c>
      <c r="CC480" s="61">
        <f t="shared" si="242"/>
        <v>0</v>
      </c>
      <c r="CD480" s="61">
        <f t="shared" si="243"/>
        <v>0</v>
      </c>
    </row>
    <row r="481" spans="1:82" ht="18" hidden="1" customHeight="1" x14ac:dyDescent="0.25">
      <c r="A481" s="68"/>
      <c r="B481" s="58" t="s">
        <v>563</v>
      </c>
      <c r="C481" s="113"/>
      <c r="D481" s="59"/>
      <c r="E481" s="64"/>
      <c r="F481" s="61">
        <f t="shared" si="215"/>
        <v>0</v>
      </c>
      <c r="G481" s="65">
        <f>IF(F481=1,data!$C$41*E481,0)</f>
        <v>0</v>
      </c>
      <c r="H481" s="87" t="s">
        <v>87</v>
      </c>
      <c r="I481" s="66">
        <f>IF($F481=1,IF($E481&lt;15,VLOOKUP(H481,data!$B$3:$E$32,2,0)*$E481,(VLOOKUP(H481,data!$B$3:$E$32,2,0)*14)+(VLOOKUP(H481,data!$B$3:$E$32,3,0))*($E481-14)),0)</f>
        <v>0</v>
      </c>
      <c r="J481" s="87" t="s">
        <v>87</v>
      </c>
      <c r="K481" s="66">
        <f>IF($F481=1,VLOOKUP(J481,data!$B$35:$D$39,2,0),0)</f>
        <v>0</v>
      </c>
      <c r="L481" s="67">
        <f>IF(AND(I481&lt;&gt;0,K481&lt;&gt;0)=FALSE,0,data!$C$43)</f>
        <v>0</v>
      </c>
      <c r="M481" s="91">
        <f t="shared" si="214"/>
        <v>0</v>
      </c>
      <c r="N481" s="61">
        <f t="shared" si="244"/>
        <v>0</v>
      </c>
      <c r="O481" s="61">
        <f t="shared" si="216"/>
        <v>0</v>
      </c>
      <c r="P481" s="61">
        <f t="shared" si="217"/>
        <v>0</v>
      </c>
      <c r="Q481" s="137">
        <f t="shared" si="218"/>
        <v>0</v>
      </c>
      <c r="S481" s="64"/>
      <c r="T481" s="61">
        <f t="shared" si="219"/>
        <v>0</v>
      </c>
      <c r="U481" s="65">
        <f>IF(T481=1,data!$C$41*S481,0)</f>
        <v>0</v>
      </c>
      <c r="V481" s="87" t="s">
        <v>87</v>
      </c>
      <c r="W481" s="66">
        <f>IF(T481=1,IF(S481&lt;15,VLOOKUP(V481,data!$B$3:$E$32,2,0)*S481,(VLOOKUP(V481,data!$B$3:$E$32,2,0)*14)+(VLOOKUP(V481,data!$B$3:$E$32,3,0))*(S481-14)),0)</f>
        <v>0</v>
      </c>
      <c r="X481" s="87" t="s">
        <v>87</v>
      </c>
      <c r="Y481" s="66">
        <f>IF(T481=1,VLOOKUP(X481,data!$B$35:$D$39,2,0),0)</f>
        <v>0</v>
      </c>
      <c r="Z481" s="67">
        <f>IF(AND(W481&lt;&gt;0,Y481&lt;&gt;0)=FALSE,0,data!$C$43)</f>
        <v>0</v>
      </c>
      <c r="AA481" s="91">
        <f t="shared" si="220"/>
        <v>0</v>
      </c>
      <c r="AB481" s="121">
        <f t="shared" si="221"/>
        <v>0</v>
      </c>
      <c r="AC481" s="61">
        <f t="shared" si="222"/>
        <v>0</v>
      </c>
      <c r="AD481" s="61">
        <f t="shared" si="223"/>
        <v>0</v>
      </c>
      <c r="AF481" s="64"/>
      <c r="AG481" s="61">
        <f t="shared" si="224"/>
        <v>0</v>
      </c>
      <c r="AH481" s="65">
        <f>IF(AG481=1,data!$C$41*AF481,0)</f>
        <v>0</v>
      </c>
      <c r="AI481" s="87" t="s">
        <v>87</v>
      </c>
      <c r="AJ481" s="66">
        <f>IF(AG481=1,IF(AF481&lt;15,VLOOKUP(AI481,data!$B$3:$E$32,2,0)*AF481,(VLOOKUP(AI481,data!$B$3:$E$32,2,0)*14)+(VLOOKUP(AI481,data!$B$3:$E$32,3,0))*(AF481-14)),0)</f>
        <v>0</v>
      </c>
      <c r="AK481" s="87" t="s">
        <v>87</v>
      </c>
      <c r="AL481" s="66">
        <f>IF(AG481=1,VLOOKUP(AK481,data!$B$35:$D$39,2,0),0)</f>
        <v>0</v>
      </c>
      <c r="AM481" s="67">
        <f>IF(AND(AJ481&lt;&gt;0,AL481&lt;&gt;0)=FALSE,0,data!$C$43)</f>
        <v>0</v>
      </c>
      <c r="AN481" s="91">
        <f t="shared" si="225"/>
        <v>0</v>
      </c>
      <c r="AO481" s="121">
        <f t="shared" si="226"/>
        <v>0</v>
      </c>
      <c r="AP481" s="61">
        <f t="shared" si="227"/>
        <v>0</v>
      </c>
      <c r="AQ481" s="61">
        <f t="shared" si="228"/>
        <v>0</v>
      </c>
      <c r="AS481" s="64"/>
      <c r="AT481" s="61">
        <f t="shared" si="229"/>
        <v>0</v>
      </c>
      <c r="AU481" s="65">
        <f>IF(AT481=1,data!$C$41*AS481,0)</f>
        <v>0</v>
      </c>
      <c r="AV481" s="87" t="s">
        <v>87</v>
      </c>
      <c r="AW481" s="66">
        <f>IF(AT481=1,IF(AS481&lt;15,VLOOKUP(AV481,data!$B$3:$E$32,2,0)*AS481,(VLOOKUP(AV481,data!$B$3:$E$32,2,0)*14)+(VLOOKUP(AV481,data!$B$3:$E$32,3,0))*(AS481-14)),0)</f>
        <v>0</v>
      </c>
      <c r="AX481" s="87" t="s">
        <v>87</v>
      </c>
      <c r="AY481" s="66">
        <f>IF(AT481=1,VLOOKUP(AX481,data!$B$35:$D$39,2,0),0)</f>
        <v>0</v>
      </c>
      <c r="AZ481" s="67">
        <f>IF(AND(AW481&lt;&gt;0,AY481&lt;&gt;0)=FALSE,0,data!$C$43)</f>
        <v>0</v>
      </c>
      <c r="BA481" s="91">
        <f t="shared" si="230"/>
        <v>0</v>
      </c>
      <c r="BB481" s="121">
        <f t="shared" si="231"/>
        <v>0</v>
      </c>
      <c r="BC481" s="61">
        <f t="shared" si="232"/>
        <v>0</v>
      </c>
      <c r="BD481" s="61">
        <f t="shared" si="233"/>
        <v>0</v>
      </c>
      <c r="BF481" s="64"/>
      <c r="BG481" s="61">
        <f t="shared" si="234"/>
        <v>0</v>
      </c>
      <c r="BH481" s="65">
        <f>IF(BG481=1,data!$C$41*BF481,0)</f>
        <v>0</v>
      </c>
      <c r="BI481" s="87" t="s">
        <v>87</v>
      </c>
      <c r="BJ481" s="66">
        <f>IF(BG481=1,IF(BF481&lt;15,VLOOKUP(BI481,data!$B$3:$E$32,2,0)*BF481,(VLOOKUP(BI481,data!$B$3:$E$32,2,0)*14)+(VLOOKUP(BI481,data!$B$3:$E$32,3,0))*(BF481-14)),0)</f>
        <v>0</v>
      </c>
      <c r="BK481" s="87" t="s">
        <v>87</v>
      </c>
      <c r="BL481" s="66">
        <f>IF(BG481=1,VLOOKUP(BK481,data!$B$35:$D$39,2,0),0)</f>
        <v>0</v>
      </c>
      <c r="BM481" s="67">
        <f>IF(AND(BJ481&lt;&gt;0,BL481&lt;&gt;0)=FALSE,0,data!$C$43)</f>
        <v>0</v>
      </c>
      <c r="BN481" s="91">
        <f t="shared" si="235"/>
        <v>0</v>
      </c>
      <c r="BO481" s="121">
        <f t="shared" si="236"/>
        <v>0</v>
      </c>
      <c r="BP481" s="61">
        <f t="shared" si="237"/>
        <v>0</v>
      </c>
      <c r="BQ481" s="61">
        <f t="shared" si="238"/>
        <v>0</v>
      </c>
      <c r="BS481" s="64"/>
      <c r="BT481" s="61">
        <f t="shared" si="239"/>
        <v>0</v>
      </c>
      <c r="BU481" s="65">
        <f>IF(BT481=1,data!$C$41*BS481,0)</f>
        <v>0</v>
      </c>
      <c r="BV481" s="87" t="s">
        <v>87</v>
      </c>
      <c r="BW481" s="66">
        <f>IF(BT481=1,IF(BS481&lt;15,VLOOKUP(BV481,data!$B$3:$E$32,2,0)*BS481,(VLOOKUP(BV481,data!$B$3:$E$32,2,0)*14)+(VLOOKUP(BV481,data!$B$3:$E$32,3,0))*(BS481-14)),0)</f>
        <v>0</v>
      </c>
      <c r="BX481" s="87" t="s">
        <v>87</v>
      </c>
      <c r="BY481" s="66">
        <f>IF(BT481=1,VLOOKUP(BX481,data!$B$35:$D$39,2,0),0)</f>
        <v>0</v>
      </c>
      <c r="BZ481" s="67">
        <f>IF(AND(BW481&lt;&gt;0,BY481&lt;&gt;0)=FALSE,0,data!$C$43)</f>
        <v>0</v>
      </c>
      <c r="CA481" s="91">
        <f t="shared" si="240"/>
        <v>0</v>
      </c>
      <c r="CB481" s="121">
        <f t="shared" si="241"/>
        <v>0</v>
      </c>
      <c r="CC481" s="61">
        <f t="shared" si="242"/>
        <v>0</v>
      </c>
      <c r="CD481" s="61">
        <f t="shared" si="243"/>
        <v>0</v>
      </c>
    </row>
    <row r="482" spans="1:82" ht="18" hidden="1" customHeight="1" x14ac:dyDescent="0.25">
      <c r="A482" s="68"/>
      <c r="B482" s="58" t="s">
        <v>564</v>
      </c>
      <c r="C482" s="113"/>
      <c r="D482" s="59"/>
      <c r="E482" s="64"/>
      <c r="F482" s="61">
        <f t="shared" si="215"/>
        <v>0</v>
      </c>
      <c r="G482" s="65">
        <f>IF(F482=1,data!$C$41*E482,0)</f>
        <v>0</v>
      </c>
      <c r="H482" s="87" t="s">
        <v>87</v>
      </c>
      <c r="I482" s="66">
        <f>IF($F482=1,IF($E482&lt;15,VLOOKUP(H482,data!$B$3:$E$32,2,0)*$E482,(VLOOKUP(H482,data!$B$3:$E$32,2,0)*14)+(VLOOKUP(H482,data!$B$3:$E$32,3,0))*($E482-14)),0)</f>
        <v>0</v>
      </c>
      <c r="J482" s="87" t="s">
        <v>87</v>
      </c>
      <c r="K482" s="66">
        <f>IF($F482=1,VLOOKUP(J482,data!$B$35:$D$39,2,0),0)</f>
        <v>0</v>
      </c>
      <c r="L482" s="67">
        <f>IF(AND(I482&lt;&gt;0,K482&lt;&gt;0)=FALSE,0,data!$C$43)</f>
        <v>0</v>
      </c>
      <c r="M482" s="91">
        <f t="shared" si="214"/>
        <v>0</v>
      </c>
      <c r="N482" s="61">
        <f t="shared" si="244"/>
        <v>0</v>
      </c>
      <c r="O482" s="61">
        <f t="shared" si="216"/>
        <v>0</v>
      </c>
      <c r="P482" s="61">
        <f t="shared" si="217"/>
        <v>0</v>
      </c>
      <c r="Q482" s="137">
        <f t="shared" si="218"/>
        <v>0</v>
      </c>
      <c r="S482" s="64"/>
      <c r="T482" s="61">
        <f t="shared" si="219"/>
        <v>0</v>
      </c>
      <c r="U482" s="65">
        <f>IF(T482=1,data!$C$41*S482,0)</f>
        <v>0</v>
      </c>
      <c r="V482" s="87" t="s">
        <v>87</v>
      </c>
      <c r="W482" s="66">
        <f>IF(T482=1,IF(S482&lt;15,VLOOKUP(V482,data!$B$3:$E$32,2,0)*S482,(VLOOKUP(V482,data!$B$3:$E$32,2,0)*14)+(VLOOKUP(V482,data!$B$3:$E$32,3,0))*(S482-14)),0)</f>
        <v>0</v>
      </c>
      <c r="X482" s="87" t="s">
        <v>87</v>
      </c>
      <c r="Y482" s="66">
        <f>IF(T482=1,VLOOKUP(X482,data!$B$35:$D$39,2,0),0)</f>
        <v>0</v>
      </c>
      <c r="Z482" s="67">
        <f>IF(AND(W482&lt;&gt;0,Y482&lt;&gt;0)=FALSE,0,data!$C$43)</f>
        <v>0</v>
      </c>
      <c r="AA482" s="91">
        <f t="shared" si="220"/>
        <v>0</v>
      </c>
      <c r="AB482" s="121">
        <f t="shared" si="221"/>
        <v>0</v>
      </c>
      <c r="AC482" s="61">
        <f t="shared" si="222"/>
        <v>0</v>
      </c>
      <c r="AD482" s="61">
        <f t="shared" si="223"/>
        <v>0</v>
      </c>
      <c r="AF482" s="64"/>
      <c r="AG482" s="61">
        <f t="shared" si="224"/>
        <v>0</v>
      </c>
      <c r="AH482" s="65">
        <f>IF(AG482=1,data!$C$41*AF482,0)</f>
        <v>0</v>
      </c>
      <c r="AI482" s="87" t="s">
        <v>87</v>
      </c>
      <c r="AJ482" s="66">
        <f>IF(AG482=1,IF(AF482&lt;15,VLOOKUP(AI482,data!$B$3:$E$32,2,0)*AF482,(VLOOKUP(AI482,data!$B$3:$E$32,2,0)*14)+(VLOOKUP(AI482,data!$B$3:$E$32,3,0))*(AF482-14)),0)</f>
        <v>0</v>
      </c>
      <c r="AK482" s="87" t="s">
        <v>87</v>
      </c>
      <c r="AL482" s="66">
        <f>IF(AG482=1,VLOOKUP(AK482,data!$B$35:$D$39,2,0),0)</f>
        <v>0</v>
      </c>
      <c r="AM482" s="67">
        <f>IF(AND(AJ482&lt;&gt;0,AL482&lt;&gt;0)=FALSE,0,data!$C$43)</f>
        <v>0</v>
      </c>
      <c r="AN482" s="91">
        <f t="shared" si="225"/>
        <v>0</v>
      </c>
      <c r="AO482" s="121">
        <f t="shared" si="226"/>
        <v>0</v>
      </c>
      <c r="AP482" s="61">
        <f t="shared" si="227"/>
        <v>0</v>
      </c>
      <c r="AQ482" s="61">
        <f t="shared" si="228"/>
        <v>0</v>
      </c>
      <c r="AS482" s="64"/>
      <c r="AT482" s="61">
        <f t="shared" si="229"/>
        <v>0</v>
      </c>
      <c r="AU482" s="65">
        <f>IF(AT482=1,data!$C$41*AS482,0)</f>
        <v>0</v>
      </c>
      <c r="AV482" s="87" t="s">
        <v>87</v>
      </c>
      <c r="AW482" s="66">
        <f>IF(AT482=1,IF(AS482&lt;15,VLOOKUP(AV482,data!$B$3:$E$32,2,0)*AS482,(VLOOKUP(AV482,data!$B$3:$E$32,2,0)*14)+(VLOOKUP(AV482,data!$B$3:$E$32,3,0))*(AS482-14)),0)</f>
        <v>0</v>
      </c>
      <c r="AX482" s="87" t="s">
        <v>87</v>
      </c>
      <c r="AY482" s="66">
        <f>IF(AT482=1,VLOOKUP(AX482,data!$B$35:$D$39,2,0),0)</f>
        <v>0</v>
      </c>
      <c r="AZ482" s="67">
        <f>IF(AND(AW482&lt;&gt;0,AY482&lt;&gt;0)=FALSE,0,data!$C$43)</f>
        <v>0</v>
      </c>
      <c r="BA482" s="91">
        <f t="shared" si="230"/>
        <v>0</v>
      </c>
      <c r="BB482" s="121">
        <f t="shared" si="231"/>
        <v>0</v>
      </c>
      <c r="BC482" s="61">
        <f t="shared" si="232"/>
        <v>0</v>
      </c>
      <c r="BD482" s="61">
        <f t="shared" si="233"/>
        <v>0</v>
      </c>
      <c r="BF482" s="64"/>
      <c r="BG482" s="61">
        <f t="shared" si="234"/>
        <v>0</v>
      </c>
      <c r="BH482" s="65">
        <f>IF(BG482=1,data!$C$41*BF482,0)</f>
        <v>0</v>
      </c>
      <c r="BI482" s="87" t="s">
        <v>87</v>
      </c>
      <c r="BJ482" s="66">
        <f>IF(BG482=1,IF(BF482&lt;15,VLOOKUP(BI482,data!$B$3:$E$32,2,0)*BF482,(VLOOKUP(BI482,data!$B$3:$E$32,2,0)*14)+(VLOOKUP(BI482,data!$B$3:$E$32,3,0))*(BF482-14)),0)</f>
        <v>0</v>
      </c>
      <c r="BK482" s="87" t="s">
        <v>87</v>
      </c>
      <c r="BL482" s="66">
        <f>IF(BG482=1,VLOOKUP(BK482,data!$B$35:$D$39,2,0),0)</f>
        <v>0</v>
      </c>
      <c r="BM482" s="67">
        <f>IF(AND(BJ482&lt;&gt;0,BL482&lt;&gt;0)=FALSE,0,data!$C$43)</f>
        <v>0</v>
      </c>
      <c r="BN482" s="91">
        <f t="shared" si="235"/>
        <v>0</v>
      </c>
      <c r="BO482" s="121">
        <f t="shared" si="236"/>
        <v>0</v>
      </c>
      <c r="BP482" s="61">
        <f t="shared" si="237"/>
        <v>0</v>
      </c>
      <c r="BQ482" s="61">
        <f t="shared" si="238"/>
        <v>0</v>
      </c>
      <c r="BS482" s="64"/>
      <c r="BT482" s="61">
        <f t="shared" si="239"/>
        <v>0</v>
      </c>
      <c r="BU482" s="65">
        <f>IF(BT482=1,data!$C$41*BS482,0)</f>
        <v>0</v>
      </c>
      <c r="BV482" s="87" t="s">
        <v>87</v>
      </c>
      <c r="BW482" s="66">
        <f>IF(BT482=1,IF(BS482&lt;15,VLOOKUP(BV482,data!$B$3:$E$32,2,0)*BS482,(VLOOKUP(BV482,data!$B$3:$E$32,2,0)*14)+(VLOOKUP(BV482,data!$B$3:$E$32,3,0))*(BS482-14)),0)</f>
        <v>0</v>
      </c>
      <c r="BX482" s="87" t="s">
        <v>87</v>
      </c>
      <c r="BY482" s="66">
        <f>IF(BT482=1,VLOOKUP(BX482,data!$B$35:$D$39,2,0),0)</f>
        <v>0</v>
      </c>
      <c r="BZ482" s="67">
        <f>IF(AND(BW482&lt;&gt;0,BY482&lt;&gt;0)=FALSE,0,data!$C$43)</f>
        <v>0</v>
      </c>
      <c r="CA482" s="91">
        <f t="shared" si="240"/>
        <v>0</v>
      </c>
      <c r="CB482" s="121">
        <f t="shared" si="241"/>
        <v>0</v>
      </c>
      <c r="CC482" s="61">
        <f t="shared" si="242"/>
        <v>0</v>
      </c>
      <c r="CD482" s="61">
        <f t="shared" si="243"/>
        <v>0</v>
      </c>
    </row>
    <row r="483" spans="1:82" ht="18" hidden="1" customHeight="1" x14ac:dyDescent="0.25">
      <c r="A483" s="68"/>
      <c r="B483" s="58" t="s">
        <v>565</v>
      </c>
      <c r="C483" s="113"/>
      <c r="D483" s="59"/>
      <c r="E483" s="64"/>
      <c r="F483" s="61">
        <f t="shared" si="215"/>
        <v>0</v>
      </c>
      <c r="G483" s="65">
        <f>IF(F483=1,data!$C$41*E483,0)</f>
        <v>0</v>
      </c>
      <c r="H483" s="87" t="s">
        <v>87</v>
      </c>
      <c r="I483" s="66">
        <f>IF($F483=1,IF($E483&lt;15,VLOOKUP(H483,data!$B$3:$E$32,2,0)*$E483,(VLOOKUP(H483,data!$B$3:$E$32,2,0)*14)+(VLOOKUP(H483,data!$B$3:$E$32,3,0))*($E483-14)),0)</f>
        <v>0</v>
      </c>
      <c r="J483" s="87" t="s">
        <v>87</v>
      </c>
      <c r="K483" s="66">
        <f>IF($F483=1,VLOOKUP(J483,data!$B$35:$D$39,2,0),0)</f>
        <v>0</v>
      </c>
      <c r="L483" s="67">
        <f>IF(AND(I483&lt;&gt;0,K483&lt;&gt;0)=FALSE,0,data!$C$43)</f>
        <v>0</v>
      </c>
      <c r="M483" s="91">
        <f t="shared" si="214"/>
        <v>0</v>
      </c>
      <c r="N483" s="61">
        <f t="shared" si="244"/>
        <v>0</v>
      </c>
      <c r="O483" s="61">
        <f t="shared" si="216"/>
        <v>0</v>
      </c>
      <c r="P483" s="61">
        <f t="shared" si="217"/>
        <v>0</v>
      </c>
      <c r="Q483" s="137">
        <f t="shared" si="218"/>
        <v>0</v>
      </c>
      <c r="S483" s="64"/>
      <c r="T483" s="61">
        <f t="shared" si="219"/>
        <v>0</v>
      </c>
      <c r="U483" s="65">
        <f>IF(T483=1,data!$C$41*S483,0)</f>
        <v>0</v>
      </c>
      <c r="V483" s="87" t="s">
        <v>87</v>
      </c>
      <c r="W483" s="66">
        <f>IF(T483=1,IF(S483&lt;15,VLOOKUP(V483,data!$B$3:$E$32,2,0)*S483,(VLOOKUP(V483,data!$B$3:$E$32,2,0)*14)+(VLOOKUP(V483,data!$B$3:$E$32,3,0))*(S483-14)),0)</f>
        <v>0</v>
      </c>
      <c r="X483" s="87" t="s">
        <v>87</v>
      </c>
      <c r="Y483" s="66">
        <f>IF(T483=1,VLOOKUP(X483,data!$B$35:$D$39,2,0),0)</f>
        <v>0</v>
      </c>
      <c r="Z483" s="67">
        <f>IF(AND(W483&lt;&gt;0,Y483&lt;&gt;0)=FALSE,0,data!$C$43)</f>
        <v>0</v>
      </c>
      <c r="AA483" s="91">
        <f t="shared" si="220"/>
        <v>0</v>
      </c>
      <c r="AB483" s="121">
        <f t="shared" si="221"/>
        <v>0</v>
      </c>
      <c r="AC483" s="61">
        <f t="shared" si="222"/>
        <v>0</v>
      </c>
      <c r="AD483" s="61">
        <f t="shared" si="223"/>
        <v>0</v>
      </c>
      <c r="AF483" s="64"/>
      <c r="AG483" s="61">
        <f t="shared" si="224"/>
        <v>0</v>
      </c>
      <c r="AH483" s="65">
        <f>IF(AG483=1,data!$C$41*AF483,0)</f>
        <v>0</v>
      </c>
      <c r="AI483" s="87" t="s">
        <v>87</v>
      </c>
      <c r="AJ483" s="66">
        <f>IF(AG483=1,IF(AF483&lt;15,VLOOKUP(AI483,data!$B$3:$E$32,2,0)*AF483,(VLOOKUP(AI483,data!$B$3:$E$32,2,0)*14)+(VLOOKUP(AI483,data!$B$3:$E$32,3,0))*(AF483-14)),0)</f>
        <v>0</v>
      </c>
      <c r="AK483" s="87" t="s">
        <v>87</v>
      </c>
      <c r="AL483" s="66">
        <f>IF(AG483=1,VLOOKUP(AK483,data!$B$35:$D$39,2,0),0)</f>
        <v>0</v>
      </c>
      <c r="AM483" s="67">
        <f>IF(AND(AJ483&lt;&gt;0,AL483&lt;&gt;0)=FALSE,0,data!$C$43)</f>
        <v>0</v>
      </c>
      <c r="AN483" s="91">
        <f t="shared" si="225"/>
        <v>0</v>
      </c>
      <c r="AO483" s="121">
        <f t="shared" si="226"/>
        <v>0</v>
      </c>
      <c r="AP483" s="61">
        <f t="shared" si="227"/>
        <v>0</v>
      </c>
      <c r="AQ483" s="61">
        <f t="shared" si="228"/>
        <v>0</v>
      </c>
      <c r="AS483" s="64"/>
      <c r="AT483" s="61">
        <f t="shared" si="229"/>
        <v>0</v>
      </c>
      <c r="AU483" s="65">
        <f>IF(AT483=1,data!$C$41*AS483,0)</f>
        <v>0</v>
      </c>
      <c r="AV483" s="87" t="s">
        <v>87</v>
      </c>
      <c r="AW483" s="66">
        <f>IF(AT483=1,IF(AS483&lt;15,VLOOKUP(AV483,data!$B$3:$E$32,2,0)*AS483,(VLOOKUP(AV483,data!$B$3:$E$32,2,0)*14)+(VLOOKUP(AV483,data!$B$3:$E$32,3,0))*(AS483-14)),0)</f>
        <v>0</v>
      </c>
      <c r="AX483" s="87" t="s">
        <v>87</v>
      </c>
      <c r="AY483" s="66">
        <f>IF(AT483=1,VLOOKUP(AX483,data!$B$35:$D$39,2,0),0)</f>
        <v>0</v>
      </c>
      <c r="AZ483" s="67">
        <f>IF(AND(AW483&lt;&gt;0,AY483&lt;&gt;0)=FALSE,0,data!$C$43)</f>
        <v>0</v>
      </c>
      <c r="BA483" s="91">
        <f t="shared" si="230"/>
        <v>0</v>
      </c>
      <c r="BB483" s="121">
        <f t="shared" si="231"/>
        <v>0</v>
      </c>
      <c r="BC483" s="61">
        <f t="shared" si="232"/>
        <v>0</v>
      </c>
      <c r="BD483" s="61">
        <f t="shared" si="233"/>
        <v>0</v>
      </c>
      <c r="BF483" s="64"/>
      <c r="BG483" s="61">
        <f t="shared" si="234"/>
        <v>0</v>
      </c>
      <c r="BH483" s="65">
        <f>IF(BG483=1,data!$C$41*BF483,0)</f>
        <v>0</v>
      </c>
      <c r="BI483" s="87" t="s">
        <v>87</v>
      </c>
      <c r="BJ483" s="66">
        <f>IF(BG483=1,IF(BF483&lt;15,VLOOKUP(BI483,data!$B$3:$E$32,2,0)*BF483,(VLOOKUP(BI483,data!$B$3:$E$32,2,0)*14)+(VLOOKUP(BI483,data!$B$3:$E$32,3,0))*(BF483-14)),0)</f>
        <v>0</v>
      </c>
      <c r="BK483" s="87" t="s">
        <v>87</v>
      </c>
      <c r="BL483" s="66">
        <f>IF(BG483=1,VLOOKUP(BK483,data!$B$35:$D$39,2,0),0)</f>
        <v>0</v>
      </c>
      <c r="BM483" s="67">
        <f>IF(AND(BJ483&lt;&gt;0,BL483&lt;&gt;0)=FALSE,0,data!$C$43)</f>
        <v>0</v>
      </c>
      <c r="BN483" s="91">
        <f t="shared" si="235"/>
        <v>0</v>
      </c>
      <c r="BO483" s="121">
        <f t="shared" si="236"/>
        <v>0</v>
      </c>
      <c r="BP483" s="61">
        <f t="shared" si="237"/>
        <v>0</v>
      </c>
      <c r="BQ483" s="61">
        <f t="shared" si="238"/>
        <v>0</v>
      </c>
      <c r="BS483" s="64"/>
      <c r="BT483" s="61">
        <f t="shared" si="239"/>
        <v>0</v>
      </c>
      <c r="BU483" s="65">
        <f>IF(BT483=1,data!$C$41*BS483,0)</f>
        <v>0</v>
      </c>
      <c r="BV483" s="87" t="s">
        <v>87</v>
      </c>
      <c r="BW483" s="66">
        <f>IF(BT483=1,IF(BS483&lt;15,VLOOKUP(BV483,data!$B$3:$E$32,2,0)*BS483,(VLOOKUP(BV483,data!$B$3:$E$32,2,0)*14)+(VLOOKUP(BV483,data!$B$3:$E$32,3,0))*(BS483-14)),0)</f>
        <v>0</v>
      </c>
      <c r="BX483" s="87" t="s">
        <v>87</v>
      </c>
      <c r="BY483" s="66">
        <f>IF(BT483=1,VLOOKUP(BX483,data!$B$35:$D$39,2,0),0)</f>
        <v>0</v>
      </c>
      <c r="BZ483" s="67">
        <f>IF(AND(BW483&lt;&gt;0,BY483&lt;&gt;0)=FALSE,0,data!$C$43)</f>
        <v>0</v>
      </c>
      <c r="CA483" s="91">
        <f t="shared" si="240"/>
        <v>0</v>
      </c>
      <c r="CB483" s="121">
        <f t="shared" si="241"/>
        <v>0</v>
      </c>
      <c r="CC483" s="61">
        <f t="shared" si="242"/>
        <v>0</v>
      </c>
      <c r="CD483" s="61">
        <f t="shared" si="243"/>
        <v>0</v>
      </c>
    </row>
    <row r="484" spans="1:82" ht="18" hidden="1" customHeight="1" x14ac:dyDescent="0.25">
      <c r="A484" s="68"/>
      <c r="B484" s="58" t="s">
        <v>566</v>
      </c>
      <c r="C484" s="113"/>
      <c r="D484" s="59"/>
      <c r="E484" s="64"/>
      <c r="F484" s="61">
        <f t="shared" si="215"/>
        <v>0</v>
      </c>
      <c r="G484" s="65">
        <f>IF(F484=1,data!$C$41*E484,0)</f>
        <v>0</v>
      </c>
      <c r="H484" s="87" t="s">
        <v>87</v>
      </c>
      <c r="I484" s="66">
        <f>IF($F484=1,IF($E484&lt;15,VLOOKUP(H484,data!$B$3:$E$32,2,0)*$E484,(VLOOKUP(H484,data!$B$3:$E$32,2,0)*14)+(VLOOKUP(H484,data!$B$3:$E$32,3,0))*($E484-14)),0)</f>
        <v>0</v>
      </c>
      <c r="J484" s="87" t="s">
        <v>87</v>
      </c>
      <c r="K484" s="66">
        <f>IF($F484=1,VLOOKUP(J484,data!$B$35:$D$39,2,0),0)</f>
        <v>0</v>
      </c>
      <c r="L484" s="67">
        <f>IF(AND(I484&lt;&gt;0,K484&lt;&gt;0)=FALSE,0,data!$C$43)</f>
        <v>0</v>
      </c>
      <c r="M484" s="91">
        <f t="shared" si="214"/>
        <v>0</v>
      </c>
      <c r="N484" s="61">
        <f t="shared" si="244"/>
        <v>0</v>
      </c>
      <c r="O484" s="61">
        <f t="shared" si="216"/>
        <v>0</v>
      </c>
      <c r="P484" s="61">
        <f t="shared" si="217"/>
        <v>0</v>
      </c>
      <c r="Q484" s="137">
        <f t="shared" si="218"/>
        <v>0</v>
      </c>
      <c r="S484" s="64"/>
      <c r="T484" s="61">
        <f t="shared" si="219"/>
        <v>0</v>
      </c>
      <c r="U484" s="65">
        <f>IF(T484=1,data!$C$41*S484,0)</f>
        <v>0</v>
      </c>
      <c r="V484" s="87" t="s">
        <v>87</v>
      </c>
      <c r="W484" s="66">
        <f>IF(T484=1,IF(S484&lt;15,VLOOKUP(V484,data!$B$3:$E$32,2,0)*S484,(VLOOKUP(V484,data!$B$3:$E$32,2,0)*14)+(VLOOKUP(V484,data!$B$3:$E$32,3,0))*(S484-14)),0)</f>
        <v>0</v>
      </c>
      <c r="X484" s="87" t="s">
        <v>87</v>
      </c>
      <c r="Y484" s="66">
        <f>IF(T484=1,VLOOKUP(X484,data!$B$35:$D$39,2,0),0)</f>
        <v>0</v>
      </c>
      <c r="Z484" s="67">
        <f>IF(AND(W484&lt;&gt;0,Y484&lt;&gt;0)=FALSE,0,data!$C$43)</f>
        <v>0</v>
      </c>
      <c r="AA484" s="91">
        <f t="shared" si="220"/>
        <v>0</v>
      </c>
      <c r="AB484" s="121">
        <f t="shared" si="221"/>
        <v>0</v>
      </c>
      <c r="AC484" s="61">
        <f t="shared" si="222"/>
        <v>0</v>
      </c>
      <c r="AD484" s="61">
        <f t="shared" si="223"/>
        <v>0</v>
      </c>
      <c r="AF484" s="64"/>
      <c r="AG484" s="61">
        <f t="shared" si="224"/>
        <v>0</v>
      </c>
      <c r="AH484" s="65">
        <f>IF(AG484=1,data!$C$41*AF484,0)</f>
        <v>0</v>
      </c>
      <c r="AI484" s="87" t="s">
        <v>87</v>
      </c>
      <c r="AJ484" s="66">
        <f>IF(AG484=1,IF(AF484&lt;15,VLOOKUP(AI484,data!$B$3:$E$32,2,0)*AF484,(VLOOKUP(AI484,data!$B$3:$E$32,2,0)*14)+(VLOOKUP(AI484,data!$B$3:$E$32,3,0))*(AF484-14)),0)</f>
        <v>0</v>
      </c>
      <c r="AK484" s="87" t="s">
        <v>87</v>
      </c>
      <c r="AL484" s="66">
        <f>IF(AG484=1,VLOOKUP(AK484,data!$B$35:$D$39,2,0),0)</f>
        <v>0</v>
      </c>
      <c r="AM484" s="67">
        <f>IF(AND(AJ484&lt;&gt;0,AL484&lt;&gt;0)=FALSE,0,data!$C$43)</f>
        <v>0</v>
      </c>
      <c r="AN484" s="91">
        <f t="shared" si="225"/>
        <v>0</v>
      </c>
      <c r="AO484" s="121">
        <f t="shared" si="226"/>
        <v>0</v>
      </c>
      <c r="AP484" s="61">
        <f t="shared" si="227"/>
        <v>0</v>
      </c>
      <c r="AQ484" s="61">
        <f t="shared" si="228"/>
        <v>0</v>
      </c>
      <c r="AS484" s="64"/>
      <c r="AT484" s="61">
        <f t="shared" si="229"/>
        <v>0</v>
      </c>
      <c r="AU484" s="65">
        <f>IF(AT484=1,data!$C$41*AS484,0)</f>
        <v>0</v>
      </c>
      <c r="AV484" s="87" t="s">
        <v>87</v>
      </c>
      <c r="AW484" s="66">
        <f>IF(AT484=1,IF(AS484&lt;15,VLOOKUP(AV484,data!$B$3:$E$32,2,0)*AS484,(VLOOKUP(AV484,data!$B$3:$E$32,2,0)*14)+(VLOOKUP(AV484,data!$B$3:$E$32,3,0))*(AS484-14)),0)</f>
        <v>0</v>
      </c>
      <c r="AX484" s="87" t="s">
        <v>87</v>
      </c>
      <c r="AY484" s="66">
        <f>IF(AT484=1,VLOOKUP(AX484,data!$B$35:$D$39,2,0),0)</f>
        <v>0</v>
      </c>
      <c r="AZ484" s="67">
        <f>IF(AND(AW484&lt;&gt;0,AY484&lt;&gt;0)=FALSE,0,data!$C$43)</f>
        <v>0</v>
      </c>
      <c r="BA484" s="91">
        <f t="shared" si="230"/>
        <v>0</v>
      </c>
      <c r="BB484" s="121">
        <f t="shared" si="231"/>
        <v>0</v>
      </c>
      <c r="BC484" s="61">
        <f t="shared" si="232"/>
        <v>0</v>
      </c>
      <c r="BD484" s="61">
        <f t="shared" si="233"/>
        <v>0</v>
      </c>
      <c r="BF484" s="64"/>
      <c r="BG484" s="61">
        <f t="shared" si="234"/>
        <v>0</v>
      </c>
      <c r="BH484" s="65">
        <f>IF(BG484=1,data!$C$41*BF484,0)</f>
        <v>0</v>
      </c>
      <c r="BI484" s="87" t="s">
        <v>87</v>
      </c>
      <c r="BJ484" s="66">
        <f>IF(BG484=1,IF(BF484&lt;15,VLOOKUP(BI484,data!$B$3:$E$32,2,0)*BF484,(VLOOKUP(BI484,data!$B$3:$E$32,2,0)*14)+(VLOOKUP(BI484,data!$B$3:$E$32,3,0))*(BF484-14)),0)</f>
        <v>0</v>
      </c>
      <c r="BK484" s="87" t="s">
        <v>87</v>
      </c>
      <c r="BL484" s="66">
        <f>IF(BG484=1,VLOOKUP(BK484,data!$B$35:$D$39,2,0),0)</f>
        <v>0</v>
      </c>
      <c r="BM484" s="67">
        <f>IF(AND(BJ484&lt;&gt;0,BL484&lt;&gt;0)=FALSE,0,data!$C$43)</f>
        <v>0</v>
      </c>
      <c r="BN484" s="91">
        <f t="shared" si="235"/>
        <v>0</v>
      </c>
      <c r="BO484" s="121">
        <f t="shared" si="236"/>
        <v>0</v>
      </c>
      <c r="BP484" s="61">
        <f t="shared" si="237"/>
        <v>0</v>
      </c>
      <c r="BQ484" s="61">
        <f t="shared" si="238"/>
        <v>0</v>
      </c>
      <c r="BS484" s="64"/>
      <c r="BT484" s="61">
        <f t="shared" si="239"/>
        <v>0</v>
      </c>
      <c r="BU484" s="65">
        <f>IF(BT484=1,data!$C$41*BS484,0)</f>
        <v>0</v>
      </c>
      <c r="BV484" s="87" t="s">
        <v>87</v>
      </c>
      <c r="BW484" s="66">
        <f>IF(BT484=1,IF(BS484&lt;15,VLOOKUP(BV484,data!$B$3:$E$32,2,0)*BS484,(VLOOKUP(BV484,data!$B$3:$E$32,2,0)*14)+(VLOOKUP(BV484,data!$B$3:$E$32,3,0))*(BS484-14)),0)</f>
        <v>0</v>
      </c>
      <c r="BX484" s="87" t="s">
        <v>87</v>
      </c>
      <c r="BY484" s="66">
        <f>IF(BT484=1,VLOOKUP(BX484,data!$B$35:$D$39,2,0),0)</f>
        <v>0</v>
      </c>
      <c r="BZ484" s="67">
        <f>IF(AND(BW484&lt;&gt;0,BY484&lt;&gt;0)=FALSE,0,data!$C$43)</f>
        <v>0</v>
      </c>
      <c r="CA484" s="91">
        <f t="shared" si="240"/>
        <v>0</v>
      </c>
      <c r="CB484" s="121">
        <f t="shared" si="241"/>
        <v>0</v>
      </c>
      <c r="CC484" s="61">
        <f t="shared" si="242"/>
        <v>0</v>
      </c>
      <c r="CD484" s="61">
        <f t="shared" si="243"/>
        <v>0</v>
      </c>
    </row>
    <row r="485" spans="1:82" ht="18" hidden="1" customHeight="1" x14ac:dyDescent="0.25">
      <c r="A485" s="68"/>
      <c r="B485" s="58" t="s">
        <v>567</v>
      </c>
      <c r="C485" s="113"/>
      <c r="D485" s="59"/>
      <c r="E485" s="64"/>
      <c r="F485" s="61">
        <f t="shared" si="215"/>
        <v>0</v>
      </c>
      <c r="G485" s="65">
        <f>IF(F485=1,data!$C$41*E485,0)</f>
        <v>0</v>
      </c>
      <c r="H485" s="87" t="s">
        <v>87</v>
      </c>
      <c r="I485" s="66">
        <f>IF($F485=1,IF($E485&lt;15,VLOOKUP(H485,data!$B$3:$E$32,2,0)*$E485,(VLOOKUP(H485,data!$B$3:$E$32,2,0)*14)+(VLOOKUP(H485,data!$B$3:$E$32,3,0))*($E485-14)),0)</f>
        <v>0</v>
      </c>
      <c r="J485" s="87" t="s">
        <v>87</v>
      </c>
      <c r="K485" s="66">
        <f>IF($F485=1,VLOOKUP(J485,data!$B$35:$D$39,2,0),0)</f>
        <v>0</v>
      </c>
      <c r="L485" s="67">
        <f>IF(AND(I485&lt;&gt;0,K485&lt;&gt;0)=FALSE,0,data!$C$43)</f>
        <v>0</v>
      </c>
      <c r="M485" s="91">
        <f t="shared" si="214"/>
        <v>0</v>
      </c>
      <c r="N485" s="61">
        <f t="shared" si="244"/>
        <v>0</v>
      </c>
      <c r="O485" s="61">
        <f t="shared" si="216"/>
        <v>0</v>
      </c>
      <c r="P485" s="61">
        <f t="shared" si="217"/>
        <v>0</v>
      </c>
      <c r="Q485" s="137">
        <f t="shared" si="218"/>
        <v>0</v>
      </c>
      <c r="S485" s="64"/>
      <c r="T485" s="61">
        <f t="shared" si="219"/>
        <v>0</v>
      </c>
      <c r="U485" s="65">
        <f>IF(T485=1,data!$C$41*S485,0)</f>
        <v>0</v>
      </c>
      <c r="V485" s="87" t="s">
        <v>87</v>
      </c>
      <c r="W485" s="66">
        <f>IF(T485=1,IF(S485&lt;15,VLOOKUP(V485,data!$B$3:$E$32,2,0)*S485,(VLOOKUP(V485,data!$B$3:$E$32,2,0)*14)+(VLOOKUP(V485,data!$B$3:$E$32,3,0))*(S485-14)),0)</f>
        <v>0</v>
      </c>
      <c r="X485" s="87" t="s">
        <v>87</v>
      </c>
      <c r="Y485" s="66">
        <f>IF(T485=1,VLOOKUP(X485,data!$B$35:$D$39,2,0),0)</f>
        <v>0</v>
      </c>
      <c r="Z485" s="67">
        <f>IF(AND(W485&lt;&gt;0,Y485&lt;&gt;0)=FALSE,0,data!$C$43)</f>
        <v>0</v>
      </c>
      <c r="AA485" s="91">
        <f t="shared" si="220"/>
        <v>0</v>
      </c>
      <c r="AB485" s="121">
        <f t="shared" si="221"/>
        <v>0</v>
      </c>
      <c r="AC485" s="61">
        <f t="shared" si="222"/>
        <v>0</v>
      </c>
      <c r="AD485" s="61">
        <f t="shared" si="223"/>
        <v>0</v>
      </c>
      <c r="AF485" s="64"/>
      <c r="AG485" s="61">
        <f t="shared" si="224"/>
        <v>0</v>
      </c>
      <c r="AH485" s="65">
        <f>IF(AG485=1,data!$C$41*AF485,0)</f>
        <v>0</v>
      </c>
      <c r="AI485" s="87" t="s">
        <v>87</v>
      </c>
      <c r="AJ485" s="66">
        <f>IF(AG485=1,IF(AF485&lt;15,VLOOKUP(AI485,data!$B$3:$E$32,2,0)*AF485,(VLOOKUP(AI485,data!$B$3:$E$32,2,0)*14)+(VLOOKUP(AI485,data!$B$3:$E$32,3,0))*(AF485-14)),0)</f>
        <v>0</v>
      </c>
      <c r="AK485" s="87" t="s">
        <v>87</v>
      </c>
      <c r="AL485" s="66">
        <f>IF(AG485=1,VLOOKUP(AK485,data!$B$35:$D$39,2,0),0)</f>
        <v>0</v>
      </c>
      <c r="AM485" s="67">
        <f>IF(AND(AJ485&lt;&gt;0,AL485&lt;&gt;0)=FALSE,0,data!$C$43)</f>
        <v>0</v>
      </c>
      <c r="AN485" s="91">
        <f t="shared" si="225"/>
        <v>0</v>
      </c>
      <c r="AO485" s="121">
        <f t="shared" si="226"/>
        <v>0</v>
      </c>
      <c r="AP485" s="61">
        <f t="shared" si="227"/>
        <v>0</v>
      </c>
      <c r="AQ485" s="61">
        <f t="shared" si="228"/>
        <v>0</v>
      </c>
      <c r="AS485" s="64"/>
      <c r="AT485" s="61">
        <f t="shared" si="229"/>
        <v>0</v>
      </c>
      <c r="AU485" s="65">
        <f>IF(AT485=1,data!$C$41*AS485,0)</f>
        <v>0</v>
      </c>
      <c r="AV485" s="87" t="s">
        <v>87</v>
      </c>
      <c r="AW485" s="66">
        <f>IF(AT485=1,IF(AS485&lt;15,VLOOKUP(AV485,data!$B$3:$E$32,2,0)*AS485,(VLOOKUP(AV485,data!$B$3:$E$32,2,0)*14)+(VLOOKUP(AV485,data!$B$3:$E$32,3,0))*(AS485-14)),0)</f>
        <v>0</v>
      </c>
      <c r="AX485" s="87" t="s">
        <v>87</v>
      </c>
      <c r="AY485" s="66">
        <f>IF(AT485=1,VLOOKUP(AX485,data!$B$35:$D$39,2,0),0)</f>
        <v>0</v>
      </c>
      <c r="AZ485" s="67">
        <f>IF(AND(AW485&lt;&gt;0,AY485&lt;&gt;0)=FALSE,0,data!$C$43)</f>
        <v>0</v>
      </c>
      <c r="BA485" s="91">
        <f t="shared" si="230"/>
        <v>0</v>
      </c>
      <c r="BB485" s="121">
        <f t="shared" si="231"/>
        <v>0</v>
      </c>
      <c r="BC485" s="61">
        <f t="shared" si="232"/>
        <v>0</v>
      </c>
      <c r="BD485" s="61">
        <f t="shared" si="233"/>
        <v>0</v>
      </c>
      <c r="BF485" s="64"/>
      <c r="BG485" s="61">
        <f t="shared" si="234"/>
        <v>0</v>
      </c>
      <c r="BH485" s="65">
        <f>IF(BG485=1,data!$C$41*BF485,0)</f>
        <v>0</v>
      </c>
      <c r="BI485" s="87" t="s">
        <v>87</v>
      </c>
      <c r="BJ485" s="66">
        <f>IF(BG485=1,IF(BF485&lt;15,VLOOKUP(BI485,data!$B$3:$E$32,2,0)*BF485,(VLOOKUP(BI485,data!$B$3:$E$32,2,0)*14)+(VLOOKUP(BI485,data!$B$3:$E$32,3,0))*(BF485-14)),0)</f>
        <v>0</v>
      </c>
      <c r="BK485" s="87" t="s">
        <v>87</v>
      </c>
      <c r="BL485" s="66">
        <f>IF(BG485=1,VLOOKUP(BK485,data!$B$35:$D$39,2,0),0)</f>
        <v>0</v>
      </c>
      <c r="BM485" s="67">
        <f>IF(AND(BJ485&lt;&gt;0,BL485&lt;&gt;0)=FALSE,0,data!$C$43)</f>
        <v>0</v>
      </c>
      <c r="BN485" s="91">
        <f t="shared" si="235"/>
        <v>0</v>
      </c>
      <c r="BO485" s="121">
        <f t="shared" si="236"/>
        <v>0</v>
      </c>
      <c r="BP485" s="61">
        <f t="shared" si="237"/>
        <v>0</v>
      </c>
      <c r="BQ485" s="61">
        <f t="shared" si="238"/>
        <v>0</v>
      </c>
      <c r="BS485" s="64"/>
      <c r="BT485" s="61">
        <f t="shared" si="239"/>
        <v>0</v>
      </c>
      <c r="BU485" s="65">
        <f>IF(BT485=1,data!$C$41*BS485,0)</f>
        <v>0</v>
      </c>
      <c r="BV485" s="87" t="s">
        <v>87</v>
      </c>
      <c r="BW485" s="66">
        <f>IF(BT485=1,IF(BS485&lt;15,VLOOKUP(BV485,data!$B$3:$E$32,2,0)*BS485,(VLOOKUP(BV485,data!$B$3:$E$32,2,0)*14)+(VLOOKUP(BV485,data!$B$3:$E$32,3,0))*(BS485-14)),0)</f>
        <v>0</v>
      </c>
      <c r="BX485" s="87" t="s">
        <v>87</v>
      </c>
      <c r="BY485" s="66">
        <f>IF(BT485=1,VLOOKUP(BX485,data!$B$35:$D$39,2,0),0)</f>
        <v>0</v>
      </c>
      <c r="BZ485" s="67">
        <f>IF(AND(BW485&lt;&gt;0,BY485&lt;&gt;0)=FALSE,0,data!$C$43)</f>
        <v>0</v>
      </c>
      <c r="CA485" s="91">
        <f t="shared" si="240"/>
        <v>0</v>
      </c>
      <c r="CB485" s="121">
        <f t="shared" si="241"/>
        <v>0</v>
      </c>
      <c r="CC485" s="61">
        <f t="shared" si="242"/>
        <v>0</v>
      </c>
      <c r="CD485" s="61">
        <f t="shared" si="243"/>
        <v>0</v>
      </c>
    </row>
    <row r="486" spans="1:82" ht="18" hidden="1" customHeight="1" x14ac:dyDescent="0.25">
      <c r="A486" s="68"/>
      <c r="B486" s="58" t="s">
        <v>568</v>
      </c>
      <c r="C486" s="113"/>
      <c r="D486" s="59"/>
      <c r="E486" s="64"/>
      <c r="F486" s="61">
        <f t="shared" si="215"/>
        <v>0</v>
      </c>
      <c r="G486" s="65">
        <f>IF(F486=1,data!$C$41*E486,0)</f>
        <v>0</v>
      </c>
      <c r="H486" s="87" t="s">
        <v>87</v>
      </c>
      <c r="I486" s="66">
        <f>IF($F486=1,IF($E486&lt;15,VLOOKUP(H486,data!$B$3:$E$32,2,0)*$E486,(VLOOKUP(H486,data!$B$3:$E$32,2,0)*14)+(VLOOKUP(H486,data!$B$3:$E$32,3,0))*($E486-14)),0)</f>
        <v>0</v>
      </c>
      <c r="J486" s="87" t="s">
        <v>87</v>
      </c>
      <c r="K486" s="66">
        <f>IF($F486=1,VLOOKUP(J486,data!$B$35:$D$39,2,0),0)</f>
        <v>0</v>
      </c>
      <c r="L486" s="67">
        <f>IF(AND(I486&lt;&gt;0,K486&lt;&gt;0)=FALSE,0,data!$C$43)</f>
        <v>0</v>
      </c>
      <c r="M486" s="91">
        <f t="shared" si="214"/>
        <v>0</v>
      </c>
      <c r="N486" s="61">
        <f t="shared" si="244"/>
        <v>0</v>
      </c>
      <c r="O486" s="61">
        <f t="shared" si="216"/>
        <v>0</v>
      </c>
      <c r="P486" s="61">
        <f t="shared" si="217"/>
        <v>0</v>
      </c>
      <c r="Q486" s="137">
        <f t="shared" si="218"/>
        <v>0</v>
      </c>
      <c r="S486" s="64"/>
      <c r="T486" s="61">
        <f t="shared" si="219"/>
        <v>0</v>
      </c>
      <c r="U486" s="65">
        <f>IF(T486=1,data!$C$41*S486,0)</f>
        <v>0</v>
      </c>
      <c r="V486" s="87" t="s">
        <v>87</v>
      </c>
      <c r="W486" s="66">
        <f>IF(T486=1,IF(S486&lt;15,VLOOKUP(V486,data!$B$3:$E$32,2,0)*S486,(VLOOKUP(V486,data!$B$3:$E$32,2,0)*14)+(VLOOKUP(V486,data!$B$3:$E$32,3,0))*(S486-14)),0)</f>
        <v>0</v>
      </c>
      <c r="X486" s="87" t="s">
        <v>87</v>
      </c>
      <c r="Y486" s="66">
        <f>IF(T486=1,VLOOKUP(X486,data!$B$35:$D$39,2,0),0)</f>
        <v>0</v>
      </c>
      <c r="Z486" s="67">
        <f>IF(AND(W486&lt;&gt;0,Y486&lt;&gt;0)=FALSE,0,data!$C$43)</f>
        <v>0</v>
      </c>
      <c r="AA486" s="91">
        <f t="shared" si="220"/>
        <v>0</v>
      </c>
      <c r="AB486" s="121">
        <f t="shared" si="221"/>
        <v>0</v>
      </c>
      <c r="AC486" s="61">
        <f t="shared" si="222"/>
        <v>0</v>
      </c>
      <c r="AD486" s="61">
        <f t="shared" si="223"/>
        <v>0</v>
      </c>
      <c r="AF486" s="64"/>
      <c r="AG486" s="61">
        <f t="shared" si="224"/>
        <v>0</v>
      </c>
      <c r="AH486" s="65">
        <f>IF(AG486=1,data!$C$41*AF486,0)</f>
        <v>0</v>
      </c>
      <c r="AI486" s="87" t="s">
        <v>87</v>
      </c>
      <c r="AJ486" s="66">
        <f>IF(AG486=1,IF(AF486&lt;15,VLOOKUP(AI486,data!$B$3:$E$32,2,0)*AF486,(VLOOKUP(AI486,data!$B$3:$E$32,2,0)*14)+(VLOOKUP(AI486,data!$B$3:$E$32,3,0))*(AF486-14)),0)</f>
        <v>0</v>
      </c>
      <c r="AK486" s="87" t="s">
        <v>87</v>
      </c>
      <c r="AL486" s="66">
        <f>IF(AG486=1,VLOOKUP(AK486,data!$B$35:$D$39,2,0),0)</f>
        <v>0</v>
      </c>
      <c r="AM486" s="67">
        <f>IF(AND(AJ486&lt;&gt;0,AL486&lt;&gt;0)=FALSE,0,data!$C$43)</f>
        <v>0</v>
      </c>
      <c r="AN486" s="91">
        <f t="shared" si="225"/>
        <v>0</v>
      </c>
      <c r="AO486" s="121">
        <f t="shared" si="226"/>
        <v>0</v>
      </c>
      <c r="AP486" s="61">
        <f t="shared" si="227"/>
        <v>0</v>
      </c>
      <c r="AQ486" s="61">
        <f t="shared" si="228"/>
        <v>0</v>
      </c>
      <c r="AS486" s="64"/>
      <c r="AT486" s="61">
        <f t="shared" si="229"/>
        <v>0</v>
      </c>
      <c r="AU486" s="65">
        <f>IF(AT486=1,data!$C$41*AS486,0)</f>
        <v>0</v>
      </c>
      <c r="AV486" s="87" t="s">
        <v>87</v>
      </c>
      <c r="AW486" s="66">
        <f>IF(AT486=1,IF(AS486&lt;15,VLOOKUP(AV486,data!$B$3:$E$32,2,0)*AS486,(VLOOKUP(AV486,data!$B$3:$E$32,2,0)*14)+(VLOOKUP(AV486,data!$B$3:$E$32,3,0))*(AS486-14)),0)</f>
        <v>0</v>
      </c>
      <c r="AX486" s="87" t="s">
        <v>87</v>
      </c>
      <c r="AY486" s="66">
        <f>IF(AT486=1,VLOOKUP(AX486,data!$B$35:$D$39,2,0),0)</f>
        <v>0</v>
      </c>
      <c r="AZ486" s="67">
        <f>IF(AND(AW486&lt;&gt;0,AY486&lt;&gt;0)=FALSE,0,data!$C$43)</f>
        <v>0</v>
      </c>
      <c r="BA486" s="91">
        <f t="shared" si="230"/>
        <v>0</v>
      </c>
      <c r="BB486" s="121">
        <f t="shared" si="231"/>
        <v>0</v>
      </c>
      <c r="BC486" s="61">
        <f t="shared" si="232"/>
        <v>0</v>
      </c>
      <c r="BD486" s="61">
        <f t="shared" si="233"/>
        <v>0</v>
      </c>
      <c r="BF486" s="64"/>
      <c r="BG486" s="61">
        <f t="shared" si="234"/>
        <v>0</v>
      </c>
      <c r="BH486" s="65">
        <f>IF(BG486=1,data!$C$41*BF486,0)</f>
        <v>0</v>
      </c>
      <c r="BI486" s="87" t="s">
        <v>87</v>
      </c>
      <c r="BJ486" s="66">
        <f>IF(BG486=1,IF(BF486&lt;15,VLOOKUP(BI486,data!$B$3:$E$32,2,0)*BF486,(VLOOKUP(BI486,data!$B$3:$E$32,2,0)*14)+(VLOOKUP(BI486,data!$B$3:$E$32,3,0))*(BF486-14)),0)</f>
        <v>0</v>
      </c>
      <c r="BK486" s="87" t="s">
        <v>87</v>
      </c>
      <c r="BL486" s="66">
        <f>IF(BG486=1,VLOOKUP(BK486,data!$B$35:$D$39,2,0),0)</f>
        <v>0</v>
      </c>
      <c r="BM486" s="67">
        <f>IF(AND(BJ486&lt;&gt;0,BL486&lt;&gt;0)=FALSE,0,data!$C$43)</f>
        <v>0</v>
      </c>
      <c r="BN486" s="91">
        <f t="shared" si="235"/>
        <v>0</v>
      </c>
      <c r="BO486" s="121">
        <f t="shared" si="236"/>
        <v>0</v>
      </c>
      <c r="BP486" s="61">
        <f t="shared" si="237"/>
        <v>0</v>
      </c>
      <c r="BQ486" s="61">
        <f t="shared" si="238"/>
        <v>0</v>
      </c>
      <c r="BS486" s="64"/>
      <c r="BT486" s="61">
        <f t="shared" si="239"/>
        <v>0</v>
      </c>
      <c r="BU486" s="65">
        <f>IF(BT486=1,data!$C$41*BS486,0)</f>
        <v>0</v>
      </c>
      <c r="BV486" s="87" t="s">
        <v>87</v>
      </c>
      <c r="BW486" s="66">
        <f>IF(BT486=1,IF(BS486&lt;15,VLOOKUP(BV486,data!$B$3:$E$32,2,0)*BS486,(VLOOKUP(BV486,data!$B$3:$E$32,2,0)*14)+(VLOOKUP(BV486,data!$B$3:$E$32,3,0))*(BS486-14)),0)</f>
        <v>0</v>
      </c>
      <c r="BX486" s="87" t="s">
        <v>87</v>
      </c>
      <c r="BY486" s="66">
        <f>IF(BT486=1,VLOOKUP(BX486,data!$B$35:$D$39,2,0),0)</f>
        <v>0</v>
      </c>
      <c r="BZ486" s="67">
        <f>IF(AND(BW486&lt;&gt;0,BY486&lt;&gt;0)=FALSE,0,data!$C$43)</f>
        <v>0</v>
      </c>
      <c r="CA486" s="91">
        <f t="shared" si="240"/>
        <v>0</v>
      </c>
      <c r="CB486" s="121">
        <f t="shared" si="241"/>
        <v>0</v>
      </c>
      <c r="CC486" s="61">
        <f t="shared" si="242"/>
        <v>0</v>
      </c>
      <c r="CD486" s="61">
        <f t="shared" si="243"/>
        <v>0</v>
      </c>
    </row>
    <row r="487" spans="1:82" ht="18" hidden="1" customHeight="1" x14ac:dyDescent="0.25">
      <c r="A487" s="68"/>
      <c r="B487" s="58" t="s">
        <v>569</v>
      </c>
      <c r="C487" s="113"/>
      <c r="D487" s="59"/>
      <c r="E487" s="64"/>
      <c r="F487" s="61">
        <f t="shared" si="215"/>
        <v>0</v>
      </c>
      <c r="G487" s="65">
        <f>IF(F487=1,data!$C$41*E487,0)</f>
        <v>0</v>
      </c>
      <c r="H487" s="87" t="s">
        <v>87</v>
      </c>
      <c r="I487" s="66">
        <f>IF($F487=1,IF($E487&lt;15,VLOOKUP(H487,data!$B$3:$E$32,2,0)*$E487,(VLOOKUP(H487,data!$B$3:$E$32,2,0)*14)+(VLOOKUP(H487,data!$B$3:$E$32,3,0))*($E487-14)),0)</f>
        <v>0</v>
      </c>
      <c r="J487" s="87" t="s">
        <v>87</v>
      </c>
      <c r="K487" s="66">
        <f>IF($F487=1,VLOOKUP(J487,data!$B$35:$D$39,2,0),0)</f>
        <v>0</v>
      </c>
      <c r="L487" s="67">
        <f>IF(AND(I487&lt;&gt;0,K487&lt;&gt;0)=FALSE,0,data!$C$43)</f>
        <v>0</v>
      </c>
      <c r="M487" s="91">
        <f t="shared" si="214"/>
        <v>0</v>
      </c>
      <c r="N487" s="61">
        <f t="shared" si="244"/>
        <v>0</v>
      </c>
      <c r="O487" s="61">
        <f t="shared" si="216"/>
        <v>0</v>
      </c>
      <c r="P487" s="61">
        <f t="shared" si="217"/>
        <v>0</v>
      </c>
      <c r="Q487" s="137">
        <f t="shared" si="218"/>
        <v>0</v>
      </c>
      <c r="S487" s="64"/>
      <c r="T487" s="61">
        <f t="shared" si="219"/>
        <v>0</v>
      </c>
      <c r="U487" s="65">
        <f>IF(T487=1,data!$C$41*S487,0)</f>
        <v>0</v>
      </c>
      <c r="V487" s="87" t="s">
        <v>87</v>
      </c>
      <c r="W487" s="66">
        <f>IF(T487=1,IF(S487&lt;15,VLOOKUP(V487,data!$B$3:$E$32,2,0)*S487,(VLOOKUP(V487,data!$B$3:$E$32,2,0)*14)+(VLOOKUP(V487,data!$B$3:$E$32,3,0))*(S487-14)),0)</f>
        <v>0</v>
      </c>
      <c r="X487" s="87" t="s">
        <v>87</v>
      </c>
      <c r="Y487" s="66">
        <f>IF(T487=1,VLOOKUP(X487,data!$B$35:$D$39,2,0),0)</f>
        <v>0</v>
      </c>
      <c r="Z487" s="67">
        <f>IF(AND(W487&lt;&gt;0,Y487&lt;&gt;0)=FALSE,0,data!$C$43)</f>
        <v>0</v>
      </c>
      <c r="AA487" s="91">
        <f t="shared" si="220"/>
        <v>0</v>
      </c>
      <c r="AB487" s="121">
        <f t="shared" si="221"/>
        <v>0</v>
      </c>
      <c r="AC487" s="61">
        <f t="shared" si="222"/>
        <v>0</v>
      </c>
      <c r="AD487" s="61">
        <f t="shared" si="223"/>
        <v>0</v>
      </c>
      <c r="AF487" s="64"/>
      <c r="AG487" s="61">
        <f t="shared" si="224"/>
        <v>0</v>
      </c>
      <c r="AH487" s="65">
        <f>IF(AG487=1,data!$C$41*AF487,0)</f>
        <v>0</v>
      </c>
      <c r="AI487" s="87" t="s">
        <v>87</v>
      </c>
      <c r="AJ487" s="66">
        <f>IF(AG487=1,IF(AF487&lt;15,VLOOKUP(AI487,data!$B$3:$E$32,2,0)*AF487,(VLOOKUP(AI487,data!$B$3:$E$32,2,0)*14)+(VLOOKUP(AI487,data!$B$3:$E$32,3,0))*(AF487-14)),0)</f>
        <v>0</v>
      </c>
      <c r="AK487" s="87" t="s">
        <v>87</v>
      </c>
      <c r="AL487" s="66">
        <f>IF(AG487=1,VLOOKUP(AK487,data!$B$35:$D$39,2,0),0)</f>
        <v>0</v>
      </c>
      <c r="AM487" s="67">
        <f>IF(AND(AJ487&lt;&gt;0,AL487&lt;&gt;0)=FALSE,0,data!$C$43)</f>
        <v>0</v>
      </c>
      <c r="AN487" s="91">
        <f t="shared" si="225"/>
        <v>0</v>
      </c>
      <c r="AO487" s="121">
        <f t="shared" si="226"/>
        <v>0</v>
      </c>
      <c r="AP487" s="61">
        <f t="shared" si="227"/>
        <v>0</v>
      </c>
      <c r="AQ487" s="61">
        <f t="shared" si="228"/>
        <v>0</v>
      </c>
      <c r="AS487" s="64"/>
      <c r="AT487" s="61">
        <f t="shared" si="229"/>
        <v>0</v>
      </c>
      <c r="AU487" s="65">
        <f>IF(AT487=1,data!$C$41*AS487,0)</f>
        <v>0</v>
      </c>
      <c r="AV487" s="87" t="s">
        <v>87</v>
      </c>
      <c r="AW487" s="66">
        <f>IF(AT487=1,IF(AS487&lt;15,VLOOKUP(AV487,data!$B$3:$E$32,2,0)*AS487,(VLOOKUP(AV487,data!$B$3:$E$32,2,0)*14)+(VLOOKUP(AV487,data!$B$3:$E$32,3,0))*(AS487-14)),0)</f>
        <v>0</v>
      </c>
      <c r="AX487" s="87" t="s">
        <v>87</v>
      </c>
      <c r="AY487" s="66">
        <f>IF(AT487=1,VLOOKUP(AX487,data!$B$35:$D$39,2,0),0)</f>
        <v>0</v>
      </c>
      <c r="AZ487" s="67">
        <f>IF(AND(AW487&lt;&gt;0,AY487&lt;&gt;0)=FALSE,0,data!$C$43)</f>
        <v>0</v>
      </c>
      <c r="BA487" s="91">
        <f t="shared" si="230"/>
        <v>0</v>
      </c>
      <c r="BB487" s="121">
        <f t="shared" si="231"/>
        <v>0</v>
      </c>
      <c r="BC487" s="61">
        <f t="shared" si="232"/>
        <v>0</v>
      </c>
      <c r="BD487" s="61">
        <f t="shared" si="233"/>
        <v>0</v>
      </c>
      <c r="BF487" s="64"/>
      <c r="BG487" s="61">
        <f t="shared" si="234"/>
        <v>0</v>
      </c>
      <c r="BH487" s="65">
        <f>IF(BG487=1,data!$C$41*BF487,0)</f>
        <v>0</v>
      </c>
      <c r="BI487" s="87" t="s">
        <v>87</v>
      </c>
      <c r="BJ487" s="66">
        <f>IF(BG487=1,IF(BF487&lt;15,VLOOKUP(BI487,data!$B$3:$E$32,2,0)*BF487,(VLOOKUP(BI487,data!$B$3:$E$32,2,0)*14)+(VLOOKUP(BI487,data!$B$3:$E$32,3,0))*(BF487-14)),0)</f>
        <v>0</v>
      </c>
      <c r="BK487" s="87" t="s">
        <v>87</v>
      </c>
      <c r="BL487" s="66">
        <f>IF(BG487=1,VLOOKUP(BK487,data!$B$35:$D$39,2,0),0)</f>
        <v>0</v>
      </c>
      <c r="BM487" s="67">
        <f>IF(AND(BJ487&lt;&gt;0,BL487&lt;&gt;0)=FALSE,0,data!$C$43)</f>
        <v>0</v>
      </c>
      <c r="BN487" s="91">
        <f t="shared" si="235"/>
        <v>0</v>
      </c>
      <c r="BO487" s="121">
        <f t="shared" si="236"/>
        <v>0</v>
      </c>
      <c r="BP487" s="61">
        <f t="shared" si="237"/>
        <v>0</v>
      </c>
      <c r="BQ487" s="61">
        <f t="shared" si="238"/>
        <v>0</v>
      </c>
      <c r="BS487" s="64"/>
      <c r="BT487" s="61">
        <f t="shared" si="239"/>
        <v>0</v>
      </c>
      <c r="BU487" s="65">
        <f>IF(BT487=1,data!$C$41*BS487,0)</f>
        <v>0</v>
      </c>
      <c r="BV487" s="87" t="s">
        <v>87</v>
      </c>
      <c r="BW487" s="66">
        <f>IF(BT487=1,IF(BS487&lt;15,VLOOKUP(BV487,data!$B$3:$E$32,2,0)*BS487,(VLOOKUP(BV487,data!$B$3:$E$32,2,0)*14)+(VLOOKUP(BV487,data!$B$3:$E$32,3,0))*(BS487-14)),0)</f>
        <v>0</v>
      </c>
      <c r="BX487" s="87" t="s">
        <v>87</v>
      </c>
      <c r="BY487" s="66">
        <f>IF(BT487=1,VLOOKUP(BX487,data!$B$35:$D$39,2,0),0)</f>
        <v>0</v>
      </c>
      <c r="BZ487" s="67">
        <f>IF(AND(BW487&lt;&gt;0,BY487&lt;&gt;0)=FALSE,0,data!$C$43)</f>
        <v>0</v>
      </c>
      <c r="CA487" s="91">
        <f t="shared" si="240"/>
        <v>0</v>
      </c>
      <c r="CB487" s="121">
        <f t="shared" si="241"/>
        <v>0</v>
      </c>
      <c r="CC487" s="61">
        <f t="shared" si="242"/>
        <v>0</v>
      </c>
      <c r="CD487" s="61">
        <f t="shared" si="243"/>
        <v>0</v>
      </c>
    </row>
    <row r="488" spans="1:82" ht="18" hidden="1" customHeight="1" x14ac:dyDescent="0.25">
      <c r="A488" s="68"/>
      <c r="B488" s="58" t="s">
        <v>570</v>
      </c>
      <c r="C488" s="113"/>
      <c r="D488" s="59"/>
      <c r="E488" s="64"/>
      <c r="F488" s="61">
        <f t="shared" si="215"/>
        <v>0</v>
      </c>
      <c r="G488" s="65">
        <f>IF(F488=1,data!$C$41*E488,0)</f>
        <v>0</v>
      </c>
      <c r="H488" s="87" t="s">
        <v>87</v>
      </c>
      <c r="I488" s="66">
        <f>IF($F488=1,IF($E488&lt;15,VLOOKUP(H488,data!$B$3:$E$32,2,0)*$E488,(VLOOKUP(H488,data!$B$3:$E$32,2,0)*14)+(VLOOKUP(H488,data!$B$3:$E$32,3,0))*($E488-14)),0)</f>
        <v>0</v>
      </c>
      <c r="J488" s="87" t="s">
        <v>87</v>
      </c>
      <c r="K488" s="66">
        <f>IF($F488=1,VLOOKUP(J488,data!$B$35:$D$39,2,0),0)</f>
        <v>0</v>
      </c>
      <c r="L488" s="67">
        <f>IF(AND(I488&lt;&gt;0,K488&lt;&gt;0)=FALSE,0,data!$C$43)</f>
        <v>0</v>
      </c>
      <c r="M488" s="91">
        <f t="shared" si="214"/>
        <v>0</v>
      </c>
      <c r="N488" s="61">
        <f t="shared" si="244"/>
        <v>0</v>
      </c>
      <c r="O488" s="61">
        <f t="shared" si="216"/>
        <v>0</v>
      </c>
      <c r="P488" s="61">
        <f t="shared" si="217"/>
        <v>0</v>
      </c>
      <c r="Q488" s="137">
        <f t="shared" si="218"/>
        <v>0</v>
      </c>
      <c r="S488" s="64"/>
      <c r="T488" s="61">
        <f t="shared" si="219"/>
        <v>0</v>
      </c>
      <c r="U488" s="65">
        <f>IF(T488=1,data!$C$41*S488,0)</f>
        <v>0</v>
      </c>
      <c r="V488" s="87" t="s">
        <v>87</v>
      </c>
      <c r="W488" s="66">
        <f>IF(T488=1,IF(S488&lt;15,VLOOKUP(V488,data!$B$3:$E$32,2,0)*S488,(VLOOKUP(V488,data!$B$3:$E$32,2,0)*14)+(VLOOKUP(V488,data!$B$3:$E$32,3,0))*(S488-14)),0)</f>
        <v>0</v>
      </c>
      <c r="X488" s="87" t="s">
        <v>87</v>
      </c>
      <c r="Y488" s="66">
        <f>IF(T488=1,VLOOKUP(X488,data!$B$35:$D$39,2,0),0)</f>
        <v>0</v>
      </c>
      <c r="Z488" s="67">
        <f>IF(AND(W488&lt;&gt;0,Y488&lt;&gt;0)=FALSE,0,data!$C$43)</f>
        <v>0</v>
      </c>
      <c r="AA488" s="91">
        <f t="shared" si="220"/>
        <v>0</v>
      </c>
      <c r="AB488" s="121">
        <f t="shared" si="221"/>
        <v>0</v>
      </c>
      <c r="AC488" s="61">
        <f t="shared" si="222"/>
        <v>0</v>
      </c>
      <c r="AD488" s="61">
        <f t="shared" si="223"/>
        <v>0</v>
      </c>
      <c r="AF488" s="64"/>
      <c r="AG488" s="61">
        <f t="shared" si="224"/>
        <v>0</v>
      </c>
      <c r="AH488" s="65">
        <f>IF(AG488=1,data!$C$41*AF488,0)</f>
        <v>0</v>
      </c>
      <c r="AI488" s="87" t="s">
        <v>87</v>
      </c>
      <c r="AJ488" s="66">
        <f>IF(AG488=1,IF(AF488&lt;15,VLOOKUP(AI488,data!$B$3:$E$32,2,0)*AF488,(VLOOKUP(AI488,data!$B$3:$E$32,2,0)*14)+(VLOOKUP(AI488,data!$B$3:$E$32,3,0))*(AF488-14)),0)</f>
        <v>0</v>
      </c>
      <c r="AK488" s="87" t="s">
        <v>87</v>
      </c>
      <c r="AL488" s="66">
        <f>IF(AG488=1,VLOOKUP(AK488,data!$B$35:$D$39,2,0),0)</f>
        <v>0</v>
      </c>
      <c r="AM488" s="67">
        <f>IF(AND(AJ488&lt;&gt;0,AL488&lt;&gt;0)=FALSE,0,data!$C$43)</f>
        <v>0</v>
      </c>
      <c r="AN488" s="91">
        <f t="shared" si="225"/>
        <v>0</v>
      </c>
      <c r="AO488" s="121">
        <f t="shared" si="226"/>
        <v>0</v>
      </c>
      <c r="AP488" s="61">
        <f t="shared" si="227"/>
        <v>0</v>
      </c>
      <c r="AQ488" s="61">
        <f t="shared" si="228"/>
        <v>0</v>
      </c>
      <c r="AS488" s="64"/>
      <c r="AT488" s="61">
        <f t="shared" si="229"/>
        <v>0</v>
      </c>
      <c r="AU488" s="65">
        <f>IF(AT488=1,data!$C$41*AS488,0)</f>
        <v>0</v>
      </c>
      <c r="AV488" s="87" t="s">
        <v>87</v>
      </c>
      <c r="AW488" s="66">
        <f>IF(AT488=1,IF(AS488&lt;15,VLOOKUP(AV488,data!$B$3:$E$32,2,0)*AS488,(VLOOKUP(AV488,data!$B$3:$E$32,2,0)*14)+(VLOOKUP(AV488,data!$B$3:$E$32,3,0))*(AS488-14)),0)</f>
        <v>0</v>
      </c>
      <c r="AX488" s="87" t="s">
        <v>87</v>
      </c>
      <c r="AY488" s="66">
        <f>IF(AT488=1,VLOOKUP(AX488,data!$B$35:$D$39,2,0),0)</f>
        <v>0</v>
      </c>
      <c r="AZ488" s="67">
        <f>IF(AND(AW488&lt;&gt;0,AY488&lt;&gt;0)=FALSE,0,data!$C$43)</f>
        <v>0</v>
      </c>
      <c r="BA488" s="91">
        <f t="shared" si="230"/>
        <v>0</v>
      </c>
      <c r="BB488" s="121">
        <f t="shared" si="231"/>
        <v>0</v>
      </c>
      <c r="BC488" s="61">
        <f t="shared" si="232"/>
        <v>0</v>
      </c>
      <c r="BD488" s="61">
        <f t="shared" si="233"/>
        <v>0</v>
      </c>
      <c r="BF488" s="64"/>
      <c r="BG488" s="61">
        <f t="shared" si="234"/>
        <v>0</v>
      </c>
      <c r="BH488" s="65">
        <f>IF(BG488=1,data!$C$41*BF488,0)</f>
        <v>0</v>
      </c>
      <c r="BI488" s="87" t="s">
        <v>87</v>
      </c>
      <c r="BJ488" s="66">
        <f>IF(BG488=1,IF(BF488&lt;15,VLOOKUP(BI488,data!$B$3:$E$32,2,0)*BF488,(VLOOKUP(BI488,data!$B$3:$E$32,2,0)*14)+(VLOOKUP(BI488,data!$B$3:$E$32,3,0))*(BF488-14)),0)</f>
        <v>0</v>
      </c>
      <c r="BK488" s="87" t="s">
        <v>87</v>
      </c>
      <c r="BL488" s="66">
        <f>IF(BG488=1,VLOOKUP(BK488,data!$B$35:$D$39,2,0),0)</f>
        <v>0</v>
      </c>
      <c r="BM488" s="67">
        <f>IF(AND(BJ488&lt;&gt;0,BL488&lt;&gt;0)=FALSE,0,data!$C$43)</f>
        <v>0</v>
      </c>
      <c r="BN488" s="91">
        <f t="shared" si="235"/>
        <v>0</v>
      </c>
      <c r="BO488" s="121">
        <f t="shared" si="236"/>
        <v>0</v>
      </c>
      <c r="BP488" s="61">
        <f t="shared" si="237"/>
        <v>0</v>
      </c>
      <c r="BQ488" s="61">
        <f t="shared" si="238"/>
        <v>0</v>
      </c>
      <c r="BS488" s="64"/>
      <c r="BT488" s="61">
        <f t="shared" si="239"/>
        <v>0</v>
      </c>
      <c r="BU488" s="65">
        <f>IF(BT488=1,data!$C$41*BS488,0)</f>
        <v>0</v>
      </c>
      <c r="BV488" s="87" t="s">
        <v>87</v>
      </c>
      <c r="BW488" s="66">
        <f>IF(BT488=1,IF(BS488&lt;15,VLOOKUP(BV488,data!$B$3:$E$32,2,0)*BS488,(VLOOKUP(BV488,data!$B$3:$E$32,2,0)*14)+(VLOOKUP(BV488,data!$B$3:$E$32,3,0))*(BS488-14)),0)</f>
        <v>0</v>
      </c>
      <c r="BX488" s="87" t="s">
        <v>87</v>
      </c>
      <c r="BY488" s="66">
        <f>IF(BT488=1,VLOOKUP(BX488,data!$B$35:$D$39,2,0),0)</f>
        <v>0</v>
      </c>
      <c r="BZ488" s="67">
        <f>IF(AND(BW488&lt;&gt;0,BY488&lt;&gt;0)=FALSE,0,data!$C$43)</f>
        <v>0</v>
      </c>
      <c r="CA488" s="91">
        <f t="shared" si="240"/>
        <v>0</v>
      </c>
      <c r="CB488" s="121">
        <f t="shared" si="241"/>
        <v>0</v>
      </c>
      <c r="CC488" s="61">
        <f t="shared" si="242"/>
        <v>0</v>
      </c>
      <c r="CD488" s="61">
        <f t="shared" si="243"/>
        <v>0</v>
      </c>
    </row>
    <row r="489" spans="1:82" ht="18" hidden="1" customHeight="1" x14ac:dyDescent="0.25">
      <c r="A489" s="68"/>
      <c r="B489" s="58" t="s">
        <v>571</v>
      </c>
      <c r="C489" s="113"/>
      <c r="D489" s="59"/>
      <c r="E489" s="64"/>
      <c r="F489" s="61">
        <f t="shared" si="215"/>
        <v>0</v>
      </c>
      <c r="G489" s="65">
        <f>IF(F489=1,data!$C$41*E489,0)</f>
        <v>0</v>
      </c>
      <c r="H489" s="87" t="s">
        <v>87</v>
      </c>
      <c r="I489" s="66">
        <f>IF($F489=1,IF($E489&lt;15,VLOOKUP(H489,data!$B$3:$E$32,2,0)*$E489,(VLOOKUP(H489,data!$B$3:$E$32,2,0)*14)+(VLOOKUP(H489,data!$B$3:$E$32,3,0))*($E489-14)),0)</f>
        <v>0</v>
      </c>
      <c r="J489" s="87" t="s">
        <v>87</v>
      </c>
      <c r="K489" s="66">
        <f>IF($F489=1,VLOOKUP(J489,data!$B$35:$D$39,2,0),0)</f>
        <v>0</v>
      </c>
      <c r="L489" s="67">
        <f>IF(AND(I489&lt;&gt;0,K489&lt;&gt;0)=FALSE,0,data!$C$43)</f>
        <v>0</v>
      </c>
      <c r="M489" s="91">
        <f t="shared" si="214"/>
        <v>0</v>
      </c>
      <c r="N489" s="61">
        <f t="shared" si="244"/>
        <v>0</v>
      </c>
      <c r="O489" s="61">
        <f t="shared" si="216"/>
        <v>0</v>
      </c>
      <c r="P489" s="61">
        <f t="shared" si="217"/>
        <v>0</v>
      </c>
      <c r="Q489" s="137">
        <f t="shared" si="218"/>
        <v>0</v>
      </c>
      <c r="S489" s="64"/>
      <c r="T489" s="61">
        <f t="shared" si="219"/>
        <v>0</v>
      </c>
      <c r="U489" s="65">
        <f>IF(T489=1,data!$C$41*S489,0)</f>
        <v>0</v>
      </c>
      <c r="V489" s="87" t="s">
        <v>87</v>
      </c>
      <c r="W489" s="66">
        <f>IF(T489=1,IF(S489&lt;15,VLOOKUP(V489,data!$B$3:$E$32,2,0)*S489,(VLOOKUP(V489,data!$B$3:$E$32,2,0)*14)+(VLOOKUP(V489,data!$B$3:$E$32,3,0))*(S489-14)),0)</f>
        <v>0</v>
      </c>
      <c r="X489" s="87" t="s">
        <v>87</v>
      </c>
      <c r="Y489" s="66">
        <f>IF(T489=1,VLOOKUP(X489,data!$B$35:$D$39,2,0),0)</f>
        <v>0</v>
      </c>
      <c r="Z489" s="67">
        <f>IF(AND(W489&lt;&gt;0,Y489&lt;&gt;0)=FALSE,0,data!$C$43)</f>
        <v>0</v>
      </c>
      <c r="AA489" s="91">
        <f t="shared" si="220"/>
        <v>0</v>
      </c>
      <c r="AB489" s="121">
        <f t="shared" si="221"/>
        <v>0</v>
      </c>
      <c r="AC489" s="61">
        <f t="shared" si="222"/>
        <v>0</v>
      </c>
      <c r="AD489" s="61">
        <f t="shared" si="223"/>
        <v>0</v>
      </c>
      <c r="AF489" s="64"/>
      <c r="AG489" s="61">
        <f t="shared" si="224"/>
        <v>0</v>
      </c>
      <c r="AH489" s="65">
        <f>IF(AG489=1,data!$C$41*AF489,0)</f>
        <v>0</v>
      </c>
      <c r="AI489" s="87" t="s">
        <v>87</v>
      </c>
      <c r="AJ489" s="66">
        <f>IF(AG489=1,IF(AF489&lt;15,VLOOKUP(AI489,data!$B$3:$E$32,2,0)*AF489,(VLOOKUP(AI489,data!$B$3:$E$32,2,0)*14)+(VLOOKUP(AI489,data!$B$3:$E$32,3,0))*(AF489-14)),0)</f>
        <v>0</v>
      </c>
      <c r="AK489" s="87" t="s">
        <v>87</v>
      </c>
      <c r="AL489" s="66">
        <f>IF(AG489=1,VLOOKUP(AK489,data!$B$35:$D$39,2,0),0)</f>
        <v>0</v>
      </c>
      <c r="AM489" s="67">
        <f>IF(AND(AJ489&lt;&gt;0,AL489&lt;&gt;0)=FALSE,0,data!$C$43)</f>
        <v>0</v>
      </c>
      <c r="AN489" s="91">
        <f t="shared" si="225"/>
        <v>0</v>
      </c>
      <c r="AO489" s="121">
        <f t="shared" si="226"/>
        <v>0</v>
      </c>
      <c r="AP489" s="61">
        <f t="shared" si="227"/>
        <v>0</v>
      </c>
      <c r="AQ489" s="61">
        <f t="shared" si="228"/>
        <v>0</v>
      </c>
      <c r="AS489" s="64"/>
      <c r="AT489" s="61">
        <f t="shared" si="229"/>
        <v>0</v>
      </c>
      <c r="AU489" s="65">
        <f>IF(AT489=1,data!$C$41*AS489,0)</f>
        <v>0</v>
      </c>
      <c r="AV489" s="87" t="s">
        <v>87</v>
      </c>
      <c r="AW489" s="66">
        <f>IF(AT489=1,IF(AS489&lt;15,VLOOKUP(AV489,data!$B$3:$E$32,2,0)*AS489,(VLOOKUP(AV489,data!$B$3:$E$32,2,0)*14)+(VLOOKUP(AV489,data!$B$3:$E$32,3,0))*(AS489-14)),0)</f>
        <v>0</v>
      </c>
      <c r="AX489" s="87" t="s">
        <v>87</v>
      </c>
      <c r="AY489" s="66">
        <f>IF(AT489=1,VLOOKUP(AX489,data!$B$35:$D$39,2,0),0)</f>
        <v>0</v>
      </c>
      <c r="AZ489" s="67">
        <f>IF(AND(AW489&lt;&gt;0,AY489&lt;&gt;0)=FALSE,0,data!$C$43)</f>
        <v>0</v>
      </c>
      <c r="BA489" s="91">
        <f t="shared" si="230"/>
        <v>0</v>
      </c>
      <c r="BB489" s="121">
        <f t="shared" si="231"/>
        <v>0</v>
      </c>
      <c r="BC489" s="61">
        <f t="shared" si="232"/>
        <v>0</v>
      </c>
      <c r="BD489" s="61">
        <f t="shared" si="233"/>
        <v>0</v>
      </c>
      <c r="BF489" s="64"/>
      <c r="BG489" s="61">
        <f t="shared" si="234"/>
        <v>0</v>
      </c>
      <c r="BH489" s="65">
        <f>IF(BG489=1,data!$C$41*BF489,0)</f>
        <v>0</v>
      </c>
      <c r="BI489" s="87" t="s">
        <v>87</v>
      </c>
      <c r="BJ489" s="66">
        <f>IF(BG489=1,IF(BF489&lt;15,VLOOKUP(BI489,data!$B$3:$E$32,2,0)*BF489,(VLOOKUP(BI489,data!$B$3:$E$32,2,0)*14)+(VLOOKUP(BI489,data!$B$3:$E$32,3,0))*(BF489-14)),0)</f>
        <v>0</v>
      </c>
      <c r="BK489" s="87" t="s">
        <v>87</v>
      </c>
      <c r="BL489" s="66">
        <f>IF(BG489=1,VLOOKUP(BK489,data!$B$35:$D$39,2,0),0)</f>
        <v>0</v>
      </c>
      <c r="BM489" s="67">
        <f>IF(AND(BJ489&lt;&gt;0,BL489&lt;&gt;0)=FALSE,0,data!$C$43)</f>
        <v>0</v>
      </c>
      <c r="BN489" s="91">
        <f t="shared" si="235"/>
        <v>0</v>
      </c>
      <c r="BO489" s="121">
        <f t="shared" si="236"/>
        <v>0</v>
      </c>
      <c r="BP489" s="61">
        <f t="shared" si="237"/>
        <v>0</v>
      </c>
      <c r="BQ489" s="61">
        <f t="shared" si="238"/>
        <v>0</v>
      </c>
      <c r="BS489" s="64"/>
      <c r="BT489" s="61">
        <f t="shared" si="239"/>
        <v>0</v>
      </c>
      <c r="BU489" s="65">
        <f>IF(BT489=1,data!$C$41*BS489,0)</f>
        <v>0</v>
      </c>
      <c r="BV489" s="87" t="s">
        <v>87</v>
      </c>
      <c r="BW489" s="66">
        <f>IF(BT489=1,IF(BS489&lt;15,VLOOKUP(BV489,data!$B$3:$E$32,2,0)*BS489,(VLOOKUP(BV489,data!$B$3:$E$32,2,0)*14)+(VLOOKUP(BV489,data!$B$3:$E$32,3,0))*(BS489-14)),0)</f>
        <v>0</v>
      </c>
      <c r="BX489" s="87" t="s">
        <v>87</v>
      </c>
      <c r="BY489" s="66">
        <f>IF(BT489=1,VLOOKUP(BX489,data!$B$35:$D$39,2,0),0)</f>
        <v>0</v>
      </c>
      <c r="BZ489" s="67">
        <f>IF(AND(BW489&lt;&gt;0,BY489&lt;&gt;0)=FALSE,0,data!$C$43)</f>
        <v>0</v>
      </c>
      <c r="CA489" s="91">
        <f t="shared" si="240"/>
        <v>0</v>
      </c>
      <c r="CB489" s="121">
        <f t="shared" si="241"/>
        <v>0</v>
      </c>
      <c r="CC489" s="61">
        <f t="shared" si="242"/>
        <v>0</v>
      </c>
      <c r="CD489" s="61">
        <f t="shared" si="243"/>
        <v>0</v>
      </c>
    </row>
    <row r="490" spans="1:82" ht="18" hidden="1" customHeight="1" x14ac:dyDescent="0.25">
      <c r="A490" s="68"/>
      <c r="B490" s="58" t="s">
        <v>572</v>
      </c>
      <c r="C490" s="113"/>
      <c r="D490" s="59"/>
      <c r="E490" s="64"/>
      <c r="F490" s="61">
        <f t="shared" si="215"/>
        <v>0</v>
      </c>
      <c r="G490" s="65">
        <f>IF(F490=1,data!$C$41*E490,0)</f>
        <v>0</v>
      </c>
      <c r="H490" s="87" t="s">
        <v>87</v>
      </c>
      <c r="I490" s="66">
        <f>IF($F490=1,IF($E490&lt;15,VLOOKUP(H490,data!$B$3:$E$32,2,0)*$E490,(VLOOKUP(H490,data!$B$3:$E$32,2,0)*14)+(VLOOKUP(H490,data!$B$3:$E$32,3,0))*($E490-14)),0)</f>
        <v>0</v>
      </c>
      <c r="J490" s="87" t="s">
        <v>87</v>
      </c>
      <c r="K490" s="66">
        <f>IF($F490=1,VLOOKUP(J490,data!$B$35:$D$39,2,0),0)</f>
        <v>0</v>
      </c>
      <c r="L490" s="67">
        <f>IF(AND(I490&lt;&gt;0,K490&lt;&gt;0)=FALSE,0,data!$C$43)</f>
        <v>0</v>
      </c>
      <c r="M490" s="91">
        <f t="shared" si="214"/>
        <v>0</v>
      </c>
      <c r="N490" s="61">
        <f t="shared" si="244"/>
        <v>0</v>
      </c>
      <c r="O490" s="61">
        <f t="shared" si="216"/>
        <v>0</v>
      </c>
      <c r="P490" s="61">
        <f t="shared" si="217"/>
        <v>0</v>
      </c>
      <c r="Q490" s="137">
        <f t="shared" si="218"/>
        <v>0</v>
      </c>
      <c r="S490" s="64"/>
      <c r="T490" s="61">
        <f t="shared" si="219"/>
        <v>0</v>
      </c>
      <c r="U490" s="65">
        <f>IF(T490=1,data!$C$41*S490,0)</f>
        <v>0</v>
      </c>
      <c r="V490" s="87" t="s">
        <v>87</v>
      </c>
      <c r="W490" s="66">
        <f>IF(T490=1,IF(S490&lt;15,VLOOKUP(V490,data!$B$3:$E$32,2,0)*S490,(VLOOKUP(V490,data!$B$3:$E$32,2,0)*14)+(VLOOKUP(V490,data!$B$3:$E$32,3,0))*(S490-14)),0)</f>
        <v>0</v>
      </c>
      <c r="X490" s="87" t="s">
        <v>87</v>
      </c>
      <c r="Y490" s="66">
        <f>IF(T490=1,VLOOKUP(X490,data!$B$35:$D$39,2,0),0)</f>
        <v>0</v>
      </c>
      <c r="Z490" s="67">
        <f>IF(AND(W490&lt;&gt;0,Y490&lt;&gt;0)=FALSE,0,data!$C$43)</f>
        <v>0</v>
      </c>
      <c r="AA490" s="91">
        <f t="shared" si="220"/>
        <v>0</v>
      </c>
      <c r="AB490" s="121">
        <f t="shared" si="221"/>
        <v>0</v>
      </c>
      <c r="AC490" s="61">
        <f t="shared" si="222"/>
        <v>0</v>
      </c>
      <c r="AD490" s="61">
        <f t="shared" si="223"/>
        <v>0</v>
      </c>
      <c r="AF490" s="64"/>
      <c r="AG490" s="61">
        <f t="shared" si="224"/>
        <v>0</v>
      </c>
      <c r="AH490" s="65">
        <f>IF(AG490=1,data!$C$41*AF490,0)</f>
        <v>0</v>
      </c>
      <c r="AI490" s="87" t="s">
        <v>87</v>
      </c>
      <c r="AJ490" s="66">
        <f>IF(AG490=1,IF(AF490&lt;15,VLOOKUP(AI490,data!$B$3:$E$32,2,0)*AF490,(VLOOKUP(AI490,data!$B$3:$E$32,2,0)*14)+(VLOOKUP(AI490,data!$B$3:$E$32,3,0))*(AF490-14)),0)</f>
        <v>0</v>
      </c>
      <c r="AK490" s="87" t="s">
        <v>87</v>
      </c>
      <c r="AL490" s="66">
        <f>IF(AG490=1,VLOOKUP(AK490,data!$B$35:$D$39,2,0),0)</f>
        <v>0</v>
      </c>
      <c r="AM490" s="67">
        <f>IF(AND(AJ490&lt;&gt;0,AL490&lt;&gt;0)=FALSE,0,data!$C$43)</f>
        <v>0</v>
      </c>
      <c r="AN490" s="91">
        <f t="shared" si="225"/>
        <v>0</v>
      </c>
      <c r="AO490" s="121">
        <f t="shared" si="226"/>
        <v>0</v>
      </c>
      <c r="AP490" s="61">
        <f t="shared" si="227"/>
        <v>0</v>
      </c>
      <c r="AQ490" s="61">
        <f t="shared" si="228"/>
        <v>0</v>
      </c>
      <c r="AS490" s="64"/>
      <c r="AT490" s="61">
        <f t="shared" si="229"/>
        <v>0</v>
      </c>
      <c r="AU490" s="65">
        <f>IF(AT490=1,data!$C$41*AS490,0)</f>
        <v>0</v>
      </c>
      <c r="AV490" s="87" t="s">
        <v>87</v>
      </c>
      <c r="AW490" s="66">
        <f>IF(AT490=1,IF(AS490&lt;15,VLOOKUP(AV490,data!$B$3:$E$32,2,0)*AS490,(VLOOKUP(AV490,data!$B$3:$E$32,2,0)*14)+(VLOOKUP(AV490,data!$B$3:$E$32,3,0))*(AS490-14)),0)</f>
        <v>0</v>
      </c>
      <c r="AX490" s="87" t="s">
        <v>87</v>
      </c>
      <c r="AY490" s="66">
        <f>IF(AT490=1,VLOOKUP(AX490,data!$B$35:$D$39,2,0),0)</f>
        <v>0</v>
      </c>
      <c r="AZ490" s="67">
        <f>IF(AND(AW490&lt;&gt;0,AY490&lt;&gt;0)=FALSE,0,data!$C$43)</f>
        <v>0</v>
      </c>
      <c r="BA490" s="91">
        <f t="shared" si="230"/>
        <v>0</v>
      </c>
      <c r="BB490" s="121">
        <f t="shared" si="231"/>
        <v>0</v>
      </c>
      <c r="BC490" s="61">
        <f t="shared" si="232"/>
        <v>0</v>
      </c>
      <c r="BD490" s="61">
        <f t="shared" si="233"/>
        <v>0</v>
      </c>
      <c r="BF490" s="64"/>
      <c r="BG490" s="61">
        <f t="shared" si="234"/>
        <v>0</v>
      </c>
      <c r="BH490" s="65">
        <f>IF(BG490=1,data!$C$41*BF490,0)</f>
        <v>0</v>
      </c>
      <c r="BI490" s="87" t="s">
        <v>87</v>
      </c>
      <c r="BJ490" s="66">
        <f>IF(BG490=1,IF(BF490&lt;15,VLOOKUP(BI490,data!$B$3:$E$32,2,0)*BF490,(VLOOKUP(BI490,data!$B$3:$E$32,2,0)*14)+(VLOOKUP(BI490,data!$B$3:$E$32,3,0))*(BF490-14)),0)</f>
        <v>0</v>
      </c>
      <c r="BK490" s="87" t="s">
        <v>87</v>
      </c>
      <c r="BL490" s="66">
        <f>IF(BG490=1,VLOOKUP(BK490,data!$B$35:$D$39,2,0),0)</f>
        <v>0</v>
      </c>
      <c r="BM490" s="67">
        <f>IF(AND(BJ490&lt;&gt;0,BL490&lt;&gt;0)=FALSE,0,data!$C$43)</f>
        <v>0</v>
      </c>
      <c r="BN490" s="91">
        <f t="shared" si="235"/>
        <v>0</v>
      </c>
      <c r="BO490" s="121">
        <f t="shared" si="236"/>
        <v>0</v>
      </c>
      <c r="BP490" s="61">
        <f t="shared" si="237"/>
        <v>0</v>
      </c>
      <c r="BQ490" s="61">
        <f t="shared" si="238"/>
        <v>0</v>
      </c>
      <c r="BS490" s="64"/>
      <c r="BT490" s="61">
        <f t="shared" si="239"/>
        <v>0</v>
      </c>
      <c r="BU490" s="65">
        <f>IF(BT490=1,data!$C$41*BS490,0)</f>
        <v>0</v>
      </c>
      <c r="BV490" s="87" t="s">
        <v>87</v>
      </c>
      <c r="BW490" s="66">
        <f>IF(BT490=1,IF(BS490&lt;15,VLOOKUP(BV490,data!$B$3:$E$32,2,0)*BS490,(VLOOKUP(BV490,data!$B$3:$E$32,2,0)*14)+(VLOOKUP(BV490,data!$B$3:$E$32,3,0))*(BS490-14)),0)</f>
        <v>0</v>
      </c>
      <c r="BX490" s="87" t="s">
        <v>87</v>
      </c>
      <c r="BY490" s="66">
        <f>IF(BT490=1,VLOOKUP(BX490,data!$B$35:$D$39,2,0),0)</f>
        <v>0</v>
      </c>
      <c r="BZ490" s="67">
        <f>IF(AND(BW490&lt;&gt;0,BY490&lt;&gt;0)=FALSE,0,data!$C$43)</f>
        <v>0</v>
      </c>
      <c r="CA490" s="91">
        <f t="shared" si="240"/>
        <v>0</v>
      </c>
      <c r="CB490" s="121">
        <f t="shared" si="241"/>
        <v>0</v>
      </c>
      <c r="CC490" s="61">
        <f t="shared" si="242"/>
        <v>0</v>
      </c>
      <c r="CD490" s="61">
        <f t="shared" si="243"/>
        <v>0</v>
      </c>
    </row>
    <row r="491" spans="1:82" ht="18" hidden="1" customHeight="1" x14ac:dyDescent="0.25">
      <c r="A491" s="68"/>
      <c r="B491" s="58" t="s">
        <v>573</v>
      </c>
      <c r="C491" s="113"/>
      <c r="D491" s="59"/>
      <c r="E491" s="64"/>
      <c r="F491" s="61">
        <f t="shared" si="215"/>
        <v>0</v>
      </c>
      <c r="G491" s="65">
        <f>IF(F491=1,data!$C$41*E491,0)</f>
        <v>0</v>
      </c>
      <c r="H491" s="87" t="s">
        <v>87</v>
      </c>
      <c r="I491" s="66">
        <f>IF($F491=1,IF($E491&lt;15,VLOOKUP(H491,data!$B$3:$E$32,2,0)*$E491,(VLOOKUP(H491,data!$B$3:$E$32,2,0)*14)+(VLOOKUP(H491,data!$B$3:$E$32,3,0))*($E491-14)),0)</f>
        <v>0</v>
      </c>
      <c r="J491" s="87" t="s">
        <v>87</v>
      </c>
      <c r="K491" s="66">
        <f>IF($F491=1,VLOOKUP(J491,data!$B$35:$D$39,2,0),0)</f>
        <v>0</v>
      </c>
      <c r="L491" s="67">
        <f>IF(AND(I491&lt;&gt;0,K491&lt;&gt;0)=FALSE,0,data!$C$43)</f>
        <v>0</v>
      </c>
      <c r="M491" s="91">
        <f t="shared" si="214"/>
        <v>0</v>
      </c>
      <c r="N491" s="61">
        <f t="shared" si="244"/>
        <v>0</v>
      </c>
      <c r="O491" s="61">
        <f t="shared" si="216"/>
        <v>0</v>
      </c>
      <c r="P491" s="61">
        <f t="shared" si="217"/>
        <v>0</v>
      </c>
      <c r="Q491" s="137">
        <f t="shared" si="218"/>
        <v>0</v>
      </c>
      <c r="S491" s="64"/>
      <c r="T491" s="61">
        <f t="shared" si="219"/>
        <v>0</v>
      </c>
      <c r="U491" s="65">
        <f>IF(T491=1,data!$C$41*S491,0)</f>
        <v>0</v>
      </c>
      <c r="V491" s="87" t="s">
        <v>87</v>
      </c>
      <c r="W491" s="66">
        <f>IF(T491=1,IF(S491&lt;15,VLOOKUP(V491,data!$B$3:$E$32,2,0)*S491,(VLOOKUP(V491,data!$B$3:$E$32,2,0)*14)+(VLOOKUP(V491,data!$B$3:$E$32,3,0))*(S491-14)),0)</f>
        <v>0</v>
      </c>
      <c r="X491" s="87" t="s">
        <v>87</v>
      </c>
      <c r="Y491" s="66">
        <f>IF(T491=1,VLOOKUP(X491,data!$B$35:$D$39,2,0),0)</f>
        <v>0</v>
      </c>
      <c r="Z491" s="67">
        <f>IF(AND(W491&lt;&gt;0,Y491&lt;&gt;0)=FALSE,0,data!$C$43)</f>
        <v>0</v>
      </c>
      <c r="AA491" s="91">
        <f t="shared" si="220"/>
        <v>0</v>
      </c>
      <c r="AB491" s="121">
        <f t="shared" si="221"/>
        <v>0</v>
      </c>
      <c r="AC491" s="61">
        <f t="shared" si="222"/>
        <v>0</v>
      </c>
      <c r="AD491" s="61">
        <f t="shared" si="223"/>
        <v>0</v>
      </c>
      <c r="AF491" s="64"/>
      <c r="AG491" s="61">
        <f t="shared" si="224"/>
        <v>0</v>
      </c>
      <c r="AH491" s="65">
        <f>IF(AG491=1,data!$C$41*AF491,0)</f>
        <v>0</v>
      </c>
      <c r="AI491" s="87" t="s">
        <v>87</v>
      </c>
      <c r="AJ491" s="66">
        <f>IF(AG491=1,IF(AF491&lt;15,VLOOKUP(AI491,data!$B$3:$E$32,2,0)*AF491,(VLOOKUP(AI491,data!$B$3:$E$32,2,0)*14)+(VLOOKUP(AI491,data!$B$3:$E$32,3,0))*(AF491-14)),0)</f>
        <v>0</v>
      </c>
      <c r="AK491" s="87" t="s">
        <v>87</v>
      </c>
      <c r="AL491" s="66">
        <f>IF(AG491=1,VLOOKUP(AK491,data!$B$35:$D$39,2,0),0)</f>
        <v>0</v>
      </c>
      <c r="AM491" s="67">
        <f>IF(AND(AJ491&lt;&gt;0,AL491&lt;&gt;0)=FALSE,0,data!$C$43)</f>
        <v>0</v>
      </c>
      <c r="AN491" s="91">
        <f t="shared" si="225"/>
        <v>0</v>
      </c>
      <c r="AO491" s="121">
        <f t="shared" si="226"/>
        <v>0</v>
      </c>
      <c r="AP491" s="61">
        <f t="shared" si="227"/>
        <v>0</v>
      </c>
      <c r="AQ491" s="61">
        <f t="shared" si="228"/>
        <v>0</v>
      </c>
      <c r="AS491" s="64"/>
      <c r="AT491" s="61">
        <f t="shared" si="229"/>
        <v>0</v>
      </c>
      <c r="AU491" s="65">
        <f>IF(AT491=1,data!$C$41*AS491,0)</f>
        <v>0</v>
      </c>
      <c r="AV491" s="87" t="s">
        <v>87</v>
      </c>
      <c r="AW491" s="66">
        <f>IF(AT491=1,IF(AS491&lt;15,VLOOKUP(AV491,data!$B$3:$E$32,2,0)*AS491,(VLOOKUP(AV491,data!$B$3:$E$32,2,0)*14)+(VLOOKUP(AV491,data!$B$3:$E$32,3,0))*(AS491-14)),0)</f>
        <v>0</v>
      </c>
      <c r="AX491" s="87" t="s">
        <v>87</v>
      </c>
      <c r="AY491" s="66">
        <f>IF(AT491=1,VLOOKUP(AX491,data!$B$35:$D$39,2,0),0)</f>
        <v>0</v>
      </c>
      <c r="AZ491" s="67">
        <f>IF(AND(AW491&lt;&gt;0,AY491&lt;&gt;0)=FALSE,0,data!$C$43)</f>
        <v>0</v>
      </c>
      <c r="BA491" s="91">
        <f t="shared" si="230"/>
        <v>0</v>
      </c>
      <c r="BB491" s="121">
        <f t="shared" si="231"/>
        <v>0</v>
      </c>
      <c r="BC491" s="61">
        <f t="shared" si="232"/>
        <v>0</v>
      </c>
      <c r="BD491" s="61">
        <f t="shared" si="233"/>
        <v>0</v>
      </c>
      <c r="BF491" s="64"/>
      <c r="BG491" s="61">
        <f t="shared" si="234"/>
        <v>0</v>
      </c>
      <c r="BH491" s="65">
        <f>IF(BG491=1,data!$C$41*BF491,0)</f>
        <v>0</v>
      </c>
      <c r="BI491" s="87" t="s">
        <v>87</v>
      </c>
      <c r="BJ491" s="66">
        <f>IF(BG491=1,IF(BF491&lt;15,VLOOKUP(BI491,data!$B$3:$E$32,2,0)*BF491,(VLOOKUP(BI491,data!$B$3:$E$32,2,0)*14)+(VLOOKUP(BI491,data!$B$3:$E$32,3,0))*(BF491-14)),0)</f>
        <v>0</v>
      </c>
      <c r="BK491" s="87" t="s">
        <v>87</v>
      </c>
      <c r="BL491" s="66">
        <f>IF(BG491=1,VLOOKUP(BK491,data!$B$35:$D$39,2,0),0)</f>
        <v>0</v>
      </c>
      <c r="BM491" s="67">
        <f>IF(AND(BJ491&lt;&gt;0,BL491&lt;&gt;0)=FALSE,0,data!$C$43)</f>
        <v>0</v>
      </c>
      <c r="BN491" s="91">
        <f t="shared" si="235"/>
        <v>0</v>
      </c>
      <c r="BO491" s="121">
        <f t="shared" si="236"/>
        <v>0</v>
      </c>
      <c r="BP491" s="61">
        <f t="shared" si="237"/>
        <v>0</v>
      </c>
      <c r="BQ491" s="61">
        <f t="shared" si="238"/>
        <v>0</v>
      </c>
      <c r="BS491" s="64"/>
      <c r="BT491" s="61">
        <f t="shared" si="239"/>
        <v>0</v>
      </c>
      <c r="BU491" s="65">
        <f>IF(BT491=1,data!$C$41*BS491,0)</f>
        <v>0</v>
      </c>
      <c r="BV491" s="87" t="s">
        <v>87</v>
      </c>
      <c r="BW491" s="66">
        <f>IF(BT491=1,IF(BS491&lt;15,VLOOKUP(BV491,data!$B$3:$E$32,2,0)*BS491,(VLOOKUP(BV491,data!$B$3:$E$32,2,0)*14)+(VLOOKUP(BV491,data!$B$3:$E$32,3,0))*(BS491-14)),0)</f>
        <v>0</v>
      </c>
      <c r="BX491" s="87" t="s">
        <v>87</v>
      </c>
      <c r="BY491" s="66">
        <f>IF(BT491=1,VLOOKUP(BX491,data!$B$35:$D$39,2,0),0)</f>
        <v>0</v>
      </c>
      <c r="BZ491" s="67">
        <f>IF(AND(BW491&lt;&gt;0,BY491&lt;&gt;0)=FALSE,0,data!$C$43)</f>
        <v>0</v>
      </c>
      <c r="CA491" s="91">
        <f t="shared" si="240"/>
        <v>0</v>
      </c>
      <c r="CB491" s="121">
        <f t="shared" si="241"/>
        <v>0</v>
      </c>
      <c r="CC491" s="61">
        <f t="shared" si="242"/>
        <v>0</v>
      </c>
      <c r="CD491" s="61">
        <f t="shared" si="243"/>
        <v>0</v>
      </c>
    </row>
    <row r="492" spans="1:82" ht="18" hidden="1" customHeight="1" x14ac:dyDescent="0.25">
      <c r="A492" s="68"/>
      <c r="B492" s="58" t="s">
        <v>574</v>
      </c>
      <c r="C492" s="113"/>
      <c r="D492" s="59"/>
      <c r="E492" s="64"/>
      <c r="F492" s="61">
        <f t="shared" si="215"/>
        <v>0</v>
      </c>
      <c r="G492" s="65">
        <f>IF(F492=1,data!$C$41*E492,0)</f>
        <v>0</v>
      </c>
      <c r="H492" s="87" t="s">
        <v>87</v>
      </c>
      <c r="I492" s="66">
        <f>IF($F492=1,IF($E492&lt;15,VLOOKUP(H492,data!$B$3:$E$32,2,0)*$E492,(VLOOKUP(H492,data!$B$3:$E$32,2,0)*14)+(VLOOKUP(H492,data!$B$3:$E$32,3,0))*($E492-14)),0)</f>
        <v>0</v>
      </c>
      <c r="J492" s="87" t="s">
        <v>87</v>
      </c>
      <c r="K492" s="66">
        <f>IF($F492=1,VLOOKUP(J492,data!$B$35:$D$39,2,0),0)</f>
        <v>0</v>
      </c>
      <c r="L492" s="67">
        <f>IF(AND(I492&lt;&gt;0,K492&lt;&gt;0)=FALSE,0,data!$C$43)</f>
        <v>0</v>
      </c>
      <c r="M492" s="91">
        <f t="shared" si="214"/>
        <v>0</v>
      </c>
      <c r="N492" s="61">
        <f t="shared" si="244"/>
        <v>0</v>
      </c>
      <c r="O492" s="61">
        <f t="shared" si="216"/>
        <v>0</v>
      </c>
      <c r="P492" s="61">
        <f t="shared" si="217"/>
        <v>0</v>
      </c>
      <c r="Q492" s="137">
        <f t="shared" si="218"/>
        <v>0</v>
      </c>
      <c r="S492" s="64"/>
      <c r="T492" s="61">
        <f t="shared" si="219"/>
        <v>0</v>
      </c>
      <c r="U492" s="65">
        <f>IF(T492=1,data!$C$41*S492,0)</f>
        <v>0</v>
      </c>
      <c r="V492" s="87" t="s">
        <v>87</v>
      </c>
      <c r="W492" s="66">
        <f>IF(T492=1,IF(S492&lt;15,VLOOKUP(V492,data!$B$3:$E$32,2,0)*S492,(VLOOKUP(V492,data!$B$3:$E$32,2,0)*14)+(VLOOKUP(V492,data!$B$3:$E$32,3,0))*(S492-14)),0)</f>
        <v>0</v>
      </c>
      <c r="X492" s="87" t="s">
        <v>87</v>
      </c>
      <c r="Y492" s="66">
        <f>IF(T492=1,VLOOKUP(X492,data!$B$35:$D$39,2,0),0)</f>
        <v>0</v>
      </c>
      <c r="Z492" s="67">
        <f>IF(AND(W492&lt;&gt;0,Y492&lt;&gt;0)=FALSE,0,data!$C$43)</f>
        <v>0</v>
      </c>
      <c r="AA492" s="91">
        <f t="shared" si="220"/>
        <v>0</v>
      </c>
      <c r="AB492" s="121">
        <f t="shared" si="221"/>
        <v>0</v>
      </c>
      <c r="AC492" s="61">
        <f t="shared" si="222"/>
        <v>0</v>
      </c>
      <c r="AD492" s="61">
        <f t="shared" si="223"/>
        <v>0</v>
      </c>
      <c r="AF492" s="64"/>
      <c r="AG492" s="61">
        <f t="shared" si="224"/>
        <v>0</v>
      </c>
      <c r="AH492" s="65">
        <f>IF(AG492=1,data!$C$41*AF492,0)</f>
        <v>0</v>
      </c>
      <c r="AI492" s="87" t="s">
        <v>87</v>
      </c>
      <c r="AJ492" s="66">
        <f>IF(AG492=1,IF(AF492&lt;15,VLOOKUP(AI492,data!$B$3:$E$32,2,0)*AF492,(VLOOKUP(AI492,data!$B$3:$E$32,2,0)*14)+(VLOOKUP(AI492,data!$B$3:$E$32,3,0))*(AF492-14)),0)</f>
        <v>0</v>
      </c>
      <c r="AK492" s="87" t="s">
        <v>87</v>
      </c>
      <c r="AL492" s="66">
        <f>IF(AG492=1,VLOOKUP(AK492,data!$B$35:$D$39,2,0),0)</f>
        <v>0</v>
      </c>
      <c r="AM492" s="67">
        <f>IF(AND(AJ492&lt;&gt;0,AL492&lt;&gt;0)=FALSE,0,data!$C$43)</f>
        <v>0</v>
      </c>
      <c r="AN492" s="91">
        <f t="shared" si="225"/>
        <v>0</v>
      </c>
      <c r="AO492" s="121">
        <f t="shared" si="226"/>
        <v>0</v>
      </c>
      <c r="AP492" s="61">
        <f t="shared" si="227"/>
        <v>0</v>
      </c>
      <c r="AQ492" s="61">
        <f t="shared" si="228"/>
        <v>0</v>
      </c>
      <c r="AS492" s="64"/>
      <c r="AT492" s="61">
        <f t="shared" si="229"/>
        <v>0</v>
      </c>
      <c r="AU492" s="65">
        <f>IF(AT492=1,data!$C$41*AS492,0)</f>
        <v>0</v>
      </c>
      <c r="AV492" s="87" t="s">
        <v>87</v>
      </c>
      <c r="AW492" s="66">
        <f>IF(AT492=1,IF(AS492&lt;15,VLOOKUP(AV492,data!$B$3:$E$32,2,0)*AS492,(VLOOKUP(AV492,data!$B$3:$E$32,2,0)*14)+(VLOOKUP(AV492,data!$B$3:$E$32,3,0))*(AS492-14)),0)</f>
        <v>0</v>
      </c>
      <c r="AX492" s="87" t="s">
        <v>87</v>
      </c>
      <c r="AY492" s="66">
        <f>IF(AT492=1,VLOOKUP(AX492,data!$B$35:$D$39,2,0),0)</f>
        <v>0</v>
      </c>
      <c r="AZ492" s="67">
        <f>IF(AND(AW492&lt;&gt;0,AY492&lt;&gt;0)=FALSE,0,data!$C$43)</f>
        <v>0</v>
      </c>
      <c r="BA492" s="91">
        <f t="shared" si="230"/>
        <v>0</v>
      </c>
      <c r="BB492" s="121">
        <f t="shared" si="231"/>
        <v>0</v>
      </c>
      <c r="BC492" s="61">
        <f t="shared" si="232"/>
        <v>0</v>
      </c>
      <c r="BD492" s="61">
        <f t="shared" si="233"/>
        <v>0</v>
      </c>
      <c r="BF492" s="64"/>
      <c r="BG492" s="61">
        <f t="shared" si="234"/>
        <v>0</v>
      </c>
      <c r="BH492" s="65">
        <f>IF(BG492=1,data!$C$41*BF492,0)</f>
        <v>0</v>
      </c>
      <c r="BI492" s="87" t="s">
        <v>87</v>
      </c>
      <c r="BJ492" s="66">
        <f>IF(BG492=1,IF(BF492&lt;15,VLOOKUP(BI492,data!$B$3:$E$32,2,0)*BF492,(VLOOKUP(BI492,data!$B$3:$E$32,2,0)*14)+(VLOOKUP(BI492,data!$B$3:$E$32,3,0))*(BF492-14)),0)</f>
        <v>0</v>
      </c>
      <c r="BK492" s="87" t="s">
        <v>87</v>
      </c>
      <c r="BL492" s="66">
        <f>IF(BG492=1,VLOOKUP(BK492,data!$B$35:$D$39,2,0),0)</f>
        <v>0</v>
      </c>
      <c r="BM492" s="67">
        <f>IF(AND(BJ492&lt;&gt;0,BL492&lt;&gt;0)=FALSE,0,data!$C$43)</f>
        <v>0</v>
      </c>
      <c r="BN492" s="91">
        <f t="shared" si="235"/>
        <v>0</v>
      </c>
      <c r="BO492" s="121">
        <f t="shared" si="236"/>
        <v>0</v>
      </c>
      <c r="BP492" s="61">
        <f t="shared" si="237"/>
        <v>0</v>
      </c>
      <c r="BQ492" s="61">
        <f t="shared" si="238"/>
        <v>0</v>
      </c>
      <c r="BS492" s="64"/>
      <c r="BT492" s="61">
        <f t="shared" si="239"/>
        <v>0</v>
      </c>
      <c r="BU492" s="65">
        <f>IF(BT492=1,data!$C$41*BS492,0)</f>
        <v>0</v>
      </c>
      <c r="BV492" s="87" t="s">
        <v>87</v>
      </c>
      <c r="BW492" s="66">
        <f>IF(BT492=1,IF(BS492&lt;15,VLOOKUP(BV492,data!$B$3:$E$32,2,0)*BS492,(VLOOKUP(BV492,data!$B$3:$E$32,2,0)*14)+(VLOOKUP(BV492,data!$B$3:$E$32,3,0))*(BS492-14)),0)</f>
        <v>0</v>
      </c>
      <c r="BX492" s="87" t="s">
        <v>87</v>
      </c>
      <c r="BY492" s="66">
        <f>IF(BT492=1,VLOOKUP(BX492,data!$B$35:$D$39,2,0),0)</f>
        <v>0</v>
      </c>
      <c r="BZ492" s="67">
        <f>IF(AND(BW492&lt;&gt;0,BY492&lt;&gt;0)=FALSE,0,data!$C$43)</f>
        <v>0</v>
      </c>
      <c r="CA492" s="91">
        <f t="shared" si="240"/>
        <v>0</v>
      </c>
      <c r="CB492" s="121">
        <f t="shared" si="241"/>
        <v>0</v>
      </c>
      <c r="CC492" s="61">
        <f t="shared" si="242"/>
        <v>0</v>
      </c>
      <c r="CD492" s="61">
        <f t="shared" si="243"/>
        <v>0</v>
      </c>
    </row>
    <row r="493" spans="1:82" ht="18" hidden="1" customHeight="1" x14ac:dyDescent="0.25">
      <c r="A493" s="68"/>
      <c r="B493" s="58" t="s">
        <v>575</v>
      </c>
      <c r="C493" s="113"/>
      <c r="D493" s="59"/>
      <c r="E493" s="64"/>
      <c r="F493" s="61">
        <f t="shared" si="215"/>
        <v>0</v>
      </c>
      <c r="G493" s="65">
        <f>IF(F493=1,data!$C$41*E493,0)</f>
        <v>0</v>
      </c>
      <c r="H493" s="87" t="s">
        <v>87</v>
      </c>
      <c r="I493" s="66">
        <f>IF($F493=1,IF($E493&lt;15,VLOOKUP(H493,data!$B$3:$E$32,2,0)*$E493,(VLOOKUP(H493,data!$B$3:$E$32,2,0)*14)+(VLOOKUP(H493,data!$B$3:$E$32,3,0))*($E493-14)),0)</f>
        <v>0</v>
      </c>
      <c r="J493" s="87" t="s">
        <v>87</v>
      </c>
      <c r="K493" s="66">
        <f>IF($F493=1,VLOOKUP(J493,data!$B$35:$D$39,2,0),0)</f>
        <v>0</v>
      </c>
      <c r="L493" s="67">
        <f>IF(AND(I493&lt;&gt;0,K493&lt;&gt;0)=FALSE,0,data!$C$43)</f>
        <v>0</v>
      </c>
      <c r="M493" s="91">
        <f t="shared" si="214"/>
        <v>0</v>
      </c>
      <c r="N493" s="61">
        <f t="shared" si="244"/>
        <v>0</v>
      </c>
      <c r="O493" s="61">
        <f t="shared" si="216"/>
        <v>0</v>
      </c>
      <c r="P493" s="61">
        <f t="shared" si="217"/>
        <v>0</v>
      </c>
      <c r="Q493" s="137">
        <f t="shared" si="218"/>
        <v>0</v>
      </c>
      <c r="S493" s="64"/>
      <c r="T493" s="61">
        <f t="shared" si="219"/>
        <v>0</v>
      </c>
      <c r="U493" s="65">
        <f>IF(T493=1,data!$C$41*S493,0)</f>
        <v>0</v>
      </c>
      <c r="V493" s="87" t="s">
        <v>87</v>
      </c>
      <c r="W493" s="66">
        <f>IF(T493=1,IF(S493&lt;15,VLOOKUP(V493,data!$B$3:$E$32,2,0)*S493,(VLOOKUP(V493,data!$B$3:$E$32,2,0)*14)+(VLOOKUP(V493,data!$B$3:$E$32,3,0))*(S493-14)),0)</f>
        <v>0</v>
      </c>
      <c r="X493" s="87" t="s">
        <v>87</v>
      </c>
      <c r="Y493" s="66">
        <f>IF(T493=1,VLOOKUP(X493,data!$B$35:$D$39,2,0),0)</f>
        <v>0</v>
      </c>
      <c r="Z493" s="67">
        <f>IF(AND(W493&lt;&gt;0,Y493&lt;&gt;0)=FALSE,0,data!$C$43)</f>
        <v>0</v>
      </c>
      <c r="AA493" s="91">
        <f t="shared" si="220"/>
        <v>0</v>
      </c>
      <c r="AB493" s="121">
        <f t="shared" si="221"/>
        <v>0</v>
      </c>
      <c r="AC493" s="61">
        <f t="shared" si="222"/>
        <v>0</v>
      </c>
      <c r="AD493" s="61">
        <f t="shared" si="223"/>
        <v>0</v>
      </c>
      <c r="AF493" s="64"/>
      <c r="AG493" s="61">
        <f t="shared" si="224"/>
        <v>0</v>
      </c>
      <c r="AH493" s="65">
        <f>IF(AG493=1,data!$C$41*AF493,0)</f>
        <v>0</v>
      </c>
      <c r="AI493" s="87" t="s">
        <v>87</v>
      </c>
      <c r="AJ493" s="66">
        <f>IF(AG493=1,IF(AF493&lt;15,VLOOKUP(AI493,data!$B$3:$E$32,2,0)*AF493,(VLOOKUP(AI493,data!$B$3:$E$32,2,0)*14)+(VLOOKUP(AI493,data!$B$3:$E$32,3,0))*(AF493-14)),0)</f>
        <v>0</v>
      </c>
      <c r="AK493" s="87" t="s">
        <v>87</v>
      </c>
      <c r="AL493" s="66">
        <f>IF(AG493=1,VLOOKUP(AK493,data!$B$35:$D$39,2,0),0)</f>
        <v>0</v>
      </c>
      <c r="AM493" s="67">
        <f>IF(AND(AJ493&lt;&gt;0,AL493&lt;&gt;0)=FALSE,0,data!$C$43)</f>
        <v>0</v>
      </c>
      <c r="AN493" s="91">
        <f t="shared" si="225"/>
        <v>0</v>
      </c>
      <c r="AO493" s="121">
        <f t="shared" si="226"/>
        <v>0</v>
      </c>
      <c r="AP493" s="61">
        <f t="shared" si="227"/>
        <v>0</v>
      </c>
      <c r="AQ493" s="61">
        <f t="shared" si="228"/>
        <v>0</v>
      </c>
      <c r="AS493" s="64"/>
      <c r="AT493" s="61">
        <f t="shared" si="229"/>
        <v>0</v>
      </c>
      <c r="AU493" s="65">
        <f>IF(AT493=1,data!$C$41*AS493,0)</f>
        <v>0</v>
      </c>
      <c r="AV493" s="87" t="s">
        <v>87</v>
      </c>
      <c r="AW493" s="66">
        <f>IF(AT493=1,IF(AS493&lt;15,VLOOKUP(AV493,data!$B$3:$E$32,2,0)*AS493,(VLOOKUP(AV493,data!$B$3:$E$32,2,0)*14)+(VLOOKUP(AV493,data!$B$3:$E$32,3,0))*(AS493-14)),0)</f>
        <v>0</v>
      </c>
      <c r="AX493" s="87" t="s">
        <v>87</v>
      </c>
      <c r="AY493" s="66">
        <f>IF(AT493=1,VLOOKUP(AX493,data!$B$35:$D$39,2,0),0)</f>
        <v>0</v>
      </c>
      <c r="AZ493" s="67">
        <f>IF(AND(AW493&lt;&gt;0,AY493&lt;&gt;0)=FALSE,0,data!$C$43)</f>
        <v>0</v>
      </c>
      <c r="BA493" s="91">
        <f t="shared" si="230"/>
        <v>0</v>
      </c>
      <c r="BB493" s="121">
        <f t="shared" si="231"/>
        <v>0</v>
      </c>
      <c r="BC493" s="61">
        <f t="shared" si="232"/>
        <v>0</v>
      </c>
      <c r="BD493" s="61">
        <f t="shared" si="233"/>
        <v>0</v>
      </c>
      <c r="BF493" s="64"/>
      <c r="BG493" s="61">
        <f t="shared" si="234"/>
        <v>0</v>
      </c>
      <c r="BH493" s="65">
        <f>IF(BG493=1,data!$C$41*BF493,0)</f>
        <v>0</v>
      </c>
      <c r="BI493" s="87" t="s">
        <v>87</v>
      </c>
      <c r="BJ493" s="66">
        <f>IF(BG493=1,IF(BF493&lt;15,VLOOKUP(BI493,data!$B$3:$E$32,2,0)*BF493,(VLOOKUP(BI493,data!$B$3:$E$32,2,0)*14)+(VLOOKUP(BI493,data!$B$3:$E$32,3,0))*(BF493-14)),0)</f>
        <v>0</v>
      </c>
      <c r="BK493" s="87" t="s">
        <v>87</v>
      </c>
      <c r="BL493" s="66">
        <f>IF(BG493=1,VLOOKUP(BK493,data!$B$35:$D$39,2,0),0)</f>
        <v>0</v>
      </c>
      <c r="BM493" s="67">
        <f>IF(AND(BJ493&lt;&gt;0,BL493&lt;&gt;0)=FALSE,0,data!$C$43)</f>
        <v>0</v>
      </c>
      <c r="BN493" s="91">
        <f t="shared" si="235"/>
        <v>0</v>
      </c>
      <c r="BO493" s="121">
        <f t="shared" si="236"/>
        <v>0</v>
      </c>
      <c r="BP493" s="61">
        <f t="shared" si="237"/>
        <v>0</v>
      </c>
      <c r="BQ493" s="61">
        <f t="shared" si="238"/>
        <v>0</v>
      </c>
      <c r="BS493" s="64"/>
      <c r="BT493" s="61">
        <f t="shared" si="239"/>
        <v>0</v>
      </c>
      <c r="BU493" s="65">
        <f>IF(BT493=1,data!$C$41*BS493,0)</f>
        <v>0</v>
      </c>
      <c r="BV493" s="87" t="s">
        <v>87</v>
      </c>
      <c r="BW493" s="66">
        <f>IF(BT493=1,IF(BS493&lt;15,VLOOKUP(BV493,data!$B$3:$E$32,2,0)*BS493,(VLOOKUP(BV493,data!$B$3:$E$32,2,0)*14)+(VLOOKUP(BV493,data!$B$3:$E$32,3,0))*(BS493-14)),0)</f>
        <v>0</v>
      </c>
      <c r="BX493" s="87" t="s">
        <v>87</v>
      </c>
      <c r="BY493" s="66">
        <f>IF(BT493=1,VLOOKUP(BX493,data!$B$35:$D$39,2,0),0)</f>
        <v>0</v>
      </c>
      <c r="BZ493" s="67">
        <f>IF(AND(BW493&lt;&gt;0,BY493&lt;&gt;0)=FALSE,0,data!$C$43)</f>
        <v>0</v>
      </c>
      <c r="CA493" s="91">
        <f t="shared" si="240"/>
        <v>0</v>
      </c>
      <c r="CB493" s="121">
        <f t="shared" si="241"/>
        <v>0</v>
      </c>
      <c r="CC493" s="61">
        <f t="shared" si="242"/>
        <v>0</v>
      </c>
      <c r="CD493" s="61">
        <f t="shared" si="243"/>
        <v>0</v>
      </c>
    </row>
    <row r="494" spans="1:82" ht="18" hidden="1" customHeight="1" x14ac:dyDescent="0.25">
      <c r="A494" s="68"/>
      <c r="B494" s="58" t="s">
        <v>576</v>
      </c>
      <c r="C494" s="113"/>
      <c r="D494" s="59"/>
      <c r="E494" s="64"/>
      <c r="F494" s="61">
        <f t="shared" si="215"/>
        <v>0</v>
      </c>
      <c r="G494" s="65">
        <f>IF(F494=1,data!$C$41*E494,0)</f>
        <v>0</v>
      </c>
      <c r="H494" s="87" t="s">
        <v>87</v>
      </c>
      <c r="I494" s="66">
        <f>IF($F494=1,IF($E494&lt;15,VLOOKUP(H494,data!$B$3:$E$32,2,0)*$E494,(VLOOKUP(H494,data!$B$3:$E$32,2,0)*14)+(VLOOKUP(H494,data!$B$3:$E$32,3,0))*($E494-14)),0)</f>
        <v>0</v>
      </c>
      <c r="J494" s="87" t="s">
        <v>87</v>
      </c>
      <c r="K494" s="66">
        <f>IF($F494=1,VLOOKUP(J494,data!$B$35:$D$39,2,0),0)</f>
        <v>0</v>
      </c>
      <c r="L494" s="67">
        <f>IF(AND(I494&lt;&gt;0,K494&lt;&gt;0)=FALSE,0,data!$C$43)</f>
        <v>0</v>
      </c>
      <c r="M494" s="91">
        <f t="shared" si="214"/>
        <v>0</v>
      </c>
      <c r="N494" s="61">
        <f t="shared" si="244"/>
        <v>0</v>
      </c>
      <c r="O494" s="61">
        <f t="shared" si="216"/>
        <v>0</v>
      </c>
      <c r="P494" s="61">
        <f t="shared" si="217"/>
        <v>0</v>
      </c>
      <c r="Q494" s="137">
        <f t="shared" si="218"/>
        <v>0</v>
      </c>
      <c r="S494" s="64"/>
      <c r="T494" s="61">
        <f t="shared" si="219"/>
        <v>0</v>
      </c>
      <c r="U494" s="65">
        <f>IF(T494=1,data!$C$41*S494,0)</f>
        <v>0</v>
      </c>
      <c r="V494" s="87" t="s">
        <v>87</v>
      </c>
      <c r="W494" s="66">
        <f>IF(T494=1,IF(S494&lt;15,VLOOKUP(V494,data!$B$3:$E$32,2,0)*S494,(VLOOKUP(V494,data!$B$3:$E$32,2,0)*14)+(VLOOKUP(V494,data!$B$3:$E$32,3,0))*(S494-14)),0)</f>
        <v>0</v>
      </c>
      <c r="X494" s="87" t="s">
        <v>87</v>
      </c>
      <c r="Y494" s="66">
        <f>IF(T494=1,VLOOKUP(X494,data!$B$35:$D$39,2,0),0)</f>
        <v>0</v>
      </c>
      <c r="Z494" s="67">
        <f>IF(AND(W494&lt;&gt;0,Y494&lt;&gt;0)=FALSE,0,data!$C$43)</f>
        <v>0</v>
      </c>
      <c r="AA494" s="91">
        <f t="shared" si="220"/>
        <v>0</v>
      </c>
      <c r="AB494" s="121">
        <f t="shared" si="221"/>
        <v>0</v>
      </c>
      <c r="AC494" s="61">
        <f t="shared" si="222"/>
        <v>0</v>
      </c>
      <c r="AD494" s="61">
        <f t="shared" si="223"/>
        <v>0</v>
      </c>
      <c r="AF494" s="64"/>
      <c r="AG494" s="61">
        <f t="shared" si="224"/>
        <v>0</v>
      </c>
      <c r="AH494" s="65">
        <f>IF(AG494=1,data!$C$41*AF494,0)</f>
        <v>0</v>
      </c>
      <c r="AI494" s="87" t="s">
        <v>87</v>
      </c>
      <c r="AJ494" s="66">
        <f>IF(AG494=1,IF(AF494&lt;15,VLOOKUP(AI494,data!$B$3:$E$32,2,0)*AF494,(VLOOKUP(AI494,data!$B$3:$E$32,2,0)*14)+(VLOOKUP(AI494,data!$B$3:$E$32,3,0))*(AF494-14)),0)</f>
        <v>0</v>
      </c>
      <c r="AK494" s="87" t="s">
        <v>87</v>
      </c>
      <c r="AL494" s="66">
        <f>IF(AG494=1,VLOOKUP(AK494,data!$B$35:$D$39,2,0),0)</f>
        <v>0</v>
      </c>
      <c r="AM494" s="67">
        <f>IF(AND(AJ494&lt;&gt;0,AL494&lt;&gt;0)=FALSE,0,data!$C$43)</f>
        <v>0</v>
      </c>
      <c r="AN494" s="91">
        <f t="shared" si="225"/>
        <v>0</v>
      </c>
      <c r="AO494" s="121">
        <f t="shared" si="226"/>
        <v>0</v>
      </c>
      <c r="AP494" s="61">
        <f t="shared" si="227"/>
        <v>0</v>
      </c>
      <c r="AQ494" s="61">
        <f t="shared" si="228"/>
        <v>0</v>
      </c>
      <c r="AS494" s="64"/>
      <c r="AT494" s="61">
        <f t="shared" si="229"/>
        <v>0</v>
      </c>
      <c r="AU494" s="65">
        <f>IF(AT494=1,data!$C$41*AS494,0)</f>
        <v>0</v>
      </c>
      <c r="AV494" s="87" t="s">
        <v>87</v>
      </c>
      <c r="AW494" s="66">
        <f>IF(AT494=1,IF(AS494&lt;15,VLOOKUP(AV494,data!$B$3:$E$32,2,0)*AS494,(VLOOKUP(AV494,data!$B$3:$E$32,2,0)*14)+(VLOOKUP(AV494,data!$B$3:$E$32,3,0))*(AS494-14)),0)</f>
        <v>0</v>
      </c>
      <c r="AX494" s="87" t="s">
        <v>87</v>
      </c>
      <c r="AY494" s="66">
        <f>IF(AT494=1,VLOOKUP(AX494,data!$B$35:$D$39,2,0),0)</f>
        <v>0</v>
      </c>
      <c r="AZ494" s="67">
        <f>IF(AND(AW494&lt;&gt;0,AY494&lt;&gt;0)=FALSE,0,data!$C$43)</f>
        <v>0</v>
      </c>
      <c r="BA494" s="91">
        <f t="shared" si="230"/>
        <v>0</v>
      </c>
      <c r="BB494" s="121">
        <f t="shared" si="231"/>
        <v>0</v>
      </c>
      <c r="BC494" s="61">
        <f t="shared" si="232"/>
        <v>0</v>
      </c>
      <c r="BD494" s="61">
        <f t="shared" si="233"/>
        <v>0</v>
      </c>
      <c r="BF494" s="64"/>
      <c r="BG494" s="61">
        <f t="shared" si="234"/>
        <v>0</v>
      </c>
      <c r="BH494" s="65">
        <f>IF(BG494=1,data!$C$41*BF494,0)</f>
        <v>0</v>
      </c>
      <c r="BI494" s="87" t="s">
        <v>87</v>
      </c>
      <c r="BJ494" s="66">
        <f>IF(BG494=1,IF(BF494&lt;15,VLOOKUP(BI494,data!$B$3:$E$32,2,0)*BF494,(VLOOKUP(BI494,data!$B$3:$E$32,2,0)*14)+(VLOOKUP(BI494,data!$B$3:$E$32,3,0))*(BF494-14)),0)</f>
        <v>0</v>
      </c>
      <c r="BK494" s="87" t="s">
        <v>87</v>
      </c>
      <c r="BL494" s="66">
        <f>IF(BG494=1,VLOOKUP(BK494,data!$B$35:$D$39,2,0),0)</f>
        <v>0</v>
      </c>
      <c r="BM494" s="67">
        <f>IF(AND(BJ494&lt;&gt;0,BL494&lt;&gt;0)=FALSE,0,data!$C$43)</f>
        <v>0</v>
      </c>
      <c r="BN494" s="91">
        <f t="shared" si="235"/>
        <v>0</v>
      </c>
      <c r="BO494" s="121">
        <f t="shared" si="236"/>
        <v>0</v>
      </c>
      <c r="BP494" s="61">
        <f t="shared" si="237"/>
        <v>0</v>
      </c>
      <c r="BQ494" s="61">
        <f t="shared" si="238"/>
        <v>0</v>
      </c>
      <c r="BS494" s="64"/>
      <c r="BT494" s="61">
        <f t="shared" si="239"/>
        <v>0</v>
      </c>
      <c r="BU494" s="65">
        <f>IF(BT494=1,data!$C$41*BS494,0)</f>
        <v>0</v>
      </c>
      <c r="BV494" s="87" t="s">
        <v>87</v>
      </c>
      <c r="BW494" s="66">
        <f>IF(BT494=1,IF(BS494&lt;15,VLOOKUP(BV494,data!$B$3:$E$32,2,0)*BS494,(VLOOKUP(BV494,data!$B$3:$E$32,2,0)*14)+(VLOOKUP(BV494,data!$B$3:$E$32,3,0))*(BS494-14)),0)</f>
        <v>0</v>
      </c>
      <c r="BX494" s="87" t="s">
        <v>87</v>
      </c>
      <c r="BY494" s="66">
        <f>IF(BT494=1,VLOOKUP(BX494,data!$B$35:$D$39,2,0),0)</f>
        <v>0</v>
      </c>
      <c r="BZ494" s="67">
        <f>IF(AND(BW494&lt;&gt;0,BY494&lt;&gt;0)=FALSE,0,data!$C$43)</f>
        <v>0</v>
      </c>
      <c r="CA494" s="91">
        <f t="shared" si="240"/>
        <v>0</v>
      </c>
      <c r="CB494" s="121">
        <f t="shared" si="241"/>
        <v>0</v>
      </c>
      <c r="CC494" s="61">
        <f t="shared" si="242"/>
        <v>0</v>
      </c>
      <c r="CD494" s="61">
        <f t="shared" si="243"/>
        <v>0</v>
      </c>
    </row>
    <row r="495" spans="1:82" ht="18" hidden="1" customHeight="1" x14ac:dyDescent="0.25">
      <c r="A495" s="68"/>
      <c r="B495" s="58" t="s">
        <v>577</v>
      </c>
      <c r="C495" s="113"/>
      <c r="D495" s="59"/>
      <c r="E495" s="64"/>
      <c r="F495" s="61">
        <f t="shared" si="215"/>
        <v>0</v>
      </c>
      <c r="G495" s="65">
        <f>IF(F495=1,data!$C$41*E495,0)</f>
        <v>0</v>
      </c>
      <c r="H495" s="87" t="s">
        <v>87</v>
      </c>
      <c r="I495" s="66">
        <f>IF($F495=1,IF($E495&lt;15,VLOOKUP(H495,data!$B$3:$E$32,2,0)*$E495,(VLOOKUP(H495,data!$B$3:$E$32,2,0)*14)+(VLOOKUP(H495,data!$B$3:$E$32,3,0))*($E495-14)),0)</f>
        <v>0</v>
      </c>
      <c r="J495" s="87" t="s">
        <v>87</v>
      </c>
      <c r="K495" s="66">
        <f>IF($F495=1,VLOOKUP(J495,data!$B$35:$D$39,2,0),0)</f>
        <v>0</v>
      </c>
      <c r="L495" s="67">
        <f>IF(AND(I495&lt;&gt;0,K495&lt;&gt;0)=FALSE,0,data!$C$43)</f>
        <v>0</v>
      </c>
      <c r="M495" s="91">
        <f t="shared" si="214"/>
        <v>0</v>
      </c>
      <c r="N495" s="61">
        <f t="shared" si="244"/>
        <v>0</v>
      </c>
      <c r="O495" s="61">
        <f t="shared" si="216"/>
        <v>0</v>
      </c>
      <c r="P495" s="61">
        <f t="shared" si="217"/>
        <v>0</v>
      </c>
      <c r="Q495" s="137">
        <f t="shared" si="218"/>
        <v>0</v>
      </c>
      <c r="S495" s="64"/>
      <c r="T495" s="61">
        <f t="shared" si="219"/>
        <v>0</v>
      </c>
      <c r="U495" s="65">
        <f>IF(T495=1,data!$C$41*S495,0)</f>
        <v>0</v>
      </c>
      <c r="V495" s="87" t="s">
        <v>87</v>
      </c>
      <c r="W495" s="66">
        <f>IF(T495=1,IF(S495&lt;15,VLOOKUP(V495,data!$B$3:$E$32,2,0)*S495,(VLOOKUP(V495,data!$B$3:$E$32,2,0)*14)+(VLOOKUP(V495,data!$B$3:$E$32,3,0))*(S495-14)),0)</f>
        <v>0</v>
      </c>
      <c r="X495" s="87" t="s">
        <v>87</v>
      </c>
      <c r="Y495" s="66">
        <f>IF(T495=1,VLOOKUP(X495,data!$B$35:$D$39,2,0),0)</f>
        <v>0</v>
      </c>
      <c r="Z495" s="67">
        <f>IF(AND(W495&lt;&gt;0,Y495&lt;&gt;0)=FALSE,0,data!$C$43)</f>
        <v>0</v>
      </c>
      <c r="AA495" s="91">
        <f t="shared" si="220"/>
        <v>0</v>
      </c>
      <c r="AB495" s="121">
        <f t="shared" si="221"/>
        <v>0</v>
      </c>
      <c r="AC495" s="61">
        <f t="shared" si="222"/>
        <v>0</v>
      </c>
      <c r="AD495" s="61">
        <f t="shared" si="223"/>
        <v>0</v>
      </c>
      <c r="AF495" s="64"/>
      <c r="AG495" s="61">
        <f t="shared" si="224"/>
        <v>0</v>
      </c>
      <c r="AH495" s="65">
        <f>IF(AG495=1,data!$C$41*AF495,0)</f>
        <v>0</v>
      </c>
      <c r="AI495" s="87" t="s">
        <v>87</v>
      </c>
      <c r="AJ495" s="66">
        <f>IF(AG495=1,IF(AF495&lt;15,VLOOKUP(AI495,data!$B$3:$E$32,2,0)*AF495,(VLOOKUP(AI495,data!$B$3:$E$32,2,0)*14)+(VLOOKUP(AI495,data!$B$3:$E$32,3,0))*(AF495-14)),0)</f>
        <v>0</v>
      </c>
      <c r="AK495" s="87" t="s">
        <v>87</v>
      </c>
      <c r="AL495" s="66">
        <f>IF(AG495=1,VLOOKUP(AK495,data!$B$35:$D$39,2,0),0)</f>
        <v>0</v>
      </c>
      <c r="AM495" s="67">
        <f>IF(AND(AJ495&lt;&gt;0,AL495&lt;&gt;0)=FALSE,0,data!$C$43)</f>
        <v>0</v>
      </c>
      <c r="AN495" s="91">
        <f t="shared" si="225"/>
        <v>0</v>
      </c>
      <c r="AO495" s="121">
        <f t="shared" si="226"/>
        <v>0</v>
      </c>
      <c r="AP495" s="61">
        <f t="shared" si="227"/>
        <v>0</v>
      </c>
      <c r="AQ495" s="61">
        <f t="shared" si="228"/>
        <v>0</v>
      </c>
      <c r="AS495" s="64"/>
      <c r="AT495" s="61">
        <f t="shared" si="229"/>
        <v>0</v>
      </c>
      <c r="AU495" s="65">
        <f>IF(AT495=1,data!$C$41*AS495,0)</f>
        <v>0</v>
      </c>
      <c r="AV495" s="87" t="s">
        <v>87</v>
      </c>
      <c r="AW495" s="66">
        <f>IF(AT495=1,IF(AS495&lt;15,VLOOKUP(AV495,data!$B$3:$E$32,2,0)*AS495,(VLOOKUP(AV495,data!$B$3:$E$32,2,0)*14)+(VLOOKUP(AV495,data!$B$3:$E$32,3,0))*(AS495-14)),0)</f>
        <v>0</v>
      </c>
      <c r="AX495" s="87" t="s">
        <v>87</v>
      </c>
      <c r="AY495" s="66">
        <f>IF(AT495=1,VLOOKUP(AX495,data!$B$35:$D$39,2,0),0)</f>
        <v>0</v>
      </c>
      <c r="AZ495" s="67">
        <f>IF(AND(AW495&lt;&gt;0,AY495&lt;&gt;0)=FALSE,0,data!$C$43)</f>
        <v>0</v>
      </c>
      <c r="BA495" s="91">
        <f t="shared" si="230"/>
        <v>0</v>
      </c>
      <c r="BB495" s="121">
        <f t="shared" si="231"/>
        <v>0</v>
      </c>
      <c r="BC495" s="61">
        <f t="shared" si="232"/>
        <v>0</v>
      </c>
      <c r="BD495" s="61">
        <f t="shared" si="233"/>
        <v>0</v>
      </c>
      <c r="BF495" s="64"/>
      <c r="BG495" s="61">
        <f t="shared" si="234"/>
        <v>0</v>
      </c>
      <c r="BH495" s="65">
        <f>IF(BG495=1,data!$C$41*BF495,0)</f>
        <v>0</v>
      </c>
      <c r="BI495" s="87" t="s">
        <v>87</v>
      </c>
      <c r="BJ495" s="66">
        <f>IF(BG495=1,IF(BF495&lt;15,VLOOKUP(BI495,data!$B$3:$E$32,2,0)*BF495,(VLOOKUP(BI495,data!$B$3:$E$32,2,0)*14)+(VLOOKUP(BI495,data!$B$3:$E$32,3,0))*(BF495-14)),0)</f>
        <v>0</v>
      </c>
      <c r="BK495" s="87" t="s">
        <v>87</v>
      </c>
      <c r="BL495" s="66">
        <f>IF(BG495=1,VLOOKUP(BK495,data!$B$35:$D$39,2,0),0)</f>
        <v>0</v>
      </c>
      <c r="BM495" s="67">
        <f>IF(AND(BJ495&lt;&gt;0,BL495&lt;&gt;0)=FALSE,0,data!$C$43)</f>
        <v>0</v>
      </c>
      <c r="BN495" s="91">
        <f t="shared" si="235"/>
        <v>0</v>
      </c>
      <c r="BO495" s="121">
        <f t="shared" si="236"/>
        <v>0</v>
      </c>
      <c r="BP495" s="61">
        <f t="shared" si="237"/>
        <v>0</v>
      </c>
      <c r="BQ495" s="61">
        <f t="shared" si="238"/>
        <v>0</v>
      </c>
      <c r="BS495" s="64"/>
      <c r="BT495" s="61">
        <f t="shared" si="239"/>
        <v>0</v>
      </c>
      <c r="BU495" s="65">
        <f>IF(BT495=1,data!$C$41*BS495,0)</f>
        <v>0</v>
      </c>
      <c r="BV495" s="87" t="s">
        <v>87</v>
      </c>
      <c r="BW495" s="66">
        <f>IF(BT495=1,IF(BS495&lt;15,VLOOKUP(BV495,data!$B$3:$E$32,2,0)*BS495,(VLOOKUP(BV495,data!$B$3:$E$32,2,0)*14)+(VLOOKUP(BV495,data!$B$3:$E$32,3,0))*(BS495-14)),0)</f>
        <v>0</v>
      </c>
      <c r="BX495" s="87" t="s">
        <v>87</v>
      </c>
      <c r="BY495" s="66">
        <f>IF(BT495=1,VLOOKUP(BX495,data!$B$35:$D$39,2,0),0)</f>
        <v>0</v>
      </c>
      <c r="BZ495" s="67">
        <f>IF(AND(BW495&lt;&gt;0,BY495&lt;&gt;0)=FALSE,0,data!$C$43)</f>
        <v>0</v>
      </c>
      <c r="CA495" s="91">
        <f t="shared" si="240"/>
        <v>0</v>
      </c>
      <c r="CB495" s="121">
        <f t="shared" si="241"/>
        <v>0</v>
      </c>
      <c r="CC495" s="61">
        <f t="shared" si="242"/>
        <v>0</v>
      </c>
      <c r="CD495" s="61">
        <f t="shared" si="243"/>
        <v>0</v>
      </c>
    </row>
    <row r="496" spans="1:82" ht="18" hidden="1" customHeight="1" x14ac:dyDescent="0.25">
      <c r="A496" s="68"/>
      <c r="B496" s="58" t="s">
        <v>578</v>
      </c>
      <c r="C496" s="113"/>
      <c r="D496" s="59"/>
      <c r="E496" s="64"/>
      <c r="F496" s="61">
        <f t="shared" si="215"/>
        <v>0</v>
      </c>
      <c r="G496" s="65">
        <f>IF(F496=1,data!$C$41*E496,0)</f>
        <v>0</v>
      </c>
      <c r="H496" s="87" t="s">
        <v>87</v>
      </c>
      <c r="I496" s="66">
        <f>IF($F496=1,IF($E496&lt;15,VLOOKUP(H496,data!$B$3:$E$32,2,0)*$E496,(VLOOKUP(H496,data!$B$3:$E$32,2,0)*14)+(VLOOKUP(H496,data!$B$3:$E$32,3,0))*($E496-14)),0)</f>
        <v>0</v>
      </c>
      <c r="J496" s="87" t="s">
        <v>87</v>
      </c>
      <c r="K496" s="66">
        <f>IF($F496=1,VLOOKUP(J496,data!$B$35:$D$39,2,0),0)</f>
        <v>0</v>
      </c>
      <c r="L496" s="67">
        <f>IF(AND(I496&lt;&gt;0,K496&lt;&gt;0)=FALSE,0,data!$C$43)</f>
        <v>0</v>
      </c>
      <c r="M496" s="91">
        <f t="shared" si="214"/>
        <v>0</v>
      </c>
      <c r="N496" s="61">
        <f t="shared" si="244"/>
        <v>0</v>
      </c>
      <c r="O496" s="61">
        <f t="shared" si="216"/>
        <v>0</v>
      </c>
      <c r="P496" s="61">
        <f t="shared" si="217"/>
        <v>0</v>
      </c>
      <c r="Q496" s="137">
        <f t="shared" si="218"/>
        <v>0</v>
      </c>
      <c r="S496" s="64"/>
      <c r="T496" s="61">
        <f t="shared" si="219"/>
        <v>0</v>
      </c>
      <c r="U496" s="65">
        <f>IF(T496=1,data!$C$41*S496,0)</f>
        <v>0</v>
      </c>
      <c r="V496" s="87" t="s">
        <v>87</v>
      </c>
      <c r="W496" s="66">
        <f>IF(T496=1,IF(S496&lt;15,VLOOKUP(V496,data!$B$3:$E$32,2,0)*S496,(VLOOKUP(V496,data!$B$3:$E$32,2,0)*14)+(VLOOKUP(V496,data!$B$3:$E$32,3,0))*(S496-14)),0)</f>
        <v>0</v>
      </c>
      <c r="X496" s="87" t="s">
        <v>87</v>
      </c>
      <c r="Y496" s="66">
        <f>IF(T496=1,VLOOKUP(X496,data!$B$35:$D$39,2,0),0)</f>
        <v>0</v>
      </c>
      <c r="Z496" s="67">
        <f>IF(AND(W496&lt;&gt;0,Y496&lt;&gt;0)=FALSE,0,data!$C$43)</f>
        <v>0</v>
      </c>
      <c r="AA496" s="91">
        <f t="shared" si="220"/>
        <v>0</v>
      </c>
      <c r="AB496" s="121">
        <f t="shared" si="221"/>
        <v>0</v>
      </c>
      <c r="AC496" s="61">
        <f t="shared" si="222"/>
        <v>0</v>
      </c>
      <c r="AD496" s="61">
        <f t="shared" si="223"/>
        <v>0</v>
      </c>
      <c r="AF496" s="64"/>
      <c r="AG496" s="61">
        <f t="shared" si="224"/>
        <v>0</v>
      </c>
      <c r="AH496" s="65">
        <f>IF(AG496=1,data!$C$41*AF496,0)</f>
        <v>0</v>
      </c>
      <c r="AI496" s="87" t="s">
        <v>87</v>
      </c>
      <c r="AJ496" s="66">
        <f>IF(AG496=1,IF(AF496&lt;15,VLOOKUP(AI496,data!$B$3:$E$32,2,0)*AF496,(VLOOKUP(AI496,data!$B$3:$E$32,2,0)*14)+(VLOOKUP(AI496,data!$B$3:$E$32,3,0))*(AF496-14)),0)</f>
        <v>0</v>
      </c>
      <c r="AK496" s="87" t="s">
        <v>87</v>
      </c>
      <c r="AL496" s="66">
        <f>IF(AG496=1,VLOOKUP(AK496,data!$B$35:$D$39,2,0),0)</f>
        <v>0</v>
      </c>
      <c r="AM496" s="67">
        <f>IF(AND(AJ496&lt;&gt;0,AL496&lt;&gt;0)=FALSE,0,data!$C$43)</f>
        <v>0</v>
      </c>
      <c r="AN496" s="91">
        <f t="shared" si="225"/>
        <v>0</v>
      </c>
      <c r="AO496" s="121">
        <f t="shared" si="226"/>
        <v>0</v>
      </c>
      <c r="AP496" s="61">
        <f t="shared" si="227"/>
        <v>0</v>
      </c>
      <c r="AQ496" s="61">
        <f t="shared" si="228"/>
        <v>0</v>
      </c>
      <c r="AS496" s="64"/>
      <c r="AT496" s="61">
        <f t="shared" si="229"/>
        <v>0</v>
      </c>
      <c r="AU496" s="65">
        <f>IF(AT496=1,data!$C$41*AS496,0)</f>
        <v>0</v>
      </c>
      <c r="AV496" s="87" t="s">
        <v>87</v>
      </c>
      <c r="AW496" s="66">
        <f>IF(AT496=1,IF(AS496&lt;15,VLOOKUP(AV496,data!$B$3:$E$32,2,0)*AS496,(VLOOKUP(AV496,data!$B$3:$E$32,2,0)*14)+(VLOOKUP(AV496,data!$B$3:$E$32,3,0))*(AS496-14)),0)</f>
        <v>0</v>
      </c>
      <c r="AX496" s="87" t="s">
        <v>87</v>
      </c>
      <c r="AY496" s="66">
        <f>IF(AT496=1,VLOOKUP(AX496,data!$B$35:$D$39,2,0),0)</f>
        <v>0</v>
      </c>
      <c r="AZ496" s="67">
        <f>IF(AND(AW496&lt;&gt;0,AY496&lt;&gt;0)=FALSE,0,data!$C$43)</f>
        <v>0</v>
      </c>
      <c r="BA496" s="91">
        <f t="shared" si="230"/>
        <v>0</v>
      </c>
      <c r="BB496" s="121">
        <f t="shared" si="231"/>
        <v>0</v>
      </c>
      <c r="BC496" s="61">
        <f t="shared" si="232"/>
        <v>0</v>
      </c>
      <c r="BD496" s="61">
        <f t="shared" si="233"/>
        <v>0</v>
      </c>
      <c r="BF496" s="64"/>
      <c r="BG496" s="61">
        <f t="shared" si="234"/>
        <v>0</v>
      </c>
      <c r="BH496" s="65">
        <f>IF(BG496=1,data!$C$41*BF496,0)</f>
        <v>0</v>
      </c>
      <c r="BI496" s="87" t="s">
        <v>87</v>
      </c>
      <c r="BJ496" s="66">
        <f>IF(BG496=1,IF(BF496&lt;15,VLOOKUP(BI496,data!$B$3:$E$32,2,0)*BF496,(VLOOKUP(BI496,data!$B$3:$E$32,2,0)*14)+(VLOOKUP(BI496,data!$B$3:$E$32,3,0))*(BF496-14)),0)</f>
        <v>0</v>
      </c>
      <c r="BK496" s="87" t="s">
        <v>87</v>
      </c>
      <c r="BL496" s="66">
        <f>IF(BG496=1,VLOOKUP(BK496,data!$B$35:$D$39,2,0),0)</f>
        <v>0</v>
      </c>
      <c r="BM496" s="67">
        <f>IF(AND(BJ496&lt;&gt;0,BL496&lt;&gt;0)=FALSE,0,data!$C$43)</f>
        <v>0</v>
      </c>
      <c r="BN496" s="91">
        <f t="shared" si="235"/>
        <v>0</v>
      </c>
      <c r="BO496" s="121">
        <f t="shared" si="236"/>
        <v>0</v>
      </c>
      <c r="BP496" s="61">
        <f t="shared" si="237"/>
        <v>0</v>
      </c>
      <c r="BQ496" s="61">
        <f t="shared" si="238"/>
        <v>0</v>
      </c>
      <c r="BS496" s="64"/>
      <c r="BT496" s="61">
        <f t="shared" si="239"/>
        <v>0</v>
      </c>
      <c r="BU496" s="65">
        <f>IF(BT496=1,data!$C$41*BS496,0)</f>
        <v>0</v>
      </c>
      <c r="BV496" s="87" t="s">
        <v>87</v>
      </c>
      <c r="BW496" s="66">
        <f>IF(BT496=1,IF(BS496&lt;15,VLOOKUP(BV496,data!$B$3:$E$32,2,0)*BS496,(VLOOKUP(BV496,data!$B$3:$E$32,2,0)*14)+(VLOOKUP(BV496,data!$B$3:$E$32,3,0))*(BS496-14)),0)</f>
        <v>0</v>
      </c>
      <c r="BX496" s="87" t="s">
        <v>87</v>
      </c>
      <c r="BY496" s="66">
        <f>IF(BT496=1,VLOOKUP(BX496,data!$B$35:$D$39,2,0),0)</f>
        <v>0</v>
      </c>
      <c r="BZ496" s="67">
        <f>IF(AND(BW496&lt;&gt;0,BY496&lt;&gt;0)=FALSE,0,data!$C$43)</f>
        <v>0</v>
      </c>
      <c r="CA496" s="91">
        <f t="shared" si="240"/>
        <v>0</v>
      </c>
      <c r="CB496" s="121">
        <f t="shared" si="241"/>
        <v>0</v>
      </c>
      <c r="CC496" s="61">
        <f t="shared" si="242"/>
        <v>0</v>
      </c>
      <c r="CD496" s="61">
        <f t="shared" si="243"/>
        <v>0</v>
      </c>
    </row>
    <row r="497" spans="1:82" ht="18" hidden="1" customHeight="1" x14ac:dyDescent="0.25">
      <c r="A497" s="68"/>
      <c r="B497" s="58" t="s">
        <v>579</v>
      </c>
      <c r="C497" s="113"/>
      <c r="D497" s="59"/>
      <c r="E497" s="64"/>
      <c r="F497" s="61">
        <f t="shared" si="215"/>
        <v>0</v>
      </c>
      <c r="G497" s="65">
        <f>IF(F497=1,data!$C$41*E497,0)</f>
        <v>0</v>
      </c>
      <c r="H497" s="87" t="s">
        <v>87</v>
      </c>
      <c r="I497" s="66">
        <f>IF($F497=1,IF($E497&lt;15,VLOOKUP(H497,data!$B$3:$E$32,2,0)*$E497,(VLOOKUP(H497,data!$B$3:$E$32,2,0)*14)+(VLOOKUP(H497,data!$B$3:$E$32,3,0))*($E497-14)),0)</f>
        <v>0</v>
      </c>
      <c r="J497" s="87" t="s">
        <v>87</v>
      </c>
      <c r="K497" s="66">
        <f>IF($F497=1,VLOOKUP(J497,data!$B$35:$D$39,2,0),0)</f>
        <v>0</v>
      </c>
      <c r="L497" s="67">
        <f>IF(AND(I497&lt;&gt;0,K497&lt;&gt;0)=FALSE,0,data!$C$43)</f>
        <v>0</v>
      </c>
      <c r="M497" s="91">
        <f t="shared" si="214"/>
        <v>0</v>
      </c>
      <c r="N497" s="61">
        <f t="shared" si="244"/>
        <v>0</v>
      </c>
      <c r="O497" s="61">
        <f t="shared" si="216"/>
        <v>0</v>
      </c>
      <c r="P497" s="61">
        <f t="shared" si="217"/>
        <v>0</v>
      </c>
      <c r="Q497" s="137">
        <f t="shared" si="218"/>
        <v>0</v>
      </c>
      <c r="S497" s="64"/>
      <c r="T497" s="61">
        <f t="shared" si="219"/>
        <v>0</v>
      </c>
      <c r="U497" s="65">
        <f>IF(T497=1,data!$C$41*S497,0)</f>
        <v>0</v>
      </c>
      <c r="V497" s="87" t="s">
        <v>87</v>
      </c>
      <c r="W497" s="66">
        <f>IF(T497=1,IF(S497&lt;15,VLOOKUP(V497,data!$B$3:$E$32,2,0)*S497,(VLOOKUP(V497,data!$B$3:$E$32,2,0)*14)+(VLOOKUP(V497,data!$B$3:$E$32,3,0))*(S497-14)),0)</f>
        <v>0</v>
      </c>
      <c r="X497" s="87" t="s">
        <v>87</v>
      </c>
      <c r="Y497" s="66">
        <f>IF(T497=1,VLOOKUP(X497,data!$B$35:$D$39,2,0),0)</f>
        <v>0</v>
      </c>
      <c r="Z497" s="67">
        <f>IF(AND(W497&lt;&gt;0,Y497&lt;&gt;0)=FALSE,0,data!$C$43)</f>
        <v>0</v>
      </c>
      <c r="AA497" s="91">
        <f t="shared" si="220"/>
        <v>0</v>
      </c>
      <c r="AB497" s="121">
        <f t="shared" si="221"/>
        <v>0</v>
      </c>
      <c r="AC497" s="61">
        <f t="shared" si="222"/>
        <v>0</v>
      </c>
      <c r="AD497" s="61">
        <f t="shared" si="223"/>
        <v>0</v>
      </c>
      <c r="AF497" s="64"/>
      <c r="AG497" s="61">
        <f t="shared" si="224"/>
        <v>0</v>
      </c>
      <c r="AH497" s="65">
        <f>IF(AG497=1,data!$C$41*AF497,0)</f>
        <v>0</v>
      </c>
      <c r="AI497" s="87" t="s">
        <v>87</v>
      </c>
      <c r="AJ497" s="66">
        <f>IF(AG497=1,IF(AF497&lt;15,VLOOKUP(AI497,data!$B$3:$E$32,2,0)*AF497,(VLOOKUP(AI497,data!$B$3:$E$32,2,0)*14)+(VLOOKUP(AI497,data!$B$3:$E$32,3,0))*(AF497-14)),0)</f>
        <v>0</v>
      </c>
      <c r="AK497" s="87" t="s">
        <v>87</v>
      </c>
      <c r="AL497" s="66">
        <f>IF(AG497=1,VLOOKUP(AK497,data!$B$35:$D$39,2,0),0)</f>
        <v>0</v>
      </c>
      <c r="AM497" s="67">
        <f>IF(AND(AJ497&lt;&gt;0,AL497&lt;&gt;0)=FALSE,0,data!$C$43)</f>
        <v>0</v>
      </c>
      <c r="AN497" s="91">
        <f t="shared" si="225"/>
        <v>0</v>
      </c>
      <c r="AO497" s="121">
        <f t="shared" si="226"/>
        <v>0</v>
      </c>
      <c r="AP497" s="61">
        <f t="shared" si="227"/>
        <v>0</v>
      </c>
      <c r="AQ497" s="61">
        <f t="shared" si="228"/>
        <v>0</v>
      </c>
      <c r="AS497" s="64"/>
      <c r="AT497" s="61">
        <f t="shared" si="229"/>
        <v>0</v>
      </c>
      <c r="AU497" s="65">
        <f>IF(AT497=1,data!$C$41*AS497,0)</f>
        <v>0</v>
      </c>
      <c r="AV497" s="87" t="s">
        <v>87</v>
      </c>
      <c r="AW497" s="66">
        <f>IF(AT497=1,IF(AS497&lt;15,VLOOKUP(AV497,data!$B$3:$E$32,2,0)*AS497,(VLOOKUP(AV497,data!$B$3:$E$32,2,0)*14)+(VLOOKUP(AV497,data!$B$3:$E$32,3,0))*(AS497-14)),0)</f>
        <v>0</v>
      </c>
      <c r="AX497" s="87" t="s">
        <v>87</v>
      </c>
      <c r="AY497" s="66">
        <f>IF(AT497=1,VLOOKUP(AX497,data!$B$35:$D$39,2,0),0)</f>
        <v>0</v>
      </c>
      <c r="AZ497" s="67">
        <f>IF(AND(AW497&lt;&gt;0,AY497&lt;&gt;0)=FALSE,0,data!$C$43)</f>
        <v>0</v>
      </c>
      <c r="BA497" s="91">
        <f t="shared" si="230"/>
        <v>0</v>
      </c>
      <c r="BB497" s="121">
        <f t="shared" si="231"/>
        <v>0</v>
      </c>
      <c r="BC497" s="61">
        <f t="shared" si="232"/>
        <v>0</v>
      </c>
      <c r="BD497" s="61">
        <f t="shared" si="233"/>
        <v>0</v>
      </c>
      <c r="BF497" s="64"/>
      <c r="BG497" s="61">
        <f t="shared" si="234"/>
        <v>0</v>
      </c>
      <c r="BH497" s="65">
        <f>IF(BG497=1,data!$C$41*BF497,0)</f>
        <v>0</v>
      </c>
      <c r="BI497" s="87" t="s">
        <v>87</v>
      </c>
      <c r="BJ497" s="66">
        <f>IF(BG497=1,IF(BF497&lt;15,VLOOKUP(BI497,data!$B$3:$E$32,2,0)*BF497,(VLOOKUP(BI497,data!$B$3:$E$32,2,0)*14)+(VLOOKUP(BI497,data!$B$3:$E$32,3,0))*(BF497-14)),0)</f>
        <v>0</v>
      </c>
      <c r="BK497" s="87" t="s">
        <v>87</v>
      </c>
      <c r="BL497" s="66">
        <f>IF(BG497=1,VLOOKUP(BK497,data!$B$35:$D$39,2,0),0)</f>
        <v>0</v>
      </c>
      <c r="BM497" s="67">
        <f>IF(AND(BJ497&lt;&gt;0,BL497&lt;&gt;0)=FALSE,0,data!$C$43)</f>
        <v>0</v>
      </c>
      <c r="BN497" s="91">
        <f t="shared" si="235"/>
        <v>0</v>
      </c>
      <c r="BO497" s="121">
        <f t="shared" si="236"/>
        <v>0</v>
      </c>
      <c r="BP497" s="61">
        <f t="shared" si="237"/>
        <v>0</v>
      </c>
      <c r="BQ497" s="61">
        <f t="shared" si="238"/>
        <v>0</v>
      </c>
      <c r="BS497" s="64"/>
      <c r="BT497" s="61">
        <f t="shared" si="239"/>
        <v>0</v>
      </c>
      <c r="BU497" s="65">
        <f>IF(BT497=1,data!$C$41*BS497,0)</f>
        <v>0</v>
      </c>
      <c r="BV497" s="87" t="s">
        <v>87</v>
      </c>
      <c r="BW497" s="66">
        <f>IF(BT497=1,IF(BS497&lt;15,VLOOKUP(BV497,data!$B$3:$E$32,2,0)*BS497,(VLOOKUP(BV497,data!$B$3:$E$32,2,0)*14)+(VLOOKUP(BV497,data!$B$3:$E$32,3,0))*(BS497-14)),0)</f>
        <v>0</v>
      </c>
      <c r="BX497" s="87" t="s">
        <v>87</v>
      </c>
      <c r="BY497" s="66">
        <f>IF(BT497=1,VLOOKUP(BX497,data!$B$35:$D$39,2,0),0)</f>
        <v>0</v>
      </c>
      <c r="BZ497" s="67">
        <f>IF(AND(BW497&lt;&gt;0,BY497&lt;&gt;0)=FALSE,0,data!$C$43)</f>
        <v>0</v>
      </c>
      <c r="CA497" s="91">
        <f t="shared" si="240"/>
        <v>0</v>
      </c>
      <c r="CB497" s="121">
        <f t="shared" si="241"/>
        <v>0</v>
      </c>
      <c r="CC497" s="61">
        <f t="shared" si="242"/>
        <v>0</v>
      </c>
      <c r="CD497" s="61">
        <f t="shared" si="243"/>
        <v>0</v>
      </c>
    </row>
    <row r="498" spans="1:82" ht="18" hidden="1" customHeight="1" x14ac:dyDescent="0.25">
      <c r="A498" s="68"/>
      <c r="B498" s="58" t="s">
        <v>580</v>
      </c>
      <c r="C498" s="113"/>
      <c r="D498" s="59"/>
      <c r="E498" s="64"/>
      <c r="F498" s="61">
        <f t="shared" si="215"/>
        <v>0</v>
      </c>
      <c r="G498" s="65">
        <f>IF(F498=1,data!$C$41*E498,0)</f>
        <v>0</v>
      </c>
      <c r="H498" s="87" t="s">
        <v>87</v>
      </c>
      <c r="I498" s="66">
        <f>IF($F498=1,IF($E498&lt;15,VLOOKUP(H498,data!$B$3:$E$32,2,0)*$E498,(VLOOKUP(H498,data!$B$3:$E$32,2,0)*14)+(VLOOKUP(H498,data!$B$3:$E$32,3,0))*($E498-14)),0)</f>
        <v>0</v>
      </c>
      <c r="J498" s="87" t="s">
        <v>87</v>
      </c>
      <c r="K498" s="66">
        <f>IF($F498=1,VLOOKUP(J498,data!$B$35:$D$39,2,0),0)</f>
        <v>0</v>
      </c>
      <c r="L498" s="67">
        <f>IF(AND(I498&lt;&gt;0,K498&lt;&gt;0)=FALSE,0,data!$C$43)</f>
        <v>0</v>
      </c>
      <c r="M498" s="91">
        <f t="shared" si="214"/>
        <v>0</v>
      </c>
      <c r="N498" s="61">
        <f t="shared" si="244"/>
        <v>0</v>
      </c>
      <c r="O498" s="61">
        <f t="shared" si="216"/>
        <v>0</v>
      </c>
      <c r="P498" s="61">
        <f t="shared" si="217"/>
        <v>0</v>
      </c>
      <c r="Q498" s="137">
        <f t="shared" si="218"/>
        <v>0</v>
      </c>
      <c r="S498" s="64"/>
      <c r="T498" s="61">
        <f t="shared" si="219"/>
        <v>0</v>
      </c>
      <c r="U498" s="65">
        <f>IF(T498=1,data!$C$41*S498,0)</f>
        <v>0</v>
      </c>
      <c r="V498" s="87" t="s">
        <v>87</v>
      </c>
      <c r="W498" s="66">
        <f>IF(T498=1,IF(S498&lt;15,VLOOKUP(V498,data!$B$3:$E$32,2,0)*S498,(VLOOKUP(V498,data!$B$3:$E$32,2,0)*14)+(VLOOKUP(V498,data!$B$3:$E$32,3,0))*(S498-14)),0)</f>
        <v>0</v>
      </c>
      <c r="X498" s="87" t="s">
        <v>87</v>
      </c>
      <c r="Y498" s="66">
        <f>IF(T498=1,VLOOKUP(X498,data!$B$35:$D$39,2,0),0)</f>
        <v>0</v>
      </c>
      <c r="Z498" s="67">
        <f>IF(AND(W498&lt;&gt;0,Y498&lt;&gt;0)=FALSE,0,data!$C$43)</f>
        <v>0</v>
      </c>
      <c r="AA498" s="91">
        <f t="shared" si="220"/>
        <v>0</v>
      </c>
      <c r="AB498" s="121">
        <f t="shared" si="221"/>
        <v>0</v>
      </c>
      <c r="AC498" s="61">
        <f t="shared" si="222"/>
        <v>0</v>
      </c>
      <c r="AD498" s="61">
        <f t="shared" si="223"/>
        <v>0</v>
      </c>
      <c r="AF498" s="64"/>
      <c r="AG498" s="61">
        <f t="shared" si="224"/>
        <v>0</v>
      </c>
      <c r="AH498" s="65">
        <f>IF(AG498=1,data!$C$41*AF498,0)</f>
        <v>0</v>
      </c>
      <c r="AI498" s="87" t="s">
        <v>87</v>
      </c>
      <c r="AJ498" s="66">
        <f>IF(AG498=1,IF(AF498&lt;15,VLOOKUP(AI498,data!$B$3:$E$32,2,0)*AF498,(VLOOKUP(AI498,data!$B$3:$E$32,2,0)*14)+(VLOOKUP(AI498,data!$B$3:$E$32,3,0))*(AF498-14)),0)</f>
        <v>0</v>
      </c>
      <c r="AK498" s="87" t="s">
        <v>87</v>
      </c>
      <c r="AL498" s="66">
        <f>IF(AG498=1,VLOOKUP(AK498,data!$B$35:$D$39,2,0),0)</f>
        <v>0</v>
      </c>
      <c r="AM498" s="67">
        <f>IF(AND(AJ498&lt;&gt;0,AL498&lt;&gt;0)=FALSE,0,data!$C$43)</f>
        <v>0</v>
      </c>
      <c r="AN498" s="91">
        <f t="shared" si="225"/>
        <v>0</v>
      </c>
      <c r="AO498" s="121">
        <f t="shared" si="226"/>
        <v>0</v>
      </c>
      <c r="AP498" s="61">
        <f t="shared" si="227"/>
        <v>0</v>
      </c>
      <c r="AQ498" s="61">
        <f t="shared" si="228"/>
        <v>0</v>
      </c>
      <c r="AS498" s="64"/>
      <c r="AT498" s="61">
        <f t="shared" si="229"/>
        <v>0</v>
      </c>
      <c r="AU498" s="65">
        <f>IF(AT498=1,data!$C$41*AS498,0)</f>
        <v>0</v>
      </c>
      <c r="AV498" s="87" t="s">
        <v>87</v>
      </c>
      <c r="AW498" s="66">
        <f>IF(AT498=1,IF(AS498&lt;15,VLOOKUP(AV498,data!$B$3:$E$32,2,0)*AS498,(VLOOKUP(AV498,data!$B$3:$E$32,2,0)*14)+(VLOOKUP(AV498,data!$B$3:$E$32,3,0))*(AS498-14)),0)</f>
        <v>0</v>
      </c>
      <c r="AX498" s="87" t="s">
        <v>87</v>
      </c>
      <c r="AY498" s="66">
        <f>IF(AT498=1,VLOOKUP(AX498,data!$B$35:$D$39,2,0),0)</f>
        <v>0</v>
      </c>
      <c r="AZ498" s="67">
        <f>IF(AND(AW498&lt;&gt;0,AY498&lt;&gt;0)=FALSE,0,data!$C$43)</f>
        <v>0</v>
      </c>
      <c r="BA498" s="91">
        <f t="shared" si="230"/>
        <v>0</v>
      </c>
      <c r="BB498" s="121">
        <f t="shared" si="231"/>
        <v>0</v>
      </c>
      <c r="BC498" s="61">
        <f t="shared" si="232"/>
        <v>0</v>
      </c>
      <c r="BD498" s="61">
        <f t="shared" si="233"/>
        <v>0</v>
      </c>
      <c r="BF498" s="64"/>
      <c r="BG498" s="61">
        <f t="shared" si="234"/>
        <v>0</v>
      </c>
      <c r="BH498" s="65">
        <f>IF(BG498=1,data!$C$41*BF498,0)</f>
        <v>0</v>
      </c>
      <c r="BI498" s="87" t="s">
        <v>87</v>
      </c>
      <c r="BJ498" s="66">
        <f>IF(BG498=1,IF(BF498&lt;15,VLOOKUP(BI498,data!$B$3:$E$32,2,0)*BF498,(VLOOKUP(BI498,data!$B$3:$E$32,2,0)*14)+(VLOOKUP(BI498,data!$B$3:$E$32,3,0))*(BF498-14)),0)</f>
        <v>0</v>
      </c>
      <c r="BK498" s="87" t="s">
        <v>87</v>
      </c>
      <c r="BL498" s="66">
        <f>IF(BG498=1,VLOOKUP(BK498,data!$B$35:$D$39,2,0),0)</f>
        <v>0</v>
      </c>
      <c r="BM498" s="67">
        <f>IF(AND(BJ498&lt;&gt;0,BL498&lt;&gt;0)=FALSE,0,data!$C$43)</f>
        <v>0</v>
      </c>
      <c r="BN498" s="91">
        <f t="shared" si="235"/>
        <v>0</v>
      </c>
      <c r="BO498" s="121">
        <f t="shared" si="236"/>
        <v>0</v>
      </c>
      <c r="BP498" s="61">
        <f t="shared" si="237"/>
        <v>0</v>
      </c>
      <c r="BQ498" s="61">
        <f t="shared" si="238"/>
        <v>0</v>
      </c>
      <c r="BS498" s="64"/>
      <c r="BT498" s="61">
        <f t="shared" si="239"/>
        <v>0</v>
      </c>
      <c r="BU498" s="65">
        <f>IF(BT498=1,data!$C$41*BS498,0)</f>
        <v>0</v>
      </c>
      <c r="BV498" s="87" t="s">
        <v>87</v>
      </c>
      <c r="BW498" s="66">
        <f>IF(BT498=1,IF(BS498&lt;15,VLOOKUP(BV498,data!$B$3:$E$32,2,0)*BS498,(VLOOKUP(BV498,data!$B$3:$E$32,2,0)*14)+(VLOOKUP(BV498,data!$B$3:$E$32,3,0))*(BS498-14)),0)</f>
        <v>0</v>
      </c>
      <c r="BX498" s="87" t="s">
        <v>87</v>
      </c>
      <c r="BY498" s="66">
        <f>IF(BT498=1,VLOOKUP(BX498,data!$B$35:$D$39,2,0),0)</f>
        <v>0</v>
      </c>
      <c r="BZ498" s="67">
        <f>IF(AND(BW498&lt;&gt;0,BY498&lt;&gt;0)=FALSE,0,data!$C$43)</f>
        <v>0</v>
      </c>
      <c r="CA498" s="91">
        <f t="shared" si="240"/>
        <v>0</v>
      </c>
      <c r="CB498" s="121">
        <f t="shared" si="241"/>
        <v>0</v>
      </c>
      <c r="CC498" s="61">
        <f t="shared" si="242"/>
        <v>0</v>
      </c>
      <c r="CD498" s="61">
        <f t="shared" si="243"/>
        <v>0</v>
      </c>
    </row>
    <row r="499" spans="1:82" ht="18" hidden="1" customHeight="1" x14ac:dyDescent="0.25">
      <c r="A499" s="68"/>
      <c r="B499" s="58" t="s">
        <v>581</v>
      </c>
      <c r="C499" s="113"/>
      <c r="D499" s="59"/>
      <c r="E499" s="64"/>
      <c r="F499" s="61">
        <f t="shared" si="215"/>
        <v>0</v>
      </c>
      <c r="G499" s="65">
        <f>IF(F499=1,data!$C$41*E499,0)</f>
        <v>0</v>
      </c>
      <c r="H499" s="87" t="s">
        <v>87</v>
      </c>
      <c r="I499" s="66">
        <f>IF($F499=1,IF($E499&lt;15,VLOOKUP(H499,data!$B$3:$E$32,2,0)*$E499,(VLOOKUP(H499,data!$B$3:$E$32,2,0)*14)+(VLOOKUP(H499,data!$B$3:$E$32,3,0))*($E499-14)),0)</f>
        <v>0</v>
      </c>
      <c r="J499" s="87" t="s">
        <v>87</v>
      </c>
      <c r="K499" s="66">
        <f>IF($F499=1,VLOOKUP(J499,data!$B$35:$D$39,2,0),0)</f>
        <v>0</v>
      </c>
      <c r="L499" s="67">
        <f>IF(AND(I499&lt;&gt;0,K499&lt;&gt;0)=FALSE,0,data!$C$43)</f>
        <v>0</v>
      </c>
      <c r="M499" s="91">
        <f t="shared" si="214"/>
        <v>0</v>
      </c>
      <c r="N499" s="61">
        <f t="shared" si="244"/>
        <v>0</v>
      </c>
      <c r="O499" s="61">
        <f t="shared" si="216"/>
        <v>0</v>
      </c>
      <c r="P499" s="61">
        <f t="shared" si="217"/>
        <v>0</v>
      </c>
      <c r="Q499" s="137">
        <f t="shared" si="218"/>
        <v>0</v>
      </c>
      <c r="S499" s="64"/>
      <c r="T499" s="61">
        <f t="shared" si="219"/>
        <v>0</v>
      </c>
      <c r="U499" s="65">
        <f>IF(T499=1,data!$C$41*S499,0)</f>
        <v>0</v>
      </c>
      <c r="V499" s="87" t="s">
        <v>87</v>
      </c>
      <c r="W499" s="66">
        <f>IF(T499=1,IF(S499&lt;15,VLOOKUP(V499,data!$B$3:$E$32,2,0)*S499,(VLOOKUP(V499,data!$B$3:$E$32,2,0)*14)+(VLOOKUP(V499,data!$B$3:$E$32,3,0))*(S499-14)),0)</f>
        <v>0</v>
      </c>
      <c r="X499" s="87" t="s">
        <v>87</v>
      </c>
      <c r="Y499" s="66">
        <f>IF(T499=1,VLOOKUP(X499,data!$B$35:$D$39,2,0),0)</f>
        <v>0</v>
      </c>
      <c r="Z499" s="67">
        <f>IF(AND(W499&lt;&gt;0,Y499&lt;&gt;0)=FALSE,0,data!$C$43)</f>
        <v>0</v>
      </c>
      <c r="AA499" s="91">
        <f t="shared" si="220"/>
        <v>0</v>
      </c>
      <c r="AB499" s="121">
        <f t="shared" si="221"/>
        <v>0</v>
      </c>
      <c r="AC499" s="61">
        <f t="shared" si="222"/>
        <v>0</v>
      </c>
      <c r="AD499" s="61">
        <f t="shared" si="223"/>
        <v>0</v>
      </c>
      <c r="AF499" s="64"/>
      <c r="AG499" s="61">
        <f t="shared" si="224"/>
        <v>0</v>
      </c>
      <c r="AH499" s="65">
        <f>IF(AG499=1,data!$C$41*AF499,0)</f>
        <v>0</v>
      </c>
      <c r="AI499" s="87" t="s">
        <v>87</v>
      </c>
      <c r="AJ499" s="66">
        <f>IF(AG499=1,IF(AF499&lt;15,VLOOKUP(AI499,data!$B$3:$E$32,2,0)*AF499,(VLOOKUP(AI499,data!$B$3:$E$32,2,0)*14)+(VLOOKUP(AI499,data!$B$3:$E$32,3,0))*(AF499-14)),0)</f>
        <v>0</v>
      </c>
      <c r="AK499" s="87" t="s">
        <v>87</v>
      </c>
      <c r="AL499" s="66">
        <f>IF(AG499=1,VLOOKUP(AK499,data!$B$35:$D$39,2,0),0)</f>
        <v>0</v>
      </c>
      <c r="AM499" s="67">
        <f>IF(AND(AJ499&lt;&gt;0,AL499&lt;&gt;0)=FALSE,0,data!$C$43)</f>
        <v>0</v>
      </c>
      <c r="AN499" s="91">
        <f t="shared" si="225"/>
        <v>0</v>
      </c>
      <c r="AO499" s="121">
        <f t="shared" si="226"/>
        <v>0</v>
      </c>
      <c r="AP499" s="61">
        <f t="shared" si="227"/>
        <v>0</v>
      </c>
      <c r="AQ499" s="61">
        <f t="shared" si="228"/>
        <v>0</v>
      </c>
      <c r="AS499" s="64"/>
      <c r="AT499" s="61">
        <f t="shared" si="229"/>
        <v>0</v>
      </c>
      <c r="AU499" s="65">
        <f>IF(AT499=1,data!$C$41*AS499,0)</f>
        <v>0</v>
      </c>
      <c r="AV499" s="87" t="s">
        <v>87</v>
      </c>
      <c r="AW499" s="66">
        <f>IF(AT499=1,IF(AS499&lt;15,VLOOKUP(AV499,data!$B$3:$E$32,2,0)*AS499,(VLOOKUP(AV499,data!$B$3:$E$32,2,0)*14)+(VLOOKUP(AV499,data!$B$3:$E$32,3,0))*(AS499-14)),0)</f>
        <v>0</v>
      </c>
      <c r="AX499" s="87" t="s">
        <v>87</v>
      </c>
      <c r="AY499" s="66">
        <f>IF(AT499=1,VLOOKUP(AX499,data!$B$35:$D$39,2,0),0)</f>
        <v>0</v>
      </c>
      <c r="AZ499" s="67">
        <f>IF(AND(AW499&lt;&gt;0,AY499&lt;&gt;0)=FALSE,0,data!$C$43)</f>
        <v>0</v>
      </c>
      <c r="BA499" s="91">
        <f t="shared" si="230"/>
        <v>0</v>
      </c>
      <c r="BB499" s="121">
        <f t="shared" si="231"/>
        <v>0</v>
      </c>
      <c r="BC499" s="61">
        <f t="shared" si="232"/>
        <v>0</v>
      </c>
      <c r="BD499" s="61">
        <f t="shared" si="233"/>
        <v>0</v>
      </c>
      <c r="BF499" s="64"/>
      <c r="BG499" s="61">
        <f t="shared" si="234"/>
        <v>0</v>
      </c>
      <c r="BH499" s="65">
        <f>IF(BG499=1,data!$C$41*BF499,0)</f>
        <v>0</v>
      </c>
      <c r="BI499" s="87" t="s">
        <v>87</v>
      </c>
      <c r="BJ499" s="66">
        <f>IF(BG499=1,IF(BF499&lt;15,VLOOKUP(BI499,data!$B$3:$E$32,2,0)*BF499,(VLOOKUP(BI499,data!$B$3:$E$32,2,0)*14)+(VLOOKUP(BI499,data!$B$3:$E$32,3,0))*(BF499-14)),0)</f>
        <v>0</v>
      </c>
      <c r="BK499" s="87" t="s">
        <v>87</v>
      </c>
      <c r="BL499" s="66">
        <f>IF(BG499=1,VLOOKUP(BK499,data!$B$35:$D$39,2,0),0)</f>
        <v>0</v>
      </c>
      <c r="BM499" s="67">
        <f>IF(AND(BJ499&lt;&gt;0,BL499&lt;&gt;0)=FALSE,0,data!$C$43)</f>
        <v>0</v>
      </c>
      <c r="BN499" s="91">
        <f t="shared" si="235"/>
        <v>0</v>
      </c>
      <c r="BO499" s="121">
        <f t="shared" si="236"/>
        <v>0</v>
      </c>
      <c r="BP499" s="61">
        <f t="shared" si="237"/>
        <v>0</v>
      </c>
      <c r="BQ499" s="61">
        <f t="shared" si="238"/>
        <v>0</v>
      </c>
      <c r="BS499" s="64"/>
      <c r="BT499" s="61">
        <f t="shared" si="239"/>
        <v>0</v>
      </c>
      <c r="BU499" s="65">
        <f>IF(BT499=1,data!$C$41*BS499,0)</f>
        <v>0</v>
      </c>
      <c r="BV499" s="87" t="s">
        <v>87</v>
      </c>
      <c r="BW499" s="66">
        <f>IF(BT499=1,IF(BS499&lt;15,VLOOKUP(BV499,data!$B$3:$E$32,2,0)*BS499,(VLOOKUP(BV499,data!$B$3:$E$32,2,0)*14)+(VLOOKUP(BV499,data!$B$3:$E$32,3,0))*(BS499-14)),0)</f>
        <v>0</v>
      </c>
      <c r="BX499" s="87" t="s">
        <v>87</v>
      </c>
      <c r="BY499" s="66">
        <f>IF(BT499=1,VLOOKUP(BX499,data!$B$35:$D$39,2,0),0)</f>
        <v>0</v>
      </c>
      <c r="BZ499" s="67">
        <f>IF(AND(BW499&lt;&gt;0,BY499&lt;&gt;0)=FALSE,0,data!$C$43)</f>
        <v>0</v>
      </c>
      <c r="CA499" s="91">
        <f t="shared" si="240"/>
        <v>0</v>
      </c>
      <c r="CB499" s="121">
        <f t="shared" si="241"/>
        <v>0</v>
      </c>
      <c r="CC499" s="61">
        <f t="shared" si="242"/>
        <v>0</v>
      </c>
      <c r="CD499" s="61">
        <f t="shared" si="243"/>
        <v>0</v>
      </c>
    </row>
    <row r="500" spans="1:82" ht="18" hidden="1" customHeight="1" x14ac:dyDescent="0.25">
      <c r="A500" s="68"/>
      <c r="B500" s="58" t="s">
        <v>582</v>
      </c>
      <c r="C500" s="113"/>
      <c r="D500" s="59"/>
      <c r="E500" s="64"/>
      <c r="F500" s="61">
        <f t="shared" si="215"/>
        <v>0</v>
      </c>
      <c r="G500" s="65">
        <f>IF(F500=1,data!$C$41*E500,0)</f>
        <v>0</v>
      </c>
      <c r="H500" s="87" t="s">
        <v>87</v>
      </c>
      <c r="I500" s="66">
        <f>IF($F500=1,IF($E500&lt;15,VLOOKUP(H500,data!$B$3:$E$32,2,0)*$E500,(VLOOKUP(H500,data!$B$3:$E$32,2,0)*14)+(VLOOKUP(H500,data!$B$3:$E$32,3,0))*($E500-14)),0)</f>
        <v>0</v>
      </c>
      <c r="J500" s="87" t="s">
        <v>87</v>
      </c>
      <c r="K500" s="66">
        <f>IF($F500=1,VLOOKUP(J500,data!$B$35:$D$39,2,0),0)</f>
        <v>0</v>
      </c>
      <c r="L500" s="67">
        <f>IF(AND(I500&lt;&gt;0,K500&lt;&gt;0)=FALSE,0,data!$C$43)</f>
        <v>0</v>
      </c>
      <c r="M500" s="91">
        <f t="shared" si="214"/>
        <v>0</v>
      </c>
      <c r="N500" s="61">
        <f t="shared" si="244"/>
        <v>0</v>
      </c>
      <c r="O500" s="61">
        <f t="shared" si="216"/>
        <v>0</v>
      </c>
      <c r="P500" s="61">
        <f t="shared" si="217"/>
        <v>0</v>
      </c>
      <c r="Q500" s="137">
        <f t="shared" si="218"/>
        <v>0</v>
      </c>
      <c r="S500" s="64"/>
      <c r="T500" s="61">
        <f t="shared" si="219"/>
        <v>0</v>
      </c>
      <c r="U500" s="65">
        <f>IF(T500=1,data!$C$41*S500,0)</f>
        <v>0</v>
      </c>
      <c r="V500" s="87" t="s">
        <v>87</v>
      </c>
      <c r="W500" s="66">
        <f>IF(T500=1,IF(S500&lt;15,VLOOKUP(V500,data!$B$3:$E$32,2,0)*S500,(VLOOKUP(V500,data!$B$3:$E$32,2,0)*14)+(VLOOKUP(V500,data!$B$3:$E$32,3,0))*(S500-14)),0)</f>
        <v>0</v>
      </c>
      <c r="X500" s="87" t="s">
        <v>87</v>
      </c>
      <c r="Y500" s="66">
        <f>IF(T500=1,VLOOKUP(X500,data!$B$35:$D$39,2,0),0)</f>
        <v>0</v>
      </c>
      <c r="Z500" s="67">
        <f>IF(AND(W500&lt;&gt;0,Y500&lt;&gt;0)=FALSE,0,data!$C$43)</f>
        <v>0</v>
      </c>
      <c r="AA500" s="91">
        <f t="shared" si="220"/>
        <v>0</v>
      </c>
      <c r="AB500" s="121">
        <f t="shared" si="221"/>
        <v>0</v>
      </c>
      <c r="AC500" s="61">
        <f t="shared" si="222"/>
        <v>0</v>
      </c>
      <c r="AD500" s="61">
        <f t="shared" si="223"/>
        <v>0</v>
      </c>
      <c r="AF500" s="64"/>
      <c r="AG500" s="61">
        <f t="shared" si="224"/>
        <v>0</v>
      </c>
      <c r="AH500" s="65">
        <f>IF(AG500=1,data!$C$41*AF500,0)</f>
        <v>0</v>
      </c>
      <c r="AI500" s="87" t="s">
        <v>87</v>
      </c>
      <c r="AJ500" s="66">
        <f>IF(AG500=1,IF(AF500&lt;15,VLOOKUP(AI500,data!$B$3:$E$32,2,0)*AF500,(VLOOKUP(AI500,data!$B$3:$E$32,2,0)*14)+(VLOOKUP(AI500,data!$B$3:$E$32,3,0))*(AF500-14)),0)</f>
        <v>0</v>
      </c>
      <c r="AK500" s="87" t="s">
        <v>87</v>
      </c>
      <c r="AL500" s="66">
        <f>IF(AG500=1,VLOOKUP(AK500,data!$B$35:$D$39,2,0),0)</f>
        <v>0</v>
      </c>
      <c r="AM500" s="67">
        <f>IF(AND(AJ500&lt;&gt;0,AL500&lt;&gt;0)=FALSE,0,data!$C$43)</f>
        <v>0</v>
      </c>
      <c r="AN500" s="91">
        <f t="shared" si="225"/>
        <v>0</v>
      </c>
      <c r="AO500" s="121">
        <f t="shared" si="226"/>
        <v>0</v>
      </c>
      <c r="AP500" s="61">
        <f t="shared" si="227"/>
        <v>0</v>
      </c>
      <c r="AQ500" s="61">
        <f t="shared" si="228"/>
        <v>0</v>
      </c>
      <c r="AS500" s="64"/>
      <c r="AT500" s="61">
        <f t="shared" si="229"/>
        <v>0</v>
      </c>
      <c r="AU500" s="65">
        <f>IF(AT500=1,data!$C$41*AS500,0)</f>
        <v>0</v>
      </c>
      <c r="AV500" s="87" t="s">
        <v>87</v>
      </c>
      <c r="AW500" s="66">
        <f>IF(AT500=1,IF(AS500&lt;15,VLOOKUP(AV500,data!$B$3:$E$32,2,0)*AS500,(VLOOKUP(AV500,data!$B$3:$E$32,2,0)*14)+(VLOOKUP(AV500,data!$B$3:$E$32,3,0))*(AS500-14)),0)</f>
        <v>0</v>
      </c>
      <c r="AX500" s="87" t="s">
        <v>87</v>
      </c>
      <c r="AY500" s="66">
        <f>IF(AT500=1,VLOOKUP(AX500,data!$B$35:$D$39,2,0),0)</f>
        <v>0</v>
      </c>
      <c r="AZ500" s="67">
        <f>IF(AND(AW500&lt;&gt;0,AY500&lt;&gt;0)=FALSE,0,data!$C$43)</f>
        <v>0</v>
      </c>
      <c r="BA500" s="91">
        <f t="shared" si="230"/>
        <v>0</v>
      </c>
      <c r="BB500" s="121">
        <f t="shared" si="231"/>
        <v>0</v>
      </c>
      <c r="BC500" s="61">
        <f t="shared" si="232"/>
        <v>0</v>
      </c>
      <c r="BD500" s="61">
        <f t="shared" si="233"/>
        <v>0</v>
      </c>
      <c r="BF500" s="64"/>
      <c r="BG500" s="61">
        <f t="shared" si="234"/>
        <v>0</v>
      </c>
      <c r="BH500" s="65">
        <f>IF(BG500=1,data!$C$41*BF500,0)</f>
        <v>0</v>
      </c>
      <c r="BI500" s="87" t="s">
        <v>87</v>
      </c>
      <c r="BJ500" s="66">
        <f>IF(BG500=1,IF(BF500&lt;15,VLOOKUP(BI500,data!$B$3:$E$32,2,0)*BF500,(VLOOKUP(BI500,data!$B$3:$E$32,2,0)*14)+(VLOOKUP(BI500,data!$B$3:$E$32,3,0))*(BF500-14)),0)</f>
        <v>0</v>
      </c>
      <c r="BK500" s="87" t="s">
        <v>87</v>
      </c>
      <c r="BL500" s="66">
        <f>IF(BG500=1,VLOOKUP(BK500,data!$B$35:$D$39,2,0),0)</f>
        <v>0</v>
      </c>
      <c r="BM500" s="67">
        <f>IF(AND(BJ500&lt;&gt;0,BL500&lt;&gt;0)=FALSE,0,data!$C$43)</f>
        <v>0</v>
      </c>
      <c r="BN500" s="91">
        <f t="shared" si="235"/>
        <v>0</v>
      </c>
      <c r="BO500" s="121">
        <f t="shared" si="236"/>
        <v>0</v>
      </c>
      <c r="BP500" s="61">
        <f t="shared" si="237"/>
        <v>0</v>
      </c>
      <c r="BQ500" s="61">
        <f t="shared" si="238"/>
        <v>0</v>
      </c>
      <c r="BS500" s="64"/>
      <c r="BT500" s="61">
        <f t="shared" si="239"/>
        <v>0</v>
      </c>
      <c r="BU500" s="65">
        <f>IF(BT500=1,data!$C$41*BS500,0)</f>
        <v>0</v>
      </c>
      <c r="BV500" s="87" t="s">
        <v>87</v>
      </c>
      <c r="BW500" s="66">
        <f>IF(BT500=1,IF(BS500&lt;15,VLOOKUP(BV500,data!$B$3:$E$32,2,0)*BS500,(VLOOKUP(BV500,data!$B$3:$E$32,2,0)*14)+(VLOOKUP(BV500,data!$B$3:$E$32,3,0))*(BS500-14)),0)</f>
        <v>0</v>
      </c>
      <c r="BX500" s="87" t="s">
        <v>87</v>
      </c>
      <c r="BY500" s="66">
        <f>IF(BT500=1,VLOOKUP(BX500,data!$B$35:$D$39,2,0),0)</f>
        <v>0</v>
      </c>
      <c r="BZ500" s="67">
        <f>IF(AND(BW500&lt;&gt;0,BY500&lt;&gt;0)=FALSE,0,data!$C$43)</f>
        <v>0</v>
      </c>
      <c r="CA500" s="91">
        <f t="shared" si="240"/>
        <v>0</v>
      </c>
      <c r="CB500" s="121">
        <f t="shared" si="241"/>
        <v>0</v>
      </c>
      <c r="CC500" s="61">
        <f t="shared" si="242"/>
        <v>0</v>
      </c>
      <c r="CD500" s="61">
        <f t="shared" si="243"/>
        <v>0</v>
      </c>
    </row>
    <row r="501" spans="1:82" ht="18" hidden="1" customHeight="1" x14ac:dyDescent="0.25">
      <c r="A501" s="68"/>
      <c r="B501" s="58" t="s">
        <v>583</v>
      </c>
      <c r="C501" s="113"/>
      <c r="D501" s="59"/>
      <c r="E501" s="64"/>
      <c r="F501" s="61">
        <f t="shared" si="215"/>
        <v>0</v>
      </c>
      <c r="G501" s="65">
        <f>IF(F501=1,data!$C$41*E501,0)</f>
        <v>0</v>
      </c>
      <c r="H501" s="87" t="s">
        <v>87</v>
      </c>
      <c r="I501" s="66">
        <f>IF($F501=1,IF($E501&lt;15,VLOOKUP(H501,data!$B$3:$E$32,2,0)*$E501,(VLOOKUP(H501,data!$B$3:$E$32,2,0)*14)+(VLOOKUP(H501,data!$B$3:$E$32,3,0))*($E501-14)),0)</f>
        <v>0</v>
      </c>
      <c r="J501" s="87" t="s">
        <v>87</v>
      </c>
      <c r="K501" s="66">
        <f>IF($F501=1,VLOOKUP(J501,data!$B$35:$D$39,2,0),0)</f>
        <v>0</v>
      </c>
      <c r="L501" s="67">
        <f>IF(AND(I501&lt;&gt;0,K501&lt;&gt;0)=FALSE,0,data!$C$43)</f>
        <v>0</v>
      </c>
      <c r="M501" s="91">
        <f t="shared" si="214"/>
        <v>0</v>
      </c>
      <c r="N501" s="61">
        <f t="shared" si="244"/>
        <v>0</v>
      </c>
      <c r="O501" s="61">
        <f t="shared" si="216"/>
        <v>0</v>
      </c>
      <c r="P501" s="61">
        <f t="shared" si="217"/>
        <v>0</v>
      </c>
      <c r="Q501" s="137">
        <f t="shared" si="218"/>
        <v>0</v>
      </c>
      <c r="S501" s="64"/>
      <c r="T501" s="61">
        <f t="shared" si="219"/>
        <v>0</v>
      </c>
      <c r="U501" s="65">
        <f>IF(T501=1,data!$C$41*S501,0)</f>
        <v>0</v>
      </c>
      <c r="V501" s="87" t="s">
        <v>87</v>
      </c>
      <c r="W501" s="66">
        <f>IF(T501=1,IF(S501&lt;15,VLOOKUP(V501,data!$B$3:$E$32,2,0)*S501,(VLOOKUP(V501,data!$B$3:$E$32,2,0)*14)+(VLOOKUP(V501,data!$B$3:$E$32,3,0))*(S501-14)),0)</f>
        <v>0</v>
      </c>
      <c r="X501" s="87" t="s">
        <v>87</v>
      </c>
      <c r="Y501" s="66">
        <f>IF(T501=1,VLOOKUP(X501,data!$B$35:$D$39,2,0),0)</f>
        <v>0</v>
      </c>
      <c r="Z501" s="67">
        <f>IF(AND(W501&lt;&gt;0,Y501&lt;&gt;0)=FALSE,0,data!$C$43)</f>
        <v>0</v>
      </c>
      <c r="AA501" s="91">
        <f t="shared" si="220"/>
        <v>0</v>
      </c>
      <c r="AB501" s="121">
        <f t="shared" si="221"/>
        <v>0</v>
      </c>
      <c r="AC501" s="61">
        <f t="shared" si="222"/>
        <v>0</v>
      </c>
      <c r="AD501" s="61">
        <f t="shared" si="223"/>
        <v>0</v>
      </c>
      <c r="AF501" s="64"/>
      <c r="AG501" s="61">
        <f t="shared" si="224"/>
        <v>0</v>
      </c>
      <c r="AH501" s="65">
        <f>IF(AG501=1,data!$C$41*AF501,0)</f>
        <v>0</v>
      </c>
      <c r="AI501" s="87" t="s">
        <v>87</v>
      </c>
      <c r="AJ501" s="66">
        <f>IF(AG501=1,IF(AF501&lt;15,VLOOKUP(AI501,data!$B$3:$E$32,2,0)*AF501,(VLOOKUP(AI501,data!$B$3:$E$32,2,0)*14)+(VLOOKUP(AI501,data!$B$3:$E$32,3,0))*(AF501-14)),0)</f>
        <v>0</v>
      </c>
      <c r="AK501" s="87" t="s">
        <v>87</v>
      </c>
      <c r="AL501" s="66">
        <f>IF(AG501=1,VLOOKUP(AK501,data!$B$35:$D$39,2,0),0)</f>
        <v>0</v>
      </c>
      <c r="AM501" s="67">
        <f>IF(AND(AJ501&lt;&gt;0,AL501&lt;&gt;0)=FALSE,0,data!$C$43)</f>
        <v>0</v>
      </c>
      <c r="AN501" s="91">
        <f t="shared" si="225"/>
        <v>0</v>
      </c>
      <c r="AO501" s="121">
        <f t="shared" si="226"/>
        <v>0</v>
      </c>
      <c r="AP501" s="61">
        <f t="shared" si="227"/>
        <v>0</v>
      </c>
      <c r="AQ501" s="61">
        <f t="shared" si="228"/>
        <v>0</v>
      </c>
      <c r="AS501" s="64"/>
      <c r="AT501" s="61">
        <f t="shared" si="229"/>
        <v>0</v>
      </c>
      <c r="AU501" s="65">
        <f>IF(AT501=1,data!$C$41*AS501,0)</f>
        <v>0</v>
      </c>
      <c r="AV501" s="87" t="s">
        <v>87</v>
      </c>
      <c r="AW501" s="66">
        <f>IF(AT501=1,IF(AS501&lt;15,VLOOKUP(AV501,data!$B$3:$E$32,2,0)*AS501,(VLOOKUP(AV501,data!$B$3:$E$32,2,0)*14)+(VLOOKUP(AV501,data!$B$3:$E$32,3,0))*(AS501-14)),0)</f>
        <v>0</v>
      </c>
      <c r="AX501" s="87" t="s">
        <v>87</v>
      </c>
      <c r="AY501" s="66">
        <f>IF(AT501=1,VLOOKUP(AX501,data!$B$35:$D$39,2,0),0)</f>
        <v>0</v>
      </c>
      <c r="AZ501" s="67">
        <f>IF(AND(AW501&lt;&gt;0,AY501&lt;&gt;0)=FALSE,0,data!$C$43)</f>
        <v>0</v>
      </c>
      <c r="BA501" s="91">
        <f t="shared" si="230"/>
        <v>0</v>
      </c>
      <c r="BB501" s="121">
        <f t="shared" si="231"/>
        <v>0</v>
      </c>
      <c r="BC501" s="61">
        <f t="shared" si="232"/>
        <v>0</v>
      </c>
      <c r="BD501" s="61">
        <f t="shared" si="233"/>
        <v>0</v>
      </c>
      <c r="BF501" s="64"/>
      <c r="BG501" s="61">
        <f t="shared" si="234"/>
        <v>0</v>
      </c>
      <c r="BH501" s="65">
        <f>IF(BG501=1,data!$C$41*BF501,0)</f>
        <v>0</v>
      </c>
      <c r="BI501" s="87" t="s">
        <v>87</v>
      </c>
      <c r="BJ501" s="66">
        <f>IF(BG501=1,IF(BF501&lt;15,VLOOKUP(BI501,data!$B$3:$E$32,2,0)*BF501,(VLOOKUP(BI501,data!$B$3:$E$32,2,0)*14)+(VLOOKUP(BI501,data!$B$3:$E$32,3,0))*(BF501-14)),0)</f>
        <v>0</v>
      </c>
      <c r="BK501" s="87" t="s">
        <v>87</v>
      </c>
      <c r="BL501" s="66">
        <f>IF(BG501=1,VLOOKUP(BK501,data!$B$35:$D$39,2,0),0)</f>
        <v>0</v>
      </c>
      <c r="BM501" s="67">
        <f>IF(AND(BJ501&lt;&gt;0,BL501&lt;&gt;0)=FALSE,0,data!$C$43)</f>
        <v>0</v>
      </c>
      <c r="BN501" s="91">
        <f t="shared" si="235"/>
        <v>0</v>
      </c>
      <c r="BO501" s="121">
        <f t="shared" si="236"/>
        <v>0</v>
      </c>
      <c r="BP501" s="61">
        <f t="shared" si="237"/>
        <v>0</v>
      </c>
      <c r="BQ501" s="61">
        <f t="shared" si="238"/>
        <v>0</v>
      </c>
      <c r="BS501" s="64"/>
      <c r="BT501" s="61">
        <f t="shared" si="239"/>
        <v>0</v>
      </c>
      <c r="BU501" s="65">
        <f>IF(BT501=1,data!$C$41*BS501,0)</f>
        <v>0</v>
      </c>
      <c r="BV501" s="87" t="s">
        <v>87</v>
      </c>
      <c r="BW501" s="66">
        <f>IF(BT501=1,IF(BS501&lt;15,VLOOKUP(BV501,data!$B$3:$E$32,2,0)*BS501,(VLOOKUP(BV501,data!$B$3:$E$32,2,0)*14)+(VLOOKUP(BV501,data!$B$3:$E$32,3,0))*(BS501-14)),0)</f>
        <v>0</v>
      </c>
      <c r="BX501" s="87" t="s">
        <v>87</v>
      </c>
      <c r="BY501" s="66">
        <f>IF(BT501=1,VLOOKUP(BX501,data!$B$35:$D$39,2,0),0)</f>
        <v>0</v>
      </c>
      <c r="BZ501" s="67">
        <f>IF(AND(BW501&lt;&gt;0,BY501&lt;&gt;0)=FALSE,0,data!$C$43)</f>
        <v>0</v>
      </c>
      <c r="CA501" s="91">
        <f t="shared" si="240"/>
        <v>0</v>
      </c>
      <c r="CB501" s="121">
        <f t="shared" si="241"/>
        <v>0</v>
      </c>
      <c r="CC501" s="61">
        <f t="shared" si="242"/>
        <v>0</v>
      </c>
      <c r="CD501" s="61">
        <f t="shared" si="243"/>
        <v>0</v>
      </c>
    </row>
    <row r="502" spans="1:82" ht="18" hidden="1" customHeight="1" x14ac:dyDescent="0.25">
      <c r="A502" s="68"/>
      <c r="B502" s="58" t="s">
        <v>584</v>
      </c>
      <c r="C502" s="113"/>
      <c r="D502" s="59"/>
      <c r="E502" s="64"/>
      <c r="F502" s="61">
        <f t="shared" si="215"/>
        <v>0</v>
      </c>
      <c r="G502" s="65">
        <f>IF(F502=1,data!$C$41*E502,0)</f>
        <v>0</v>
      </c>
      <c r="H502" s="87" t="s">
        <v>87</v>
      </c>
      <c r="I502" s="66">
        <f>IF($F502=1,IF($E502&lt;15,VLOOKUP(H502,data!$B$3:$E$32,2,0)*$E502,(VLOOKUP(H502,data!$B$3:$E$32,2,0)*14)+(VLOOKUP(H502,data!$B$3:$E$32,3,0))*($E502-14)),0)</f>
        <v>0</v>
      </c>
      <c r="J502" s="87" t="s">
        <v>87</v>
      </c>
      <c r="K502" s="66">
        <f>IF($F502=1,VLOOKUP(J502,data!$B$35:$D$39,2,0),0)</f>
        <v>0</v>
      </c>
      <c r="L502" s="67">
        <f>IF(AND(I502&lt;&gt;0,K502&lt;&gt;0)=FALSE,0,data!$C$43)</f>
        <v>0</v>
      </c>
      <c r="M502" s="91">
        <f t="shared" si="214"/>
        <v>0</v>
      </c>
      <c r="N502" s="61">
        <f t="shared" si="244"/>
        <v>0</v>
      </c>
      <c r="O502" s="61">
        <f t="shared" si="216"/>
        <v>0</v>
      </c>
      <c r="P502" s="61">
        <f t="shared" si="217"/>
        <v>0</v>
      </c>
      <c r="Q502" s="137">
        <f t="shared" si="218"/>
        <v>0</v>
      </c>
      <c r="S502" s="64"/>
      <c r="T502" s="61">
        <f t="shared" si="219"/>
        <v>0</v>
      </c>
      <c r="U502" s="65">
        <f>IF(T502=1,data!$C$41*S502,0)</f>
        <v>0</v>
      </c>
      <c r="V502" s="87" t="s">
        <v>87</v>
      </c>
      <c r="W502" s="66">
        <f>IF(T502=1,IF(S502&lt;15,VLOOKUP(V502,data!$B$3:$E$32,2,0)*S502,(VLOOKUP(V502,data!$B$3:$E$32,2,0)*14)+(VLOOKUP(V502,data!$B$3:$E$32,3,0))*(S502-14)),0)</f>
        <v>0</v>
      </c>
      <c r="X502" s="87" t="s">
        <v>87</v>
      </c>
      <c r="Y502" s="66">
        <f>IF(T502=1,VLOOKUP(X502,data!$B$35:$D$39,2,0),0)</f>
        <v>0</v>
      </c>
      <c r="Z502" s="67">
        <f>IF(AND(W502&lt;&gt;0,Y502&lt;&gt;0)=FALSE,0,data!$C$43)</f>
        <v>0</v>
      </c>
      <c r="AA502" s="91">
        <f t="shared" si="220"/>
        <v>0</v>
      </c>
      <c r="AB502" s="121">
        <f t="shared" si="221"/>
        <v>0</v>
      </c>
      <c r="AC502" s="61">
        <f t="shared" si="222"/>
        <v>0</v>
      </c>
      <c r="AD502" s="61">
        <f t="shared" si="223"/>
        <v>0</v>
      </c>
      <c r="AF502" s="64"/>
      <c r="AG502" s="61">
        <f t="shared" si="224"/>
        <v>0</v>
      </c>
      <c r="AH502" s="65">
        <f>IF(AG502=1,data!$C$41*AF502,0)</f>
        <v>0</v>
      </c>
      <c r="AI502" s="87" t="s">
        <v>87</v>
      </c>
      <c r="AJ502" s="66">
        <f>IF(AG502=1,IF(AF502&lt;15,VLOOKUP(AI502,data!$B$3:$E$32,2,0)*AF502,(VLOOKUP(AI502,data!$B$3:$E$32,2,0)*14)+(VLOOKUP(AI502,data!$B$3:$E$32,3,0))*(AF502-14)),0)</f>
        <v>0</v>
      </c>
      <c r="AK502" s="87" t="s">
        <v>87</v>
      </c>
      <c r="AL502" s="66">
        <f>IF(AG502=1,VLOOKUP(AK502,data!$B$35:$D$39,2,0),0)</f>
        <v>0</v>
      </c>
      <c r="AM502" s="67">
        <f>IF(AND(AJ502&lt;&gt;0,AL502&lt;&gt;0)=FALSE,0,data!$C$43)</f>
        <v>0</v>
      </c>
      <c r="AN502" s="91">
        <f t="shared" si="225"/>
        <v>0</v>
      </c>
      <c r="AO502" s="121">
        <f t="shared" si="226"/>
        <v>0</v>
      </c>
      <c r="AP502" s="61">
        <f t="shared" si="227"/>
        <v>0</v>
      </c>
      <c r="AQ502" s="61">
        <f t="shared" si="228"/>
        <v>0</v>
      </c>
      <c r="AS502" s="64"/>
      <c r="AT502" s="61">
        <f t="shared" si="229"/>
        <v>0</v>
      </c>
      <c r="AU502" s="65">
        <f>IF(AT502=1,data!$C$41*AS502,0)</f>
        <v>0</v>
      </c>
      <c r="AV502" s="87" t="s">
        <v>87</v>
      </c>
      <c r="AW502" s="66">
        <f>IF(AT502=1,IF(AS502&lt;15,VLOOKUP(AV502,data!$B$3:$E$32,2,0)*AS502,(VLOOKUP(AV502,data!$B$3:$E$32,2,0)*14)+(VLOOKUP(AV502,data!$B$3:$E$32,3,0))*(AS502-14)),0)</f>
        <v>0</v>
      </c>
      <c r="AX502" s="87" t="s">
        <v>87</v>
      </c>
      <c r="AY502" s="66">
        <f>IF(AT502=1,VLOOKUP(AX502,data!$B$35:$D$39,2,0),0)</f>
        <v>0</v>
      </c>
      <c r="AZ502" s="67">
        <f>IF(AND(AW502&lt;&gt;0,AY502&lt;&gt;0)=FALSE,0,data!$C$43)</f>
        <v>0</v>
      </c>
      <c r="BA502" s="91">
        <f t="shared" si="230"/>
        <v>0</v>
      </c>
      <c r="BB502" s="121">
        <f t="shared" si="231"/>
        <v>0</v>
      </c>
      <c r="BC502" s="61">
        <f t="shared" si="232"/>
        <v>0</v>
      </c>
      <c r="BD502" s="61">
        <f t="shared" si="233"/>
        <v>0</v>
      </c>
      <c r="BF502" s="64"/>
      <c r="BG502" s="61">
        <f t="shared" si="234"/>
        <v>0</v>
      </c>
      <c r="BH502" s="65">
        <f>IF(BG502=1,data!$C$41*BF502,0)</f>
        <v>0</v>
      </c>
      <c r="BI502" s="87" t="s">
        <v>87</v>
      </c>
      <c r="BJ502" s="66">
        <f>IF(BG502=1,IF(BF502&lt;15,VLOOKUP(BI502,data!$B$3:$E$32,2,0)*BF502,(VLOOKUP(BI502,data!$B$3:$E$32,2,0)*14)+(VLOOKUP(BI502,data!$B$3:$E$32,3,0))*(BF502-14)),0)</f>
        <v>0</v>
      </c>
      <c r="BK502" s="87" t="s">
        <v>87</v>
      </c>
      <c r="BL502" s="66">
        <f>IF(BG502=1,VLOOKUP(BK502,data!$B$35:$D$39,2,0),0)</f>
        <v>0</v>
      </c>
      <c r="BM502" s="67">
        <f>IF(AND(BJ502&lt;&gt;0,BL502&lt;&gt;0)=FALSE,0,data!$C$43)</f>
        <v>0</v>
      </c>
      <c r="BN502" s="91">
        <f t="shared" si="235"/>
        <v>0</v>
      </c>
      <c r="BO502" s="121">
        <f t="shared" si="236"/>
        <v>0</v>
      </c>
      <c r="BP502" s="61">
        <f t="shared" si="237"/>
        <v>0</v>
      </c>
      <c r="BQ502" s="61">
        <f t="shared" si="238"/>
        <v>0</v>
      </c>
      <c r="BS502" s="64"/>
      <c r="BT502" s="61">
        <f t="shared" si="239"/>
        <v>0</v>
      </c>
      <c r="BU502" s="65">
        <f>IF(BT502=1,data!$C$41*BS502,0)</f>
        <v>0</v>
      </c>
      <c r="BV502" s="87" t="s">
        <v>87</v>
      </c>
      <c r="BW502" s="66">
        <f>IF(BT502=1,IF(BS502&lt;15,VLOOKUP(BV502,data!$B$3:$E$32,2,0)*BS502,(VLOOKUP(BV502,data!$B$3:$E$32,2,0)*14)+(VLOOKUP(BV502,data!$B$3:$E$32,3,0))*(BS502-14)),0)</f>
        <v>0</v>
      </c>
      <c r="BX502" s="87" t="s">
        <v>87</v>
      </c>
      <c r="BY502" s="66">
        <f>IF(BT502=1,VLOOKUP(BX502,data!$B$35:$D$39,2,0),0)</f>
        <v>0</v>
      </c>
      <c r="BZ502" s="67">
        <f>IF(AND(BW502&lt;&gt;0,BY502&lt;&gt;0)=FALSE,0,data!$C$43)</f>
        <v>0</v>
      </c>
      <c r="CA502" s="91">
        <f t="shared" si="240"/>
        <v>0</v>
      </c>
      <c r="CB502" s="121">
        <f t="shared" si="241"/>
        <v>0</v>
      </c>
      <c r="CC502" s="61">
        <f t="shared" si="242"/>
        <v>0</v>
      </c>
      <c r="CD502" s="61">
        <f t="shared" si="243"/>
        <v>0</v>
      </c>
    </row>
    <row r="503" spans="1:82" ht="18" hidden="1" customHeight="1" x14ac:dyDescent="0.25">
      <c r="A503" s="68"/>
      <c r="B503" s="58" t="s">
        <v>585</v>
      </c>
      <c r="C503" s="113"/>
      <c r="D503" s="59"/>
      <c r="E503" s="64"/>
      <c r="F503" s="61">
        <f t="shared" si="215"/>
        <v>0</v>
      </c>
      <c r="G503" s="65">
        <f>IF(F503=1,data!$C$41*E503,0)</f>
        <v>0</v>
      </c>
      <c r="H503" s="87" t="s">
        <v>87</v>
      </c>
      <c r="I503" s="66">
        <f>IF($F503=1,IF($E503&lt;15,VLOOKUP(H503,data!$B$3:$E$32,2,0)*$E503,(VLOOKUP(H503,data!$B$3:$E$32,2,0)*14)+(VLOOKUP(H503,data!$B$3:$E$32,3,0))*($E503-14)),0)</f>
        <v>0</v>
      </c>
      <c r="J503" s="87" t="s">
        <v>87</v>
      </c>
      <c r="K503" s="66">
        <f>IF($F503=1,VLOOKUP(J503,data!$B$35:$D$39,2,0),0)</f>
        <v>0</v>
      </c>
      <c r="L503" s="67">
        <f>IF(AND(I503&lt;&gt;0,K503&lt;&gt;0)=FALSE,0,data!$C$43)</f>
        <v>0</v>
      </c>
      <c r="M503" s="91">
        <f t="shared" si="214"/>
        <v>0</v>
      </c>
      <c r="N503" s="61">
        <f t="shared" si="244"/>
        <v>0</v>
      </c>
      <c r="O503" s="61">
        <f t="shared" si="216"/>
        <v>0</v>
      </c>
      <c r="P503" s="61">
        <f t="shared" si="217"/>
        <v>0</v>
      </c>
      <c r="Q503" s="137">
        <f t="shared" si="218"/>
        <v>0</v>
      </c>
      <c r="S503" s="64"/>
      <c r="T503" s="61">
        <f t="shared" si="219"/>
        <v>0</v>
      </c>
      <c r="U503" s="65">
        <f>IF(T503=1,data!$C$41*S503,0)</f>
        <v>0</v>
      </c>
      <c r="V503" s="87" t="s">
        <v>87</v>
      </c>
      <c r="W503" s="66">
        <f>IF(T503=1,IF(S503&lt;15,VLOOKUP(V503,data!$B$3:$E$32,2,0)*S503,(VLOOKUP(V503,data!$B$3:$E$32,2,0)*14)+(VLOOKUP(V503,data!$B$3:$E$32,3,0))*(S503-14)),0)</f>
        <v>0</v>
      </c>
      <c r="X503" s="87" t="s">
        <v>87</v>
      </c>
      <c r="Y503" s="66">
        <f>IF(T503=1,VLOOKUP(X503,data!$B$35:$D$39,2,0),0)</f>
        <v>0</v>
      </c>
      <c r="Z503" s="67">
        <f>IF(AND(W503&lt;&gt;0,Y503&lt;&gt;0)=FALSE,0,data!$C$43)</f>
        <v>0</v>
      </c>
      <c r="AA503" s="91">
        <f t="shared" si="220"/>
        <v>0</v>
      </c>
      <c r="AB503" s="121">
        <f t="shared" si="221"/>
        <v>0</v>
      </c>
      <c r="AC503" s="61">
        <f t="shared" si="222"/>
        <v>0</v>
      </c>
      <c r="AD503" s="61">
        <f t="shared" si="223"/>
        <v>0</v>
      </c>
      <c r="AF503" s="64"/>
      <c r="AG503" s="61">
        <f t="shared" si="224"/>
        <v>0</v>
      </c>
      <c r="AH503" s="65">
        <f>IF(AG503=1,data!$C$41*AF503,0)</f>
        <v>0</v>
      </c>
      <c r="AI503" s="87" t="s">
        <v>87</v>
      </c>
      <c r="AJ503" s="66">
        <f>IF(AG503=1,IF(AF503&lt;15,VLOOKUP(AI503,data!$B$3:$E$32,2,0)*AF503,(VLOOKUP(AI503,data!$B$3:$E$32,2,0)*14)+(VLOOKUP(AI503,data!$B$3:$E$32,3,0))*(AF503-14)),0)</f>
        <v>0</v>
      </c>
      <c r="AK503" s="87" t="s">
        <v>87</v>
      </c>
      <c r="AL503" s="66">
        <f>IF(AG503=1,VLOOKUP(AK503,data!$B$35:$D$39,2,0),0)</f>
        <v>0</v>
      </c>
      <c r="AM503" s="67">
        <f>IF(AND(AJ503&lt;&gt;0,AL503&lt;&gt;0)=FALSE,0,data!$C$43)</f>
        <v>0</v>
      </c>
      <c r="AN503" s="91">
        <f t="shared" si="225"/>
        <v>0</v>
      </c>
      <c r="AO503" s="121">
        <f t="shared" si="226"/>
        <v>0</v>
      </c>
      <c r="AP503" s="61">
        <f t="shared" si="227"/>
        <v>0</v>
      </c>
      <c r="AQ503" s="61">
        <f t="shared" si="228"/>
        <v>0</v>
      </c>
      <c r="AS503" s="64"/>
      <c r="AT503" s="61">
        <f t="shared" si="229"/>
        <v>0</v>
      </c>
      <c r="AU503" s="65">
        <f>IF(AT503=1,data!$C$41*AS503,0)</f>
        <v>0</v>
      </c>
      <c r="AV503" s="87" t="s">
        <v>87</v>
      </c>
      <c r="AW503" s="66">
        <f>IF(AT503=1,IF(AS503&lt;15,VLOOKUP(AV503,data!$B$3:$E$32,2,0)*AS503,(VLOOKUP(AV503,data!$B$3:$E$32,2,0)*14)+(VLOOKUP(AV503,data!$B$3:$E$32,3,0))*(AS503-14)),0)</f>
        <v>0</v>
      </c>
      <c r="AX503" s="87" t="s">
        <v>87</v>
      </c>
      <c r="AY503" s="66">
        <f>IF(AT503=1,VLOOKUP(AX503,data!$B$35:$D$39,2,0),0)</f>
        <v>0</v>
      </c>
      <c r="AZ503" s="67">
        <f>IF(AND(AW503&lt;&gt;0,AY503&lt;&gt;0)=FALSE,0,data!$C$43)</f>
        <v>0</v>
      </c>
      <c r="BA503" s="91">
        <f t="shared" si="230"/>
        <v>0</v>
      </c>
      <c r="BB503" s="121">
        <f t="shared" si="231"/>
        <v>0</v>
      </c>
      <c r="BC503" s="61">
        <f t="shared" si="232"/>
        <v>0</v>
      </c>
      <c r="BD503" s="61">
        <f t="shared" si="233"/>
        <v>0</v>
      </c>
      <c r="BF503" s="64"/>
      <c r="BG503" s="61">
        <f t="shared" si="234"/>
        <v>0</v>
      </c>
      <c r="BH503" s="65">
        <f>IF(BG503=1,data!$C$41*BF503,0)</f>
        <v>0</v>
      </c>
      <c r="BI503" s="87" t="s">
        <v>87</v>
      </c>
      <c r="BJ503" s="66">
        <f>IF(BG503=1,IF(BF503&lt;15,VLOOKUP(BI503,data!$B$3:$E$32,2,0)*BF503,(VLOOKUP(BI503,data!$B$3:$E$32,2,0)*14)+(VLOOKUP(BI503,data!$B$3:$E$32,3,0))*(BF503-14)),0)</f>
        <v>0</v>
      </c>
      <c r="BK503" s="87" t="s">
        <v>87</v>
      </c>
      <c r="BL503" s="66">
        <f>IF(BG503=1,VLOOKUP(BK503,data!$B$35:$D$39,2,0),0)</f>
        <v>0</v>
      </c>
      <c r="BM503" s="67">
        <f>IF(AND(BJ503&lt;&gt;0,BL503&lt;&gt;0)=FALSE,0,data!$C$43)</f>
        <v>0</v>
      </c>
      <c r="BN503" s="91">
        <f t="shared" si="235"/>
        <v>0</v>
      </c>
      <c r="BO503" s="121">
        <f t="shared" si="236"/>
        <v>0</v>
      </c>
      <c r="BP503" s="61">
        <f t="shared" si="237"/>
        <v>0</v>
      </c>
      <c r="BQ503" s="61">
        <f t="shared" si="238"/>
        <v>0</v>
      </c>
      <c r="BS503" s="64"/>
      <c r="BT503" s="61">
        <f t="shared" si="239"/>
        <v>0</v>
      </c>
      <c r="BU503" s="65">
        <f>IF(BT503=1,data!$C$41*BS503,0)</f>
        <v>0</v>
      </c>
      <c r="BV503" s="87" t="s">
        <v>87</v>
      </c>
      <c r="BW503" s="66">
        <f>IF(BT503=1,IF(BS503&lt;15,VLOOKUP(BV503,data!$B$3:$E$32,2,0)*BS503,(VLOOKUP(BV503,data!$B$3:$E$32,2,0)*14)+(VLOOKUP(BV503,data!$B$3:$E$32,3,0))*(BS503-14)),0)</f>
        <v>0</v>
      </c>
      <c r="BX503" s="87" t="s">
        <v>87</v>
      </c>
      <c r="BY503" s="66">
        <f>IF(BT503=1,VLOOKUP(BX503,data!$B$35:$D$39,2,0),0)</f>
        <v>0</v>
      </c>
      <c r="BZ503" s="67">
        <f>IF(AND(BW503&lt;&gt;0,BY503&lt;&gt;0)=FALSE,0,data!$C$43)</f>
        <v>0</v>
      </c>
      <c r="CA503" s="91">
        <f t="shared" si="240"/>
        <v>0</v>
      </c>
      <c r="CB503" s="121">
        <f t="shared" si="241"/>
        <v>0</v>
      </c>
      <c r="CC503" s="61">
        <f t="shared" si="242"/>
        <v>0</v>
      </c>
      <c r="CD503" s="61">
        <f t="shared" si="243"/>
        <v>0</v>
      </c>
    </row>
    <row r="504" spans="1:82" ht="18" hidden="1" customHeight="1" x14ac:dyDescent="0.25">
      <c r="A504" s="68"/>
      <c r="B504" s="58" t="s">
        <v>586</v>
      </c>
      <c r="C504" s="113"/>
      <c r="D504" s="59"/>
      <c r="E504" s="64"/>
      <c r="F504" s="61">
        <f t="shared" si="215"/>
        <v>0</v>
      </c>
      <c r="G504" s="65">
        <f>IF(F504=1,data!$C$41*E504,0)</f>
        <v>0</v>
      </c>
      <c r="H504" s="87" t="s">
        <v>87</v>
      </c>
      <c r="I504" s="66">
        <f>IF($F504=1,IF($E504&lt;15,VLOOKUP(H504,data!$B$3:$E$32,2,0)*$E504,(VLOOKUP(H504,data!$B$3:$E$32,2,0)*14)+(VLOOKUP(H504,data!$B$3:$E$32,3,0))*($E504-14)),0)</f>
        <v>0</v>
      </c>
      <c r="J504" s="87" t="s">
        <v>87</v>
      </c>
      <c r="K504" s="66">
        <f>IF($F504=1,VLOOKUP(J504,data!$B$35:$D$39,2,0),0)</f>
        <v>0</v>
      </c>
      <c r="L504" s="67">
        <f>IF(AND(I504&lt;&gt;0,K504&lt;&gt;0)=FALSE,0,data!$C$43)</f>
        <v>0</v>
      </c>
      <c r="M504" s="91">
        <f t="shared" si="214"/>
        <v>0</v>
      </c>
      <c r="N504" s="61">
        <f t="shared" si="244"/>
        <v>0</v>
      </c>
      <c r="O504" s="61">
        <f t="shared" si="216"/>
        <v>0</v>
      </c>
      <c r="P504" s="61">
        <f t="shared" si="217"/>
        <v>0</v>
      </c>
      <c r="Q504" s="137">
        <f t="shared" si="218"/>
        <v>0</v>
      </c>
      <c r="S504" s="64"/>
      <c r="T504" s="61">
        <f t="shared" si="219"/>
        <v>0</v>
      </c>
      <c r="U504" s="65">
        <f>IF(T504=1,data!$C$41*S504,0)</f>
        <v>0</v>
      </c>
      <c r="V504" s="87" t="s">
        <v>87</v>
      </c>
      <c r="W504" s="66">
        <f>IF(T504=1,IF(S504&lt;15,VLOOKUP(V504,data!$B$3:$E$32,2,0)*S504,(VLOOKUP(V504,data!$B$3:$E$32,2,0)*14)+(VLOOKUP(V504,data!$B$3:$E$32,3,0))*(S504-14)),0)</f>
        <v>0</v>
      </c>
      <c r="X504" s="87" t="s">
        <v>87</v>
      </c>
      <c r="Y504" s="66">
        <f>IF(T504=1,VLOOKUP(X504,data!$B$35:$D$39,2,0),0)</f>
        <v>0</v>
      </c>
      <c r="Z504" s="67">
        <f>IF(AND(W504&lt;&gt;0,Y504&lt;&gt;0)=FALSE,0,data!$C$43)</f>
        <v>0</v>
      </c>
      <c r="AA504" s="91">
        <f t="shared" si="220"/>
        <v>0</v>
      </c>
      <c r="AB504" s="121">
        <f t="shared" si="221"/>
        <v>0</v>
      </c>
      <c r="AC504" s="61">
        <f t="shared" si="222"/>
        <v>0</v>
      </c>
      <c r="AD504" s="61">
        <f t="shared" si="223"/>
        <v>0</v>
      </c>
      <c r="AF504" s="64"/>
      <c r="AG504" s="61">
        <f t="shared" si="224"/>
        <v>0</v>
      </c>
      <c r="AH504" s="65">
        <f>IF(AG504=1,data!$C$41*AF504,0)</f>
        <v>0</v>
      </c>
      <c r="AI504" s="87" t="s">
        <v>87</v>
      </c>
      <c r="AJ504" s="66">
        <f>IF(AG504=1,IF(AF504&lt;15,VLOOKUP(AI504,data!$B$3:$E$32,2,0)*AF504,(VLOOKUP(AI504,data!$B$3:$E$32,2,0)*14)+(VLOOKUP(AI504,data!$B$3:$E$32,3,0))*(AF504-14)),0)</f>
        <v>0</v>
      </c>
      <c r="AK504" s="87" t="s">
        <v>87</v>
      </c>
      <c r="AL504" s="66">
        <f>IF(AG504=1,VLOOKUP(AK504,data!$B$35:$D$39,2,0),0)</f>
        <v>0</v>
      </c>
      <c r="AM504" s="67">
        <f>IF(AND(AJ504&lt;&gt;0,AL504&lt;&gt;0)=FALSE,0,data!$C$43)</f>
        <v>0</v>
      </c>
      <c r="AN504" s="91">
        <f t="shared" si="225"/>
        <v>0</v>
      </c>
      <c r="AO504" s="121">
        <f t="shared" si="226"/>
        <v>0</v>
      </c>
      <c r="AP504" s="61">
        <f t="shared" si="227"/>
        <v>0</v>
      </c>
      <c r="AQ504" s="61">
        <f t="shared" si="228"/>
        <v>0</v>
      </c>
      <c r="AS504" s="64"/>
      <c r="AT504" s="61">
        <f t="shared" si="229"/>
        <v>0</v>
      </c>
      <c r="AU504" s="65">
        <f>IF(AT504=1,data!$C$41*AS504,0)</f>
        <v>0</v>
      </c>
      <c r="AV504" s="87" t="s">
        <v>87</v>
      </c>
      <c r="AW504" s="66">
        <f>IF(AT504=1,IF(AS504&lt;15,VLOOKUP(AV504,data!$B$3:$E$32,2,0)*AS504,(VLOOKUP(AV504,data!$B$3:$E$32,2,0)*14)+(VLOOKUP(AV504,data!$B$3:$E$32,3,0))*(AS504-14)),0)</f>
        <v>0</v>
      </c>
      <c r="AX504" s="87" t="s">
        <v>87</v>
      </c>
      <c r="AY504" s="66">
        <f>IF(AT504=1,VLOOKUP(AX504,data!$B$35:$D$39,2,0),0)</f>
        <v>0</v>
      </c>
      <c r="AZ504" s="67">
        <f>IF(AND(AW504&lt;&gt;0,AY504&lt;&gt;0)=FALSE,0,data!$C$43)</f>
        <v>0</v>
      </c>
      <c r="BA504" s="91">
        <f t="shared" si="230"/>
        <v>0</v>
      </c>
      <c r="BB504" s="121">
        <f t="shared" si="231"/>
        <v>0</v>
      </c>
      <c r="BC504" s="61">
        <f t="shared" si="232"/>
        <v>0</v>
      </c>
      <c r="BD504" s="61">
        <f t="shared" si="233"/>
        <v>0</v>
      </c>
      <c r="BF504" s="64"/>
      <c r="BG504" s="61">
        <f t="shared" si="234"/>
        <v>0</v>
      </c>
      <c r="BH504" s="65">
        <f>IF(BG504=1,data!$C$41*BF504,0)</f>
        <v>0</v>
      </c>
      <c r="BI504" s="87" t="s">
        <v>87</v>
      </c>
      <c r="BJ504" s="66">
        <f>IF(BG504=1,IF(BF504&lt;15,VLOOKUP(BI504,data!$B$3:$E$32,2,0)*BF504,(VLOOKUP(BI504,data!$B$3:$E$32,2,0)*14)+(VLOOKUP(BI504,data!$B$3:$E$32,3,0))*(BF504-14)),0)</f>
        <v>0</v>
      </c>
      <c r="BK504" s="87" t="s">
        <v>87</v>
      </c>
      <c r="BL504" s="66">
        <f>IF(BG504=1,VLOOKUP(BK504,data!$B$35:$D$39,2,0),0)</f>
        <v>0</v>
      </c>
      <c r="BM504" s="67">
        <f>IF(AND(BJ504&lt;&gt;0,BL504&lt;&gt;0)=FALSE,0,data!$C$43)</f>
        <v>0</v>
      </c>
      <c r="BN504" s="91">
        <f t="shared" si="235"/>
        <v>0</v>
      </c>
      <c r="BO504" s="121">
        <f t="shared" si="236"/>
        <v>0</v>
      </c>
      <c r="BP504" s="61">
        <f t="shared" si="237"/>
        <v>0</v>
      </c>
      <c r="BQ504" s="61">
        <f t="shared" si="238"/>
        <v>0</v>
      </c>
      <c r="BS504" s="64"/>
      <c r="BT504" s="61">
        <f t="shared" si="239"/>
        <v>0</v>
      </c>
      <c r="BU504" s="65">
        <f>IF(BT504=1,data!$C$41*BS504,0)</f>
        <v>0</v>
      </c>
      <c r="BV504" s="87" t="s">
        <v>87</v>
      </c>
      <c r="BW504" s="66">
        <f>IF(BT504=1,IF(BS504&lt;15,VLOOKUP(BV504,data!$B$3:$E$32,2,0)*BS504,(VLOOKUP(BV504,data!$B$3:$E$32,2,0)*14)+(VLOOKUP(BV504,data!$B$3:$E$32,3,0))*(BS504-14)),0)</f>
        <v>0</v>
      </c>
      <c r="BX504" s="87" t="s">
        <v>87</v>
      </c>
      <c r="BY504" s="66">
        <f>IF(BT504=1,VLOOKUP(BX504,data!$B$35:$D$39,2,0),0)</f>
        <v>0</v>
      </c>
      <c r="BZ504" s="67">
        <f>IF(AND(BW504&lt;&gt;0,BY504&lt;&gt;0)=FALSE,0,data!$C$43)</f>
        <v>0</v>
      </c>
      <c r="CA504" s="91">
        <f t="shared" si="240"/>
        <v>0</v>
      </c>
      <c r="CB504" s="121">
        <f t="shared" si="241"/>
        <v>0</v>
      </c>
      <c r="CC504" s="61">
        <f t="shared" si="242"/>
        <v>0</v>
      </c>
      <c r="CD504" s="61">
        <f t="shared" si="243"/>
        <v>0</v>
      </c>
    </row>
    <row r="505" spans="1:82" ht="18" hidden="1" customHeight="1" x14ac:dyDescent="0.25">
      <c r="A505" s="68"/>
      <c r="B505" s="58" t="s">
        <v>587</v>
      </c>
      <c r="C505" s="113"/>
      <c r="D505" s="59"/>
      <c r="E505" s="64"/>
      <c r="F505" s="61">
        <f t="shared" si="215"/>
        <v>0</v>
      </c>
      <c r="G505" s="65">
        <f>IF(F505=1,data!$C$41*E505,0)</f>
        <v>0</v>
      </c>
      <c r="H505" s="87" t="s">
        <v>87</v>
      </c>
      <c r="I505" s="66">
        <f>IF($F505=1,IF($E505&lt;15,VLOOKUP(H505,data!$B$3:$E$32,2,0)*$E505,(VLOOKUP(H505,data!$B$3:$E$32,2,0)*14)+(VLOOKUP(H505,data!$B$3:$E$32,3,0))*($E505-14)),0)</f>
        <v>0</v>
      </c>
      <c r="J505" s="87" t="s">
        <v>87</v>
      </c>
      <c r="K505" s="66">
        <f>IF($F505=1,VLOOKUP(J505,data!$B$35:$D$39,2,0),0)</f>
        <v>0</v>
      </c>
      <c r="L505" s="67">
        <f>IF(AND(I505&lt;&gt;0,K505&lt;&gt;0)=FALSE,0,data!$C$43)</f>
        <v>0</v>
      </c>
      <c r="M505" s="91">
        <f t="shared" si="214"/>
        <v>0</v>
      </c>
      <c r="N505" s="61">
        <f t="shared" si="244"/>
        <v>0</v>
      </c>
      <c r="O505" s="61">
        <f t="shared" si="216"/>
        <v>0</v>
      </c>
      <c r="P505" s="61">
        <f t="shared" si="217"/>
        <v>0</v>
      </c>
      <c r="Q505" s="137">
        <f t="shared" si="218"/>
        <v>0</v>
      </c>
      <c r="S505" s="64"/>
      <c r="T505" s="61">
        <f t="shared" si="219"/>
        <v>0</v>
      </c>
      <c r="U505" s="65">
        <f>IF(T505=1,data!$C$41*S505,0)</f>
        <v>0</v>
      </c>
      <c r="V505" s="87" t="s">
        <v>87</v>
      </c>
      <c r="W505" s="66">
        <f>IF(T505=1,IF(S505&lt;15,VLOOKUP(V505,data!$B$3:$E$32,2,0)*S505,(VLOOKUP(V505,data!$B$3:$E$32,2,0)*14)+(VLOOKUP(V505,data!$B$3:$E$32,3,0))*(S505-14)),0)</f>
        <v>0</v>
      </c>
      <c r="X505" s="87" t="s">
        <v>87</v>
      </c>
      <c r="Y505" s="66">
        <f>IF(T505=1,VLOOKUP(X505,data!$B$35:$D$39,2,0),0)</f>
        <v>0</v>
      </c>
      <c r="Z505" s="67">
        <f>IF(AND(W505&lt;&gt;0,Y505&lt;&gt;0)=FALSE,0,data!$C$43)</f>
        <v>0</v>
      </c>
      <c r="AA505" s="91">
        <f t="shared" si="220"/>
        <v>0</v>
      </c>
      <c r="AB505" s="121">
        <f t="shared" si="221"/>
        <v>0</v>
      </c>
      <c r="AC505" s="61">
        <f t="shared" si="222"/>
        <v>0</v>
      </c>
      <c r="AD505" s="61">
        <f t="shared" si="223"/>
        <v>0</v>
      </c>
      <c r="AF505" s="64"/>
      <c r="AG505" s="61">
        <f t="shared" si="224"/>
        <v>0</v>
      </c>
      <c r="AH505" s="65">
        <f>IF(AG505=1,data!$C$41*AF505,0)</f>
        <v>0</v>
      </c>
      <c r="AI505" s="87" t="s">
        <v>87</v>
      </c>
      <c r="AJ505" s="66">
        <f>IF(AG505=1,IF(AF505&lt;15,VLOOKUP(AI505,data!$B$3:$E$32,2,0)*AF505,(VLOOKUP(AI505,data!$B$3:$E$32,2,0)*14)+(VLOOKUP(AI505,data!$B$3:$E$32,3,0))*(AF505-14)),0)</f>
        <v>0</v>
      </c>
      <c r="AK505" s="87" t="s">
        <v>87</v>
      </c>
      <c r="AL505" s="66">
        <f>IF(AG505=1,VLOOKUP(AK505,data!$B$35:$D$39,2,0),0)</f>
        <v>0</v>
      </c>
      <c r="AM505" s="67">
        <f>IF(AND(AJ505&lt;&gt;0,AL505&lt;&gt;0)=FALSE,0,data!$C$43)</f>
        <v>0</v>
      </c>
      <c r="AN505" s="91">
        <f t="shared" si="225"/>
        <v>0</v>
      </c>
      <c r="AO505" s="121">
        <f t="shared" si="226"/>
        <v>0</v>
      </c>
      <c r="AP505" s="61">
        <f t="shared" si="227"/>
        <v>0</v>
      </c>
      <c r="AQ505" s="61">
        <f t="shared" si="228"/>
        <v>0</v>
      </c>
      <c r="AS505" s="64"/>
      <c r="AT505" s="61">
        <f t="shared" si="229"/>
        <v>0</v>
      </c>
      <c r="AU505" s="65">
        <f>IF(AT505=1,data!$C$41*AS505,0)</f>
        <v>0</v>
      </c>
      <c r="AV505" s="87" t="s">
        <v>87</v>
      </c>
      <c r="AW505" s="66">
        <f>IF(AT505=1,IF(AS505&lt;15,VLOOKUP(AV505,data!$B$3:$E$32,2,0)*AS505,(VLOOKUP(AV505,data!$B$3:$E$32,2,0)*14)+(VLOOKUP(AV505,data!$B$3:$E$32,3,0))*(AS505-14)),0)</f>
        <v>0</v>
      </c>
      <c r="AX505" s="87" t="s">
        <v>87</v>
      </c>
      <c r="AY505" s="66">
        <f>IF(AT505=1,VLOOKUP(AX505,data!$B$35:$D$39,2,0),0)</f>
        <v>0</v>
      </c>
      <c r="AZ505" s="67">
        <f>IF(AND(AW505&lt;&gt;0,AY505&lt;&gt;0)=FALSE,0,data!$C$43)</f>
        <v>0</v>
      </c>
      <c r="BA505" s="91">
        <f t="shared" si="230"/>
        <v>0</v>
      </c>
      <c r="BB505" s="121">
        <f t="shared" si="231"/>
        <v>0</v>
      </c>
      <c r="BC505" s="61">
        <f t="shared" si="232"/>
        <v>0</v>
      </c>
      <c r="BD505" s="61">
        <f t="shared" si="233"/>
        <v>0</v>
      </c>
      <c r="BF505" s="64"/>
      <c r="BG505" s="61">
        <f t="shared" si="234"/>
        <v>0</v>
      </c>
      <c r="BH505" s="65">
        <f>IF(BG505=1,data!$C$41*BF505,0)</f>
        <v>0</v>
      </c>
      <c r="BI505" s="87" t="s">
        <v>87</v>
      </c>
      <c r="BJ505" s="66">
        <f>IF(BG505=1,IF(BF505&lt;15,VLOOKUP(BI505,data!$B$3:$E$32,2,0)*BF505,(VLOOKUP(BI505,data!$B$3:$E$32,2,0)*14)+(VLOOKUP(BI505,data!$B$3:$E$32,3,0))*(BF505-14)),0)</f>
        <v>0</v>
      </c>
      <c r="BK505" s="87" t="s">
        <v>87</v>
      </c>
      <c r="BL505" s="66">
        <f>IF(BG505=1,VLOOKUP(BK505,data!$B$35:$D$39,2,0),0)</f>
        <v>0</v>
      </c>
      <c r="BM505" s="67">
        <f>IF(AND(BJ505&lt;&gt;0,BL505&lt;&gt;0)=FALSE,0,data!$C$43)</f>
        <v>0</v>
      </c>
      <c r="BN505" s="91">
        <f t="shared" si="235"/>
        <v>0</v>
      </c>
      <c r="BO505" s="121">
        <f t="shared" si="236"/>
        <v>0</v>
      </c>
      <c r="BP505" s="61">
        <f t="shared" si="237"/>
        <v>0</v>
      </c>
      <c r="BQ505" s="61">
        <f t="shared" si="238"/>
        <v>0</v>
      </c>
      <c r="BS505" s="64"/>
      <c r="BT505" s="61">
        <f t="shared" si="239"/>
        <v>0</v>
      </c>
      <c r="BU505" s="65">
        <f>IF(BT505=1,data!$C$41*BS505,0)</f>
        <v>0</v>
      </c>
      <c r="BV505" s="87" t="s">
        <v>87</v>
      </c>
      <c r="BW505" s="66">
        <f>IF(BT505=1,IF(BS505&lt;15,VLOOKUP(BV505,data!$B$3:$E$32,2,0)*BS505,(VLOOKUP(BV505,data!$B$3:$E$32,2,0)*14)+(VLOOKUP(BV505,data!$B$3:$E$32,3,0))*(BS505-14)),0)</f>
        <v>0</v>
      </c>
      <c r="BX505" s="87" t="s">
        <v>87</v>
      </c>
      <c r="BY505" s="66">
        <f>IF(BT505=1,VLOOKUP(BX505,data!$B$35:$D$39,2,0),0)</f>
        <v>0</v>
      </c>
      <c r="BZ505" s="67">
        <f>IF(AND(BW505&lt;&gt;0,BY505&lt;&gt;0)=FALSE,0,data!$C$43)</f>
        <v>0</v>
      </c>
      <c r="CA505" s="91">
        <f t="shared" si="240"/>
        <v>0</v>
      </c>
      <c r="CB505" s="121">
        <f t="shared" si="241"/>
        <v>0</v>
      </c>
      <c r="CC505" s="61">
        <f t="shared" si="242"/>
        <v>0</v>
      </c>
      <c r="CD505" s="61">
        <f t="shared" si="243"/>
        <v>0</v>
      </c>
    </row>
    <row r="506" spans="1:82" ht="18" hidden="1" customHeight="1" thickBot="1" x14ac:dyDescent="0.3">
      <c r="A506" s="68"/>
      <c r="B506" s="119" t="s">
        <v>588</v>
      </c>
      <c r="C506" s="120"/>
      <c r="D506" s="69"/>
      <c r="E506" s="70"/>
      <c r="F506" s="94">
        <f t="shared" si="215"/>
        <v>0</v>
      </c>
      <c r="G506" s="71">
        <f>IF(F506=1,data!$C$41*E506,0)</f>
        <v>0</v>
      </c>
      <c r="H506" s="88" t="s">
        <v>87</v>
      </c>
      <c r="I506" s="72">
        <f>IF($F506=1,IF($E506&lt;15,VLOOKUP(H506,data!$B$3:$E$32,2,0)*$E506,(VLOOKUP(H506,data!$B$3:$E$32,2,0)*14)+(VLOOKUP(H506,data!$B$3:$E$32,3,0))*($E506-14)),0)</f>
        <v>0</v>
      </c>
      <c r="J506" s="88" t="s">
        <v>87</v>
      </c>
      <c r="K506" s="72">
        <f>IF($F506=1,VLOOKUP(J506,data!$B$35:$D$39,2,0),0)</f>
        <v>0</v>
      </c>
      <c r="L506" s="73">
        <f>IF(AND(I506&lt;&gt;0,K506&lt;&gt;0)=FALSE,0,data!$C$43)</f>
        <v>0</v>
      </c>
      <c r="M506" s="92">
        <f t="shared" si="214"/>
        <v>0</v>
      </c>
      <c r="N506" s="74">
        <f t="shared" si="244"/>
        <v>0</v>
      </c>
      <c r="O506" s="61">
        <f t="shared" si="216"/>
        <v>0</v>
      </c>
      <c r="P506" s="61">
        <f t="shared" si="217"/>
        <v>0</v>
      </c>
      <c r="Q506" s="137">
        <f t="shared" si="218"/>
        <v>0</v>
      </c>
      <c r="S506" s="70"/>
      <c r="T506" s="94">
        <f t="shared" si="219"/>
        <v>0</v>
      </c>
      <c r="U506" s="71">
        <f>IF(T506=1,data!$C$41*S506,0)</f>
        <v>0</v>
      </c>
      <c r="V506" s="88" t="s">
        <v>87</v>
      </c>
      <c r="W506" s="72">
        <f>IF(T506=1,IF(S506&lt;15,VLOOKUP(V506,data!$B$3:$E$32,2,0)*S506,(VLOOKUP(V506,data!$B$3:$E$32,2,0)*14)+(VLOOKUP(V506,data!$B$3:$E$32,3,0))*(S506-14)),0)</f>
        <v>0</v>
      </c>
      <c r="X506" s="88" t="s">
        <v>87</v>
      </c>
      <c r="Y506" s="72">
        <f>IF(T506=1,VLOOKUP(X506,data!$B$35:$D$39,2,0),0)</f>
        <v>0</v>
      </c>
      <c r="Z506" s="73">
        <f>IF(AND(W506&lt;&gt;0,Y506&lt;&gt;0)=FALSE,0,data!$C$43)</f>
        <v>0</v>
      </c>
      <c r="AA506" s="92">
        <f t="shared" si="220"/>
        <v>0</v>
      </c>
      <c r="AB506" s="122">
        <f t="shared" si="221"/>
        <v>0</v>
      </c>
      <c r="AC506" s="61">
        <f t="shared" si="222"/>
        <v>0</v>
      </c>
      <c r="AD506" s="61">
        <f t="shared" si="223"/>
        <v>0</v>
      </c>
      <c r="AF506" s="70"/>
      <c r="AG506" s="94">
        <f t="shared" si="224"/>
        <v>0</v>
      </c>
      <c r="AH506" s="71">
        <f>IF(AG506=1,data!$C$41*AF506,0)</f>
        <v>0</v>
      </c>
      <c r="AI506" s="88" t="s">
        <v>87</v>
      </c>
      <c r="AJ506" s="72">
        <f>IF(AG506=1,IF(AF506&lt;15,VLOOKUP(AI506,data!$B$3:$E$32,2,0)*AF506,(VLOOKUP(AI506,data!$B$3:$E$32,2,0)*14)+(VLOOKUP(AI506,data!$B$3:$E$32,3,0))*(AF506-14)),0)</f>
        <v>0</v>
      </c>
      <c r="AK506" s="88" t="s">
        <v>87</v>
      </c>
      <c r="AL506" s="72">
        <f>IF(AG506=1,VLOOKUP(AK506,data!$B$35:$D$39,2,0),0)</f>
        <v>0</v>
      </c>
      <c r="AM506" s="73">
        <f>IF(AND(AJ506&lt;&gt;0,AL506&lt;&gt;0)=FALSE,0,data!$C$43)</f>
        <v>0</v>
      </c>
      <c r="AN506" s="92">
        <f t="shared" si="225"/>
        <v>0</v>
      </c>
      <c r="AO506" s="122">
        <f t="shared" si="226"/>
        <v>0</v>
      </c>
      <c r="AP506" s="61">
        <f t="shared" si="227"/>
        <v>0</v>
      </c>
      <c r="AQ506" s="61">
        <f t="shared" si="228"/>
        <v>0</v>
      </c>
      <c r="AS506" s="70"/>
      <c r="AT506" s="94">
        <f t="shared" si="229"/>
        <v>0</v>
      </c>
      <c r="AU506" s="71">
        <f>IF(AT506=1,data!$C$41*AS506,0)</f>
        <v>0</v>
      </c>
      <c r="AV506" s="88" t="s">
        <v>87</v>
      </c>
      <c r="AW506" s="72">
        <f>IF(AT506=1,IF(AS506&lt;15,VLOOKUP(AV506,data!$B$3:$E$32,2,0)*AS506,(VLOOKUP(AV506,data!$B$3:$E$32,2,0)*14)+(VLOOKUP(AV506,data!$B$3:$E$32,3,0))*(AS506-14)),0)</f>
        <v>0</v>
      </c>
      <c r="AX506" s="88" t="s">
        <v>87</v>
      </c>
      <c r="AY506" s="72">
        <f>IF(AT506=1,VLOOKUP(AX506,data!$B$35:$D$39,2,0),0)</f>
        <v>0</v>
      </c>
      <c r="AZ506" s="73">
        <f>IF(AND(AW506&lt;&gt;0,AY506&lt;&gt;0)=FALSE,0,data!$C$43)</f>
        <v>0</v>
      </c>
      <c r="BA506" s="92">
        <f t="shared" si="230"/>
        <v>0</v>
      </c>
      <c r="BB506" s="122">
        <f t="shared" si="231"/>
        <v>0</v>
      </c>
      <c r="BC506" s="61">
        <f t="shared" si="232"/>
        <v>0</v>
      </c>
      <c r="BD506" s="61">
        <f t="shared" si="233"/>
        <v>0</v>
      </c>
      <c r="BF506" s="70"/>
      <c r="BG506" s="94">
        <f t="shared" si="234"/>
        <v>0</v>
      </c>
      <c r="BH506" s="71">
        <f>IF(BG506=1,data!$C$41*BF506,0)</f>
        <v>0</v>
      </c>
      <c r="BI506" s="88" t="s">
        <v>87</v>
      </c>
      <c r="BJ506" s="72">
        <f>IF(BG506=1,IF(BF506&lt;15,VLOOKUP(BI506,data!$B$3:$E$32,2,0)*BF506,(VLOOKUP(BI506,data!$B$3:$E$32,2,0)*14)+(VLOOKUP(BI506,data!$B$3:$E$32,3,0))*(BF506-14)),0)</f>
        <v>0</v>
      </c>
      <c r="BK506" s="88" t="s">
        <v>87</v>
      </c>
      <c r="BL506" s="72">
        <f>IF(BG506=1,VLOOKUP(BK506,data!$B$35:$D$39,2,0),0)</f>
        <v>0</v>
      </c>
      <c r="BM506" s="73">
        <f>IF(AND(BJ506&lt;&gt;0,BL506&lt;&gt;0)=FALSE,0,data!$C$43)</f>
        <v>0</v>
      </c>
      <c r="BN506" s="92">
        <f t="shared" si="235"/>
        <v>0</v>
      </c>
      <c r="BO506" s="122">
        <f t="shared" si="236"/>
        <v>0</v>
      </c>
      <c r="BP506" s="61">
        <f t="shared" si="237"/>
        <v>0</v>
      </c>
      <c r="BQ506" s="61">
        <f t="shared" si="238"/>
        <v>0</v>
      </c>
      <c r="BS506" s="70"/>
      <c r="BT506" s="94">
        <f>IF($D506&gt;0,IF(BS506&gt;0,1,0),0)</f>
        <v>0</v>
      </c>
      <c r="BU506" s="71">
        <f>IF(BT506=1,data!$C$41*BS506,0)</f>
        <v>0</v>
      </c>
      <c r="BV506" s="88" t="s">
        <v>87</v>
      </c>
      <c r="BW506" s="72">
        <f>IF(BT506=1,IF(BS506&lt;15,VLOOKUP(BV506,data!$B$3:$E$32,2,0)*BS506,(VLOOKUP(BV506,data!$B$3:$E$32,2,0)*14)+(VLOOKUP(BV506,data!$B$3:$E$32,3,0))*(BS506-14)),0)</f>
        <v>0</v>
      </c>
      <c r="BX506" s="88" t="s">
        <v>87</v>
      </c>
      <c r="BY506" s="72">
        <f>IF(BT506=1,VLOOKUP(BX506,data!$B$35:$D$39,2,0),0)</f>
        <v>0</v>
      </c>
      <c r="BZ506" s="73">
        <f>IF(AND(BW506&lt;&gt;0,BY506&lt;&gt;0)=FALSE,0,data!$C$43)</f>
        <v>0</v>
      </c>
      <c r="CA506" s="92">
        <f>IF(AND(BW506&lt;&gt;0,BY506&lt;&gt;0)=FALSE,0,INT(BU506+BW506+BY506+BZ506))</f>
        <v>0</v>
      </c>
      <c r="CB506" s="122">
        <f t="shared" si="241"/>
        <v>0</v>
      </c>
      <c r="CC506" s="61">
        <f t="shared" si="242"/>
        <v>0</v>
      </c>
      <c r="CD506" s="61">
        <f t="shared" si="243"/>
        <v>0</v>
      </c>
    </row>
    <row r="507" spans="1:82" ht="31.15" customHeight="1" thickBot="1" x14ac:dyDescent="0.3">
      <c r="A507" s="1"/>
      <c r="B507" s="114" t="s">
        <v>589</v>
      </c>
      <c r="C507" s="112"/>
      <c r="D507" s="115"/>
      <c r="E507" s="98">
        <f>O507</f>
        <v>0</v>
      </c>
      <c r="F507" s="98"/>
      <c r="G507" s="99"/>
      <c r="H507" s="99"/>
      <c r="I507" s="99"/>
      <c r="J507" s="99"/>
      <c r="K507" s="99"/>
      <c r="L507" s="99"/>
      <c r="M507" s="100">
        <f>SUM(M7:M506)</f>
        <v>0</v>
      </c>
      <c r="N507" s="75">
        <f>SUM(N7:N506)</f>
        <v>0</v>
      </c>
      <c r="O507" s="75">
        <f>SUM(O7:O506)</f>
        <v>0</v>
      </c>
      <c r="P507" s="75">
        <f>SUM(P7:P506)</f>
        <v>0</v>
      </c>
      <c r="Q507" s="138"/>
      <c r="S507" s="124">
        <f>AC507</f>
        <v>0</v>
      </c>
      <c r="T507" s="98"/>
      <c r="U507" s="99"/>
      <c r="V507" s="99"/>
      <c r="W507" s="99"/>
      <c r="X507" s="99"/>
      <c r="Y507" s="99"/>
      <c r="Z507" s="99"/>
      <c r="AA507" s="100">
        <f>SUM(AA7:AA506)</f>
        <v>0</v>
      </c>
      <c r="AB507" s="123">
        <f>SUM(AB7:AB506)</f>
        <v>0</v>
      </c>
      <c r="AC507" s="75">
        <f>SUM(AC7:AC506)</f>
        <v>0</v>
      </c>
      <c r="AD507" s="75">
        <f>SUM(AD7:AD506)</f>
        <v>0</v>
      </c>
      <c r="AF507" s="124">
        <f>AP507</f>
        <v>0</v>
      </c>
      <c r="AG507" s="98"/>
      <c r="AH507" s="99"/>
      <c r="AI507" s="99"/>
      <c r="AJ507" s="99"/>
      <c r="AK507" s="99"/>
      <c r="AL507" s="99"/>
      <c r="AM507" s="99"/>
      <c r="AN507" s="100">
        <f>SUM(AN7:AN506)</f>
        <v>0</v>
      </c>
      <c r="AO507" s="123">
        <f>SUM(AO7:AO506)</f>
        <v>0</v>
      </c>
      <c r="AP507" s="75">
        <f>SUM(AP7:AP506)</f>
        <v>0</v>
      </c>
      <c r="AQ507" s="75">
        <f>SUM(AQ7:AQ506)</f>
        <v>0</v>
      </c>
      <c r="AS507" s="124">
        <f>BC507</f>
        <v>0</v>
      </c>
      <c r="AT507" s="98"/>
      <c r="AU507" s="99"/>
      <c r="AV507" s="99"/>
      <c r="AW507" s="99"/>
      <c r="AX507" s="99"/>
      <c r="AY507" s="99"/>
      <c r="AZ507" s="99"/>
      <c r="BA507" s="100">
        <f>SUM(BA7:BA506)</f>
        <v>0</v>
      </c>
      <c r="BB507" s="123">
        <f>SUM(BB7:BB506)</f>
        <v>0</v>
      </c>
      <c r="BC507" s="75">
        <f>SUM(BC7:BC506)</f>
        <v>0</v>
      </c>
      <c r="BD507" s="75">
        <f>SUM(BD7:BD506)</f>
        <v>0</v>
      </c>
      <c r="BF507" s="124">
        <f>BP507</f>
        <v>0</v>
      </c>
      <c r="BG507" s="98"/>
      <c r="BH507" s="99"/>
      <c r="BI507" s="99"/>
      <c r="BJ507" s="99"/>
      <c r="BK507" s="99"/>
      <c r="BL507" s="99"/>
      <c r="BM507" s="99"/>
      <c r="BN507" s="100">
        <f>SUM(BN7:BN506)</f>
        <v>0</v>
      </c>
      <c r="BO507" s="123">
        <f>SUM(BO7:BO506)</f>
        <v>0</v>
      </c>
      <c r="BP507" s="75">
        <f>SUM(BP7:BP506)</f>
        <v>0</v>
      </c>
      <c r="BQ507" s="75">
        <f>SUM(BQ7:BQ506)</f>
        <v>0</v>
      </c>
      <c r="BS507" s="124">
        <f>CC507</f>
        <v>0</v>
      </c>
      <c r="BT507" s="98"/>
      <c r="BU507" s="99"/>
      <c r="BV507" s="99"/>
      <c r="BW507" s="99"/>
      <c r="BX507" s="99"/>
      <c r="BY507" s="99"/>
      <c r="BZ507" s="99"/>
      <c r="CA507" s="100">
        <f>SUM(CA7:CA506)</f>
        <v>0</v>
      </c>
      <c r="CB507" s="123">
        <f>SUM(CB7:CB506)</f>
        <v>0</v>
      </c>
      <c r="CC507" s="75">
        <f>SUM(CC7:CC506)</f>
        <v>0</v>
      </c>
      <c r="CD507" s="75">
        <f>SUM(CD7:CD506)</f>
        <v>0</v>
      </c>
    </row>
    <row r="508" spans="1:82" ht="19.899999999999999" customHeight="1" x14ac:dyDescent="0.25">
      <c r="A508" s="1"/>
      <c r="B508" s="55"/>
      <c r="C508" s="55"/>
      <c r="D508" s="136"/>
      <c r="E508" s="55"/>
      <c r="F508" s="55"/>
      <c r="G508" s="125"/>
      <c r="H508" s="55"/>
      <c r="I508" s="125"/>
      <c r="J508" s="55"/>
      <c r="K508" s="125"/>
      <c r="L508" s="125" t="s">
        <v>658</v>
      </c>
      <c r="M508" s="125">
        <f>P507</f>
        <v>0</v>
      </c>
      <c r="N508" s="55"/>
      <c r="O508" s="55"/>
      <c r="P508" s="55"/>
      <c r="Q508" s="55"/>
      <c r="S508" s="55"/>
      <c r="T508" s="55"/>
      <c r="U508" s="125"/>
      <c r="V508" s="55"/>
      <c r="W508" s="125"/>
      <c r="X508" s="55"/>
      <c r="Y508" s="125"/>
      <c r="Z508" s="125" t="s">
        <v>658</v>
      </c>
      <c r="AA508" s="125">
        <f>AD507</f>
        <v>0</v>
      </c>
      <c r="AB508" s="55"/>
      <c r="AC508" s="55"/>
      <c r="AD508" s="55"/>
      <c r="AF508" s="55"/>
      <c r="AG508" s="55"/>
      <c r="AH508" s="125"/>
      <c r="AI508" s="55"/>
      <c r="AJ508" s="125"/>
      <c r="AK508" s="55"/>
      <c r="AL508" s="125"/>
      <c r="AM508" s="125" t="s">
        <v>658</v>
      </c>
      <c r="AN508" s="125">
        <f>AQ507</f>
        <v>0</v>
      </c>
      <c r="AO508" s="55"/>
      <c r="AP508" s="55"/>
      <c r="AQ508" s="55"/>
      <c r="AS508" s="55"/>
      <c r="AT508" s="55"/>
      <c r="AU508" s="125"/>
      <c r="AV508" s="55"/>
      <c r="AW508" s="125"/>
      <c r="AX508" s="55"/>
      <c r="AY508" s="125"/>
      <c r="AZ508" s="125" t="s">
        <v>658</v>
      </c>
      <c r="BA508" s="125">
        <f>BD507</f>
        <v>0</v>
      </c>
      <c r="BB508" s="55"/>
      <c r="BC508" s="55"/>
      <c r="BD508" s="55"/>
      <c r="BF508" s="55"/>
      <c r="BG508" s="55"/>
      <c r="BH508" s="125"/>
      <c r="BI508" s="55"/>
      <c r="BJ508" s="125"/>
      <c r="BK508" s="55"/>
      <c r="BL508" s="125"/>
      <c r="BM508" s="125" t="s">
        <v>658</v>
      </c>
      <c r="BN508" s="125">
        <f>BQ507</f>
        <v>0</v>
      </c>
      <c r="BO508" s="55"/>
      <c r="BP508" s="55"/>
      <c r="BQ508" s="55"/>
      <c r="BS508" s="55"/>
      <c r="BT508" s="55"/>
      <c r="BU508" s="125"/>
      <c r="BV508" s="55"/>
      <c r="BW508" s="125"/>
      <c r="BX508" s="55"/>
      <c r="BY508" s="125"/>
      <c r="BZ508" s="125" t="s">
        <v>658</v>
      </c>
      <c r="CA508" s="125">
        <f>CD507</f>
        <v>0</v>
      </c>
      <c r="CB508" s="55"/>
      <c r="CC508" s="55"/>
      <c r="CD508" s="55"/>
    </row>
    <row r="509" spans="1:82" x14ac:dyDescent="0.25">
      <c r="A509" s="1"/>
      <c r="B509" s="55"/>
      <c r="C509" s="55"/>
      <c r="D509" s="136"/>
      <c r="E509" s="55"/>
      <c r="F509" s="55"/>
      <c r="G509" s="125"/>
      <c r="H509" s="55"/>
      <c r="I509" s="125"/>
      <c r="J509" s="55"/>
      <c r="K509" s="125"/>
      <c r="L509" s="125"/>
      <c r="M509" s="125"/>
      <c r="N509" s="55"/>
      <c r="O509" s="55"/>
      <c r="P509" s="55"/>
      <c r="Q509" s="55"/>
      <c r="S509" s="55"/>
      <c r="T509" s="55"/>
      <c r="U509" s="125"/>
      <c r="V509" s="55"/>
      <c r="W509" s="125"/>
      <c r="X509" s="55"/>
      <c r="Y509" s="125"/>
      <c r="Z509" s="125"/>
      <c r="AA509" s="125"/>
      <c r="AB509" s="55"/>
      <c r="AC509" s="55"/>
      <c r="AD509" s="55"/>
      <c r="AF509" s="55"/>
      <c r="AG509" s="55"/>
      <c r="AH509" s="125"/>
      <c r="AI509" s="55"/>
      <c r="AJ509" s="125"/>
      <c r="AK509" s="55"/>
      <c r="AL509" s="125"/>
      <c r="AM509" s="125"/>
      <c r="AN509" s="125"/>
      <c r="AO509" s="55"/>
      <c r="AP509" s="55"/>
      <c r="AQ509" s="55"/>
      <c r="AS509" s="55"/>
      <c r="AT509" s="55"/>
      <c r="AU509" s="125"/>
      <c r="AV509" s="55"/>
      <c r="AW509" s="125"/>
      <c r="AX509" s="55"/>
      <c r="AY509" s="125"/>
      <c r="AZ509" s="125"/>
      <c r="BA509" s="125"/>
      <c r="BB509" s="55"/>
      <c r="BC509" s="55"/>
      <c r="BD509" s="55"/>
      <c r="BF509" s="55"/>
      <c r="BG509" s="55"/>
      <c r="BH509" s="125"/>
      <c r="BI509" s="55"/>
      <c r="BJ509" s="125"/>
      <c r="BK509" s="55"/>
      <c r="BL509" s="125"/>
      <c r="BM509" s="125"/>
      <c r="BN509" s="125"/>
      <c r="BO509" s="55"/>
      <c r="BP509" s="55"/>
      <c r="BQ509" s="55"/>
      <c r="BS509" s="55"/>
      <c r="BT509" s="55"/>
      <c r="BU509" s="125"/>
      <c r="BV509" s="55"/>
      <c r="BW509" s="125"/>
      <c r="BX509" s="55"/>
      <c r="BY509" s="125"/>
      <c r="BZ509" s="125"/>
      <c r="CA509" s="125"/>
      <c r="CB509" s="55"/>
      <c r="CC509" s="55"/>
      <c r="CD509" s="55"/>
    </row>
    <row r="510" spans="1:82" x14ac:dyDescent="0.25">
      <c r="A510" s="1"/>
      <c r="B510" s="55"/>
      <c r="C510" s="55"/>
      <c r="D510" s="136"/>
      <c r="E510" s="55"/>
      <c r="F510" s="55"/>
      <c r="G510" s="125"/>
      <c r="H510" s="55"/>
      <c r="I510" s="125"/>
      <c r="J510" s="55"/>
      <c r="K510" s="125"/>
      <c r="L510" s="125"/>
      <c r="M510" s="125"/>
      <c r="N510" s="55"/>
      <c r="O510" s="55"/>
      <c r="P510" s="55"/>
      <c r="Q510" s="55"/>
      <c r="S510" s="55"/>
      <c r="T510" s="55"/>
      <c r="U510" s="125"/>
      <c r="V510" s="55"/>
      <c r="W510" s="125"/>
      <c r="X510" s="55"/>
      <c r="Y510" s="125"/>
      <c r="Z510" s="125"/>
      <c r="AA510" s="125"/>
      <c r="AB510" s="55"/>
      <c r="AC510" s="55"/>
      <c r="AD510" s="55"/>
      <c r="AF510" s="55"/>
      <c r="AG510" s="55"/>
      <c r="AH510" s="125"/>
      <c r="AI510" s="55"/>
      <c r="AJ510" s="125"/>
      <c r="AK510" s="55"/>
      <c r="AL510" s="125"/>
      <c r="AM510" s="125"/>
      <c r="AN510" s="125"/>
      <c r="AO510" s="55"/>
      <c r="AP510" s="55"/>
      <c r="AQ510" s="55"/>
      <c r="AS510" s="55"/>
      <c r="AT510" s="55"/>
      <c r="AU510" s="125"/>
      <c r="AV510" s="55"/>
      <c r="AW510" s="125"/>
      <c r="AX510" s="55"/>
      <c r="AY510" s="125"/>
      <c r="AZ510" s="125"/>
      <c r="BA510" s="125"/>
      <c r="BB510" s="55"/>
      <c r="BC510" s="55"/>
      <c r="BD510" s="55"/>
      <c r="BF510" s="55"/>
      <c r="BG510" s="55"/>
      <c r="BH510" s="125"/>
      <c r="BI510" s="55"/>
      <c r="BJ510" s="125"/>
      <c r="BK510" s="55"/>
      <c r="BL510" s="125"/>
      <c r="BM510" s="125"/>
      <c r="BN510" s="125"/>
      <c r="BO510" s="55"/>
      <c r="BP510" s="55"/>
      <c r="BQ510" s="55"/>
      <c r="BS510" s="55"/>
      <c r="BT510" s="55"/>
      <c r="BU510" s="125"/>
      <c r="BV510" s="55"/>
      <c r="BW510" s="125"/>
      <c r="BX510" s="55"/>
      <c r="BY510" s="125"/>
      <c r="BZ510" s="125"/>
      <c r="CA510" s="125"/>
      <c r="CB510" s="55"/>
      <c r="CC510" s="55"/>
      <c r="CD510" s="55"/>
    </row>
    <row r="511" spans="1:82" x14ac:dyDescent="0.25">
      <c r="A511" s="1"/>
      <c r="B511" s="55"/>
      <c r="C511" s="55"/>
      <c r="D511" s="136"/>
      <c r="E511" s="55"/>
      <c r="F511" s="55"/>
      <c r="G511" s="125"/>
      <c r="H511" s="55"/>
      <c r="I511" s="125"/>
      <c r="J511" s="55"/>
      <c r="K511" s="125"/>
      <c r="L511" s="125"/>
      <c r="M511" s="125"/>
      <c r="N511" s="55"/>
      <c r="O511" s="55"/>
      <c r="P511" s="55"/>
      <c r="Q511" s="55"/>
      <c r="S511" s="55"/>
      <c r="T511" s="55"/>
      <c r="U511" s="125"/>
      <c r="V511" s="55"/>
      <c r="W511" s="125"/>
      <c r="X511" s="55"/>
      <c r="Y511" s="125"/>
      <c r="Z511" s="125"/>
      <c r="AA511" s="125"/>
      <c r="AB511" s="55"/>
      <c r="AC511" s="55"/>
      <c r="AD511" s="55"/>
      <c r="AF511" s="55"/>
      <c r="AG511" s="55"/>
      <c r="AH511" s="125"/>
      <c r="AI511" s="55"/>
      <c r="AJ511" s="125"/>
      <c r="AK511" s="55"/>
      <c r="AL511" s="125"/>
      <c r="AM511" s="125"/>
      <c r="AN511" s="125"/>
      <c r="AO511" s="55"/>
      <c r="AP511" s="55"/>
      <c r="AQ511" s="55"/>
      <c r="AS511" s="55"/>
      <c r="AT511" s="55"/>
      <c r="AU511" s="125"/>
      <c r="AV511" s="55"/>
      <c r="AW511" s="125"/>
      <c r="AX511" s="55"/>
      <c r="AY511" s="125"/>
      <c r="AZ511" s="125"/>
      <c r="BA511" s="125"/>
      <c r="BB511" s="55"/>
      <c r="BC511" s="55"/>
      <c r="BD511" s="55"/>
      <c r="BF511" s="55"/>
      <c r="BG511" s="55"/>
      <c r="BH511" s="125"/>
      <c r="BI511" s="55"/>
      <c r="BJ511" s="125"/>
      <c r="BK511" s="55"/>
      <c r="BL511" s="125"/>
      <c r="BM511" s="125"/>
      <c r="BN511" s="125"/>
      <c r="BO511" s="55"/>
      <c r="BP511" s="55"/>
      <c r="BQ511" s="55"/>
      <c r="BS511" s="55"/>
      <c r="BT511" s="55"/>
      <c r="BU511" s="125"/>
      <c r="BV511" s="55"/>
      <c r="BW511" s="125"/>
      <c r="BX511" s="55"/>
      <c r="BY511" s="125"/>
      <c r="BZ511" s="125"/>
      <c r="CA511" s="125"/>
      <c r="CB511" s="55"/>
      <c r="CC511" s="55"/>
      <c r="CD511" s="55"/>
    </row>
    <row r="512" spans="1:82" x14ac:dyDescent="0.25">
      <c r="A512" s="1"/>
      <c r="B512" s="55"/>
      <c r="C512" s="55"/>
      <c r="D512" s="136"/>
      <c r="E512" s="55"/>
      <c r="F512" s="55"/>
      <c r="G512" s="125"/>
      <c r="H512" s="55"/>
      <c r="I512" s="125"/>
      <c r="J512" s="55"/>
      <c r="K512" s="125"/>
      <c r="L512" s="125"/>
      <c r="M512" s="125"/>
      <c r="N512" s="55"/>
      <c r="O512" s="55"/>
      <c r="P512" s="55"/>
      <c r="Q512" s="55"/>
      <c r="S512" s="55"/>
      <c r="T512" s="55"/>
      <c r="U512" s="125"/>
      <c r="V512" s="55"/>
      <c r="W512" s="125"/>
      <c r="X512" s="55"/>
      <c r="Y512" s="125"/>
      <c r="Z512" s="125"/>
      <c r="AA512" s="125"/>
      <c r="AB512" s="55"/>
      <c r="AC512" s="55"/>
      <c r="AD512" s="55"/>
      <c r="AF512" s="55"/>
      <c r="AG512" s="55"/>
      <c r="AH512" s="125"/>
      <c r="AI512" s="55"/>
      <c r="AJ512" s="125"/>
      <c r="AK512" s="55"/>
      <c r="AL512" s="125"/>
      <c r="AM512" s="125"/>
      <c r="AN512" s="125"/>
      <c r="AO512" s="55"/>
      <c r="AP512" s="55"/>
      <c r="AQ512" s="55"/>
      <c r="AS512" s="55"/>
      <c r="AT512" s="55"/>
      <c r="AU512" s="125"/>
      <c r="AV512" s="55"/>
      <c r="AW512" s="125"/>
      <c r="AX512" s="55"/>
      <c r="AY512" s="125"/>
      <c r="AZ512" s="125"/>
      <c r="BA512" s="125"/>
      <c r="BB512" s="55"/>
      <c r="BC512" s="55"/>
      <c r="BD512" s="55"/>
      <c r="BF512" s="55"/>
      <c r="BG512" s="55"/>
      <c r="BH512" s="125"/>
      <c r="BI512" s="55"/>
      <c r="BJ512" s="125"/>
      <c r="BK512" s="55"/>
      <c r="BL512" s="125"/>
      <c r="BM512" s="125"/>
      <c r="BN512" s="125"/>
      <c r="BO512" s="55"/>
      <c r="BP512" s="55"/>
      <c r="BQ512" s="55"/>
      <c r="BS512" s="55"/>
      <c r="BT512" s="55"/>
      <c r="BU512" s="125"/>
      <c r="BV512" s="55"/>
      <c r="BW512" s="125"/>
      <c r="BX512" s="55"/>
      <c r="BY512" s="125"/>
      <c r="BZ512" s="125"/>
      <c r="CA512" s="125"/>
      <c r="CB512" s="55"/>
      <c r="CC512" s="55"/>
      <c r="CD512" s="55"/>
    </row>
    <row r="513" spans="1:82" x14ac:dyDescent="0.25">
      <c r="A513" s="1"/>
      <c r="B513" s="55"/>
      <c r="C513" s="55"/>
      <c r="D513" s="136"/>
      <c r="E513" s="55"/>
      <c r="F513" s="55"/>
      <c r="G513" s="125"/>
      <c r="H513" s="55"/>
      <c r="I513" s="125"/>
      <c r="J513" s="55"/>
      <c r="K513" s="125"/>
      <c r="L513" s="125"/>
      <c r="M513" s="125"/>
      <c r="N513" s="55"/>
      <c r="O513" s="55"/>
      <c r="P513" s="55"/>
      <c r="Q513" s="55"/>
      <c r="S513" s="55"/>
      <c r="T513" s="55"/>
      <c r="U513" s="125"/>
      <c r="V513" s="55"/>
      <c r="W513" s="125"/>
      <c r="X513" s="55"/>
      <c r="Y513" s="125"/>
      <c r="Z513" s="125"/>
      <c r="AA513" s="125"/>
      <c r="AB513" s="55"/>
      <c r="AC513" s="55"/>
      <c r="AD513" s="55"/>
      <c r="AF513" s="55"/>
      <c r="AG513" s="55"/>
      <c r="AH513" s="125"/>
      <c r="AI513" s="55"/>
      <c r="AJ513" s="125"/>
      <c r="AK513" s="55"/>
      <c r="AL513" s="125"/>
      <c r="AM513" s="125"/>
      <c r="AN513" s="125"/>
      <c r="AO513" s="55"/>
      <c r="AP513" s="55"/>
      <c r="AQ513" s="55"/>
      <c r="AS513" s="55"/>
      <c r="AT513" s="55"/>
      <c r="AU513" s="125"/>
      <c r="AV513" s="55"/>
      <c r="AW513" s="125"/>
      <c r="AX513" s="55"/>
      <c r="AY513" s="125"/>
      <c r="AZ513" s="125"/>
      <c r="BA513" s="125"/>
      <c r="BB513" s="55"/>
      <c r="BC513" s="55"/>
      <c r="BD513" s="55"/>
      <c r="BF513" s="55"/>
      <c r="BG513" s="55"/>
      <c r="BH513" s="125"/>
      <c r="BI513" s="55"/>
      <c r="BJ513" s="125"/>
      <c r="BK513" s="55"/>
      <c r="BL513" s="125"/>
      <c r="BM513" s="125"/>
      <c r="BN513" s="125"/>
      <c r="BO513" s="55"/>
      <c r="BP513" s="55"/>
      <c r="BQ513" s="55"/>
      <c r="BS513" s="55"/>
      <c r="BT513" s="55"/>
      <c r="BU513" s="125"/>
      <c r="BV513" s="55"/>
      <c r="BW513" s="125"/>
      <c r="BX513" s="55"/>
      <c r="BY513" s="125"/>
      <c r="BZ513" s="125"/>
      <c r="CA513" s="125"/>
      <c r="CB513" s="55"/>
      <c r="CC513" s="55"/>
      <c r="CD513" s="55"/>
    </row>
    <row r="514" spans="1:82" x14ac:dyDescent="0.25">
      <c r="A514" s="1"/>
      <c r="B514" s="55"/>
      <c r="C514" s="55"/>
      <c r="D514" s="136"/>
      <c r="E514" s="55"/>
      <c r="F514" s="55"/>
      <c r="G514" s="125"/>
      <c r="H514" s="55"/>
      <c r="I514" s="125"/>
      <c r="J514" s="55"/>
      <c r="K514" s="125"/>
      <c r="L514" s="125"/>
      <c r="M514" s="125"/>
      <c r="N514" s="55"/>
      <c r="O514" s="55"/>
      <c r="P514" s="55"/>
      <c r="Q514" s="55"/>
      <c r="S514" s="55"/>
      <c r="T514" s="55"/>
      <c r="U514" s="125"/>
      <c r="V514" s="55"/>
      <c r="W514" s="125"/>
      <c r="X514" s="55"/>
      <c r="Y514" s="125"/>
      <c r="Z514" s="125"/>
      <c r="AA514" s="125"/>
      <c r="AB514" s="55"/>
      <c r="AC514" s="55"/>
      <c r="AD514" s="55"/>
      <c r="AF514" s="55"/>
      <c r="AG514" s="55"/>
      <c r="AH514" s="125"/>
      <c r="AI514" s="55"/>
      <c r="AJ514" s="125"/>
      <c r="AK514" s="55"/>
      <c r="AL514" s="125"/>
      <c r="AM514" s="125"/>
      <c r="AN514" s="125"/>
      <c r="AO514" s="55"/>
      <c r="AP514" s="55"/>
      <c r="AQ514" s="55"/>
      <c r="AS514" s="55"/>
      <c r="AT514" s="55"/>
      <c r="AU514" s="125"/>
      <c r="AV514" s="55"/>
      <c r="AW514" s="125"/>
      <c r="AX514" s="55"/>
      <c r="AY514" s="125"/>
      <c r="AZ514" s="125"/>
      <c r="BA514" s="125"/>
      <c r="BB514" s="55"/>
      <c r="BC514" s="55"/>
      <c r="BD514" s="55"/>
      <c r="BF514" s="55"/>
      <c r="BG514" s="55"/>
      <c r="BH514" s="125"/>
      <c r="BI514" s="55"/>
      <c r="BJ514" s="125"/>
      <c r="BK514" s="55"/>
      <c r="BL514" s="125"/>
      <c r="BM514" s="125"/>
      <c r="BN514" s="125"/>
      <c r="BO514" s="55"/>
      <c r="BP514" s="55"/>
      <c r="BQ514" s="55"/>
      <c r="BS514" s="55"/>
      <c r="BT514" s="55"/>
      <c r="BU514" s="125"/>
      <c r="BV514" s="55"/>
      <c r="BW514" s="125"/>
      <c r="BX514" s="55"/>
      <c r="BY514" s="125"/>
      <c r="BZ514" s="125"/>
      <c r="CA514" s="125"/>
      <c r="CB514" s="55"/>
      <c r="CC514" s="55"/>
      <c r="CD514" s="55"/>
    </row>
  </sheetData>
  <sheetProtection algorithmName="SHA-512" hashValue="8KEVCe5U7G4rrAETXrn8iMKvV0HXQOALw8KslelTOtqKt7HiUdnLamdn97pkSfSra+Ly9nk1eSBCp7a1CJV6MQ==" saltValue="rzXQ+6McHfr06PAd91dQ8Q==" spinCount="100000" sheet="1" objects="1" scenarios="1" autoFilter="0"/>
  <autoFilter ref="A6:CD6">
    <filterColumn colId="4" showButton="0"/>
    <filterColumn colId="5" showButton="0"/>
    <filterColumn colId="7" showButton="0"/>
    <filterColumn colId="9" showButton="0"/>
    <filterColumn colId="18" showButton="0"/>
    <filterColumn colId="19" showButton="0"/>
    <filterColumn colId="21" showButton="0"/>
    <filterColumn colId="23" showButton="0"/>
    <filterColumn colId="31" showButton="0"/>
    <filterColumn colId="32" showButton="0"/>
    <filterColumn colId="34" showButton="0"/>
    <filterColumn colId="36" showButton="0"/>
    <filterColumn colId="44" showButton="0"/>
    <filterColumn colId="45" showButton="0"/>
    <filterColumn colId="47" showButton="0"/>
    <filterColumn colId="49" showButton="0"/>
    <filterColumn colId="57" showButton="0"/>
    <filterColumn colId="58" showButton="0"/>
    <filterColumn colId="60" showButton="0"/>
    <filterColumn colId="62" showButton="0"/>
    <filterColumn colId="70" showButton="0"/>
    <filterColumn colId="71" showButton="0"/>
    <filterColumn colId="73" showButton="0"/>
    <filterColumn colId="75" showButton="0"/>
  </autoFilter>
  <mergeCells count="76">
    <mergeCell ref="CB2:CB6"/>
    <mergeCell ref="CC2:CC6"/>
    <mergeCell ref="CD2:CD6"/>
    <mergeCell ref="BS3:CA3"/>
    <mergeCell ref="BS4:CA4"/>
    <mergeCell ref="BV5:BW5"/>
    <mergeCell ref="BX5:BY5"/>
    <mergeCell ref="BZ5:BZ6"/>
    <mergeCell ref="CA5:CA6"/>
    <mergeCell ref="BS6:BU6"/>
    <mergeCell ref="BV6:BW6"/>
    <mergeCell ref="BX6:BY6"/>
    <mergeCell ref="BO2:BO6"/>
    <mergeCell ref="BP2:BP6"/>
    <mergeCell ref="BQ2:BQ6"/>
    <mergeCell ref="BF3:BN3"/>
    <mergeCell ref="BF4:BN4"/>
    <mergeCell ref="BI5:BJ5"/>
    <mergeCell ref="BK5:BL5"/>
    <mergeCell ref="BM5:BM6"/>
    <mergeCell ref="BN5:BN6"/>
    <mergeCell ref="BF6:BH6"/>
    <mergeCell ref="BI6:BJ6"/>
    <mergeCell ref="BK6:BL6"/>
    <mergeCell ref="BD2:BD6"/>
    <mergeCell ref="AS3:BA3"/>
    <mergeCell ref="AS4:BA4"/>
    <mergeCell ref="AV5:AW5"/>
    <mergeCell ref="AX5:AY5"/>
    <mergeCell ref="AZ5:AZ6"/>
    <mergeCell ref="BA5:BA6"/>
    <mergeCell ref="AS6:AU6"/>
    <mergeCell ref="AV6:AW6"/>
    <mergeCell ref="AX6:AY6"/>
    <mergeCell ref="BB2:BB6"/>
    <mergeCell ref="BC2:BC6"/>
    <mergeCell ref="AO2:AO6"/>
    <mergeCell ref="AP2:AP6"/>
    <mergeCell ref="AQ2:AQ6"/>
    <mergeCell ref="AK6:AL6"/>
    <mergeCell ref="S3:AA3"/>
    <mergeCell ref="AB2:AB6"/>
    <mergeCell ref="AC2:AC6"/>
    <mergeCell ref="Z5:Z6"/>
    <mergeCell ref="AD2:AD6"/>
    <mergeCell ref="V5:W5"/>
    <mergeCell ref="X5:Y5"/>
    <mergeCell ref="AF3:AN3"/>
    <mergeCell ref="AF4:AN4"/>
    <mergeCell ref="AI5:AJ5"/>
    <mergeCell ref="AK5:AL5"/>
    <mergeCell ref="AM5:AM6"/>
    <mergeCell ref="AN5:AN6"/>
    <mergeCell ref="AF6:AH6"/>
    <mergeCell ref="AI6:AJ6"/>
    <mergeCell ref="O2:O6"/>
    <mergeCell ref="P2:P6"/>
    <mergeCell ref="AA5:AA6"/>
    <mergeCell ref="S6:U6"/>
    <mergeCell ref="V6:W6"/>
    <mergeCell ref="X6:Y6"/>
    <mergeCell ref="S4:AA4"/>
    <mergeCell ref="Q2:Q6"/>
    <mergeCell ref="N2:N6"/>
    <mergeCell ref="C5:C6"/>
    <mergeCell ref="B3:M3"/>
    <mergeCell ref="B4:M4"/>
    <mergeCell ref="B5:B6"/>
    <mergeCell ref="D5:D6"/>
    <mergeCell ref="H5:I5"/>
    <mergeCell ref="J5:K5"/>
    <mergeCell ref="L5:L6"/>
    <mergeCell ref="M5:M6"/>
    <mergeCell ref="E6:G6"/>
    <mergeCell ref="H6:I6"/>
    <mergeCell ref="J6:K6"/>
  </mergeCells>
  <conditionalFormatting sqref="J7:J506">
    <cfRule type="expression" dxfId="89" priority="48">
      <formula>AND($F7=1,OR($J7=" ",$J7=""))</formula>
    </cfRule>
    <cfRule type="expression" dxfId="88" priority="49">
      <formula>AND($E7="",$F7=0,AND($J7&lt;&gt;" ",$J7&lt;&gt;""))</formula>
    </cfRule>
  </conditionalFormatting>
  <conditionalFormatting sqref="H7:H506">
    <cfRule type="expression" dxfId="87" priority="50">
      <formula>AND($F7=1,OR($H7=" ",$H7=""))</formula>
    </cfRule>
    <cfRule type="expression" dxfId="86" priority="51">
      <formula>AND($E7="",$F7=0,AND($H7&lt;&gt;" ",$H7&lt;&gt;""))</formula>
    </cfRule>
  </conditionalFormatting>
  <conditionalFormatting sqref="AK7:AK506">
    <cfRule type="expression" dxfId="85" priority="15" stopIfTrue="1">
      <formula>AND($AG7=1,OR($AK7=" ",$AK7=""))</formula>
    </cfRule>
    <cfRule type="expression" dxfId="84" priority="16" stopIfTrue="1">
      <formula>AND($AF7="",$AG7=0,AND($AK7&lt;&gt;" ",$AK7&lt;&gt;""))</formula>
    </cfRule>
    <cfRule type="expression" dxfId="83" priority="40">
      <formula>$AK7&lt;&gt;$J7</formula>
    </cfRule>
  </conditionalFormatting>
  <conditionalFormatting sqref="AI7:AI506">
    <cfRule type="expression" dxfId="82" priority="41" stopIfTrue="1">
      <formula>AND($AG7=1,OR($AI7=" ",$AI7=""))</formula>
    </cfRule>
    <cfRule type="expression" dxfId="81" priority="42" stopIfTrue="1">
      <formula>AND($AF7="",$AG7=0,AND($AI7&lt;&gt;" ",$AI7&lt;&gt;""))</formula>
    </cfRule>
    <cfRule type="expression" dxfId="80" priority="43">
      <formula>$AI7&lt;&gt;$H7</formula>
    </cfRule>
  </conditionalFormatting>
  <conditionalFormatting sqref="AX7:AX506">
    <cfRule type="expression" dxfId="79" priority="11" stopIfTrue="1">
      <formula>AND($AT7=1,OR($AX7=" ",$AX7=""))</formula>
    </cfRule>
    <cfRule type="expression" dxfId="78" priority="12" stopIfTrue="1">
      <formula>AND($AS7="",$AT7=0,AND($AX7&lt;&gt;" ",$AX7&lt;&gt;""))</formula>
    </cfRule>
    <cfRule type="expression" dxfId="77" priority="36">
      <formula>$AX7&lt;&gt;$J7</formula>
    </cfRule>
  </conditionalFormatting>
  <conditionalFormatting sqref="AV7:AV506">
    <cfRule type="expression" dxfId="76" priority="37" stopIfTrue="1">
      <formula>AND($AT7=1,OR($AV7=" ",$AV7=""))</formula>
    </cfRule>
    <cfRule type="expression" dxfId="75" priority="38" stopIfTrue="1">
      <formula>AND($AS7="",$AT7=0,AND($AV7&lt;&gt;" ",$AV7&lt;&gt;""))</formula>
    </cfRule>
    <cfRule type="expression" dxfId="74" priority="39">
      <formula>$AV7&lt;&gt;$H7</formula>
    </cfRule>
  </conditionalFormatting>
  <conditionalFormatting sqref="BK7:BK506">
    <cfRule type="expression" dxfId="73" priority="7" stopIfTrue="1">
      <formula>AND($BG7=1,OR($BK7=" ",$BK7=""))</formula>
    </cfRule>
    <cfRule type="expression" dxfId="72" priority="8" stopIfTrue="1">
      <formula>AND($BF7="",$BG7=0,AND($BK7&lt;&gt;" ",$BK7&lt;&gt;""))</formula>
    </cfRule>
    <cfRule type="expression" dxfId="71" priority="32">
      <formula>$BK7&lt;&gt;$J7</formula>
    </cfRule>
  </conditionalFormatting>
  <conditionalFormatting sqref="BI7:BI506">
    <cfRule type="expression" dxfId="70" priority="33" stopIfTrue="1">
      <formula>AND($BG7=1,OR($BI7=" ",$BI7=""))</formula>
    </cfRule>
    <cfRule type="expression" dxfId="69" priority="34" stopIfTrue="1">
      <formula>AND($BF7="",$BG7=0,AND($BI7&lt;&gt;" ",$BI7&lt;&gt;""))</formula>
    </cfRule>
    <cfRule type="expression" dxfId="68" priority="35">
      <formula>$BI7&lt;&gt;$H7</formula>
    </cfRule>
  </conditionalFormatting>
  <conditionalFormatting sqref="BX7:BX506">
    <cfRule type="expression" dxfId="67" priority="3" stopIfTrue="1">
      <formula>AND($BT7=1,OR($BX7=" ",$BX7=""))</formula>
    </cfRule>
    <cfRule type="expression" dxfId="66" priority="4" stopIfTrue="1">
      <formula>AND($BS7="",$BT7=0,AND($BX7&lt;&gt;" ",$BX7&lt;&gt;""))</formula>
    </cfRule>
    <cfRule type="expression" dxfId="65" priority="27">
      <formula>$BX7&lt;&gt;$J7</formula>
    </cfRule>
  </conditionalFormatting>
  <conditionalFormatting sqref="BV7:BV506">
    <cfRule type="expression" dxfId="64" priority="28" stopIfTrue="1">
      <formula>AND($BT7=1,OR($BV7=" ",$BV7=""))</formula>
    </cfRule>
    <cfRule type="expression" dxfId="63" priority="30" stopIfTrue="1">
      <formula>AND($BS7="",$BT7=0,AND($BV7&lt;&gt;" ",$BV7&lt;&gt;""))</formula>
    </cfRule>
    <cfRule type="expression" dxfId="62" priority="31">
      <formula>$BV7&lt;&gt;$H7</formula>
    </cfRule>
  </conditionalFormatting>
  <conditionalFormatting sqref="S7:S506">
    <cfRule type="expression" dxfId="61" priority="17" stopIfTrue="1">
      <formula>AND($S7&lt;&gt;"",$Q7&gt;$O7)</formula>
    </cfRule>
    <cfRule type="expression" dxfId="60" priority="18">
      <formula>$S7&gt;$E7</formula>
    </cfRule>
  </conditionalFormatting>
  <conditionalFormatting sqref="X7:X506">
    <cfRule type="expression" dxfId="59" priority="19" stopIfTrue="1">
      <formula>AND($T7=1,OR($X7=" ",$X7=""))</formula>
    </cfRule>
    <cfRule type="expression" dxfId="58" priority="20" stopIfTrue="1">
      <formula>AND($S7="",$T7=0,AND($X7&lt;&gt;" ",$X7&lt;&gt;""))</formula>
    </cfRule>
    <cfRule type="expression" dxfId="57" priority="21">
      <formula>$X7&lt;&gt;$J7</formula>
    </cfRule>
  </conditionalFormatting>
  <conditionalFormatting sqref="V7:V506">
    <cfRule type="expression" dxfId="56" priority="22" stopIfTrue="1">
      <formula>AND($T7=1,OR($V7=" ",$V7=""))</formula>
    </cfRule>
    <cfRule type="expression" dxfId="55" priority="23" stopIfTrue="1">
      <formula>AND($S7="",$T7=0,AND($V7&lt;&gt;" ",$V7&lt;&gt;""))</formula>
    </cfRule>
    <cfRule type="expression" dxfId="54" priority="24">
      <formula>$V7&lt;&gt;$H7</formula>
    </cfRule>
  </conditionalFormatting>
  <conditionalFormatting sqref="AF7:AF506">
    <cfRule type="expression" dxfId="53" priority="13" stopIfTrue="1">
      <formula>AND($AF7&lt;&gt;"",$Q7&gt;$O7)</formula>
    </cfRule>
    <cfRule type="expression" dxfId="52" priority="14">
      <formula>$AF7&lt;&gt;$E7</formula>
    </cfRule>
  </conditionalFormatting>
  <conditionalFormatting sqref="AS7:AS506">
    <cfRule type="expression" dxfId="51" priority="9" stopIfTrue="1">
      <formula>AND($AS7&lt;&gt;"",$Q7&gt;$O7)</formula>
    </cfRule>
    <cfRule type="expression" dxfId="50" priority="10">
      <formula>$AS7&lt;&gt;$E7</formula>
    </cfRule>
  </conditionalFormatting>
  <conditionalFormatting sqref="BF7:BF506">
    <cfRule type="expression" dxfId="49" priority="5" stopIfTrue="1">
      <formula>AND($BF7&lt;&gt;"",$Q7&gt;$O7)</formula>
    </cfRule>
    <cfRule type="expression" dxfId="48" priority="6">
      <formula>$BF7&lt;&gt;$E7</formula>
    </cfRule>
  </conditionalFormatting>
  <conditionalFormatting sqref="BS7:BS506">
    <cfRule type="expression" dxfId="47" priority="1" stopIfTrue="1">
      <formula>AND($BS7&lt;&gt;"",$Q7&gt;$O7)</formula>
    </cfRule>
    <cfRule type="expression" dxfId="46" priority="2">
      <formula>$BS7&lt;&gt;$E7</formula>
    </cfRule>
  </conditionalFormatting>
  <dataValidations count="2">
    <dataValidation type="whole" allowBlank="1" showInputMessage="1" showErrorMessage="1" error="Zadejte počet dní stáže v rozsahu 5 - 20" sqref="BS7:BS506 S7:S506 BF7:BF506 AF7:AF506 AS7:AS506">
      <formula1>5</formula1>
      <formula2>20</formula2>
    </dataValidation>
    <dataValidation type="list" allowBlank="1" showDropDown="1" showInputMessage="1" showErrorMessage="1" error="Zadejte počet dní stáže v rozsahu 5 - 20 (v případě zrušených stáží 0)." prompt="Zadejte počet dní stáže v rozsahu 5 - 20 (v případě zrušených stáží 0)." sqref="E7:E506">
      <formula1>"0,5,6,7,8,9,10,11,12,13,14,15,16,17,18,19,20"</formula1>
    </dataValidation>
  </dataValidations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data!$B$35:$B$39</xm:f>
          </x14:formula1>
          <xm:sqref>J7:J506 X7:X506 BK7:BK506 AK7:AK506 AX7:AX506 BX7:BX506</xm:sqref>
        </x14:dataValidation>
        <x14:dataValidation type="list" allowBlank="1" showInputMessage="1" showErrorMessage="1">
          <x14:formula1>
            <xm:f>data!$B$3:$B$32</xm:f>
          </x14:formula1>
          <xm:sqref>H7:H506 V7:V506 BI7:BI506 AI7:AI506 AV7:AV506 BV7:BV506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CD514"/>
  <sheetViews>
    <sheetView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1" sqref="G11"/>
    </sheetView>
  </sheetViews>
  <sheetFormatPr defaultColWidth="9.28515625" defaultRowHeight="15" x14ac:dyDescent="0.25"/>
  <cols>
    <col min="1" max="1" width="1.7109375" style="129" customWidth="1"/>
    <col min="2" max="2" width="13.7109375" style="129" customWidth="1"/>
    <col min="3" max="3" width="16.28515625" style="129" customWidth="1"/>
    <col min="4" max="4" width="8.7109375" style="129" hidden="1" customWidth="1"/>
    <col min="5" max="5" width="17.5703125" style="129" customWidth="1"/>
    <col min="6" max="6" width="9.28515625" style="129" hidden="1" customWidth="1"/>
    <col min="7" max="7" width="14.140625" style="129" customWidth="1"/>
    <col min="8" max="8" width="17.5703125" style="129" customWidth="1"/>
    <col min="9" max="9" width="14.140625" style="129" customWidth="1"/>
    <col min="10" max="10" width="17.5703125" style="129" customWidth="1"/>
    <col min="11" max="12" width="14.140625" style="129" customWidth="1"/>
    <col min="13" max="13" width="18.42578125" style="129" customWidth="1"/>
    <col min="14" max="14" width="9.28515625" style="129" hidden="1" customWidth="1"/>
    <col min="15" max="15" width="5.5703125" style="129" hidden="1" customWidth="1"/>
    <col min="16" max="17" width="7.28515625" style="129" hidden="1" customWidth="1"/>
    <col min="18" max="18" width="9.28515625" style="129"/>
    <col min="19" max="19" width="17.5703125" style="129" customWidth="1"/>
    <col min="20" max="20" width="9.28515625" style="129" hidden="1" customWidth="1"/>
    <col min="21" max="21" width="14.140625" style="129" customWidth="1"/>
    <col min="22" max="22" width="17.5703125" style="129" customWidth="1"/>
    <col min="23" max="23" width="14.140625" style="129" customWidth="1"/>
    <col min="24" max="24" width="17.5703125" style="129" customWidth="1"/>
    <col min="25" max="26" width="14.140625" style="129" customWidth="1"/>
    <col min="27" max="27" width="18.42578125" style="129" customWidth="1"/>
    <col min="28" max="28" width="9.28515625" style="129" hidden="1" customWidth="1"/>
    <col min="29" max="29" width="5.5703125" style="129" hidden="1" customWidth="1"/>
    <col min="30" max="30" width="7.28515625" style="129" hidden="1" customWidth="1"/>
    <col min="31" max="31" width="9.28515625" style="129"/>
    <col min="32" max="32" width="17.5703125" style="129" customWidth="1"/>
    <col min="33" max="33" width="9.28515625" style="129" hidden="1" customWidth="1"/>
    <col min="34" max="34" width="14.140625" style="129" customWidth="1"/>
    <col min="35" max="35" width="17.5703125" style="129" customWidth="1"/>
    <col min="36" max="36" width="14.140625" style="129" customWidth="1"/>
    <col min="37" max="37" width="17.5703125" style="129" customWidth="1"/>
    <col min="38" max="39" width="14.140625" style="129" customWidth="1"/>
    <col min="40" max="40" width="18.42578125" style="129" customWidth="1"/>
    <col min="41" max="41" width="9.28515625" style="129" hidden="1" customWidth="1"/>
    <col min="42" max="42" width="5.5703125" style="129" hidden="1" customWidth="1"/>
    <col min="43" max="43" width="7.28515625" style="129" hidden="1" customWidth="1"/>
    <col min="44" max="44" width="0" style="129" hidden="1" customWidth="1"/>
    <col min="45" max="45" width="17.5703125" style="129" hidden="1" customWidth="1"/>
    <col min="46" max="46" width="9.28515625" style="129" hidden="1" customWidth="1"/>
    <col min="47" max="47" width="14.140625" style="129" hidden="1" customWidth="1"/>
    <col min="48" max="48" width="17.5703125" style="129" hidden="1" customWidth="1"/>
    <col min="49" max="49" width="14.140625" style="129" hidden="1" customWidth="1"/>
    <col min="50" max="50" width="17.5703125" style="129" hidden="1" customWidth="1"/>
    <col min="51" max="52" width="14.140625" style="129" hidden="1" customWidth="1"/>
    <col min="53" max="53" width="18.42578125" style="129" hidden="1" customWidth="1"/>
    <col min="54" max="54" width="9.28515625" style="129" hidden="1" customWidth="1"/>
    <col min="55" max="55" width="5.5703125" style="129" hidden="1" customWidth="1"/>
    <col min="56" max="56" width="7.28515625" style="129" hidden="1" customWidth="1"/>
    <col min="57" max="57" width="0" style="129" hidden="1" customWidth="1"/>
    <col min="58" max="58" width="17.5703125" style="129" hidden="1" customWidth="1"/>
    <col min="59" max="59" width="9.28515625" style="129" hidden="1" customWidth="1"/>
    <col min="60" max="60" width="14.140625" style="129" hidden="1" customWidth="1"/>
    <col min="61" max="61" width="17.5703125" style="129" hidden="1" customWidth="1"/>
    <col min="62" max="62" width="14.140625" style="129" hidden="1" customWidth="1"/>
    <col min="63" max="63" width="17.5703125" style="129" hidden="1" customWidth="1"/>
    <col min="64" max="65" width="14.140625" style="129" hidden="1" customWidth="1"/>
    <col min="66" max="66" width="18.42578125" style="129" hidden="1" customWidth="1"/>
    <col min="67" max="67" width="9.28515625" style="129" hidden="1" customWidth="1"/>
    <col min="68" max="68" width="5.5703125" style="129" hidden="1" customWidth="1"/>
    <col min="69" max="69" width="7.28515625" style="129" hidden="1" customWidth="1"/>
    <col min="70" max="70" width="0" style="129" hidden="1" customWidth="1"/>
    <col min="71" max="71" width="17.5703125" style="129" hidden="1" customWidth="1"/>
    <col min="72" max="72" width="9.28515625" style="129" hidden="1" customWidth="1"/>
    <col min="73" max="73" width="14.140625" style="129" hidden="1" customWidth="1"/>
    <col min="74" max="74" width="17.5703125" style="129" hidden="1" customWidth="1"/>
    <col min="75" max="75" width="14.140625" style="129" hidden="1" customWidth="1"/>
    <col min="76" max="76" width="17.5703125" style="129" hidden="1" customWidth="1"/>
    <col min="77" max="78" width="14.140625" style="129" hidden="1" customWidth="1"/>
    <col min="79" max="79" width="18.42578125" style="129" hidden="1" customWidth="1"/>
    <col min="80" max="80" width="9.28515625" style="129" hidden="1" customWidth="1"/>
    <col min="81" max="81" width="5.5703125" style="129" hidden="1" customWidth="1"/>
    <col min="82" max="82" width="7.28515625" style="129" hidden="1" customWidth="1"/>
    <col min="83" max="83" width="0" style="129" hidden="1" customWidth="1"/>
    <col min="84" max="16384" width="9.28515625" style="129"/>
  </cols>
  <sheetData>
    <row r="1" spans="1:82" s="55" customFormat="1" ht="15.75" thickBot="1" x14ac:dyDescent="0.3">
      <c r="A1" s="125"/>
      <c r="B1" s="125"/>
      <c r="C1" s="125"/>
      <c r="D1" s="126"/>
      <c r="E1" s="125"/>
      <c r="F1" s="127"/>
      <c r="G1" s="125"/>
      <c r="H1" s="125"/>
      <c r="I1" s="125"/>
      <c r="K1" s="125"/>
      <c r="L1" s="125"/>
      <c r="M1" s="125"/>
      <c r="N1" s="128"/>
      <c r="O1" s="128"/>
      <c r="P1" s="128"/>
      <c r="Q1" s="128"/>
      <c r="S1" s="125"/>
      <c r="T1" s="127"/>
      <c r="U1" s="125"/>
      <c r="V1" s="125"/>
      <c r="W1" s="125"/>
      <c r="Y1" s="125"/>
      <c r="Z1" s="125"/>
      <c r="AA1" s="125"/>
      <c r="AB1" s="128"/>
      <c r="AC1" s="128"/>
      <c r="AD1" s="128"/>
      <c r="AF1" s="125"/>
      <c r="AG1" s="127"/>
      <c r="AH1" s="125"/>
      <c r="AI1" s="125"/>
      <c r="AJ1" s="125"/>
      <c r="AL1" s="125"/>
      <c r="AM1" s="125"/>
      <c r="AN1" s="125"/>
      <c r="AO1" s="128"/>
      <c r="AP1" s="128"/>
      <c r="AQ1" s="128"/>
      <c r="AS1" s="125"/>
      <c r="AT1" s="127"/>
      <c r="AU1" s="125"/>
      <c r="AV1" s="125"/>
      <c r="AW1" s="125"/>
      <c r="AY1" s="125"/>
      <c r="AZ1" s="125"/>
      <c r="BA1" s="125"/>
      <c r="BB1" s="128"/>
      <c r="BC1" s="128"/>
      <c r="BD1" s="128"/>
      <c r="BF1" s="125"/>
      <c r="BG1" s="127"/>
      <c r="BH1" s="125"/>
      <c r="BI1" s="125"/>
      <c r="BJ1" s="125"/>
      <c r="BL1" s="125"/>
      <c r="BM1" s="125"/>
      <c r="BN1" s="125"/>
      <c r="BO1" s="128"/>
      <c r="BP1" s="128"/>
      <c r="BQ1" s="128"/>
      <c r="BS1" s="125"/>
      <c r="BT1" s="127"/>
      <c r="BU1" s="125"/>
      <c r="BV1" s="125"/>
      <c r="BW1" s="125"/>
      <c r="BY1" s="125"/>
      <c r="BZ1" s="125"/>
      <c r="CA1" s="125"/>
      <c r="CB1" s="128"/>
      <c r="CC1" s="128"/>
      <c r="CD1" s="128"/>
    </row>
    <row r="2" spans="1:82" s="55" customFormat="1" ht="6.75" customHeight="1" x14ac:dyDescent="0.25">
      <c r="A2" s="1"/>
      <c r="B2" s="130"/>
      <c r="C2" s="131"/>
      <c r="D2" s="132"/>
      <c r="E2" s="131"/>
      <c r="F2" s="131"/>
      <c r="G2" s="133"/>
      <c r="H2" s="134"/>
      <c r="I2" s="134"/>
      <c r="J2" s="134"/>
      <c r="K2" s="134"/>
      <c r="L2" s="134"/>
      <c r="M2" s="135"/>
      <c r="N2" s="453" t="s">
        <v>75</v>
      </c>
      <c r="O2" s="472" t="s">
        <v>76</v>
      </c>
      <c r="P2" s="472" t="s">
        <v>658</v>
      </c>
      <c r="Q2" s="472" t="s">
        <v>671</v>
      </c>
      <c r="S2" s="130"/>
      <c r="T2" s="131"/>
      <c r="U2" s="133"/>
      <c r="V2" s="134"/>
      <c r="W2" s="134"/>
      <c r="X2" s="134"/>
      <c r="Y2" s="134"/>
      <c r="Z2" s="134"/>
      <c r="AA2" s="135"/>
      <c r="AB2" s="472" t="s">
        <v>75</v>
      </c>
      <c r="AC2" s="472" t="s">
        <v>76</v>
      </c>
      <c r="AD2" s="472" t="s">
        <v>658</v>
      </c>
      <c r="AF2" s="130"/>
      <c r="AG2" s="131"/>
      <c r="AH2" s="133"/>
      <c r="AI2" s="134"/>
      <c r="AJ2" s="134"/>
      <c r="AK2" s="134"/>
      <c r="AL2" s="134"/>
      <c r="AM2" s="134"/>
      <c r="AN2" s="135"/>
      <c r="AO2" s="472" t="s">
        <v>75</v>
      </c>
      <c r="AP2" s="472" t="s">
        <v>76</v>
      </c>
      <c r="AQ2" s="472" t="s">
        <v>658</v>
      </c>
      <c r="AS2" s="130"/>
      <c r="AT2" s="131"/>
      <c r="AU2" s="133"/>
      <c r="AV2" s="134"/>
      <c r="AW2" s="134"/>
      <c r="AX2" s="134"/>
      <c r="AY2" s="134"/>
      <c r="AZ2" s="134"/>
      <c r="BA2" s="135"/>
      <c r="BB2" s="472" t="s">
        <v>75</v>
      </c>
      <c r="BC2" s="472" t="s">
        <v>76</v>
      </c>
      <c r="BD2" s="472" t="s">
        <v>658</v>
      </c>
      <c r="BF2" s="130"/>
      <c r="BG2" s="131"/>
      <c r="BH2" s="133"/>
      <c r="BI2" s="134"/>
      <c r="BJ2" s="134"/>
      <c r="BK2" s="134"/>
      <c r="BL2" s="134"/>
      <c r="BM2" s="134"/>
      <c r="BN2" s="135"/>
      <c r="BO2" s="472" t="s">
        <v>75</v>
      </c>
      <c r="BP2" s="472" t="s">
        <v>76</v>
      </c>
      <c r="BQ2" s="472" t="s">
        <v>658</v>
      </c>
      <c r="BS2" s="130"/>
      <c r="BT2" s="131"/>
      <c r="BU2" s="133"/>
      <c r="BV2" s="134"/>
      <c r="BW2" s="134"/>
      <c r="BX2" s="134"/>
      <c r="BY2" s="134"/>
      <c r="BZ2" s="134"/>
      <c r="CA2" s="135"/>
      <c r="CB2" s="472" t="s">
        <v>75</v>
      </c>
      <c r="CC2" s="472" t="s">
        <v>76</v>
      </c>
      <c r="CD2" s="472" t="s">
        <v>658</v>
      </c>
    </row>
    <row r="3" spans="1:82" s="55" customFormat="1" ht="48.75" customHeight="1" x14ac:dyDescent="0.25">
      <c r="A3" s="1"/>
      <c r="B3" s="482" t="s">
        <v>676</v>
      </c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4"/>
      <c r="N3" s="453"/>
      <c r="O3" s="472"/>
      <c r="P3" s="472"/>
      <c r="Q3" s="472"/>
      <c r="S3" s="485" t="s">
        <v>670</v>
      </c>
      <c r="T3" s="486"/>
      <c r="U3" s="486"/>
      <c r="V3" s="486"/>
      <c r="W3" s="486"/>
      <c r="X3" s="486"/>
      <c r="Y3" s="486"/>
      <c r="Z3" s="486"/>
      <c r="AA3" s="487"/>
      <c r="AB3" s="472"/>
      <c r="AC3" s="472"/>
      <c r="AD3" s="472"/>
      <c r="AF3" s="485" t="s">
        <v>675</v>
      </c>
      <c r="AG3" s="486"/>
      <c r="AH3" s="486"/>
      <c r="AI3" s="486"/>
      <c r="AJ3" s="486"/>
      <c r="AK3" s="486"/>
      <c r="AL3" s="486"/>
      <c r="AM3" s="486"/>
      <c r="AN3" s="487"/>
      <c r="AO3" s="472"/>
      <c r="AP3" s="472"/>
      <c r="AQ3" s="472"/>
      <c r="AS3" s="485" t="s">
        <v>674</v>
      </c>
      <c r="AT3" s="486"/>
      <c r="AU3" s="486"/>
      <c r="AV3" s="486"/>
      <c r="AW3" s="486"/>
      <c r="AX3" s="486"/>
      <c r="AY3" s="486"/>
      <c r="AZ3" s="486"/>
      <c r="BA3" s="487"/>
      <c r="BB3" s="472"/>
      <c r="BC3" s="472"/>
      <c r="BD3" s="472"/>
      <c r="BF3" s="485" t="s">
        <v>673</v>
      </c>
      <c r="BG3" s="486"/>
      <c r="BH3" s="486"/>
      <c r="BI3" s="486"/>
      <c r="BJ3" s="486"/>
      <c r="BK3" s="486"/>
      <c r="BL3" s="486"/>
      <c r="BM3" s="486"/>
      <c r="BN3" s="487"/>
      <c r="BO3" s="472"/>
      <c r="BP3" s="472"/>
      <c r="BQ3" s="472"/>
      <c r="BS3" s="485" t="s">
        <v>672</v>
      </c>
      <c r="BT3" s="486"/>
      <c r="BU3" s="486"/>
      <c r="BV3" s="486"/>
      <c r="BW3" s="486"/>
      <c r="BX3" s="486"/>
      <c r="BY3" s="486"/>
      <c r="BZ3" s="486"/>
      <c r="CA3" s="487"/>
      <c r="CB3" s="472"/>
      <c r="CC3" s="472"/>
      <c r="CD3" s="472"/>
    </row>
    <row r="4" spans="1:82" s="55" customFormat="1" ht="6.75" customHeight="1" thickBot="1" x14ac:dyDescent="0.3">
      <c r="A4" s="1"/>
      <c r="B4" s="460"/>
      <c r="C4" s="461"/>
      <c r="D4" s="461"/>
      <c r="E4" s="461"/>
      <c r="F4" s="461"/>
      <c r="G4" s="461"/>
      <c r="H4" s="461"/>
      <c r="I4" s="461"/>
      <c r="J4" s="461"/>
      <c r="K4" s="461"/>
      <c r="L4" s="461"/>
      <c r="M4" s="462"/>
      <c r="N4" s="453"/>
      <c r="O4" s="472"/>
      <c r="P4" s="472"/>
      <c r="Q4" s="472"/>
      <c r="S4" s="474"/>
      <c r="T4" s="475"/>
      <c r="U4" s="475"/>
      <c r="V4" s="475"/>
      <c r="W4" s="475"/>
      <c r="X4" s="475"/>
      <c r="Y4" s="475"/>
      <c r="Z4" s="475"/>
      <c r="AA4" s="476"/>
      <c r="AB4" s="472"/>
      <c r="AC4" s="472"/>
      <c r="AD4" s="472"/>
      <c r="AF4" s="474"/>
      <c r="AG4" s="475"/>
      <c r="AH4" s="475"/>
      <c r="AI4" s="475"/>
      <c r="AJ4" s="475"/>
      <c r="AK4" s="475"/>
      <c r="AL4" s="475"/>
      <c r="AM4" s="475"/>
      <c r="AN4" s="476"/>
      <c r="AO4" s="472"/>
      <c r="AP4" s="472"/>
      <c r="AQ4" s="472"/>
      <c r="AS4" s="474"/>
      <c r="AT4" s="475"/>
      <c r="AU4" s="475"/>
      <c r="AV4" s="475"/>
      <c r="AW4" s="475"/>
      <c r="AX4" s="475"/>
      <c r="AY4" s="475"/>
      <c r="AZ4" s="475"/>
      <c r="BA4" s="476"/>
      <c r="BB4" s="472"/>
      <c r="BC4" s="472"/>
      <c r="BD4" s="472"/>
      <c r="BF4" s="474"/>
      <c r="BG4" s="475"/>
      <c r="BH4" s="475"/>
      <c r="BI4" s="475"/>
      <c r="BJ4" s="475"/>
      <c r="BK4" s="475"/>
      <c r="BL4" s="475"/>
      <c r="BM4" s="475"/>
      <c r="BN4" s="476"/>
      <c r="BO4" s="472"/>
      <c r="BP4" s="472"/>
      <c r="BQ4" s="472"/>
      <c r="BS4" s="474"/>
      <c r="BT4" s="475"/>
      <c r="BU4" s="475"/>
      <c r="BV4" s="475"/>
      <c r="BW4" s="475"/>
      <c r="BX4" s="475"/>
      <c r="BY4" s="475"/>
      <c r="BZ4" s="475"/>
      <c r="CA4" s="476"/>
      <c r="CB4" s="472"/>
      <c r="CC4" s="472"/>
      <c r="CD4" s="472"/>
    </row>
    <row r="5" spans="1:82" s="55" customFormat="1" ht="38.25" customHeight="1" thickBot="1" x14ac:dyDescent="0.3">
      <c r="A5" s="5"/>
      <c r="B5" s="455" t="s">
        <v>661</v>
      </c>
      <c r="C5" s="455" t="s">
        <v>783</v>
      </c>
      <c r="D5" s="455" t="s">
        <v>657</v>
      </c>
      <c r="E5" s="104" t="s">
        <v>77</v>
      </c>
      <c r="F5" s="56"/>
      <c r="G5" s="105" t="s">
        <v>78</v>
      </c>
      <c r="H5" s="463" t="s">
        <v>79</v>
      </c>
      <c r="I5" s="464"/>
      <c r="J5" s="463" t="s">
        <v>80</v>
      </c>
      <c r="K5" s="464"/>
      <c r="L5" s="455" t="s">
        <v>662</v>
      </c>
      <c r="M5" s="465" t="s">
        <v>663</v>
      </c>
      <c r="N5" s="453"/>
      <c r="O5" s="472"/>
      <c r="P5" s="472"/>
      <c r="Q5" s="472"/>
      <c r="S5" s="105" t="s">
        <v>77</v>
      </c>
      <c r="T5" s="56"/>
      <c r="U5" s="105" t="s">
        <v>78</v>
      </c>
      <c r="V5" s="480" t="s">
        <v>79</v>
      </c>
      <c r="W5" s="481"/>
      <c r="X5" s="480" t="s">
        <v>80</v>
      </c>
      <c r="Y5" s="481"/>
      <c r="Z5" s="455" t="s">
        <v>662</v>
      </c>
      <c r="AA5" s="470" t="s">
        <v>663</v>
      </c>
      <c r="AB5" s="472"/>
      <c r="AC5" s="472"/>
      <c r="AD5" s="472"/>
      <c r="AF5" s="105" t="s">
        <v>77</v>
      </c>
      <c r="AG5" s="56"/>
      <c r="AH5" s="105" t="s">
        <v>78</v>
      </c>
      <c r="AI5" s="480" t="s">
        <v>79</v>
      </c>
      <c r="AJ5" s="481"/>
      <c r="AK5" s="480" t="s">
        <v>80</v>
      </c>
      <c r="AL5" s="481"/>
      <c r="AM5" s="455" t="s">
        <v>662</v>
      </c>
      <c r="AN5" s="470" t="s">
        <v>663</v>
      </c>
      <c r="AO5" s="472"/>
      <c r="AP5" s="472"/>
      <c r="AQ5" s="472"/>
      <c r="AS5" s="105" t="s">
        <v>77</v>
      </c>
      <c r="AT5" s="56"/>
      <c r="AU5" s="105" t="s">
        <v>78</v>
      </c>
      <c r="AV5" s="480" t="s">
        <v>79</v>
      </c>
      <c r="AW5" s="481"/>
      <c r="AX5" s="480" t="s">
        <v>80</v>
      </c>
      <c r="AY5" s="481"/>
      <c r="AZ5" s="455" t="s">
        <v>662</v>
      </c>
      <c r="BA5" s="470" t="s">
        <v>663</v>
      </c>
      <c r="BB5" s="472"/>
      <c r="BC5" s="472"/>
      <c r="BD5" s="472"/>
      <c r="BF5" s="105" t="s">
        <v>77</v>
      </c>
      <c r="BG5" s="56"/>
      <c r="BH5" s="105" t="s">
        <v>78</v>
      </c>
      <c r="BI5" s="480" t="s">
        <v>79</v>
      </c>
      <c r="BJ5" s="481"/>
      <c r="BK5" s="480" t="s">
        <v>80</v>
      </c>
      <c r="BL5" s="481"/>
      <c r="BM5" s="455" t="s">
        <v>662</v>
      </c>
      <c r="BN5" s="470" t="s">
        <v>663</v>
      </c>
      <c r="BO5" s="472"/>
      <c r="BP5" s="472"/>
      <c r="BQ5" s="472"/>
      <c r="BS5" s="105" t="s">
        <v>77</v>
      </c>
      <c r="BT5" s="56"/>
      <c r="BU5" s="105" t="s">
        <v>78</v>
      </c>
      <c r="BV5" s="480" t="s">
        <v>79</v>
      </c>
      <c r="BW5" s="481"/>
      <c r="BX5" s="480" t="s">
        <v>80</v>
      </c>
      <c r="BY5" s="481"/>
      <c r="BZ5" s="455" t="s">
        <v>662</v>
      </c>
      <c r="CA5" s="470" t="s">
        <v>663</v>
      </c>
      <c r="CB5" s="472"/>
      <c r="CC5" s="472"/>
      <c r="CD5" s="472"/>
    </row>
    <row r="6" spans="1:82" s="55" customFormat="1" ht="33" customHeight="1" thickBot="1" x14ac:dyDescent="0.3">
      <c r="A6" s="5"/>
      <c r="B6" s="456"/>
      <c r="C6" s="456"/>
      <c r="D6" s="456"/>
      <c r="E6" s="467" t="s">
        <v>664</v>
      </c>
      <c r="F6" s="468"/>
      <c r="G6" s="469"/>
      <c r="H6" s="467" t="s">
        <v>81</v>
      </c>
      <c r="I6" s="469"/>
      <c r="J6" s="467" t="s">
        <v>82</v>
      </c>
      <c r="K6" s="469"/>
      <c r="L6" s="456"/>
      <c r="M6" s="466"/>
      <c r="N6" s="454"/>
      <c r="O6" s="473"/>
      <c r="P6" s="473"/>
      <c r="Q6" s="473"/>
      <c r="S6" s="467" t="s">
        <v>664</v>
      </c>
      <c r="T6" s="468"/>
      <c r="U6" s="469"/>
      <c r="V6" s="467" t="s">
        <v>81</v>
      </c>
      <c r="W6" s="469"/>
      <c r="X6" s="467" t="s">
        <v>82</v>
      </c>
      <c r="Y6" s="469"/>
      <c r="Z6" s="456"/>
      <c r="AA6" s="471"/>
      <c r="AB6" s="473"/>
      <c r="AC6" s="473"/>
      <c r="AD6" s="473"/>
      <c r="AF6" s="467" t="s">
        <v>664</v>
      </c>
      <c r="AG6" s="468"/>
      <c r="AH6" s="469"/>
      <c r="AI6" s="467" t="s">
        <v>81</v>
      </c>
      <c r="AJ6" s="469"/>
      <c r="AK6" s="467" t="s">
        <v>82</v>
      </c>
      <c r="AL6" s="469"/>
      <c r="AM6" s="456"/>
      <c r="AN6" s="471"/>
      <c r="AO6" s="473"/>
      <c r="AP6" s="473"/>
      <c r="AQ6" s="473"/>
      <c r="AS6" s="467" t="s">
        <v>664</v>
      </c>
      <c r="AT6" s="468"/>
      <c r="AU6" s="469"/>
      <c r="AV6" s="467" t="s">
        <v>81</v>
      </c>
      <c r="AW6" s="469"/>
      <c r="AX6" s="467" t="s">
        <v>82</v>
      </c>
      <c r="AY6" s="469"/>
      <c r="AZ6" s="456"/>
      <c r="BA6" s="471"/>
      <c r="BB6" s="473"/>
      <c r="BC6" s="473"/>
      <c r="BD6" s="473"/>
      <c r="BF6" s="467" t="s">
        <v>664</v>
      </c>
      <c r="BG6" s="468"/>
      <c r="BH6" s="469"/>
      <c r="BI6" s="467" t="s">
        <v>81</v>
      </c>
      <c r="BJ6" s="469"/>
      <c r="BK6" s="467" t="s">
        <v>82</v>
      </c>
      <c r="BL6" s="469"/>
      <c r="BM6" s="456"/>
      <c r="BN6" s="471"/>
      <c r="BO6" s="473"/>
      <c r="BP6" s="473"/>
      <c r="BQ6" s="473"/>
      <c r="BS6" s="467" t="s">
        <v>664</v>
      </c>
      <c r="BT6" s="468"/>
      <c r="BU6" s="469"/>
      <c r="BV6" s="467" t="s">
        <v>81</v>
      </c>
      <c r="BW6" s="469"/>
      <c r="BX6" s="467" t="s">
        <v>82</v>
      </c>
      <c r="BY6" s="469"/>
      <c r="BZ6" s="456"/>
      <c r="CA6" s="471"/>
      <c r="CB6" s="473"/>
      <c r="CC6" s="473"/>
      <c r="CD6" s="473"/>
    </row>
    <row r="7" spans="1:82" ht="25.15" customHeight="1" x14ac:dyDescent="0.25">
      <c r="A7" s="57"/>
      <c r="B7" s="116" t="s">
        <v>83</v>
      </c>
      <c r="C7" s="117"/>
      <c r="D7" s="118" t="s">
        <v>659</v>
      </c>
      <c r="E7" s="60"/>
      <c r="F7" s="93">
        <f>IF(D7&gt;0,IF(E7&gt;0,1,0),0)</f>
        <v>0</v>
      </c>
      <c r="G7" s="62">
        <f>IF(F7=1,data!$C$41*E7,0)</f>
        <v>0</v>
      </c>
      <c r="H7" s="86" t="s">
        <v>87</v>
      </c>
      <c r="I7" s="63">
        <f>IF($F7=1,IF($E7&lt;15,VLOOKUP(H7,data!$B$3:$E$32,2,0)*$E7,(VLOOKUP(H7,data!$B$3:$E$32,2,0)*14)+(VLOOKUP(H7,data!$B$3:$E$32,3,0))*($E7-14)),0)</f>
        <v>0</v>
      </c>
      <c r="J7" s="86" t="s">
        <v>87</v>
      </c>
      <c r="K7" s="63">
        <f>IF($F7=1,VLOOKUP(J7,data!$B$35:$D$39,2,0),0)</f>
        <v>0</v>
      </c>
      <c r="L7" s="89">
        <f>IF(AND(I7&lt;&gt;0,K7&lt;&gt;0)=FALSE,0,data!$C$43)</f>
        <v>0</v>
      </c>
      <c r="M7" s="90">
        <f>IF(AND(I7&lt;&gt;0,K7&lt;&gt;0)=FALSE,0,INT(G7+I7+K7+L7))</f>
        <v>0</v>
      </c>
      <c r="N7" s="61">
        <f>IF(M7&gt;0,1,0)</f>
        <v>0</v>
      </c>
      <c r="O7" s="61">
        <f>IF(N7=1,E7,0)</f>
        <v>0</v>
      </c>
      <c r="P7" s="61">
        <f>IF(OR(H7="Spojené Království",H7="Norsko",H7="Island"),M7,0)</f>
        <v>0</v>
      </c>
      <c r="Q7" s="137">
        <f>AC7+AP7+BC7+BP7+CC7</f>
        <v>0</v>
      </c>
      <c r="S7" s="60"/>
      <c r="T7" s="93">
        <f>IF($D7&gt;0,IF(S7&gt;0,1,0),0)</f>
        <v>0</v>
      </c>
      <c r="U7" s="62">
        <f>IF(T7=1,data!$C$41*S7,0)</f>
        <v>0</v>
      </c>
      <c r="V7" s="86" t="s">
        <v>87</v>
      </c>
      <c r="W7" s="63">
        <f>IF(T7=1,IF(S7&lt;15,VLOOKUP(V7,data!$B$3:$E$32,2,0)*S7,(VLOOKUP(V7,data!$B$3:$E$32,2,0)*14)+(VLOOKUP(V7,data!$B$3:$E$32,3,0))*(S7-14)),0)</f>
        <v>0</v>
      </c>
      <c r="X7" s="86" t="s">
        <v>87</v>
      </c>
      <c r="Y7" s="63">
        <f>IF(T7=1,VLOOKUP(X7,data!$B$35:$D$39,2,0),0)</f>
        <v>0</v>
      </c>
      <c r="Z7" s="89">
        <f>IF(AND(W7&lt;&gt;0,Y7&lt;&gt;0)=FALSE,0,data!$C$43)</f>
        <v>0</v>
      </c>
      <c r="AA7" s="90">
        <f>IF(AND(W7&lt;&gt;0,Y7&lt;&gt;0)=FALSE,0,INT(U7+W7+Y7+Z7))</f>
        <v>0</v>
      </c>
      <c r="AB7" s="121">
        <f>IF(AA7&gt;0,1,0)</f>
        <v>0</v>
      </c>
      <c r="AC7" s="61">
        <f>IF(AB7=1,S7,0)</f>
        <v>0</v>
      </c>
      <c r="AD7" s="61">
        <f>IF(OR(V7="Spojené Království",V7="Norsko",V7="Island"),AA7,0)</f>
        <v>0</v>
      </c>
      <c r="AF7" s="60"/>
      <c r="AG7" s="93">
        <f>IF($D7&gt;0,IF(AF7&gt;0,1,0),0)</f>
        <v>0</v>
      </c>
      <c r="AH7" s="62">
        <f>IF(AG7=1,data!$C$41*AF7,0)</f>
        <v>0</v>
      </c>
      <c r="AI7" s="86" t="s">
        <v>87</v>
      </c>
      <c r="AJ7" s="63">
        <f>IF(AG7=1,IF(AF7&lt;15,VLOOKUP(AI7,data!$B$3:$E$32,2,0)*AF7,(VLOOKUP(AI7,data!$B$3:$E$32,2,0)*14)+(VLOOKUP(AI7,data!$B$3:$E$32,3,0))*(AF7-14)),0)</f>
        <v>0</v>
      </c>
      <c r="AK7" s="86" t="s">
        <v>87</v>
      </c>
      <c r="AL7" s="63">
        <f>IF(AG7=1,VLOOKUP(AK7,data!$B$35:$D$39,2,0),0)</f>
        <v>0</v>
      </c>
      <c r="AM7" s="89">
        <f>IF(AND(AJ7&lt;&gt;0,AL7&lt;&gt;0)=FALSE,0,data!$C$43)</f>
        <v>0</v>
      </c>
      <c r="AN7" s="90">
        <f>IF(AND(AJ7&lt;&gt;0,AL7&lt;&gt;0)=FALSE,0,INT(AH7+AJ7+AL7+AM7))</f>
        <v>0</v>
      </c>
      <c r="AO7" s="121">
        <f>IF(AN7&gt;0,1,0)</f>
        <v>0</v>
      </c>
      <c r="AP7" s="61">
        <f>IF(AO7=1,AF7,0)</f>
        <v>0</v>
      </c>
      <c r="AQ7" s="61">
        <f>IF(OR(AI7="Spojené Království",AI7="Norsko",AI7="Island"),AN7,0)</f>
        <v>0</v>
      </c>
      <c r="AS7" s="60"/>
      <c r="AT7" s="93">
        <f>IF($D7&gt;0,IF(AS7&gt;0,1,0),0)</f>
        <v>0</v>
      </c>
      <c r="AU7" s="62">
        <f>IF(AT7=1,data!$C$41*AS7,0)</f>
        <v>0</v>
      </c>
      <c r="AV7" s="86" t="s">
        <v>87</v>
      </c>
      <c r="AW7" s="63">
        <f>IF(AT7=1,IF(AS7&lt;15,VLOOKUP(AV7,data!$B$3:$E$32,2,0)*AS7,(VLOOKUP(AV7,data!$B$3:$E$32,2,0)*14)+(VLOOKUP(AV7,data!$B$3:$E$32,3,0))*(AS7-14)),0)</f>
        <v>0</v>
      </c>
      <c r="AX7" s="86" t="s">
        <v>87</v>
      </c>
      <c r="AY7" s="63">
        <f>IF(AT7=1,VLOOKUP(AX7,data!$B$35:$D$39,2,0),0)</f>
        <v>0</v>
      </c>
      <c r="AZ7" s="89">
        <f>IF(AND(AW7&lt;&gt;0,AY7&lt;&gt;0)=FALSE,0,data!$C$43)</f>
        <v>0</v>
      </c>
      <c r="BA7" s="90">
        <f>IF(AND(AW7&lt;&gt;0,AY7&lt;&gt;0)=FALSE,0,INT(AU7+AW7+AY7+AZ7))</f>
        <v>0</v>
      </c>
      <c r="BB7" s="121">
        <f>IF(BA7&gt;0,1,0)</f>
        <v>0</v>
      </c>
      <c r="BC7" s="61">
        <f>IF(BB7=1,AS7,0)</f>
        <v>0</v>
      </c>
      <c r="BD7" s="61">
        <f>IF(OR(AV7="Spojené Království",AV7="Norsko",AV7="Island"),BA7,0)</f>
        <v>0</v>
      </c>
      <c r="BF7" s="60"/>
      <c r="BG7" s="93">
        <f>IF($D7&gt;0,IF(BF7&gt;0,1,0),0)</f>
        <v>0</v>
      </c>
      <c r="BH7" s="62">
        <f>IF(BG7=1,data!$C$41*BF7,0)</f>
        <v>0</v>
      </c>
      <c r="BI7" s="86" t="s">
        <v>87</v>
      </c>
      <c r="BJ7" s="63">
        <f>IF(BG7=1,IF(BF7&lt;15,VLOOKUP(BI7,data!$B$3:$E$32,2,0)*BF7,(VLOOKUP(BI7,data!$B$3:$E$32,2,0)*14)+(VLOOKUP(BI7,data!$B$3:$E$32,3,0))*(BF7-14)),0)</f>
        <v>0</v>
      </c>
      <c r="BK7" s="86" t="s">
        <v>87</v>
      </c>
      <c r="BL7" s="63">
        <f>IF(BG7=1,VLOOKUP(BK7,data!$B$35:$D$39,2,0),0)</f>
        <v>0</v>
      </c>
      <c r="BM7" s="89">
        <f>IF(AND(BJ7&lt;&gt;0,BL7&lt;&gt;0)=FALSE,0,data!$C$43)</f>
        <v>0</v>
      </c>
      <c r="BN7" s="90">
        <f>IF(AND(BJ7&lt;&gt;0,BL7&lt;&gt;0)=FALSE,0,INT(BH7+BJ7+BL7+BM7))</f>
        <v>0</v>
      </c>
      <c r="BO7" s="121">
        <f>IF(BN7&gt;0,1,0)</f>
        <v>0</v>
      </c>
      <c r="BP7" s="61">
        <f>IF(BO7=1,BF7,0)</f>
        <v>0</v>
      </c>
      <c r="BQ7" s="61">
        <f>IF(OR(BI7="Spojené Království",BI7="Norsko",BI7="Island"),BN7,0)</f>
        <v>0</v>
      </c>
      <c r="BS7" s="60"/>
      <c r="BT7" s="93">
        <f>IF($D7&gt;0,IF(BS7&gt;0,1,0),0)</f>
        <v>0</v>
      </c>
      <c r="BU7" s="62">
        <f>IF(BT7=1,data!$C$41*BS7,0)</f>
        <v>0</v>
      </c>
      <c r="BV7" s="86" t="s">
        <v>87</v>
      </c>
      <c r="BW7" s="63">
        <f>IF(BT7=1,IF(BS7&lt;15,VLOOKUP(BV7,data!$B$3:$E$32,2,0)*BS7,(VLOOKUP(BV7,data!$B$3:$E$32,2,0)*14)+(VLOOKUP(BV7,data!$B$3:$E$32,3,0))*(BS7-14)),0)</f>
        <v>0</v>
      </c>
      <c r="BX7" s="86" t="s">
        <v>87</v>
      </c>
      <c r="BY7" s="63">
        <f>IF(BT7=1,VLOOKUP(BX7,data!$B$35:$D$39,2,0),0)</f>
        <v>0</v>
      </c>
      <c r="BZ7" s="89">
        <f>IF(AND(BW7&lt;&gt;0,BY7&lt;&gt;0)=FALSE,0,data!$C$43)</f>
        <v>0</v>
      </c>
      <c r="CA7" s="90">
        <f>IF(AND(BW7&lt;&gt;0,BY7&lt;&gt;0)=FALSE,0,INT(BU7+BW7+BY7+BZ7))</f>
        <v>0</v>
      </c>
      <c r="CB7" s="121">
        <f>IF(CA7&gt;0,1,0)</f>
        <v>0</v>
      </c>
      <c r="CC7" s="61">
        <f>IF(CB7=1,BS7,0)</f>
        <v>0</v>
      </c>
      <c r="CD7" s="61">
        <f>IF(OR(BV7="Spojené Království",BV7="Norsko",BV7="Island"),CA7,0)</f>
        <v>0</v>
      </c>
    </row>
    <row r="8" spans="1:82" ht="25.15" customHeight="1" x14ac:dyDescent="0.25">
      <c r="A8" s="57"/>
      <c r="B8" s="58" t="s">
        <v>86</v>
      </c>
      <c r="C8" s="113"/>
      <c r="D8" s="59" t="s">
        <v>659</v>
      </c>
      <c r="E8" s="64"/>
      <c r="F8" s="61">
        <f t="shared" ref="F8:F71" si="0">IF(D8&gt;0,IF(E8&gt;0,1,0),0)</f>
        <v>0</v>
      </c>
      <c r="G8" s="65">
        <f>IF(F8=1,data!$C$41*E8,0)</f>
        <v>0</v>
      </c>
      <c r="H8" s="87" t="s">
        <v>87</v>
      </c>
      <c r="I8" s="66">
        <f>IF($F8=1,IF($E8&lt;15,VLOOKUP(H8,data!$B$3:$E$32,2,0)*$E8,(VLOOKUP(H8,data!$B$3:$E$32,2,0)*14)+(VLOOKUP(H8,data!$B$3:$E$32,3,0))*($E8-14)),0)</f>
        <v>0</v>
      </c>
      <c r="J8" s="87" t="s">
        <v>87</v>
      </c>
      <c r="K8" s="66">
        <f>IF($F8=1,VLOOKUP(J8,data!$B$35:$D$39,2,0),0)</f>
        <v>0</v>
      </c>
      <c r="L8" s="67">
        <f>IF(AND(I8&lt;&gt;0,K8&lt;&gt;0)=FALSE,0,data!$C$43)</f>
        <v>0</v>
      </c>
      <c r="M8" s="91">
        <f>IF(AND(I8&lt;&gt;0,K8&lt;&gt;0)=FALSE,0,INT(G8+I8+K8+L8))</f>
        <v>0</v>
      </c>
      <c r="N8" s="61">
        <f>IF(M8&gt;0,1,0)</f>
        <v>0</v>
      </c>
      <c r="O8" s="61">
        <f t="shared" ref="O8:O71" si="1">IF(N8=1,E8,0)</f>
        <v>0</v>
      </c>
      <c r="P8" s="61">
        <f t="shared" ref="P8:P71" si="2">IF(OR(H8="Spojené Království",H8="Norsko",H8="Island"),M8,0)</f>
        <v>0</v>
      </c>
      <c r="Q8" s="137">
        <f t="shared" ref="Q8:Q71" si="3">AC8+AP8+BC8+BP8+CC8</f>
        <v>0</v>
      </c>
      <c r="S8" s="64"/>
      <c r="T8" s="61">
        <f t="shared" ref="T8:T71" si="4">IF($D8&gt;0,IF(S8&gt;0,1,0),0)</f>
        <v>0</v>
      </c>
      <c r="U8" s="65">
        <f>IF(T8=1,data!$C$41*S8,0)</f>
        <v>0</v>
      </c>
      <c r="V8" s="87" t="s">
        <v>87</v>
      </c>
      <c r="W8" s="66">
        <f>IF(T8=1,IF(S8&lt;15,VLOOKUP(V8,data!$B$3:$E$32,2,0)*S8,(VLOOKUP(V8,data!$B$3:$E$32,2,0)*14)+(VLOOKUP(V8,data!$B$3:$E$32,3,0))*(S8-14)),0)</f>
        <v>0</v>
      </c>
      <c r="X8" s="87" t="s">
        <v>87</v>
      </c>
      <c r="Y8" s="66">
        <f>IF(T8=1,VLOOKUP(X8,data!$B$35:$D$39,2,0),0)</f>
        <v>0</v>
      </c>
      <c r="Z8" s="67">
        <f>IF(AND(W8&lt;&gt;0,Y8&lt;&gt;0)=FALSE,0,data!$C$43)</f>
        <v>0</v>
      </c>
      <c r="AA8" s="91">
        <f t="shared" ref="AA8:AA71" si="5">IF(AND(W8&lt;&gt;0,Y8&lt;&gt;0)=FALSE,0,INT(U8+W8+Y8+Z8))</f>
        <v>0</v>
      </c>
      <c r="AB8" s="121">
        <f t="shared" ref="AB8:AB71" si="6">IF(AA8&gt;0,1,0)</f>
        <v>0</v>
      </c>
      <c r="AC8" s="61">
        <f t="shared" ref="AC8:AC71" si="7">IF(AB8=1,S8,0)</f>
        <v>0</v>
      </c>
      <c r="AD8" s="61">
        <f t="shared" ref="AD8:AD71" si="8">IF(OR(V8="Spojené Království",V8="Norsko",V8="Island"),AA8,0)</f>
        <v>0</v>
      </c>
      <c r="AF8" s="64"/>
      <c r="AG8" s="61">
        <f t="shared" ref="AG8:AG71" si="9">IF($D8&gt;0,IF(AF8&gt;0,1,0),0)</f>
        <v>0</v>
      </c>
      <c r="AH8" s="65">
        <f>IF(AG8=1,data!$C$41*AF8,0)</f>
        <v>0</v>
      </c>
      <c r="AI8" s="87" t="s">
        <v>87</v>
      </c>
      <c r="AJ8" s="66">
        <f>IF(AG8=1,IF(AF8&lt;15,VLOOKUP(AI8,data!$B$3:$E$32,2,0)*AF8,(VLOOKUP(AI8,data!$B$3:$E$32,2,0)*14)+(VLOOKUP(AI8,data!$B$3:$E$32,3,0))*(AF8-14)),0)</f>
        <v>0</v>
      </c>
      <c r="AK8" s="87" t="s">
        <v>87</v>
      </c>
      <c r="AL8" s="66">
        <f>IF(AG8=1,VLOOKUP(AK8,data!$B$35:$D$39,2,0),0)</f>
        <v>0</v>
      </c>
      <c r="AM8" s="67">
        <f>IF(AND(AJ8&lt;&gt;0,AL8&lt;&gt;0)=FALSE,0,data!$C$43)</f>
        <v>0</v>
      </c>
      <c r="AN8" s="91">
        <f t="shared" ref="AN8:AN71" si="10">IF(AND(AJ8&lt;&gt;0,AL8&lt;&gt;0)=FALSE,0,INT(AH8+AJ8+AL8+AM8))</f>
        <v>0</v>
      </c>
      <c r="AO8" s="121">
        <f t="shared" ref="AO8:AO71" si="11">IF(AN8&gt;0,1,0)</f>
        <v>0</v>
      </c>
      <c r="AP8" s="61">
        <f t="shared" ref="AP8:AP71" si="12">IF(AO8=1,AF8,0)</f>
        <v>0</v>
      </c>
      <c r="AQ8" s="61">
        <f t="shared" ref="AQ8:AQ71" si="13">IF(OR(AI8="Spojené Království",AI8="Norsko",AI8="Island"),AN8,0)</f>
        <v>0</v>
      </c>
      <c r="AS8" s="64"/>
      <c r="AT8" s="61">
        <f t="shared" ref="AT8:AT71" si="14">IF($D8&gt;0,IF(AS8&gt;0,1,0),0)</f>
        <v>0</v>
      </c>
      <c r="AU8" s="65">
        <f>IF(AT8=1,data!$C$41*AS8,0)</f>
        <v>0</v>
      </c>
      <c r="AV8" s="87" t="s">
        <v>87</v>
      </c>
      <c r="AW8" s="66">
        <f>IF(AT8=1,IF(AS8&lt;15,VLOOKUP(AV8,data!$B$3:$E$32,2,0)*AS8,(VLOOKUP(AV8,data!$B$3:$E$32,2,0)*14)+(VLOOKUP(AV8,data!$B$3:$E$32,3,0))*(AS8-14)),0)</f>
        <v>0</v>
      </c>
      <c r="AX8" s="87" t="s">
        <v>87</v>
      </c>
      <c r="AY8" s="66">
        <f>IF(AT8=1,VLOOKUP(AX8,data!$B$35:$D$39,2,0),0)</f>
        <v>0</v>
      </c>
      <c r="AZ8" s="67">
        <f>IF(AND(AW8&lt;&gt;0,AY8&lt;&gt;0)=FALSE,0,data!$C$43)</f>
        <v>0</v>
      </c>
      <c r="BA8" s="91">
        <f t="shared" ref="BA8:BA71" si="15">IF(AND(AW8&lt;&gt;0,AY8&lt;&gt;0)=FALSE,0,INT(AU8+AW8+AY8+AZ8))</f>
        <v>0</v>
      </c>
      <c r="BB8" s="121">
        <f t="shared" ref="BB8:BB71" si="16">IF(BA8&gt;0,1,0)</f>
        <v>0</v>
      </c>
      <c r="BC8" s="61">
        <f t="shared" ref="BC8:BC71" si="17">IF(BB8=1,AS8,0)</f>
        <v>0</v>
      </c>
      <c r="BD8" s="61">
        <f t="shared" ref="BD8:BD71" si="18">IF(OR(AV8="Spojené Království",AV8="Norsko",AV8="Island"),BA8,0)</f>
        <v>0</v>
      </c>
      <c r="BF8" s="64"/>
      <c r="BG8" s="61">
        <f t="shared" ref="BG8:BG71" si="19">IF($D8&gt;0,IF(BF8&gt;0,1,0),0)</f>
        <v>0</v>
      </c>
      <c r="BH8" s="65">
        <f>IF(BG8=1,data!$C$41*BF8,0)</f>
        <v>0</v>
      </c>
      <c r="BI8" s="87" t="s">
        <v>87</v>
      </c>
      <c r="BJ8" s="66">
        <f>IF(BG8=1,IF(BF8&lt;15,VLOOKUP(BI8,data!$B$3:$E$32,2,0)*BF8,(VLOOKUP(BI8,data!$B$3:$E$32,2,0)*14)+(VLOOKUP(BI8,data!$B$3:$E$32,3,0))*(BF8-14)),0)</f>
        <v>0</v>
      </c>
      <c r="BK8" s="87" t="s">
        <v>87</v>
      </c>
      <c r="BL8" s="66">
        <f>IF(BG8=1,VLOOKUP(BK8,data!$B$35:$D$39,2,0),0)</f>
        <v>0</v>
      </c>
      <c r="BM8" s="67">
        <f>IF(AND(BJ8&lt;&gt;0,BL8&lt;&gt;0)=FALSE,0,data!$C$43)</f>
        <v>0</v>
      </c>
      <c r="BN8" s="91">
        <f t="shared" ref="BN8:BN71" si="20">IF(AND(BJ8&lt;&gt;0,BL8&lt;&gt;0)=FALSE,0,INT(BH8+BJ8+BL8+BM8))</f>
        <v>0</v>
      </c>
      <c r="BO8" s="121">
        <f t="shared" ref="BO8:BO71" si="21">IF(BN8&gt;0,1,0)</f>
        <v>0</v>
      </c>
      <c r="BP8" s="61">
        <f t="shared" ref="BP8:BP71" si="22">IF(BO8=1,BF8,0)</f>
        <v>0</v>
      </c>
      <c r="BQ8" s="61">
        <f t="shared" ref="BQ8:BQ71" si="23">IF(OR(BI8="Spojené Království",BI8="Norsko",BI8="Island"),BN8,0)</f>
        <v>0</v>
      </c>
      <c r="BS8" s="64"/>
      <c r="BT8" s="61">
        <f t="shared" ref="BT8:BT71" si="24">IF($D8&gt;0,IF(BS8&gt;0,1,0),0)</f>
        <v>0</v>
      </c>
      <c r="BU8" s="65">
        <f>IF(BT8=1,data!$C$41*BS8,0)</f>
        <v>0</v>
      </c>
      <c r="BV8" s="87" t="s">
        <v>87</v>
      </c>
      <c r="BW8" s="66">
        <f>IF(BT8=1,IF(BS8&lt;15,VLOOKUP(BV8,data!$B$3:$E$32,2,0)*BS8,(VLOOKUP(BV8,data!$B$3:$E$32,2,0)*14)+(VLOOKUP(BV8,data!$B$3:$E$32,3,0))*(BS8-14)),0)</f>
        <v>0</v>
      </c>
      <c r="BX8" s="87" t="s">
        <v>87</v>
      </c>
      <c r="BY8" s="66">
        <f>IF(BT8=1,VLOOKUP(BX8,data!$B$35:$D$39,2,0),0)</f>
        <v>0</v>
      </c>
      <c r="BZ8" s="67">
        <f>IF(AND(BW8&lt;&gt;0,BY8&lt;&gt;0)=FALSE,0,data!$C$43)</f>
        <v>0</v>
      </c>
      <c r="CA8" s="91">
        <f t="shared" ref="CA8:CA71" si="25">IF(AND(BW8&lt;&gt;0,BY8&lt;&gt;0)=FALSE,0,INT(BU8+BW8+BY8+BZ8))</f>
        <v>0</v>
      </c>
      <c r="CB8" s="121">
        <f t="shared" ref="CB8:CB71" si="26">IF(CA8&gt;0,1,0)</f>
        <v>0</v>
      </c>
      <c r="CC8" s="61">
        <f t="shared" ref="CC8:CC71" si="27">IF(CB8=1,BS8,0)</f>
        <v>0</v>
      </c>
      <c r="CD8" s="61">
        <f t="shared" ref="CD8:CD71" si="28">IF(OR(BV8="Spojené Království",BV8="Norsko",BV8="Island"),CA8,0)</f>
        <v>0</v>
      </c>
    </row>
    <row r="9" spans="1:82" ht="25.15" customHeight="1" x14ac:dyDescent="0.25">
      <c r="A9" s="57"/>
      <c r="B9" s="58" t="s">
        <v>88</v>
      </c>
      <c r="C9" s="113"/>
      <c r="D9" s="59" t="s">
        <v>659</v>
      </c>
      <c r="E9" s="64"/>
      <c r="F9" s="61">
        <f t="shared" si="0"/>
        <v>0</v>
      </c>
      <c r="G9" s="65">
        <f>IF(F9=1,data!$C$41*E9,0)</f>
        <v>0</v>
      </c>
      <c r="H9" s="87" t="s">
        <v>87</v>
      </c>
      <c r="I9" s="66">
        <f>IF($F9=1,IF($E9&lt;15,VLOOKUP(H9,data!$B$3:$E$32,2,0)*$E9,(VLOOKUP(H9,data!$B$3:$E$32,2,0)*14)+(VLOOKUP(H9,data!$B$3:$E$32,3,0))*($E9-14)),0)</f>
        <v>0</v>
      </c>
      <c r="J9" s="87" t="s">
        <v>87</v>
      </c>
      <c r="K9" s="66">
        <f>IF($F9=1,VLOOKUP(J9,data!$B$35:$D$39,2,0),0)</f>
        <v>0</v>
      </c>
      <c r="L9" s="67">
        <f>IF(AND(I9&lt;&gt;0,K9&lt;&gt;0)=FALSE,0,data!$C$43)</f>
        <v>0</v>
      </c>
      <c r="M9" s="91">
        <f t="shared" ref="M9:M72" si="29">IF(AND(I9&lt;&gt;0,K9&lt;&gt;0)=FALSE,0,INT(G9+I9+K9+L9))</f>
        <v>0</v>
      </c>
      <c r="N9" s="61">
        <f t="shared" ref="N9:N13" si="30">IF(M9&gt;0,1,0)</f>
        <v>0</v>
      </c>
      <c r="O9" s="61">
        <f t="shared" si="1"/>
        <v>0</v>
      </c>
      <c r="P9" s="61">
        <f t="shared" si="2"/>
        <v>0</v>
      </c>
      <c r="Q9" s="137">
        <f t="shared" si="3"/>
        <v>0</v>
      </c>
      <c r="S9" s="64"/>
      <c r="T9" s="61">
        <f t="shared" si="4"/>
        <v>0</v>
      </c>
      <c r="U9" s="65">
        <f>IF(T9=1,data!$C$41*S9,0)</f>
        <v>0</v>
      </c>
      <c r="V9" s="87" t="s">
        <v>87</v>
      </c>
      <c r="W9" s="66">
        <f>IF(T9=1,IF(S9&lt;15,VLOOKUP(V9,data!$B$3:$E$32,2,0)*S9,(VLOOKUP(V9,data!$B$3:$E$32,2,0)*14)+(VLOOKUP(V9,data!$B$3:$E$32,3,0))*(S9-14)),0)</f>
        <v>0</v>
      </c>
      <c r="X9" s="87" t="s">
        <v>87</v>
      </c>
      <c r="Y9" s="66">
        <f>IF(T9=1,VLOOKUP(X9,data!$B$35:$D$39,2,0),0)</f>
        <v>0</v>
      </c>
      <c r="Z9" s="67">
        <f>IF(AND(W9&lt;&gt;0,Y9&lt;&gt;0)=FALSE,0,data!$C$43)</f>
        <v>0</v>
      </c>
      <c r="AA9" s="91">
        <f t="shared" si="5"/>
        <v>0</v>
      </c>
      <c r="AB9" s="121">
        <f t="shared" si="6"/>
        <v>0</v>
      </c>
      <c r="AC9" s="61">
        <f t="shared" si="7"/>
        <v>0</v>
      </c>
      <c r="AD9" s="61">
        <f t="shared" si="8"/>
        <v>0</v>
      </c>
      <c r="AF9" s="64"/>
      <c r="AG9" s="61">
        <f t="shared" si="9"/>
        <v>0</v>
      </c>
      <c r="AH9" s="65">
        <f>IF(AG9=1,data!$C$41*AF9,0)</f>
        <v>0</v>
      </c>
      <c r="AI9" s="87" t="s">
        <v>87</v>
      </c>
      <c r="AJ9" s="66">
        <f>IF(AG9=1,IF(AF9&lt;15,VLOOKUP(AI9,data!$B$3:$E$32,2,0)*AF9,(VLOOKUP(AI9,data!$B$3:$E$32,2,0)*14)+(VLOOKUP(AI9,data!$B$3:$E$32,3,0))*(AF9-14)),0)</f>
        <v>0</v>
      </c>
      <c r="AK9" s="87" t="s">
        <v>87</v>
      </c>
      <c r="AL9" s="66">
        <f>IF(AG9=1,VLOOKUP(AK9,data!$B$35:$D$39,2,0),0)</f>
        <v>0</v>
      </c>
      <c r="AM9" s="67">
        <f>IF(AND(AJ9&lt;&gt;0,AL9&lt;&gt;0)=FALSE,0,data!$C$43)</f>
        <v>0</v>
      </c>
      <c r="AN9" s="91">
        <f t="shared" si="10"/>
        <v>0</v>
      </c>
      <c r="AO9" s="121">
        <f t="shared" si="11"/>
        <v>0</v>
      </c>
      <c r="AP9" s="61">
        <f t="shared" si="12"/>
        <v>0</v>
      </c>
      <c r="AQ9" s="61">
        <f t="shared" si="13"/>
        <v>0</v>
      </c>
      <c r="AS9" s="64"/>
      <c r="AT9" s="61">
        <f t="shared" si="14"/>
        <v>0</v>
      </c>
      <c r="AU9" s="65">
        <f>IF(AT9=1,data!$C$41*AS9,0)</f>
        <v>0</v>
      </c>
      <c r="AV9" s="87" t="s">
        <v>87</v>
      </c>
      <c r="AW9" s="66">
        <f>IF(AT9=1,IF(AS9&lt;15,VLOOKUP(AV9,data!$B$3:$E$32,2,0)*AS9,(VLOOKUP(AV9,data!$B$3:$E$32,2,0)*14)+(VLOOKUP(AV9,data!$B$3:$E$32,3,0))*(AS9-14)),0)</f>
        <v>0</v>
      </c>
      <c r="AX9" s="87" t="s">
        <v>87</v>
      </c>
      <c r="AY9" s="66">
        <f>IF(AT9=1,VLOOKUP(AX9,data!$B$35:$D$39,2,0),0)</f>
        <v>0</v>
      </c>
      <c r="AZ9" s="67">
        <f>IF(AND(AW9&lt;&gt;0,AY9&lt;&gt;0)=FALSE,0,data!$C$43)</f>
        <v>0</v>
      </c>
      <c r="BA9" s="91">
        <f t="shared" si="15"/>
        <v>0</v>
      </c>
      <c r="BB9" s="121">
        <f t="shared" si="16"/>
        <v>0</v>
      </c>
      <c r="BC9" s="61">
        <f t="shared" si="17"/>
        <v>0</v>
      </c>
      <c r="BD9" s="61">
        <f t="shared" si="18"/>
        <v>0</v>
      </c>
      <c r="BF9" s="64"/>
      <c r="BG9" s="61">
        <f t="shared" si="19"/>
        <v>0</v>
      </c>
      <c r="BH9" s="65">
        <f>IF(BG9=1,data!$C$41*BF9,0)</f>
        <v>0</v>
      </c>
      <c r="BI9" s="87" t="s">
        <v>87</v>
      </c>
      <c r="BJ9" s="66">
        <f>IF(BG9=1,IF(BF9&lt;15,VLOOKUP(BI9,data!$B$3:$E$32,2,0)*BF9,(VLOOKUP(BI9,data!$B$3:$E$32,2,0)*14)+(VLOOKUP(BI9,data!$B$3:$E$32,3,0))*(BF9-14)),0)</f>
        <v>0</v>
      </c>
      <c r="BK9" s="87" t="s">
        <v>87</v>
      </c>
      <c r="BL9" s="66">
        <f>IF(BG9=1,VLOOKUP(BK9,data!$B$35:$D$39,2,0),0)</f>
        <v>0</v>
      </c>
      <c r="BM9" s="67">
        <f>IF(AND(BJ9&lt;&gt;0,BL9&lt;&gt;0)=FALSE,0,data!$C$43)</f>
        <v>0</v>
      </c>
      <c r="BN9" s="91">
        <f t="shared" si="20"/>
        <v>0</v>
      </c>
      <c r="BO9" s="121">
        <f t="shared" si="21"/>
        <v>0</v>
      </c>
      <c r="BP9" s="61">
        <f t="shared" si="22"/>
        <v>0</v>
      </c>
      <c r="BQ9" s="61">
        <f t="shared" si="23"/>
        <v>0</v>
      </c>
      <c r="BS9" s="64"/>
      <c r="BT9" s="61">
        <f t="shared" si="24"/>
        <v>0</v>
      </c>
      <c r="BU9" s="65">
        <f>IF(BT9=1,data!$C$41*BS9,0)</f>
        <v>0</v>
      </c>
      <c r="BV9" s="87" t="s">
        <v>87</v>
      </c>
      <c r="BW9" s="66">
        <f>IF(BT9=1,IF(BS9&lt;15,VLOOKUP(BV9,data!$B$3:$E$32,2,0)*BS9,(VLOOKUP(BV9,data!$B$3:$E$32,2,0)*14)+(VLOOKUP(BV9,data!$B$3:$E$32,3,0))*(BS9-14)),0)</f>
        <v>0</v>
      </c>
      <c r="BX9" s="87" t="s">
        <v>87</v>
      </c>
      <c r="BY9" s="66">
        <f>IF(BT9=1,VLOOKUP(BX9,data!$B$35:$D$39,2,0),0)</f>
        <v>0</v>
      </c>
      <c r="BZ9" s="67">
        <f>IF(AND(BW9&lt;&gt;0,BY9&lt;&gt;0)=FALSE,0,data!$C$43)</f>
        <v>0</v>
      </c>
      <c r="CA9" s="91">
        <f t="shared" si="25"/>
        <v>0</v>
      </c>
      <c r="CB9" s="121">
        <f t="shared" si="26"/>
        <v>0</v>
      </c>
      <c r="CC9" s="61">
        <f t="shared" si="27"/>
        <v>0</v>
      </c>
      <c r="CD9" s="61">
        <f t="shared" si="28"/>
        <v>0</v>
      </c>
    </row>
    <row r="10" spans="1:82" ht="25.15" customHeight="1" x14ac:dyDescent="0.25">
      <c r="A10" s="68"/>
      <c r="B10" s="58" t="s">
        <v>89</v>
      </c>
      <c r="C10" s="113"/>
      <c r="D10" s="59" t="s">
        <v>659</v>
      </c>
      <c r="E10" s="64"/>
      <c r="F10" s="61">
        <f t="shared" si="0"/>
        <v>0</v>
      </c>
      <c r="G10" s="65">
        <f>IF(F10=1,data!$C$41*E10,0)</f>
        <v>0</v>
      </c>
      <c r="H10" s="87" t="s">
        <v>87</v>
      </c>
      <c r="I10" s="66">
        <f>IF($F10=1,IF($E10&lt;15,VLOOKUP(H10,data!$B$3:$E$32,2,0)*$E10,(VLOOKUP(H10,data!$B$3:$E$32,2,0)*14)+(VLOOKUP(H10,data!$B$3:$E$32,3,0))*($E10-14)),0)</f>
        <v>0</v>
      </c>
      <c r="J10" s="87" t="s">
        <v>87</v>
      </c>
      <c r="K10" s="66">
        <f>IF($F10=1,VLOOKUP(J10,data!$B$35:$D$39,2,0),0)</f>
        <v>0</v>
      </c>
      <c r="L10" s="67">
        <f>IF(AND(I10&lt;&gt;0,K10&lt;&gt;0)=FALSE,0,data!$C$43)</f>
        <v>0</v>
      </c>
      <c r="M10" s="91">
        <f t="shared" si="29"/>
        <v>0</v>
      </c>
      <c r="N10" s="61">
        <f t="shared" si="30"/>
        <v>0</v>
      </c>
      <c r="O10" s="61">
        <f t="shared" si="1"/>
        <v>0</v>
      </c>
      <c r="P10" s="61">
        <f t="shared" si="2"/>
        <v>0</v>
      </c>
      <c r="Q10" s="137">
        <f t="shared" si="3"/>
        <v>0</v>
      </c>
      <c r="S10" s="64"/>
      <c r="T10" s="61">
        <f t="shared" si="4"/>
        <v>0</v>
      </c>
      <c r="U10" s="65">
        <f>IF(T10=1,data!$C$41*S10,0)</f>
        <v>0</v>
      </c>
      <c r="V10" s="87" t="s">
        <v>87</v>
      </c>
      <c r="W10" s="66">
        <f>IF(T10=1,IF(S10&lt;15,VLOOKUP(V10,data!$B$3:$E$32,2,0)*S10,(VLOOKUP(V10,data!$B$3:$E$32,2,0)*14)+(VLOOKUP(V10,data!$B$3:$E$32,3,0))*(S10-14)),0)</f>
        <v>0</v>
      </c>
      <c r="X10" s="87" t="s">
        <v>87</v>
      </c>
      <c r="Y10" s="66">
        <f>IF(T10=1,VLOOKUP(X10,data!$B$35:$D$39,2,0),0)</f>
        <v>0</v>
      </c>
      <c r="Z10" s="67">
        <f>IF(AND(W10&lt;&gt;0,Y10&lt;&gt;0)=FALSE,0,data!$C$43)</f>
        <v>0</v>
      </c>
      <c r="AA10" s="91">
        <f t="shared" si="5"/>
        <v>0</v>
      </c>
      <c r="AB10" s="121">
        <f t="shared" si="6"/>
        <v>0</v>
      </c>
      <c r="AC10" s="61">
        <f t="shared" si="7"/>
        <v>0</v>
      </c>
      <c r="AD10" s="61">
        <f t="shared" si="8"/>
        <v>0</v>
      </c>
      <c r="AF10" s="64"/>
      <c r="AG10" s="61">
        <f t="shared" si="9"/>
        <v>0</v>
      </c>
      <c r="AH10" s="65">
        <f>IF(AG10=1,data!$C$41*AF10,0)</f>
        <v>0</v>
      </c>
      <c r="AI10" s="87" t="s">
        <v>87</v>
      </c>
      <c r="AJ10" s="66">
        <f>IF(AG10=1,IF(AF10&lt;15,VLOOKUP(AI10,data!$B$3:$E$32,2,0)*AF10,(VLOOKUP(AI10,data!$B$3:$E$32,2,0)*14)+(VLOOKUP(AI10,data!$B$3:$E$32,3,0))*(AF10-14)),0)</f>
        <v>0</v>
      </c>
      <c r="AK10" s="87" t="s">
        <v>87</v>
      </c>
      <c r="AL10" s="66">
        <f>IF(AG10=1,VLOOKUP(AK10,data!$B$35:$D$39,2,0),0)</f>
        <v>0</v>
      </c>
      <c r="AM10" s="67">
        <f>IF(AND(AJ10&lt;&gt;0,AL10&lt;&gt;0)=FALSE,0,data!$C$43)</f>
        <v>0</v>
      </c>
      <c r="AN10" s="91">
        <f t="shared" si="10"/>
        <v>0</v>
      </c>
      <c r="AO10" s="121">
        <f t="shared" si="11"/>
        <v>0</v>
      </c>
      <c r="AP10" s="61">
        <f t="shared" si="12"/>
        <v>0</v>
      </c>
      <c r="AQ10" s="61">
        <f t="shared" si="13"/>
        <v>0</v>
      </c>
      <c r="AS10" s="64"/>
      <c r="AT10" s="61">
        <f t="shared" si="14"/>
        <v>0</v>
      </c>
      <c r="AU10" s="65">
        <f>IF(AT10=1,data!$C$41*AS10,0)</f>
        <v>0</v>
      </c>
      <c r="AV10" s="87" t="s">
        <v>87</v>
      </c>
      <c r="AW10" s="66">
        <f>IF(AT10=1,IF(AS10&lt;15,VLOOKUP(AV10,data!$B$3:$E$32,2,0)*AS10,(VLOOKUP(AV10,data!$B$3:$E$32,2,0)*14)+(VLOOKUP(AV10,data!$B$3:$E$32,3,0))*(AS10-14)),0)</f>
        <v>0</v>
      </c>
      <c r="AX10" s="87" t="s">
        <v>87</v>
      </c>
      <c r="AY10" s="66">
        <f>IF(AT10=1,VLOOKUP(AX10,data!$B$35:$D$39,2,0),0)</f>
        <v>0</v>
      </c>
      <c r="AZ10" s="67">
        <f>IF(AND(AW10&lt;&gt;0,AY10&lt;&gt;0)=FALSE,0,data!$C$43)</f>
        <v>0</v>
      </c>
      <c r="BA10" s="91">
        <f t="shared" si="15"/>
        <v>0</v>
      </c>
      <c r="BB10" s="121">
        <f t="shared" si="16"/>
        <v>0</v>
      </c>
      <c r="BC10" s="61">
        <f t="shared" si="17"/>
        <v>0</v>
      </c>
      <c r="BD10" s="61">
        <f t="shared" si="18"/>
        <v>0</v>
      </c>
      <c r="BF10" s="64"/>
      <c r="BG10" s="61">
        <f t="shared" si="19"/>
        <v>0</v>
      </c>
      <c r="BH10" s="65">
        <f>IF(BG10=1,data!$C$41*BF10,0)</f>
        <v>0</v>
      </c>
      <c r="BI10" s="87" t="s">
        <v>87</v>
      </c>
      <c r="BJ10" s="66">
        <f>IF(BG10=1,IF(BF10&lt;15,VLOOKUP(BI10,data!$B$3:$E$32,2,0)*BF10,(VLOOKUP(BI10,data!$B$3:$E$32,2,0)*14)+(VLOOKUP(BI10,data!$B$3:$E$32,3,0))*(BF10-14)),0)</f>
        <v>0</v>
      </c>
      <c r="BK10" s="87" t="s">
        <v>87</v>
      </c>
      <c r="BL10" s="66">
        <f>IF(BG10=1,VLOOKUP(BK10,data!$B$35:$D$39,2,0),0)</f>
        <v>0</v>
      </c>
      <c r="BM10" s="67">
        <f>IF(AND(BJ10&lt;&gt;0,BL10&lt;&gt;0)=FALSE,0,data!$C$43)</f>
        <v>0</v>
      </c>
      <c r="BN10" s="91">
        <f t="shared" si="20"/>
        <v>0</v>
      </c>
      <c r="BO10" s="121">
        <f t="shared" si="21"/>
        <v>0</v>
      </c>
      <c r="BP10" s="61">
        <f t="shared" si="22"/>
        <v>0</v>
      </c>
      <c r="BQ10" s="61">
        <f t="shared" si="23"/>
        <v>0</v>
      </c>
      <c r="BS10" s="64"/>
      <c r="BT10" s="61">
        <f t="shared" si="24"/>
        <v>0</v>
      </c>
      <c r="BU10" s="65">
        <f>IF(BT10=1,data!$C$41*BS10,0)</f>
        <v>0</v>
      </c>
      <c r="BV10" s="87" t="s">
        <v>87</v>
      </c>
      <c r="BW10" s="66">
        <f>IF(BT10=1,IF(BS10&lt;15,VLOOKUP(BV10,data!$B$3:$E$32,2,0)*BS10,(VLOOKUP(BV10,data!$B$3:$E$32,2,0)*14)+(VLOOKUP(BV10,data!$B$3:$E$32,3,0))*(BS10-14)),0)</f>
        <v>0</v>
      </c>
      <c r="BX10" s="87" t="s">
        <v>87</v>
      </c>
      <c r="BY10" s="66">
        <f>IF(BT10=1,VLOOKUP(BX10,data!$B$35:$D$39,2,0),0)</f>
        <v>0</v>
      </c>
      <c r="BZ10" s="67">
        <f>IF(AND(BW10&lt;&gt;0,BY10&lt;&gt;0)=FALSE,0,data!$C$43)</f>
        <v>0</v>
      </c>
      <c r="CA10" s="91">
        <f t="shared" si="25"/>
        <v>0</v>
      </c>
      <c r="CB10" s="121">
        <f t="shared" si="26"/>
        <v>0</v>
      </c>
      <c r="CC10" s="61">
        <f t="shared" si="27"/>
        <v>0</v>
      </c>
      <c r="CD10" s="61">
        <f t="shared" si="28"/>
        <v>0</v>
      </c>
    </row>
    <row r="11" spans="1:82" ht="25.15" customHeight="1" x14ac:dyDescent="0.25">
      <c r="A11" s="68"/>
      <c r="B11" s="58" t="s">
        <v>92</v>
      </c>
      <c r="C11" s="113"/>
      <c r="D11" s="59" t="s">
        <v>659</v>
      </c>
      <c r="E11" s="64"/>
      <c r="F11" s="61">
        <f t="shared" si="0"/>
        <v>0</v>
      </c>
      <c r="G11" s="65">
        <f>IF(F11=1,data!$C$41*E11,0)</f>
        <v>0</v>
      </c>
      <c r="H11" s="87" t="s">
        <v>87</v>
      </c>
      <c r="I11" s="66">
        <f>IF($F11=1,IF($E11&lt;15,VLOOKUP(H11,data!$B$3:$E$32,2,0)*$E11,(VLOOKUP(H11,data!$B$3:$E$32,2,0)*14)+(VLOOKUP(H11,data!$B$3:$E$32,3,0))*($E11-14)),0)</f>
        <v>0</v>
      </c>
      <c r="J11" s="87" t="s">
        <v>87</v>
      </c>
      <c r="K11" s="66">
        <f>IF($F11=1,VLOOKUP(J11,data!$B$35:$D$39,2,0),0)</f>
        <v>0</v>
      </c>
      <c r="L11" s="67">
        <f>IF(AND(I11&lt;&gt;0,K11&lt;&gt;0)=FALSE,0,data!$C$43)</f>
        <v>0</v>
      </c>
      <c r="M11" s="91">
        <f t="shared" si="29"/>
        <v>0</v>
      </c>
      <c r="N11" s="61">
        <f t="shared" si="30"/>
        <v>0</v>
      </c>
      <c r="O11" s="61">
        <f t="shared" si="1"/>
        <v>0</v>
      </c>
      <c r="P11" s="61">
        <f t="shared" si="2"/>
        <v>0</v>
      </c>
      <c r="Q11" s="137">
        <f t="shared" si="3"/>
        <v>0</v>
      </c>
      <c r="S11" s="64"/>
      <c r="T11" s="61">
        <f t="shared" si="4"/>
        <v>0</v>
      </c>
      <c r="U11" s="65">
        <f>IF(T11=1,data!$C$41*S11,0)</f>
        <v>0</v>
      </c>
      <c r="V11" s="87" t="s">
        <v>87</v>
      </c>
      <c r="W11" s="66">
        <f>IF(T11=1,IF(S11&lt;15,VLOOKUP(V11,data!$B$3:$E$32,2,0)*S11,(VLOOKUP(V11,data!$B$3:$E$32,2,0)*14)+(VLOOKUP(V11,data!$B$3:$E$32,3,0))*(S11-14)),0)</f>
        <v>0</v>
      </c>
      <c r="X11" s="87" t="s">
        <v>87</v>
      </c>
      <c r="Y11" s="66">
        <f>IF(T11=1,VLOOKUP(X11,data!$B$35:$D$39,2,0),0)</f>
        <v>0</v>
      </c>
      <c r="Z11" s="67">
        <f>IF(AND(W11&lt;&gt;0,Y11&lt;&gt;0)=FALSE,0,data!$C$43)</f>
        <v>0</v>
      </c>
      <c r="AA11" s="91">
        <f t="shared" si="5"/>
        <v>0</v>
      </c>
      <c r="AB11" s="121">
        <f t="shared" si="6"/>
        <v>0</v>
      </c>
      <c r="AC11" s="61">
        <f t="shared" si="7"/>
        <v>0</v>
      </c>
      <c r="AD11" s="61">
        <f t="shared" si="8"/>
        <v>0</v>
      </c>
      <c r="AF11" s="64"/>
      <c r="AG11" s="61">
        <f t="shared" si="9"/>
        <v>0</v>
      </c>
      <c r="AH11" s="65">
        <f>IF(AG11=1,data!$C$41*AF11,0)</f>
        <v>0</v>
      </c>
      <c r="AI11" s="87" t="s">
        <v>87</v>
      </c>
      <c r="AJ11" s="66">
        <f>IF(AG11=1,IF(AF11&lt;15,VLOOKUP(AI11,data!$B$3:$E$32,2,0)*AF11,(VLOOKUP(AI11,data!$B$3:$E$32,2,0)*14)+(VLOOKUP(AI11,data!$B$3:$E$32,3,0))*(AF11-14)),0)</f>
        <v>0</v>
      </c>
      <c r="AK11" s="87" t="s">
        <v>87</v>
      </c>
      <c r="AL11" s="66">
        <f>IF(AG11=1,VLOOKUP(AK11,data!$B$35:$D$39,2,0),0)</f>
        <v>0</v>
      </c>
      <c r="AM11" s="67">
        <f>IF(AND(AJ11&lt;&gt;0,AL11&lt;&gt;0)=FALSE,0,data!$C$43)</f>
        <v>0</v>
      </c>
      <c r="AN11" s="91">
        <f t="shared" si="10"/>
        <v>0</v>
      </c>
      <c r="AO11" s="121">
        <f t="shared" si="11"/>
        <v>0</v>
      </c>
      <c r="AP11" s="61">
        <f t="shared" si="12"/>
        <v>0</v>
      </c>
      <c r="AQ11" s="61">
        <f t="shared" si="13"/>
        <v>0</v>
      </c>
      <c r="AS11" s="64"/>
      <c r="AT11" s="61">
        <f t="shared" si="14"/>
        <v>0</v>
      </c>
      <c r="AU11" s="65">
        <f>IF(AT11=1,data!$C$41*AS11,0)</f>
        <v>0</v>
      </c>
      <c r="AV11" s="87" t="s">
        <v>87</v>
      </c>
      <c r="AW11" s="66">
        <f>IF(AT11=1,IF(AS11&lt;15,VLOOKUP(AV11,data!$B$3:$E$32,2,0)*AS11,(VLOOKUP(AV11,data!$B$3:$E$32,2,0)*14)+(VLOOKUP(AV11,data!$B$3:$E$32,3,0))*(AS11-14)),0)</f>
        <v>0</v>
      </c>
      <c r="AX11" s="87" t="s">
        <v>87</v>
      </c>
      <c r="AY11" s="66">
        <f>IF(AT11=1,VLOOKUP(AX11,data!$B$35:$D$39,2,0),0)</f>
        <v>0</v>
      </c>
      <c r="AZ11" s="67">
        <f>IF(AND(AW11&lt;&gt;0,AY11&lt;&gt;0)=FALSE,0,data!$C$43)</f>
        <v>0</v>
      </c>
      <c r="BA11" s="91">
        <f t="shared" si="15"/>
        <v>0</v>
      </c>
      <c r="BB11" s="121">
        <f t="shared" si="16"/>
        <v>0</v>
      </c>
      <c r="BC11" s="61">
        <f t="shared" si="17"/>
        <v>0</v>
      </c>
      <c r="BD11" s="61">
        <f t="shared" si="18"/>
        <v>0</v>
      </c>
      <c r="BF11" s="64"/>
      <c r="BG11" s="61">
        <f t="shared" si="19"/>
        <v>0</v>
      </c>
      <c r="BH11" s="65">
        <f>IF(BG11=1,data!$C$41*BF11,0)</f>
        <v>0</v>
      </c>
      <c r="BI11" s="87" t="s">
        <v>87</v>
      </c>
      <c r="BJ11" s="66">
        <f>IF(BG11=1,IF(BF11&lt;15,VLOOKUP(BI11,data!$B$3:$E$32,2,0)*BF11,(VLOOKUP(BI11,data!$B$3:$E$32,2,0)*14)+(VLOOKUP(BI11,data!$B$3:$E$32,3,0))*(BF11-14)),0)</f>
        <v>0</v>
      </c>
      <c r="BK11" s="87" t="s">
        <v>87</v>
      </c>
      <c r="BL11" s="66">
        <f>IF(BG11=1,VLOOKUP(BK11,data!$B$35:$D$39,2,0),0)</f>
        <v>0</v>
      </c>
      <c r="BM11" s="67">
        <f>IF(AND(BJ11&lt;&gt;0,BL11&lt;&gt;0)=FALSE,0,data!$C$43)</f>
        <v>0</v>
      </c>
      <c r="BN11" s="91">
        <f t="shared" si="20"/>
        <v>0</v>
      </c>
      <c r="BO11" s="121">
        <f t="shared" si="21"/>
        <v>0</v>
      </c>
      <c r="BP11" s="61">
        <f t="shared" si="22"/>
        <v>0</v>
      </c>
      <c r="BQ11" s="61">
        <f t="shared" si="23"/>
        <v>0</v>
      </c>
      <c r="BS11" s="64"/>
      <c r="BT11" s="61">
        <f t="shared" si="24"/>
        <v>0</v>
      </c>
      <c r="BU11" s="65">
        <f>IF(BT11=1,data!$C$41*BS11,0)</f>
        <v>0</v>
      </c>
      <c r="BV11" s="87" t="s">
        <v>87</v>
      </c>
      <c r="BW11" s="66">
        <f>IF(BT11=1,IF(BS11&lt;15,VLOOKUP(BV11,data!$B$3:$E$32,2,0)*BS11,(VLOOKUP(BV11,data!$B$3:$E$32,2,0)*14)+(VLOOKUP(BV11,data!$B$3:$E$32,3,0))*(BS11-14)),0)</f>
        <v>0</v>
      </c>
      <c r="BX11" s="87" t="s">
        <v>87</v>
      </c>
      <c r="BY11" s="66">
        <f>IF(BT11=1,VLOOKUP(BX11,data!$B$35:$D$39,2,0),0)</f>
        <v>0</v>
      </c>
      <c r="BZ11" s="67">
        <f>IF(AND(BW11&lt;&gt;0,BY11&lt;&gt;0)=FALSE,0,data!$C$43)</f>
        <v>0</v>
      </c>
      <c r="CA11" s="91">
        <f t="shared" si="25"/>
        <v>0</v>
      </c>
      <c r="CB11" s="121">
        <f t="shared" si="26"/>
        <v>0</v>
      </c>
      <c r="CC11" s="61">
        <f t="shared" si="27"/>
        <v>0</v>
      </c>
      <c r="CD11" s="61">
        <f t="shared" si="28"/>
        <v>0</v>
      </c>
    </row>
    <row r="12" spans="1:82" ht="25.15" customHeight="1" x14ac:dyDescent="0.25">
      <c r="A12" s="68"/>
      <c r="B12" s="58" t="s">
        <v>94</v>
      </c>
      <c r="C12" s="113"/>
      <c r="D12" s="59" t="s">
        <v>659</v>
      </c>
      <c r="E12" s="64"/>
      <c r="F12" s="61">
        <f t="shared" si="0"/>
        <v>0</v>
      </c>
      <c r="G12" s="65">
        <f>IF(F12=1,data!$C$41*E12,0)</f>
        <v>0</v>
      </c>
      <c r="H12" s="87" t="s">
        <v>87</v>
      </c>
      <c r="I12" s="66">
        <f>IF($F12=1,IF($E12&lt;15,VLOOKUP(H12,data!$B$3:$E$32,2,0)*$E12,(VLOOKUP(H12,data!$B$3:$E$32,2,0)*14)+(VLOOKUP(H12,data!$B$3:$E$32,3,0))*($E12-14)),0)</f>
        <v>0</v>
      </c>
      <c r="J12" s="87" t="s">
        <v>87</v>
      </c>
      <c r="K12" s="66">
        <f>IF($F12=1,VLOOKUP(J12,data!$B$35:$D$39,2,0),0)</f>
        <v>0</v>
      </c>
      <c r="L12" s="67">
        <f>IF(AND(I12&lt;&gt;0,K12&lt;&gt;0)=FALSE,0,data!$C$43)</f>
        <v>0</v>
      </c>
      <c r="M12" s="91">
        <f t="shared" si="29"/>
        <v>0</v>
      </c>
      <c r="N12" s="61">
        <f t="shared" si="30"/>
        <v>0</v>
      </c>
      <c r="O12" s="61">
        <f t="shared" si="1"/>
        <v>0</v>
      </c>
      <c r="P12" s="61">
        <f t="shared" si="2"/>
        <v>0</v>
      </c>
      <c r="Q12" s="137">
        <f t="shared" si="3"/>
        <v>0</v>
      </c>
      <c r="S12" s="64"/>
      <c r="T12" s="61">
        <f t="shared" si="4"/>
        <v>0</v>
      </c>
      <c r="U12" s="65">
        <f>IF(T12=1,data!$C$41*S12,0)</f>
        <v>0</v>
      </c>
      <c r="V12" s="87" t="s">
        <v>87</v>
      </c>
      <c r="W12" s="66">
        <f>IF(T12=1,IF(S12&lt;15,VLOOKUP(V12,data!$B$3:$E$32,2,0)*S12,(VLOOKUP(V12,data!$B$3:$E$32,2,0)*14)+(VLOOKUP(V12,data!$B$3:$E$32,3,0))*(S12-14)),0)</f>
        <v>0</v>
      </c>
      <c r="X12" s="87" t="s">
        <v>87</v>
      </c>
      <c r="Y12" s="66">
        <f>IF(T12=1,VLOOKUP(X12,data!$B$35:$D$39,2,0),0)</f>
        <v>0</v>
      </c>
      <c r="Z12" s="67">
        <f>IF(AND(W12&lt;&gt;0,Y12&lt;&gt;0)=FALSE,0,data!$C$43)</f>
        <v>0</v>
      </c>
      <c r="AA12" s="91">
        <f t="shared" si="5"/>
        <v>0</v>
      </c>
      <c r="AB12" s="121">
        <f t="shared" si="6"/>
        <v>0</v>
      </c>
      <c r="AC12" s="61">
        <f t="shared" si="7"/>
        <v>0</v>
      </c>
      <c r="AD12" s="61">
        <f t="shared" si="8"/>
        <v>0</v>
      </c>
      <c r="AF12" s="64"/>
      <c r="AG12" s="61">
        <f t="shared" si="9"/>
        <v>0</v>
      </c>
      <c r="AH12" s="65">
        <f>IF(AG12=1,data!$C$41*AF12,0)</f>
        <v>0</v>
      </c>
      <c r="AI12" s="87" t="s">
        <v>87</v>
      </c>
      <c r="AJ12" s="66">
        <f>IF(AG12=1,IF(AF12&lt;15,VLOOKUP(AI12,data!$B$3:$E$32,2,0)*AF12,(VLOOKUP(AI12,data!$B$3:$E$32,2,0)*14)+(VLOOKUP(AI12,data!$B$3:$E$32,3,0))*(AF12-14)),0)</f>
        <v>0</v>
      </c>
      <c r="AK12" s="87" t="s">
        <v>87</v>
      </c>
      <c r="AL12" s="66">
        <f>IF(AG12=1,VLOOKUP(AK12,data!$B$35:$D$39,2,0),0)</f>
        <v>0</v>
      </c>
      <c r="AM12" s="67">
        <f>IF(AND(AJ12&lt;&gt;0,AL12&lt;&gt;0)=FALSE,0,data!$C$43)</f>
        <v>0</v>
      </c>
      <c r="AN12" s="91">
        <f t="shared" si="10"/>
        <v>0</v>
      </c>
      <c r="AO12" s="121">
        <f t="shared" si="11"/>
        <v>0</v>
      </c>
      <c r="AP12" s="61">
        <f t="shared" si="12"/>
        <v>0</v>
      </c>
      <c r="AQ12" s="61">
        <f t="shared" si="13"/>
        <v>0</v>
      </c>
      <c r="AS12" s="64"/>
      <c r="AT12" s="61">
        <f t="shared" si="14"/>
        <v>0</v>
      </c>
      <c r="AU12" s="65">
        <f>IF(AT12=1,data!$C$41*AS12,0)</f>
        <v>0</v>
      </c>
      <c r="AV12" s="87" t="s">
        <v>87</v>
      </c>
      <c r="AW12" s="66">
        <f>IF(AT12=1,IF(AS12&lt;15,VLOOKUP(AV12,data!$B$3:$E$32,2,0)*AS12,(VLOOKUP(AV12,data!$B$3:$E$32,2,0)*14)+(VLOOKUP(AV12,data!$B$3:$E$32,3,0))*(AS12-14)),0)</f>
        <v>0</v>
      </c>
      <c r="AX12" s="87" t="s">
        <v>87</v>
      </c>
      <c r="AY12" s="66">
        <f>IF(AT12=1,VLOOKUP(AX12,data!$B$35:$D$39,2,0),0)</f>
        <v>0</v>
      </c>
      <c r="AZ12" s="67">
        <f>IF(AND(AW12&lt;&gt;0,AY12&lt;&gt;0)=FALSE,0,data!$C$43)</f>
        <v>0</v>
      </c>
      <c r="BA12" s="91">
        <f t="shared" si="15"/>
        <v>0</v>
      </c>
      <c r="BB12" s="121">
        <f t="shared" si="16"/>
        <v>0</v>
      </c>
      <c r="BC12" s="61">
        <f t="shared" si="17"/>
        <v>0</v>
      </c>
      <c r="BD12" s="61">
        <f t="shared" si="18"/>
        <v>0</v>
      </c>
      <c r="BF12" s="64"/>
      <c r="BG12" s="61">
        <f t="shared" si="19"/>
        <v>0</v>
      </c>
      <c r="BH12" s="65">
        <f>IF(BG12=1,data!$C$41*BF12,0)</f>
        <v>0</v>
      </c>
      <c r="BI12" s="87" t="s">
        <v>87</v>
      </c>
      <c r="BJ12" s="66">
        <f>IF(BG12=1,IF(BF12&lt;15,VLOOKUP(BI12,data!$B$3:$E$32,2,0)*BF12,(VLOOKUP(BI12,data!$B$3:$E$32,2,0)*14)+(VLOOKUP(BI12,data!$B$3:$E$32,3,0))*(BF12-14)),0)</f>
        <v>0</v>
      </c>
      <c r="BK12" s="87" t="s">
        <v>87</v>
      </c>
      <c r="BL12" s="66">
        <f>IF(BG12=1,VLOOKUP(BK12,data!$B$35:$D$39,2,0),0)</f>
        <v>0</v>
      </c>
      <c r="BM12" s="67">
        <f>IF(AND(BJ12&lt;&gt;0,BL12&lt;&gt;0)=FALSE,0,data!$C$43)</f>
        <v>0</v>
      </c>
      <c r="BN12" s="91">
        <f t="shared" si="20"/>
        <v>0</v>
      </c>
      <c r="BO12" s="121">
        <f t="shared" si="21"/>
        <v>0</v>
      </c>
      <c r="BP12" s="61">
        <f t="shared" si="22"/>
        <v>0</v>
      </c>
      <c r="BQ12" s="61">
        <f t="shared" si="23"/>
        <v>0</v>
      </c>
      <c r="BS12" s="64"/>
      <c r="BT12" s="61">
        <f t="shared" si="24"/>
        <v>0</v>
      </c>
      <c r="BU12" s="65">
        <f>IF(BT12=1,data!$C$41*BS12,0)</f>
        <v>0</v>
      </c>
      <c r="BV12" s="87" t="s">
        <v>87</v>
      </c>
      <c r="BW12" s="66">
        <f>IF(BT12=1,IF(BS12&lt;15,VLOOKUP(BV12,data!$B$3:$E$32,2,0)*BS12,(VLOOKUP(BV12,data!$B$3:$E$32,2,0)*14)+(VLOOKUP(BV12,data!$B$3:$E$32,3,0))*(BS12-14)),0)</f>
        <v>0</v>
      </c>
      <c r="BX12" s="87" t="s">
        <v>87</v>
      </c>
      <c r="BY12" s="66">
        <f>IF(BT12=1,VLOOKUP(BX12,data!$B$35:$D$39,2,0),0)</f>
        <v>0</v>
      </c>
      <c r="BZ12" s="67">
        <f>IF(AND(BW12&lt;&gt;0,BY12&lt;&gt;0)=FALSE,0,data!$C$43)</f>
        <v>0</v>
      </c>
      <c r="CA12" s="91">
        <f t="shared" si="25"/>
        <v>0</v>
      </c>
      <c r="CB12" s="121">
        <f t="shared" si="26"/>
        <v>0</v>
      </c>
      <c r="CC12" s="61">
        <f t="shared" si="27"/>
        <v>0</v>
      </c>
      <c r="CD12" s="61">
        <f t="shared" si="28"/>
        <v>0</v>
      </c>
    </row>
    <row r="13" spans="1:82" ht="25.15" customHeight="1" x14ac:dyDescent="0.25">
      <c r="A13" s="68"/>
      <c r="B13" s="58" t="s">
        <v>95</v>
      </c>
      <c r="C13" s="113"/>
      <c r="D13" s="59" t="s">
        <v>659</v>
      </c>
      <c r="E13" s="64"/>
      <c r="F13" s="61">
        <f t="shared" si="0"/>
        <v>0</v>
      </c>
      <c r="G13" s="65">
        <f>IF(F13=1,data!$C$41*E13,0)</f>
        <v>0</v>
      </c>
      <c r="H13" s="87" t="s">
        <v>87</v>
      </c>
      <c r="I13" s="66">
        <f>IF($F13=1,IF($E13&lt;15,VLOOKUP(H13,data!$B$3:$E$32,2,0)*$E13,(VLOOKUP(H13,data!$B$3:$E$32,2,0)*14)+(VLOOKUP(H13,data!$B$3:$E$32,3,0))*($E13-14)),0)</f>
        <v>0</v>
      </c>
      <c r="J13" s="87" t="s">
        <v>87</v>
      </c>
      <c r="K13" s="66">
        <f>IF($F13=1,VLOOKUP(J13,data!$B$35:$D$39,2,0),0)</f>
        <v>0</v>
      </c>
      <c r="L13" s="67">
        <f>IF(AND(I13&lt;&gt;0,K13&lt;&gt;0)=FALSE,0,data!$C$43)</f>
        <v>0</v>
      </c>
      <c r="M13" s="91">
        <f t="shared" si="29"/>
        <v>0</v>
      </c>
      <c r="N13" s="61">
        <f t="shared" si="30"/>
        <v>0</v>
      </c>
      <c r="O13" s="61">
        <f t="shared" si="1"/>
        <v>0</v>
      </c>
      <c r="P13" s="61">
        <f t="shared" si="2"/>
        <v>0</v>
      </c>
      <c r="Q13" s="137">
        <f t="shared" si="3"/>
        <v>0</v>
      </c>
      <c r="S13" s="64"/>
      <c r="T13" s="61">
        <f t="shared" si="4"/>
        <v>0</v>
      </c>
      <c r="U13" s="65">
        <f>IF(T13=1,data!$C$41*S13,0)</f>
        <v>0</v>
      </c>
      <c r="V13" s="87" t="s">
        <v>87</v>
      </c>
      <c r="W13" s="66">
        <f>IF(T13=1,IF(S13&lt;15,VLOOKUP(V13,data!$B$3:$E$32,2,0)*S13,(VLOOKUP(V13,data!$B$3:$E$32,2,0)*14)+(VLOOKUP(V13,data!$B$3:$E$32,3,0))*(S13-14)),0)</f>
        <v>0</v>
      </c>
      <c r="X13" s="87" t="s">
        <v>87</v>
      </c>
      <c r="Y13" s="66">
        <f>IF(T13=1,VLOOKUP(X13,data!$B$35:$D$39,2,0),0)</f>
        <v>0</v>
      </c>
      <c r="Z13" s="67">
        <f>IF(AND(W13&lt;&gt;0,Y13&lt;&gt;0)=FALSE,0,data!$C$43)</f>
        <v>0</v>
      </c>
      <c r="AA13" s="91">
        <f t="shared" si="5"/>
        <v>0</v>
      </c>
      <c r="AB13" s="121">
        <f t="shared" si="6"/>
        <v>0</v>
      </c>
      <c r="AC13" s="61">
        <f t="shared" si="7"/>
        <v>0</v>
      </c>
      <c r="AD13" s="61">
        <f t="shared" si="8"/>
        <v>0</v>
      </c>
      <c r="AF13" s="64"/>
      <c r="AG13" s="61">
        <f t="shared" si="9"/>
        <v>0</v>
      </c>
      <c r="AH13" s="65">
        <f>IF(AG13=1,data!$C$41*AF13,0)</f>
        <v>0</v>
      </c>
      <c r="AI13" s="87" t="s">
        <v>87</v>
      </c>
      <c r="AJ13" s="66">
        <f>IF(AG13=1,IF(AF13&lt;15,VLOOKUP(AI13,data!$B$3:$E$32,2,0)*AF13,(VLOOKUP(AI13,data!$B$3:$E$32,2,0)*14)+(VLOOKUP(AI13,data!$B$3:$E$32,3,0))*(AF13-14)),0)</f>
        <v>0</v>
      </c>
      <c r="AK13" s="87" t="s">
        <v>87</v>
      </c>
      <c r="AL13" s="66">
        <f>IF(AG13=1,VLOOKUP(AK13,data!$B$35:$D$39,2,0),0)</f>
        <v>0</v>
      </c>
      <c r="AM13" s="67">
        <f>IF(AND(AJ13&lt;&gt;0,AL13&lt;&gt;0)=FALSE,0,data!$C$43)</f>
        <v>0</v>
      </c>
      <c r="AN13" s="91">
        <f t="shared" si="10"/>
        <v>0</v>
      </c>
      <c r="AO13" s="121">
        <f t="shared" si="11"/>
        <v>0</v>
      </c>
      <c r="AP13" s="61">
        <f t="shared" si="12"/>
        <v>0</v>
      </c>
      <c r="AQ13" s="61">
        <f t="shared" si="13"/>
        <v>0</v>
      </c>
      <c r="AS13" s="64"/>
      <c r="AT13" s="61">
        <f t="shared" si="14"/>
        <v>0</v>
      </c>
      <c r="AU13" s="65">
        <f>IF(AT13=1,data!$C$41*AS13,0)</f>
        <v>0</v>
      </c>
      <c r="AV13" s="87" t="s">
        <v>87</v>
      </c>
      <c r="AW13" s="66">
        <f>IF(AT13=1,IF(AS13&lt;15,VLOOKUP(AV13,data!$B$3:$E$32,2,0)*AS13,(VLOOKUP(AV13,data!$B$3:$E$32,2,0)*14)+(VLOOKUP(AV13,data!$B$3:$E$32,3,0))*(AS13-14)),0)</f>
        <v>0</v>
      </c>
      <c r="AX13" s="87" t="s">
        <v>87</v>
      </c>
      <c r="AY13" s="66">
        <f>IF(AT13=1,VLOOKUP(AX13,data!$B$35:$D$39,2,0),0)</f>
        <v>0</v>
      </c>
      <c r="AZ13" s="67">
        <f>IF(AND(AW13&lt;&gt;0,AY13&lt;&gt;0)=FALSE,0,data!$C$43)</f>
        <v>0</v>
      </c>
      <c r="BA13" s="91">
        <f t="shared" si="15"/>
        <v>0</v>
      </c>
      <c r="BB13" s="121">
        <f t="shared" si="16"/>
        <v>0</v>
      </c>
      <c r="BC13" s="61">
        <f t="shared" si="17"/>
        <v>0</v>
      </c>
      <c r="BD13" s="61">
        <f t="shared" si="18"/>
        <v>0</v>
      </c>
      <c r="BF13" s="64"/>
      <c r="BG13" s="61">
        <f t="shared" si="19"/>
        <v>0</v>
      </c>
      <c r="BH13" s="65">
        <f>IF(BG13=1,data!$C$41*BF13,0)</f>
        <v>0</v>
      </c>
      <c r="BI13" s="87" t="s">
        <v>87</v>
      </c>
      <c r="BJ13" s="66">
        <f>IF(BG13=1,IF(BF13&lt;15,VLOOKUP(BI13,data!$B$3:$E$32,2,0)*BF13,(VLOOKUP(BI13,data!$B$3:$E$32,2,0)*14)+(VLOOKUP(BI13,data!$B$3:$E$32,3,0))*(BF13-14)),0)</f>
        <v>0</v>
      </c>
      <c r="BK13" s="87" t="s">
        <v>87</v>
      </c>
      <c r="BL13" s="66">
        <f>IF(BG13=1,VLOOKUP(BK13,data!$B$35:$D$39,2,0),0)</f>
        <v>0</v>
      </c>
      <c r="BM13" s="67">
        <f>IF(AND(BJ13&lt;&gt;0,BL13&lt;&gt;0)=FALSE,0,data!$C$43)</f>
        <v>0</v>
      </c>
      <c r="BN13" s="91">
        <f t="shared" si="20"/>
        <v>0</v>
      </c>
      <c r="BO13" s="121">
        <f t="shared" si="21"/>
        <v>0</v>
      </c>
      <c r="BP13" s="61">
        <f t="shared" si="22"/>
        <v>0</v>
      </c>
      <c r="BQ13" s="61">
        <f t="shared" si="23"/>
        <v>0</v>
      </c>
      <c r="BS13" s="64"/>
      <c r="BT13" s="61">
        <f t="shared" si="24"/>
        <v>0</v>
      </c>
      <c r="BU13" s="65">
        <f>IF(BT13=1,data!$C$41*BS13,0)</f>
        <v>0</v>
      </c>
      <c r="BV13" s="87" t="s">
        <v>87</v>
      </c>
      <c r="BW13" s="66">
        <f>IF(BT13=1,IF(BS13&lt;15,VLOOKUP(BV13,data!$B$3:$E$32,2,0)*BS13,(VLOOKUP(BV13,data!$B$3:$E$32,2,0)*14)+(VLOOKUP(BV13,data!$B$3:$E$32,3,0))*(BS13-14)),0)</f>
        <v>0</v>
      </c>
      <c r="BX13" s="87" t="s">
        <v>87</v>
      </c>
      <c r="BY13" s="66">
        <f>IF(BT13=1,VLOOKUP(BX13,data!$B$35:$D$39,2,0),0)</f>
        <v>0</v>
      </c>
      <c r="BZ13" s="67">
        <f>IF(AND(BW13&lt;&gt;0,BY13&lt;&gt;0)=FALSE,0,data!$C$43)</f>
        <v>0</v>
      </c>
      <c r="CA13" s="91">
        <f t="shared" si="25"/>
        <v>0</v>
      </c>
      <c r="CB13" s="121">
        <f t="shared" si="26"/>
        <v>0</v>
      </c>
      <c r="CC13" s="61">
        <f t="shared" si="27"/>
        <v>0</v>
      </c>
      <c r="CD13" s="61">
        <f t="shared" si="28"/>
        <v>0</v>
      </c>
    </row>
    <row r="14" spans="1:82" ht="25.15" customHeight="1" x14ac:dyDescent="0.25">
      <c r="A14" s="68"/>
      <c r="B14" s="58" t="s">
        <v>96</v>
      </c>
      <c r="C14" s="113"/>
      <c r="D14" s="59" t="s">
        <v>659</v>
      </c>
      <c r="E14" s="64"/>
      <c r="F14" s="61">
        <f t="shared" si="0"/>
        <v>0</v>
      </c>
      <c r="G14" s="65">
        <f>IF(F14=1,data!$C$41*E14,0)</f>
        <v>0</v>
      </c>
      <c r="H14" s="87" t="s">
        <v>87</v>
      </c>
      <c r="I14" s="66">
        <f>IF($F14=1,IF($E14&lt;15,VLOOKUP(H14,data!$B$3:$E$32,2,0)*$E14,(VLOOKUP(H14,data!$B$3:$E$32,2,0)*14)+(VLOOKUP(H14,data!$B$3:$E$32,3,0))*($E14-14)),0)</f>
        <v>0</v>
      </c>
      <c r="J14" s="87" t="s">
        <v>87</v>
      </c>
      <c r="K14" s="66">
        <f>IF($F14=1,VLOOKUP(J14,data!$B$35:$D$39,2,0),0)</f>
        <v>0</v>
      </c>
      <c r="L14" s="67">
        <f>IF(AND(I14&lt;&gt;0,K14&lt;&gt;0)=FALSE,0,data!$C$43)</f>
        <v>0</v>
      </c>
      <c r="M14" s="91">
        <f t="shared" si="29"/>
        <v>0</v>
      </c>
      <c r="N14" s="61">
        <f>IF(M14&gt;0,1,0)</f>
        <v>0</v>
      </c>
      <c r="O14" s="61">
        <f t="shared" si="1"/>
        <v>0</v>
      </c>
      <c r="P14" s="61">
        <f t="shared" si="2"/>
        <v>0</v>
      </c>
      <c r="Q14" s="137">
        <f t="shared" si="3"/>
        <v>0</v>
      </c>
      <c r="S14" s="64"/>
      <c r="T14" s="61">
        <f t="shared" si="4"/>
        <v>0</v>
      </c>
      <c r="U14" s="65">
        <f>IF(T14=1,data!$C$41*S14,0)</f>
        <v>0</v>
      </c>
      <c r="V14" s="87" t="s">
        <v>87</v>
      </c>
      <c r="W14" s="66">
        <f>IF(T14=1,IF(S14&lt;15,VLOOKUP(V14,data!$B$3:$E$32,2,0)*S14,(VLOOKUP(V14,data!$B$3:$E$32,2,0)*14)+(VLOOKUP(V14,data!$B$3:$E$32,3,0))*(S14-14)),0)</f>
        <v>0</v>
      </c>
      <c r="X14" s="87" t="s">
        <v>87</v>
      </c>
      <c r="Y14" s="66">
        <f>IF(T14=1,VLOOKUP(X14,data!$B$35:$D$39,2,0),0)</f>
        <v>0</v>
      </c>
      <c r="Z14" s="67">
        <f>IF(AND(W14&lt;&gt;0,Y14&lt;&gt;0)=FALSE,0,data!$C$43)</f>
        <v>0</v>
      </c>
      <c r="AA14" s="91">
        <f t="shared" si="5"/>
        <v>0</v>
      </c>
      <c r="AB14" s="121">
        <f t="shared" si="6"/>
        <v>0</v>
      </c>
      <c r="AC14" s="61">
        <f t="shared" si="7"/>
        <v>0</v>
      </c>
      <c r="AD14" s="61">
        <f t="shared" si="8"/>
        <v>0</v>
      </c>
      <c r="AF14" s="64"/>
      <c r="AG14" s="61">
        <f t="shared" si="9"/>
        <v>0</v>
      </c>
      <c r="AH14" s="65">
        <f>IF(AG14=1,data!$C$41*AF14,0)</f>
        <v>0</v>
      </c>
      <c r="AI14" s="87" t="s">
        <v>87</v>
      </c>
      <c r="AJ14" s="66">
        <f>IF(AG14=1,IF(AF14&lt;15,VLOOKUP(AI14,data!$B$3:$E$32,2,0)*AF14,(VLOOKUP(AI14,data!$B$3:$E$32,2,0)*14)+(VLOOKUP(AI14,data!$B$3:$E$32,3,0))*(AF14-14)),0)</f>
        <v>0</v>
      </c>
      <c r="AK14" s="87" t="s">
        <v>87</v>
      </c>
      <c r="AL14" s="66">
        <f>IF(AG14=1,VLOOKUP(AK14,data!$B$35:$D$39,2,0),0)</f>
        <v>0</v>
      </c>
      <c r="AM14" s="67">
        <f>IF(AND(AJ14&lt;&gt;0,AL14&lt;&gt;0)=FALSE,0,data!$C$43)</f>
        <v>0</v>
      </c>
      <c r="AN14" s="91">
        <f t="shared" si="10"/>
        <v>0</v>
      </c>
      <c r="AO14" s="121">
        <f t="shared" si="11"/>
        <v>0</v>
      </c>
      <c r="AP14" s="61">
        <f t="shared" si="12"/>
        <v>0</v>
      </c>
      <c r="AQ14" s="61">
        <f t="shared" si="13"/>
        <v>0</v>
      </c>
      <c r="AS14" s="64"/>
      <c r="AT14" s="61">
        <f t="shared" si="14"/>
        <v>0</v>
      </c>
      <c r="AU14" s="65">
        <f>IF(AT14=1,data!$C$41*AS14,0)</f>
        <v>0</v>
      </c>
      <c r="AV14" s="87" t="s">
        <v>87</v>
      </c>
      <c r="AW14" s="66">
        <f>IF(AT14=1,IF(AS14&lt;15,VLOOKUP(AV14,data!$B$3:$E$32,2,0)*AS14,(VLOOKUP(AV14,data!$B$3:$E$32,2,0)*14)+(VLOOKUP(AV14,data!$B$3:$E$32,3,0))*(AS14-14)),0)</f>
        <v>0</v>
      </c>
      <c r="AX14" s="87" t="s">
        <v>87</v>
      </c>
      <c r="AY14" s="66">
        <f>IF(AT14=1,VLOOKUP(AX14,data!$B$35:$D$39,2,0),0)</f>
        <v>0</v>
      </c>
      <c r="AZ14" s="67">
        <f>IF(AND(AW14&lt;&gt;0,AY14&lt;&gt;0)=FALSE,0,data!$C$43)</f>
        <v>0</v>
      </c>
      <c r="BA14" s="91">
        <f t="shared" si="15"/>
        <v>0</v>
      </c>
      <c r="BB14" s="121">
        <f t="shared" si="16"/>
        <v>0</v>
      </c>
      <c r="BC14" s="61">
        <f t="shared" si="17"/>
        <v>0</v>
      </c>
      <c r="BD14" s="61">
        <f t="shared" si="18"/>
        <v>0</v>
      </c>
      <c r="BF14" s="64"/>
      <c r="BG14" s="61">
        <f t="shared" si="19"/>
        <v>0</v>
      </c>
      <c r="BH14" s="65">
        <f>IF(BG14=1,data!$C$41*BF14,0)</f>
        <v>0</v>
      </c>
      <c r="BI14" s="87" t="s">
        <v>87</v>
      </c>
      <c r="BJ14" s="66">
        <f>IF(BG14=1,IF(BF14&lt;15,VLOOKUP(BI14,data!$B$3:$E$32,2,0)*BF14,(VLOOKUP(BI14,data!$B$3:$E$32,2,0)*14)+(VLOOKUP(BI14,data!$B$3:$E$32,3,0))*(BF14-14)),0)</f>
        <v>0</v>
      </c>
      <c r="BK14" s="87" t="s">
        <v>87</v>
      </c>
      <c r="BL14" s="66">
        <f>IF(BG14=1,VLOOKUP(BK14,data!$B$35:$D$39,2,0),0)</f>
        <v>0</v>
      </c>
      <c r="BM14" s="67">
        <f>IF(AND(BJ14&lt;&gt;0,BL14&lt;&gt;0)=FALSE,0,data!$C$43)</f>
        <v>0</v>
      </c>
      <c r="BN14" s="91">
        <f t="shared" si="20"/>
        <v>0</v>
      </c>
      <c r="BO14" s="121">
        <f t="shared" si="21"/>
        <v>0</v>
      </c>
      <c r="BP14" s="61">
        <f t="shared" si="22"/>
        <v>0</v>
      </c>
      <c r="BQ14" s="61">
        <f t="shared" si="23"/>
        <v>0</v>
      </c>
      <c r="BS14" s="64"/>
      <c r="BT14" s="61">
        <f t="shared" si="24"/>
        <v>0</v>
      </c>
      <c r="BU14" s="65">
        <f>IF(BT14=1,data!$C$41*BS14,0)</f>
        <v>0</v>
      </c>
      <c r="BV14" s="87" t="s">
        <v>87</v>
      </c>
      <c r="BW14" s="66">
        <f>IF(BT14=1,IF(BS14&lt;15,VLOOKUP(BV14,data!$B$3:$E$32,2,0)*BS14,(VLOOKUP(BV14,data!$B$3:$E$32,2,0)*14)+(VLOOKUP(BV14,data!$B$3:$E$32,3,0))*(BS14-14)),0)</f>
        <v>0</v>
      </c>
      <c r="BX14" s="87" t="s">
        <v>87</v>
      </c>
      <c r="BY14" s="66">
        <f>IF(BT14=1,VLOOKUP(BX14,data!$B$35:$D$39,2,0),0)</f>
        <v>0</v>
      </c>
      <c r="BZ14" s="67">
        <f>IF(AND(BW14&lt;&gt;0,BY14&lt;&gt;0)=FALSE,0,data!$C$43)</f>
        <v>0</v>
      </c>
      <c r="CA14" s="91">
        <f t="shared" si="25"/>
        <v>0</v>
      </c>
      <c r="CB14" s="121">
        <f t="shared" si="26"/>
        <v>0</v>
      </c>
      <c r="CC14" s="61">
        <f t="shared" si="27"/>
        <v>0</v>
      </c>
      <c r="CD14" s="61">
        <f t="shared" si="28"/>
        <v>0</v>
      </c>
    </row>
    <row r="15" spans="1:82" ht="25.15" customHeight="1" x14ac:dyDescent="0.25">
      <c r="A15" s="68"/>
      <c r="B15" s="58" t="s">
        <v>97</v>
      </c>
      <c r="C15" s="113"/>
      <c r="D15" s="59" t="s">
        <v>659</v>
      </c>
      <c r="E15" s="64"/>
      <c r="F15" s="61">
        <f t="shared" si="0"/>
        <v>0</v>
      </c>
      <c r="G15" s="65">
        <f>IF(F15=1,data!$C$41*E15,0)</f>
        <v>0</v>
      </c>
      <c r="H15" s="87" t="s">
        <v>87</v>
      </c>
      <c r="I15" s="66">
        <f>IF($F15=1,IF($E15&lt;15,VLOOKUP(H15,data!$B$3:$E$32,2,0)*$E15,(VLOOKUP(H15,data!$B$3:$E$32,2,0)*14)+(VLOOKUP(H15,data!$B$3:$E$32,3,0))*($E15-14)),0)</f>
        <v>0</v>
      </c>
      <c r="J15" s="87" t="s">
        <v>87</v>
      </c>
      <c r="K15" s="66">
        <f>IF($F15=1,VLOOKUP(J15,data!$B$35:$D$39,2,0),0)</f>
        <v>0</v>
      </c>
      <c r="L15" s="67">
        <f>IF(AND(I15&lt;&gt;0,K15&lt;&gt;0)=FALSE,0,data!$C$43)</f>
        <v>0</v>
      </c>
      <c r="M15" s="91">
        <f t="shared" si="29"/>
        <v>0</v>
      </c>
      <c r="N15" s="61">
        <f>IF(M15&gt;0,1,0)</f>
        <v>0</v>
      </c>
      <c r="O15" s="61">
        <f t="shared" si="1"/>
        <v>0</v>
      </c>
      <c r="P15" s="61">
        <f t="shared" si="2"/>
        <v>0</v>
      </c>
      <c r="Q15" s="137">
        <f t="shared" si="3"/>
        <v>0</v>
      </c>
      <c r="S15" s="64"/>
      <c r="T15" s="61">
        <f t="shared" si="4"/>
        <v>0</v>
      </c>
      <c r="U15" s="65">
        <f>IF(T15=1,data!$C$41*S15,0)</f>
        <v>0</v>
      </c>
      <c r="V15" s="87" t="s">
        <v>87</v>
      </c>
      <c r="W15" s="66">
        <f>IF(T15=1,IF(S15&lt;15,VLOOKUP(V15,data!$B$3:$E$32,2,0)*S15,(VLOOKUP(V15,data!$B$3:$E$32,2,0)*14)+(VLOOKUP(V15,data!$B$3:$E$32,3,0))*(S15-14)),0)</f>
        <v>0</v>
      </c>
      <c r="X15" s="87" t="s">
        <v>87</v>
      </c>
      <c r="Y15" s="66">
        <f>IF(T15=1,VLOOKUP(X15,data!$B$35:$D$39,2,0),0)</f>
        <v>0</v>
      </c>
      <c r="Z15" s="67">
        <f>IF(AND(W15&lt;&gt;0,Y15&lt;&gt;0)=FALSE,0,data!$C$43)</f>
        <v>0</v>
      </c>
      <c r="AA15" s="91">
        <f t="shared" si="5"/>
        <v>0</v>
      </c>
      <c r="AB15" s="121">
        <f t="shared" si="6"/>
        <v>0</v>
      </c>
      <c r="AC15" s="61">
        <f t="shared" si="7"/>
        <v>0</v>
      </c>
      <c r="AD15" s="61">
        <f t="shared" si="8"/>
        <v>0</v>
      </c>
      <c r="AF15" s="64"/>
      <c r="AG15" s="61">
        <f t="shared" si="9"/>
        <v>0</v>
      </c>
      <c r="AH15" s="65">
        <f>IF(AG15=1,data!$C$41*AF15,0)</f>
        <v>0</v>
      </c>
      <c r="AI15" s="87" t="s">
        <v>87</v>
      </c>
      <c r="AJ15" s="66">
        <f>IF(AG15=1,IF(AF15&lt;15,VLOOKUP(AI15,data!$B$3:$E$32,2,0)*AF15,(VLOOKUP(AI15,data!$B$3:$E$32,2,0)*14)+(VLOOKUP(AI15,data!$B$3:$E$32,3,0))*(AF15-14)),0)</f>
        <v>0</v>
      </c>
      <c r="AK15" s="87" t="s">
        <v>87</v>
      </c>
      <c r="AL15" s="66">
        <f>IF(AG15=1,VLOOKUP(AK15,data!$B$35:$D$39,2,0),0)</f>
        <v>0</v>
      </c>
      <c r="AM15" s="67">
        <f>IF(AND(AJ15&lt;&gt;0,AL15&lt;&gt;0)=FALSE,0,data!$C$43)</f>
        <v>0</v>
      </c>
      <c r="AN15" s="91">
        <f t="shared" si="10"/>
        <v>0</v>
      </c>
      <c r="AO15" s="121">
        <f t="shared" si="11"/>
        <v>0</v>
      </c>
      <c r="AP15" s="61">
        <f t="shared" si="12"/>
        <v>0</v>
      </c>
      <c r="AQ15" s="61">
        <f t="shared" si="13"/>
        <v>0</v>
      </c>
      <c r="AS15" s="64"/>
      <c r="AT15" s="61">
        <f t="shared" si="14"/>
        <v>0</v>
      </c>
      <c r="AU15" s="65">
        <f>IF(AT15=1,data!$C$41*AS15,0)</f>
        <v>0</v>
      </c>
      <c r="AV15" s="87" t="s">
        <v>87</v>
      </c>
      <c r="AW15" s="66">
        <f>IF(AT15=1,IF(AS15&lt;15,VLOOKUP(AV15,data!$B$3:$E$32,2,0)*AS15,(VLOOKUP(AV15,data!$B$3:$E$32,2,0)*14)+(VLOOKUP(AV15,data!$B$3:$E$32,3,0))*(AS15-14)),0)</f>
        <v>0</v>
      </c>
      <c r="AX15" s="87" t="s">
        <v>87</v>
      </c>
      <c r="AY15" s="66">
        <f>IF(AT15=1,VLOOKUP(AX15,data!$B$35:$D$39,2,0),0)</f>
        <v>0</v>
      </c>
      <c r="AZ15" s="67">
        <f>IF(AND(AW15&lt;&gt;0,AY15&lt;&gt;0)=FALSE,0,data!$C$43)</f>
        <v>0</v>
      </c>
      <c r="BA15" s="91">
        <f t="shared" si="15"/>
        <v>0</v>
      </c>
      <c r="BB15" s="121">
        <f t="shared" si="16"/>
        <v>0</v>
      </c>
      <c r="BC15" s="61">
        <f t="shared" si="17"/>
        <v>0</v>
      </c>
      <c r="BD15" s="61">
        <f t="shared" si="18"/>
        <v>0</v>
      </c>
      <c r="BF15" s="64"/>
      <c r="BG15" s="61">
        <f t="shared" si="19"/>
        <v>0</v>
      </c>
      <c r="BH15" s="65">
        <f>IF(BG15=1,data!$C$41*BF15,0)</f>
        <v>0</v>
      </c>
      <c r="BI15" s="87" t="s">
        <v>87</v>
      </c>
      <c r="BJ15" s="66">
        <f>IF(BG15=1,IF(BF15&lt;15,VLOOKUP(BI15,data!$B$3:$E$32,2,0)*BF15,(VLOOKUP(BI15,data!$B$3:$E$32,2,0)*14)+(VLOOKUP(BI15,data!$B$3:$E$32,3,0))*(BF15-14)),0)</f>
        <v>0</v>
      </c>
      <c r="BK15" s="87" t="s">
        <v>87</v>
      </c>
      <c r="BL15" s="66">
        <f>IF(BG15=1,VLOOKUP(BK15,data!$B$35:$D$39,2,0),0)</f>
        <v>0</v>
      </c>
      <c r="BM15" s="67">
        <f>IF(AND(BJ15&lt;&gt;0,BL15&lt;&gt;0)=FALSE,0,data!$C$43)</f>
        <v>0</v>
      </c>
      <c r="BN15" s="91">
        <f t="shared" si="20"/>
        <v>0</v>
      </c>
      <c r="BO15" s="121">
        <f t="shared" si="21"/>
        <v>0</v>
      </c>
      <c r="BP15" s="61">
        <f t="shared" si="22"/>
        <v>0</v>
      </c>
      <c r="BQ15" s="61">
        <f t="shared" si="23"/>
        <v>0</v>
      </c>
      <c r="BS15" s="64"/>
      <c r="BT15" s="61">
        <f t="shared" si="24"/>
        <v>0</v>
      </c>
      <c r="BU15" s="65">
        <f>IF(BT15=1,data!$C$41*BS15,0)</f>
        <v>0</v>
      </c>
      <c r="BV15" s="87" t="s">
        <v>87</v>
      </c>
      <c r="BW15" s="66">
        <f>IF(BT15=1,IF(BS15&lt;15,VLOOKUP(BV15,data!$B$3:$E$32,2,0)*BS15,(VLOOKUP(BV15,data!$B$3:$E$32,2,0)*14)+(VLOOKUP(BV15,data!$B$3:$E$32,3,0))*(BS15-14)),0)</f>
        <v>0</v>
      </c>
      <c r="BX15" s="87" t="s">
        <v>87</v>
      </c>
      <c r="BY15" s="66">
        <f>IF(BT15=1,VLOOKUP(BX15,data!$B$35:$D$39,2,0),0)</f>
        <v>0</v>
      </c>
      <c r="BZ15" s="67">
        <f>IF(AND(BW15&lt;&gt;0,BY15&lt;&gt;0)=FALSE,0,data!$C$43)</f>
        <v>0</v>
      </c>
      <c r="CA15" s="91">
        <f t="shared" si="25"/>
        <v>0</v>
      </c>
      <c r="CB15" s="121">
        <f t="shared" si="26"/>
        <v>0</v>
      </c>
      <c r="CC15" s="61">
        <f t="shared" si="27"/>
        <v>0</v>
      </c>
      <c r="CD15" s="61">
        <f t="shared" si="28"/>
        <v>0</v>
      </c>
    </row>
    <row r="16" spans="1:82" ht="25.15" customHeight="1" x14ac:dyDescent="0.25">
      <c r="A16" s="57"/>
      <c r="B16" s="58" t="s">
        <v>98</v>
      </c>
      <c r="C16" s="113"/>
      <c r="D16" s="59" t="s">
        <v>659</v>
      </c>
      <c r="E16" s="64"/>
      <c r="F16" s="61">
        <f t="shared" si="0"/>
        <v>0</v>
      </c>
      <c r="G16" s="65">
        <f>IF(F16=1,data!$C$41*E16,0)</f>
        <v>0</v>
      </c>
      <c r="H16" s="87" t="s">
        <v>87</v>
      </c>
      <c r="I16" s="66">
        <f>IF($F16=1,IF($E16&lt;15,VLOOKUP(H16,data!$B$3:$E$32,2,0)*$E16,(VLOOKUP(H16,data!$B$3:$E$32,2,0)*14)+(VLOOKUP(H16,data!$B$3:$E$32,3,0))*($E16-14)),0)</f>
        <v>0</v>
      </c>
      <c r="J16" s="87" t="s">
        <v>87</v>
      </c>
      <c r="K16" s="66">
        <f>IF($F16=1,VLOOKUP(J16,data!$B$35:$D$39,2,0),0)</f>
        <v>0</v>
      </c>
      <c r="L16" s="67">
        <f>IF(AND(I16&lt;&gt;0,K16&lt;&gt;0)=FALSE,0,data!$C$43)</f>
        <v>0</v>
      </c>
      <c r="M16" s="91">
        <f t="shared" si="29"/>
        <v>0</v>
      </c>
      <c r="N16" s="61">
        <f t="shared" ref="N16:N79" si="31">IF(M16&gt;0,1,0)</f>
        <v>0</v>
      </c>
      <c r="O16" s="61">
        <f t="shared" si="1"/>
        <v>0</v>
      </c>
      <c r="P16" s="61">
        <f t="shared" si="2"/>
        <v>0</v>
      </c>
      <c r="Q16" s="137">
        <f t="shared" si="3"/>
        <v>0</v>
      </c>
      <c r="S16" s="64"/>
      <c r="T16" s="61">
        <f t="shared" si="4"/>
        <v>0</v>
      </c>
      <c r="U16" s="65">
        <f>IF(T16=1,data!$C$41*S16,0)</f>
        <v>0</v>
      </c>
      <c r="V16" s="87" t="s">
        <v>87</v>
      </c>
      <c r="W16" s="66">
        <f>IF(T16=1,IF(S16&lt;15,VLOOKUP(V16,data!$B$3:$E$32,2,0)*S16,(VLOOKUP(V16,data!$B$3:$E$32,2,0)*14)+(VLOOKUP(V16,data!$B$3:$E$32,3,0))*(S16-14)),0)</f>
        <v>0</v>
      </c>
      <c r="X16" s="87" t="s">
        <v>87</v>
      </c>
      <c r="Y16" s="66">
        <f>IF(T16=1,VLOOKUP(X16,data!$B$35:$D$39,2,0),0)</f>
        <v>0</v>
      </c>
      <c r="Z16" s="67">
        <f>IF(AND(W16&lt;&gt;0,Y16&lt;&gt;0)=FALSE,0,data!$C$43)</f>
        <v>0</v>
      </c>
      <c r="AA16" s="91">
        <f t="shared" si="5"/>
        <v>0</v>
      </c>
      <c r="AB16" s="121">
        <f t="shared" si="6"/>
        <v>0</v>
      </c>
      <c r="AC16" s="61">
        <f t="shared" si="7"/>
        <v>0</v>
      </c>
      <c r="AD16" s="61">
        <f t="shared" si="8"/>
        <v>0</v>
      </c>
      <c r="AF16" s="64"/>
      <c r="AG16" s="61">
        <f t="shared" si="9"/>
        <v>0</v>
      </c>
      <c r="AH16" s="65">
        <f>IF(AG16=1,data!$C$41*AF16,0)</f>
        <v>0</v>
      </c>
      <c r="AI16" s="87" t="s">
        <v>87</v>
      </c>
      <c r="AJ16" s="66">
        <f>IF(AG16=1,IF(AF16&lt;15,VLOOKUP(AI16,data!$B$3:$E$32,2,0)*AF16,(VLOOKUP(AI16,data!$B$3:$E$32,2,0)*14)+(VLOOKUP(AI16,data!$B$3:$E$32,3,0))*(AF16-14)),0)</f>
        <v>0</v>
      </c>
      <c r="AK16" s="87" t="s">
        <v>87</v>
      </c>
      <c r="AL16" s="66">
        <f>IF(AG16=1,VLOOKUP(AK16,data!$B$35:$D$39,2,0),0)</f>
        <v>0</v>
      </c>
      <c r="AM16" s="67">
        <f>IF(AND(AJ16&lt;&gt;0,AL16&lt;&gt;0)=FALSE,0,data!$C$43)</f>
        <v>0</v>
      </c>
      <c r="AN16" s="91">
        <f t="shared" si="10"/>
        <v>0</v>
      </c>
      <c r="AO16" s="121">
        <f t="shared" si="11"/>
        <v>0</v>
      </c>
      <c r="AP16" s="61">
        <f t="shared" si="12"/>
        <v>0</v>
      </c>
      <c r="AQ16" s="61">
        <f t="shared" si="13"/>
        <v>0</v>
      </c>
      <c r="AS16" s="64"/>
      <c r="AT16" s="61">
        <f t="shared" si="14"/>
        <v>0</v>
      </c>
      <c r="AU16" s="65">
        <f>IF(AT16=1,data!$C$41*AS16,0)</f>
        <v>0</v>
      </c>
      <c r="AV16" s="87" t="s">
        <v>87</v>
      </c>
      <c r="AW16" s="66">
        <f>IF(AT16=1,IF(AS16&lt;15,VLOOKUP(AV16,data!$B$3:$E$32,2,0)*AS16,(VLOOKUP(AV16,data!$B$3:$E$32,2,0)*14)+(VLOOKUP(AV16,data!$B$3:$E$32,3,0))*(AS16-14)),0)</f>
        <v>0</v>
      </c>
      <c r="AX16" s="87" t="s">
        <v>87</v>
      </c>
      <c r="AY16" s="66">
        <f>IF(AT16=1,VLOOKUP(AX16,data!$B$35:$D$39,2,0),0)</f>
        <v>0</v>
      </c>
      <c r="AZ16" s="67">
        <f>IF(AND(AW16&lt;&gt;0,AY16&lt;&gt;0)=FALSE,0,data!$C$43)</f>
        <v>0</v>
      </c>
      <c r="BA16" s="91">
        <f t="shared" si="15"/>
        <v>0</v>
      </c>
      <c r="BB16" s="121">
        <f t="shared" si="16"/>
        <v>0</v>
      </c>
      <c r="BC16" s="61">
        <f t="shared" si="17"/>
        <v>0</v>
      </c>
      <c r="BD16" s="61">
        <f t="shared" si="18"/>
        <v>0</v>
      </c>
      <c r="BF16" s="64"/>
      <c r="BG16" s="61">
        <f t="shared" si="19"/>
        <v>0</v>
      </c>
      <c r="BH16" s="65">
        <f>IF(BG16=1,data!$C$41*BF16,0)</f>
        <v>0</v>
      </c>
      <c r="BI16" s="87" t="s">
        <v>87</v>
      </c>
      <c r="BJ16" s="66">
        <f>IF(BG16=1,IF(BF16&lt;15,VLOOKUP(BI16,data!$B$3:$E$32,2,0)*BF16,(VLOOKUP(BI16,data!$B$3:$E$32,2,0)*14)+(VLOOKUP(BI16,data!$B$3:$E$32,3,0))*(BF16-14)),0)</f>
        <v>0</v>
      </c>
      <c r="BK16" s="87" t="s">
        <v>87</v>
      </c>
      <c r="BL16" s="66">
        <f>IF(BG16=1,VLOOKUP(BK16,data!$B$35:$D$39,2,0),0)</f>
        <v>0</v>
      </c>
      <c r="BM16" s="67">
        <f>IF(AND(BJ16&lt;&gt;0,BL16&lt;&gt;0)=FALSE,0,data!$C$43)</f>
        <v>0</v>
      </c>
      <c r="BN16" s="91">
        <f t="shared" si="20"/>
        <v>0</v>
      </c>
      <c r="BO16" s="121">
        <f t="shared" si="21"/>
        <v>0</v>
      </c>
      <c r="BP16" s="61">
        <f t="shared" si="22"/>
        <v>0</v>
      </c>
      <c r="BQ16" s="61">
        <f t="shared" si="23"/>
        <v>0</v>
      </c>
      <c r="BS16" s="64"/>
      <c r="BT16" s="61">
        <f t="shared" si="24"/>
        <v>0</v>
      </c>
      <c r="BU16" s="65">
        <f>IF(BT16=1,data!$C$41*BS16,0)</f>
        <v>0</v>
      </c>
      <c r="BV16" s="87" t="s">
        <v>87</v>
      </c>
      <c r="BW16" s="66">
        <f>IF(BT16=1,IF(BS16&lt;15,VLOOKUP(BV16,data!$B$3:$E$32,2,0)*BS16,(VLOOKUP(BV16,data!$B$3:$E$32,2,0)*14)+(VLOOKUP(BV16,data!$B$3:$E$32,3,0))*(BS16-14)),0)</f>
        <v>0</v>
      </c>
      <c r="BX16" s="87" t="s">
        <v>87</v>
      </c>
      <c r="BY16" s="66">
        <f>IF(BT16=1,VLOOKUP(BX16,data!$B$35:$D$39,2,0),0)</f>
        <v>0</v>
      </c>
      <c r="BZ16" s="67">
        <f>IF(AND(BW16&lt;&gt;0,BY16&lt;&gt;0)=FALSE,0,data!$C$43)</f>
        <v>0</v>
      </c>
      <c r="CA16" s="91">
        <f t="shared" si="25"/>
        <v>0</v>
      </c>
      <c r="CB16" s="121">
        <f t="shared" si="26"/>
        <v>0</v>
      </c>
      <c r="CC16" s="61">
        <f t="shared" si="27"/>
        <v>0</v>
      </c>
      <c r="CD16" s="61">
        <f t="shared" si="28"/>
        <v>0</v>
      </c>
    </row>
    <row r="17" spans="1:82" ht="25.15" customHeight="1" x14ac:dyDescent="0.25">
      <c r="A17" s="57"/>
      <c r="B17" s="58" t="s">
        <v>99</v>
      </c>
      <c r="C17" s="113"/>
      <c r="D17" s="59" t="s">
        <v>659</v>
      </c>
      <c r="E17" s="64"/>
      <c r="F17" s="61">
        <f t="shared" si="0"/>
        <v>0</v>
      </c>
      <c r="G17" s="65">
        <f>IF(F17=1,data!$C$41*E17,0)</f>
        <v>0</v>
      </c>
      <c r="H17" s="87" t="s">
        <v>87</v>
      </c>
      <c r="I17" s="66">
        <f>IF($F17=1,IF($E17&lt;15,VLOOKUP(H17,data!$B$3:$E$32,2,0)*$E17,(VLOOKUP(H17,data!$B$3:$E$32,2,0)*14)+(VLOOKUP(H17,data!$B$3:$E$32,3,0))*($E17-14)),0)</f>
        <v>0</v>
      </c>
      <c r="J17" s="87" t="s">
        <v>87</v>
      </c>
      <c r="K17" s="66">
        <f>IF($F17=1,VLOOKUP(J17,data!$B$35:$D$39,2,0),0)</f>
        <v>0</v>
      </c>
      <c r="L17" s="67">
        <f>IF(AND(I17&lt;&gt;0,K17&lt;&gt;0)=FALSE,0,data!$C$43)</f>
        <v>0</v>
      </c>
      <c r="M17" s="91">
        <f t="shared" si="29"/>
        <v>0</v>
      </c>
      <c r="N17" s="61">
        <f t="shared" si="31"/>
        <v>0</v>
      </c>
      <c r="O17" s="61">
        <f t="shared" si="1"/>
        <v>0</v>
      </c>
      <c r="P17" s="61">
        <f t="shared" si="2"/>
        <v>0</v>
      </c>
      <c r="Q17" s="137">
        <f t="shared" si="3"/>
        <v>0</v>
      </c>
      <c r="S17" s="64"/>
      <c r="T17" s="61">
        <f t="shared" si="4"/>
        <v>0</v>
      </c>
      <c r="U17" s="65">
        <f>IF(T17=1,data!$C$41*S17,0)</f>
        <v>0</v>
      </c>
      <c r="V17" s="87" t="s">
        <v>87</v>
      </c>
      <c r="W17" s="66">
        <f>IF(T17=1,IF(S17&lt;15,VLOOKUP(V17,data!$B$3:$E$32,2,0)*S17,(VLOOKUP(V17,data!$B$3:$E$32,2,0)*14)+(VLOOKUP(V17,data!$B$3:$E$32,3,0))*(S17-14)),0)</f>
        <v>0</v>
      </c>
      <c r="X17" s="87" t="s">
        <v>87</v>
      </c>
      <c r="Y17" s="66">
        <f>IF(T17=1,VLOOKUP(X17,data!$B$35:$D$39,2,0),0)</f>
        <v>0</v>
      </c>
      <c r="Z17" s="67">
        <f>IF(AND(W17&lt;&gt;0,Y17&lt;&gt;0)=FALSE,0,data!$C$43)</f>
        <v>0</v>
      </c>
      <c r="AA17" s="91">
        <f t="shared" si="5"/>
        <v>0</v>
      </c>
      <c r="AB17" s="121">
        <f t="shared" si="6"/>
        <v>0</v>
      </c>
      <c r="AC17" s="61">
        <f t="shared" si="7"/>
        <v>0</v>
      </c>
      <c r="AD17" s="61">
        <f t="shared" si="8"/>
        <v>0</v>
      </c>
      <c r="AF17" s="64"/>
      <c r="AG17" s="61">
        <f t="shared" si="9"/>
        <v>0</v>
      </c>
      <c r="AH17" s="65">
        <f>IF(AG17=1,data!$C$41*AF17,0)</f>
        <v>0</v>
      </c>
      <c r="AI17" s="87" t="s">
        <v>87</v>
      </c>
      <c r="AJ17" s="66">
        <f>IF(AG17=1,IF(AF17&lt;15,VLOOKUP(AI17,data!$B$3:$E$32,2,0)*AF17,(VLOOKUP(AI17,data!$B$3:$E$32,2,0)*14)+(VLOOKUP(AI17,data!$B$3:$E$32,3,0))*(AF17-14)),0)</f>
        <v>0</v>
      </c>
      <c r="AK17" s="87" t="s">
        <v>87</v>
      </c>
      <c r="AL17" s="66">
        <f>IF(AG17=1,VLOOKUP(AK17,data!$B$35:$D$39,2,0),0)</f>
        <v>0</v>
      </c>
      <c r="AM17" s="67">
        <f>IF(AND(AJ17&lt;&gt;0,AL17&lt;&gt;0)=FALSE,0,data!$C$43)</f>
        <v>0</v>
      </c>
      <c r="AN17" s="91">
        <f t="shared" si="10"/>
        <v>0</v>
      </c>
      <c r="AO17" s="121">
        <f t="shared" si="11"/>
        <v>0</v>
      </c>
      <c r="AP17" s="61">
        <f t="shared" si="12"/>
        <v>0</v>
      </c>
      <c r="AQ17" s="61">
        <f t="shared" si="13"/>
        <v>0</v>
      </c>
      <c r="AS17" s="64"/>
      <c r="AT17" s="61">
        <f t="shared" si="14"/>
        <v>0</v>
      </c>
      <c r="AU17" s="65">
        <f>IF(AT17=1,data!$C$41*AS17,0)</f>
        <v>0</v>
      </c>
      <c r="AV17" s="87" t="s">
        <v>87</v>
      </c>
      <c r="AW17" s="66">
        <f>IF(AT17=1,IF(AS17&lt;15,VLOOKUP(AV17,data!$B$3:$E$32,2,0)*AS17,(VLOOKUP(AV17,data!$B$3:$E$32,2,0)*14)+(VLOOKUP(AV17,data!$B$3:$E$32,3,0))*(AS17-14)),0)</f>
        <v>0</v>
      </c>
      <c r="AX17" s="87" t="s">
        <v>87</v>
      </c>
      <c r="AY17" s="66">
        <f>IF(AT17=1,VLOOKUP(AX17,data!$B$35:$D$39,2,0),0)</f>
        <v>0</v>
      </c>
      <c r="AZ17" s="67">
        <f>IF(AND(AW17&lt;&gt;0,AY17&lt;&gt;0)=FALSE,0,data!$C$43)</f>
        <v>0</v>
      </c>
      <c r="BA17" s="91">
        <f t="shared" si="15"/>
        <v>0</v>
      </c>
      <c r="BB17" s="121">
        <f t="shared" si="16"/>
        <v>0</v>
      </c>
      <c r="BC17" s="61">
        <f t="shared" si="17"/>
        <v>0</v>
      </c>
      <c r="BD17" s="61">
        <f t="shared" si="18"/>
        <v>0</v>
      </c>
      <c r="BF17" s="64"/>
      <c r="BG17" s="61">
        <f t="shared" si="19"/>
        <v>0</v>
      </c>
      <c r="BH17" s="65">
        <f>IF(BG17=1,data!$C$41*BF17,0)</f>
        <v>0</v>
      </c>
      <c r="BI17" s="87" t="s">
        <v>87</v>
      </c>
      <c r="BJ17" s="66">
        <f>IF(BG17=1,IF(BF17&lt;15,VLOOKUP(BI17,data!$B$3:$E$32,2,0)*BF17,(VLOOKUP(BI17,data!$B$3:$E$32,2,0)*14)+(VLOOKUP(BI17,data!$B$3:$E$32,3,0))*(BF17-14)),0)</f>
        <v>0</v>
      </c>
      <c r="BK17" s="87" t="s">
        <v>87</v>
      </c>
      <c r="BL17" s="66">
        <f>IF(BG17=1,VLOOKUP(BK17,data!$B$35:$D$39,2,0),0)</f>
        <v>0</v>
      </c>
      <c r="BM17" s="67">
        <f>IF(AND(BJ17&lt;&gt;0,BL17&lt;&gt;0)=FALSE,0,data!$C$43)</f>
        <v>0</v>
      </c>
      <c r="BN17" s="91">
        <f t="shared" si="20"/>
        <v>0</v>
      </c>
      <c r="BO17" s="121">
        <f t="shared" si="21"/>
        <v>0</v>
      </c>
      <c r="BP17" s="61">
        <f t="shared" si="22"/>
        <v>0</v>
      </c>
      <c r="BQ17" s="61">
        <f t="shared" si="23"/>
        <v>0</v>
      </c>
      <c r="BS17" s="64"/>
      <c r="BT17" s="61">
        <f t="shared" si="24"/>
        <v>0</v>
      </c>
      <c r="BU17" s="65">
        <f>IF(BT17=1,data!$C$41*BS17,0)</f>
        <v>0</v>
      </c>
      <c r="BV17" s="87" t="s">
        <v>87</v>
      </c>
      <c r="BW17" s="66">
        <f>IF(BT17=1,IF(BS17&lt;15,VLOOKUP(BV17,data!$B$3:$E$32,2,0)*BS17,(VLOOKUP(BV17,data!$B$3:$E$32,2,0)*14)+(VLOOKUP(BV17,data!$B$3:$E$32,3,0))*(BS17-14)),0)</f>
        <v>0</v>
      </c>
      <c r="BX17" s="87" t="s">
        <v>87</v>
      </c>
      <c r="BY17" s="66">
        <f>IF(BT17=1,VLOOKUP(BX17,data!$B$35:$D$39,2,0),0)</f>
        <v>0</v>
      </c>
      <c r="BZ17" s="67">
        <f>IF(AND(BW17&lt;&gt;0,BY17&lt;&gt;0)=FALSE,0,data!$C$43)</f>
        <v>0</v>
      </c>
      <c r="CA17" s="91">
        <f t="shared" si="25"/>
        <v>0</v>
      </c>
      <c r="CB17" s="121">
        <f t="shared" si="26"/>
        <v>0</v>
      </c>
      <c r="CC17" s="61">
        <f t="shared" si="27"/>
        <v>0</v>
      </c>
      <c r="CD17" s="61">
        <f t="shared" si="28"/>
        <v>0</v>
      </c>
    </row>
    <row r="18" spans="1:82" ht="25.15" customHeight="1" x14ac:dyDescent="0.25">
      <c r="A18" s="68"/>
      <c r="B18" s="58" t="s">
        <v>100</v>
      </c>
      <c r="C18" s="113"/>
      <c r="D18" s="59" t="s">
        <v>659</v>
      </c>
      <c r="E18" s="64"/>
      <c r="F18" s="61">
        <f t="shared" si="0"/>
        <v>0</v>
      </c>
      <c r="G18" s="65">
        <f>IF(F18=1,data!$C$41*E18,0)</f>
        <v>0</v>
      </c>
      <c r="H18" s="87" t="s">
        <v>87</v>
      </c>
      <c r="I18" s="66">
        <f>IF($F18=1,IF($E18&lt;15,VLOOKUP(H18,data!$B$3:$E$32,2,0)*$E18,(VLOOKUP(H18,data!$B$3:$E$32,2,0)*14)+(VLOOKUP(H18,data!$B$3:$E$32,3,0))*($E18-14)),0)</f>
        <v>0</v>
      </c>
      <c r="J18" s="87" t="s">
        <v>87</v>
      </c>
      <c r="K18" s="66">
        <f>IF($F18=1,VLOOKUP(J18,data!$B$35:$D$39,2,0),0)</f>
        <v>0</v>
      </c>
      <c r="L18" s="67">
        <f>IF(AND(I18&lt;&gt;0,K18&lt;&gt;0)=FALSE,0,data!$C$43)</f>
        <v>0</v>
      </c>
      <c r="M18" s="91">
        <f t="shared" si="29"/>
        <v>0</v>
      </c>
      <c r="N18" s="61">
        <f t="shared" si="31"/>
        <v>0</v>
      </c>
      <c r="O18" s="61">
        <f t="shared" si="1"/>
        <v>0</v>
      </c>
      <c r="P18" s="61">
        <f t="shared" si="2"/>
        <v>0</v>
      </c>
      <c r="Q18" s="137">
        <f t="shared" si="3"/>
        <v>0</v>
      </c>
      <c r="S18" s="64"/>
      <c r="T18" s="61">
        <f t="shared" si="4"/>
        <v>0</v>
      </c>
      <c r="U18" s="65">
        <f>IF(T18=1,data!$C$41*S18,0)</f>
        <v>0</v>
      </c>
      <c r="V18" s="87" t="s">
        <v>87</v>
      </c>
      <c r="W18" s="66">
        <f>IF(T18=1,IF(S18&lt;15,VLOOKUP(V18,data!$B$3:$E$32,2,0)*S18,(VLOOKUP(V18,data!$B$3:$E$32,2,0)*14)+(VLOOKUP(V18,data!$B$3:$E$32,3,0))*(S18-14)),0)</f>
        <v>0</v>
      </c>
      <c r="X18" s="87" t="s">
        <v>87</v>
      </c>
      <c r="Y18" s="66">
        <f>IF(T18=1,VLOOKUP(X18,data!$B$35:$D$39,2,0),0)</f>
        <v>0</v>
      </c>
      <c r="Z18" s="67">
        <f>IF(AND(W18&lt;&gt;0,Y18&lt;&gt;0)=FALSE,0,data!$C$43)</f>
        <v>0</v>
      </c>
      <c r="AA18" s="91">
        <f t="shared" si="5"/>
        <v>0</v>
      </c>
      <c r="AB18" s="121">
        <f t="shared" si="6"/>
        <v>0</v>
      </c>
      <c r="AC18" s="61">
        <f t="shared" si="7"/>
        <v>0</v>
      </c>
      <c r="AD18" s="61">
        <f t="shared" si="8"/>
        <v>0</v>
      </c>
      <c r="AF18" s="64"/>
      <c r="AG18" s="61">
        <f t="shared" si="9"/>
        <v>0</v>
      </c>
      <c r="AH18" s="65">
        <f>IF(AG18=1,data!$C$41*AF18,0)</f>
        <v>0</v>
      </c>
      <c r="AI18" s="87" t="s">
        <v>87</v>
      </c>
      <c r="AJ18" s="66">
        <f>IF(AG18=1,IF(AF18&lt;15,VLOOKUP(AI18,data!$B$3:$E$32,2,0)*AF18,(VLOOKUP(AI18,data!$B$3:$E$32,2,0)*14)+(VLOOKUP(AI18,data!$B$3:$E$32,3,0))*(AF18-14)),0)</f>
        <v>0</v>
      </c>
      <c r="AK18" s="87" t="s">
        <v>87</v>
      </c>
      <c r="AL18" s="66">
        <f>IF(AG18=1,VLOOKUP(AK18,data!$B$35:$D$39,2,0),0)</f>
        <v>0</v>
      </c>
      <c r="AM18" s="67">
        <f>IF(AND(AJ18&lt;&gt;0,AL18&lt;&gt;0)=FALSE,0,data!$C$43)</f>
        <v>0</v>
      </c>
      <c r="AN18" s="91">
        <f t="shared" si="10"/>
        <v>0</v>
      </c>
      <c r="AO18" s="121">
        <f t="shared" si="11"/>
        <v>0</v>
      </c>
      <c r="AP18" s="61">
        <f t="shared" si="12"/>
        <v>0</v>
      </c>
      <c r="AQ18" s="61">
        <f t="shared" si="13"/>
        <v>0</v>
      </c>
      <c r="AS18" s="64"/>
      <c r="AT18" s="61">
        <f t="shared" si="14"/>
        <v>0</v>
      </c>
      <c r="AU18" s="65">
        <f>IF(AT18=1,data!$C$41*AS18,0)</f>
        <v>0</v>
      </c>
      <c r="AV18" s="87" t="s">
        <v>87</v>
      </c>
      <c r="AW18" s="66">
        <f>IF(AT18=1,IF(AS18&lt;15,VLOOKUP(AV18,data!$B$3:$E$32,2,0)*AS18,(VLOOKUP(AV18,data!$B$3:$E$32,2,0)*14)+(VLOOKUP(AV18,data!$B$3:$E$32,3,0))*(AS18-14)),0)</f>
        <v>0</v>
      </c>
      <c r="AX18" s="87" t="s">
        <v>87</v>
      </c>
      <c r="AY18" s="66">
        <f>IF(AT18=1,VLOOKUP(AX18,data!$B$35:$D$39,2,0),0)</f>
        <v>0</v>
      </c>
      <c r="AZ18" s="67">
        <f>IF(AND(AW18&lt;&gt;0,AY18&lt;&gt;0)=FALSE,0,data!$C$43)</f>
        <v>0</v>
      </c>
      <c r="BA18" s="91">
        <f t="shared" si="15"/>
        <v>0</v>
      </c>
      <c r="BB18" s="121">
        <f t="shared" si="16"/>
        <v>0</v>
      </c>
      <c r="BC18" s="61">
        <f t="shared" si="17"/>
        <v>0</v>
      </c>
      <c r="BD18" s="61">
        <f t="shared" si="18"/>
        <v>0</v>
      </c>
      <c r="BF18" s="64"/>
      <c r="BG18" s="61">
        <f t="shared" si="19"/>
        <v>0</v>
      </c>
      <c r="BH18" s="65">
        <f>IF(BG18=1,data!$C$41*BF18,0)</f>
        <v>0</v>
      </c>
      <c r="BI18" s="87" t="s">
        <v>87</v>
      </c>
      <c r="BJ18" s="66">
        <f>IF(BG18=1,IF(BF18&lt;15,VLOOKUP(BI18,data!$B$3:$E$32,2,0)*BF18,(VLOOKUP(BI18,data!$B$3:$E$32,2,0)*14)+(VLOOKUP(BI18,data!$B$3:$E$32,3,0))*(BF18-14)),0)</f>
        <v>0</v>
      </c>
      <c r="BK18" s="87" t="s">
        <v>87</v>
      </c>
      <c r="BL18" s="66">
        <f>IF(BG18=1,VLOOKUP(BK18,data!$B$35:$D$39,2,0),0)</f>
        <v>0</v>
      </c>
      <c r="BM18" s="67">
        <f>IF(AND(BJ18&lt;&gt;0,BL18&lt;&gt;0)=FALSE,0,data!$C$43)</f>
        <v>0</v>
      </c>
      <c r="BN18" s="91">
        <f t="shared" si="20"/>
        <v>0</v>
      </c>
      <c r="BO18" s="121">
        <f t="shared" si="21"/>
        <v>0</v>
      </c>
      <c r="BP18" s="61">
        <f t="shared" si="22"/>
        <v>0</v>
      </c>
      <c r="BQ18" s="61">
        <f t="shared" si="23"/>
        <v>0</v>
      </c>
      <c r="BS18" s="64"/>
      <c r="BT18" s="61">
        <f t="shared" si="24"/>
        <v>0</v>
      </c>
      <c r="BU18" s="65">
        <f>IF(BT18=1,data!$C$41*BS18,0)</f>
        <v>0</v>
      </c>
      <c r="BV18" s="87" t="s">
        <v>87</v>
      </c>
      <c r="BW18" s="66">
        <f>IF(BT18=1,IF(BS18&lt;15,VLOOKUP(BV18,data!$B$3:$E$32,2,0)*BS18,(VLOOKUP(BV18,data!$B$3:$E$32,2,0)*14)+(VLOOKUP(BV18,data!$B$3:$E$32,3,0))*(BS18-14)),0)</f>
        <v>0</v>
      </c>
      <c r="BX18" s="87" t="s">
        <v>87</v>
      </c>
      <c r="BY18" s="66">
        <f>IF(BT18=1,VLOOKUP(BX18,data!$B$35:$D$39,2,0),0)</f>
        <v>0</v>
      </c>
      <c r="BZ18" s="67">
        <f>IF(AND(BW18&lt;&gt;0,BY18&lt;&gt;0)=FALSE,0,data!$C$43)</f>
        <v>0</v>
      </c>
      <c r="CA18" s="91">
        <f t="shared" si="25"/>
        <v>0</v>
      </c>
      <c r="CB18" s="121">
        <f t="shared" si="26"/>
        <v>0</v>
      </c>
      <c r="CC18" s="61">
        <f t="shared" si="27"/>
        <v>0</v>
      </c>
      <c r="CD18" s="61">
        <f t="shared" si="28"/>
        <v>0</v>
      </c>
    </row>
    <row r="19" spans="1:82" ht="25.15" customHeight="1" x14ac:dyDescent="0.25">
      <c r="A19" s="68"/>
      <c r="B19" s="58" t="s">
        <v>101</v>
      </c>
      <c r="C19" s="113"/>
      <c r="D19" s="59" t="s">
        <v>659</v>
      </c>
      <c r="E19" s="64"/>
      <c r="F19" s="61">
        <f t="shared" si="0"/>
        <v>0</v>
      </c>
      <c r="G19" s="65">
        <f>IF(F19=1,data!$C$41*E19,0)</f>
        <v>0</v>
      </c>
      <c r="H19" s="87" t="s">
        <v>87</v>
      </c>
      <c r="I19" s="66">
        <f>IF($F19=1,IF($E19&lt;15,VLOOKUP(H19,data!$B$3:$E$32,2,0)*$E19,(VLOOKUP(H19,data!$B$3:$E$32,2,0)*14)+(VLOOKUP(H19,data!$B$3:$E$32,3,0))*($E19-14)),0)</f>
        <v>0</v>
      </c>
      <c r="J19" s="87" t="s">
        <v>87</v>
      </c>
      <c r="K19" s="66">
        <f>IF($F19=1,VLOOKUP(J19,data!$B$35:$D$39,2,0),0)</f>
        <v>0</v>
      </c>
      <c r="L19" s="67">
        <f>IF(AND(I19&lt;&gt;0,K19&lt;&gt;0)=FALSE,0,data!$C$43)</f>
        <v>0</v>
      </c>
      <c r="M19" s="91">
        <f t="shared" si="29"/>
        <v>0</v>
      </c>
      <c r="N19" s="61">
        <f t="shared" si="31"/>
        <v>0</v>
      </c>
      <c r="O19" s="61">
        <f t="shared" si="1"/>
        <v>0</v>
      </c>
      <c r="P19" s="61">
        <f t="shared" si="2"/>
        <v>0</v>
      </c>
      <c r="Q19" s="137">
        <f t="shared" si="3"/>
        <v>0</v>
      </c>
      <c r="S19" s="64"/>
      <c r="T19" s="61">
        <f t="shared" si="4"/>
        <v>0</v>
      </c>
      <c r="U19" s="65">
        <f>IF(T19=1,data!$C$41*S19,0)</f>
        <v>0</v>
      </c>
      <c r="V19" s="87" t="s">
        <v>87</v>
      </c>
      <c r="W19" s="66">
        <f>IF(T19=1,IF(S19&lt;15,VLOOKUP(V19,data!$B$3:$E$32,2,0)*S19,(VLOOKUP(V19,data!$B$3:$E$32,2,0)*14)+(VLOOKUP(V19,data!$B$3:$E$32,3,0))*(S19-14)),0)</f>
        <v>0</v>
      </c>
      <c r="X19" s="87" t="s">
        <v>87</v>
      </c>
      <c r="Y19" s="66">
        <f>IF(T19=1,VLOOKUP(X19,data!$B$35:$D$39,2,0),0)</f>
        <v>0</v>
      </c>
      <c r="Z19" s="67">
        <f>IF(AND(W19&lt;&gt;0,Y19&lt;&gt;0)=FALSE,0,data!$C$43)</f>
        <v>0</v>
      </c>
      <c r="AA19" s="91">
        <f t="shared" si="5"/>
        <v>0</v>
      </c>
      <c r="AB19" s="121">
        <f t="shared" si="6"/>
        <v>0</v>
      </c>
      <c r="AC19" s="61">
        <f t="shared" si="7"/>
        <v>0</v>
      </c>
      <c r="AD19" s="61">
        <f t="shared" si="8"/>
        <v>0</v>
      </c>
      <c r="AF19" s="64"/>
      <c r="AG19" s="61">
        <f t="shared" si="9"/>
        <v>0</v>
      </c>
      <c r="AH19" s="65">
        <f>IF(AG19=1,data!$C$41*AF19,0)</f>
        <v>0</v>
      </c>
      <c r="AI19" s="87" t="s">
        <v>87</v>
      </c>
      <c r="AJ19" s="66">
        <f>IF(AG19=1,IF(AF19&lt;15,VLOOKUP(AI19,data!$B$3:$E$32,2,0)*AF19,(VLOOKUP(AI19,data!$B$3:$E$32,2,0)*14)+(VLOOKUP(AI19,data!$B$3:$E$32,3,0))*(AF19-14)),0)</f>
        <v>0</v>
      </c>
      <c r="AK19" s="87" t="s">
        <v>87</v>
      </c>
      <c r="AL19" s="66">
        <f>IF(AG19=1,VLOOKUP(AK19,data!$B$35:$D$39,2,0),0)</f>
        <v>0</v>
      </c>
      <c r="AM19" s="67">
        <f>IF(AND(AJ19&lt;&gt;0,AL19&lt;&gt;0)=FALSE,0,data!$C$43)</f>
        <v>0</v>
      </c>
      <c r="AN19" s="91">
        <f t="shared" si="10"/>
        <v>0</v>
      </c>
      <c r="AO19" s="121">
        <f t="shared" si="11"/>
        <v>0</v>
      </c>
      <c r="AP19" s="61">
        <f t="shared" si="12"/>
        <v>0</v>
      </c>
      <c r="AQ19" s="61">
        <f t="shared" si="13"/>
        <v>0</v>
      </c>
      <c r="AS19" s="64"/>
      <c r="AT19" s="61">
        <f t="shared" si="14"/>
        <v>0</v>
      </c>
      <c r="AU19" s="65">
        <f>IF(AT19=1,data!$C$41*AS19,0)</f>
        <v>0</v>
      </c>
      <c r="AV19" s="87" t="s">
        <v>87</v>
      </c>
      <c r="AW19" s="66">
        <f>IF(AT19=1,IF(AS19&lt;15,VLOOKUP(AV19,data!$B$3:$E$32,2,0)*AS19,(VLOOKUP(AV19,data!$B$3:$E$32,2,0)*14)+(VLOOKUP(AV19,data!$B$3:$E$32,3,0))*(AS19-14)),0)</f>
        <v>0</v>
      </c>
      <c r="AX19" s="87" t="s">
        <v>87</v>
      </c>
      <c r="AY19" s="66">
        <f>IF(AT19=1,VLOOKUP(AX19,data!$B$35:$D$39,2,0),0)</f>
        <v>0</v>
      </c>
      <c r="AZ19" s="67">
        <f>IF(AND(AW19&lt;&gt;0,AY19&lt;&gt;0)=FALSE,0,data!$C$43)</f>
        <v>0</v>
      </c>
      <c r="BA19" s="91">
        <f t="shared" si="15"/>
        <v>0</v>
      </c>
      <c r="BB19" s="121">
        <f t="shared" si="16"/>
        <v>0</v>
      </c>
      <c r="BC19" s="61">
        <f t="shared" si="17"/>
        <v>0</v>
      </c>
      <c r="BD19" s="61">
        <f t="shared" si="18"/>
        <v>0</v>
      </c>
      <c r="BF19" s="64"/>
      <c r="BG19" s="61">
        <f t="shared" si="19"/>
        <v>0</v>
      </c>
      <c r="BH19" s="65">
        <f>IF(BG19=1,data!$C$41*BF19,0)</f>
        <v>0</v>
      </c>
      <c r="BI19" s="87" t="s">
        <v>87</v>
      </c>
      <c r="BJ19" s="66">
        <f>IF(BG19=1,IF(BF19&lt;15,VLOOKUP(BI19,data!$B$3:$E$32,2,0)*BF19,(VLOOKUP(BI19,data!$B$3:$E$32,2,0)*14)+(VLOOKUP(BI19,data!$B$3:$E$32,3,0))*(BF19-14)),0)</f>
        <v>0</v>
      </c>
      <c r="BK19" s="87" t="s">
        <v>87</v>
      </c>
      <c r="BL19" s="66">
        <f>IF(BG19=1,VLOOKUP(BK19,data!$B$35:$D$39,2,0),0)</f>
        <v>0</v>
      </c>
      <c r="BM19" s="67">
        <f>IF(AND(BJ19&lt;&gt;0,BL19&lt;&gt;0)=FALSE,0,data!$C$43)</f>
        <v>0</v>
      </c>
      <c r="BN19" s="91">
        <f t="shared" si="20"/>
        <v>0</v>
      </c>
      <c r="BO19" s="121">
        <f t="shared" si="21"/>
        <v>0</v>
      </c>
      <c r="BP19" s="61">
        <f t="shared" si="22"/>
        <v>0</v>
      </c>
      <c r="BQ19" s="61">
        <f t="shared" si="23"/>
        <v>0</v>
      </c>
      <c r="BS19" s="64"/>
      <c r="BT19" s="61">
        <f t="shared" si="24"/>
        <v>0</v>
      </c>
      <c r="BU19" s="65">
        <f>IF(BT19=1,data!$C$41*BS19,0)</f>
        <v>0</v>
      </c>
      <c r="BV19" s="87" t="s">
        <v>87</v>
      </c>
      <c r="BW19" s="66">
        <f>IF(BT19=1,IF(BS19&lt;15,VLOOKUP(BV19,data!$B$3:$E$32,2,0)*BS19,(VLOOKUP(BV19,data!$B$3:$E$32,2,0)*14)+(VLOOKUP(BV19,data!$B$3:$E$32,3,0))*(BS19-14)),0)</f>
        <v>0</v>
      </c>
      <c r="BX19" s="87" t="s">
        <v>87</v>
      </c>
      <c r="BY19" s="66">
        <f>IF(BT19=1,VLOOKUP(BX19,data!$B$35:$D$39,2,0),0)</f>
        <v>0</v>
      </c>
      <c r="BZ19" s="67">
        <f>IF(AND(BW19&lt;&gt;0,BY19&lt;&gt;0)=FALSE,0,data!$C$43)</f>
        <v>0</v>
      </c>
      <c r="CA19" s="91">
        <f t="shared" si="25"/>
        <v>0</v>
      </c>
      <c r="CB19" s="121">
        <f t="shared" si="26"/>
        <v>0</v>
      </c>
      <c r="CC19" s="61">
        <f t="shared" si="27"/>
        <v>0</v>
      </c>
      <c r="CD19" s="61">
        <f t="shared" si="28"/>
        <v>0</v>
      </c>
    </row>
    <row r="20" spans="1:82" ht="25.15" customHeight="1" x14ac:dyDescent="0.25">
      <c r="A20" s="68"/>
      <c r="B20" s="58" t="s">
        <v>102</v>
      </c>
      <c r="C20" s="113"/>
      <c r="D20" s="59" t="s">
        <v>659</v>
      </c>
      <c r="E20" s="64"/>
      <c r="F20" s="61">
        <f t="shared" si="0"/>
        <v>0</v>
      </c>
      <c r="G20" s="65">
        <f>IF(F20=1,data!$C$41*E20,0)</f>
        <v>0</v>
      </c>
      <c r="H20" s="87" t="s">
        <v>87</v>
      </c>
      <c r="I20" s="66">
        <f>IF($F20=1,IF($E20&lt;15,VLOOKUP(H20,data!$B$3:$E$32,2,0)*$E20,(VLOOKUP(H20,data!$B$3:$E$32,2,0)*14)+(VLOOKUP(H20,data!$B$3:$E$32,3,0))*($E20-14)),0)</f>
        <v>0</v>
      </c>
      <c r="J20" s="87" t="s">
        <v>87</v>
      </c>
      <c r="K20" s="66">
        <f>IF($F20=1,VLOOKUP(J20,data!$B$35:$D$39,2,0),0)</f>
        <v>0</v>
      </c>
      <c r="L20" s="67">
        <f>IF(AND(I20&lt;&gt;0,K20&lt;&gt;0)=FALSE,0,data!$C$43)</f>
        <v>0</v>
      </c>
      <c r="M20" s="91">
        <f t="shared" si="29"/>
        <v>0</v>
      </c>
      <c r="N20" s="61">
        <f t="shared" si="31"/>
        <v>0</v>
      </c>
      <c r="O20" s="61">
        <f t="shared" si="1"/>
        <v>0</v>
      </c>
      <c r="P20" s="61">
        <f t="shared" si="2"/>
        <v>0</v>
      </c>
      <c r="Q20" s="137">
        <f t="shared" si="3"/>
        <v>0</v>
      </c>
      <c r="S20" s="64"/>
      <c r="T20" s="61">
        <f t="shared" si="4"/>
        <v>0</v>
      </c>
      <c r="U20" s="65">
        <f>IF(T20=1,data!$C$41*S20,0)</f>
        <v>0</v>
      </c>
      <c r="V20" s="87" t="s">
        <v>87</v>
      </c>
      <c r="W20" s="66">
        <f>IF(T20=1,IF(S20&lt;15,VLOOKUP(V20,data!$B$3:$E$32,2,0)*S20,(VLOOKUP(V20,data!$B$3:$E$32,2,0)*14)+(VLOOKUP(V20,data!$B$3:$E$32,3,0))*(S20-14)),0)</f>
        <v>0</v>
      </c>
      <c r="X20" s="87" t="s">
        <v>87</v>
      </c>
      <c r="Y20" s="66">
        <f>IF(T20=1,VLOOKUP(X20,data!$B$35:$D$39,2,0),0)</f>
        <v>0</v>
      </c>
      <c r="Z20" s="67">
        <f>IF(AND(W20&lt;&gt;0,Y20&lt;&gt;0)=FALSE,0,data!$C$43)</f>
        <v>0</v>
      </c>
      <c r="AA20" s="91">
        <f t="shared" si="5"/>
        <v>0</v>
      </c>
      <c r="AB20" s="121">
        <f t="shared" si="6"/>
        <v>0</v>
      </c>
      <c r="AC20" s="61">
        <f t="shared" si="7"/>
        <v>0</v>
      </c>
      <c r="AD20" s="61">
        <f t="shared" si="8"/>
        <v>0</v>
      </c>
      <c r="AF20" s="64"/>
      <c r="AG20" s="61">
        <f t="shared" si="9"/>
        <v>0</v>
      </c>
      <c r="AH20" s="65">
        <f>IF(AG20=1,data!$C$41*AF20,0)</f>
        <v>0</v>
      </c>
      <c r="AI20" s="87" t="s">
        <v>87</v>
      </c>
      <c r="AJ20" s="66">
        <f>IF(AG20=1,IF(AF20&lt;15,VLOOKUP(AI20,data!$B$3:$E$32,2,0)*AF20,(VLOOKUP(AI20,data!$B$3:$E$32,2,0)*14)+(VLOOKUP(AI20,data!$B$3:$E$32,3,0))*(AF20-14)),0)</f>
        <v>0</v>
      </c>
      <c r="AK20" s="87" t="s">
        <v>87</v>
      </c>
      <c r="AL20" s="66">
        <f>IF(AG20=1,VLOOKUP(AK20,data!$B$35:$D$39,2,0),0)</f>
        <v>0</v>
      </c>
      <c r="AM20" s="67">
        <f>IF(AND(AJ20&lt;&gt;0,AL20&lt;&gt;0)=FALSE,0,data!$C$43)</f>
        <v>0</v>
      </c>
      <c r="AN20" s="91">
        <f t="shared" si="10"/>
        <v>0</v>
      </c>
      <c r="AO20" s="121">
        <f t="shared" si="11"/>
        <v>0</v>
      </c>
      <c r="AP20" s="61">
        <f t="shared" si="12"/>
        <v>0</v>
      </c>
      <c r="AQ20" s="61">
        <f t="shared" si="13"/>
        <v>0</v>
      </c>
      <c r="AS20" s="64"/>
      <c r="AT20" s="61">
        <f t="shared" si="14"/>
        <v>0</v>
      </c>
      <c r="AU20" s="65">
        <f>IF(AT20=1,data!$C$41*AS20,0)</f>
        <v>0</v>
      </c>
      <c r="AV20" s="87" t="s">
        <v>87</v>
      </c>
      <c r="AW20" s="66">
        <f>IF(AT20=1,IF(AS20&lt;15,VLOOKUP(AV20,data!$B$3:$E$32,2,0)*AS20,(VLOOKUP(AV20,data!$B$3:$E$32,2,0)*14)+(VLOOKUP(AV20,data!$B$3:$E$32,3,0))*(AS20-14)),0)</f>
        <v>0</v>
      </c>
      <c r="AX20" s="87" t="s">
        <v>87</v>
      </c>
      <c r="AY20" s="66">
        <f>IF(AT20=1,VLOOKUP(AX20,data!$B$35:$D$39,2,0),0)</f>
        <v>0</v>
      </c>
      <c r="AZ20" s="67">
        <f>IF(AND(AW20&lt;&gt;0,AY20&lt;&gt;0)=FALSE,0,data!$C$43)</f>
        <v>0</v>
      </c>
      <c r="BA20" s="91">
        <f t="shared" si="15"/>
        <v>0</v>
      </c>
      <c r="BB20" s="121">
        <f t="shared" si="16"/>
        <v>0</v>
      </c>
      <c r="BC20" s="61">
        <f t="shared" si="17"/>
        <v>0</v>
      </c>
      <c r="BD20" s="61">
        <f t="shared" si="18"/>
        <v>0</v>
      </c>
      <c r="BF20" s="64"/>
      <c r="BG20" s="61">
        <f t="shared" si="19"/>
        <v>0</v>
      </c>
      <c r="BH20" s="65">
        <f>IF(BG20=1,data!$C$41*BF20,0)</f>
        <v>0</v>
      </c>
      <c r="BI20" s="87" t="s">
        <v>87</v>
      </c>
      <c r="BJ20" s="66">
        <f>IF(BG20=1,IF(BF20&lt;15,VLOOKUP(BI20,data!$B$3:$E$32,2,0)*BF20,(VLOOKUP(BI20,data!$B$3:$E$32,2,0)*14)+(VLOOKUP(BI20,data!$B$3:$E$32,3,0))*(BF20-14)),0)</f>
        <v>0</v>
      </c>
      <c r="BK20" s="87" t="s">
        <v>87</v>
      </c>
      <c r="BL20" s="66">
        <f>IF(BG20=1,VLOOKUP(BK20,data!$B$35:$D$39,2,0),0)</f>
        <v>0</v>
      </c>
      <c r="BM20" s="67">
        <f>IF(AND(BJ20&lt;&gt;0,BL20&lt;&gt;0)=FALSE,0,data!$C$43)</f>
        <v>0</v>
      </c>
      <c r="BN20" s="91">
        <f t="shared" si="20"/>
        <v>0</v>
      </c>
      <c r="BO20" s="121">
        <f t="shared" si="21"/>
        <v>0</v>
      </c>
      <c r="BP20" s="61">
        <f t="shared" si="22"/>
        <v>0</v>
      </c>
      <c r="BQ20" s="61">
        <f t="shared" si="23"/>
        <v>0</v>
      </c>
      <c r="BS20" s="64"/>
      <c r="BT20" s="61">
        <f t="shared" si="24"/>
        <v>0</v>
      </c>
      <c r="BU20" s="65">
        <f>IF(BT20=1,data!$C$41*BS20,0)</f>
        <v>0</v>
      </c>
      <c r="BV20" s="87" t="s">
        <v>87</v>
      </c>
      <c r="BW20" s="66">
        <f>IF(BT20=1,IF(BS20&lt;15,VLOOKUP(BV20,data!$B$3:$E$32,2,0)*BS20,(VLOOKUP(BV20,data!$B$3:$E$32,2,0)*14)+(VLOOKUP(BV20,data!$B$3:$E$32,3,0))*(BS20-14)),0)</f>
        <v>0</v>
      </c>
      <c r="BX20" s="87" t="s">
        <v>87</v>
      </c>
      <c r="BY20" s="66">
        <f>IF(BT20=1,VLOOKUP(BX20,data!$B$35:$D$39,2,0),0)</f>
        <v>0</v>
      </c>
      <c r="BZ20" s="67">
        <f>IF(AND(BW20&lt;&gt;0,BY20&lt;&gt;0)=FALSE,0,data!$C$43)</f>
        <v>0</v>
      </c>
      <c r="CA20" s="91">
        <f t="shared" si="25"/>
        <v>0</v>
      </c>
      <c r="CB20" s="121">
        <f t="shared" si="26"/>
        <v>0</v>
      </c>
      <c r="CC20" s="61">
        <f t="shared" si="27"/>
        <v>0</v>
      </c>
      <c r="CD20" s="61">
        <f t="shared" si="28"/>
        <v>0</v>
      </c>
    </row>
    <row r="21" spans="1:82" ht="25.15" customHeight="1" x14ac:dyDescent="0.25">
      <c r="A21" s="68"/>
      <c r="B21" s="58" t="s">
        <v>103</v>
      </c>
      <c r="C21" s="113"/>
      <c r="D21" s="59" t="s">
        <v>659</v>
      </c>
      <c r="E21" s="64"/>
      <c r="F21" s="61">
        <f t="shared" si="0"/>
        <v>0</v>
      </c>
      <c r="G21" s="65">
        <f>IF(F21=1,data!$C$41*E21,0)</f>
        <v>0</v>
      </c>
      <c r="H21" s="87" t="s">
        <v>87</v>
      </c>
      <c r="I21" s="66">
        <f>IF($F21=1,IF($E21&lt;15,VLOOKUP(H21,data!$B$3:$E$32,2,0)*$E21,(VLOOKUP(H21,data!$B$3:$E$32,2,0)*14)+(VLOOKUP(H21,data!$B$3:$E$32,3,0))*($E21-14)),0)</f>
        <v>0</v>
      </c>
      <c r="J21" s="87" t="s">
        <v>87</v>
      </c>
      <c r="K21" s="66">
        <f>IF($F21=1,VLOOKUP(J21,data!$B$35:$D$39,2,0),0)</f>
        <v>0</v>
      </c>
      <c r="L21" s="67">
        <f>IF(AND(I21&lt;&gt;0,K21&lt;&gt;0)=FALSE,0,data!$C$43)</f>
        <v>0</v>
      </c>
      <c r="M21" s="91">
        <f t="shared" si="29"/>
        <v>0</v>
      </c>
      <c r="N21" s="61">
        <f t="shared" si="31"/>
        <v>0</v>
      </c>
      <c r="O21" s="61">
        <f t="shared" si="1"/>
        <v>0</v>
      </c>
      <c r="P21" s="61">
        <f t="shared" si="2"/>
        <v>0</v>
      </c>
      <c r="Q21" s="137">
        <f t="shared" si="3"/>
        <v>0</v>
      </c>
      <c r="S21" s="64"/>
      <c r="T21" s="61">
        <f t="shared" si="4"/>
        <v>0</v>
      </c>
      <c r="U21" s="65">
        <f>IF(T21=1,data!$C$41*S21,0)</f>
        <v>0</v>
      </c>
      <c r="V21" s="87" t="s">
        <v>87</v>
      </c>
      <c r="W21" s="66">
        <f>IF(T21=1,IF(S21&lt;15,VLOOKUP(V21,data!$B$3:$E$32,2,0)*S21,(VLOOKUP(V21,data!$B$3:$E$32,2,0)*14)+(VLOOKUP(V21,data!$B$3:$E$32,3,0))*(S21-14)),0)</f>
        <v>0</v>
      </c>
      <c r="X21" s="87" t="s">
        <v>87</v>
      </c>
      <c r="Y21" s="66">
        <f>IF(T21=1,VLOOKUP(X21,data!$B$35:$D$39,2,0),0)</f>
        <v>0</v>
      </c>
      <c r="Z21" s="67">
        <f>IF(AND(W21&lt;&gt;0,Y21&lt;&gt;0)=FALSE,0,data!$C$43)</f>
        <v>0</v>
      </c>
      <c r="AA21" s="91">
        <f t="shared" si="5"/>
        <v>0</v>
      </c>
      <c r="AB21" s="121">
        <f t="shared" si="6"/>
        <v>0</v>
      </c>
      <c r="AC21" s="61">
        <f t="shared" si="7"/>
        <v>0</v>
      </c>
      <c r="AD21" s="61">
        <f t="shared" si="8"/>
        <v>0</v>
      </c>
      <c r="AF21" s="64"/>
      <c r="AG21" s="61">
        <f t="shared" si="9"/>
        <v>0</v>
      </c>
      <c r="AH21" s="65">
        <f>IF(AG21=1,data!$C$41*AF21,0)</f>
        <v>0</v>
      </c>
      <c r="AI21" s="87" t="s">
        <v>87</v>
      </c>
      <c r="AJ21" s="66">
        <f>IF(AG21=1,IF(AF21&lt;15,VLOOKUP(AI21,data!$B$3:$E$32,2,0)*AF21,(VLOOKUP(AI21,data!$B$3:$E$32,2,0)*14)+(VLOOKUP(AI21,data!$B$3:$E$32,3,0))*(AF21-14)),0)</f>
        <v>0</v>
      </c>
      <c r="AK21" s="87" t="s">
        <v>87</v>
      </c>
      <c r="AL21" s="66">
        <f>IF(AG21=1,VLOOKUP(AK21,data!$B$35:$D$39,2,0),0)</f>
        <v>0</v>
      </c>
      <c r="AM21" s="67">
        <f>IF(AND(AJ21&lt;&gt;0,AL21&lt;&gt;0)=FALSE,0,data!$C$43)</f>
        <v>0</v>
      </c>
      <c r="AN21" s="91">
        <f t="shared" si="10"/>
        <v>0</v>
      </c>
      <c r="AO21" s="121">
        <f t="shared" si="11"/>
        <v>0</v>
      </c>
      <c r="AP21" s="61">
        <f t="shared" si="12"/>
        <v>0</v>
      </c>
      <c r="AQ21" s="61">
        <f t="shared" si="13"/>
        <v>0</v>
      </c>
      <c r="AS21" s="64"/>
      <c r="AT21" s="61">
        <f t="shared" si="14"/>
        <v>0</v>
      </c>
      <c r="AU21" s="65">
        <f>IF(AT21=1,data!$C$41*AS21,0)</f>
        <v>0</v>
      </c>
      <c r="AV21" s="87" t="s">
        <v>87</v>
      </c>
      <c r="AW21" s="66">
        <f>IF(AT21=1,IF(AS21&lt;15,VLOOKUP(AV21,data!$B$3:$E$32,2,0)*AS21,(VLOOKUP(AV21,data!$B$3:$E$32,2,0)*14)+(VLOOKUP(AV21,data!$B$3:$E$32,3,0))*(AS21-14)),0)</f>
        <v>0</v>
      </c>
      <c r="AX21" s="87" t="s">
        <v>87</v>
      </c>
      <c r="AY21" s="66">
        <f>IF(AT21=1,VLOOKUP(AX21,data!$B$35:$D$39,2,0),0)</f>
        <v>0</v>
      </c>
      <c r="AZ21" s="67">
        <f>IF(AND(AW21&lt;&gt;0,AY21&lt;&gt;0)=FALSE,0,data!$C$43)</f>
        <v>0</v>
      </c>
      <c r="BA21" s="91">
        <f t="shared" si="15"/>
        <v>0</v>
      </c>
      <c r="BB21" s="121">
        <f t="shared" si="16"/>
        <v>0</v>
      </c>
      <c r="BC21" s="61">
        <f t="shared" si="17"/>
        <v>0</v>
      </c>
      <c r="BD21" s="61">
        <f t="shared" si="18"/>
        <v>0</v>
      </c>
      <c r="BF21" s="64"/>
      <c r="BG21" s="61">
        <f t="shared" si="19"/>
        <v>0</v>
      </c>
      <c r="BH21" s="65">
        <f>IF(BG21=1,data!$C$41*BF21,0)</f>
        <v>0</v>
      </c>
      <c r="BI21" s="87" t="s">
        <v>87</v>
      </c>
      <c r="BJ21" s="66">
        <f>IF(BG21=1,IF(BF21&lt;15,VLOOKUP(BI21,data!$B$3:$E$32,2,0)*BF21,(VLOOKUP(BI21,data!$B$3:$E$32,2,0)*14)+(VLOOKUP(BI21,data!$B$3:$E$32,3,0))*(BF21-14)),0)</f>
        <v>0</v>
      </c>
      <c r="BK21" s="87" t="s">
        <v>87</v>
      </c>
      <c r="BL21" s="66">
        <f>IF(BG21=1,VLOOKUP(BK21,data!$B$35:$D$39,2,0),0)</f>
        <v>0</v>
      </c>
      <c r="BM21" s="67">
        <f>IF(AND(BJ21&lt;&gt;0,BL21&lt;&gt;0)=FALSE,0,data!$C$43)</f>
        <v>0</v>
      </c>
      <c r="BN21" s="91">
        <f t="shared" si="20"/>
        <v>0</v>
      </c>
      <c r="BO21" s="121">
        <f t="shared" si="21"/>
        <v>0</v>
      </c>
      <c r="BP21" s="61">
        <f t="shared" si="22"/>
        <v>0</v>
      </c>
      <c r="BQ21" s="61">
        <f t="shared" si="23"/>
        <v>0</v>
      </c>
      <c r="BS21" s="64"/>
      <c r="BT21" s="61">
        <f t="shared" si="24"/>
        <v>0</v>
      </c>
      <c r="BU21" s="65">
        <f>IF(BT21=1,data!$C$41*BS21,0)</f>
        <v>0</v>
      </c>
      <c r="BV21" s="87" t="s">
        <v>87</v>
      </c>
      <c r="BW21" s="66">
        <f>IF(BT21=1,IF(BS21&lt;15,VLOOKUP(BV21,data!$B$3:$E$32,2,0)*BS21,(VLOOKUP(BV21,data!$B$3:$E$32,2,0)*14)+(VLOOKUP(BV21,data!$B$3:$E$32,3,0))*(BS21-14)),0)</f>
        <v>0</v>
      </c>
      <c r="BX21" s="87" t="s">
        <v>87</v>
      </c>
      <c r="BY21" s="66">
        <f>IF(BT21=1,VLOOKUP(BX21,data!$B$35:$D$39,2,0),0)</f>
        <v>0</v>
      </c>
      <c r="BZ21" s="67">
        <f>IF(AND(BW21&lt;&gt;0,BY21&lt;&gt;0)=FALSE,0,data!$C$43)</f>
        <v>0</v>
      </c>
      <c r="CA21" s="91">
        <f t="shared" si="25"/>
        <v>0</v>
      </c>
      <c r="CB21" s="121">
        <f t="shared" si="26"/>
        <v>0</v>
      </c>
      <c r="CC21" s="61">
        <f t="shared" si="27"/>
        <v>0</v>
      </c>
      <c r="CD21" s="61">
        <f t="shared" si="28"/>
        <v>0</v>
      </c>
    </row>
    <row r="22" spans="1:82" ht="25.15" customHeight="1" x14ac:dyDescent="0.25">
      <c r="A22" s="68"/>
      <c r="B22" s="58" t="s">
        <v>104</v>
      </c>
      <c r="C22" s="113"/>
      <c r="D22" s="59" t="s">
        <v>659</v>
      </c>
      <c r="E22" s="64"/>
      <c r="F22" s="61">
        <f t="shared" si="0"/>
        <v>0</v>
      </c>
      <c r="G22" s="65">
        <f>IF(F22=1,data!$C$41*E22,0)</f>
        <v>0</v>
      </c>
      <c r="H22" s="87" t="s">
        <v>87</v>
      </c>
      <c r="I22" s="66">
        <f>IF($F22=1,IF($E22&lt;15,VLOOKUP(H22,data!$B$3:$E$32,2,0)*$E22,(VLOOKUP(H22,data!$B$3:$E$32,2,0)*14)+(VLOOKUP(H22,data!$B$3:$E$32,3,0))*($E22-14)),0)</f>
        <v>0</v>
      </c>
      <c r="J22" s="87" t="s">
        <v>87</v>
      </c>
      <c r="K22" s="66">
        <f>IF($F22=1,VLOOKUP(J22,data!$B$35:$D$39,2,0),0)</f>
        <v>0</v>
      </c>
      <c r="L22" s="67">
        <f>IF(AND(I22&lt;&gt;0,K22&lt;&gt;0)=FALSE,0,data!$C$43)</f>
        <v>0</v>
      </c>
      <c r="M22" s="91">
        <f t="shared" si="29"/>
        <v>0</v>
      </c>
      <c r="N22" s="61">
        <f t="shared" si="31"/>
        <v>0</v>
      </c>
      <c r="O22" s="61">
        <f t="shared" si="1"/>
        <v>0</v>
      </c>
      <c r="P22" s="61">
        <f t="shared" si="2"/>
        <v>0</v>
      </c>
      <c r="Q22" s="137">
        <f t="shared" si="3"/>
        <v>0</v>
      </c>
      <c r="S22" s="64"/>
      <c r="T22" s="61">
        <f t="shared" si="4"/>
        <v>0</v>
      </c>
      <c r="U22" s="65">
        <f>IF(T22=1,data!$C$41*S22,0)</f>
        <v>0</v>
      </c>
      <c r="V22" s="87" t="s">
        <v>87</v>
      </c>
      <c r="W22" s="66">
        <f>IF(T22=1,IF(S22&lt;15,VLOOKUP(V22,data!$B$3:$E$32,2,0)*S22,(VLOOKUP(V22,data!$B$3:$E$32,2,0)*14)+(VLOOKUP(V22,data!$B$3:$E$32,3,0))*(S22-14)),0)</f>
        <v>0</v>
      </c>
      <c r="X22" s="87" t="s">
        <v>87</v>
      </c>
      <c r="Y22" s="66">
        <f>IF(T22=1,VLOOKUP(X22,data!$B$35:$D$39,2,0),0)</f>
        <v>0</v>
      </c>
      <c r="Z22" s="67">
        <f>IF(AND(W22&lt;&gt;0,Y22&lt;&gt;0)=FALSE,0,data!$C$43)</f>
        <v>0</v>
      </c>
      <c r="AA22" s="91">
        <f t="shared" si="5"/>
        <v>0</v>
      </c>
      <c r="AB22" s="121">
        <f t="shared" si="6"/>
        <v>0</v>
      </c>
      <c r="AC22" s="61">
        <f t="shared" si="7"/>
        <v>0</v>
      </c>
      <c r="AD22" s="61">
        <f t="shared" si="8"/>
        <v>0</v>
      </c>
      <c r="AF22" s="64"/>
      <c r="AG22" s="61">
        <f t="shared" si="9"/>
        <v>0</v>
      </c>
      <c r="AH22" s="65">
        <f>IF(AG22=1,data!$C$41*AF22,0)</f>
        <v>0</v>
      </c>
      <c r="AI22" s="87" t="s">
        <v>87</v>
      </c>
      <c r="AJ22" s="66">
        <f>IF(AG22=1,IF(AF22&lt;15,VLOOKUP(AI22,data!$B$3:$E$32,2,0)*AF22,(VLOOKUP(AI22,data!$B$3:$E$32,2,0)*14)+(VLOOKUP(AI22,data!$B$3:$E$32,3,0))*(AF22-14)),0)</f>
        <v>0</v>
      </c>
      <c r="AK22" s="87" t="s">
        <v>87</v>
      </c>
      <c r="AL22" s="66">
        <f>IF(AG22=1,VLOOKUP(AK22,data!$B$35:$D$39,2,0),0)</f>
        <v>0</v>
      </c>
      <c r="AM22" s="67">
        <f>IF(AND(AJ22&lt;&gt;0,AL22&lt;&gt;0)=FALSE,0,data!$C$43)</f>
        <v>0</v>
      </c>
      <c r="AN22" s="91">
        <f t="shared" si="10"/>
        <v>0</v>
      </c>
      <c r="AO22" s="121">
        <f t="shared" si="11"/>
        <v>0</v>
      </c>
      <c r="AP22" s="61">
        <f t="shared" si="12"/>
        <v>0</v>
      </c>
      <c r="AQ22" s="61">
        <f t="shared" si="13"/>
        <v>0</v>
      </c>
      <c r="AS22" s="64"/>
      <c r="AT22" s="61">
        <f t="shared" si="14"/>
        <v>0</v>
      </c>
      <c r="AU22" s="65">
        <f>IF(AT22=1,data!$C$41*AS22,0)</f>
        <v>0</v>
      </c>
      <c r="AV22" s="87" t="s">
        <v>87</v>
      </c>
      <c r="AW22" s="66">
        <f>IF(AT22=1,IF(AS22&lt;15,VLOOKUP(AV22,data!$B$3:$E$32,2,0)*AS22,(VLOOKUP(AV22,data!$B$3:$E$32,2,0)*14)+(VLOOKUP(AV22,data!$B$3:$E$32,3,0))*(AS22-14)),0)</f>
        <v>0</v>
      </c>
      <c r="AX22" s="87" t="s">
        <v>87</v>
      </c>
      <c r="AY22" s="66">
        <f>IF(AT22=1,VLOOKUP(AX22,data!$B$35:$D$39,2,0),0)</f>
        <v>0</v>
      </c>
      <c r="AZ22" s="67">
        <f>IF(AND(AW22&lt;&gt;0,AY22&lt;&gt;0)=FALSE,0,data!$C$43)</f>
        <v>0</v>
      </c>
      <c r="BA22" s="91">
        <f t="shared" si="15"/>
        <v>0</v>
      </c>
      <c r="BB22" s="121">
        <f t="shared" si="16"/>
        <v>0</v>
      </c>
      <c r="BC22" s="61">
        <f t="shared" si="17"/>
        <v>0</v>
      </c>
      <c r="BD22" s="61">
        <f t="shared" si="18"/>
        <v>0</v>
      </c>
      <c r="BF22" s="64"/>
      <c r="BG22" s="61">
        <f t="shared" si="19"/>
        <v>0</v>
      </c>
      <c r="BH22" s="65">
        <f>IF(BG22=1,data!$C$41*BF22,0)</f>
        <v>0</v>
      </c>
      <c r="BI22" s="87" t="s">
        <v>87</v>
      </c>
      <c r="BJ22" s="66">
        <f>IF(BG22=1,IF(BF22&lt;15,VLOOKUP(BI22,data!$B$3:$E$32,2,0)*BF22,(VLOOKUP(BI22,data!$B$3:$E$32,2,0)*14)+(VLOOKUP(BI22,data!$B$3:$E$32,3,0))*(BF22-14)),0)</f>
        <v>0</v>
      </c>
      <c r="BK22" s="87" t="s">
        <v>87</v>
      </c>
      <c r="BL22" s="66">
        <f>IF(BG22=1,VLOOKUP(BK22,data!$B$35:$D$39,2,0),0)</f>
        <v>0</v>
      </c>
      <c r="BM22" s="67">
        <f>IF(AND(BJ22&lt;&gt;0,BL22&lt;&gt;0)=FALSE,0,data!$C$43)</f>
        <v>0</v>
      </c>
      <c r="BN22" s="91">
        <f t="shared" si="20"/>
        <v>0</v>
      </c>
      <c r="BO22" s="121">
        <f t="shared" si="21"/>
        <v>0</v>
      </c>
      <c r="BP22" s="61">
        <f t="shared" si="22"/>
        <v>0</v>
      </c>
      <c r="BQ22" s="61">
        <f t="shared" si="23"/>
        <v>0</v>
      </c>
      <c r="BS22" s="64"/>
      <c r="BT22" s="61">
        <f t="shared" si="24"/>
        <v>0</v>
      </c>
      <c r="BU22" s="65">
        <f>IF(BT22=1,data!$C$41*BS22,0)</f>
        <v>0</v>
      </c>
      <c r="BV22" s="87" t="s">
        <v>87</v>
      </c>
      <c r="BW22" s="66">
        <f>IF(BT22=1,IF(BS22&lt;15,VLOOKUP(BV22,data!$B$3:$E$32,2,0)*BS22,(VLOOKUP(BV22,data!$B$3:$E$32,2,0)*14)+(VLOOKUP(BV22,data!$B$3:$E$32,3,0))*(BS22-14)),0)</f>
        <v>0</v>
      </c>
      <c r="BX22" s="87" t="s">
        <v>87</v>
      </c>
      <c r="BY22" s="66">
        <f>IF(BT22=1,VLOOKUP(BX22,data!$B$35:$D$39,2,0),0)</f>
        <v>0</v>
      </c>
      <c r="BZ22" s="67">
        <f>IF(AND(BW22&lt;&gt;0,BY22&lt;&gt;0)=FALSE,0,data!$C$43)</f>
        <v>0</v>
      </c>
      <c r="CA22" s="91">
        <f t="shared" si="25"/>
        <v>0</v>
      </c>
      <c r="CB22" s="121">
        <f t="shared" si="26"/>
        <v>0</v>
      </c>
      <c r="CC22" s="61">
        <f t="shared" si="27"/>
        <v>0</v>
      </c>
      <c r="CD22" s="61">
        <f t="shared" si="28"/>
        <v>0</v>
      </c>
    </row>
    <row r="23" spans="1:82" ht="25.15" customHeight="1" x14ac:dyDescent="0.25">
      <c r="A23" s="68"/>
      <c r="B23" s="58" t="s">
        <v>105</v>
      </c>
      <c r="C23" s="113"/>
      <c r="D23" s="59" t="s">
        <v>659</v>
      </c>
      <c r="E23" s="64"/>
      <c r="F23" s="61">
        <f t="shared" si="0"/>
        <v>0</v>
      </c>
      <c r="G23" s="65">
        <f>IF(F23=1,data!$C$41*E23,0)</f>
        <v>0</v>
      </c>
      <c r="H23" s="87" t="s">
        <v>87</v>
      </c>
      <c r="I23" s="66">
        <f>IF($F23=1,IF($E23&lt;15,VLOOKUP(H23,data!$B$3:$E$32,2,0)*$E23,(VLOOKUP(H23,data!$B$3:$E$32,2,0)*14)+(VLOOKUP(H23,data!$B$3:$E$32,3,0))*($E23-14)),0)</f>
        <v>0</v>
      </c>
      <c r="J23" s="87" t="s">
        <v>87</v>
      </c>
      <c r="K23" s="66">
        <f>IF($F23=1,VLOOKUP(J23,data!$B$35:$D$39,2,0),0)</f>
        <v>0</v>
      </c>
      <c r="L23" s="67">
        <f>IF(AND(I23&lt;&gt;0,K23&lt;&gt;0)=FALSE,0,data!$C$43)</f>
        <v>0</v>
      </c>
      <c r="M23" s="91">
        <f t="shared" si="29"/>
        <v>0</v>
      </c>
      <c r="N23" s="61">
        <f t="shared" si="31"/>
        <v>0</v>
      </c>
      <c r="O23" s="61">
        <f t="shared" si="1"/>
        <v>0</v>
      </c>
      <c r="P23" s="61">
        <f t="shared" si="2"/>
        <v>0</v>
      </c>
      <c r="Q23" s="137">
        <f t="shared" si="3"/>
        <v>0</v>
      </c>
      <c r="S23" s="64"/>
      <c r="T23" s="61">
        <f t="shared" si="4"/>
        <v>0</v>
      </c>
      <c r="U23" s="65">
        <f>IF(T23=1,data!$C$41*S23,0)</f>
        <v>0</v>
      </c>
      <c r="V23" s="87" t="s">
        <v>87</v>
      </c>
      <c r="W23" s="66">
        <f>IF(T23=1,IF(S23&lt;15,VLOOKUP(V23,data!$B$3:$E$32,2,0)*S23,(VLOOKUP(V23,data!$B$3:$E$32,2,0)*14)+(VLOOKUP(V23,data!$B$3:$E$32,3,0))*(S23-14)),0)</f>
        <v>0</v>
      </c>
      <c r="X23" s="87" t="s">
        <v>87</v>
      </c>
      <c r="Y23" s="66">
        <f>IF(T23=1,VLOOKUP(X23,data!$B$35:$D$39,2,0),0)</f>
        <v>0</v>
      </c>
      <c r="Z23" s="67">
        <f>IF(AND(W23&lt;&gt;0,Y23&lt;&gt;0)=FALSE,0,data!$C$43)</f>
        <v>0</v>
      </c>
      <c r="AA23" s="91">
        <f t="shared" si="5"/>
        <v>0</v>
      </c>
      <c r="AB23" s="121">
        <f t="shared" si="6"/>
        <v>0</v>
      </c>
      <c r="AC23" s="61">
        <f t="shared" si="7"/>
        <v>0</v>
      </c>
      <c r="AD23" s="61">
        <f t="shared" si="8"/>
        <v>0</v>
      </c>
      <c r="AF23" s="64"/>
      <c r="AG23" s="61">
        <f t="shared" si="9"/>
        <v>0</v>
      </c>
      <c r="AH23" s="65">
        <f>IF(AG23=1,data!$C$41*AF23,0)</f>
        <v>0</v>
      </c>
      <c r="AI23" s="87" t="s">
        <v>87</v>
      </c>
      <c r="AJ23" s="66">
        <f>IF(AG23=1,IF(AF23&lt;15,VLOOKUP(AI23,data!$B$3:$E$32,2,0)*AF23,(VLOOKUP(AI23,data!$B$3:$E$32,2,0)*14)+(VLOOKUP(AI23,data!$B$3:$E$32,3,0))*(AF23-14)),0)</f>
        <v>0</v>
      </c>
      <c r="AK23" s="87" t="s">
        <v>87</v>
      </c>
      <c r="AL23" s="66">
        <f>IF(AG23=1,VLOOKUP(AK23,data!$B$35:$D$39,2,0),0)</f>
        <v>0</v>
      </c>
      <c r="AM23" s="67">
        <f>IF(AND(AJ23&lt;&gt;0,AL23&lt;&gt;0)=FALSE,0,data!$C$43)</f>
        <v>0</v>
      </c>
      <c r="AN23" s="91">
        <f t="shared" si="10"/>
        <v>0</v>
      </c>
      <c r="AO23" s="121">
        <f t="shared" si="11"/>
        <v>0</v>
      </c>
      <c r="AP23" s="61">
        <f t="shared" si="12"/>
        <v>0</v>
      </c>
      <c r="AQ23" s="61">
        <f t="shared" si="13"/>
        <v>0</v>
      </c>
      <c r="AS23" s="64"/>
      <c r="AT23" s="61">
        <f t="shared" si="14"/>
        <v>0</v>
      </c>
      <c r="AU23" s="65">
        <f>IF(AT23=1,data!$C$41*AS23,0)</f>
        <v>0</v>
      </c>
      <c r="AV23" s="87" t="s">
        <v>87</v>
      </c>
      <c r="AW23" s="66">
        <f>IF(AT23=1,IF(AS23&lt;15,VLOOKUP(AV23,data!$B$3:$E$32,2,0)*AS23,(VLOOKUP(AV23,data!$B$3:$E$32,2,0)*14)+(VLOOKUP(AV23,data!$B$3:$E$32,3,0))*(AS23-14)),0)</f>
        <v>0</v>
      </c>
      <c r="AX23" s="87" t="s">
        <v>87</v>
      </c>
      <c r="AY23" s="66">
        <f>IF(AT23=1,VLOOKUP(AX23,data!$B$35:$D$39,2,0),0)</f>
        <v>0</v>
      </c>
      <c r="AZ23" s="67">
        <f>IF(AND(AW23&lt;&gt;0,AY23&lt;&gt;0)=FALSE,0,data!$C$43)</f>
        <v>0</v>
      </c>
      <c r="BA23" s="91">
        <f t="shared" si="15"/>
        <v>0</v>
      </c>
      <c r="BB23" s="121">
        <f t="shared" si="16"/>
        <v>0</v>
      </c>
      <c r="BC23" s="61">
        <f t="shared" si="17"/>
        <v>0</v>
      </c>
      <c r="BD23" s="61">
        <f t="shared" si="18"/>
        <v>0</v>
      </c>
      <c r="BF23" s="64"/>
      <c r="BG23" s="61">
        <f t="shared" si="19"/>
        <v>0</v>
      </c>
      <c r="BH23" s="65">
        <f>IF(BG23=1,data!$C$41*BF23,0)</f>
        <v>0</v>
      </c>
      <c r="BI23" s="87" t="s">
        <v>87</v>
      </c>
      <c r="BJ23" s="66">
        <f>IF(BG23=1,IF(BF23&lt;15,VLOOKUP(BI23,data!$B$3:$E$32,2,0)*BF23,(VLOOKUP(BI23,data!$B$3:$E$32,2,0)*14)+(VLOOKUP(BI23,data!$B$3:$E$32,3,0))*(BF23-14)),0)</f>
        <v>0</v>
      </c>
      <c r="BK23" s="87" t="s">
        <v>87</v>
      </c>
      <c r="BL23" s="66">
        <f>IF(BG23=1,VLOOKUP(BK23,data!$B$35:$D$39,2,0),0)</f>
        <v>0</v>
      </c>
      <c r="BM23" s="67">
        <f>IF(AND(BJ23&lt;&gt;0,BL23&lt;&gt;0)=FALSE,0,data!$C$43)</f>
        <v>0</v>
      </c>
      <c r="BN23" s="91">
        <f t="shared" si="20"/>
        <v>0</v>
      </c>
      <c r="BO23" s="121">
        <f t="shared" si="21"/>
        <v>0</v>
      </c>
      <c r="BP23" s="61">
        <f t="shared" si="22"/>
        <v>0</v>
      </c>
      <c r="BQ23" s="61">
        <f t="shared" si="23"/>
        <v>0</v>
      </c>
      <c r="BS23" s="64"/>
      <c r="BT23" s="61">
        <f t="shared" si="24"/>
        <v>0</v>
      </c>
      <c r="BU23" s="65">
        <f>IF(BT23=1,data!$C$41*BS23,0)</f>
        <v>0</v>
      </c>
      <c r="BV23" s="87" t="s">
        <v>87</v>
      </c>
      <c r="BW23" s="66">
        <f>IF(BT23=1,IF(BS23&lt;15,VLOOKUP(BV23,data!$B$3:$E$32,2,0)*BS23,(VLOOKUP(BV23,data!$B$3:$E$32,2,0)*14)+(VLOOKUP(BV23,data!$B$3:$E$32,3,0))*(BS23-14)),0)</f>
        <v>0</v>
      </c>
      <c r="BX23" s="87" t="s">
        <v>87</v>
      </c>
      <c r="BY23" s="66">
        <f>IF(BT23=1,VLOOKUP(BX23,data!$B$35:$D$39,2,0),0)</f>
        <v>0</v>
      </c>
      <c r="BZ23" s="67">
        <f>IF(AND(BW23&lt;&gt;0,BY23&lt;&gt;0)=FALSE,0,data!$C$43)</f>
        <v>0</v>
      </c>
      <c r="CA23" s="91">
        <f t="shared" si="25"/>
        <v>0</v>
      </c>
      <c r="CB23" s="121">
        <f t="shared" si="26"/>
        <v>0</v>
      </c>
      <c r="CC23" s="61">
        <f t="shared" si="27"/>
        <v>0</v>
      </c>
      <c r="CD23" s="61">
        <f t="shared" si="28"/>
        <v>0</v>
      </c>
    </row>
    <row r="24" spans="1:82" ht="25.15" customHeight="1" x14ac:dyDescent="0.25">
      <c r="A24" s="57"/>
      <c r="B24" s="58" t="s">
        <v>106</v>
      </c>
      <c r="C24" s="113"/>
      <c r="D24" s="59" t="s">
        <v>659</v>
      </c>
      <c r="E24" s="64"/>
      <c r="F24" s="61">
        <f t="shared" si="0"/>
        <v>0</v>
      </c>
      <c r="G24" s="65">
        <f>IF(F24=1,data!$C$41*E24,0)</f>
        <v>0</v>
      </c>
      <c r="H24" s="87" t="s">
        <v>87</v>
      </c>
      <c r="I24" s="66">
        <f>IF($F24=1,IF($E24&lt;15,VLOOKUP(H24,data!$B$3:$E$32,2,0)*$E24,(VLOOKUP(H24,data!$B$3:$E$32,2,0)*14)+(VLOOKUP(H24,data!$B$3:$E$32,3,0))*($E24-14)),0)</f>
        <v>0</v>
      </c>
      <c r="J24" s="87" t="s">
        <v>87</v>
      </c>
      <c r="K24" s="66">
        <f>IF($F24=1,VLOOKUP(J24,data!$B$35:$D$39,2,0),0)</f>
        <v>0</v>
      </c>
      <c r="L24" s="67">
        <f>IF(AND(I24&lt;&gt;0,K24&lt;&gt;0)=FALSE,0,data!$C$43)</f>
        <v>0</v>
      </c>
      <c r="M24" s="91">
        <f t="shared" si="29"/>
        <v>0</v>
      </c>
      <c r="N24" s="61">
        <f t="shared" si="31"/>
        <v>0</v>
      </c>
      <c r="O24" s="61">
        <f t="shared" si="1"/>
        <v>0</v>
      </c>
      <c r="P24" s="61">
        <f t="shared" si="2"/>
        <v>0</v>
      </c>
      <c r="Q24" s="137">
        <f t="shared" si="3"/>
        <v>0</v>
      </c>
      <c r="S24" s="64"/>
      <c r="T24" s="61">
        <f t="shared" si="4"/>
        <v>0</v>
      </c>
      <c r="U24" s="65">
        <f>IF(T24=1,data!$C$41*S24,0)</f>
        <v>0</v>
      </c>
      <c r="V24" s="87" t="s">
        <v>87</v>
      </c>
      <c r="W24" s="66">
        <f>IF(T24=1,IF(S24&lt;15,VLOOKUP(V24,data!$B$3:$E$32,2,0)*S24,(VLOOKUP(V24,data!$B$3:$E$32,2,0)*14)+(VLOOKUP(V24,data!$B$3:$E$32,3,0))*(S24-14)),0)</f>
        <v>0</v>
      </c>
      <c r="X24" s="87" t="s">
        <v>87</v>
      </c>
      <c r="Y24" s="66">
        <f>IF(T24=1,VLOOKUP(X24,data!$B$35:$D$39,2,0),0)</f>
        <v>0</v>
      </c>
      <c r="Z24" s="67">
        <f>IF(AND(W24&lt;&gt;0,Y24&lt;&gt;0)=FALSE,0,data!$C$43)</f>
        <v>0</v>
      </c>
      <c r="AA24" s="91">
        <f t="shared" si="5"/>
        <v>0</v>
      </c>
      <c r="AB24" s="121">
        <f t="shared" si="6"/>
        <v>0</v>
      </c>
      <c r="AC24" s="61">
        <f t="shared" si="7"/>
        <v>0</v>
      </c>
      <c r="AD24" s="61">
        <f t="shared" si="8"/>
        <v>0</v>
      </c>
      <c r="AF24" s="64"/>
      <c r="AG24" s="61">
        <f t="shared" si="9"/>
        <v>0</v>
      </c>
      <c r="AH24" s="65">
        <f>IF(AG24=1,data!$C$41*AF24,0)</f>
        <v>0</v>
      </c>
      <c r="AI24" s="87" t="s">
        <v>87</v>
      </c>
      <c r="AJ24" s="66">
        <f>IF(AG24=1,IF(AF24&lt;15,VLOOKUP(AI24,data!$B$3:$E$32,2,0)*AF24,(VLOOKUP(AI24,data!$B$3:$E$32,2,0)*14)+(VLOOKUP(AI24,data!$B$3:$E$32,3,0))*(AF24-14)),0)</f>
        <v>0</v>
      </c>
      <c r="AK24" s="87" t="s">
        <v>87</v>
      </c>
      <c r="AL24" s="66">
        <f>IF(AG24=1,VLOOKUP(AK24,data!$B$35:$D$39,2,0),0)</f>
        <v>0</v>
      </c>
      <c r="AM24" s="67">
        <f>IF(AND(AJ24&lt;&gt;0,AL24&lt;&gt;0)=FALSE,0,data!$C$43)</f>
        <v>0</v>
      </c>
      <c r="AN24" s="91">
        <f t="shared" si="10"/>
        <v>0</v>
      </c>
      <c r="AO24" s="121">
        <f t="shared" si="11"/>
        <v>0</v>
      </c>
      <c r="AP24" s="61">
        <f t="shared" si="12"/>
        <v>0</v>
      </c>
      <c r="AQ24" s="61">
        <f t="shared" si="13"/>
        <v>0</v>
      </c>
      <c r="AS24" s="64"/>
      <c r="AT24" s="61">
        <f t="shared" si="14"/>
        <v>0</v>
      </c>
      <c r="AU24" s="65">
        <f>IF(AT24=1,data!$C$41*AS24,0)</f>
        <v>0</v>
      </c>
      <c r="AV24" s="87" t="s">
        <v>87</v>
      </c>
      <c r="AW24" s="66">
        <f>IF(AT24=1,IF(AS24&lt;15,VLOOKUP(AV24,data!$B$3:$E$32,2,0)*AS24,(VLOOKUP(AV24,data!$B$3:$E$32,2,0)*14)+(VLOOKUP(AV24,data!$B$3:$E$32,3,0))*(AS24-14)),0)</f>
        <v>0</v>
      </c>
      <c r="AX24" s="87" t="s">
        <v>87</v>
      </c>
      <c r="AY24" s="66">
        <f>IF(AT24=1,VLOOKUP(AX24,data!$B$35:$D$39,2,0),0)</f>
        <v>0</v>
      </c>
      <c r="AZ24" s="67">
        <f>IF(AND(AW24&lt;&gt;0,AY24&lt;&gt;0)=FALSE,0,data!$C$43)</f>
        <v>0</v>
      </c>
      <c r="BA24" s="91">
        <f t="shared" si="15"/>
        <v>0</v>
      </c>
      <c r="BB24" s="121">
        <f t="shared" si="16"/>
        <v>0</v>
      </c>
      <c r="BC24" s="61">
        <f t="shared" si="17"/>
        <v>0</v>
      </c>
      <c r="BD24" s="61">
        <f t="shared" si="18"/>
        <v>0</v>
      </c>
      <c r="BF24" s="64"/>
      <c r="BG24" s="61">
        <f t="shared" si="19"/>
        <v>0</v>
      </c>
      <c r="BH24" s="65">
        <f>IF(BG24=1,data!$C$41*BF24,0)</f>
        <v>0</v>
      </c>
      <c r="BI24" s="87" t="s">
        <v>87</v>
      </c>
      <c r="BJ24" s="66">
        <f>IF(BG24=1,IF(BF24&lt;15,VLOOKUP(BI24,data!$B$3:$E$32,2,0)*BF24,(VLOOKUP(BI24,data!$B$3:$E$32,2,0)*14)+(VLOOKUP(BI24,data!$B$3:$E$32,3,0))*(BF24-14)),0)</f>
        <v>0</v>
      </c>
      <c r="BK24" s="87" t="s">
        <v>87</v>
      </c>
      <c r="BL24" s="66">
        <f>IF(BG24=1,VLOOKUP(BK24,data!$B$35:$D$39,2,0),0)</f>
        <v>0</v>
      </c>
      <c r="BM24" s="67">
        <f>IF(AND(BJ24&lt;&gt;0,BL24&lt;&gt;0)=FALSE,0,data!$C$43)</f>
        <v>0</v>
      </c>
      <c r="BN24" s="91">
        <f t="shared" si="20"/>
        <v>0</v>
      </c>
      <c r="BO24" s="121">
        <f t="shared" si="21"/>
        <v>0</v>
      </c>
      <c r="BP24" s="61">
        <f t="shared" si="22"/>
        <v>0</v>
      </c>
      <c r="BQ24" s="61">
        <f t="shared" si="23"/>
        <v>0</v>
      </c>
      <c r="BS24" s="64"/>
      <c r="BT24" s="61">
        <f t="shared" si="24"/>
        <v>0</v>
      </c>
      <c r="BU24" s="65">
        <f>IF(BT24=1,data!$C$41*BS24,0)</f>
        <v>0</v>
      </c>
      <c r="BV24" s="87" t="s">
        <v>87</v>
      </c>
      <c r="BW24" s="66">
        <f>IF(BT24=1,IF(BS24&lt;15,VLOOKUP(BV24,data!$B$3:$E$32,2,0)*BS24,(VLOOKUP(BV24,data!$B$3:$E$32,2,0)*14)+(VLOOKUP(BV24,data!$B$3:$E$32,3,0))*(BS24-14)),0)</f>
        <v>0</v>
      </c>
      <c r="BX24" s="87" t="s">
        <v>87</v>
      </c>
      <c r="BY24" s="66">
        <f>IF(BT24=1,VLOOKUP(BX24,data!$B$35:$D$39,2,0),0)</f>
        <v>0</v>
      </c>
      <c r="BZ24" s="67">
        <f>IF(AND(BW24&lt;&gt;0,BY24&lt;&gt;0)=FALSE,0,data!$C$43)</f>
        <v>0</v>
      </c>
      <c r="CA24" s="91">
        <f t="shared" si="25"/>
        <v>0</v>
      </c>
      <c r="CB24" s="121">
        <f t="shared" si="26"/>
        <v>0</v>
      </c>
      <c r="CC24" s="61">
        <f t="shared" si="27"/>
        <v>0</v>
      </c>
      <c r="CD24" s="61">
        <f t="shared" si="28"/>
        <v>0</v>
      </c>
    </row>
    <row r="25" spans="1:82" ht="25.15" customHeight="1" x14ac:dyDescent="0.25">
      <c r="A25" s="57"/>
      <c r="B25" s="58" t="s">
        <v>107</v>
      </c>
      <c r="C25" s="113"/>
      <c r="D25" s="59" t="s">
        <v>659</v>
      </c>
      <c r="E25" s="64"/>
      <c r="F25" s="61">
        <f t="shared" si="0"/>
        <v>0</v>
      </c>
      <c r="G25" s="65">
        <f>IF(F25=1,data!$C$41*E25,0)</f>
        <v>0</v>
      </c>
      <c r="H25" s="87" t="s">
        <v>87</v>
      </c>
      <c r="I25" s="66">
        <f>IF($F25=1,IF($E25&lt;15,VLOOKUP(H25,data!$B$3:$E$32,2,0)*$E25,(VLOOKUP(H25,data!$B$3:$E$32,2,0)*14)+(VLOOKUP(H25,data!$B$3:$E$32,3,0))*($E25-14)),0)</f>
        <v>0</v>
      </c>
      <c r="J25" s="87" t="s">
        <v>87</v>
      </c>
      <c r="K25" s="66">
        <f>IF($F25=1,VLOOKUP(J25,data!$B$35:$D$39,2,0),0)</f>
        <v>0</v>
      </c>
      <c r="L25" s="67">
        <f>IF(AND(I25&lt;&gt;0,K25&lt;&gt;0)=FALSE,0,data!$C$43)</f>
        <v>0</v>
      </c>
      <c r="M25" s="91">
        <f t="shared" si="29"/>
        <v>0</v>
      </c>
      <c r="N25" s="61">
        <f t="shared" si="31"/>
        <v>0</v>
      </c>
      <c r="O25" s="61">
        <f t="shared" si="1"/>
        <v>0</v>
      </c>
      <c r="P25" s="61">
        <f t="shared" si="2"/>
        <v>0</v>
      </c>
      <c r="Q25" s="137">
        <f t="shared" si="3"/>
        <v>0</v>
      </c>
      <c r="S25" s="64"/>
      <c r="T25" s="61">
        <f t="shared" si="4"/>
        <v>0</v>
      </c>
      <c r="U25" s="65">
        <f>IF(T25=1,data!$C$41*S25,0)</f>
        <v>0</v>
      </c>
      <c r="V25" s="87" t="s">
        <v>87</v>
      </c>
      <c r="W25" s="66">
        <f>IF(T25=1,IF(S25&lt;15,VLOOKUP(V25,data!$B$3:$E$32,2,0)*S25,(VLOOKUP(V25,data!$B$3:$E$32,2,0)*14)+(VLOOKUP(V25,data!$B$3:$E$32,3,0))*(S25-14)),0)</f>
        <v>0</v>
      </c>
      <c r="X25" s="87" t="s">
        <v>87</v>
      </c>
      <c r="Y25" s="66">
        <f>IF(T25=1,VLOOKUP(X25,data!$B$35:$D$39,2,0),0)</f>
        <v>0</v>
      </c>
      <c r="Z25" s="67">
        <f>IF(AND(W25&lt;&gt;0,Y25&lt;&gt;0)=FALSE,0,data!$C$43)</f>
        <v>0</v>
      </c>
      <c r="AA25" s="91">
        <f t="shared" si="5"/>
        <v>0</v>
      </c>
      <c r="AB25" s="121">
        <f t="shared" si="6"/>
        <v>0</v>
      </c>
      <c r="AC25" s="61">
        <f t="shared" si="7"/>
        <v>0</v>
      </c>
      <c r="AD25" s="61">
        <f t="shared" si="8"/>
        <v>0</v>
      </c>
      <c r="AF25" s="64"/>
      <c r="AG25" s="61">
        <f t="shared" si="9"/>
        <v>0</v>
      </c>
      <c r="AH25" s="65">
        <f>IF(AG25=1,data!$C$41*AF25,0)</f>
        <v>0</v>
      </c>
      <c r="AI25" s="87" t="s">
        <v>87</v>
      </c>
      <c r="AJ25" s="66">
        <f>IF(AG25=1,IF(AF25&lt;15,VLOOKUP(AI25,data!$B$3:$E$32,2,0)*AF25,(VLOOKUP(AI25,data!$B$3:$E$32,2,0)*14)+(VLOOKUP(AI25,data!$B$3:$E$32,3,0))*(AF25-14)),0)</f>
        <v>0</v>
      </c>
      <c r="AK25" s="87" t="s">
        <v>87</v>
      </c>
      <c r="AL25" s="66">
        <f>IF(AG25=1,VLOOKUP(AK25,data!$B$35:$D$39,2,0),0)</f>
        <v>0</v>
      </c>
      <c r="AM25" s="67">
        <f>IF(AND(AJ25&lt;&gt;0,AL25&lt;&gt;0)=FALSE,0,data!$C$43)</f>
        <v>0</v>
      </c>
      <c r="AN25" s="91">
        <f t="shared" si="10"/>
        <v>0</v>
      </c>
      <c r="AO25" s="121">
        <f t="shared" si="11"/>
        <v>0</v>
      </c>
      <c r="AP25" s="61">
        <f t="shared" si="12"/>
        <v>0</v>
      </c>
      <c r="AQ25" s="61">
        <f t="shared" si="13"/>
        <v>0</v>
      </c>
      <c r="AS25" s="64"/>
      <c r="AT25" s="61">
        <f t="shared" si="14"/>
        <v>0</v>
      </c>
      <c r="AU25" s="65">
        <f>IF(AT25=1,data!$C$41*AS25,0)</f>
        <v>0</v>
      </c>
      <c r="AV25" s="87" t="s">
        <v>87</v>
      </c>
      <c r="AW25" s="66">
        <f>IF(AT25=1,IF(AS25&lt;15,VLOOKUP(AV25,data!$B$3:$E$32,2,0)*AS25,(VLOOKUP(AV25,data!$B$3:$E$32,2,0)*14)+(VLOOKUP(AV25,data!$B$3:$E$32,3,0))*(AS25-14)),0)</f>
        <v>0</v>
      </c>
      <c r="AX25" s="87" t="s">
        <v>87</v>
      </c>
      <c r="AY25" s="66">
        <f>IF(AT25=1,VLOOKUP(AX25,data!$B$35:$D$39,2,0),0)</f>
        <v>0</v>
      </c>
      <c r="AZ25" s="67">
        <f>IF(AND(AW25&lt;&gt;0,AY25&lt;&gt;0)=FALSE,0,data!$C$43)</f>
        <v>0</v>
      </c>
      <c r="BA25" s="91">
        <f t="shared" si="15"/>
        <v>0</v>
      </c>
      <c r="BB25" s="121">
        <f t="shared" si="16"/>
        <v>0</v>
      </c>
      <c r="BC25" s="61">
        <f t="shared" si="17"/>
        <v>0</v>
      </c>
      <c r="BD25" s="61">
        <f t="shared" si="18"/>
        <v>0</v>
      </c>
      <c r="BF25" s="64"/>
      <c r="BG25" s="61">
        <f t="shared" si="19"/>
        <v>0</v>
      </c>
      <c r="BH25" s="65">
        <f>IF(BG25=1,data!$C$41*BF25,0)</f>
        <v>0</v>
      </c>
      <c r="BI25" s="87" t="s">
        <v>87</v>
      </c>
      <c r="BJ25" s="66">
        <f>IF(BG25=1,IF(BF25&lt;15,VLOOKUP(BI25,data!$B$3:$E$32,2,0)*BF25,(VLOOKUP(BI25,data!$B$3:$E$32,2,0)*14)+(VLOOKUP(BI25,data!$B$3:$E$32,3,0))*(BF25-14)),0)</f>
        <v>0</v>
      </c>
      <c r="BK25" s="87" t="s">
        <v>87</v>
      </c>
      <c r="BL25" s="66">
        <f>IF(BG25=1,VLOOKUP(BK25,data!$B$35:$D$39,2,0),0)</f>
        <v>0</v>
      </c>
      <c r="BM25" s="67">
        <f>IF(AND(BJ25&lt;&gt;0,BL25&lt;&gt;0)=FALSE,0,data!$C$43)</f>
        <v>0</v>
      </c>
      <c r="BN25" s="91">
        <f t="shared" si="20"/>
        <v>0</v>
      </c>
      <c r="BO25" s="121">
        <f t="shared" si="21"/>
        <v>0</v>
      </c>
      <c r="BP25" s="61">
        <f t="shared" si="22"/>
        <v>0</v>
      </c>
      <c r="BQ25" s="61">
        <f t="shared" si="23"/>
        <v>0</v>
      </c>
      <c r="BS25" s="64"/>
      <c r="BT25" s="61">
        <f t="shared" si="24"/>
        <v>0</v>
      </c>
      <c r="BU25" s="65">
        <f>IF(BT25=1,data!$C$41*BS25,0)</f>
        <v>0</v>
      </c>
      <c r="BV25" s="87" t="s">
        <v>87</v>
      </c>
      <c r="BW25" s="66">
        <f>IF(BT25=1,IF(BS25&lt;15,VLOOKUP(BV25,data!$B$3:$E$32,2,0)*BS25,(VLOOKUP(BV25,data!$B$3:$E$32,2,0)*14)+(VLOOKUP(BV25,data!$B$3:$E$32,3,0))*(BS25-14)),0)</f>
        <v>0</v>
      </c>
      <c r="BX25" s="87" t="s">
        <v>87</v>
      </c>
      <c r="BY25" s="66">
        <f>IF(BT25=1,VLOOKUP(BX25,data!$B$35:$D$39,2,0),0)</f>
        <v>0</v>
      </c>
      <c r="BZ25" s="67">
        <f>IF(AND(BW25&lt;&gt;0,BY25&lt;&gt;0)=FALSE,0,data!$C$43)</f>
        <v>0</v>
      </c>
      <c r="CA25" s="91">
        <f t="shared" si="25"/>
        <v>0</v>
      </c>
      <c r="CB25" s="121">
        <f t="shared" si="26"/>
        <v>0</v>
      </c>
      <c r="CC25" s="61">
        <f t="shared" si="27"/>
        <v>0</v>
      </c>
      <c r="CD25" s="61">
        <f t="shared" si="28"/>
        <v>0</v>
      </c>
    </row>
    <row r="26" spans="1:82" ht="25.15" customHeight="1" x14ac:dyDescent="0.25">
      <c r="A26" s="68"/>
      <c r="B26" s="58" t="s">
        <v>108</v>
      </c>
      <c r="C26" s="113"/>
      <c r="D26" s="59" t="s">
        <v>659</v>
      </c>
      <c r="E26" s="64"/>
      <c r="F26" s="61">
        <f t="shared" si="0"/>
        <v>0</v>
      </c>
      <c r="G26" s="65">
        <f>IF(F26=1,data!$C$41*E26,0)</f>
        <v>0</v>
      </c>
      <c r="H26" s="87" t="s">
        <v>87</v>
      </c>
      <c r="I26" s="66">
        <f>IF($F26=1,IF($E26&lt;15,VLOOKUP(H26,data!$B$3:$E$32,2,0)*$E26,(VLOOKUP(H26,data!$B$3:$E$32,2,0)*14)+(VLOOKUP(H26,data!$B$3:$E$32,3,0))*($E26-14)),0)</f>
        <v>0</v>
      </c>
      <c r="J26" s="87" t="s">
        <v>87</v>
      </c>
      <c r="K26" s="66">
        <f>IF($F26=1,VLOOKUP(J26,data!$B$35:$D$39,2,0),0)</f>
        <v>0</v>
      </c>
      <c r="L26" s="67">
        <f>IF(AND(I26&lt;&gt;0,K26&lt;&gt;0)=FALSE,0,data!$C$43)</f>
        <v>0</v>
      </c>
      <c r="M26" s="91">
        <f t="shared" si="29"/>
        <v>0</v>
      </c>
      <c r="N26" s="61">
        <f t="shared" si="31"/>
        <v>0</v>
      </c>
      <c r="O26" s="61">
        <f t="shared" si="1"/>
        <v>0</v>
      </c>
      <c r="P26" s="61">
        <f t="shared" si="2"/>
        <v>0</v>
      </c>
      <c r="Q26" s="137">
        <f t="shared" si="3"/>
        <v>0</v>
      </c>
      <c r="S26" s="64"/>
      <c r="T26" s="61">
        <f t="shared" si="4"/>
        <v>0</v>
      </c>
      <c r="U26" s="65">
        <f>IF(T26=1,data!$C$41*S26,0)</f>
        <v>0</v>
      </c>
      <c r="V26" s="87" t="s">
        <v>87</v>
      </c>
      <c r="W26" s="66">
        <f>IF(T26=1,IF(S26&lt;15,VLOOKUP(V26,data!$B$3:$E$32,2,0)*S26,(VLOOKUP(V26,data!$B$3:$E$32,2,0)*14)+(VLOOKUP(V26,data!$B$3:$E$32,3,0))*(S26-14)),0)</f>
        <v>0</v>
      </c>
      <c r="X26" s="87" t="s">
        <v>87</v>
      </c>
      <c r="Y26" s="66">
        <f>IF(T26=1,VLOOKUP(X26,data!$B$35:$D$39,2,0),0)</f>
        <v>0</v>
      </c>
      <c r="Z26" s="67">
        <f>IF(AND(W26&lt;&gt;0,Y26&lt;&gt;0)=FALSE,0,data!$C$43)</f>
        <v>0</v>
      </c>
      <c r="AA26" s="91">
        <f t="shared" si="5"/>
        <v>0</v>
      </c>
      <c r="AB26" s="121">
        <f t="shared" si="6"/>
        <v>0</v>
      </c>
      <c r="AC26" s="61">
        <f t="shared" si="7"/>
        <v>0</v>
      </c>
      <c r="AD26" s="61">
        <f t="shared" si="8"/>
        <v>0</v>
      </c>
      <c r="AF26" s="64"/>
      <c r="AG26" s="61">
        <f t="shared" si="9"/>
        <v>0</v>
      </c>
      <c r="AH26" s="65">
        <f>IF(AG26=1,data!$C$41*AF26,0)</f>
        <v>0</v>
      </c>
      <c r="AI26" s="87" t="s">
        <v>87</v>
      </c>
      <c r="AJ26" s="66">
        <f>IF(AG26=1,IF(AF26&lt;15,VLOOKUP(AI26,data!$B$3:$E$32,2,0)*AF26,(VLOOKUP(AI26,data!$B$3:$E$32,2,0)*14)+(VLOOKUP(AI26,data!$B$3:$E$32,3,0))*(AF26-14)),0)</f>
        <v>0</v>
      </c>
      <c r="AK26" s="87" t="s">
        <v>87</v>
      </c>
      <c r="AL26" s="66">
        <f>IF(AG26=1,VLOOKUP(AK26,data!$B$35:$D$39,2,0),0)</f>
        <v>0</v>
      </c>
      <c r="AM26" s="67">
        <f>IF(AND(AJ26&lt;&gt;0,AL26&lt;&gt;0)=FALSE,0,data!$C$43)</f>
        <v>0</v>
      </c>
      <c r="AN26" s="91">
        <f t="shared" si="10"/>
        <v>0</v>
      </c>
      <c r="AO26" s="121">
        <f t="shared" si="11"/>
        <v>0</v>
      </c>
      <c r="AP26" s="61">
        <f t="shared" si="12"/>
        <v>0</v>
      </c>
      <c r="AQ26" s="61">
        <f t="shared" si="13"/>
        <v>0</v>
      </c>
      <c r="AS26" s="64"/>
      <c r="AT26" s="61">
        <f t="shared" si="14"/>
        <v>0</v>
      </c>
      <c r="AU26" s="65">
        <f>IF(AT26=1,data!$C$41*AS26,0)</f>
        <v>0</v>
      </c>
      <c r="AV26" s="87" t="s">
        <v>87</v>
      </c>
      <c r="AW26" s="66">
        <f>IF(AT26=1,IF(AS26&lt;15,VLOOKUP(AV26,data!$B$3:$E$32,2,0)*AS26,(VLOOKUP(AV26,data!$B$3:$E$32,2,0)*14)+(VLOOKUP(AV26,data!$B$3:$E$32,3,0))*(AS26-14)),0)</f>
        <v>0</v>
      </c>
      <c r="AX26" s="87" t="s">
        <v>87</v>
      </c>
      <c r="AY26" s="66">
        <f>IF(AT26=1,VLOOKUP(AX26,data!$B$35:$D$39,2,0),0)</f>
        <v>0</v>
      </c>
      <c r="AZ26" s="67">
        <f>IF(AND(AW26&lt;&gt;0,AY26&lt;&gt;0)=FALSE,0,data!$C$43)</f>
        <v>0</v>
      </c>
      <c r="BA26" s="91">
        <f t="shared" si="15"/>
        <v>0</v>
      </c>
      <c r="BB26" s="121">
        <f t="shared" si="16"/>
        <v>0</v>
      </c>
      <c r="BC26" s="61">
        <f t="shared" si="17"/>
        <v>0</v>
      </c>
      <c r="BD26" s="61">
        <f t="shared" si="18"/>
        <v>0</v>
      </c>
      <c r="BF26" s="64"/>
      <c r="BG26" s="61">
        <f t="shared" si="19"/>
        <v>0</v>
      </c>
      <c r="BH26" s="65">
        <f>IF(BG26=1,data!$C$41*BF26,0)</f>
        <v>0</v>
      </c>
      <c r="BI26" s="87" t="s">
        <v>87</v>
      </c>
      <c r="BJ26" s="66">
        <f>IF(BG26=1,IF(BF26&lt;15,VLOOKUP(BI26,data!$B$3:$E$32,2,0)*BF26,(VLOOKUP(BI26,data!$B$3:$E$32,2,0)*14)+(VLOOKUP(BI26,data!$B$3:$E$32,3,0))*(BF26-14)),0)</f>
        <v>0</v>
      </c>
      <c r="BK26" s="87" t="s">
        <v>87</v>
      </c>
      <c r="BL26" s="66">
        <f>IF(BG26=1,VLOOKUP(BK26,data!$B$35:$D$39,2,0),0)</f>
        <v>0</v>
      </c>
      <c r="BM26" s="67">
        <f>IF(AND(BJ26&lt;&gt;0,BL26&lt;&gt;0)=FALSE,0,data!$C$43)</f>
        <v>0</v>
      </c>
      <c r="BN26" s="91">
        <f t="shared" si="20"/>
        <v>0</v>
      </c>
      <c r="BO26" s="121">
        <f t="shared" si="21"/>
        <v>0</v>
      </c>
      <c r="BP26" s="61">
        <f t="shared" si="22"/>
        <v>0</v>
      </c>
      <c r="BQ26" s="61">
        <f t="shared" si="23"/>
        <v>0</v>
      </c>
      <c r="BS26" s="64"/>
      <c r="BT26" s="61">
        <f t="shared" si="24"/>
        <v>0</v>
      </c>
      <c r="BU26" s="65">
        <f>IF(BT26=1,data!$C$41*BS26,0)</f>
        <v>0</v>
      </c>
      <c r="BV26" s="87" t="s">
        <v>87</v>
      </c>
      <c r="BW26" s="66">
        <f>IF(BT26=1,IF(BS26&lt;15,VLOOKUP(BV26,data!$B$3:$E$32,2,0)*BS26,(VLOOKUP(BV26,data!$B$3:$E$32,2,0)*14)+(VLOOKUP(BV26,data!$B$3:$E$32,3,0))*(BS26-14)),0)</f>
        <v>0</v>
      </c>
      <c r="BX26" s="87" t="s">
        <v>87</v>
      </c>
      <c r="BY26" s="66">
        <f>IF(BT26=1,VLOOKUP(BX26,data!$B$35:$D$39,2,0),0)</f>
        <v>0</v>
      </c>
      <c r="BZ26" s="67">
        <f>IF(AND(BW26&lt;&gt;0,BY26&lt;&gt;0)=FALSE,0,data!$C$43)</f>
        <v>0</v>
      </c>
      <c r="CA26" s="91">
        <f t="shared" si="25"/>
        <v>0</v>
      </c>
      <c r="CB26" s="121">
        <f t="shared" si="26"/>
        <v>0</v>
      </c>
      <c r="CC26" s="61">
        <f t="shared" si="27"/>
        <v>0</v>
      </c>
      <c r="CD26" s="61">
        <f t="shared" si="28"/>
        <v>0</v>
      </c>
    </row>
    <row r="27" spans="1:82" ht="25.15" customHeight="1" x14ac:dyDescent="0.25">
      <c r="A27" s="68"/>
      <c r="B27" s="58" t="s">
        <v>109</v>
      </c>
      <c r="C27" s="113"/>
      <c r="D27" s="59" t="s">
        <v>659</v>
      </c>
      <c r="E27" s="64"/>
      <c r="F27" s="61">
        <f t="shared" si="0"/>
        <v>0</v>
      </c>
      <c r="G27" s="65">
        <f>IF(F27=1,data!$C$41*E27,0)</f>
        <v>0</v>
      </c>
      <c r="H27" s="87" t="s">
        <v>87</v>
      </c>
      <c r="I27" s="66">
        <f>IF($F27=1,IF($E27&lt;15,VLOOKUP(H27,data!$B$3:$E$32,2,0)*$E27,(VLOOKUP(H27,data!$B$3:$E$32,2,0)*14)+(VLOOKUP(H27,data!$B$3:$E$32,3,0))*($E27-14)),0)</f>
        <v>0</v>
      </c>
      <c r="J27" s="87" t="s">
        <v>87</v>
      </c>
      <c r="K27" s="66">
        <f>IF($F27=1,VLOOKUP(J27,data!$B$35:$D$39,2,0),0)</f>
        <v>0</v>
      </c>
      <c r="L27" s="67">
        <f>IF(AND(I27&lt;&gt;0,K27&lt;&gt;0)=FALSE,0,data!$C$43)</f>
        <v>0</v>
      </c>
      <c r="M27" s="91">
        <f t="shared" si="29"/>
        <v>0</v>
      </c>
      <c r="N27" s="61">
        <f t="shared" si="31"/>
        <v>0</v>
      </c>
      <c r="O27" s="61">
        <f t="shared" si="1"/>
        <v>0</v>
      </c>
      <c r="P27" s="61">
        <f t="shared" si="2"/>
        <v>0</v>
      </c>
      <c r="Q27" s="137">
        <f t="shared" si="3"/>
        <v>0</v>
      </c>
      <c r="S27" s="64"/>
      <c r="T27" s="61">
        <f t="shared" si="4"/>
        <v>0</v>
      </c>
      <c r="U27" s="65">
        <f>IF(T27=1,data!$C$41*S27,0)</f>
        <v>0</v>
      </c>
      <c r="V27" s="87" t="s">
        <v>87</v>
      </c>
      <c r="W27" s="66">
        <f>IF(T27=1,IF(S27&lt;15,VLOOKUP(V27,data!$B$3:$E$32,2,0)*S27,(VLOOKUP(V27,data!$B$3:$E$32,2,0)*14)+(VLOOKUP(V27,data!$B$3:$E$32,3,0))*(S27-14)),0)</f>
        <v>0</v>
      </c>
      <c r="X27" s="87" t="s">
        <v>87</v>
      </c>
      <c r="Y27" s="66">
        <f>IF(T27=1,VLOOKUP(X27,data!$B$35:$D$39,2,0),0)</f>
        <v>0</v>
      </c>
      <c r="Z27" s="67">
        <f>IF(AND(W27&lt;&gt;0,Y27&lt;&gt;0)=FALSE,0,data!$C$43)</f>
        <v>0</v>
      </c>
      <c r="AA27" s="91">
        <f t="shared" si="5"/>
        <v>0</v>
      </c>
      <c r="AB27" s="121">
        <f t="shared" si="6"/>
        <v>0</v>
      </c>
      <c r="AC27" s="61">
        <f t="shared" si="7"/>
        <v>0</v>
      </c>
      <c r="AD27" s="61">
        <f t="shared" si="8"/>
        <v>0</v>
      </c>
      <c r="AF27" s="64"/>
      <c r="AG27" s="61">
        <f t="shared" si="9"/>
        <v>0</v>
      </c>
      <c r="AH27" s="65">
        <f>IF(AG27=1,data!$C$41*AF27,0)</f>
        <v>0</v>
      </c>
      <c r="AI27" s="87" t="s">
        <v>87</v>
      </c>
      <c r="AJ27" s="66">
        <f>IF(AG27=1,IF(AF27&lt;15,VLOOKUP(AI27,data!$B$3:$E$32,2,0)*AF27,(VLOOKUP(AI27,data!$B$3:$E$32,2,0)*14)+(VLOOKUP(AI27,data!$B$3:$E$32,3,0))*(AF27-14)),0)</f>
        <v>0</v>
      </c>
      <c r="AK27" s="87" t="s">
        <v>87</v>
      </c>
      <c r="AL27" s="66">
        <f>IF(AG27=1,VLOOKUP(AK27,data!$B$35:$D$39,2,0),0)</f>
        <v>0</v>
      </c>
      <c r="AM27" s="67">
        <f>IF(AND(AJ27&lt;&gt;0,AL27&lt;&gt;0)=FALSE,0,data!$C$43)</f>
        <v>0</v>
      </c>
      <c r="AN27" s="91">
        <f t="shared" si="10"/>
        <v>0</v>
      </c>
      <c r="AO27" s="121">
        <f t="shared" si="11"/>
        <v>0</v>
      </c>
      <c r="AP27" s="61">
        <f t="shared" si="12"/>
        <v>0</v>
      </c>
      <c r="AQ27" s="61">
        <f t="shared" si="13"/>
        <v>0</v>
      </c>
      <c r="AS27" s="64"/>
      <c r="AT27" s="61">
        <f t="shared" si="14"/>
        <v>0</v>
      </c>
      <c r="AU27" s="65">
        <f>IF(AT27=1,data!$C$41*AS27,0)</f>
        <v>0</v>
      </c>
      <c r="AV27" s="87" t="s">
        <v>87</v>
      </c>
      <c r="AW27" s="66">
        <f>IF(AT27=1,IF(AS27&lt;15,VLOOKUP(AV27,data!$B$3:$E$32,2,0)*AS27,(VLOOKUP(AV27,data!$B$3:$E$32,2,0)*14)+(VLOOKUP(AV27,data!$B$3:$E$32,3,0))*(AS27-14)),0)</f>
        <v>0</v>
      </c>
      <c r="AX27" s="87" t="s">
        <v>87</v>
      </c>
      <c r="AY27" s="66">
        <f>IF(AT27=1,VLOOKUP(AX27,data!$B$35:$D$39,2,0),0)</f>
        <v>0</v>
      </c>
      <c r="AZ27" s="67">
        <f>IF(AND(AW27&lt;&gt;0,AY27&lt;&gt;0)=FALSE,0,data!$C$43)</f>
        <v>0</v>
      </c>
      <c r="BA27" s="91">
        <f t="shared" si="15"/>
        <v>0</v>
      </c>
      <c r="BB27" s="121">
        <f t="shared" si="16"/>
        <v>0</v>
      </c>
      <c r="BC27" s="61">
        <f t="shared" si="17"/>
        <v>0</v>
      </c>
      <c r="BD27" s="61">
        <f t="shared" si="18"/>
        <v>0</v>
      </c>
      <c r="BF27" s="64"/>
      <c r="BG27" s="61">
        <f t="shared" si="19"/>
        <v>0</v>
      </c>
      <c r="BH27" s="65">
        <f>IF(BG27=1,data!$C$41*BF27,0)</f>
        <v>0</v>
      </c>
      <c r="BI27" s="87" t="s">
        <v>87</v>
      </c>
      <c r="BJ27" s="66">
        <f>IF(BG27=1,IF(BF27&lt;15,VLOOKUP(BI27,data!$B$3:$E$32,2,0)*BF27,(VLOOKUP(BI27,data!$B$3:$E$32,2,0)*14)+(VLOOKUP(BI27,data!$B$3:$E$32,3,0))*(BF27-14)),0)</f>
        <v>0</v>
      </c>
      <c r="BK27" s="87" t="s">
        <v>87</v>
      </c>
      <c r="BL27" s="66">
        <f>IF(BG27=1,VLOOKUP(BK27,data!$B$35:$D$39,2,0),0)</f>
        <v>0</v>
      </c>
      <c r="BM27" s="67">
        <f>IF(AND(BJ27&lt;&gt;0,BL27&lt;&gt;0)=FALSE,0,data!$C$43)</f>
        <v>0</v>
      </c>
      <c r="BN27" s="91">
        <f t="shared" si="20"/>
        <v>0</v>
      </c>
      <c r="BO27" s="121">
        <f t="shared" si="21"/>
        <v>0</v>
      </c>
      <c r="BP27" s="61">
        <f t="shared" si="22"/>
        <v>0</v>
      </c>
      <c r="BQ27" s="61">
        <f t="shared" si="23"/>
        <v>0</v>
      </c>
      <c r="BS27" s="64"/>
      <c r="BT27" s="61">
        <f t="shared" si="24"/>
        <v>0</v>
      </c>
      <c r="BU27" s="65">
        <f>IF(BT27=1,data!$C$41*BS27,0)</f>
        <v>0</v>
      </c>
      <c r="BV27" s="87" t="s">
        <v>87</v>
      </c>
      <c r="BW27" s="66">
        <f>IF(BT27=1,IF(BS27&lt;15,VLOOKUP(BV27,data!$B$3:$E$32,2,0)*BS27,(VLOOKUP(BV27,data!$B$3:$E$32,2,0)*14)+(VLOOKUP(BV27,data!$B$3:$E$32,3,0))*(BS27-14)),0)</f>
        <v>0</v>
      </c>
      <c r="BX27" s="87" t="s">
        <v>87</v>
      </c>
      <c r="BY27" s="66">
        <f>IF(BT27=1,VLOOKUP(BX27,data!$B$35:$D$39,2,0),0)</f>
        <v>0</v>
      </c>
      <c r="BZ27" s="67">
        <f>IF(AND(BW27&lt;&gt;0,BY27&lt;&gt;0)=FALSE,0,data!$C$43)</f>
        <v>0</v>
      </c>
      <c r="CA27" s="91">
        <f t="shared" si="25"/>
        <v>0</v>
      </c>
      <c r="CB27" s="121">
        <f t="shared" si="26"/>
        <v>0</v>
      </c>
      <c r="CC27" s="61">
        <f t="shared" si="27"/>
        <v>0</v>
      </c>
      <c r="CD27" s="61">
        <f t="shared" si="28"/>
        <v>0</v>
      </c>
    </row>
    <row r="28" spans="1:82" ht="25.15" customHeight="1" x14ac:dyDescent="0.25">
      <c r="A28" s="68"/>
      <c r="B28" s="58" t="s">
        <v>110</v>
      </c>
      <c r="C28" s="113"/>
      <c r="D28" s="59" t="s">
        <v>659</v>
      </c>
      <c r="E28" s="64"/>
      <c r="F28" s="61">
        <f t="shared" si="0"/>
        <v>0</v>
      </c>
      <c r="G28" s="65">
        <f>IF(F28=1,data!$C$41*E28,0)</f>
        <v>0</v>
      </c>
      <c r="H28" s="87" t="s">
        <v>87</v>
      </c>
      <c r="I28" s="66">
        <f>IF($F28=1,IF($E28&lt;15,VLOOKUP(H28,data!$B$3:$E$32,2,0)*$E28,(VLOOKUP(H28,data!$B$3:$E$32,2,0)*14)+(VLOOKUP(H28,data!$B$3:$E$32,3,0))*($E28-14)),0)</f>
        <v>0</v>
      </c>
      <c r="J28" s="87" t="s">
        <v>87</v>
      </c>
      <c r="K28" s="66">
        <f>IF($F28=1,VLOOKUP(J28,data!$B$35:$D$39,2,0),0)</f>
        <v>0</v>
      </c>
      <c r="L28" s="67">
        <f>IF(AND(I28&lt;&gt;0,K28&lt;&gt;0)=FALSE,0,data!$C$43)</f>
        <v>0</v>
      </c>
      <c r="M28" s="91">
        <f t="shared" si="29"/>
        <v>0</v>
      </c>
      <c r="N28" s="61">
        <f t="shared" si="31"/>
        <v>0</v>
      </c>
      <c r="O28" s="61">
        <f t="shared" si="1"/>
        <v>0</v>
      </c>
      <c r="P28" s="61">
        <f t="shared" si="2"/>
        <v>0</v>
      </c>
      <c r="Q28" s="137">
        <f t="shared" si="3"/>
        <v>0</v>
      </c>
      <c r="S28" s="64"/>
      <c r="T28" s="61">
        <f t="shared" si="4"/>
        <v>0</v>
      </c>
      <c r="U28" s="65">
        <f>IF(T28=1,data!$C$41*S28,0)</f>
        <v>0</v>
      </c>
      <c r="V28" s="87" t="s">
        <v>87</v>
      </c>
      <c r="W28" s="66">
        <f>IF(T28=1,IF(S28&lt;15,VLOOKUP(V28,data!$B$3:$E$32,2,0)*S28,(VLOOKUP(V28,data!$B$3:$E$32,2,0)*14)+(VLOOKUP(V28,data!$B$3:$E$32,3,0))*(S28-14)),0)</f>
        <v>0</v>
      </c>
      <c r="X28" s="87" t="s">
        <v>87</v>
      </c>
      <c r="Y28" s="66">
        <f>IF(T28=1,VLOOKUP(X28,data!$B$35:$D$39,2,0),0)</f>
        <v>0</v>
      </c>
      <c r="Z28" s="67">
        <f>IF(AND(W28&lt;&gt;0,Y28&lt;&gt;0)=FALSE,0,data!$C$43)</f>
        <v>0</v>
      </c>
      <c r="AA28" s="91">
        <f t="shared" si="5"/>
        <v>0</v>
      </c>
      <c r="AB28" s="121">
        <f t="shared" si="6"/>
        <v>0</v>
      </c>
      <c r="AC28" s="61">
        <f t="shared" si="7"/>
        <v>0</v>
      </c>
      <c r="AD28" s="61">
        <f t="shared" si="8"/>
        <v>0</v>
      </c>
      <c r="AF28" s="64"/>
      <c r="AG28" s="61">
        <f t="shared" si="9"/>
        <v>0</v>
      </c>
      <c r="AH28" s="65">
        <f>IF(AG28=1,data!$C$41*AF28,0)</f>
        <v>0</v>
      </c>
      <c r="AI28" s="87" t="s">
        <v>87</v>
      </c>
      <c r="AJ28" s="66">
        <f>IF(AG28=1,IF(AF28&lt;15,VLOOKUP(AI28,data!$B$3:$E$32,2,0)*AF28,(VLOOKUP(AI28,data!$B$3:$E$32,2,0)*14)+(VLOOKUP(AI28,data!$B$3:$E$32,3,0))*(AF28-14)),0)</f>
        <v>0</v>
      </c>
      <c r="AK28" s="87" t="s">
        <v>87</v>
      </c>
      <c r="AL28" s="66">
        <f>IF(AG28=1,VLOOKUP(AK28,data!$B$35:$D$39,2,0),0)</f>
        <v>0</v>
      </c>
      <c r="AM28" s="67">
        <f>IF(AND(AJ28&lt;&gt;0,AL28&lt;&gt;0)=FALSE,0,data!$C$43)</f>
        <v>0</v>
      </c>
      <c r="AN28" s="91">
        <f t="shared" si="10"/>
        <v>0</v>
      </c>
      <c r="AO28" s="121">
        <f t="shared" si="11"/>
        <v>0</v>
      </c>
      <c r="AP28" s="61">
        <f t="shared" si="12"/>
        <v>0</v>
      </c>
      <c r="AQ28" s="61">
        <f t="shared" si="13"/>
        <v>0</v>
      </c>
      <c r="AS28" s="64"/>
      <c r="AT28" s="61">
        <f t="shared" si="14"/>
        <v>0</v>
      </c>
      <c r="AU28" s="65">
        <f>IF(AT28=1,data!$C$41*AS28,0)</f>
        <v>0</v>
      </c>
      <c r="AV28" s="87" t="s">
        <v>87</v>
      </c>
      <c r="AW28" s="66">
        <f>IF(AT28=1,IF(AS28&lt;15,VLOOKUP(AV28,data!$B$3:$E$32,2,0)*AS28,(VLOOKUP(AV28,data!$B$3:$E$32,2,0)*14)+(VLOOKUP(AV28,data!$B$3:$E$32,3,0))*(AS28-14)),0)</f>
        <v>0</v>
      </c>
      <c r="AX28" s="87" t="s">
        <v>87</v>
      </c>
      <c r="AY28" s="66">
        <f>IF(AT28=1,VLOOKUP(AX28,data!$B$35:$D$39,2,0),0)</f>
        <v>0</v>
      </c>
      <c r="AZ28" s="67">
        <f>IF(AND(AW28&lt;&gt;0,AY28&lt;&gt;0)=FALSE,0,data!$C$43)</f>
        <v>0</v>
      </c>
      <c r="BA28" s="91">
        <f t="shared" si="15"/>
        <v>0</v>
      </c>
      <c r="BB28" s="121">
        <f t="shared" si="16"/>
        <v>0</v>
      </c>
      <c r="BC28" s="61">
        <f t="shared" si="17"/>
        <v>0</v>
      </c>
      <c r="BD28" s="61">
        <f t="shared" si="18"/>
        <v>0</v>
      </c>
      <c r="BF28" s="64"/>
      <c r="BG28" s="61">
        <f t="shared" si="19"/>
        <v>0</v>
      </c>
      <c r="BH28" s="65">
        <f>IF(BG28=1,data!$C$41*BF28,0)</f>
        <v>0</v>
      </c>
      <c r="BI28" s="87" t="s">
        <v>87</v>
      </c>
      <c r="BJ28" s="66">
        <f>IF(BG28=1,IF(BF28&lt;15,VLOOKUP(BI28,data!$B$3:$E$32,2,0)*BF28,(VLOOKUP(BI28,data!$B$3:$E$32,2,0)*14)+(VLOOKUP(BI28,data!$B$3:$E$32,3,0))*(BF28-14)),0)</f>
        <v>0</v>
      </c>
      <c r="BK28" s="87" t="s">
        <v>87</v>
      </c>
      <c r="BL28" s="66">
        <f>IF(BG28=1,VLOOKUP(BK28,data!$B$35:$D$39,2,0),0)</f>
        <v>0</v>
      </c>
      <c r="BM28" s="67">
        <f>IF(AND(BJ28&lt;&gt;0,BL28&lt;&gt;0)=FALSE,0,data!$C$43)</f>
        <v>0</v>
      </c>
      <c r="BN28" s="91">
        <f t="shared" si="20"/>
        <v>0</v>
      </c>
      <c r="BO28" s="121">
        <f t="shared" si="21"/>
        <v>0</v>
      </c>
      <c r="BP28" s="61">
        <f t="shared" si="22"/>
        <v>0</v>
      </c>
      <c r="BQ28" s="61">
        <f t="shared" si="23"/>
        <v>0</v>
      </c>
      <c r="BS28" s="64"/>
      <c r="BT28" s="61">
        <f t="shared" si="24"/>
        <v>0</v>
      </c>
      <c r="BU28" s="65">
        <f>IF(BT28=1,data!$C$41*BS28,0)</f>
        <v>0</v>
      </c>
      <c r="BV28" s="87" t="s">
        <v>87</v>
      </c>
      <c r="BW28" s="66">
        <f>IF(BT28=1,IF(BS28&lt;15,VLOOKUP(BV28,data!$B$3:$E$32,2,0)*BS28,(VLOOKUP(BV28,data!$B$3:$E$32,2,0)*14)+(VLOOKUP(BV28,data!$B$3:$E$32,3,0))*(BS28-14)),0)</f>
        <v>0</v>
      </c>
      <c r="BX28" s="87" t="s">
        <v>87</v>
      </c>
      <c r="BY28" s="66">
        <f>IF(BT28=1,VLOOKUP(BX28,data!$B$35:$D$39,2,0),0)</f>
        <v>0</v>
      </c>
      <c r="BZ28" s="67">
        <f>IF(AND(BW28&lt;&gt;0,BY28&lt;&gt;0)=FALSE,0,data!$C$43)</f>
        <v>0</v>
      </c>
      <c r="CA28" s="91">
        <f t="shared" si="25"/>
        <v>0</v>
      </c>
      <c r="CB28" s="121">
        <f t="shared" si="26"/>
        <v>0</v>
      </c>
      <c r="CC28" s="61">
        <f t="shared" si="27"/>
        <v>0</v>
      </c>
      <c r="CD28" s="61">
        <f t="shared" si="28"/>
        <v>0</v>
      </c>
    </row>
    <row r="29" spans="1:82" ht="25.15" customHeight="1" x14ac:dyDescent="0.25">
      <c r="A29" s="68"/>
      <c r="B29" s="58" t="s">
        <v>111</v>
      </c>
      <c r="C29" s="113"/>
      <c r="D29" s="59" t="s">
        <v>659</v>
      </c>
      <c r="E29" s="64"/>
      <c r="F29" s="61">
        <f t="shared" si="0"/>
        <v>0</v>
      </c>
      <c r="G29" s="65">
        <f>IF(F29=1,data!$C$41*E29,0)</f>
        <v>0</v>
      </c>
      <c r="H29" s="87" t="s">
        <v>87</v>
      </c>
      <c r="I29" s="66">
        <f>IF($F29=1,IF($E29&lt;15,VLOOKUP(H29,data!$B$3:$E$32,2,0)*$E29,(VLOOKUP(H29,data!$B$3:$E$32,2,0)*14)+(VLOOKUP(H29,data!$B$3:$E$32,3,0))*($E29-14)),0)</f>
        <v>0</v>
      </c>
      <c r="J29" s="87" t="s">
        <v>87</v>
      </c>
      <c r="K29" s="66">
        <f>IF($F29=1,VLOOKUP(J29,data!$B$35:$D$39,2,0),0)</f>
        <v>0</v>
      </c>
      <c r="L29" s="67">
        <f>IF(AND(I29&lt;&gt;0,K29&lt;&gt;0)=FALSE,0,data!$C$43)</f>
        <v>0</v>
      </c>
      <c r="M29" s="91">
        <f t="shared" si="29"/>
        <v>0</v>
      </c>
      <c r="N29" s="61">
        <f t="shared" si="31"/>
        <v>0</v>
      </c>
      <c r="O29" s="61">
        <f t="shared" si="1"/>
        <v>0</v>
      </c>
      <c r="P29" s="61">
        <f t="shared" si="2"/>
        <v>0</v>
      </c>
      <c r="Q29" s="137">
        <f t="shared" si="3"/>
        <v>0</v>
      </c>
      <c r="S29" s="64"/>
      <c r="T29" s="61">
        <f t="shared" si="4"/>
        <v>0</v>
      </c>
      <c r="U29" s="65">
        <f>IF(T29=1,data!$C$41*S29,0)</f>
        <v>0</v>
      </c>
      <c r="V29" s="87" t="s">
        <v>87</v>
      </c>
      <c r="W29" s="66">
        <f>IF(T29=1,IF(S29&lt;15,VLOOKUP(V29,data!$B$3:$E$32,2,0)*S29,(VLOOKUP(V29,data!$B$3:$E$32,2,0)*14)+(VLOOKUP(V29,data!$B$3:$E$32,3,0))*(S29-14)),0)</f>
        <v>0</v>
      </c>
      <c r="X29" s="87" t="s">
        <v>87</v>
      </c>
      <c r="Y29" s="66">
        <f>IF(T29=1,VLOOKUP(X29,data!$B$35:$D$39,2,0),0)</f>
        <v>0</v>
      </c>
      <c r="Z29" s="67">
        <f>IF(AND(W29&lt;&gt;0,Y29&lt;&gt;0)=FALSE,0,data!$C$43)</f>
        <v>0</v>
      </c>
      <c r="AA29" s="91">
        <f t="shared" si="5"/>
        <v>0</v>
      </c>
      <c r="AB29" s="121">
        <f t="shared" si="6"/>
        <v>0</v>
      </c>
      <c r="AC29" s="61">
        <f t="shared" si="7"/>
        <v>0</v>
      </c>
      <c r="AD29" s="61">
        <f t="shared" si="8"/>
        <v>0</v>
      </c>
      <c r="AF29" s="64"/>
      <c r="AG29" s="61">
        <f t="shared" si="9"/>
        <v>0</v>
      </c>
      <c r="AH29" s="65">
        <f>IF(AG29=1,data!$C$41*AF29,0)</f>
        <v>0</v>
      </c>
      <c r="AI29" s="87" t="s">
        <v>87</v>
      </c>
      <c r="AJ29" s="66">
        <f>IF(AG29=1,IF(AF29&lt;15,VLOOKUP(AI29,data!$B$3:$E$32,2,0)*AF29,(VLOOKUP(AI29,data!$B$3:$E$32,2,0)*14)+(VLOOKUP(AI29,data!$B$3:$E$32,3,0))*(AF29-14)),0)</f>
        <v>0</v>
      </c>
      <c r="AK29" s="87" t="s">
        <v>87</v>
      </c>
      <c r="AL29" s="66">
        <f>IF(AG29=1,VLOOKUP(AK29,data!$B$35:$D$39,2,0),0)</f>
        <v>0</v>
      </c>
      <c r="AM29" s="67">
        <f>IF(AND(AJ29&lt;&gt;0,AL29&lt;&gt;0)=FALSE,0,data!$C$43)</f>
        <v>0</v>
      </c>
      <c r="AN29" s="91">
        <f t="shared" si="10"/>
        <v>0</v>
      </c>
      <c r="AO29" s="121">
        <f t="shared" si="11"/>
        <v>0</v>
      </c>
      <c r="AP29" s="61">
        <f t="shared" si="12"/>
        <v>0</v>
      </c>
      <c r="AQ29" s="61">
        <f t="shared" si="13"/>
        <v>0</v>
      </c>
      <c r="AS29" s="64"/>
      <c r="AT29" s="61">
        <f t="shared" si="14"/>
        <v>0</v>
      </c>
      <c r="AU29" s="65">
        <f>IF(AT29=1,data!$C$41*AS29,0)</f>
        <v>0</v>
      </c>
      <c r="AV29" s="87" t="s">
        <v>87</v>
      </c>
      <c r="AW29" s="66">
        <f>IF(AT29=1,IF(AS29&lt;15,VLOOKUP(AV29,data!$B$3:$E$32,2,0)*AS29,(VLOOKUP(AV29,data!$B$3:$E$32,2,0)*14)+(VLOOKUP(AV29,data!$B$3:$E$32,3,0))*(AS29-14)),0)</f>
        <v>0</v>
      </c>
      <c r="AX29" s="87" t="s">
        <v>87</v>
      </c>
      <c r="AY29" s="66">
        <f>IF(AT29=1,VLOOKUP(AX29,data!$B$35:$D$39,2,0),0)</f>
        <v>0</v>
      </c>
      <c r="AZ29" s="67">
        <f>IF(AND(AW29&lt;&gt;0,AY29&lt;&gt;0)=FALSE,0,data!$C$43)</f>
        <v>0</v>
      </c>
      <c r="BA29" s="91">
        <f t="shared" si="15"/>
        <v>0</v>
      </c>
      <c r="BB29" s="121">
        <f t="shared" si="16"/>
        <v>0</v>
      </c>
      <c r="BC29" s="61">
        <f t="shared" si="17"/>
        <v>0</v>
      </c>
      <c r="BD29" s="61">
        <f t="shared" si="18"/>
        <v>0</v>
      </c>
      <c r="BF29" s="64"/>
      <c r="BG29" s="61">
        <f t="shared" si="19"/>
        <v>0</v>
      </c>
      <c r="BH29" s="65">
        <f>IF(BG29=1,data!$C$41*BF29,0)</f>
        <v>0</v>
      </c>
      <c r="BI29" s="87" t="s">
        <v>87</v>
      </c>
      <c r="BJ29" s="66">
        <f>IF(BG29=1,IF(BF29&lt;15,VLOOKUP(BI29,data!$B$3:$E$32,2,0)*BF29,(VLOOKUP(BI29,data!$B$3:$E$32,2,0)*14)+(VLOOKUP(BI29,data!$B$3:$E$32,3,0))*(BF29-14)),0)</f>
        <v>0</v>
      </c>
      <c r="BK29" s="87" t="s">
        <v>87</v>
      </c>
      <c r="BL29" s="66">
        <f>IF(BG29=1,VLOOKUP(BK29,data!$B$35:$D$39,2,0),0)</f>
        <v>0</v>
      </c>
      <c r="BM29" s="67">
        <f>IF(AND(BJ29&lt;&gt;0,BL29&lt;&gt;0)=FALSE,0,data!$C$43)</f>
        <v>0</v>
      </c>
      <c r="BN29" s="91">
        <f t="shared" si="20"/>
        <v>0</v>
      </c>
      <c r="BO29" s="121">
        <f t="shared" si="21"/>
        <v>0</v>
      </c>
      <c r="BP29" s="61">
        <f t="shared" si="22"/>
        <v>0</v>
      </c>
      <c r="BQ29" s="61">
        <f t="shared" si="23"/>
        <v>0</v>
      </c>
      <c r="BS29" s="64"/>
      <c r="BT29" s="61">
        <f t="shared" si="24"/>
        <v>0</v>
      </c>
      <c r="BU29" s="65">
        <f>IF(BT29=1,data!$C$41*BS29,0)</f>
        <v>0</v>
      </c>
      <c r="BV29" s="87" t="s">
        <v>87</v>
      </c>
      <c r="BW29" s="66">
        <f>IF(BT29=1,IF(BS29&lt;15,VLOOKUP(BV29,data!$B$3:$E$32,2,0)*BS29,(VLOOKUP(BV29,data!$B$3:$E$32,2,0)*14)+(VLOOKUP(BV29,data!$B$3:$E$32,3,0))*(BS29-14)),0)</f>
        <v>0</v>
      </c>
      <c r="BX29" s="87" t="s">
        <v>87</v>
      </c>
      <c r="BY29" s="66">
        <f>IF(BT29=1,VLOOKUP(BX29,data!$B$35:$D$39,2,0),0)</f>
        <v>0</v>
      </c>
      <c r="BZ29" s="67">
        <f>IF(AND(BW29&lt;&gt;0,BY29&lt;&gt;0)=FALSE,0,data!$C$43)</f>
        <v>0</v>
      </c>
      <c r="CA29" s="91">
        <f t="shared" si="25"/>
        <v>0</v>
      </c>
      <c r="CB29" s="121">
        <f t="shared" si="26"/>
        <v>0</v>
      </c>
      <c r="CC29" s="61">
        <f t="shared" si="27"/>
        <v>0</v>
      </c>
      <c r="CD29" s="61">
        <f t="shared" si="28"/>
        <v>0</v>
      </c>
    </row>
    <row r="30" spans="1:82" ht="25.15" customHeight="1" x14ac:dyDescent="0.25">
      <c r="A30" s="68"/>
      <c r="B30" s="58" t="s">
        <v>112</v>
      </c>
      <c r="C30" s="113"/>
      <c r="D30" s="59" t="s">
        <v>659</v>
      </c>
      <c r="E30" s="64"/>
      <c r="F30" s="61">
        <f t="shared" si="0"/>
        <v>0</v>
      </c>
      <c r="G30" s="65">
        <f>IF(F30=1,data!$C$41*E30,0)</f>
        <v>0</v>
      </c>
      <c r="H30" s="87" t="s">
        <v>87</v>
      </c>
      <c r="I30" s="66">
        <f>IF($F30=1,IF($E30&lt;15,VLOOKUP(H30,data!$B$3:$E$32,2,0)*$E30,(VLOOKUP(H30,data!$B$3:$E$32,2,0)*14)+(VLOOKUP(H30,data!$B$3:$E$32,3,0))*($E30-14)),0)</f>
        <v>0</v>
      </c>
      <c r="J30" s="87" t="s">
        <v>87</v>
      </c>
      <c r="K30" s="66">
        <f>IF($F30=1,VLOOKUP(J30,data!$B$35:$D$39,2,0),0)</f>
        <v>0</v>
      </c>
      <c r="L30" s="67">
        <f>IF(AND(I30&lt;&gt;0,K30&lt;&gt;0)=FALSE,0,data!$C$43)</f>
        <v>0</v>
      </c>
      <c r="M30" s="91">
        <f t="shared" si="29"/>
        <v>0</v>
      </c>
      <c r="N30" s="61">
        <f t="shared" si="31"/>
        <v>0</v>
      </c>
      <c r="O30" s="61">
        <f t="shared" si="1"/>
        <v>0</v>
      </c>
      <c r="P30" s="61">
        <f t="shared" si="2"/>
        <v>0</v>
      </c>
      <c r="Q30" s="137">
        <f t="shared" si="3"/>
        <v>0</v>
      </c>
      <c r="S30" s="64"/>
      <c r="T30" s="61">
        <f t="shared" si="4"/>
        <v>0</v>
      </c>
      <c r="U30" s="65">
        <f>IF(T30=1,data!$C$41*S30,0)</f>
        <v>0</v>
      </c>
      <c r="V30" s="87" t="s">
        <v>87</v>
      </c>
      <c r="W30" s="66">
        <f>IF(T30=1,IF(S30&lt;15,VLOOKUP(V30,data!$B$3:$E$32,2,0)*S30,(VLOOKUP(V30,data!$B$3:$E$32,2,0)*14)+(VLOOKUP(V30,data!$B$3:$E$32,3,0))*(S30-14)),0)</f>
        <v>0</v>
      </c>
      <c r="X30" s="87" t="s">
        <v>87</v>
      </c>
      <c r="Y30" s="66">
        <f>IF(T30=1,VLOOKUP(X30,data!$B$35:$D$39,2,0),0)</f>
        <v>0</v>
      </c>
      <c r="Z30" s="67">
        <f>IF(AND(W30&lt;&gt;0,Y30&lt;&gt;0)=FALSE,0,data!$C$43)</f>
        <v>0</v>
      </c>
      <c r="AA30" s="91">
        <f t="shared" si="5"/>
        <v>0</v>
      </c>
      <c r="AB30" s="121">
        <f t="shared" si="6"/>
        <v>0</v>
      </c>
      <c r="AC30" s="61">
        <f t="shared" si="7"/>
        <v>0</v>
      </c>
      <c r="AD30" s="61">
        <f t="shared" si="8"/>
        <v>0</v>
      </c>
      <c r="AF30" s="64"/>
      <c r="AG30" s="61">
        <f t="shared" si="9"/>
        <v>0</v>
      </c>
      <c r="AH30" s="65">
        <f>IF(AG30=1,data!$C$41*AF30,0)</f>
        <v>0</v>
      </c>
      <c r="AI30" s="87" t="s">
        <v>87</v>
      </c>
      <c r="AJ30" s="66">
        <f>IF(AG30=1,IF(AF30&lt;15,VLOOKUP(AI30,data!$B$3:$E$32,2,0)*AF30,(VLOOKUP(AI30,data!$B$3:$E$32,2,0)*14)+(VLOOKUP(AI30,data!$B$3:$E$32,3,0))*(AF30-14)),0)</f>
        <v>0</v>
      </c>
      <c r="AK30" s="87" t="s">
        <v>87</v>
      </c>
      <c r="AL30" s="66">
        <f>IF(AG30=1,VLOOKUP(AK30,data!$B$35:$D$39,2,0),0)</f>
        <v>0</v>
      </c>
      <c r="AM30" s="67">
        <f>IF(AND(AJ30&lt;&gt;0,AL30&lt;&gt;0)=FALSE,0,data!$C$43)</f>
        <v>0</v>
      </c>
      <c r="AN30" s="91">
        <f t="shared" si="10"/>
        <v>0</v>
      </c>
      <c r="AO30" s="121">
        <f t="shared" si="11"/>
        <v>0</v>
      </c>
      <c r="AP30" s="61">
        <f t="shared" si="12"/>
        <v>0</v>
      </c>
      <c r="AQ30" s="61">
        <f t="shared" si="13"/>
        <v>0</v>
      </c>
      <c r="AS30" s="64"/>
      <c r="AT30" s="61">
        <f t="shared" si="14"/>
        <v>0</v>
      </c>
      <c r="AU30" s="65">
        <f>IF(AT30=1,data!$C$41*AS30,0)</f>
        <v>0</v>
      </c>
      <c r="AV30" s="87" t="s">
        <v>87</v>
      </c>
      <c r="AW30" s="66">
        <f>IF(AT30=1,IF(AS30&lt;15,VLOOKUP(AV30,data!$B$3:$E$32,2,0)*AS30,(VLOOKUP(AV30,data!$B$3:$E$32,2,0)*14)+(VLOOKUP(AV30,data!$B$3:$E$32,3,0))*(AS30-14)),0)</f>
        <v>0</v>
      </c>
      <c r="AX30" s="87" t="s">
        <v>87</v>
      </c>
      <c r="AY30" s="66">
        <f>IF(AT30=1,VLOOKUP(AX30,data!$B$35:$D$39,2,0),0)</f>
        <v>0</v>
      </c>
      <c r="AZ30" s="67">
        <f>IF(AND(AW30&lt;&gt;0,AY30&lt;&gt;0)=FALSE,0,data!$C$43)</f>
        <v>0</v>
      </c>
      <c r="BA30" s="91">
        <f t="shared" si="15"/>
        <v>0</v>
      </c>
      <c r="BB30" s="121">
        <f t="shared" si="16"/>
        <v>0</v>
      </c>
      <c r="BC30" s="61">
        <f t="shared" si="17"/>
        <v>0</v>
      </c>
      <c r="BD30" s="61">
        <f t="shared" si="18"/>
        <v>0</v>
      </c>
      <c r="BF30" s="64"/>
      <c r="BG30" s="61">
        <f t="shared" si="19"/>
        <v>0</v>
      </c>
      <c r="BH30" s="65">
        <f>IF(BG30=1,data!$C$41*BF30,0)</f>
        <v>0</v>
      </c>
      <c r="BI30" s="87" t="s">
        <v>87</v>
      </c>
      <c r="BJ30" s="66">
        <f>IF(BG30=1,IF(BF30&lt;15,VLOOKUP(BI30,data!$B$3:$E$32,2,0)*BF30,(VLOOKUP(BI30,data!$B$3:$E$32,2,0)*14)+(VLOOKUP(BI30,data!$B$3:$E$32,3,0))*(BF30-14)),0)</f>
        <v>0</v>
      </c>
      <c r="BK30" s="87" t="s">
        <v>87</v>
      </c>
      <c r="BL30" s="66">
        <f>IF(BG30=1,VLOOKUP(BK30,data!$B$35:$D$39,2,0),0)</f>
        <v>0</v>
      </c>
      <c r="BM30" s="67">
        <f>IF(AND(BJ30&lt;&gt;0,BL30&lt;&gt;0)=FALSE,0,data!$C$43)</f>
        <v>0</v>
      </c>
      <c r="BN30" s="91">
        <f t="shared" si="20"/>
        <v>0</v>
      </c>
      <c r="BO30" s="121">
        <f t="shared" si="21"/>
        <v>0</v>
      </c>
      <c r="BP30" s="61">
        <f t="shared" si="22"/>
        <v>0</v>
      </c>
      <c r="BQ30" s="61">
        <f t="shared" si="23"/>
        <v>0</v>
      </c>
      <c r="BS30" s="64"/>
      <c r="BT30" s="61">
        <f t="shared" si="24"/>
        <v>0</v>
      </c>
      <c r="BU30" s="65">
        <f>IF(BT30=1,data!$C$41*BS30,0)</f>
        <v>0</v>
      </c>
      <c r="BV30" s="87" t="s">
        <v>87</v>
      </c>
      <c r="BW30" s="66">
        <f>IF(BT30=1,IF(BS30&lt;15,VLOOKUP(BV30,data!$B$3:$E$32,2,0)*BS30,(VLOOKUP(BV30,data!$B$3:$E$32,2,0)*14)+(VLOOKUP(BV30,data!$B$3:$E$32,3,0))*(BS30-14)),0)</f>
        <v>0</v>
      </c>
      <c r="BX30" s="87" t="s">
        <v>87</v>
      </c>
      <c r="BY30" s="66">
        <f>IF(BT30=1,VLOOKUP(BX30,data!$B$35:$D$39,2,0),0)</f>
        <v>0</v>
      </c>
      <c r="BZ30" s="67">
        <f>IF(AND(BW30&lt;&gt;0,BY30&lt;&gt;0)=FALSE,0,data!$C$43)</f>
        <v>0</v>
      </c>
      <c r="CA30" s="91">
        <f t="shared" si="25"/>
        <v>0</v>
      </c>
      <c r="CB30" s="121">
        <f t="shared" si="26"/>
        <v>0</v>
      </c>
      <c r="CC30" s="61">
        <f t="shared" si="27"/>
        <v>0</v>
      </c>
      <c r="CD30" s="61">
        <f t="shared" si="28"/>
        <v>0</v>
      </c>
    </row>
    <row r="31" spans="1:82" ht="25.15" customHeight="1" x14ac:dyDescent="0.25">
      <c r="A31" s="68"/>
      <c r="B31" s="58" t="s">
        <v>113</v>
      </c>
      <c r="C31" s="113"/>
      <c r="D31" s="59" t="s">
        <v>659</v>
      </c>
      <c r="E31" s="64"/>
      <c r="F31" s="61">
        <f t="shared" si="0"/>
        <v>0</v>
      </c>
      <c r="G31" s="65">
        <f>IF(F31=1,data!$C$41*E31,0)</f>
        <v>0</v>
      </c>
      <c r="H31" s="87" t="s">
        <v>87</v>
      </c>
      <c r="I31" s="66">
        <f>IF($F31=1,IF($E31&lt;15,VLOOKUP(H31,data!$B$3:$E$32,2,0)*$E31,(VLOOKUP(H31,data!$B$3:$E$32,2,0)*14)+(VLOOKUP(H31,data!$B$3:$E$32,3,0))*($E31-14)),0)</f>
        <v>0</v>
      </c>
      <c r="J31" s="87" t="s">
        <v>87</v>
      </c>
      <c r="K31" s="66">
        <f>IF($F31=1,VLOOKUP(J31,data!$B$35:$D$39,2,0),0)</f>
        <v>0</v>
      </c>
      <c r="L31" s="67">
        <f>IF(AND(I31&lt;&gt;0,K31&lt;&gt;0)=FALSE,0,data!$C$43)</f>
        <v>0</v>
      </c>
      <c r="M31" s="91">
        <f t="shared" si="29"/>
        <v>0</v>
      </c>
      <c r="N31" s="61">
        <f t="shared" si="31"/>
        <v>0</v>
      </c>
      <c r="O31" s="61">
        <f t="shared" si="1"/>
        <v>0</v>
      </c>
      <c r="P31" s="61">
        <f t="shared" si="2"/>
        <v>0</v>
      </c>
      <c r="Q31" s="137">
        <f t="shared" si="3"/>
        <v>0</v>
      </c>
      <c r="S31" s="64"/>
      <c r="T31" s="61">
        <f t="shared" si="4"/>
        <v>0</v>
      </c>
      <c r="U31" s="65">
        <f>IF(T31=1,data!$C$41*S31,0)</f>
        <v>0</v>
      </c>
      <c r="V31" s="87" t="s">
        <v>87</v>
      </c>
      <c r="W31" s="66">
        <f>IF(T31=1,IF(S31&lt;15,VLOOKUP(V31,data!$B$3:$E$32,2,0)*S31,(VLOOKUP(V31,data!$B$3:$E$32,2,0)*14)+(VLOOKUP(V31,data!$B$3:$E$32,3,0))*(S31-14)),0)</f>
        <v>0</v>
      </c>
      <c r="X31" s="87" t="s">
        <v>87</v>
      </c>
      <c r="Y31" s="66">
        <f>IF(T31=1,VLOOKUP(X31,data!$B$35:$D$39,2,0),0)</f>
        <v>0</v>
      </c>
      <c r="Z31" s="67">
        <f>IF(AND(W31&lt;&gt;0,Y31&lt;&gt;0)=FALSE,0,data!$C$43)</f>
        <v>0</v>
      </c>
      <c r="AA31" s="91">
        <f t="shared" si="5"/>
        <v>0</v>
      </c>
      <c r="AB31" s="121">
        <f t="shared" si="6"/>
        <v>0</v>
      </c>
      <c r="AC31" s="61">
        <f t="shared" si="7"/>
        <v>0</v>
      </c>
      <c r="AD31" s="61">
        <f t="shared" si="8"/>
        <v>0</v>
      </c>
      <c r="AF31" s="64"/>
      <c r="AG31" s="61">
        <f t="shared" si="9"/>
        <v>0</v>
      </c>
      <c r="AH31" s="65">
        <f>IF(AG31=1,data!$C$41*AF31,0)</f>
        <v>0</v>
      </c>
      <c r="AI31" s="87" t="s">
        <v>87</v>
      </c>
      <c r="AJ31" s="66">
        <f>IF(AG31=1,IF(AF31&lt;15,VLOOKUP(AI31,data!$B$3:$E$32,2,0)*AF31,(VLOOKUP(AI31,data!$B$3:$E$32,2,0)*14)+(VLOOKUP(AI31,data!$B$3:$E$32,3,0))*(AF31-14)),0)</f>
        <v>0</v>
      </c>
      <c r="AK31" s="87" t="s">
        <v>87</v>
      </c>
      <c r="AL31" s="66">
        <f>IF(AG31=1,VLOOKUP(AK31,data!$B$35:$D$39,2,0),0)</f>
        <v>0</v>
      </c>
      <c r="AM31" s="67">
        <f>IF(AND(AJ31&lt;&gt;0,AL31&lt;&gt;0)=FALSE,0,data!$C$43)</f>
        <v>0</v>
      </c>
      <c r="AN31" s="91">
        <f t="shared" si="10"/>
        <v>0</v>
      </c>
      <c r="AO31" s="121">
        <f t="shared" si="11"/>
        <v>0</v>
      </c>
      <c r="AP31" s="61">
        <f t="shared" si="12"/>
        <v>0</v>
      </c>
      <c r="AQ31" s="61">
        <f t="shared" si="13"/>
        <v>0</v>
      </c>
      <c r="AS31" s="64"/>
      <c r="AT31" s="61">
        <f t="shared" si="14"/>
        <v>0</v>
      </c>
      <c r="AU31" s="65">
        <f>IF(AT31=1,data!$C$41*AS31,0)</f>
        <v>0</v>
      </c>
      <c r="AV31" s="87" t="s">
        <v>87</v>
      </c>
      <c r="AW31" s="66">
        <f>IF(AT31=1,IF(AS31&lt;15,VLOOKUP(AV31,data!$B$3:$E$32,2,0)*AS31,(VLOOKUP(AV31,data!$B$3:$E$32,2,0)*14)+(VLOOKUP(AV31,data!$B$3:$E$32,3,0))*(AS31-14)),0)</f>
        <v>0</v>
      </c>
      <c r="AX31" s="87" t="s">
        <v>87</v>
      </c>
      <c r="AY31" s="66">
        <f>IF(AT31=1,VLOOKUP(AX31,data!$B$35:$D$39,2,0),0)</f>
        <v>0</v>
      </c>
      <c r="AZ31" s="67">
        <f>IF(AND(AW31&lt;&gt;0,AY31&lt;&gt;0)=FALSE,0,data!$C$43)</f>
        <v>0</v>
      </c>
      <c r="BA31" s="91">
        <f t="shared" si="15"/>
        <v>0</v>
      </c>
      <c r="BB31" s="121">
        <f t="shared" si="16"/>
        <v>0</v>
      </c>
      <c r="BC31" s="61">
        <f t="shared" si="17"/>
        <v>0</v>
      </c>
      <c r="BD31" s="61">
        <f t="shared" si="18"/>
        <v>0</v>
      </c>
      <c r="BF31" s="64"/>
      <c r="BG31" s="61">
        <f t="shared" si="19"/>
        <v>0</v>
      </c>
      <c r="BH31" s="65">
        <f>IF(BG31=1,data!$C$41*BF31,0)</f>
        <v>0</v>
      </c>
      <c r="BI31" s="87" t="s">
        <v>87</v>
      </c>
      <c r="BJ31" s="66">
        <f>IF(BG31=1,IF(BF31&lt;15,VLOOKUP(BI31,data!$B$3:$E$32,2,0)*BF31,(VLOOKUP(BI31,data!$B$3:$E$32,2,0)*14)+(VLOOKUP(BI31,data!$B$3:$E$32,3,0))*(BF31-14)),0)</f>
        <v>0</v>
      </c>
      <c r="BK31" s="87" t="s">
        <v>87</v>
      </c>
      <c r="BL31" s="66">
        <f>IF(BG31=1,VLOOKUP(BK31,data!$B$35:$D$39,2,0),0)</f>
        <v>0</v>
      </c>
      <c r="BM31" s="67">
        <f>IF(AND(BJ31&lt;&gt;0,BL31&lt;&gt;0)=FALSE,0,data!$C$43)</f>
        <v>0</v>
      </c>
      <c r="BN31" s="91">
        <f t="shared" si="20"/>
        <v>0</v>
      </c>
      <c r="BO31" s="121">
        <f t="shared" si="21"/>
        <v>0</v>
      </c>
      <c r="BP31" s="61">
        <f t="shared" si="22"/>
        <v>0</v>
      </c>
      <c r="BQ31" s="61">
        <f t="shared" si="23"/>
        <v>0</v>
      </c>
      <c r="BS31" s="64"/>
      <c r="BT31" s="61">
        <f t="shared" si="24"/>
        <v>0</v>
      </c>
      <c r="BU31" s="65">
        <f>IF(BT31=1,data!$C$41*BS31,0)</f>
        <v>0</v>
      </c>
      <c r="BV31" s="87" t="s">
        <v>87</v>
      </c>
      <c r="BW31" s="66">
        <f>IF(BT31=1,IF(BS31&lt;15,VLOOKUP(BV31,data!$B$3:$E$32,2,0)*BS31,(VLOOKUP(BV31,data!$B$3:$E$32,2,0)*14)+(VLOOKUP(BV31,data!$B$3:$E$32,3,0))*(BS31-14)),0)</f>
        <v>0</v>
      </c>
      <c r="BX31" s="87" t="s">
        <v>87</v>
      </c>
      <c r="BY31" s="66">
        <f>IF(BT31=1,VLOOKUP(BX31,data!$B$35:$D$39,2,0),0)</f>
        <v>0</v>
      </c>
      <c r="BZ31" s="67">
        <f>IF(AND(BW31&lt;&gt;0,BY31&lt;&gt;0)=FALSE,0,data!$C$43)</f>
        <v>0</v>
      </c>
      <c r="CA31" s="91">
        <f t="shared" si="25"/>
        <v>0</v>
      </c>
      <c r="CB31" s="121">
        <f t="shared" si="26"/>
        <v>0</v>
      </c>
      <c r="CC31" s="61">
        <f t="shared" si="27"/>
        <v>0</v>
      </c>
      <c r="CD31" s="61">
        <f t="shared" si="28"/>
        <v>0</v>
      </c>
    </row>
    <row r="32" spans="1:82" ht="25.15" customHeight="1" x14ac:dyDescent="0.25">
      <c r="A32" s="57"/>
      <c r="B32" s="58" t="s">
        <v>114</v>
      </c>
      <c r="C32" s="113"/>
      <c r="D32" s="59" t="s">
        <v>659</v>
      </c>
      <c r="E32" s="64"/>
      <c r="F32" s="61">
        <f t="shared" si="0"/>
        <v>0</v>
      </c>
      <c r="G32" s="65">
        <f>IF(F32=1,data!$C$41*E32,0)</f>
        <v>0</v>
      </c>
      <c r="H32" s="87" t="s">
        <v>87</v>
      </c>
      <c r="I32" s="66">
        <f>IF($F32=1,IF($E32&lt;15,VLOOKUP(H32,data!$B$3:$E$32,2,0)*$E32,(VLOOKUP(H32,data!$B$3:$E$32,2,0)*14)+(VLOOKUP(H32,data!$B$3:$E$32,3,0))*($E32-14)),0)</f>
        <v>0</v>
      </c>
      <c r="J32" s="87" t="s">
        <v>87</v>
      </c>
      <c r="K32" s="66">
        <f>IF($F32=1,VLOOKUP(J32,data!$B$35:$D$39,2,0),0)</f>
        <v>0</v>
      </c>
      <c r="L32" s="67">
        <f>IF(AND(I32&lt;&gt;0,K32&lt;&gt;0)=FALSE,0,data!$C$43)</f>
        <v>0</v>
      </c>
      <c r="M32" s="91">
        <f t="shared" si="29"/>
        <v>0</v>
      </c>
      <c r="N32" s="61">
        <f t="shared" si="31"/>
        <v>0</v>
      </c>
      <c r="O32" s="61">
        <f t="shared" si="1"/>
        <v>0</v>
      </c>
      <c r="P32" s="61">
        <f t="shared" si="2"/>
        <v>0</v>
      </c>
      <c r="Q32" s="137">
        <f t="shared" si="3"/>
        <v>0</v>
      </c>
      <c r="S32" s="64"/>
      <c r="T32" s="61">
        <f t="shared" si="4"/>
        <v>0</v>
      </c>
      <c r="U32" s="65">
        <f>IF(T32=1,data!$C$41*S32,0)</f>
        <v>0</v>
      </c>
      <c r="V32" s="87" t="s">
        <v>87</v>
      </c>
      <c r="W32" s="66">
        <f>IF(T32=1,IF(S32&lt;15,VLOOKUP(V32,data!$B$3:$E$32,2,0)*S32,(VLOOKUP(V32,data!$B$3:$E$32,2,0)*14)+(VLOOKUP(V32,data!$B$3:$E$32,3,0))*(S32-14)),0)</f>
        <v>0</v>
      </c>
      <c r="X32" s="87" t="s">
        <v>87</v>
      </c>
      <c r="Y32" s="66">
        <f>IF(T32=1,VLOOKUP(X32,data!$B$35:$D$39,2,0),0)</f>
        <v>0</v>
      </c>
      <c r="Z32" s="67">
        <f>IF(AND(W32&lt;&gt;0,Y32&lt;&gt;0)=FALSE,0,data!$C$43)</f>
        <v>0</v>
      </c>
      <c r="AA32" s="91">
        <f t="shared" si="5"/>
        <v>0</v>
      </c>
      <c r="AB32" s="121">
        <f t="shared" si="6"/>
        <v>0</v>
      </c>
      <c r="AC32" s="61">
        <f t="shared" si="7"/>
        <v>0</v>
      </c>
      <c r="AD32" s="61">
        <f t="shared" si="8"/>
        <v>0</v>
      </c>
      <c r="AF32" s="64"/>
      <c r="AG32" s="61">
        <f t="shared" si="9"/>
        <v>0</v>
      </c>
      <c r="AH32" s="65">
        <f>IF(AG32=1,data!$C$41*AF32,0)</f>
        <v>0</v>
      </c>
      <c r="AI32" s="87" t="s">
        <v>87</v>
      </c>
      <c r="AJ32" s="66">
        <f>IF(AG32=1,IF(AF32&lt;15,VLOOKUP(AI32,data!$B$3:$E$32,2,0)*AF32,(VLOOKUP(AI32,data!$B$3:$E$32,2,0)*14)+(VLOOKUP(AI32,data!$B$3:$E$32,3,0))*(AF32-14)),0)</f>
        <v>0</v>
      </c>
      <c r="AK32" s="87" t="s">
        <v>87</v>
      </c>
      <c r="AL32" s="66">
        <f>IF(AG32=1,VLOOKUP(AK32,data!$B$35:$D$39,2,0),0)</f>
        <v>0</v>
      </c>
      <c r="AM32" s="67">
        <f>IF(AND(AJ32&lt;&gt;0,AL32&lt;&gt;0)=FALSE,0,data!$C$43)</f>
        <v>0</v>
      </c>
      <c r="AN32" s="91">
        <f t="shared" si="10"/>
        <v>0</v>
      </c>
      <c r="AO32" s="121">
        <f t="shared" si="11"/>
        <v>0</v>
      </c>
      <c r="AP32" s="61">
        <f t="shared" si="12"/>
        <v>0</v>
      </c>
      <c r="AQ32" s="61">
        <f t="shared" si="13"/>
        <v>0</v>
      </c>
      <c r="AS32" s="64"/>
      <c r="AT32" s="61">
        <f t="shared" si="14"/>
        <v>0</v>
      </c>
      <c r="AU32" s="65">
        <f>IF(AT32=1,data!$C$41*AS32,0)</f>
        <v>0</v>
      </c>
      <c r="AV32" s="87" t="s">
        <v>87</v>
      </c>
      <c r="AW32" s="66">
        <f>IF(AT32=1,IF(AS32&lt;15,VLOOKUP(AV32,data!$B$3:$E$32,2,0)*AS32,(VLOOKUP(AV32,data!$B$3:$E$32,2,0)*14)+(VLOOKUP(AV32,data!$B$3:$E$32,3,0))*(AS32-14)),0)</f>
        <v>0</v>
      </c>
      <c r="AX32" s="87" t="s">
        <v>87</v>
      </c>
      <c r="AY32" s="66">
        <f>IF(AT32=1,VLOOKUP(AX32,data!$B$35:$D$39,2,0),0)</f>
        <v>0</v>
      </c>
      <c r="AZ32" s="67">
        <f>IF(AND(AW32&lt;&gt;0,AY32&lt;&gt;0)=FALSE,0,data!$C$43)</f>
        <v>0</v>
      </c>
      <c r="BA32" s="91">
        <f t="shared" si="15"/>
        <v>0</v>
      </c>
      <c r="BB32" s="121">
        <f t="shared" si="16"/>
        <v>0</v>
      </c>
      <c r="BC32" s="61">
        <f t="shared" si="17"/>
        <v>0</v>
      </c>
      <c r="BD32" s="61">
        <f t="shared" si="18"/>
        <v>0</v>
      </c>
      <c r="BF32" s="64"/>
      <c r="BG32" s="61">
        <f t="shared" si="19"/>
        <v>0</v>
      </c>
      <c r="BH32" s="65">
        <f>IF(BG32=1,data!$C$41*BF32,0)</f>
        <v>0</v>
      </c>
      <c r="BI32" s="87" t="s">
        <v>87</v>
      </c>
      <c r="BJ32" s="66">
        <f>IF(BG32=1,IF(BF32&lt;15,VLOOKUP(BI32,data!$B$3:$E$32,2,0)*BF32,(VLOOKUP(BI32,data!$B$3:$E$32,2,0)*14)+(VLOOKUP(BI32,data!$B$3:$E$32,3,0))*(BF32-14)),0)</f>
        <v>0</v>
      </c>
      <c r="BK32" s="87" t="s">
        <v>87</v>
      </c>
      <c r="BL32" s="66">
        <f>IF(BG32=1,VLOOKUP(BK32,data!$B$35:$D$39,2,0),0)</f>
        <v>0</v>
      </c>
      <c r="BM32" s="67">
        <f>IF(AND(BJ32&lt;&gt;0,BL32&lt;&gt;0)=FALSE,0,data!$C$43)</f>
        <v>0</v>
      </c>
      <c r="BN32" s="91">
        <f t="shared" si="20"/>
        <v>0</v>
      </c>
      <c r="BO32" s="121">
        <f t="shared" si="21"/>
        <v>0</v>
      </c>
      <c r="BP32" s="61">
        <f t="shared" si="22"/>
        <v>0</v>
      </c>
      <c r="BQ32" s="61">
        <f t="shared" si="23"/>
        <v>0</v>
      </c>
      <c r="BS32" s="64"/>
      <c r="BT32" s="61">
        <f t="shared" si="24"/>
        <v>0</v>
      </c>
      <c r="BU32" s="65">
        <f>IF(BT32=1,data!$C$41*BS32,0)</f>
        <v>0</v>
      </c>
      <c r="BV32" s="87" t="s">
        <v>87</v>
      </c>
      <c r="BW32" s="66">
        <f>IF(BT32=1,IF(BS32&lt;15,VLOOKUP(BV32,data!$B$3:$E$32,2,0)*BS32,(VLOOKUP(BV32,data!$B$3:$E$32,2,0)*14)+(VLOOKUP(BV32,data!$B$3:$E$32,3,0))*(BS32-14)),0)</f>
        <v>0</v>
      </c>
      <c r="BX32" s="87" t="s">
        <v>87</v>
      </c>
      <c r="BY32" s="66">
        <f>IF(BT32=1,VLOOKUP(BX32,data!$B$35:$D$39,2,0),0)</f>
        <v>0</v>
      </c>
      <c r="BZ32" s="67">
        <f>IF(AND(BW32&lt;&gt;0,BY32&lt;&gt;0)=FALSE,0,data!$C$43)</f>
        <v>0</v>
      </c>
      <c r="CA32" s="91">
        <f t="shared" si="25"/>
        <v>0</v>
      </c>
      <c r="CB32" s="121">
        <f t="shared" si="26"/>
        <v>0</v>
      </c>
      <c r="CC32" s="61">
        <f t="shared" si="27"/>
        <v>0</v>
      </c>
      <c r="CD32" s="61">
        <f t="shared" si="28"/>
        <v>0</v>
      </c>
    </row>
    <row r="33" spans="1:82" ht="25.15" customHeight="1" x14ac:dyDescent="0.25">
      <c r="A33" s="57"/>
      <c r="B33" s="58" t="s">
        <v>115</v>
      </c>
      <c r="C33" s="113"/>
      <c r="D33" s="59" t="s">
        <v>659</v>
      </c>
      <c r="E33" s="64"/>
      <c r="F33" s="61">
        <f t="shared" si="0"/>
        <v>0</v>
      </c>
      <c r="G33" s="65">
        <f>IF(F33=1,data!$C$41*E33,0)</f>
        <v>0</v>
      </c>
      <c r="H33" s="87" t="s">
        <v>87</v>
      </c>
      <c r="I33" s="66">
        <f>IF($F33=1,IF($E33&lt;15,VLOOKUP(H33,data!$B$3:$E$32,2,0)*$E33,(VLOOKUP(H33,data!$B$3:$E$32,2,0)*14)+(VLOOKUP(H33,data!$B$3:$E$32,3,0))*($E33-14)),0)</f>
        <v>0</v>
      </c>
      <c r="J33" s="87" t="s">
        <v>87</v>
      </c>
      <c r="K33" s="66">
        <f>IF($F33=1,VLOOKUP(J33,data!$B$35:$D$39,2,0),0)</f>
        <v>0</v>
      </c>
      <c r="L33" s="67">
        <f>IF(AND(I33&lt;&gt;0,K33&lt;&gt;0)=FALSE,0,data!$C$43)</f>
        <v>0</v>
      </c>
      <c r="M33" s="91">
        <f t="shared" si="29"/>
        <v>0</v>
      </c>
      <c r="N33" s="61">
        <f t="shared" si="31"/>
        <v>0</v>
      </c>
      <c r="O33" s="61">
        <f t="shared" si="1"/>
        <v>0</v>
      </c>
      <c r="P33" s="61">
        <f t="shared" si="2"/>
        <v>0</v>
      </c>
      <c r="Q33" s="137">
        <f t="shared" si="3"/>
        <v>0</v>
      </c>
      <c r="S33" s="64"/>
      <c r="T33" s="61">
        <f t="shared" si="4"/>
        <v>0</v>
      </c>
      <c r="U33" s="65">
        <f>IF(T33=1,data!$C$41*S33,0)</f>
        <v>0</v>
      </c>
      <c r="V33" s="87" t="s">
        <v>87</v>
      </c>
      <c r="W33" s="66">
        <f>IF(T33=1,IF(S33&lt;15,VLOOKUP(V33,data!$B$3:$E$32,2,0)*S33,(VLOOKUP(V33,data!$B$3:$E$32,2,0)*14)+(VLOOKUP(V33,data!$B$3:$E$32,3,0))*(S33-14)),0)</f>
        <v>0</v>
      </c>
      <c r="X33" s="87" t="s">
        <v>87</v>
      </c>
      <c r="Y33" s="66">
        <f>IF(T33=1,VLOOKUP(X33,data!$B$35:$D$39,2,0),0)</f>
        <v>0</v>
      </c>
      <c r="Z33" s="67">
        <f>IF(AND(W33&lt;&gt;0,Y33&lt;&gt;0)=FALSE,0,data!$C$43)</f>
        <v>0</v>
      </c>
      <c r="AA33" s="91">
        <f t="shared" si="5"/>
        <v>0</v>
      </c>
      <c r="AB33" s="121">
        <f t="shared" si="6"/>
        <v>0</v>
      </c>
      <c r="AC33" s="61">
        <f t="shared" si="7"/>
        <v>0</v>
      </c>
      <c r="AD33" s="61">
        <f t="shared" si="8"/>
        <v>0</v>
      </c>
      <c r="AF33" s="64"/>
      <c r="AG33" s="61">
        <f t="shared" si="9"/>
        <v>0</v>
      </c>
      <c r="AH33" s="65">
        <f>IF(AG33=1,data!$C$41*AF33,0)</f>
        <v>0</v>
      </c>
      <c r="AI33" s="87" t="s">
        <v>87</v>
      </c>
      <c r="AJ33" s="66">
        <f>IF(AG33=1,IF(AF33&lt;15,VLOOKUP(AI33,data!$B$3:$E$32,2,0)*AF33,(VLOOKUP(AI33,data!$B$3:$E$32,2,0)*14)+(VLOOKUP(AI33,data!$B$3:$E$32,3,0))*(AF33-14)),0)</f>
        <v>0</v>
      </c>
      <c r="AK33" s="87" t="s">
        <v>87</v>
      </c>
      <c r="AL33" s="66">
        <f>IF(AG33=1,VLOOKUP(AK33,data!$B$35:$D$39,2,0),0)</f>
        <v>0</v>
      </c>
      <c r="AM33" s="67">
        <f>IF(AND(AJ33&lt;&gt;0,AL33&lt;&gt;0)=FALSE,0,data!$C$43)</f>
        <v>0</v>
      </c>
      <c r="AN33" s="91">
        <f t="shared" si="10"/>
        <v>0</v>
      </c>
      <c r="AO33" s="121">
        <f t="shared" si="11"/>
        <v>0</v>
      </c>
      <c r="AP33" s="61">
        <f t="shared" si="12"/>
        <v>0</v>
      </c>
      <c r="AQ33" s="61">
        <f t="shared" si="13"/>
        <v>0</v>
      </c>
      <c r="AS33" s="64"/>
      <c r="AT33" s="61">
        <f t="shared" si="14"/>
        <v>0</v>
      </c>
      <c r="AU33" s="65">
        <f>IF(AT33=1,data!$C$41*AS33,0)</f>
        <v>0</v>
      </c>
      <c r="AV33" s="87" t="s">
        <v>87</v>
      </c>
      <c r="AW33" s="66">
        <f>IF(AT33=1,IF(AS33&lt;15,VLOOKUP(AV33,data!$B$3:$E$32,2,0)*AS33,(VLOOKUP(AV33,data!$B$3:$E$32,2,0)*14)+(VLOOKUP(AV33,data!$B$3:$E$32,3,0))*(AS33-14)),0)</f>
        <v>0</v>
      </c>
      <c r="AX33" s="87" t="s">
        <v>87</v>
      </c>
      <c r="AY33" s="66">
        <f>IF(AT33=1,VLOOKUP(AX33,data!$B$35:$D$39,2,0),0)</f>
        <v>0</v>
      </c>
      <c r="AZ33" s="67">
        <f>IF(AND(AW33&lt;&gt;0,AY33&lt;&gt;0)=FALSE,0,data!$C$43)</f>
        <v>0</v>
      </c>
      <c r="BA33" s="91">
        <f t="shared" si="15"/>
        <v>0</v>
      </c>
      <c r="BB33" s="121">
        <f t="shared" si="16"/>
        <v>0</v>
      </c>
      <c r="BC33" s="61">
        <f t="shared" si="17"/>
        <v>0</v>
      </c>
      <c r="BD33" s="61">
        <f t="shared" si="18"/>
        <v>0</v>
      </c>
      <c r="BF33" s="64"/>
      <c r="BG33" s="61">
        <f t="shared" si="19"/>
        <v>0</v>
      </c>
      <c r="BH33" s="65">
        <f>IF(BG33=1,data!$C$41*BF33,0)</f>
        <v>0</v>
      </c>
      <c r="BI33" s="87" t="s">
        <v>87</v>
      </c>
      <c r="BJ33" s="66">
        <f>IF(BG33=1,IF(BF33&lt;15,VLOOKUP(BI33,data!$B$3:$E$32,2,0)*BF33,(VLOOKUP(BI33,data!$B$3:$E$32,2,0)*14)+(VLOOKUP(BI33,data!$B$3:$E$32,3,0))*(BF33-14)),0)</f>
        <v>0</v>
      </c>
      <c r="BK33" s="87" t="s">
        <v>87</v>
      </c>
      <c r="BL33" s="66">
        <f>IF(BG33=1,VLOOKUP(BK33,data!$B$35:$D$39,2,0),0)</f>
        <v>0</v>
      </c>
      <c r="BM33" s="67">
        <f>IF(AND(BJ33&lt;&gt;0,BL33&lt;&gt;0)=FALSE,0,data!$C$43)</f>
        <v>0</v>
      </c>
      <c r="BN33" s="91">
        <f t="shared" si="20"/>
        <v>0</v>
      </c>
      <c r="BO33" s="121">
        <f t="shared" si="21"/>
        <v>0</v>
      </c>
      <c r="BP33" s="61">
        <f t="shared" si="22"/>
        <v>0</v>
      </c>
      <c r="BQ33" s="61">
        <f t="shared" si="23"/>
        <v>0</v>
      </c>
      <c r="BS33" s="64"/>
      <c r="BT33" s="61">
        <f t="shared" si="24"/>
        <v>0</v>
      </c>
      <c r="BU33" s="65">
        <f>IF(BT33=1,data!$C$41*BS33,0)</f>
        <v>0</v>
      </c>
      <c r="BV33" s="87" t="s">
        <v>87</v>
      </c>
      <c r="BW33" s="66">
        <f>IF(BT33=1,IF(BS33&lt;15,VLOOKUP(BV33,data!$B$3:$E$32,2,0)*BS33,(VLOOKUP(BV33,data!$B$3:$E$32,2,0)*14)+(VLOOKUP(BV33,data!$B$3:$E$32,3,0))*(BS33-14)),0)</f>
        <v>0</v>
      </c>
      <c r="BX33" s="87" t="s">
        <v>87</v>
      </c>
      <c r="BY33" s="66">
        <f>IF(BT33=1,VLOOKUP(BX33,data!$B$35:$D$39,2,0),0)</f>
        <v>0</v>
      </c>
      <c r="BZ33" s="67">
        <f>IF(AND(BW33&lt;&gt;0,BY33&lt;&gt;0)=FALSE,0,data!$C$43)</f>
        <v>0</v>
      </c>
      <c r="CA33" s="91">
        <f t="shared" si="25"/>
        <v>0</v>
      </c>
      <c r="CB33" s="121">
        <f t="shared" si="26"/>
        <v>0</v>
      </c>
      <c r="CC33" s="61">
        <f t="shared" si="27"/>
        <v>0</v>
      </c>
      <c r="CD33" s="61">
        <f t="shared" si="28"/>
        <v>0</v>
      </c>
    </row>
    <row r="34" spans="1:82" ht="25.15" customHeight="1" x14ac:dyDescent="0.25">
      <c r="A34" s="68"/>
      <c r="B34" s="58" t="s">
        <v>116</v>
      </c>
      <c r="C34" s="113"/>
      <c r="D34" s="59" t="s">
        <v>659</v>
      </c>
      <c r="E34" s="64"/>
      <c r="F34" s="61">
        <f t="shared" si="0"/>
        <v>0</v>
      </c>
      <c r="G34" s="65">
        <f>IF(F34=1,data!$C$41*E34,0)</f>
        <v>0</v>
      </c>
      <c r="H34" s="87" t="s">
        <v>87</v>
      </c>
      <c r="I34" s="66">
        <f>IF($F34=1,IF($E34&lt;15,VLOOKUP(H34,data!$B$3:$E$32,2,0)*$E34,(VLOOKUP(H34,data!$B$3:$E$32,2,0)*14)+(VLOOKUP(H34,data!$B$3:$E$32,3,0))*($E34-14)),0)</f>
        <v>0</v>
      </c>
      <c r="J34" s="87" t="s">
        <v>87</v>
      </c>
      <c r="K34" s="66">
        <f>IF($F34=1,VLOOKUP(J34,data!$B$35:$D$39,2,0),0)</f>
        <v>0</v>
      </c>
      <c r="L34" s="67">
        <f>IF(AND(I34&lt;&gt;0,K34&lt;&gt;0)=FALSE,0,data!$C$43)</f>
        <v>0</v>
      </c>
      <c r="M34" s="91">
        <f t="shared" si="29"/>
        <v>0</v>
      </c>
      <c r="N34" s="61">
        <f t="shared" si="31"/>
        <v>0</v>
      </c>
      <c r="O34" s="61">
        <f t="shared" si="1"/>
        <v>0</v>
      </c>
      <c r="P34" s="61">
        <f t="shared" si="2"/>
        <v>0</v>
      </c>
      <c r="Q34" s="137">
        <f t="shared" si="3"/>
        <v>0</v>
      </c>
      <c r="S34" s="64"/>
      <c r="T34" s="61">
        <f t="shared" si="4"/>
        <v>0</v>
      </c>
      <c r="U34" s="65">
        <f>IF(T34=1,data!$C$41*S34,0)</f>
        <v>0</v>
      </c>
      <c r="V34" s="87" t="s">
        <v>87</v>
      </c>
      <c r="W34" s="66">
        <f>IF(T34=1,IF(S34&lt;15,VLOOKUP(V34,data!$B$3:$E$32,2,0)*S34,(VLOOKUP(V34,data!$B$3:$E$32,2,0)*14)+(VLOOKUP(V34,data!$B$3:$E$32,3,0))*(S34-14)),0)</f>
        <v>0</v>
      </c>
      <c r="X34" s="87" t="s">
        <v>87</v>
      </c>
      <c r="Y34" s="66">
        <f>IF(T34=1,VLOOKUP(X34,data!$B$35:$D$39,2,0),0)</f>
        <v>0</v>
      </c>
      <c r="Z34" s="67">
        <f>IF(AND(W34&lt;&gt;0,Y34&lt;&gt;0)=FALSE,0,data!$C$43)</f>
        <v>0</v>
      </c>
      <c r="AA34" s="91">
        <f t="shared" si="5"/>
        <v>0</v>
      </c>
      <c r="AB34" s="121">
        <f t="shared" si="6"/>
        <v>0</v>
      </c>
      <c r="AC34" s="61">
        <f t="shared" si="7"/>
        <v>0</v>
      </c>
      <c r="AD34" s="61">
        <f t="shared" si="8"/>
        <v>0</v>
      </c>
      <c r="AF34" s="64"/>
      <c r="AG34" s="61">
        <f t="shared" si="9"/>
        <v>0</v>
      </c>
      <c r="AH34" s="65">
        <f>IF(AG34=1,data!$C$41*AF34,0)</f>
        <v>0</v>
      </c>
      <c r="AI34" s="87" t="s">
        <v>87</v>
      </c>
      <c r="AJ34" s="66">
        <f>IF(AG34=1,IF(AF34&lt;15,VLOOKUP(AI34,data!$B$3:$E$32,2,0)*AF34,(VLOOKUP(AI34,data!$B$3:$E$32,2,0)*14)+(VLOOKUP(AI34,data!$B$3:$E$32,3,0))*(AF34-14)),0)</f>
        <v>0</v>
      </c>
      <c r="AK34" s="87" t="s">
        <v>87</v>
      </c>
      <c r="AL34" s="66">
        <f>IF(AG34=1,VLOOKUP(AK34,data!$B$35:$D$39,2,0),0)</f>
        <v>0</v>
      </c>
      <c r="AM34" s="67">
        <f>IF(AND(AJ34&lt;&gt;0,AL34&lt;&gt;0)=FALSE,0,data!$C$43)</f>
        <v>0</v>
      </c>
      <c r="AN34" s="91">
        <f t="shared" si="10"/>
        <v>0</v>
      </c>
      <c r="AO34" s="121">
        <f t="shared" si="11"/>
        <v>0</v>
      </c>
      <c r="AP34" s="61">
        <f t="shared" si="12"/>
        <v>0</v>
      </c>
      <c r="AQ34" s="61">
        <f t="shared" si="13"/>
        <v>0</v>
      </c>
      <c r="AS34" s="64"/>
      <c r="AT34" s="61">
        <f t="shared" si="14"/>
        <v>0</v>
      </c>
      <c r="AU34" s="65">
        <f>IF(AT34=1,data!$C$41*AS34,0)</f>
        <v>0</v>
      </c>
      <c r="AV34" s="87" t="s">
        <v>87</v>
      </c>
      <c r="AW34" s="66">
        <f>IF(AT34=1,IF(AS34&lt;15,VLOOKUP(AV34,data!$B$3:$E$32,2,0)*AS34,(VLOOKUP(AV34,data!$B$3:$E$32,2,0)*14)+(VLOOKUP(AV34,data!$B$3:$E$32,3,0))*(AS34-14)),0)</f>
        <v>0</v>
      </c>
      <c r="AX34" s="87" t="s">
        <v>87</v>
      </c>
      <c r="AY34" s="66">
        <f>IF(AT34=1,VLOOKUP(AX34,data!$B$35:$D$39,2,0),0)</f>
        <v>0</v>
      </c>
      <c r="AZ34" s="67">
        <f>IF(AND(AW34&lt;&gt;0,AY34&lt;&gt;0)=FALSE,0,data!$C$43)</f>
        <v>0</v>
      </c>
      <c r="BA34" s="91">
        <f t="shared" si="15"/>
        <v>0</v>
      </c>
      <c r="BB34" s="121">
        <f t="shared" si="16"/>
        <v>0</v>
      </c>
      <c r="BC34" s="61">
        <f t="shared" si="17"/>
        <v>0</v>
      </c>
      <c r="BD34" s="61">
        <f t="shared" si="18"/>
        <v>0</v>
      </c>
      <c r="BF34" s="64"/>
      <c r="BG34" s="61">
        <f t="shared" si="19"/>
        <v>0</v>
      </c>
      <c r="BH34" s="65">
        <f>IF(BG34=1,data!$C$41*BF34,0)</f>
        <v>0</v>
      </c>
      <c r="BI34" s="87" t="s">
        <v>87</v>
      </c>
      <c r="BJ34" s="66">
        <f>IF(BG34=1,IF(BF34&lt;15,VLOOKUP(BI34,data!$B$3:$E$32,2,0)*BF34,(VLOOKUP(BI34,data!$B$3:$E$32,2,0)*14)+(VLOOKUP(BI34,data!$B$3:$E$32,3,0))*(BF34-14)),0)</f>
        <v>0</v>
      </c>
      <c r="BK34" s="87" t="s">
        <v>87</v>
      </c>
      <c r="BL34" s="66">
        <f>IF(BG34=1,VLOOKUP(BK34,data!$B$35:$D$39,2,0),0)</f>
        <v>0</v>
      </c>
      <c r="BM34" s="67">
        <f>IF(AND(BJ34&lt;&gt;0,BL34&lt;&gt;0)=FALSE,0,data!$C$43)</f>
        <v>0</v>
      </c>
      <c r="BN34" s="91">
        <f t="shared" si="20"/>
        <v>0</v>
      </c>
      <c r="BO34" s="121">
        <f t="shared" si="21"/>
        <v>0</v>
      </c>
      <c r="BP34" s="61">
        <f t="shared" si="22"/>
        <v>0</v>
      </c>
      <c r="BQ34" s="61">
        <f t="shared" si="23"/>
        <v>0</v>
      </c>
      <c r="BS34" s="64"/>
      <c r="BT34" s="61">
        <f t="shared" si="24"/>
        <v>0</v>
      </c>
      <c r="BU34" s="65">
        <f>IF(BT34=1,data!$C$41*BS34,0)</f>
        <v>0</v>
      </c>
      <c r="BV34" s="87" t="s">
        <v>87</v>
      </c>
      <c r="BW34" s="66">
        <f>IF(BT34=1,IF(BS34&lt;15,VLOOKUP(BV34,data!$B$3:$E$32,2,0)*BS34,(VLOOKUP(BV34,data!$B$3:$E$32,2,0)*14)+(VLOOKUP(BV34,data!$B$3:$E$32,3,0))*(BS34-14)),0)</f>
        <v>0</v>
      </c>
      <c r="BX34" s="87" t="s">
        <v>87</v>
      </c>
      <c r="BY34" s="66">
        <f>IF(BT34=1,VLOOKUP(BX34,data!$B$35:$D$39,2,0),0)</f>
        <v>0</v>
      </c>
      <c r="BZ34" s="67">
        <f>IF(AND(BW34&lt;&gt;0,BY34&lt;&gt;0)=FALSE,0,data!$C$43)</f>
        <v>0</v>
      </c>
      <c r="CA34" s="91">
        <f t="shared" si="25"/>
        <v>0</v>
      </c>
      <c r="CB34" s="121">
        <f t="shared" si="26"/>
        <v>0</v>
      </c>
      <c r="CC34" s="61">
        <f t="shared" si="27"/>
        <v>0</v>
      </c>
      <c r="CD34" s="61">
        <f t="shared" si="28"/>
        <v>0</v>
      </c>
    </row>
    <row r="35" spans="1:82" ht="25.15" customHeight="1" x14ac:dyDescent="0.25">
      <c r="A35" s="68"/>
      <c r="B35" s="58" t="s">
        <v>117</v>
      </c>
      <c r="C35" s="113"/>
      <c r="D35" s="59" t="s">
        <v>659</v>
      </c>
      <c r="E35" s="64"/>
      <c r="F35" s="61">
        <f t="shared" si="0"/>
        <v>0</v>
      </c>
      <c r="G35" s="65">
        <f>IF(F35=1,data!$C$41*E35,0)</f>
        <v>0</v>
      </c>
      <c r="H35" s="87" t="s">
        <v>87</v>
      </c>
      <c r="I35" s="66">
        <f>IF($F35=1,IF($E35&lt;15,VLOOKUP(H35,data!$B$3:$E$32,2,0)*$E35,(VLOOKUP(H35,data!$B$3:$E$32,2,0)*14)+(VLOOKUP(H35,data!$B$3:$E$32,3,0))*($E35-14)),0)</f>
        <v>0</v>
      </c>
      <c r="J35" s="87" t="s">
        <v>87</v>
      </c>
      <c r="K35" s="66">
        <f>IF($F35=1,VLOOKUP(J35,data!$B$35:$D$39,2,0),0)</f>
        <v>0</v>
      </c>
      <c r="L35" s="67">
        <f>IF(AND(I35&lt;&gt;0,K35&lt;&gt;0)=FALSE,0,data!$C$43)</f>
        <v>0</v>
      </c>
      <c r="M35" s="91">
        <f t="shared" si="29"/>
        <v>0</v>
      </c>
      <c r="N35" s="61">
        <f t="shared" si="31"/>
        <v>0</v>
      </c>
      <c r="O35" s="61">
        <f t="shared" si="1"/>
        <v>0</v>
      </c>
      <c r="P35" s="61">
        <f t="shared" si="2"/>
        <v>0</v>
      </c>
      <c r="Q35" s="137">
        <f t="shared" si="3"/>
        <v>0</v>
      </c>
      <c r="S35" s="64"/>
      <c r="T35" s="61">
        <f t="shared" si="4"/>
        <v>0</v>
      </c>
      <c r="U35" s="65">
        <f>IF(T35=1,data!$C$41*S35,0)</f>
        <v>0</v>
      </c>
      <c r="V35" s="87" t="s">
        <v>87</v>
      </c>
      <c r="W35" s="66">
        <f>IF(T35=1,IF(S35&lt;15,VLOOKUP(V35,data!$B$3:$E$32,2,0)*S35,(VLOOKUP(V35,data!$B$3:$E$32,2,0)*14)+(VLOOKUP(V35,data!$B$3:$E$32,3,0))*(S35-14)),0)</f>
        <v>0</v>
      </c>
      <c r="X35" s="87" t="s">
        <v>87</v>
      </c>
      <c r="Y35" s="66">
        <f>IF(T35=1,VLOOKUP(X35,data!$B$35:$D$39,2,0),0)</f>
        <v>0</v>
      </c>
      <c r="Z35" s="67">
        <f>IF(AND(W35&lt;&gt;0,Y35&lt;&gt;0)=FALSE,0,data!$C$43)</f>
        <v>0</v>
      </c>
      <c r="AA35" s="91">
        <f t="shared" si="5"/>
        <v>0</v>
      </c>
      <c r="AB35" s="121">
        <f t="shared" si="6"/>
        <v>0</v>
      </c>
      <c r="AC35" s="61">
        <f t="shared" si="7"/>
        <v>0</v>
      </c>
      <c r="AD35" s="61">
        <f t="shared" si="8"/>
        <v>0</v>
      </c>
      <c r="AF35" s="64"/>
      <c r="AG35" s="61">
        <f t="shared" si="9"/>
        <v>0</v>
      </c>
      <c r="AH35" s="65">
        <f>IF(AG35=1,data!$C$41*AF35,0)</f>
        <v>0</v>
      </c>
      <c r="AI35" s="87" t="s">
        <v>87</v>
      </c>
      <c r="AJ35" s="66">
        <f>IF(AG35=1,IF(AF35&lt;15,VLOOKUP(AI35,data!$B$3:$E$32,2,0)*AF35,(VLOOKUP(AI35,data!$B$3:$E$32,2,0)*14)+(VLOOKUP(AI35,data!$B$3:$E$32,3,0))*(AF35-14)),0)</f>
        <v>0</v>
      </c>
      <c r="AK35" s="87" t="s">
        <v>87</v>
      </c>
      <c r="AL35" s="66">
        <f>IF(AG35=1,VLOOKUP(AK35,data!$B$35:$D$39,2,0),0)</f>
        <v>0</v>
      </c>
      <c r="AM35" s="67">
        <f>IF(AND(AJ35&lt;&gt;0,AL35&lt;&gt;0)=FALSE,0,data!$C$43)</f>
        <v>0</v>
      </c>
      <c r="AN35" s="91">
        <f t="shared" si="10"/>
        <v>0</v>
      </c>
      <c r="AO35" s="121">
        <f t="shared" si="11"/>
        <v>0</v>
      </c>
      <c r="AP35" s="61">
        <f t="shared" si="12"/>
        <v>0</v>
      </c>
      <c r="AQ35" s="61">
        <f t="shared" si="13"/>
        <v>0</v>
      </c>
      <c r="AS35" s="64"/>
      <c r="AT35" s="61">
        <f t="shared" si="14"/>
        <v>0</v>
      </c>
      <c r="AU35" s="65">
        <f>IF(AT35=1,data!$C$41*AS35,0)</f>
        <v>0</v>
      </c>
      <c r="AV35" s="87" t="s">
        <v>87</v>
      </c>
      <c r="AW35" s="66">
        <f>IF(AT35=1,IF(AS35&lt;15,VLOOKUP(AV35,data!$B$3:$E$32,2,0)*AS35,(VLOOKUP(AV35,data!$B$3:$E$32,2,0)*14)+(VLOOKUP(AV35,data!$B$3:$E$32,3,0))*(AS35-14)),0)</f>
        <v>0</v>
      </c>
      <c r="AX35" s="87" t="s">
        <v>87</v>
      </c>
      <c r="AY35" s="66">
        <f>IF(AT35=1,VLOOKUP(AX35,data!$B$35:$D$39,2,0),0)</f>
        <v>0</v>
      </c>
      <c r="AZ35" s="67">
        <f>IF(AND(AW35&lt;&gt;0,AY35&lt;&gt;0)=FALSE,0,data!$C$43)</f>
        <v>0</v>
      </c>
      <c r="BA35" s="91">
        <f t="shared" si="15"/>
        <v>0</v>
      </c>
      <c r="BB35" s="121">
        <f t="shared" si="16"/>
        <v>0</v>
      </c>
      <c r="BC35" s="61">
        <f t="shared" si="17"/>
        <v>0</v>
      </c>
      <c r="BD35" s="61">
        <f t="shared" si="18"/>
        <v>0</v>
      </c>
      <c r="BF35" s="64"/>
      <c r="BG35" s="61">
        <f t="shared" si="19"/>
        <v>0</v>
      </c>
      <c r="BH35" s="65">
        <f>IF(BG35=1,data!$C$41*BF35,0)</f>
        <v>0</v>
      </c>
      <c r="BI35" s="87" t="s">
        <v>87</v>
      </c>
      <c r="BJ35" s="66">
        <f>IF(BG35=1,IF(BF35&lt;15,VLOOKUP(BI35,data!$B$3:$E$32,2,0)*BF35,(VLOOKUP(BI35,data!$B$3:$E$32,2,0)*14)+(VLOOKUP(BI35,data!$B$3:$E$32,3,0))*(BF35-14)),0)</f>
        <v>0</v>
      </c>
      <c r="BK35" s="87" t="s">
        <v>87</v>
      </c>
      <c r="BL35" s="66">
        <f>IF(BG35=1,VLOOKUP(BK35,data!$B$35:$D$39,2,0),0)</f>
        <v>0</v>
      </c>
      <c r="BM35" s="67">
        <f>IF(AND(BJ35&lt;&gt;0,BL35&lt;&gt;0)=FALSE,0,data!$C$43)</f>
        <v>0</v>
      </c>
      <c r="BN35" s="91">
        <f t="shared" si="20"/>
        <v>0</v>
      </c>
      <c r="BO35" s="121">
        <f t="shared" si="21"/>
        <v>0</v>
      </c>
      <c r="BP35" s="61">
        <f t="shared" si="22"/>
        <v>0</v>
      </c>
      <c r="BQ35" s="61">
        <f t="shared" si="23"/>
        <v>0</v>
      </c>
      <c r="BS35" s="64"/>
      <c r="BT35" s="61">
        <f t="shared" si="24"/>
        <v>0</v>
      </c>
      <c r="BU35" s="65">
        <f>IF(BT35=1,data!$C$41*BS35,0)</f>
        <v>0</v>
      </c>
      <c r="BV35" s="87" t="s">
        <v>87</v>
      </c>
      <c r="BW35" s="66">
        <f>IF(BT35=1,IF(BS35&lt;15,VLOOKUP(BV35,data!$B$3:$E$32,2,0)*BS35,(VLOOKUP(BV35,data!$B$3:$E$32,2,0)*14)+(VLOOKUP(BV35,data!$B$3:$E$32,3,0))*(BS35-14)),0)</f>
        <v>0</v>
      </c>
      <c r="BX35" s="87" t="s">
        <v>87</v>
      </c>
      <c r="BY35" s="66">
        <f>IF(BT35=1,VLOOKUP(BX35,data!$B$35:$D$39,2,0),0)</f>
        <v>0</v>
      </c>
      <c r="BZ35" s="67">
        <f>IF(AND(BW35&lt;&gt;0,BY35&lt;&gt;0)=FALSE,0,data!$C$43)</f>
        <v>0</v>
      </c>
      <c r="CA35" s="91">
        <f t="shared" si="25"/>
        <v>0</v>
      </c>
      <c r="CB35" s="121">
        <f t="shared" si="26"/>
        <v>0</v>
      </c>
      <c r="CC35" s="61">
        <f t="shared" si="27"/>
        <v>0</v>
      </c>
      <c r="CD35" s="61">
        <f t="shared" si="28"/>
        <v>0</v>
      </c>
    </row>
    <row r="36" spans="1:82" ht="25.15" customHeight="1" x14ac:dyDescent="0.25">
      <c r="A36" s="68"/>
      <c r="B36" s="58" t="s">
        <v>118</v>
      </c>
      <c r="C36" s="113"/>
      <c r="D36" s="59" t="s">
        <v>659</v>
      </c>
      <c r="E36" s="64"/>
      <c r="F36" s="61">
        <f t="shared" si="0"/>
        <v>0</v>
      </c>
      <c r="G36" s="65">
        <f>IF(F36=1,data!$C$41*E36,0)</f>
        <v>0</v>
      </c>
      <c r="H36" s="87" t="s">
        <v>87</v>
      </c>
      <c r="I36" s="66">
        <f>IF($F36=1,IF($E36&lt;15,VLOOKUP(H36,data!$B$3:$E$32,2,0)*$E36,(VLOOKUP(H36,data!$B$3:$E$32,2,0)*14)+(VLOOKUP(H36,data!$B$3:$E$32,3,0))*($E36-14)),0)</f>
        <v>0</v>
      </c>
      <c r="J36" s="87" t="s">
        <v>87</v>
      </c>
      <c r="K36" s="66">
        <f>IF($F36=1,VLOOKUP(J36,data!$B$35:$D$39,2,0),0)</f>
        <v>0</v>
      </c>
      <c r="L36" s="67">
        <f>IF(AND(I36&lt;&gt;0,K36&lt;&gt;0)=FALSE,0,data!$C$43)</f>
        <v>0</v>
      </c>
      <c r="M36" s="91">
        <f t="shared" si="29"/>
        <v>0</v>
      </c>
      <c r="N36" s="61">
        <f t="shared" si="31"/>
        <v>0</v>
      </c>
      <c r="O36" s="61">
        <f t="shared" si="1"/>
        <v>0</v>
      </c>
      <c r="P36" s="61">
        <f t="shared" si="2"/>
        <v>0</v>
      </c>
      <c r="Q36" s="137">
        <f t="shared" si="3"/>
        <v>0</v>
      </c>
      <c r="S36" s="64"/>
      <c r="T36" s="61">
        <f t="shared" si="4"/>
        <v>0</v>
      </c>
      <c r="U36" s="65">
        <f>IF(T36=1,data!$C$41*S36,0)</f>
        <v>0</v>
      </c>
      <c r="V36" s="87" t="s">
        <v>87</v>
      </c>
      <c r="W36" s="66">
        <f>IF(T36=1,IF(S36&lt;15,VLOOKUP(V36,data!$B$3:$E$32,2,0)*S36,(VLOOKUP(V36,data!$B$3:$E$32,2,0)*14)+(VLOOKUP(V36,data!$B$3:$E$32,3,0))*(S36-14)),0)</f>
        <v>0</v>
      </c>
      <c r="X36" s="87" t="s">
        <v>87</v>
      </c>
      <c r="Y36" s="66">
        <f>IF(T36=1,VLOOKUP(X36,data!$B$35:$D$39,2,0),0)</f>
        <v>0</v>
      </c>
      <c r="Z36" s="67">
        <f>IF(AND(W36&lt;&gt;0,Y36&lt;&gt;0)=FALSE,0,data!$C$43)</f>
        <v>0</v>
      </c>
      <c r="AA36" s="91">
        <f t="shared" si="5"/>
        <v>0</v>
      </c>
      <c r="AB36" s="121">
        <f t="shared" si="6"/>
        <v>0</v>
      </c>
      <c r="AC36" s="61">
        <f t="shared" si="7"/>
        <v>0</v>
      </c>
      <c r="AD36" s="61">
        <f t="shared" si="8"/>
        <v>0</v>
      </c>
      <c r="AF36" s="64"/>
      <c r="AG36" s="61">
        <f t="shared" si="9"/>
        <v>0</v>
      </c>
      <c r="AH36" s="65">
        <f>IF(AG36=1,data!$C$41*AF36,0)</f>
        <v>0</v>
      </c>
      <c r="AI36" s="87" t="s">
        <v>87</v>
      </c>
      <c r="AJ36" s="66">
        <f>IF(AG36=1,IF(AF36&lt;15,VLOOKUP(AI36,data!$B$3:$E$32,2,0)*AF36,(VLOOKUP(AI36,data!$B$3:$E$32,2,0)*14)+(VLOOKUP(AI36,data!$B$3:$E$32,3,0))*(AF36-14)),0)</f>
        <v>0</v>
      </c>
      <c r="AK36" s="87" t="s">
        <v>87</v>
      </c>
      <c r="AL36" s="66">
        <f>IF(AG36=1,VLOOKUP(AK36,data!$B$35:$D$39,2,0),0)</f>
        <v>0</v>
      </c>
      <c r="AM36" s="67">
        <f>IF(AND(AJ36&lt;&gt;0,AL36&lt;&gt;0)=FALSE,0,data!$C$43)</f>
        <v>0</v>
      </c>
      <c r="AN36" s="91">
        <f t="shared" si="10"/>
        <v>0</v>
      </c>
      <c r="AO36" s="121">
        <f t="shared" si="11"/>
        <v>0</v>
      </c>
      <c r="AP36" s="61">
        <f t="shared" si="12"/>
        <v>0</v>
      </c>
      <c r="AQ36" s="61">
        <f t="shared" si="13"/>
        <v>0</v>
      </c>
      <c r="AS36" s="64"/>
      <c r="AT36" s="61">
        <f t="shared" si="14"/>
        <v>0</v>
      </c>
      <c r="AU36" s="65">
        <f>IF(AT36=1,data!$C$41*AS36,0)</f>
        <v>0</v>
      </c>
      <c r="AV36" s="87" t="s">
        <v>87</v>
      </c>
      <c r="AW36" s="66">
        <f>IF(AT36=1,IF(AS36&lt;15,VLOOKUP(AV36,data!$B$3:$E$32,2,0)*AS36,(VLOOKUP(AV36,data!$B$3:$E$32,2,0)*14)+(VLOOKUP(AV36,data!$B$3:$E$32,3,0))*(AS36-14)),0)</f>
        <v>0</v>
      </c>
      <c r="AX36" s="87" t="s">
        <v>87</v>
      </c>
      <c r="AY36" s="66">
        <f>IF(AT36=1,VLOOKUP(AX36,data!$B$35:$D$39,2,0),0)</f>
        <v>0</v>
      </c>
      <c r="AZ36" s="67">
        <f>IF(AND(AW36&lt;&gt;0,AY36&lt;&gt;0)=FALSE,0,data!$C$43)</f>
        <v>0</v>
      </c>
      <c r="BA36" s="91">
        <f t="shared" si="15"/>
        <v>0</v>
      </c>
      <c r="BB36" s="121">
        <f t="shared" si="16"/>
        <v>0</v>
      </c>
      <c r="BC36" s="61">
        <f t="shared" si="17"/>
        <v>0</v>
      </c>
      <c r="BD36" s="61">
        <f t="shared" si="18"/>
        <v>0</v>
      </c>
      <c r="BF36" s="64"/>
      <c r="BG36" s="61">
        <f t="shared" si="19"/>
        <v>0</v>
      </c>
      <c r="BH36" s="65">
        <f>IF(BG36=1,data!$C$41*BF36,0)</f>
        <v>0</v>
      </c>
      <c r="BI36" s="87" t="s">
        <v>87</v>
      </c>
      <c r="BJ36" s="66">
        <f>IF(BG36=1,IF(BF36&lt;15,VLOOKUP(BI36,data!$B$3:$E$32,2,0)*BF36,(VLOOKUP(BI36,data!$B$3:$E$32,2,0)*14)+(VLOOKUP(BI36,data!$B$3:$E$32,3,0))*(BF36-14)),0)</f>
        <v>0</v>
      </c>
      <c r="BK36" s="87" t="s">
        <v>87</v>
      </c>
      <c r="BL36" s="66">
        <f>IF(BG36=1,VLOOKUP(BK36,data!$B$35:$D$39,2,0),0)</f>
        <v>0</v>
      </c>
      <c r="BM36" s="67">
        <f>IF(AND(BJ36&lt;&gt;0,BL36&lt;&gt;0)=FALSE,0,data!$C$43)</f>
        <v>0</v>
      </c>
      <c r="BN36" s="91">
        <f t="shared" si="20"/>
        <v>0</v>
      </c>
      <c r="BO36" s="121">
        <f t="shared" si="21"/>
        <v>0</v>
      </c>
      <c r="BP36" s="61">
        <f t="shared" si="22"/>
        <v>0</v>
      </c>
      <c r="BQ36" s="61">
        <f t="shared" si="23"/>
        <v>0</v>
      </c>
      <c r="BS36" s="64"/>
      <c r="BT36" s="61">
        <f t="shared" si="24"/>
        <v>0</v>
      </c>
      <c r="BU36" s="65">
        <f>IF(BT36=1,data!$C$41*BS36,0)</f>
        <v>0</v>
      </c>
      <c r="BV36" s="87" t="s">
        <v>87</v>
      </c>
      <c r="BW36" s="66">
        <f>IF(BT36=1,IF(BS36&lt;15,VLOOKUP(BV36,data!$B$3:$E$32,2,0)*BS36,(VLOOKUP(BV36,data!$B$3:$E$32,2,0)*14)+(VLOOKUP(BV36,data!$B$3:$E$32,3,0))*(BS36-14)),0)</f>
        <v>0</v>
      </c>
      <c r="BX36" s="87" t="s">
        <v>87</v>
      </c>
      <c r="BY36" s="66">
        <f>IF(BT36=1,VLOOKUP(BX36,data!$B$35:$D$39,2,0),0)</f>
        <v>0</v>
      </c>
      <c r="BZ36" s="67">
        <f>IF(AND(BW36&lt;&gt;0,BY36&lt;&gt;0)=FALSE,0,data!$C$43)</f>
        <v>0</v>
      </c>
      <c r="CA36" s="91">
        <f t="shared" si="25"/>
        <v>0</v>
      </c>
      <c r="CB36" s="121">
        <f t="shared" si="26"/>
        <v>0</v>
      </c>
      <c r="CC36" s="61">
        <f t="shared" si="27"/>
        <v>0</v>
      </c>
      <c r="CD36" s="61">
        <f t="shared" si="28"/>
        <v>0</v>
      </c>
    </row>
    <row r="37" spans="1:82" ht="25.15" customHeight="1" x14ac:dyDescent="0.25">
      <c r="A37" s="68"/>
      <c r="B37" s="58" t="s">
        <v>119</v>
      </c>
      <c r="C37" s="113"/>
      <c r="D37" s="59" t="s">
        <v>659</v>
      </c>
      <c r="E37" s="64"/>
      <c r="F37" s="61">
        <f t="shared" si="0"/>
        <v>0</v>
      </c>
      <c r="G37" s="65">
        <f>IF(F37=1,data!$C$41*E37,0)</f>
        <v>0</v>
      </c>
      <c r="H37" s="87" t="s">
        <v>87</v>
      </c>
      <c r="I37" s="66">
        <f>IF($F37=1,IF($E37&lt;15,VLOOKUP(H37,data!$B$3:$E$32,2,0)*$E37,(VLOOKUP(H37,data!$B$3:$E$32,2,0)*14)+(VLOOKUP(H37,data!$B$3:$E$32,3,0))*($E37-14)),0)</f>
        <v>0</v>
      </c>
      <c r="J37" s="87" t="s">
        <v>87</v>
      </c>
      <c r="K37" s="66">
        <f>IF($F37=1,VLOOKUP(J37,data!$B$35:$D$39,2,0),0)</f>
        <v>0</v>
      </c>
      <c r="L37" s="67">
        <f>IF(AND(I37&lt;&gt;0,K37&lt;&gt;0)=FALSE,0,data!$C$43)</f>
        <v>0</v>
      </c>
      <c r="M37" s="91">
        <f t="shared" si="29"/>
        <v>0</v>
      </c>
      <c r="N37" s="61">
        <f t="shared" si="31"/>
        <v>0</v>
      </c>
      <c r="O37" s="61">
        <f t="shared" si="1"/>
        <v>0</v>
      </c>
      <c r="P37" s="61">
        <f t="shared" si="2"/>
        <v>0</v>
      </c>
      <c r="Q37" s="137">
        <f t="shared" si="3"/>
        <v>0</v>
      </c>
      <c r="S37" s="64"/>
      <c r="T37" s="61">
        <f t="shared" si="4"/>
        <v>0</v>
      </c>
      <c r="U37" s="65">
        <f>IF(T37=1,data!$C$41*S37,0)</f>
        <v>0</v>
      </c>
      <c r="V37" s="87" t="s">
        <v>87</v>
      </c>
      <c r="W37" s="66">
        <f>IF(T37=1,IF(S37&lt;15,VLOOKUP(V37,data!$B$3:$E$32,2,0)*S37,(VLOOKUP(V37,data!$B$3:$E$32,2,0)*14)+(VLOOKUP(V37,data!$B$3:$E$32,3,0))*(S37-14)),0)</f>
        <v>0</v>
      </c>
      <c r="X37" s="87" t="s">
        <v>87</v>
      </c>
      <c r="Y37" s="66">
        <f>IF(T37=1,VLOOKUP(X37,data!$B$35:$D$39,2,0),0)</f>
        <v>0</v>
      </c>
      <c r="Z37" s="67">
        <f>IF(AND(W37&lt;&gt;0,Y37&lt;&gt;0)=FALSE,0,data!$C$43)</f>
        <v>0</v>
      </c>
      <c r="AA37" s="91">
        <f t="shared" si="5"/>
        <v>0</v>
      </c>
      <c r="AB37" s="121">
        <f t="shared" si="6"/>
        <v>0</v>
      </c>
      <c r="AC37" s="61">
        <f t="shared" si="7"/>
        <v>0</v>
      </c>
      <c r="AD37" s="61">
        <f t="shared" si="8"/>
        <v>0</v>
      </c>
      <c r="AF37" s="64"/>
      <c r="AG37" s="61">
        <f t="shared" si="9"/>
        <v>0</v>
      </c>
      <c r="AH37" s="65">
        <f>IF(AG37=1,data!$C$41*AF37,0)</f>
        <v>0</v>
      </c>
      <c r="AI37" s="87" t="s">
        <v>87</v>
      </c>
      <c r="AJ37" s="66">
        <f>IF(AG37=1,IF(AF37&lt;15,VLOOKUP(AI37,data!$B$3:$E$32,2,0)*AF37,(VLOOKUP(AI37,data!$B$3:$E$32,2,0)*14)+(VLOOKUP(AI37,data!$B$3:$E$32,3,0))*(AF37-14)),0)</f>
        <v>0</v>
      </c>
      <c r="AK37" s="87" t="s">
        <v>87</v>
      </c>
      <c r="AL37" s="66">
        <f>IF(AG37=1,VLOOKUP(AK37,data!$B$35:$D$39,2,0),0)</f>
        <v>0</v>
      </c>
      <c r="AM37" s="67">
        <f>IF(AND(AJ37&lt;&gt;0,AL37&lt;&gt;0)=FALSE,0,data!$C$43)</f>
        <v>0</v>
      </c>
      <c r="AN37" s="91">
        <f t="shared" si="10"/>
        <v>0</v>
      </c>
      <c r="AO37" s="121">
        <f t="shared" si="11"/>
        <v>0</v>
      </c>
      <c r="AP37" s="61">
        <f t="shared" si="12"/>
        <v>0</v>
      </c>
      <c r="AQ37" s="61">
        <f t="shared" si="13"/>
        <v>0</v>
      </c>
      <c r="AS37" s="64"/>
      <c r="AT37" s="61">
        <f t="shared" si="14"/>
        <v>0</v>
      </c>
      <c r="AU37" s="65">
        <f>IF(AT37=1,data!$C$41*AS37,0)</f>
        <v>0</v>
      </c>
      <c r="AV37" s="87" t="s">
        <v>87</v>
      </c>
      <c r="AW37" s="66">
        <f>IF(AT37=1,IF(AS37&lt;15,VLOOKUP(AV37,data!$B$3:$E$32,2,0)*AS37,(VLOOKUP(AV37,data!$B$3:$E$32,2,0)*14)+(VLOOKUP(AV37,data!$B$3:$E$32,3,0))*(AS37-14)),0)</f>
        <v>0</v>
      </c>
      <c r="AX37" s="87" t="s">
        <v>87</v>
      </c>
      <c r="AY37" s="66">
        <f>IF(AT37=1,VLOOKUP(AX37,data!$B$35:$D$39,2,0),0)</f>
        <v>0</v>
      </c>
      <c r="AZ37" s="67">
        <f>IF(AND(AW37&lt;&gt;0,AY37&lt;&gt;0)=FALSE,0,data!$C$43)</f>
        <v>0</v>
      </c>
      <c r="BA37" s="91">
        <f t="shared" si="15"/>
        <v>0</v>
      </c>
      <c r="BB37" s="121">
        <f t="shared" si="16"/>
        <v>0</v>
      </c>
      <c r="BC37" s="61">
        <f t="shared" si="17"/>
        <v>0</v>
      </c>
      <c r="BD37" s="61">
        <f t="shared" si="18"/>
        <v>0</v>
      </c>
      <c r="BF37" s="64"/>
      <c r="BG37" s="61">
        <f t="shared" si="19"/>
        <v>0</v>
      </c>
      <c r="BH37" s="65">
        <f>IF(BG37=1,data!$C$41*BF37,0)</f>
        <v>0</v>
      </c>
      <c r="BI37" s="87" t="s">
        <v>87</v>
      </c>
      <c r="BJ37" s="66">
        <f>IF(BG37=1,IF(BF37&lt;15,VLOOKUP(BI37,data!$B$3:$E$32,2,0)*BF37,(VLOOKUP(BI37,data!$B$3:$E$32,2,0)*14)+(VLOOKUP(BI37,data!$B$3:$E$32,3,0))*(BF37-14)),0)</f>
        <v>0</v>
      </c>
      <c r="BK37" s="87" t="s">
        <v>87</v>
      </c>
      <c r="BL37" s="66">
        <f>IF(BG37=1,VLOOKUP(BK37,data!$B$35:$D$39,2,0),0)</f>
        <v>0</v>
      </c>
      <c r="BM37" s="67">
        <f>IF(AND(BJ37&lt;&gt;0,BL37&lt;&gt;0)=FALSE,0,data!$C$43)</f>
        <v>0</v>
      </c>
      <c r="BN37" s="91">
        <f t="shared" si="20"/>
        <v>0</v>
      </c>
      <c r="BO37" s="121">
        <f t="shared" si="21"/>
        <v>0</v>
      </c>
      <c r="BP37" s="61">
        <f t="shared" si="22"/>
        <v>0</v>
      </c>
      <c r="BQ37" s="61">
        <f t="shared" si="23"/>
        <v>0</v>
      </c>
      <c r="BS37" s="64"/>
      <c r="BT37" s="61">
        <f t="shared" si="24"/>
        <v>0</v>
      </c>
      <c r="BU37" s="65">
        <f>IF(BT37=1,data!$C$41*BS37,0)</f>
        <v>0</v>
      </c>
      <c r="BV37" s="87" t="s">
        <v>87</v>
      </c>
      <c r="BW37" s="66">
        <f>IF(BT37=1,IF(BS37&lt;15,VLOOKUP(BV37,data!$B$3:$E$32,2,0)*BS37,(VLOOKUP(BV37,data!$B$3:$E$32,2,0)*14)+(VLOOKUP(BV37,data!$B$3:$E$32,3,0))*(BS37-14)),0)</f>
        <v>0</v>
      </c>
      <c r="BX37" s="87" t="s">
        <v>87</v>
      </c>
      <c r="BY37" s="66">
        <f>IF(BT37=1,VLOOKUP(BX37,data!$B$35:$D$39,2,0),0)</f>
        <v>0</v>
      </c>
      <c r="BZ37" s="67">
        <f>IF(AND(BW37&lt;&gt;0,BY37&lt;&gt;0)=FALSE,0,data!$C$43)</f>
        <v>0</v>
      </c>
      <c r="CA37" s="91">
        <f t="shared" si="25"/>
        <v>0</v>
      </c>
      <c r="CB37" s="121">
        <f t="shared" si="26"/>
        <v>0</v>
      </c>
      <c r="CC37" s="61">
        <f t="shared" si="27"/>
        <v>0</v>
      </c>
      <c r="CD37" s="61">
        <f t="shared" si="28"/>
        <v>0</v>
      </c>
    </row>
    <row r="38" spans="1:82" ht="25.15" customHeight="1" x14ac:dyDescent="0.25">
      <c r="A38" s="68"/>
      <c r="B38" s="58" t="s">
        <v>120</v>
      </c>
      <c r="C38" s="113"/>
      <c r="D38" s="59" t="s">
        <v>659</v>
      </c>
      <c r="E38" s="64"/>
      <c r="F38" s="61">
        <f t="shared" si="0"/>
        <v>0</v>
      </c>
      <c r="G38" s="65">
        <f>IF(F38=1,data!$C$41*E38,0)</f>
        <v>0</v>
      </c>
      <c r="H38" s="87" t="s">
        <v>87</v>
      </c>
      <c r="I38" s="66">
        <f>IF($F38=1,IF($E38&lt;15,VLOOKUP(H38,data!$B$3:$E$32,2,0)*$E38,(VLOOKUP(H38,data!$B$3:$E$32,2,0)*14)+(VLOOKUP(H38,data!$B$3:$E$32,3,0))*($E38-14)),0)</f>
        <v>0</v>
      </c>
      <c r="J38" s="87" t="s">
        <v>87</v>
      </c>
      <c r="K38" s="66">
        <f>IF($F38=1,VLOOKUP(J38,data!$B$35:$D$39,2,0),0)</f>
        <v>0</v>
      </c>
      <c r="L38" s="67">
        <f>IF(AND(I38&lt;&gt;0,K38&lt;&gt;0)=FALSE,0,data!$C$43)</f>
        <v>0</v>
      </c>
      <c r="M38" s="91">
        <f t="shared" si="29"/>
        <v>0</v>
      </c>
      <c r="N38" s="61">
        <f t="shared" si="31"/>
        <v>0</v>
      </c>
      <c r="O38" s="61">
        <f t="shared" si="1"/>
        <v>0</v>
      </c>
      <c r="P38" s="61">
        <f t="shared" si="2"/>
        <v>0</v>
      </c>
      <c r="Q38" s="137">
        <f t="shared" si="3"/>
        <v>0</v>
      </c>
      <c r="S38" s="64"/>
      <c r="T38" s="61">
        <f t="shared" si="4"/>
        <v>0</v>
      </c>
      <c r="U38" s="65">
        <f>IF(T38=1,data!$C$41*S38,0)</f>
        <v>0</v>
      </c>
      <c r="V38" s="87" t="s">
        <v>87</v>
      </c>
      <c r="W38" s="66">
        <f>IF(T38=1,IF(S38&lt;15,VLOOKUP(V38,data!$B$3:$E$32,2,0)*S38,(VLOOKUP(V38,data!$B$3:$E$32,2,0)*14)+(VLOOKUP(V38,data!$B$3:$E$32,3,0))*(S38-14)),0)</f>
        <v>0</v>
      </c>
      <c r="X38" s="87" t="s">
        <v>87</v>
      </c>
      <c r="Y38" s="66">
        <f>IF(T38=1,VLOOKUP(X38,data!$B$35:$D$39,2,0),0)</f>
        <v>0</v>
      </c>
      <c r="Z38" s="67">
        <f>IF(AND(W38&lt;&gt;0,Y38&lt;&gt;0)=FALSE,0,data!$C$43)</f>
        <v>0</v>
      </c>
      <c r="AA38" s="91">
        <f t="shared" si="5"/>
        <v>0</v>
      </c>
      <c r="AB38" s="121">
        <f t="shared" si="6"/>
        <v>0</v>
      </c>
      <c r="AC38" s="61">
        <f t="shared" si="7"/>
        <v>0</v>
      </c>
      <c r="AD38" s="61">
        <f t="shared" si="8"/>
        <v>0</v>
      </c>
      <c r="AF38" s="64"/>
      <c r="AG38" s="61">
        <f t="shared" si="9"/>
        <v>0</v>
      </c>
      <c r="AH38" s="65">
        <f>IF(AG38=1,data!$C$41*AF38,0)</f>
        <v>0</v>
      </c>
      <c r="AI38" s="87" t="s">
        <v>87</v>
      </c>
      <c r="AJ38" s="66">
        <f>IF(AG38=1,IF(AF38&lt;15,VLOOKUP(AI38,data!$B$3:$E$32,2,0)*AF38,(VLOOKUP(AI38,data!$B$3:$E$32,2,0)*14)+(VLOOKUP(AI38,data!$B$3:$E$32,3,0))*(AF38-14)),0)</f>
        <v>0</v>
      </c>
      <c r="AK38" s="87" t="s">
        <v>87</v>
      </c>
      <c r="AL38" s="66">
        <f>IF(AG38=1,VLOOKUP(AK38,data!$B$35:$D$39,2,0),0)</f>
        <v>0</v>
      </c>
      <c r="AM38" s="67">
        <f>IF(AND(AJ38&lt;&gt;0,AL38&lt;&gt;0)=FALSE,0,data!$C$43)</f>
        <v>0</v>
      </c>
      <c r="AN38" s="91">
        <f t="shared" si="10"/>
        <v>0</v>
      </c>
      <c r="AO38" s="121">
        <f t="shared" si="11"/>
        <v>0</v>
      </c>
      <c r="AP38" s="61">
        <f t="shared" si="12"/>
        <v>0</v>
      </c>
      <c r="AQ38" s="61">
        <f t="shared" si="13"/>
        <v>0</v>
      </c>
      <c r="AS38" s="64"/>
      <c r="AT38" s="61">
        <f t="shared" si="14"/>
        <v>0</v>
      </c>
      <c r="AU38" s="65">
        <f>IF(AT38=1,data!$C$41*AS38,0)</f>
        <v>0</v>
      </c>
      <c r="AV38" s="87" t="s">
        <v>87</v>
      </c>
      <c r="AW38" s="66">
        <f>IF(AT38=1,IF(AS38&lt;15,VLOOKUP(AV38,data!$B$3:$E$32,2,0)*AS38,(VLOOKUP(AV38,data!$B$3:$E$32,2,0)*14)+(VLOOKUP(AV38,data!$B$3:$E$32,3,0))*(AS38-14)),0)</f>
        <v>0</v>
      </c>
      <c r="AX38" s="87" t="s">
        <v>87</v>
      </c>
      <c r="AY38" s="66">
        <f>IF(AT38=1,VLOOKUP(AX38,data!$B$35:$D$39,2,0),0)</f>
        <v>0</v>
      </c>
      <c r="AZ38" s="67">
        <f>IF(AND(AW38&lt;&gt;0,AY38&lt;&gt;0)=FALSE,0,data!$C$43)</f>
        <v>0</v>
      </c>
      <c r="BA38" s="91">
        <f t="shared" si="15"/>
        <v>0</v>
      </c>
      <c r="BB38" s="121">
        <f t="shared" si="16"/>
        <v>0</v>
      </c>
      <c r="BC38" s="61">
        <f t="shared" si="17"/>
        <v>0</v>
      </c>
      <c r="BD38" s="61">
        <f t="shared" si="18"/>
        <v>0</v>
      </c>
      <c r="BF38" s="64"/>
      <c r="BG38" s="61">
        <f t="shared" si="19"/>
        <v>0</v>
      </c>
      <c r="BH38" s="65">
        <f>IF(BG38=1,data!$C$41*BF38,0)</f>
        <v>0</v>
      </c>
      <c r="BI38" s="87" t="s">
        <v>87</v>
      </c>
      <c r="BJ38" s="66">
        <f>IF(BG38=1,IF(BF38&lt;15,VLOOKUP(BI38,data!$B$3:$E$32,2,0)*BF38,(VLOOKUP(BI38,data!$B$3:$E$32,2,0)*14)+(VLOOKUP(BI38,data!$B$3:$E$32,3,0))*(BF38-14)),0)</f>
        <v>0</v>
      </c>
      <c r="BK38" s="87" t="s">
        <v>87</v>
      </c>
      <c r="BL38" s="66">
        <f>IF(BG38=1,VLOOKUP(BK38,data!$B$35:$D$39,2,0),0)</f>
        <v>0</v>
      </c>
      <c r="BM38" s="67">
        <f>IF(AND(BJ38&lt;&gt;0,BL38&lt;&gt;0)=FALSE,0,data!$C$43)</f>
        <v>0</v>
      </c>
      <c r="BN38" s="91">
        <f t="shared" si="20"/>
        <v>0</v>
      </c>
      <c r="BO38" s="121">
        <f t="shared" si="21"/>
        <v>0</v>
      </c>
      <c r="BP38" s="61">
        <f t="shared" si="22"/>
        <v>0</v>
      </c>
      <c r="BQ38" s="61">
        <f t="shared" si="23"/>
        <v>0</v>
      </c>
      <c r="BS38" s="64"/>
      <c r="BT38" s="61">
        <f t="shared" si="24"/>
        <v>0</v>
      </c>
      <c r="BU38" s="65">
        <f>IF(BT38=1,data!$C$41*BS38,0)</f>
        <v>0</v>
      </c>
      <c r="BV38" s="87" t="s">
        <v>87</v>
      </c>
      <c r="BW38" s="66">
        <f>IF(BT38=1,IF(BS38&lt;15,VLOOKUP(BV38,data!$B$3:$E$32,2,0)*BS38,(VLOOKUP(BV38,data!$B$3:$E$32,2,0)*14)+(VLOOKUP(BV38,data!$B$3:$E$32,3,0))*(BS38-14)),0)</f>
        <v>0</v>
      </c>
      <c r="BX38" s="87" t="s">
        <v>87</v>
      </c>
      <c r="BY38" s="66">
        <f>IF(BT38=1,VLOOKUP(BX38,data!$B$35:$D$39,2,0),0)</f>
        <v>0</v>
      </c>
      <c r="BZ38" s="67">
        <f>IF(AND(BW38&lt;&gt;0,BY38&lt;&gt;0)=FALSE,0,data!$C$43)</f>
        <v>0</v>
      </c>
      <c r="CA38" s="91">
        <f t="shared" si="25"/>
        <v>0</v>
      </c>
      <c r="CB38" s="121">
        <f t="shared" si="26"/>
        <v>0</v>
      </c>
      <c r="CC38" s="61">
        <f t="shared" si="27"/>
        <v>0</v>
      </c>
      <c r="CD38" s="61">
        <f t="shared" si="28"/>
        <v>0</v>
      </c>
    </row>
    <row r="39" spans="1:82" ht="25.15" customHeight="1" x14ac:dyDescent="0.25">
      <c r="A39" s="57"/>
      <c r="B39" s="58" t="s">
        <v>121</v>
      </c>
      <c r="C39" s="113"/>
      <c r="D39" s="59" t="s">
        <v>659</v>
      </c>
      <c r="E39" s="64"/>
      <c r="F39" s="61">
        <f t="shared" si="0"/>
        <v>0</v>
      </c>
      <c r="G39" s="65">
        <f>IF(F39=1,data!$C$41*E39,0)</f>
        <v>0</v>
      </c>
      <c r="H39" s="87" t="s">
        <v>87</v>
      </c>
      <c r="I39" s="66">
        <f>IF($F39=1,IF($E39&lt;15,VLOOKUP(H39,data!$B$3:$E$32,2,0)*$E39,(VLOOKUP(H39,data!$B$3:$E$32,2,0)*14)+(VLOOKUP(H39,data!$B$3:$E$32,3,0))*($E39-14)),0)</f>
        <v>0</v>
      </c>
      <c r="J39" s="87" t="s">
        <v>87</v>
      </c>
      <c r="K39" s="66">
        <f>IF($F39=1,VLOOKUP(J39,data!$B$35:$D$39,2,0),0)</f>
        <v>0</v>
      </c>
      <c r="L39" s="67">
        <f>IF(AND(I39&lt;&gt;0,K39&lt;&gt;0)=FALSE,0,data!$C$43)</f>
        <v>0</v>
      </c>
      <c r="M39" s="91">
        <f t="shared" si="29"/>
        <v>0</v>
      </c>
      <c r="N39" s="61">
        <f t="shared" si="31"/>
        <v>0</v>
      </c>
      <c r="O39" s="61">
        <f t="shared" si="1"/>
        <v>0</v>
      </c>
      <c r="P39" s="61">
        <f t="shared" si="2"/>
        <v>0</v>
      </c>
      <c r="Q39" s="137">
        <f t="shared" si="3"/>
        <v>0</v>
      </c>
      <c r="S39" s="64"/>
      <c r="T39" s="61">
        <f t="shared" si="4"/>
        <v>0</v>
      </c>
      <c r="U39" s="65">
        <f>IF(T39=1,data!$C$41*S39,0)</f>
        <v>0</v>
      </c>
      <c r="V39" s="87" t="s">
        <v>87</v>
      </c>
      <c r="W39" s="66">
        <f>IF(T39=1,IF(S39&lt;15,VLOOKUP(V39,data!$B$3:$E$32,2,0)*S39,(VLOOKUP(V39,data!$B$3:$E$32,2,0)*14)+(VLOOKUP(V39,data!$B$3:$E$32,3,0))*(S39-14)),0)</f>
        <v>0</v>
      </c>
      <c r="X39" s="87" t="s">
        <v>87</v>
      </c>
      <c r="Y39" s="66">
        <f>IF(T39=1,VLOOKUP(X39,data!$B$35:$D$39,2,0),0)</f>
        <v>0</v>
      </c>
      <c r="Z39" s="67">
        <f>IF(AND(W39&lt;&gt;0,Y39&lt;&gt;0)=FALSE,0,data!$C$43)</f>
        <v>0</v>
      </c>
      <c r="AA39" s="91">
        <f t="shared" si="5"/>
        <v>0</v>
      </c>
      <c r="AB39" s="121">
        <f t="shared" si="6"/>
        <v>0</v>
      </c>
      <c r="AC39" s="61">
        <f t="shared" si="7"/>
        <v>0</v>
      </c>
      <c r="AD39" s="61">
        <f t="shared" si="8"/>
        <v>0</v>
      </c>
      <c r="AF39" s="64"/>
      <c r="AG39" s="61">
        <f t="shared" si="9"/>
        <v>0</v>
      </c>
      <c r="AH39" s="65">
        <f>IF(AG39=1,data!$C$41*AF39,0)</f>
        <v>0</v>
      </c>
      <c r="AI39" s="87" t="s">
        <v>87</v>
      </c>
      <c r="AJ39" s="66">
        <f>IF(AG39=1,IF(AF39&lt;15,VLOOKUP(AI39,data!$B$3:$E$32,2,0)*AF39,(VLOOKUP(AI39,data!$B$3:$E$32,2,0)*14)+(VLOOKUP(AI39,data!$B$3:$E$32,3,0))*(AF39-14)),0)</f>
        <v>0</v>
      </c>
      <c r="AK39" s="87" t="s">
        <v>87</v>
      </c>
      <c r="AL39" s="66">
        <f>IF(AG39=1,VLOOKUP(AK39,data!$B$35:$D$39,2,0),0)</f>
        <v>0</v>
      </c>
      <c r="AM39" s="67">
        <f>IF(AND(AJ39&lt;&gt;0,AL39&lt;&gt;0)=FALSE,0,data!$C$43)</f>
        <v>0</v>
      </c>
      <c r="AN39" s="91">
        <f t="shared" si="10"/>
        <v>0</v>
      </c>
      <c r="AO39" s="121">
        <f t="shared" si="11"/>
        <v>0</v>
      </c>
      <c r="AP39" s="61">
        <f t="shared" si="12"/>
        <v>0</v>
      </c>
      <c r="AQ39" s="61">
        <f t="shared" si="13"/>
        <v>0</v>
      </c>
      <c r="AS39" s="64"/>
      <c r="AT39" s="61">
        <f t="shared" si="14"/>
        <v>0</v>
      </c>
      <c r="AU39" s="65">
        <f>IF(AT39=1,data!$C$41*AS39,0)</f>
        <v>0</v>
      </c>
      <c r="AV39" s="87" t="s">
        <v>87</v>
      </c>
      <c r="AW39" s="66">
        <f>IF(AT39=1,IF(AS39&lt;15,VLOOKUP(AV39,data!$B$3:$E$32,2,0)*AS39,(VLOOKUP(AV39,data!$B$3:$E$32,2,0)*14)+(VLOOKUP(AV39,data!$B$3:$E$32,3,0))*(AS39-14)),0)</f>
        <v>0</v>
      </c>
      <c r="AX39" s="87" t="s">
        <v>87</v>
      </c>
      <c r="AY39" s="66">
        <f>IF(AT39=1,VLOOKUP(AX39,data!$B$35:$D$39,2,0),0)</f>
        <v>0</v>
      </c>
      <c r="AZ39" s="67">
        <f>IF(AND(AW39&lt;&gt;0,AY39&lt;&gt;0)=FALSE,0,data!$C$43)</f>
        <v>0</v>
      </c>
      <c r="BA39" s="91">
        <f t="shared" si="15"/>
        <v>0</v>
      </c>
      <c r="BB39" s="121">
        <f t="shared" si="16"/>
        <v>0</v>
      </c>
      <c r="BC39" s="61">
        <f t="shared" si="17"/>
        <v>0</v>
      </c>
      <c r="BD39" s="61">
        <f t="shared" si="18"/>
        <v>0</v>
      </c>
      <c r="BF39" s="64"/>
      <c r="BG39" s="61">
        <f t="shared" si="19"/>
        <v>0</v>
      </c>
      <c r="BH39" s="65">
        <f>IF(BG39=1,data!$C$41*BF39,0)</f>
        <v>0</v>
      </c>
      <c r="BI39" s="87" t="s">
        <v>87</v>
      </c>
      <c r="BJ39" s="66">
        <f>IF(BG39=1,IF(BF39&lt;15,VLOOKUP(BI39,data!$B$3:$E$32,2,0)*BF39,(VLOOKUP(BI39,data!$B$3:$E$32,2,0)*14)+(VLOOKUP(BI39,data!$B$3:$E$32,3,0))*(BF39-14)),0)</f>
        <v>0</v>
      </c>
      <c r="BK39" s="87" t="s">
        <v>87</v>
      </c>
      <c r="BL39" s="66">
        <f>IF(BG39=1,VLOOKUP(BK39,data!$B$35:$D$39,2,0),0)</f>
        <v>0</v>
      </c>
      <c r="BM39" s="67">
        <f>IF(AND(BJ39&lt;&gt;0,BL39&lt;&gt;0)=FALSE,0,data!$C$43)</f>
        <v>0</v>
      </c>
      <c r="BN39" s="91">
        <f t="shared" si="20"/>
        <v>0</v>
      </c>
      <c r="BO39" s="121">
        <f t="shared" si="21"/>
        <v>0</v>
      </c>
      <c r="BP39" s="61">
        <f t="shared" si="22"/>
        <v>0</v>
      </c>
      <c r="BQ39" s="61">
        <f t="shared" si="23"/>
        <v>0</v>
      </c>
      <c r="BS39" s="64"/>
      <c r="BT39" s="61">
        <f t="shared" si="24"/>
        <v>0</v>
      </c>
      <c r="BU39" s="65">
        <f>IF(BT39=1,data!$C$41*BS39,0)</f>
        <v>0</v>
      </c>
      <c r="BV39" s="87" t="s">
        <v>87</v>
      </c>
      <c r="BW39" s="66">
        <f>IF(BT39=1,IF(BS39&lt;15,VLOOKUP(BV39,data!$B$3:$E$32,2,0)*BS39,(VLOOKUP(BV39,data!$B$3:$E$32,2,0)*14)+(VLOOKUP(BV39,data!$B$3:$E$32,3,0))*(BS39-14)),0)</f>
        <v>0</v>
      </c>
      <c r="BX39" s="87" t="s">
        <v>87</v>
      </c>
      <c r="BY39" s="66">
        <f>IF(BT39=1,VLOOKUP(BX39,data!$B$35:$D$39,2,0),0)</f>
        <v>0</v>
      </c>
      <c r="BZ39" s="67">
        <f>IF(AND(BW39&lt;&gt;0,BY39&lt;&gt;0)=FALSE,0,data!$C$43)</f>
        <v>0</v>
      </c>
      <c r="CA39" s="91">
        <f t="shared" si="25"/>
        <v>0</v>
      </c>
      <c r="CB39" s="121">
        <f t="shared" si="26"/>
        <v>0</v>
      </c>
      <c r="CC39" s="61">
        <f t="shared" si="27"/>
        <v>0</v>
      </c>
      <c r="CD39" s="61">
        <f t="shared" si="28"/>
        <v>0</v>
      </c>
    </row>
    <row r="40" spans="1:82" ht="25.15" customHeight="1" x14ac:dyDescent="0.25">
      <c r="A40" s="57"/>
      <c r="B40" s="58" t="s">
        <v>122</v>
      </c>
      <c r="C40" s="113"/>
      <c r="D40" s="59" t="s">
        <v>659</v>
      </c>
      <c r="E40" s="64"/>
      <c r="F40" s="61">
        <f t="shared" si="0"/>
        <v>0</v>
      </c>
      <c r="G40" s="65">
        <f>IF(F40=1,data!$C$41*E40,0)</f>
        <v>0</v>
      </c>
      <c r="H40" s="87" t="s">
        <v>87</v>
      </c>
      <c r="I40" s="66">
        <f>IF($F40=1,IF($E40&lt;15,VLOOKUP(H40,data!$B$3:$E$32,2,0)*$E40,(VLOOKUP(H40,data!$B$3:$E$32,2,0)*14)+(VLOOKUP(H40,data!$B$3:$E$32,3,0))*($E40-14)),0)</f>
        <v>0</v>
      </c>
      <c r="J40" s="87" t="s">
        <v>87</v>
      </c>
      <c r="K40" s="66">
        <f>IF($F40=1,VLOOKUP(J40,data!$B$35:$D$39,2,0),0)</f>
        <v>0</v>
      </c>
      <c r="L40" s="67">
        <f>IF(AND(I40&lt;&gt;0,K40&lt;&gt;0)=FALSE,0,data!$C$43)</f>
        <v>0</v>
      </c>
      <c r="M40" s="91">
        <f t="shared" si="29"/>
        <v>0</v>
      </c>
      <c r="N40" s="61">
        <f t="shared" si="31"/>
        <v>0</v>
      </c>
      <c r="O40" s="61">
        <f t="shared" si="1"/>
        <v>0</v>
      </c>
      <c r="P40" s="61">
        <f t="shared" si="2"/>
        <v>0</v>
      </c>
      <c r="Q40" s="137">
        <f t="shared" si="3"/>
        <v>0</v>
      </c>
      <c r="S40" s="64"/>
      <c r="T40" s="61">
        <f t="shared" si="4"/>
        <v>0</v>
      </c>
      <c r="U40" s="65">
        <f>IF(T40=1,data!$C$41*S40,0)</f>
        <v>0</v>
      </c>
      <c r="V40" s="87" t="s">
        <v>87</v>
      </c>
      <c r="W40" s="66">
        <f>IF(T40=1,IF(S40&lt;15,VLOOKUP(V40,data!$B$3:$E$32,2,0)*S40,(VLOOKUP(V40,data!$B$3:$E$32,2,0)*14)+(VLOOKUP(V40,data!$B$3:$E$32,3,0))*(S40-14)),0)</f>
        <v>0</v>
      </c>
      <c r="X40" s="87" t="s">
        <v>87</v>
      </c>
      <c r="Y40" s="66">
        <f>IF(T40=1,VLOOKUP(X40,data!$B$35:$D$39,2,0),0)</f>
        <v>0</v>
      </c>
      <c r="Z40" s="67">
        <f>IF(AND(W40&lt;&gt;0,Y40&lt;&gt;0)=FALSE,0,data!$C$43)</f>
        <v>0</v>
      </c>
      <c r="AA40" s="91">
        <f t="shared" si="5"/>
        <v>0</v>
      </c>
      <c r="AB40" s="121">
        <f t="shared" si="6"/>
        <v>0</v>
      </c>
      <c r="AC40" s="61">
        <f t="shared" si="7"/>
        <v>0</v>
      </c>
      <c r="AD40" s="61">
        <f t="shared" si="8"/>
        <v>0</v>
      </c>
      <c r="AF40" s="64"/>
      <c r="AG40" s="61">
        <f t="shared" si="9"/>
        <v>0</v>
      </c>
      <c r="AH40" s="65">
        <f>IF(AG40=1,data!$C$41*AF40,0)</f>
        <v>0</v>
      </c>
      <c r="AI40" s="87" t="s">
        <v>87</v>
      </c>
      <c r="AJ40" s="66">
        <f>IF(AG40=1,IF(AF40&lt;15,VLOOKUP(AI40,data!$B$3:$E$32,2,0)*AF40,(VLOOKUP(AI40,data!$B$3:$E$32,2,0)*14)+(VLOOKUP(AI40,data!$B$3:$E$32,3,0))*(AF40-14)),0)</f>
        <v>0</v>
      </c>
      <c r="AK40" s="87" t="s">
        <v>87</v>
      </c>
      <c r="AL40" s="66">
        <f>IF(AG40=1,VLOOKUP(AK40,data!$B$35:$D$39,2,0),0)</f>
        <v>0</v>
      </c>
      <c r="AM40" s="67">
        <f>IF(AND(AJ40&lt;&gt;0,AL40&lt;&gt;0)=FALSE,0,data!$C$43)</f>
        <v>0</v>
      </c>
      <c r="AN40" s="91">
        <f t="shared" si="10"/>
        <v>0</v>
      </c>
      <c r="AO40" s="121">
        <f t="shared" si="11"/>
        <v>0</v>
      </c>
      <c r="AP40" s="61">
        <f t="shared" si="12"/>
        <v>0</v>
      </c>
      <c r="AQ40" s="61">
        <f t="shared" si="13"/>
        <v>0</v>
      </c>
      <c r="AS40" s="64"/>
      <c r="AT40" s="61">
        <f t="shared" si="14"/>
        <v>0</v>
      </c>
      <c r="AU40" s="65">
        <f>IF(AT40=1,data!$C$41*AS40,0)</f>
        <v>0</v>
      </c>
      <c r="AV40" s="87" t="s">
        <v>87</v>
      </c>
      <c r="AW40" s="66">
        <f>IF(AT40=1,IF(AS40&lt;15,VLOOKUP(AV40,data!$B$3:$E$32,2,0)*AS40,(VLOOKUP(AV40,data!$B$3:$E$32,2,0)*14)+(VLOOKUP(AV40,data!$B$3:$E$32,3,0))*(AS40-14)),0)</f>
        <v>0</v>
      </c>
      <c r="AX40" s="87" t="s">
        <v>87</v>
      </c>
      <c r="AY40" s="66">
        <f>IF(AT40=1,VLOOKUP(AX40,data!$B$35:$D$39,2,0),0)</f>
        <v>0</v>
      </c>
      <c r="AZ40" s="67">
        <f>IF(AND(AW40&lt;&gt;0,AY40&lt;&gt;0)=FALSE,0,data!$C$43)</f>
        <v>0</v>
      </c>
      <c r="BA40" s="91">
        <f t="shared" si="15"/>
        <v>0</v>
      </c>
      <c r="BB40" s="121">
        <f t="shared" si="16"/>
        <v>0</v>
      </c>
      <c r="BC40" s="61">
        <f t="shared" si="17"/>
        <v>0</v>
      </c>
      <c r="BD40" s="61">
        <f t="shared" si="18"/>
        <v>0</v>
      </c>
      <c r="BF40" s="64"/>
      <c r="BG40" s="61">
        <f t="shared" si="19"/>
        <v>0</v>
      </c>
      <c r="BH40" s="65">
        <f>IF(BG40=1,data!$C$41*BF40,0)</f>
        <v>0</v>
      </c>
      <c r="BI40" s="87" t="s">
        <v>87</v>
      </c>
      <c r="BJ40" s="66">
        <f>IF(BG40=1,IF(BF40&lt;15,VLOOKUP(BI40,data!$B$3:$E$32,2,0)*BF40,(VLOOKUP(BI40,data!$B$3:$E$32,2,0)*14)+(VLOOKUP(BI40,data!$B$3:$E$32,3,0))*(BF40-14)),0)</f>
        <v>0</v>
      </c>
      <c r="BK40" s="87" t="s">
        <v>87</v>
      </c>
      <c r="BL40" s="66">
        <f>IF(BG40=1,VLOOKUP(BK40,data!$B$35:$D$39,2,0),0)</f>
        <v>0</v>
      </c>
      <c r="BM40" s="67">
        <f>IF(AND(BJ40&lt;&gt;0,BL40&lt;&gt;0)=FALSE,0,data!$C$43)</f>
        <v>0</v>
      </c>
      <c r="BN40" s="91">
        <f t="shared" si="20"/>
        <v>0</v>
      </c>
      <c r="BO40" s="121">
        <f t="shared" si="21"/>
        <v>0</v>
      </c>
      <c r="BP40" s="61">
        <f t="shared" si="22"/>
        <v>0</v>
      </c>
      <c r="BQ40" s="61">
        <f t="shared" si="23"/>
        <v>0</v>
      </c>
      <c r="BS40" s="64"/>
      <c r="BT40" s="61">
        <f t="shared" si="24"/>
        <v>0</v>
      </c>
      <c r="BU40" s="65">
        <f>IF(BT40=1,data!$C$41*BS40,0)</f>
        <v>0</v>
      </c>
      <c r="BV40" s="87" t="s">
        <v>87</v>
      </c>
      <c r="BW40" s="66">
        <f>IF(BT40=1,IF(BS40&lt;15,VLOOKUP(BV40,data!$B$3:$E$32,2,0)*BS40,(VLOOKUP(BV40,data!$B$3:$E$32,2,0)*14)+(VLOOKUP(BV40,data!$B$3:$E$32,3,0))*(BS40-14)),0)</f>
        <v>0</v>
      </c>
      <c r="BX40" s="87" t="s">
        <v>87</v>
      </c>
      <c r="BY40" s="66">
        <f>IF(BT40=1,VLOOKUP(BX40,data!$B$35:$D$39,2,0),0)</f>
        <v>0</v>
      </c>
      <c r="BZ40" s="67">
        <f>IF(AND(BW40&lt;&gt;0,BY40&lt;&gt;0)=FALSE,0,data!$C$43)</f>
        <v>0</v>
      </c>
      <c r="CA40" s="91">
        <f t="shared" si="25"/>
        <v>0</v>
      </c>
      <c r="CB40" s="121">
        <f t="shared" si="26"/>
        <v>0</v>
      </c>
      <c r="CC40" s="61">
        <f t="shared" si="27"/>
        <v>0</v>
      </c>
      <c r="CD40" s="61">
        <f t="shared" si="28"/>
        <v>0</v>
      </c>
    </row>
    <row r="41" spans="1:82" ht="25.15" customHeight="1" x14ac:dyDescent="0.25">
      <c r="A41" s="68"/>
      <c r="B41" s="58" t="s">
        <v>123</v>
      </c>
      <c r="C41" s="113"/>
      <c r="D41" s="59" t="s">
        <v>659</v>
      </c>
      <c r="E41" s="64"/>
      <c r="F41" s="61">
        <f t="shared" si="0"/>
        <v>0</v>
      </c>
      <c r="G41" s="65">
        <f>IF(F41=1,data!$C$41*E41,0)</f>
        <v>0</v>
      </c>
      <c r="H41" s="87" t="s">
        <v>87</v>
      </c>
      <c r="I41" s="66">
        <f>IF($F41=1,IF($E41&lt;15,VLOOKUP(H41,data!$B$3:$E$32,2,0)*$E41,(VLOOKUP(H41,data!$B$3:$E$32,2,0)*14)+(VLOOKUP(H41,data!$B$3:$E$32,3,0))*($E41-14)),0)</f>
        <v>0</v>
      </c>
      <c r="J41" s="87" t="s">
        <v>87</v>
      </c>
      <c r="K41" s="66">
        <f>IF($F41=1,VLOOKUP(J41,data!$B$35:$D$39,2,0),0)</f>
        <v>0</v>
      </c>
      <c r="L41" s="67">
        <f>IF(AND(I41&lt;&gt;0,K41&lt;&gt;0)=FALSE,0,data!$C$43)</f>
        <v>0</v>
      </c>
      <c r="M41" s="91">
        <f t="shared" si="29"/>
        <v>0</v>
      </c>
      <c r="N41" s="61">
        <f t="shared" si="31"/>
        <v>0</v>
      </c>
      <c r="O41" s="61">
        <f t="shared" si="1"/>
        <v>0</v>
      </c>
      <c r="P41" s="61">
        <f t="shared" si="2"/>
        <v>0</v>
      </c>
      <c r="Q41" s="137">
        <f t="shared" si="3"/>
        <v>0</v>
      </c>
      <c r="S41" s="64"/>
      <c r="T41" s="61">
        <f t="shared" si="4"/>
        <v>0</v>
      </c>
      <c r="U41" s="65">
        <f>IF(T41=1,data!$C$41*S41,0)</f>
        <v>0</v>
      </c>
      <c r="V41" s="87" t="s">
        <v>87</v>
      </c>
      <c r="W41" s="66">
        <f>IF(T41=1,IF(S41&lt;15,VLOOKUP(V41,data!$B$3:$E$32,2,0)*S41,(VLOOKUP(V41,data!$B$3:$E$32,2,0)*14)+(VLOOKUP(V41,data!$B$3:$E$32,3,0))*(S41-14)),0)</f>
        <v>0</v>
      </c>
      <c r="X41" s="87" t="s">
        <v>87</v>
      </c>
      <c r="Y41" s="66">
        <f>IF(T41=1,VLOOKUP(X41,data!$B$35:$D$39,2,0),0)</f>
        <v>0</v>
      </c>
      <c r="Z41" s="67">
        <f>IF(AND(W41&lt;&gt;0,Y41&lt;&gt;0)=FALSE,0,data!$C$43)</f>
        <v>0</v>
      </c>
      <c r="AA41" s="91">
        <f t="shared" si="5"/>
        <v>0</v>
      </c>
      <c r="AB41" s="121">
        <f t="shared" si="6"/>
        <v>0</v>
      </c>
      <c r="AC41" s="61">
        <f t="shared" si="7"/>
        <v>0</v>
      </c>
      <c r="AD41" s="61">
        <f t="shared" si="8"/>
        <v>0</v>
      </c>
      <c r="AF41" s="64"/>
      <c r="AG41" s="61">
        <f t="shared" si="9"/>
        <v>0</v>
      </c>
      <c r="AH41" s="65">
        <f>IF(AG41=1,data!$C$41*AF41,0)</f>
        <v>0</v>
      </c>
      <c r="AI41" s="87" t="s">
        <v>87</v>
      </c>
      <c r="AJ41" s="66">
        <f>IF(AG41=1,IF(AF41&lt;15,VLOOKUP(AI41,data!$B$3:$E$32,2,0)*AF41,(VLOOKUP(AI41,data!$B$3:$E$32,2,0)*14)+(VLOOKUP(AI41,data!$B$3:$E$32,3,0))*(AF41-14)),0)</f>
        <v>0</v>
      </c>
      <c r="AK41" s="87" t="s">
        <v>87</v>
      </c>
      <c r="AL41" s="66">
        <f>IF(AG41=1,VLOOKUP(AK41,data!$B$35:$D$39,2,0),0)</f>
        <v>0</v>
      </c>
      <c r="AM41" s="67">
        <f>IF(AND(AJ41&lt;&gt;0,AL41&lt;&gt;0)=FALSE,0,data!$C$43)</f>
        <v>0</v>
      </c>
      <c r="AN41" s="91">
        <f t="shared" si="10"/>
        <v>0</v>
      </c>
      <c r="AO41" s="121">
        <f t="shared" si="11"/>
        <v>0</v>
      </c>
      <c r="AP41" s="61">
        <f t="shared" si="12"/>
        <v>0</v>
      </c>
      <c r="AQ41" s="61">
        <f t="shared" si="13"/>
        <v>0</v>
      </c>
      <c r="AS41" s="64"/>
      <c r="AT41" s="61">
        <f t="shared" si="14"/>
        <v>0</v>
      </c>
      <c r="AU41" s="65">
        <f>IF(AT41=1,data!$C$41*AS41,0)</f>
        <v>0</v>
      </c>
      <c r="AV41" s="87" t="s">
        <v>87</v>
      </c>
      <c r="AW41" s="66">
        <f>IF(AT41=1,IF(AS41&lt;15,VLOOKUP(AV41,data!$B$3:$E$32,2,0)*AS41,(VLOOKUP(AV41,data!$B$3:$E$32,2,0)*14)+(VLOOKUP(AV41,data!$B$3:$E$32,3,0))*(AS41-14)),0)</f>
        <v>0</v>
      </c>
      <c r="AX41" s="87" t="s">
        <v>87</v>
      </c>
      <c r="AY41" s="66">
        <f>IF(AT41=1,VLOOKUP(AX41,data!$B$35:$D$39,2,0),0)</f>
        <v>0</v>
      </c>
      <c r="AZ41" s="67">
        <f>IF(AND(AW41&lt;&gt;0,AY41&lt;&gt;0)=FALSE,0,data!$C$43)</f>
        <v>0</v>
      </c>
      <c r="BA41" s="91">
        <f t="shared" si="15"/>
        <v>0</v>
      </c>
      <c r="BB41" s="121">
        <f t="shared" si="16"/>
        <v>0</v>
      </c>
      <c r="BC41" s="61">
        <f t="shared" si="17"/>
        <v>0</v>
      </c>
      <c r="BD41" s="61">
        <f t="shared" si="18"/>
        <v>0</v>
      </c>
      <c r="BF41" s="64"/>
      <c r="BG41" s="61">
        <f t="shared" si="19"/>
        <v>0</v>
      </c>
      <c r="BH41" s="65">
        <f>IF(BG41=1,data!$C$41*BF41,0)</f>
        <v>0</v>
      </c>
      <c r="BI41" s="87" t="s">
        <v>87</v>
      </c>
      <c r="BJ41" s="66">
        <f>IF(BG41=1,IF(BF41&lt;15,VLOOKUP(BI41,data!$B$3:$E$32,2,0)*BF41,(VLOOKUP(BI41,data!$B$3:$E$32,2,0)*14)+(VLOOKUP(BI41,data!$B$3:$E$32,3,0))*(BF41-14)),0)</f>
        <v>0</v>
      </c>
      <c r="BK41" s="87" t="s">
        <v>87</v>
      </c>
      <c r="BL41" s="66">
        <f>IF(BG41=1,VLOOKUP(BK41,data!$B$35:$D$39,2,0),0)</f>
        <v>0</v>
      </c>
      <c r="BM41" s="67">
        <f>IF(AND(BJ41&lt;&gt;0,BL41&lt;&gt;0)=FALSE,0,data!$C$43)</f>
        <v>0</v>
      </c>
      <c r="BN41" s="91">
        <f t="shared" si="20"/>
        <v>0</v>
      </c>
      <c r="BO41" s="121">
        <f t="shared" si="21"/>
        <v>0</v>
      </c>
      <c r="BP41" s="61">
        <f t="shared" si="22"/>
        <v>0</v>
      </c>
      <c r="BQ41" s="61">
        <f t="shared" si="23"/>
        <v>0</v>
      </c>
      <c r="BS41" s="64"/>
      <c r="BT41" s="61">
        <f t="shared" si="24"/>
        <v>0</v>
      </c>
      <c r="BU41" s="65">
        <f>IF(BT41=1,data!$C$41*BS41,0)</f>
        <v>0</v>
      </c>
      <c r="BV41" s="87" t="s">
        <v>87</v>
      </c>
      <c r="BW41" s="66">
        <f>IF(BT41=1,IF(BS41&lt;15,VLOOKUP(BV41,data!$B$3:$E$32,2,0)*BS41,(VLOOKUP(BV41,data!$B$3:$E$32,2,0)*14)+(VLOOKUP(BV41,data!$B$3:$E$32,3,0))*(BS41-14)),0)</f>
        <v>0</v>
      </c>
      <c r="BX41" s="87" t="s">
        <v>87</v>
      </c>
      <c r="BY41" s="66">
        <f>IF(BT41=1,VLOOKUP(BX41,data!$B$35:$D$39,2,0),0)</f>
        <v>0</v>
      </c>
      <c r="BZ41" s="67">
        <f>IF(AND(BW41&lt;&gt;0,BY41&lt;&gt;0)=FALSE,0,data!$C$43)</f>
        <v>0</v>
      </c>
      <c r="CA41" s="91">
        <f t="shared" si="25"/>
        <v>0</v>
      </c>
      <c r="CB41" s="121">
        <f t="shared" si="26"/>
        <v>0</v>
      </c>
      <c r="CC41" s="61">
        <f t="shared" si="27"/>
        <v>0</v>
      </c>
      <c r="CD41" s="61">
        <f t="shared" si="28"/>
        <v>0</v>
      </c>
    </row>
    <row r="42" spans="1:82" ht="25.15" customHeight="1" x14ac:dyDescent="0.25">
      <c r="A42" s="68"/>
      <c r="B42" s="58" t="s">
        <v>124</v>
      </c>
      <c r="C42" s="113"/>
      <c r="D42" s="59" t="s">
        <v>659</v>
      </c>
      <c r="E42" s="64"/>
      <c r="F42" s="61">
        <f t="shared" si="0"/>
        <v>0</v>
      </c>
      <c r="G42" s="65">
        <f>IF(F42=1,data!$C$41*E42,0)</f>
        <v>0</v>
      </c>
      <c r="H42" s="87" t="s">
        <v>87</v>
      </c>
      <c r="I42" s="66">
        <f>IF($F42=1,IF($E42&lt;15,VLOOKUP(H42,data!$B$3:$E$32,2,0)*$E42,(VLOOKUP(H42,data!$B$3:$E$32,2,0)*14)+(VLOOKUP(H42,data!$B$3:$E$32,3,0))*($E42-14)),0)</f>
        <v>0</v>
      </c>
      <c r="J42" s="87" t="s">
        <v>87</v>
      </c>
      <c r="K42" s="66">
        <f>IF($F42=1,VLOOKUP(J42,data!$B$35:$D$39,2,0),0)</f>
        <v>0</v>
      </c>
      <c r="L42" s="67">
        <f>IF(AND(I42&lt;&gt;0,K42&lt;&gt;0)=FALSE,0,data!$C$43)</f>
        <v>0</v>
      </c>
      <c r="M42" s="91">
        <f t="shared" si="29"/>
        <v>0</v>
      </c>
      <c r="N42" s="61">
        <f t="shared" si="31"/>
        <v>0</v>
      </c>
      <c r="O42" s="61">
        <f t="shared" si="1"/>
        <v>0</v>
      </c>
      <c r="P42" s="61">
        <f t="shared" si="2"/>
        <v>0</v>
      </c>
      <c r="Q42" s="137">
        <f t="shared" si="3"/>
        <v>0</v>
      </c>
      <c r="S42" s="64"/>
      <c r="T42" s="61">
        <f t="shared" si="4"/>
        <v>0</v>
      </c>
      <c r="U42" s="65">
        <f>IF(T42=1,data!$C$41*S42,0)</f>
        <v>0</v>
      </c>
      <c r="V42" s="87" t="s">
        <v>87</v>
      </c>
      <c r="W42" s="66">
        <f>IF(T42=1,IF(S42&lt;15,VLOOKUP(V42,data!$B$3:$E$32,2,0)*S42,(VLOOKUP(V42,data!$B$3:$E$32,2,0)*14)+(VLOOKUP(V42,data!$B$3:$E$32,3,0))*(S42-14)),0)</f>
        <v>0</v>
      </c>
      <c r="X42" s="87" t="s">
        <v>87</v>
      </c>
      <c r="Y42" s="66">
        <f>IF(T42=1,VLOOKUP(X42,data!$B$35:$D$39,2,0),0)</f>
        <v>0</v>
      </c>
      <c r="Z42" s="67">
        <f>IF(AND(W42&lt;&gt;0,Y42&lt;&gt;0)=FALSE,0,data!$C$43)</f>
        <v>0</v>
      </c>
      <c r="AA42" s="91">
        <f t="shared" si="5"/>
        <v>0</v>
      </c>
      <c r="AB42" s="121">
        <f t="shared" si="6"/>
        <v>0</v>
      </c>
      <c r="AC42" s="61">
        <f t="shared" si="7"/>
        <v>0</v>
      </c>
      <c r="AD42" s="61">
        <f t="shared" si="8"/>
        <v>0</v>
      </c>
      <c r="AF42" s="64"/>
      <c r="AG42" s="61">
        <f t="shared" si="9"/>
        <v>0</v>
      </c>
      <c r="AH42" s="65">
        <f>IF(AG42=1,data!$C$41*AF42,0)</f>
        <v>0</v>
      </c>
      <c r="AI42" s="87" t="s">
        <v>87</v>
      </c>
      <c r="AJ42" s="66">
        <f>IF(AG42=1,IF(AF42&lt;15,VLOOKUP(AI42,data!$B$3:$E$32,2,0)*AF42,(VLOOKUP(AI42,data!$B$3:$E$32,2,0)*14)+(VLOOKUP(AI42,data!$B$3:$E$32,3,0))*(AF42-14)),0)</f>
        <v>0</v>
      </c>
      <c r="AK42" s="87" t="s">
        <v>87</v>
      </c>
      <c r="AL42" s="66">
        <f>IF(AG42=1,VLOOKUP(AK42,data!$B$35:$D$39,2,0),0)</f>
        <v>0</v>
      </c>
      <c r="AM42" s="67">
        <f>IF(AND(AJ42&lt;&gt;0,AL42&lt;&gt;0)=FALSE,0,data!$C$43)</f>
        <v>0</v>
      </c>
      <c r="AN42" s="91">
        <f t="shared" si="10"/>
        <v>0</v>
      </c>
      <c r="AO42" s="121">
        <f t="shared" si="11"/>
        <v>0</v>
      </c>
      <c r="AP42" s="61">
        <f t="shared" si="12"/>
        <v>0</v>
      </c>
      <c r="AQ42" s="61">
        <f t="shared" si="13"/>
        <v>0</v>
      </c>
      <c r="AS42" s="64"/>
      <c r="AT42" s="61">
        <f t="shared" si="14"/>
        <v>0</v>
      </c>
      <c r="AU42" s="65">
        <f>IF(AT42=1,data!$C$41*AS42,0)</f>
        <v>0</v>
      </c>
      <c r="AV42" s="87" t="s">
        <v>87</v>
      </c>
      <c r="AW42" s="66">
        <f>IF(AT42=1,IF(AS42&lt;15,VLOOKUP(AV42,data!$B$3:$E$32,2,0)*AS42,(VLOOKUP(AV42,data!$B$3:$E$32,2,0)*14)+(VLOOKUP(AV42,data!$B$3:$E$32,3,0))*(AS42-14)),0)</f>
        <v>0</v>
      </c>
      <c r="AX42" s="87" t="s">
        <v>87</v>
      </c>
      <c r="AY42" s="66">
        <f>IF(AT42=1,VLOOKUP(AX42,data!$B$35:$D$39,2,0),0)</f>
        <v>0</v>
      </c>
      <c r="AZ42" s="67">
        <f>IF(AND(AW42&lt;&gt;0,AY42&lt;&gt;0)=FALSE,0,data!$C$43)</f>
        <v>0</v>
      </c>
      <c r="BA42" s="91">
        <f t="shared" si="15"/>
        <v>0</v>
      </c>
      <c r="BB42" s="121">
        <f t="shared" si="16"/>
        <v>0</v>
      </c>
      <c r="BC42" s="61">
        <f t="shared" si="17"/>
        <v>0</v>
      </c>
      <c r="BD42" s="61">
        <f t="shared" si="18"/>
        <v>0</v>
      </c>
      <c r="BF42" s="64"/>
      <c r="BG42" s="61">
        <f t="shared" si="19"/>
        <v>0</v>
      </c>
      <c r="BH42" s="65">
        <f>IF(BG42=1,data!$C$41*BF42,0)</f>
        <v>0</v>
      </c>
      <c r="BI42" s="87" t="s">
        <v>87</v>
      </c>
      <c r="BJ42" s="66">
        <f>IF(BG42=1,IF(BF42&lt;15,VLOOKUP(BI42,data!$B$3:$E$32,2,0)*BF42,(VLOOKUP(BI42,data!$B$3:$E$32,2,0)*14)+(VLOOKUP(BI42,data!$B$3:$E$32,3,0))*(BF42-14)),0)</f>
        <v>0</v>
      </c>
      <c r="BK42" s="87" t="s">
        <v>87</v>
      </c>
      <c r="BL42" s="66">
        <f>IF(BG42=1,VLOOKUP(BK42,data!$B$35:$D$39,2,0),0)</f>
        <v>0</v>
      </c>
      <c r="BM42" s="67">
        <f>IF(AND(BJ42&lt;&gt;0,BL42&lt;&gt;0)=FALSE,0,data!$C$43)</f>
        <v>0</v>
      </c>
      <c r="BN42" s="91">
        <f t="shared" si="20"/>
        <v>0</v>
      </c>
      <c r="BO42" s="121">
        <f t="shared" si="21"/>
        <v>0</v>
      </c>
      <c r="BP42" s="61">
        <f t="shared" si="22"/>
        <v>0</v>
      </c>
      <c r="BQ42" s="61">
        <f t="shared" si="23"/>
        <v>0</v>
      </c>
      <c r="BS42" s="64"/>
      <c r="BT42" s="61">
        <f t="shared" si="24"/>
        <v>0</v>
      </c>
      <c r="BU42" s="65">
        <f>IF(BT42=1,data!$C$41*BS42,0)</f>
        <v>0</v>
      </c>
      <c r="BV42" s="87" t="s">
        <v>87</v>
      </c>
      <c r="BW42" s="66">
        <f>IF(BT42=1,IF(BS42&lt;15,VLOOKUP(BV42,data!$B$3:$E$32,2,0)*BS42,(VLOOKUP(BV42,data!$B$3:$E$32,2,0)*14)+(VLOOKUP(BV42,data!$B$3:$E$32,3,0))*(BS42-14)),0)</f>
        <v>0</v>
      </c>
      <c r="BX42" s="87" t="s">
        <v>87</v>
      </c>
      <c r="BY42" s="66">
        <f>IF(BT42=1,VLOOKUP(BX42,data!$B$35:$D$39,2,0),0)</f>
        <v>0</v>
      </c>
      <c r="BZ42" s="67">
        <f>IF(AND(BW42&lt;&gt;0,BY42&lt;&gt;0)=FALSE,0,data!$C$43)</f>
        <v>0</v>
      </c>
      <c r="CA42" s="91">
        <f t="shared" si="25"/>
        <v>0</v>
      </c>
      <c r="CB42" s="121">
        <f t="shared" si="26"/>
        <v>0</v>
      </c>
      <c r="CC42" s="61">
        <f t="shared" si="27"/>
        <v>0</v>
      </c>
      <c r="CD42" s="61">
        <f t="shared" si="28"/>
        <v>0</v>
      </c>
    </row>
    <row r="43" spans="1:82" ht="25.15" customHeight="1" x14ac:dyDescent="0.25">
      <c r="A43" s="68"/>
      <c r="B43" s="58" t="s">
        <v>125</v>
      </c>
      <c r="C43" s="113"/>
      <c r="D43" s="59" t="s">
        <v>659</v>
      </c>
      <c r="E43" s="64"/>
      <c r="F43" s="61">
        <f>IF(D43&gt;0,IF(E43&gt;0,1,0),0)</f>
        <v>0</v>
      </c>
      <c r="G43" s="65">
        <f>IF(F43=1,data!$C$41*E43,0)</f>
        <v>0</v>
      </c>
      <c r="H43" s="87" t="s">
        <v>87</v>
      </c>
      <c r="I43" s="66">
        <f>IF($F43=1,IF($E43&lt;15,VLOOKUP(H43,data!$B$3:$E$32,2,0)*$E43,(VLOOKUP(H43,data!$B$3:$E$32,2,0)*14)+(VLOOKUP(H43,data!$B$3:$E$32,3,0))*($E43-14)),0)</f>
        <v>0</v>
      </c>
      <c r="J43" s="87" t="s">
        <v>87</v>
      </c>
      <c r="K43" s="66">
        <f>IF($F43=1,VLOOKUP(J43,data!$B$35:$D$39,2,0),0)</f>
        <v>0</v>
      </c>
      <c r="L43" s="67">
        <f>IF(AND(I43&lt;&gt;0,K43&lt;&gt;0)=FALSE,0,data!$C$43)</f>
        <v>0</v>
      </c>
      <c r="M43" s="91">
        <f t="shared" si="29"/>
        <v>0</v>
      </c>
      <c r="N43" s="61">
        <f t="shared" si="31"/>
        <v>0</v>
      </c>
      <c r="O43" s="61">
        <f t="shared" si="1"/>
        <v>0</v>
      </c>
      <c r="P43" s="61">
        <f t="shared" si="2"/>
        <v>0</v>
      </c>
      <c r="Q43" s="137">
        <f t="shared" si="3"/>
        <v>0</v>
      </c>
      <c r="S43" s="64"/>
      <c r="T43" s="61">
        <f t="shared" si="4"/>
        <v>0</v>
      </c>
      <c r="U43" s="65">
        <f>IF(T43=1,data!$C$41*S43,0)</f>
        <v>0</v>
      </c>
      <c r="V43" s="87" t="s">
        <v>87</v>
      </c>
      <c r="W43" s="66">
        <f>IF(T43=1,IF(S43&lt;15,VLOOKUP(V43,data!$B$3:$E$32,2,0)*S43,(VLOOKUP(V43,data!$B$3:$E$32,2,0)*14)+(VLOOKUP(V43,data!$B$3:$E$32,3,0))*(S43-14)),0)</f>
        <v>0</v>
      </c>
      <c r="X43" s="87" t="s">
        <v>87</v>
      </c>
      <c r="Y43" s="66">
        <f>IF(T43=1,VLOOKUP(X43,data!$B$35:$D$39,2,0),0)</f>
        <v>0</v>
      </c>
      <c r="Z43" s="67">
        <f>IF(AND(W43&lt;&gt;0,Y43&lt;&gt;0)=FALSE,0,data!$C$43)</f>
        <v>0</v>
      </c>
      <c r="AA43" s="91">
        <f t="shared" si="5"/>
        <v>0</v>
      </c>
      <c r="AB43" s="121">
        <f t="shared" si="6"/>
        <v>0</v>
      </c>
      <c r="AC43" s="61">
        <f t="shared" si="7"/>
        <v>0</v>
      </c>
      <c r="AD43" s="61">
        <f t="shared" si="8"/>
        <v>0</v>
      </c>
      <c r="AF43" s="64"/>
      <c r="AG43" s="61">
        <f t="shared" si="9"/>
        <v>0</v>
      </c>
      <c r="AH43" s="65">
        <f>IF(AG43=1,data!$C$41*AF43,0)</f>
        <v>0</v>
      </c>
      <c r="AI43" s="87" t="s">
        <v>87</v>
      </c>
      <c r="AJ43" s="66">
        <f>IF(AG43=1,IF(AF43&lt;15,VLOOKUP(AI43,data!$B$3:$E$32,2,0)*AF43,(VLOOKUP(AI43,data!$B$3:$E$32,2,0)*14)+(VLOOKUP(AI43,data!$B$3:$E$32,3,0))*(AF43-14)),0)</f>
        <v>0</v>
      </c>
      <c r="AK43" s="87" t="s">
        <v>87</v>
      </c>
      <c r="AL43" s="66">
        <f>IF(AG43=1,VLOOKUP(AK43,data!$B$35:$D$39,2,0),0)</f>
        <v>0</v>
      </c>
      <c r="AM43" s="67">
        <f>IF(AND(AJ43&lt;&gt;0,AL43&lt;&gt;0)=FALSE,0,data!$C$43)</f>
        <v>0</v>
      </c>
      <c r="AN43" s="91">
        <f t="shared" si="10"/>
        <v>0</v>
      </c>
      <c r="AO43" s="121">
        <f t="shared" si="11"/>
        <v>0</v>
      </c>
      <c r="AP43" s="61">
        <f t="shared" si="12"/>
        <v>0</v>
      </c>
      <c r="AQ43" s="61">
        <f t="shared" si="13"/>
        <v>0</v>
      </c>
      <c r="AS43" s="64"/>
      <c r="AT43" s="61">
        <f t="shared" si="14"/>
        <v>0</v>
      </c>
      <c r="AU43" s="65">
        <f>IF(AT43=1,data!$C$41*AS43,0)</f>
        <v>0</v>
      </c>
      <c r="AV43" s="87" t="s">
        <v>87</v>
      </c>
      <c r="AW43" s="66">
        <f>IF(AT43=1,IF(AS43&lt;15,VLOOKUP(AV43,data!$B$3:$E$32,2,0)*AS43,(VLOOKUP(AV43,data!$B$3:$E$32,2,0)*14)+(VLOOKUP(AV43,data!$B$3:$E$32,3,0))*(AS43-14)),0)</f>
        <v>0</v>
      </c>
      <c r="AX43" s="87" t="s">
        <v>87</v>
      </c>
      <c r="AY43" s="66">
        <f>IF(AT43=1,VLOOKUP(AX43,data!$B$35:$D$39,2,0),0)</f>
        <v>0</v>
      </c>
      <c r="AZ43" s="67">
        <f>IF(AND(AW43&lt;&gt;0,AY43&lt;&gt;0)=FALSE,0,data!$C$43)</f>
        <v>0</v>
      </c>
      <c r="BA43" s="91">
        <f t="shared" si="15"/>
        <v>0</v>
      </c>
      <c r="BB43" s="121">
        <f t="shared" si="16"/>
        <v>0</v>
      </c>
      <c r="BC43" s="61">
        <f t="shared" si="17"/>
        <v>0</v>
      </c>
      <c r="BD43" s="61">
        <f t="shared" si="18"/>
        <v>0</v>
      </c>
      <c r="BF43" s="64"/>
      <c r="BG43" s="61">
        <f t="shared" si="19"/>
        <v>0</v>
      </c>
      <c r="BH43" s="65">
        <f>IF(BG43=1,data!$C$41*BF43,0)</f>
        <v>0</v>
      </c>
      <c r="BI43" s="87" t="s">
        <v>87</v>
      </c>
      <c r="BJ43" s="66">
        <f>IF(BG43=1,IF(BF43&lt;15,VLOOKUP(BI43,data!$B$3:$E$32,2,0)*BF43,(VLOOKUP(BI43,data!$B$3:$E$32,2,0)*14)+(VLOOKUP(BI43,data!$B$3:$E$32,3,0))*(BF43-14)),0)</f>
        <v>0</v>
      </c>
      <c r="BK43" s="87" t="s">
        <v>87</v>
      </c>
      <c r="BL43" s="66">
        <f>IF(BG43=1,VLOOKUP(BK43,data!$B$35:$D$39,2,0),0)</f>
        <v>0</v>
      </c>
      <c r="BM43" s="67">
        <f>IF(AND(BJ43&lt;&gt;0,BL43&lt;&gt;0)=FALSE,0,data!$C$43)</f>
        <v>0</v>
      </c>
      <c r="BN43" s="91">
        <f t="shared" si="20"/>
        <v>0</v>
      </c>
      <c r="BO43" s="121">
        <f t="shared" si="21"/>
        <v>0</v>
      </c>
      <c r="BP43" s="61">
        <f t="shared" si="22"/>
        <v>0</v>
      </c>
      <c r="BQ43" s="61">
        <f t="shared" si="23"/>
        <v>0</v>
      </c>
      <c r="BS43" s="64"/>
      <c r="BT43" s="61">
        <f t="shared" si="24"/>
        <v>0</v>
      </c>
      <c r="BU43" s="65">
        <f>IF(BT43=1,data!$C$41*BS43,0)</f>
        <v>0</v>
      </c>
      <c r="BV43" s="87" t="s">
        <v>87</v>
      </c>
      <c r="BW43" s="66">
        <f>IF(BT43=1,IF(BS43&lt;15,VLOOKUP(BV43,data!$B$3:$E$32,2,0)*BS43,(VLOOKUP(BV43,data!$B$3:$E$32,2,0)*14)+(VLOOKUP(BV43,data!$B$3:$E$32,3,0))*(BS43-14)),0)</f>
        <v>0</v>
      </c>
      <c r="BX43" s="87" t="s">
        <v>87</v>
      </c>
      <c r="BY43" s="66">
        <f>IF(BT43=1,VLOOKUP(BX43,data!$B$35:$D$39,2,0),0)</f>
        <v>0</v>
      </c>
      <c r="BZ43" s="67">
        <f>IF(AND(BW43&lt;&gt;0,BY43&lt;&gt;0)=FALSE,0,data!$C$43)</f>
        <v>0</v>
      </c>
      <c r="CA43" s="91">
        <f t="shared" si="25"/>
        <v>0</v>
      </c>
      <c r="CB43" s="121">
        <f t="shared" si="26"/>
        <v>0</v>
      </c>
      <c r="CC43" s="61">
        <f t="shared" si="27"/>
        <v>0</v>
      </c>
      <c r="CD43" s="61">
        <f t="shared" si="28"/>
        <v>0</v>
      </c>
    </row>
    <row r="44" spans="1:82" ht="25.15" customHeight="1" x14ac:dyDescent="0.25">
      <c r="A44" s="68"/>
      <c r="B44" s="58" t="s">
        <v>126</v>
      </c>
      <c r="C44" s="113"/>
      <c r="D44" s="59" t="s">
        <v>659</v>
      </c>
      <c r="E44" s="64"/>
      <c r="F44" s="61">
        <f t="shared" si="0"/>
        <v>0</v>
      </c>
      <c r="G44" s="65">
        <f>IF(F44=1,data!$C$41*E44,0)</f>
        <v>0</v>
      </c>
      <c r="H44" s="87" t="s">
        <v>87</v>
      </c>
      <c r="I44" s="66">
        <f>IF($F44=1,IF($E44&lt;15,VLOOKUP(H44,data!$B$3:$E$32,2,0)*$E44,(VLOOKUP(H44,data!$B$3:$E$32,2,0)*14)+(VLOOKUP(H44,data!$B$3:$E$32,3,0))*($E44-14)),0)</f>
        <v>0</v>
      </c>
      <c r="J44" s="87" t="s">
        <v>87</v>
      </c>
      <c r="K44" s="66">
        <f>IF($F44=1,VLOOKUP(J44,data!$B$35:$D$39,2,0),0)</f>
        <v>0</v>
      </c>
      <c r="L44" s="67">
        <f>IF(AND(I44&lt;&gt;0,K44&lt;&gt;0)=FALSE,0,data!$C$43)</f>
        <v>0</v>
      </c>
      <c r="M44" s="91">
        <f t="shared" si="29"/>
        <v>0</v>
      </c>
      <c r="N44" s="61">
        <f t="shared" si="31"/>
        <v>0</v>
      </c>
      <c r="O44" s="61">
        <f t="shared" si="1"/>
        <v>0</v>
      </c>
      <c r="P44" s="61">
        <f t="shared" si="2"/>
        <v>0</v>
      </c>
      <c r="Q44" s="137">
        <f t="shared" si="3"/>
        <v>0</v>
      </c>
      <c r="S44" s="64"/>
      <c r="T44" s="61">
        <f t="shared" si="4"/>
        <v>0</v>
      </c>
      <c r="U44" s="65">
        <f>IF(T44=1,data!$C$41*S44,0)</f>
        <v>0</v>
      </c>
      <c r="V44" s="87" t="s">
        <v>87</v>
      </c>
      <c r="W44" s="66">
        <f>IF(T44=1,IF(S44&lt;15,VLOOKUP(V44,data!$B$3:$E$32,2,0)*S44,(VLOOKUP(V44,data!$B$3:$E$32,2,0)*14)+(VLOOKUP(V44,data!$B$3:$E$32,3,0))*(S44-14)),0)</f>
        <v>0</v>
      </c>
      <c r="X44" s="87" t="s">
        <v>87</v>
      </c>
      <c r="Y44" s="66">
        <f>IF(T44=1,VLOOKUP(X44,data!$B$35:$D$39,2,0),0)</f>
        <v>0</v>
      </c>
      <c r="Z44" s="67">
        <f>IF(AND(W44&lt;&gt;0,Y44&lt;&gt;0)=FALSE,0,data!$C$43)</f>
        <v>0</v>
      </c>
      <c r="AA44" s="91">
        <f t="shared" si="5"/>
        <v>0</v>
      </c>
      <c r="AB44" s="121">
        <f t="shared" si="6"/>
        <v>0</v>
      </c>
      <c r="AC44" s="61">
        <f t="shared" si="7"/>
        <v>0</v>
      </c>
      <c r="AD44" s="61">
        <f t="shared" si="8"/>
        <v>0</v>
      </c>
      <c r="AF44" s="64"/>
      <c r="AG44" s="61">
        <f t="shared" si="9"/>
        <v>0</v>
      </c>
      <c r="AH44" s="65">
        <f>IF(AG44=1,data!$C$41*AF44,0)</f>
        <v>0</v>
      </c>
      <c r="AI44" s="87" t="s">
        <v>87</v>
      </c>
      <c r="AJ44" s="66">
        <f>IF(AG44=1,IF(AF44&lt;15,VLOOKUP(AI44,data!$B$3:$E$32,2,0)*AF44,(VLOOKUP(AI44,data!$B$3:$E$32,2,0)*14)+(VLOOKUP(AI44,data!$B$3:$E$32,3,0))*(AF44-14)),0)</f>
        <v>0</v>
      </c>
      <c r="AK44" s="87" t="s">
        <v>87</v>
      </c>
      <c r="AL44" s="66">
        <f>IF(AG44=1,VLOOKUP(AK44,data!$B$35:$D$39,2,0),0)</f>
        <v>0</v>
      </c>
      <c r="AM44" s="67">
        <f>IF(AND(AJ44&lt;&gt;0,AL44&lt;&gt;0)=FALSE,0,data!$C$43)</f>
        <v>0</v>
      </c>
      <c r="AN44" s="91">
        <f t="shared" si="10"/>
        <v>0</v>
      </c>
      <c r="AO44" s="121">
        <f t="shared" si="11"/>
        <v>0</v>
      </c>
      <c r="AP44" s="61">
        <f t="shared" si="12"/>
        <v>0</v>
      </c>
      <c r="AQ44" s="61">
        <f t="shared" si="13"/>
        <v>0</v>
      </c>
      <c r="AS44" s="64"/>
      <c r="AT44" s="61">
        <f t="shared" si="14"/>
        <v>0</v>
      </c>
      <c r="AU44" s="65">
        <f>IF(AT44=1,data!$C$41*AS44,0)</f>
        <v>0</v>
      </c>
      <c r="AV44" s="87" t="s">
        <v>87</v>
      </c>
      <c r="AW44" s="66">
        <f>IF(AT44=1,IF(AS44&lt;15,VLOOKUP(AV44,data!$B$3:$E$32,2,0)*AS44,(VLOOKUP(AV44,data!$B$3:$E$32,2,0)*14)+(VLOOKUP(AV44,data!$B$3:$E$32,3,0))*(AS44-14)),0)</f>
        <v>0</v>
      </c>
      <c r="AX44" s="87" t="s">
        <v>87</v>
      </c>
      <c r="AY44" s="66">
        <f>IF(AT44=1,VLOOKUP(AX44,data!$B$35:$D$39,2,0),0)</f>
        <v>0</v>
      </c>
      <c r="AZ44" s="67">
        <f>IF(AND(AW44&lt;&gt;0,AY44&lt;&gt;0)=FALSE,0,data!$C$43)</f>
        <v>0</v>
      </c>
      <c r="BA44" s="91">
        <f t="shared" si="15"/>
        <v>0</v>
      </c>
      <c r="BB44" s="121">
        <f t="shared" si="16"/>
        <v>0</v>
      </c>
      <c r="BC44" s="61">
        <f t="shared" si="17"/>
        <v>0</v>
      </c>
      <c r="BD44" s="61">
        <f t="shared" si="18"/>
        <v>0</v>
      </c>
      <c r="BF44" s="64"/>
      <c r="BG44" s="61">
        <f t="shared" si="19"/>
        <v>0</v>
      </c>
      <c r="BH44" s="65">
        <f>IF(BG44=1,data!$C$41*BF44,0)</f>
        <v>0</v>
      </c>
      <c r="BI44" s="87" t="s">
        <v>87</v>
      </c>
      <c r="BJ44" s="66">
        <f>IF(BG44=1,IF(BF44&lt;15,VLOOKUP(BI44,data!$B$3:$E$32,2,0)*BF44,(VLOOKUP(BI44,data!$B$3:$E$32,2,0)*14)+(VLOOKUP(BI44,data!$B$3:$E$32,3,0))*(BF44-14)),0)</f>
        <v>0</v>
      </c>
      <c r="BK44" s="87" t="s">
        <v>87</v>
      </c>
      <c r="BL44" s="66">
        <f>IF(BG44=1,VLOOKUP(BK44,data!$B$35:$D$39,2,0),0)</f>
        <v>0</v>
      </c>
      <c r="BM44" s="67">
        <f>IF(AND(BJ44&lt;&gt;0,BL44&lt;&gt;0)=FALSE,0,data!$C$43)</f>
        <v>0</v>
      </c>
      <c r="BN44" s="91">
        <f t="shared" si="20"/>
        <v>0</v>
      </c>
      <c r="BO44" s="121">
        <f t="shared" si="21"/>
        <v>0</v>
      </c>
      <c r="BP44" s="61">
        <f t="shared" si="22"/>
        <v>0</v>
      </c>
      <c r="BQ44" s="61">
        <f t="shared" si="23"/>
        <v>0</v>
      </c>
      <c r="BS44" s="64"/>
      <c r="BT44" s="61">
        <f t="shared" si="24"/>
        <v>0</v>
      </c>
      <c r="BU44" s="65">
        <f>IF(BT44=1,data!$C$41*BS44,0)</f>
        <v>0</v>
      </c>
      <c r="BV44" s="87" t="s">
        <v>87</v>
      </c>
      <c r="BW44" s="66">
        <f>IF(BT44=1,IF(BS44&lt;15,VLOOKUP(BV44,data!$B$3:$E$32,2,0)*BS44,(VLOOKUP(BV44,data!$B$3:$E$32,2,0)*14)+(VLOOKUP(BV44,data!$B$3:$E$32,3,0))*(BS44-14)),0)</f>
        <v>0</v>
      </c>
      <c r="BX44" s="87" t="s">
        <v>87</v>
      </c>
      <c r="BY44" s="66">
        <f>IF(BT44=1,VLOOKUP(BX44,data!$B$35:$D$39,2,0),0)</f>
        <v>0</v>
      </c>
      <c r="BZ44" s="67">
        <f>IF(AND(BW44&lt;&gt;0,BY44&lt;&gt;0)=FALSE,0,data!$C$43)</f>
        <v>0</v>
      </c>
      <c r="CA44" s="91">
        <f t="shared" si="25"/>
        <v>0</v>
      </c>
      <c r="CB44" s="121">
        <f t="shared" si="26"/>
        <v>0</v>
      </c>
      <c r="CC44" s="61">
        <f t="shared" si="27"/>
        <v>0</v>
      </c>
      <c r="CD44" s="61">
        <f t="shared" si="28"/>
        <v>0</v>
      </c>
    </row>
    <row r="45" spans="1:82" ht="25.15" customHeight="1" x14ac:dyDescent="0.25">
      <c r="A45" s="68"/>
      <c r="B45" s="58" t="s">
        <v>127</v>
      </c>
      <c r="C45" s="113"/>
      <c r="D45" s="59" t="s">
        <v>659</v>
      </c>
      <c r="E45" s="64"/>
      <c r="F45" s="61">
        <f t="shared" si="0"/>
        <v>0</v>
      </c>
      <c r="G45" s="65">
        <f>IF(F45=1,data!$C$41*E45,0)</f>
        <v>0</v>
      </c>
      <c r="H45" s="87" t="s">
        <v>87</v>
      </c>
      <c r="I45" s="66">
        <f>IF($F45=1,IF($E45&lt;15,VLOOKUP(H45,data!$B$3:$E$32,2,0)*$E45,(VLOOKUP(H45,data!$B$3:$E$32,2,0)*14)+(VLOOKUP(H45,data!$B$3:$E$32,3,0))*($E45-14)),0)</f>
        <v>0</v>
      </c>
      <c r="J45" s="87" t="s">
        <v>87</v>
      </c>
      <c r="K45" s="66">
        <f>IF($F45=1,VLOOKUP(J45,data!$B$35:$D$39,2,0),0)</f>
        <v>0</v>
      </c>
      <c r="L45" s="67">
        <f>IF(AND(I45&lt;&gt;0,K45&lt;&gt;0)=FALSE,0,data!$C$43)</f>
        <v>0</v>
      </c>
      <c r="M45" s="91">
        <f t="shared" si="29"/>
        <v>0</v>
      </c>
      <c r="N45" s="61">
        <f t="shared" si="31"/>
        <v>0</v>
      </c>
      <c r="O45" s="61">
        <f t="shared" si="1"/>
        <v>0</v>
      </c>
      <c r="P45" s="61">
        <f t="shared" si="2"/>
        <v>0</v>
      </c>
      <c r="Q45" s="137">
        <f t="shared" si="3"/>
        <v>0</v>
      </c>
      <c r="S45" s="64"/>
      <c r="T45" s="61">
        <f t="shared" si="4"/>
        <v>0</v>
      </c>
      <c r="U45" s="65">
        <f>IF(T45=1,data!$C$41*S45,0)</f>
        <v>0</v>
      </c>
      <c r="V45" s="87" t="s">
        <v>87</v>
      </c>
      <c r="W45" s="66">
        <f>IF(T45=1,IF(S45&lt;15,VLOOKUP(V45,data!$B$3:$E$32,2,0)*S45,(VLOOKUP(V45,data!$B$3:$E$32,2,0)*14)+(VLOOKUP(V45,data!$B$3:$E$32,3,0))*(S45-14)),0)</f>
        <v>0</v>
      </c>
      <c r="X45" s="87" t="s">
        <v>87</v>
      </c>
      <c r="Y45" s="66">
        <f>IF(T45=1,VLOOKUP(X45,data!$B$35:$D$39,2,0),0)</f>
        <v>0</v>
      </c>
      <c r="Z45" s="67">
        <f>IF(AND(W45&lt;&gt;0,Y45&lt;&gt;0)=FALSE,0,data!$C$43)</f>
        <v>0</v>
      </c>
      <c r="AA45" s="91">
        <f t="shared" si="5"/>
        <v>0</v>
      </c>
      <c r="AB45" s="121">
        <f t="shared" si="6"/>
        <v>0</v>
      </c>
      <c r="AC45" s="61">
        <f t="shared" si="7"/>
        <v>0</v>
      </c>
      <c r="AD45" s="61">
        <f t="shared" si="8"/>
        <v>0</v>
      </c>
      <c r="AF45" s="64"/>
      <c r="AG45" s="61">
        <f t="shared" si="9"/>
        <v>0</v>
      </c>
      <c r="AH45" s="65">
        <f>IF(AG45=1,data!$C$41*AF45,0)</f>
        <v>0</v>
      </c>
      <c r="AI45" s="87" t="s">
        <v>87</v>
      </c>
      <c r="AJ45" s="66">
        <f>IF(AG45=1,IF(AF45&lt;15,VLOOKUP(AI45,data!$B$3:$E$32,2,0)*AF45,(VLOOKUP(AI45,data!$B$3:$E$32,2,0)*14)+(VLOOKUP(AI45,data!$B$3:$E$32,3,0))*(AF45-14)),0)</f>
        <v>0</v>
      </c>
      <c r="AK45" s="87" t="s">
        <v>87</v>
      </c>
      <c r="AL45" s="66">
        <f>IF(AG45=1,VLOOKUP(AK45,data!$B$35:$D$39,2,0),0)</f>
        <v>0</v>
      </c>
      <c r="AM45" s="67">
        <f>IF(AND(AJ45&lt;&gt;0,AL45&lt;&gt;0)=FALSE,0,data!$C$43)</f>
        <v>0</v>
      </c>
      <c r="AN45" s="91">
        <f t="shared" si="10"/>
        <v>0</v>
      </c>
      <c r="AO45" s="121">
        <f t="shared" si="11"/>
        <v>0</v>
      </c>
      <c r="AP45" s="61">
        <f t="shared" si="12"/>
        <v>0</v>
      </c>
      <c r="AQ45" s="61">
        <f t="shared" si="13"/>
        <v>0</v>
      </c>
      <c r="AS45" s="64"/>
      <c r="AT45" s="61">
        <f t="shared" si="14"/>
        <v>0</v>
      </c>
      <c r="AU45" s="65">
        <f>IF(AT45=1,data!$C$41*AS45,0)</f>
        <v>0</v>
      </c>
      <c r="AV45" s="87" t="s">
        <v>87</v>
      </c>
      <c r="AW45" s="66">
        <f>IF(AT45=1,IF(AS45&lt;15,VLOOKUP(AV45,data!$B$3:$E$32,2,0)*AS45,(VLOOKUP(AV45,data!$B$3:$E$32,2,0)*14)+(VLOOKUP(AV45,data!$B$3:$E$32,3,0))*(AS45-14)),0)</f>
        <v>0</v>
      </c>
      <c r="AX45" s="87" t="s">
        <v>87</v>
      </c>
      <c r="AY45" s="66">
        <f>IF(AT45=1,VLOOKUP(AX45,data!$B$35:$D$39,2,0),0)</f>
        <v>0</v>
      </c>
      <c r="AZ45" s="67">
        <f>IF(AND(AW45&lt;&gt;0,AY45&lt;&gt;0)=FALSE,0,data!$C$43)</f>
        <v>0</v>
      </c>
      <c r="BA45" s="91">
        <f t="shared" si="15"/>
        <v>0</v>
      </c>
      <c r="BB45" s="121">
        <f t="shared" si="16"/>
        <v>0</v>
      </c>
      <c r="BC45" s="61">
        <f t="shared" si="17"/>
        <v>0</v>
      </c>
      <c r="BD45" s="61">
        <f t="shared" si="18"/>
        <v>0</v>
      </c>
      <c r="BF45" s="64"/>
      <c r="BG45" s="61">
        <f t="shared" si="19"/>
        <v>0</v>
      </c>
      <c r="BH45" s="65">
        <f>IF(BG45=1,data!$C$41*BF45,0)</f>
        <v>0</v>
      </c>
      <c r="BI45" s="87" t="s">
        <v>87</v>
      </c>
      <c r="BJ45" s="66">
        <f>IF(BG45=1,IF(BF45&lt;15,VLOOKUP(BI45,data!$B$3:$E$32,2,0)*BF45,(VLOOKUP(BI45,data!$B$3:$E$32,2,0)*14)+(VLOOKUP(BI45,data!$B$3:$E$32,3,0))*(BF45-14)),0)</f>
        <v>0</v>
      </c>
      <c r="BK45" s="87" t="s">
        <v>87</v>
      </c>
      <c r="BL45" s="66">
        <f>IF(BG45=1,VLOOKUP(BK45,data!$B$35:$D$39,2,0),0)</f>
        <v>0</v>
      </c>
      <c r="BM45" s="67">
        <f>IF(AND(BJ45&lt;&gt;0,BL45&lt;&gt;0)=FALSE,0,data!$C$43)</f>
        <v>0</v>
      </c>
      <c r="BN45" s="91">
        <f t="shared" si="20"/>
        <v>0</v>
      </c>
      <c r="BO45" s="121">
        <f t="shared" si="21"/>
        <v>0</v>
      </c>
      <c r="BP45" s="61">
        <f t="shared" si="22"/>
        <v>0</v>
      </c>
      <c r="BQ45" s="61">
        <f t="shared" si="23"/>
        <v>0</v>
      </c>
      <c r="BS45" s="64"/>
      <c r="BT45" s="61">
        <f t="shared" si="24"/>
        <v>0</v>
      </c>
      <c r="BU45" s="65">
        <f>IF(BT45=1,data!$C$41*BS45,0)</f>
        <v>0</v>
      </c>
      <c r="BV45" s="87" t="s">
        <v>87</v>
      </c>
      <c r="BW45" s="66">
        <f>IF(BT45=1,IF(BS45&lt;15,VLOOKUP(BV45,data!$B$3:$E$32,2,0)*BS45,(VLOOKUP(BV45,data!$B$3:$E$32,2,0)*14)+(VLOOKUP(BV45,data!$B$3:$E$32,3,0))*(BS45-14)),0)</f>
        <v>0</v>
      </c>
      <c r="BX45" s="87" t="s">
        <v>87</v>
      </c>
      <c r="BY45" s="66">
        <f>IF(BT45=1,VLOOKUP(BX45,data!$B$35:$D$39,2,0),0)</f>
        <v>0</v>
      </c>
      <c r="BZ45" s="67">
        <f>IF(AND(BW45&lt;&gt;0,BY45&lt;&gt;0)=FALSE,0,data!$C$43)</f>
        <v>0</v>
      </c>
      <c r="CA45" s="91">
        <f t="shared" si="25"/>
        <v>0</v>
      </c>
      <c r="CB45" s="121">
        <f t="shared" si="26"/>
        <v>0</v>
      </c>
      <c r="CC45" s="61">
        <f t="shared" si="27"/>
        <v>0</v>
      </c>
      <c r="CD45" s="61">
        <f t="shared" si="28"/>
        <v>0</v>
      </c>
    </row>
    <row r="46" spans="1:82" ht="25.15" customHeight="1" x14ac:dyDescent="0.25">
      <c r="A46" s="68"/>
      <c r="B46" s="58" t="s">
        <v>128</v>
      </c>
      <c r="C46" s="113"/>
      <c r="D46" s="59" t="s">
        <v>659</v>
      </c>
      <c r="E46" s="64"/>
      <c r="F46" s="61">
        <f t="shared" si="0"/>
        <v>0</v>
      </c>
      <c r="G46" s="65">
        <f>IF(F46=1,data!$C$41*E46,0)</f>
        <v>0</v>
      </c>
      <c r="H46" s="87" t="s">
        <v>87</v>
      </c>
      <c r="I46" s="66">
        <f>IF($F46=1,IF($E46&lt;15,VLOOKUP(H46,data!$B$3:$E$32,2,0)*$E46,(VLOOKUP(H46,data!$B$3:$E$32,2,0)*14)+(VLOOKUP(H46,data!$B$3:$E$32,3,0))*($E46-14)),0)</f>
        <v>0</v>
      </c>
      <c r="J46" s="87" t="s">
        <v>87</v>
      </c>
      <c r="K46" s="66">
        <f>IF($F46=1,VLOOKUP(J46,data!$B$35:$D$39,2,0),0)</f>
        <v>0</v>
      </c>
      <c r="L46" s="67">
        <f>IF(AND(I46&lt;&gt;0,K46&lt;&gt;0)=FALSE,0,data!$C$43)</f>
        <v>0</v>
      </c>
      <c r="M46" s="91">
        <f t="shared" si="29"/>
        <v>0</v>
      </c>
      <c r="N46" s="61">
        <f t="shared" si="31"/>
        <v>0</v>
      </c>
      <c r="O46" s="61">
        <f t="shared" si="1"/>
        <v>0</v>
      </c>
      <c r="P46" s="61">
        <f t="shared" si="2"/>
        <v>0</v>
      </c>
      <c r="Q46" s="137">
        <f t="shared" si="3"/>
        <v>0</v>
      </c>
      <c r="S46" s="64"/>
      <c r="T46" s="61">
        <f t="shared" si="4"/>
        <v>0</v>
      </c>
      <c r="U46" s="65">
        <f>IF(T46=1,data!$C$41*S46,0)</f>
        <v>0</v>
      </c>
      <c r="V46" s="87" t="s">
        <v>87</v>
      </c>
      <c r="W46" s="66">
        <f>IF(T46=1,IF(S46&lt;15,VLOOKUP(V46,data!$B$3:$E$32,2,0)*S46,(VLOOKUP(V46,data!$B$3:$E$32,2,0)*14)+(VLOOKUP(V46,data!$B$3:$E$32,3,0))*(S46-14)),0)</f>
        <v>0</v>
      </c>
      <c r="X46" s="87" t="s">
        <v>87</v>
      </c>
      <c r="Y46" s="66">
        <f>IF(T46=1,VLOOKUP(X46,data!$B$35:$D$39,2,0),0)</f>
        <v>0</v>
      </c>
      <c r="Z46" s="67">
        <f>IF(AND(W46&lt;&gt;0,Y46&lt;&gt;0)=FALSE,0,data!$C$43)</f>
        <v>0</v>
      </c>
      <c r="AA46" s="91">
        <f t="shared" si="5"/>
        <v>0</v>
      </c>
      <c r="AB46" s="121">
        <f t="shared" si="6"/>
        <v>0</v>
      </c>
      <c r="AC46" s="61">
        <f t="shared" si="7"/>
        <v>0</v>
      </c>
      <c r="AD46" s="61">
        <f t="shared" si="8"/>
        <v>0</v>
      </c>
      <c r="AF46" s="64"/>
      <c r="AG46" s="61">
        <f t="shared" si="9"/>
        <v>0</v>
      </c>
      <c r="AH46" s="65">
        <f>IF(AG46=1,data!$C$41*AF46,0)</f>
        <v>0</v>
      </c>
      <c r="AI46" s="87" t="s">
        <v>87</v>
      </c>
      <c r="AJ46" s="66">
        <f>IF(AG46=1,IF(AF46&lt;15,VLOOKUP(AI46,data!$B$3:$E$32,2,0)*AF46,(VLOOKUP(AI46,data!$B$3:$E$32,2,0)*14)+(VLOOKUP(AI46,data!$B$3:$E$32,3,0))*(AF46-14)),0)</f>
        <v>0</v>
      </c>
      <c r="AK46" s="87" t="s">
        <v>87</v>
      </c>
      <c r="AL46" s="66">
        <f>IF(AG46=1,VLOOKUP(AK46,data!$B$35:$D$39,2,0),0)</f>
        <v>0</v>
      </c>
      <c r="AM46" s="67">
        <f>IF(AND(AJ46&lt;&gt;0,AL46&lt;&gt;0)=FALSE,0,data!$C$43)</f>
        <v>0</v>
      </c>
      <c r="AN46" s="91">
        <f t="shared" si="10"/>
        <v>0</v>
      </c>
      <c r="AO46" s="121">
        <f t="shared" si="11"/>
        <v>0</v>
      </c>
      <c r="AP46" s="61">
        <f t="shared" si="12"/>
        <v>0</v>
      </c>
      <c r="AQ46" s="61">
        <f t="shared" si="13"/>
        <v>0</v>
      </c>
      <c r="AS46" s="64"/>
      <c r="AT46" s="61">
        <f t="shared" si="14"/>
        <v>0</v>
      </c>
      <c r="AU46" s="65">
        <f>IF(AT46=1,data!$C$41*AS46,0)</f>
        <v>0</v>
      </c>
      <c r="AV46" s="87" t="s">
        <v>87</v>
      </c>
      <c r="AW46" s="66">
        <f>IF(AT46=1,IF(AS46&lt;15,VLOOKUP(AV46,data!$B$3:$E$32,2,0)*AS46,(VLOOKUP(AV46,data!$B$3:$E$32,2,0)*14)+(VLOOKUP(AV46,data!$B$3:$E$32,3,0))*(AS46-14)),0)</f>
        <v>0</v>
      </c>
      <c r="AX46" s="87" t="s">
        <v>87</v>
      </c>
      <c r="AY46" s="66">
        <f>IF(AT46=1,VLOOKUP(AX46,data!$B$35:$D$39,2,0),0)</f>
        <v>0</v>
      </c>
      <c r="AZ46" s="67">
        <f>IF(AND(AW46&lt;&gt;0,AY46&lt;&gt;0)=FALSE,0,data!$C$43)</f>
        <v>0</v>
      </c>
      <c r="BA46" s="91">
        <f t="shared" si="15"/>
        <v>0</v>
      </c>
      <c r="BB46" s="121">
        <f t="shared" si="16"/>
        <v>0</v>
      </c>
      <c r="BC46" s="61">
        <f t="shared" si="17"/>
        <v>0</v>
      </c>
      <c r="BD46" s="61">
        <f t="shared" si="18"/>
        <v>0</v>
      </c>
      <c r="BF46" s="64"/>
      <c r="BG46" s="61">
        <f t="shared" si="19"/>
        <v>0</v>
      </c>
      <c r="BH46" s="65">
        <f>IF(BG46=1,data!$C$41*BF46,0)</f>
        <v>0</v>
      </c>
      <c r="BI46" s="87" t="s">
        <v>87</v>
      </c>
      <c r="BJ46" s="66">
        <f>IF(BG46=1,IF(BF46&lt;15,VLOOKUP(BI46,data!$B$3:$E$32,2,0)*BF46,(VLOOKUP(BI46,data!$B$3:$E$32,2,0)*14)+(VLOOKUP(BI46,data!$B$3:$E$32,3,0))*(BF46-14)),0)</f>
        <v>0</v>
      </c>
      <c r="BK46" s="87" t="s">
        <v>87</v>
      </c>
      <c r="BL46" s="66">
        <f>IF(BG46=1,VLOOKUP(BK46,data!$B$35:$D$39,2,0),0)</f>
        <v>0</v>
      </c>
      <c r="BM46" s="67">
        <f>IF(AND(BJ46&lt;&gt;0,BL46&lt;&gt;0)=FALSE,0,data!$C$43)</f>
        <v>0</v>
      </c>
      <c r="BN46" s="91">
        <f t="shared" si="20"/>
        <v>0</v>
      </c>
      <c r="BO46" s="121">
        <f t="shared" si="21"/>
        <v>0</v>
      </c>
      <c r="BP46" s="61">
        <f t="shared" si="22"/>
        <v>0</v>
      </c>
      <c r="BQ46" s="61">
        <f t="shared" si="23"/>
        <v>0</v>
      </c>
      <c r="BS46" s="64"/>
      <c r="BT46" s="61">
        <f t="shared" si="24"/>
        <v>0</v>
      </c>
      <c r="BU46" s="65">
        <f>IF(BT46=1,data!$C$41*BS46,0)</f>
        <v>0</v>
      </c>
      <c r="BV46" s="87" t="s">
        <v>87</v>
      </c>
      <c r="BW46" s="66">
        <f>IF(BT46=1,IF(BS46&lt;15,VLOOKUP(BV46,data!$B$3:$E$32,2,0)*BS46,(VLOOKUP(BV46,data!$B$3:$E$32,2,0)*14)+(VLOOKUP(BV46,data!$B$3:$E$32,3,0))*(BS46-14)),0)</f>
        <v>0</v>
      </c>
      <c r="BX46" s="87" t="s">
        <v>87</v>
      </c>
      <c r="BY46" s="66">
        <f>IF(BT46=1,VLOOKUP(BX46,data!$B$35:$D$39,2,0),0)</f>
        <v>0</v>
      </c>
      <c r="BZ46" s="67">
        <f>IF(AND(BW46&lt;&gt;0,BY46&lt;&gt;0)=FALSE,0,data!$C$43)</f>
        <v>0</v>
      </c>
      <c r="CA46" s="91">
        <f t="shared" si="25"/>
        <v>0</v>
      </c>
      <c r="CB46" s="121">
        <f t="shared" si="26"/>
        <v>0</v>
      </c>
      <c r="CC46" s="61">
        <f t="shared" si="27"/>
        <v>0</v>
      </c>
      <c r="CD46" s="61">
        <f t="shared" si="28"/>
        <v>0</v>
      </c>
    </row>
    <row r="47" spans="1:82" ht="25.15" customHeight="1" x14ac:dyDescent="0.25">
      <c r="A47" s="57"/>
      <c r="B47" s="58" t="s">
        <v>129</v>
      </c>
      <c r="C47" s="113"/>
      <c r="D47" s="59" t="s">
        <v>659</v>
      </c>
      <c r="E47" s="64"/>
      <c r="F47" s="61">
        <f t="shared" si="0"/>
        <v>0</v>
      </c>
      <c r="G47" s="65">
        <f>IF(F47=1,data!$C$41*E47,0)</f>
        <v>0</v>
      </c>
      <c r="H47" s="87" t="s">
        <v>87</v>
      </c>
      <c r="I47" s="66">
        <f>IF($F47=1,IF($E47&lt;15,VLOOKUP(H47,data!$B$3:$E$32,2,0)*$E47,(VLOOKUP(H47,data!$B$3:$E$32,2,0)*14)+(VLOOKUP(H47,data!$B$3:$E$32,3,0))*($E47-14)),0)</f>
        <v>0</v>
      </c>
      <c r="J47" s="87" t="s">
        <v>87</v>
      </c>
      <c r="K47" s="66">
        <f>IF($F47=1,VLOOKUP(J47,data!$B$35:$D$39,2,0),0)</f>
        <v>0</v>
      </c>
      <c r="L47" s="67">
        <f>IF(AND(I47&lt;&gt;0,K47&lt;&gt;0)=FALSE,0,data!$C$43)</f>
        <v>0</v>
      </c>
      <c r="M47" s="91">
        <f t="shared" si="29"/>
        <v>0</v>
      </c>
      <c r="N47" s="61">
        <f t="shared" si="31"/>
        <v>0</v>
      </c>
      <c r="O47" s="61">
        <f t="shared" si="1"/>
        <v>0</v>
      </c>
      <c r="P47" s="61">
        <f t="shared" si="2"/>
        <v>0</v>
      </c>
      <c r="Q47" s="137">
        <f t="shared" si="3"/>
        <v>0</v>
      </c>
      <c r="S47" s="64"/>
      <c r="T47" s="61">
        <f t="shared" si="4"/>
        <v>0</v>
      </c>
      <c r="U47" s="65">
        <f>IF(T47=1,data!$C$41*S47,0)</f>
        <v>0</v>
      </c>
      <c r="V47" s="87" t="s">
        <v>87</v>
      </c>
      <c r="W47" s="66">
        <f>IF(T47=1,IF(S47&lt;15,VLOOKUP(V47,data!$B$3:$E$32,2,0)*S47,(VLOOKUP(V47,data!$B$3:$E$32,2,0)*14)+(VLOOKUP(V47,data!$B$3:$E$32,3,0))*(S47-14)),0)</f>
        <v>0</v>
      </c>
      <c r="X47" s="87" t="s">
        <v>87</v>
      </c>
      <c r="Y47" s="66">
        <f>IF(T47=1,VLOOKUP(X47,data!$B$35:$D$39,2,0),0)</f>
        <v>0</v>
      </c>
      <c r="Z47" s="67">
        <f>IF(AND(W47&lt;&gt;0,Y47&lt;&gt;0)=FALSE,0,data!$C$43)</f>
        <v>0</v>
      </c>
      <c r="AA47" s="91">
        <f t="shared" si="5"/>
        <v>0</v>
      </c>
      <c r="AB47" s="121">
        <f t="shared" si="6"/>
        <v>0</v>
      </c>
      <c r="AC47" s="61">
        <f t="shared" si="7"/>
        <v>0</v>
      </c>
      <c r="AD47" s="61">
        <f t="shared" si="8"/>
        <v>0</v>
      </c>
      <c r="AF47" s="64"/>
      <c r="AG47" s="61">
        <f t="shared" si="9"/>
        <v>0</v>
      </c>
      <c r="AH47" s="65">
        <f>IF(AG47=1,data!$C$41*AF47,0)</f>
        <v>0</v>
      </c>
      <c r="AI47" s="87" t="s">
        <v>87</v>
      </c>
      <c r="AJ47" s="66">
        <f>IF(AG47=1,IF(AF47&lt;15,VLOOKUP(AI47,data!$B$3:$E$32,2,0)*AF47,(VLOOKUP(AI47,data!$B$3:$E$32,2,0)*14)+(VLOOKUP(AI47,data!$B$3:$E$32,3,0))*(AF47-14)),0)</f>
        <v>0</v>
      </c>
      <c r="AK47" s="87" t="s">
        <v>87</v>
      </c>
      <c r="AL47" s="66">
        <f>IF(AG47=1,VLOOKUP(AK47,data!$B$35:$D$39,2,0),0)</f>
        <v>0</v>
      </c>
      <c r="AM47" s="67">
        <f>IF(AND(AJ47&lt;&gt;0,AL47&lt;&gt;0)=FALSE,0,data!$C$43)</f>
        <v>0</v>
      </c>
      <c r="AN47" s="91">
        <f t="shared" si="10"/>
        <v>0</v>
      </c>
      <c r="AO47" s="121">
        <f t="shared" si="11"/>
        <v>0</v>
      </c>
      <c r="AP47" s="61">
        <f t="shared" si="12"/>
        <v>0</v>
      </c>
      <c r="AQ47" s="61">
        <f t="shared" si="13"/>
        <v>0</v>
      </c>
      <c r="AS47" s="64"/>
      <c r="AT47" s="61">
        <f t="shared" si="14"/>
        <v>0</v>
      </c>
      <c r="AU47" s="65">
        <f>IF(AT47=1,data!$C$41*AS47,0)</f>
        <v>0</v>
      </c>
      <c r="AV47" s="87" t="s">
        <v>87</v>
      </c>
      <c r="AW47" s="66">
        <f>IF(AT47=1,IF(AS47&lt;15,VLOOKUP(AV47,data!$B$3:$E$32,2,0)*AS47,(VLOOKUP(AV47,data!$B$3:$E$32,2,0)*14)+(VLOOKUP(AV47,data!$B$3:$E$32,3,0))*(AS47-14)),0)</f>
        <v>0</v>
      </c>
      <c r="AX47" s="87" t="s">
        <v>87</v>
      </c>
      <c r="AY47" s="66">
        <f>IF(AT47=1,VLOOKUP(AX47,data!$B$35:$D$39,2,0),0)</f>
        <v>0</v>
      </c>
      <c r="AZ47" s="67">
        <f>IF(AND(AW47&lt;&gt;0,AY47&lt;&gt;0)=FALSE,0,data!$C$43)</f>
        <v>0</v>
      </c>
      <c r="BA47" s="91">
        <f t="shared" si="15"/>
        <v>0</v>
      </c>
      <c r="BB47" s="121">
        <f t="shared" si="16"/>
        <v>0</v>
      </c>
      <c r="BC47" s="61">
        <f t="shared" si="17"/>
        <v>0</v>
      </c>
      <c r="BD47" s="61">
        <f t="shared" si="18"/>
        <v>0</v>
      </c>
      <c r="BF47" s="64"/>
      <c r="BG47" s="61">
        <f t="shared" si="19"/>
        <v>0</v>
      </c>
      <c r="BH47" s="65">
        <f>IF(BG47=1,data!$C$41*BF47,0)</f>
        <v>0</v>
      </c>
      <c r="BI47" s="87" t="s">
        <v>87</v>
      </c>
      <c r="BJ47" s="66">
        <f>IF(BG47=1,IF(BF47&lt;15,VLOOKUP(BI47,data!$B$3:$E$32,2,0)*BF47,(VLOOKUP(BI47,data!$B$3:$E$32,2,0)*14)+(VLOOKUP(BI47,data!$B$3:$E$32,3,0))*(BF47-14)),0)</f>
        <v>0</v>
      </c>
      <c r="BK47" s="87" t="s">
        <v>87</v>
      </c>
      <c r="BL47" s="66">
        <f>IF(BG47=1,VLOOKUP(BK47,data!$B$35:$D$39,2,0),0)</f>
        <v>0</v>
      </c>
      <c r="BM47" s="67">
        <f>IF(AND(BJ47&lt;&gt;0,BL47&lt;&gt;0)=FALSE,0,data!$C$43)</f>
        <v>0</v>
      </c>
      <c r="BN47" s="91">
        <f t="shared" si="20"/>
        <v>0</v>
      </c>
      <c r="BO47" s="121">
        <f t="shared" si="21"/>
        <v>0</v>
      </c>
      <c r="BP47" s="61">
        <f t="shared" si="22"/>
        <v>0</v>
      </c>
      <c r="BQ47" s="61">
        <f t="shared" si="23"/>
        <v>0</v>
      </c>
      <c r="BS47" s="64"/>
      <c r="BT47" s="61">
        <f t="shared" si="24"/>
        <v>0</v>
      </c>
      <c r="BU47" s="65">
        <f>IF(BT47=1,data!$C$41*BS47,0)</f>
        <v>0</v>
      </c>
      <c r="BV47" s="87" t="s">
        <v>87</v>
      </c>
      <c r="BW47" s="66">
        <f>IF(BT47=1,IF(BS47&lt;15,VLOOKUP(BV47,data!$B$3:$E$32,2,0)*BS47,(VLOOKUP(BV47,data!$B$3:$E$32,2,0)*14)+(VLOOKUP(BV47,data!$B$3:$E$32,3,0))*(BS47-14)),0)</f>
        <v>0</v>
      </c>
      <c r="BX47" s="87" t="s">
        <v>87</v>
      </c>
      <c r="BY47" s="66">
        <f>IF(BT47=1,VLOOKUP(BX47,data!$B$35:$D$39,2,0),0)</f>
        <v>0</v>
      </c>
      <c r="BZ47" s="67">
        <f>IF(AND(BW47&lt;&gt;0,BY47&lt;&gt;0)=FALSE,0,data!$C$43)</f>
        <v>0</v>
      </c>
      <c r="CA47" s="91">
        <f t="shared" si="25"/>
        <v>0</v>
      </c>
      <c r="CB47" s="121">
        <f t="shared" si="26"/>
        <v>0</v>
      </c>
      <c r="CC47" s="61">
        <f t="shared" si="27"/>
        <v>0</v>
      </c>
      <c r="CD47" s="61">
        <f t="shared" si="28"/>
        <v>0</v>
      </c>
    </row>
    <row r="48" spans="1:82" ht="25.15" customHeight="1" x14ac:dyDescent="0.25">
      <c r="A48" s="57"/>
      <c r="B48" s="58" t="s">
        <v>130</v>
      </c>
      <c r="C48" s="113"/>
      <c r="D48" s="59" t="s">
        <v>659</v>
      </c>
      <c r="E48" s="64"/>
      <c r="F48" s="61">
        <f t="shared" si="0"/>
        <v>0</v>
      </c>
      <c r="G48" s="65">
        <f>IF(F48=1,data!$C$41*E48,0)</f>
        <v>0</v>
      </c>
      <c r="H48" s="87" t="s">
        <v>87</v>
      </c>
      <c r="I48" s="66">
        <f>IF($F48=1,IF($E48&lt;15,VLOOKUP(H48,data!$B$3:$E$32,2,0)*$E48,(VLOOKUP(H48,data!$B$3:$E$32,2,0)*14)+(VLOOKUP(H48,data!$B$3:$E$32,3,0))*($E48-14)),0)</f>
        <v>0</v>
      </c>
      <c r="J48" s="87" t="s">
        <v>87</v>
      </c>
      <c r="K48" s="66">
        <f>IF($F48=1,VLOOKUP(J48,data!$B$35:$D$39,2,0),0)</f>
        <v>0</v>
      </c>
      <c r="L48" s="67">
        <f>IF(AND(I48&lt;&gt;0,K48&lt;&gt;0)=FALSE,0,data!$C$43)</f>
        <v>0</v>
      </c>
      <c r="M48" s="91">
        <f t="shared" si="29"/>
        <v>0</v>
      </c>
      <c r="N48" s="61">
        <f t="shared" si="31"/>
        <v>0</v>
      </c>
      <c r="O48" s="61">
        <f t="shared" si="1"/>
        <v>0</v>
      </c>
      <c r="P48" s="61">
        <f t="shared" si="2"/>
        <v>0</v>
      </c>
      <c r="Q48" s="137">
        <f t="shared" si="3"/>
        <v>0</v>
      </c>
      <c r="S48" s="64"/>
      <c r="T48" s="61">
        <f t="shared" si="4"/>
        <v>0</v>
      </c>
      <c r="U48" s="65">
        <f>IF(T48=1,data!$C$41*S48,0)</f>
        <v>0</v>
      </c>
      <c r="V48" s="87" t="s">
        <v>87</v>
      </c>
      <c r="W48" s="66">
        <f>IF(T48=1,IF(S48&lt;15,VLOOKUP(V48,data!$B$3:$E$32,2,0)*S48,(VLOOKUP(V48,data!$B$3:$E$32,2,0)*14)+(VLOOKUP(V48,data!$B$3:$E$32,3,0))*(S48-14)),0)</f>
        <v>0</v>
      </c>
      <c r="X48" s="87" t="s">
        <v>87</v>
      </c>
      <c r="Y48" s="66">
        <f>IF(T48=1,VLOOKUP(X48,data!$B$35:$D$39,2,0),0)</f>
        <v>0</v>
      </c>
      <c r="Z48" s="67">
        <f>IF(AND(W48&lt;&gt;0,Y48&lt;&gt;0)=FALSE,0,data!$C$43)</f>
        <v>0</v>
      </c>
      <c r="AA48" s="91">
        <f t="shared" si="5"/>
        <v>0</v>
      </c>
      <c r="AB48" s="121">
        <f t="shared" si="6"/>
        <v>0</v>
      </c>
      <c r="AC48" s="61">
        <f t="shared" si="7"/>
        <v>0</v>
      </c>
      <c r="AD48" s="61">
        <f t="shared" si="8"/>
        <v>0</v>
      </c>
      <c r="AF48" s="64"/>
      <c r="AG48" s="61">
        <f t="shared" si="9"/>
        <v>0</v>
      </c>
      <c r="AH48" s="65">
        <f>IF(AG48=1,data!$C$41*AF48,0)</f>
        <v>0</v>
      </c>
      <c r="AI48" s="87" t="s">
        <v>87</v>
      </c>
      <c r="AJ48" s="66">
        <f>IF(AG48=1,IF(AF48&lt;15,VLOOKUP(AI48,data!$B$3:$E$32,2,0)*AF48,(VLOOKUP(AI48,data!$B$3:$E$32,2,0)*14)+(VLOOKUP(AI48,data!$B$3:$E$32,3,0))*(AF48-14)),0)</f>
        <v>0</v>
      </c>
      <c r="AK48" s="87" t="s">
        <v>87</v>
      </c>
      <c r="AL48" s="66">
        <f>IF(AG48=1,VLOOKUP(AK48,data!$B$35:$D$39,2,0),0)</f>
        <v>0</v>
      </c>
      <c r="AM48" s="67">
        <f>IF(AND(AJ48&lt;&gt;0,AL48&lt;&gt;0)=FALSE,0,data!$C$43)</f>
        <v>0</v>
      </c>
      <c r="AN48" s="91">
        <f t="shared" si="10"/>
        <v>0</v>
      </c>
      <c r="AO48" s="121">
        <f t="shared" si="11"/>
        <v>0</v>
      </c>
      <c r="AP48" s="61">
        <f t="shared" si="12"/>
        <v>0</v>
      </c>
      <c r="AQ48" s="61">
        <f t="shared" si="13"/>
        <v>0</v>
      </c>
      <c r="AS48" s="64"/>
      <c r="AT48" s="61">
        <f t="shared" si="14"/>
        <v>0</v>
      </c>
      <c r="AU48" s="65">
        <f>IF(AT48=1,data!$C$41*AS48,0)</f>
        <v>0</v>
      </c>
      <c r="AV48" s="87" t="s">
        <v>87</v>
      </c>
      <c r="AW48" s="66">
        <f>IF(AT48=1,IF(AS48&lt;15,VLOOKUP(AV48,data!$B$3:$E$32,2,0)*AS48,(VLOOKUP(AV48,data!$B$3:$E$32,2,0)*14)+(VLOOKUP(AV48,data!$B$3:$E$32,3,0))*(AS48-14)),0)</f>
        <v>0</v>
      </c>
      <c r="AX48" s="87" t="s">
        <v>87</v>
      </c>
      <c r="AY48" s="66">
        <f>IF(AT48=1,VLOOKUP(AX48,data!$B$35:$D$39,2,0),0)</f>
        <v>0</v>
      </c>
      <c r="AZ48" s="67">
        <f>IF(AND(AW48&lt;&gt;0,AY48&lt;&gt;0)=FALSE,0,data!$C$43)</f>
        <v>0</v>
      </c>
      <c r="BA48" s="91">
        <f t="shared" si="15"/>
        <v>0</v>
      </c>
      <c r="BB48" s="121">
        <f t="shared" si="16"/>
        <v>0</v>
      </c>
      <c r="BC48" s="61">
        <f t="shared" si="17"/>
        <v>0</v>
      </c>
      <c r="BD48" s="61">
        <f t="shared" si="18"/>
        <v>0</v>
      </c>
      <c r="BF48" s="64"/>
      <c r="BG48" s="61">
        <f t="shared" si="19"/>
        <v>0</v>
      </c>
      <c r="BH48" s="65">
        <f>IF(BG48=1,data!$C$41*BF48,0)</f>
        <v>0</v>
      </c>
      <c r="BI48" s="87" t="s">
        <v>87</v>
      </c>
      <c r="BJ48" s="66">
        <f>IF(BG48=1,IF(BF48&lt;15,VLOOKUP(BI48,data!$B$3:$E$32,2,0)*BF48,(VLOOKUP(BI48,data!$B$3:$E$32,2,0)*14)+(VLOOKUP(BI48,data!$B$3:$E$32,3,0))*(BF48-14)),0)</f>
        <v>0</v>
      </c>
      <c r="BK48" s="87" t="s">
        <v>87</v>
      </c>
      <c r="BL48" s="66">
        <f>IF(BG48=1,VLOOKUP(BK48,data!$B$35:$D$39,2,0),0)</f>
        <v>0</v>
      </c>
      <c r="BM48" s="67">
        <f>IF(AND(BJ48&lt;&gt;0,BL48&lt;&gt;0)=FALSE,0,data!$C$43)</f>
        <v>0</v>
      </c>
      <c r="BN48" s="91">
        <f t="shared" si="20"/>
        <v>0</v>
      </c>
      <c r="BO48" s="121">
        <f t="shared" si="21"/>
        <v>0</v>
      </c>
      <c r="BP48" s="61">
        <f t="shared" si="22"/>
        <v>0</v>
      </c>
      <c r="BQ48" s="61">
        <f t="shared" si="23"/>
        <v>0</v>
      </c>
      <c r="BS48" s="64"/>
      <c r="BT48" s="61">
        <f t="shared" si="24"/>
        <v>0</v>
      </c>
      <c r="BU48" s="65">
        <f>IF(BT48=1,data!$C$41*BS48,0)</f>
        <v>0</v>
      </c>
      <c r="BV48" s="87" t="s">
        <v>87</v>
      </c>
      <c r="BW48" s="66">
        <f>IF(BT48=1,IF(BS48&lt;15,VLOOKUP(BV48,data!$B$3:$E$32,2,0)*BS48,(VLOOKUP(BV48,data!$B$3:$E$32,2,0)*14)+(VLOOKUP(BV48,data!$B$3:$E$32,3,0))*(BS48-14)),0)</f>
        <v>0</v>
      </c>
      <c r="BX48" s="87" t="s">
        <v>87</v>
      </c>
      <c r="BY48" s="66">
        <f>IF(BT48=1,VLOOKUP(BX48,data!$B$35:$D$39,2,0),0)</f>
        <v>0</v>
      </c>
      <c r="BZ48" s="67">
        <f>IF(AND(BW48&lt;&gt;0,BY48&lt;&gt;0)=FALSE,0,data!$C$43)</f>
        <v>0</v>
      </c>
      <c r="CA48" s="91">
        <f t="shared" si="25"/>
        <v>0</v>
      </c>
      <c r="CB48" s="121">
        <f t="shared" si="26"/>
        <v>0</v>
      </c>
      <c r="CC48" s="61">
        <f t="shared" si="27"/>
        <v>0</v>
      </c>
      <c r="CD48" s="61">
        <f t="shared" si="28"/>
        <v>0</v>
      </c>
    </row>
    <row r="49" spans="1:82" ht="25.15" customHeight="1" x14ac:dyDescent="0.25">
      <c r="A49" s="68"/>
      <c r="B49" s="58" t="s">
        <v>131</v>
      </c>
      <c r="C49" s="113"/>
      <c r="D49" s="59" t="s">
        <v>659</v>
      </c>
      <c r="E49" s="64"/>
      <c r="F49" s="61">
        <f t="shared" si="0"/>
        <v>0</v>
      </c>
      <c r="G49" s="65">
        <f>IF(F49=1,data!$C$41*E49,0)</f>
        <v>0</v>
      </c>
      <c r="H49" s="87" t="s">
        <v>87</v>
      </c>
      <c r="I49" s="66">
        <f>IF($F49=1,IF($E49&lt;15,VLOOKUP(H49,data!$B$3:$E$32,2,0)*$E49,(VLOOKUP(H49,data!$B$3:$E$32,2,0)*14)+(VLOOKUP(H49,data!$B$3:$E$32,3,0))*($E49-14)),0)</f>
        <v>0</v>
      </c>
      <c r="J49" s="87" t="s">
        <v>87</v>
      </c>
      <c r="K49" s="66">
        <f>IF($F49=1,VLOOKUP(J49,data!$B$35:$D$39,2,0),0)</f>
        <v>0</v>
      </c>
      <c r="L49" s="67">
        <f>IF(AND(I49&lt;&gt;0,K49&lt;&gt;0)=FALSE,0,data!$C$43)</f>
        <v>0</v>
      </c>
      <c r="M49" s="91">
        <f t="shared" si="29"/>
        <v>0</v>
      </c>
      <c r="N49" s="61">
        <f t="shared" si="31"/>
        <v>0</v>
      </c>
      <c r="O49" s="61">
        <f t="shared" si="1"/>
        <v>0</v>
      </c>
      <c r="P49" s="61">
        <f t="shared" si="2"/>
        <v>0</v>
      </c>
      <c r="Q49" s="137">
        <f t="shared" si="3"/>
        <v>0</v>
      </c>
      <c r="S49" s="64"/>
      <c r="T49" s="61">
        <f t="shared" si="4"/>
        <v>0</v>
      </c>
      <c r="U49" s="65">
        <f>IF(T49=1,data!$C$41*S49,0)</f>
        <v>0</v>
      </c>
      <c r="V49" s="87" t="s">
        <v>87</v>
      </c>
      <c r="W49" s="66">
        <f>IF(T49=1,IF(S49&lt;15,VLOOKUP(V49,data!$B$3:$E$32,2,0)*S49,(VLOOKUP(V49,data!$B$3:$E$32,2,0)*14)+(VLOOKUP(V49,data!$B$3:$E$32,3,0))*(S49-14)),0)</f>
        <v>0</v>
      </c>
      <c r="X49" s="87" t="s">
        <v>87</v>
      </c>
      <c r="Y49" s="66">
        <f>IF(T49=1,VLOOKUP(X49,data!$B$35:$D$39,2,0),0)</f>
        <v>0</v>
      </c>
      <c r="Z49" s="67">
        <f>IF(AND(W49&lt;&gt;0,Y49&lt;&gt;0)=FALSE,0,data!$C$43)</f>
        <v>0</v>
      </c>
      <c r="AA49" s="91">
        <f t="shared" si="5"/>
        <v>0</v>
      </c>
      <c r="AB49" s="121">
        <f t="shared" si="6"/>
        <v>0</v>
      </c>
      <c r="AC49" s="61">
        <f t="shared" si="7"/>
        <v>0</v>
      </c>
      <c r="AD49" s="61">
        <f t="shared" si="8"/>
        <v>0</v>
      </c>
      <c r="AF49" s="64"/>
      <c r="AG49" s="61">
        <f t="shared" si="9"/>
        <v>0</v>
      </c>
      <c r="AH49" s="65">
        <f>IF(AG49=1,data!$C$41*AF49,0)</f>
        <v>0</v>
      </c>
      <c r="AI49" s="87" t="s">
        <v>87</v>
      </c>
      <c r="AJ49" s="66">
        <f>IF(AG49=1,IF(AF49&lt;15,VLOOKUP(AI49,data!$B$3:$E$32,2,0)*AF49,(VLOOKUP(AI49,data!$B$3:$E$32,2,0)*14)+(VLOOKUP(AI49,data!$B$3:$E$32,3,0))*(AF49-14)),0)</f>
        <v>0</v>
      </c>
      <c r="AK49" s="87" t="s">
        <v>87</v>
      </c>
      <c r="AL49" s="66">
        <f>IF(AG49=1,VLOOKUP(AK49,data!$B$35:$D$39,2,0),0)</f>
        <v>0</v>
      </c>
      <c r="AM49" s="67">
        <f>IF(AND(AJ49&lt;&gt;0,AL49&lt;&gt;0)=FALSE,0,data!$C$43)</f>
        <v>0</v>
      </c>
      <c r="AN49" s="91">
        <f t="shared" si="10"/>
        <v>0</v>
      </c>
      <c r="AO49" s="121">
        <f t="shared" si="11"/>
        <v>0</v>
      </c>
      <c r="AP49" s="61">
        <f t="shared" si="12"/>
        <v>0</v>
      </c>
      <c r="AQ49" s="61">
        <f t="shared" si="13"/>
        <v>0</v>
      </c>
      <c r="AS49" s="64"/>
      <c r="AT49" s="61">
        <f t="shared" si="14"/>
        <v>0</v>
      </c>
      <c r="AU49" s="65">
        <f>IF(AT49=1,data!$C$41*AS49,0)</f>
        <v>0</v>
      </c>
      <c r="AV49" s="87" t="s">
        <v>87</v>
      </c>
      <c r="AW49" s="66">
        <f>IF(AT49=1,IF(AS49&lt;15,VLOOKUP(AV49,data!$B$3:$E$32,2,0)*AS49,(VLOOKUP(AV49,data!$B$3:$E$32,2,0)*14)+(VLOOKUP(AV49,data!$B$3:$E$32,3,0))*(AS49-14)),0)</f>
        <v>0</v>
      </c>
      <c r="AX49" s="87" t="s">
        <v>87</v>
      </c>
      <c r="AY49" s="66">
        <f>IF(AT49=1,VLOOKUP(AX49,data!$B$35:$D$39,2,0),0)</f>
        <v>0</v>
      </c>
      <c r="AZ49" s="67">
        <f>IF(AND(AW49&lt;&gt;0,AY49&lt;&gt;0)=FALSE,0,data!$C$43)</f>
        <v>0</v>
      </c>
      <c r="BA49" s="91">
        <f t="shared" si="15"/>
        <v>0</v>
      </c>
      <c r="BB49" s="121">
        <f t="shared" si="16"/>
        <v>0</v>
      </c>
      <c r="BC49" s="61">
        <f t="shared" si="17"/>
        <v>0</v>
      </c>
      <c r="BD49" s="61">
        <f t="shared" si="18"/>
        <v>0</v>
      </c>
      <c r="BF49" s="64"/>
      <c r="BG49" s="61">
        <f t="shared" si="19"/>
        <v>0</v>
      </c>
      <c r="BH49" s="65">
        <f>IF(BG49=1,data!$C$41*BF49,0)</f>
        <v>0</v>
      </c>
      <c r="BI49" s="87" t="s">
        <v>87</v>
      </c>
      <c r="BJ49" s="66">
        <f>IF(BG49=1,IF(BF49&lt;15,VLOOKUP(BI49,data!$B$3:$E$32,2,0)*BF49,(VLOOKUP(BI49,data!$B$3:$E$32,2,0)*14)+(VLOOKUP(BI49,data!$B$3:$E$32,3,0))*(BF49-14)),0)</f>
        <v>0</v>
      </c>
      <c r="BK49" s="87" t="s">
        <v>87</v>
      </c>
      <c r="BL49" s="66">
        <f>IF(BG49=1,VLOOKUP(BK49,data!$B$35:$D$39,2,0),0)</f>
        <v>0</v>
      </c>
      <c r="BM49" s="67">
        <f>IF(AND(BJ49&lt;&gt;0,BL49&lt;&gt;0)=FALSE,0,data!$C$43)</f>
        <v>0</v>
      </c>
      <c r="BN49" s="91">
        <f t="shared" si="20"/>
        <v>0</v>
      </c>
      <c r="BO49" s="121">
        <f t="shared" si="21"/>
        <v>0</v>
      </c>
      <c r="BP49" s="61">
        <f t="shared" si="22"/>
        <v>0</v>
      </c>
      <c r="BQ49" s="61">
        <f t="shared" si="23"/>
        <v>0</v>
      </c>
      <c r="BS49" s="64"/>
      <c r="BT49" s="61">
        <f t="shared" si="24"/>
        <v>0</v>
      </c>
      <c r="BU49" s="65">
        <f>IF(BT49=1,data!$C$41*BS49,0)</f>
        <v>0</v>
      </c>
      <c r="BV49" s="87" t="s">
        <v>87</v>
      </c>
      <c r="BW49" s="66">
        <f>IF(BT49=1,IF(BS49&lt;15,VLOOKUP(BV49,data!$B$3:$E$32,2,0)*BS49,(VLOOKUP(BV49,data!$B$3:$E$32,2,0)*14)+(VLOOKUP(BV49,data!$B$3:$E$32,3,0))*(BS49-14)),0)</f>
        <v>0</v>
      </c>
      <c r="BX49" s="87" t="s">
        <v>87</v>
      </c>
      <c r="BY49" s="66">
        <f>IF(BT49=1,VLOOKUP(BX49,data!$B$35:$D$39,2,0),0)</f>
        <v>0</v>
      </c>
      <c r="BZ49" s="67">
        <f>IF(AND(BW49&lt;&gt;0,BY49&lt;&gt;0)=FALSE,0,data!$C$43)</f>
        <v>0</v>
      </c>
      <c r="CA49" s="91">
        <f t="shared" si="25"/>
        <v>0</v>
      </c>
      <c r="CB49" s="121">
        <f t="shared" si="26"/>
        <v>0</v>
      </c>
      <c r="CC49" s="61">
        <f t="shared" si="27"/>
        <v>0</v>
      </c>
      <c r="CD49" s="61">
        <f t="shared" si="28"/>
        <v>0</v>
      </c>
    </row>
    <row r="50" spans="1:82" ht="25.15" customHeight="1" x14ac:dyDescent="0.25">
      <c r="A50" s="68"/>
      <c r="B50" s="58" t="s">
        <v>132</v>
      </c>
      <c r="C50" s="113"/>
      <c r="D50" s="59" t="s">
        <v>659</v>
      </c>
      <c r="E50" s="64"/>
      <c r="F50" s="61">
        <f t="shared" si="0"/>
        <v>0</v>
      </c>
      <c r="G50" s="65">
        <f>IF(F50=1,data!$C$41*E50,0)</f>
        <v>0</v>
      </c>
      <c r="H50" s="87" t="s">
        <v>87</v>
      </c>
      <c r="I50" s="66">
        <f>IF($F50=1,IF($E50&lt;15,VLOOKUP(H50,data!$B$3:$E$32,2,0)*$E50,(VLOOKUP(H50,data!$B$3:$E$32,2,0)*14)+(VLOOKUP(H50,data!$B$3:$E$32,3,0))*($E50-14)),0)</f>
        <v>0</v>
      </c>
      <c r="J50" s="87" t="s">
        <v>87</v>
      </c>
      <c r="K50" s="66">
        <f>IF($F50=1,VLOOKUP(J50,data!$B$35:$D$39,2,0),0)</f>
        <v>0</v>
      </c>
      <c r="L50" s="67">
        <f>IF(AND(I50&lt;&gt;0,K50&lt;&gt;0)=FALSE,0,data!$C$43)</f>
        <v>0</v>
      </c>
      <c r="M50" s="91">
        <f t="shared" si="29"/>
        <v>0</v>
      </c>
      <c r="N50" s="61">
        <f t="shared" si="31"/>
        <v>0</v>
      </c>
      <c r="O50" s="61">
        <f t="shared" si="1"/>
        <v>0</v>
      </c>
      <c r="P50" s="61">
        <f t="shared" si="2"/>
        <v>0</v>
      </c>
      <c r="Q50" s="137">
        <f t="shared" si="3"/>
        <v>0</v>
      </c>
      <c r="S50" s="64"/>
      <c r="T50" s="61">
        <f t="shared" si="4"/>
        <v>0</v>
      </c>
      <c r="U50" s="65">
        <f>IF(T50=1,data!$C$41*S50,0)</f>
        <v>0</v>
      </c>
      <c r="V50" s="87" t="s">
        <v>87</v>
      </c>
      <c r="W50" s="66">
        <f>IF(T50=1,IF(S50&lt;15,VLOOKUP(V50,data!$B$3:$E$32,2,0)*S50,(VLOOKUP(V50,data!$B$3:$E$32,2,0)*14)+(VLOOKUP(V50,data!$B$3:$E$32,3,0))*(S50-14)),0)</f>
        <v>0</v>
      </c>
      <c r="X50" s="87" t="s">
        <v>87</v>
      </c>
      <c r="Y50" s="66">
        <f>IF(T50=1,VLOOKUP(X50,data!$B$35:$D$39,2,0),0)</f>
        <v>0</v>
      </c>
      <c r="Z50" s="67">
        <f>IF(AND(W50&lt;&gt;0,Y50&lt;&gt;0)=FALSE,0,data!$C$43)</f>
        <v>0</v>
      </c>
      <c r="AA50" s="91">
        <f t="shared" si="5"/>
        <v>0</v>
      </c>
      <c r="AB50" s="121">
        <f t="shared" si="6"/>
        <v>0</v>
      </c>
      <c r="AC50" s="61">
        <f t="shared" si="7"/>
        <v>0</v>
      </c>
      <c r="AD50" s="61">
        <f t="shared" si="8"/>
        <v>0</v>
      </c>
      <c r="AF50" s="64"/>
      <c r="AG50" s="61">
        <f t="shared" si="9"/>
        <v>0</v>
      </c>
      <c r="AH50" s="65">
        <f>IF(AG50=1,data!$C$41*AF50,0)</f>
        <v>0</v>
      </c>
      <c r="AI50" s="87" t="s">
        <v>87</v>
      </c>
      <c r="AJ50" s="66">
        <f>IF(AG50=1,IF(AF50&lt;15,VLOOKUP(AI50,data!$B$3:$E$32,2,0)*AF50,(VLOOKUP(AI50,data!$B$3:$E$32,2,0)*14)+(VLOOKUP(AI50,data!$B$3:$E$32,3,0))*(AF50-14)),0)</f>
        <v>0</v>
      </c>
      <c r="AK50" s="87" t="s">
        <v>87</v>
      </c>
      <c r="AL50" s="66">
        <f>IF(AG50=1,VLOOKUP(AK50,data!$B$35:$D$39,2,0),0)</f>
        <v>0</v>
      </c>
      <c r="AM50" s="67">
        <f>IF(AND(AJ50&lt;&gt;0,AL50&lt;&gt;0)=FALSE,0,data!$C$43)</f>
        <v>0</v>
      </c>
      <c r="AN50" s="91">
        <f t="shared" si="10"/>
        <v>0</v>
      </c>
      <c r="AO50" s="121">
        <f t="shared" si="11"/>
        <v>0</v>
      </c>
      <c r="AP50" s="61">
        <f t="shared" si="12"/>
        <v>0</v>
      </c>
      <c r="AQ50" s="61">
        <f t="shared" si="13"/>
        <v>0</v>
      </c>
      <c r="AS50" s="64"/>
      <c r="AT50" s="61">
        <f t="shared" si="14"/>
        <v>0</v>
      </c>
      <c r="AU50" s="65">
        <f>IF(AT50=1,data!$C$41*AS50,0)</f>
        <v>0</v>
      </c>
      <c r="AV50" s="87" t="s">
        <v>87</v>
      </c>
      <c r="AW50" s="66">
        <f>IF(AT50=1,IF(AS50&lt;15,VLOOKUP(AV50,data!$B$3:$E$32,2,0)*AS50,(VLOOKUP(AV50,data!$B$3:$E$32,2,0)*14)+(VLOOKUP(AV50,data!$B$3:$E$32,3,0))*(AS50-14)),0)</f>
        <v>0</v>
      </c>
      <c r="AX50" s="87" t="s">
        <v>87</v>
      </c>
      <c r="AY50" s="66">
        <f>IF(AT50=1,VLOOKUP(AX50,data!$B$35:$D$39,2,0),0)</f>
        <v>0</v>
      </c>
      <c r="AZ50" s="67">
        <f>IF(AND(AW50&lt;&gt;0,AY50&lt;&gt;0)=FALSE,0,data!$C$43)</f>
        <v>0</v>
      </c>
      <c r="BA50" s="91">
        <f t="shared" si="15"/>
        <v>0</v>
      </c>
      <c r="BB50" s="121">
        <f t="shared" si="16"/>
        <v>0</v>
      </c>
      <c r="BC50" s="61">
        <f t="shared" si="17"/>
        <v>0</v>
      </c>
      <c r="BD50" s="61">
        <f t="shared" si="18"/>
        <v>0</v>
      </c>
      <c r="BF50" s="64"/>
      <c r="BG50" s="61">
        <f t="shared" si="19"/>
        <v>0</v>
      </c>
      <c r="BH50" s="65">
        <f>IF(BG50=1,data!$C$41*BF50,0)</f>
        <v>0</v>
      </c>
      <c r="BI50" s="87" t="s">
        <v>87</v>
      </c>
      <c r="BJ50" s="66">
        <f>IF(BG50=1,IF(BF50&lt;15,VLOOKUP(BI50,data!$B$3:$E$32,2,0)*BF50,(VLOOKUP(BI50,data!$B$3:$E$32,2,0)*14)+(VLOOKUP(BI50,data!$B$3:$E$32,3,0))*(BF50-14)),0)</f>
        <v>0</v>
      </c>
      <c r="BK50" s="87" t="s">
        <v>87</v>
      </c>
      <c r="BL50" s="66">
        <f>IF(BG50=1,VLOOKUP(BK50,data!$B$35:$D$39,2,0),0)</f>
        <v>0</v>
      </c>
      <c r="BM50" s="67">
        <f>IF(AND(BJ50&lt;&gt;0,BL50&lt;&gt;0)=FALSE,0,data!$C$43)</f>
        <v>0</v>
      </c>
      <c r="BN50" s="91">
        <f t="shared" si="20"/>
        <v>0</v>
      </c>
      <c r="BO50" s="121">
        <f t="shared" si="21"/>
        <v>0</v>
      </c>
      <c r="BP50" s="61">
        <f t="shared" si="22"/>
        <v>0</v>
      </c>
      <c r="BQ50" s="61">
        <f t="shared" si="23"/>
        <v>0</v>
      </c>
      <c r="BS50" s="64"/>
      <c r="BT50" s="61">
        <f t="shared" si="24"/>
        <v>0</v>
      </c>
      <c r="BU50" s="65">
        <f>IF(BT50=1,data!$C$41*BS50,0)</f>
        <v>0</v>
      </c>
      <c r="BV50" s="87" t="s">
        <v>87</v>
      </c>
      <c r="BW50" s="66">
        <f>IF(BT50=1,IF(BS50&lt;15,VLOOKUP(BV50,data!$B$3:$E$32,2,0)*BS50,(VLOOKUP(BV50,data!$B$3:$E$32,2,0)*14)+(VLOOKUP(BV50,data!$B$3:$E$32,3,0))*(BS50-14)),0)</f>
        <v>0</v>
      </c>
      <c r="BX50" s="87" t="s">
        <v>87</v>
      </c>
      <c r="BY50" s="66">
        <f>IF(BT50=1,VLOOKUP(BX50,data!$B$35:$D$39,2,0),0)</f>
        <v>0</v>
      </c>
      <c r="BZ50" s="67">
        <f>IF(AND(BW50&lt;&gt;0,BY50&lt;&gt;0)=FALSE,0,data!$C$43)</f>
        <v>0</v>
      </c>
      <c r="CA50" s="91">
        <f t="shared" si="25"/>
        <v>0</v>
      </c>
      <c r="CB50" s="121">
        <f t="shared" si="26"/>
        <v>0</v>
      </c>
      <c r="CC50" s="61">
        <f t="shared" si="27"/>
        <v>0</v>
      </c>
      <c r="CD50" s="61">
        <f t="shared" si="28"/>
        <v>0</v>
      </c>
    </row>
    <row r="51" spans="1:82" ht="25.15" customHeight="1" x14ac:dyDescent="0.25">
      <c r="A51" s="68"/>
      <c r="B51" s="58" t="s">
        <v>133</v>
      </c>
      <c r="C51" s="113"/>
      <c r="D51" s="59" t="s">
        <v>659</v>
      </c>
      <c r="E51" s="64"/>
      <c r="F51" s="61">
        <f t="shared" si="0"/>
        <v>0</v>
      </c>
      <c r="G51" s="65">
        <f>IF(F51=1,data!$C$41*E51,0)</f>
        <v>0</v>
      </c>
      <c r="H51" s="87" t="s">
        <v>87</v>
      </c>
      <c r="I51" s="66">
        <f>IF($F51=1,IF($E51&lt;15,VLOOKUP(H51,data!$B$3:$E$32,2,0)*$E51,(VLOOKUP(H51,data!$B$3:$E$32,2,0)*14)+(VLOOKUP(H51,data!$B$3:$E$32,3,0))*($E51-14)),0)</f>
        <v>0</v>
      </c>
      <c r="J51" s="87" t="s">
        <v>87</v>
      </c>
      <c r="K51" s="66">
        <f>IF($F51=1,VLOOKUP(J51,data!$B$35:$D$39,2,0),0)</f>
        <v>0</v>
      </c>
      <c r="L51" s="67">
        <f>IF(AND(I51&lt;&gt;0,K51&lt;&gt;0)=FALSE,0,data!$C$43)</f>
        <v>0</v>
      </c>
      <c r="M51" s="91">
        <f t="shared" si="29"/>
        <v>0</v>
      </c>
      <c r="N51" s="61">
        <f t="shared" si="31"/>
        <v>0</v>
      </c>
      <c r="O51" s="61">
        <f t="shared" si="1"/>
        <v>0</v>
      </c>
      <c r="P51" s="61">
        <f t="shared" si="2"/>
        <v>0</v>
      </c>
      <c r="Q51" s="137">
        <f t="shared" si="3"/>
        <v>0</v>
      </c>
      <c r="S51" s="64"/>
      <c r="T51" s="61">
        <f t="shared" si="4"/>
        <v>0</v>
      </c>
      <c r="U51" s="65">
        <f>IF(T51=1,data!$C$41*S51,0)</f>
        <v>0</v>
      </c>
      <c r="V51" s="87" t="s">
        <v>87</v>
      </c>
      <c r="W51" s="66">
        <f>IF(T51=1,IF(S51&lt;15,VLOOKUP(V51,data!$B$3:$E$32,2,0)*S51,(VLOOKUP(V51,data!$B$3:$E$32,2,0)*14)+(VLOOKUP(V51,data!$B$3:$E$32,3,0))*(S51-14)),0)</f>
        <v>0</v>
      </c>
      <c r="X51" s="87" t="s">
        <v>87</v>
      </c>
      <c r="Y51" s="66">
        <f>IF(T51=1,VLOOKUP(X51,data!$B$35:$D$39,2,0),0)</f>
        <v>0</v>
      </c>
      <c r="Z51" s="67">
        <f>IF(AND(W51&lt;&gt;0,Y51&lt;&gt;0)=FALSE,0,data!$C$43)</f>
        <v>0</v>
      </c>
      <c r="AA51" s="91">
        <f t="shared" si="5"/>
        <v>0</v>
      </c>
      <c r="AB51" s="121">
        <f t="shared" si="6"/>
        <v>0</v>
      </c>
      <c r="AC51" s="61">
        <f t="shared" si="7"/>
        <v>0</v>
      </c>
      <c r="AD51" s="61">
        <f t="shared" si="8"/>
        <v>0</v>
      </c>
      <c r="AF51" s="64"/>
      <c r="AG51" s="61">
        <f t="shared" si="9"/>
        <v>0</v>
      </c>
      <c r="AH51" s="65">
        <f>IF(AG51=1,data!$C$41*AF51,0)</f>
        <v>0</v>
      </c>
      <c r="AI51" s="87" t="s">
        <v>87</v>
      </c>
      <c r="AJ51" s="66">
        <f>IF(AG51=1,IF(AF51&lt;15,VLOOKUP(AI51,data!$B$3:$E$32,2,0)*AF51,(VLOOKUP(AI51,data!$B$3:$E$32,2,0)*14)+(VLOOKUP(AI51,data!$B$3:$E$32,3,0))*(AF51-14)),0)</f>
        <v>0</v>
      </c>
      <c r="AK51" s="87" t="s">
        <v>87</v>
      </c>
      <c r="AL51" s="66">
        <f>IF(AG51=1,VLOOKUP(AK51,data!$B$35:$D$39,2,0),0)</f>
        <v>0</v>
      </c>
      <c r="AM51" s="67">
        <f>IF(AND(AJ51&lt;&gt;0,AL51&lt;&gt;0)=FALSE,0,data!$C$43)</f>
        <v>0</v>
      </c>
      <c r="AN51" s="91">
        <f t="shared" si="10"/>
        <v>0</v>
      </c>
      <c r="AO51" s="121">
        <f t="shared" si="11"/>
        <v>0</v>
      </c>
      <c r="AP51" s="61">
        <f t="shared" si="12"/>
        <v>0</v>
      </c>
      <c r="AQ51" s="61">
        <f t="shared" si="13"/>
        <v>0</v>
      </c>
      <c r="AS51" s="64"/>
      <c r="AT51" s="61">
        <f t="shared" si="14"/>
        <v>0</v>
      </c>
      <c r="AU51" s="65">
        <f>IF(AT51=1,data!$C$41*AS51,0)</f>
        <v>0</v>
      </c>
      <c r="AV51" s="87" t="s">
        <v>87</v>
      </c>
      <c r="AW51" s="66">
        <f>IF(AT51=1,IF(AS51&lt;15,VLOOKUP(AV51,data!$B$3:$E$32,2,0)*AS51,(VLOOKUP(AV51,data!$B$3:$E$32,2,0)*14)+(VLOOKUP(AV51,data!$B$3:$E$32,3,0))*(AS51-14)),0)</f>
        <v>0</v>
      </c>
      <c r="AX51" s="87" t="s">
        <v>87</v>
      </c>
      <c r="AY51" s="66">
        <f>IF(AT51=1,VLOOKUP(AX51,data!$B$35:$D$39,2,0),0)</f>
        <v>0</v>
      </c>
      <c r="AZ51" s="67">
        <f>IF(AND(AW51&lt;&gt;0,AY51&lt;&gt;0)=FALSE,0,data!$C$43)</f>
        <v>0</v>
      </c>
      <c r="BA51" s="91">
        <f t="shared" si="15"/>
        <v>0</v>
      </c>
      <c r="BB51" s="121">
        <f t="shared" si="16"/>
        <v>0</v>
      </c>
      <c r="BC51" s="61">
        <f t="shared" si="17"/>
        <v>0</v>
      </c>
      <c r="BD51" s="61">
        <f t="shared" si="18"/>
        <v>0</v>
      </c>
      <c r="BF51" s="64"/>
      <c r="BG51" s="61">
        <f t="shared" si="19"/>
        <v>0</v>
      </c>
      <c r="BH51" s="65">
        <f>IF(BG51=1,data!$C$41*BF51,0)</f>
        <v>0</v>
      </c>
      <c r="BI51" s="87" t="s">
        <v>87</v>
      </c>
      <c r="BJ51" s="66">
        <f>IF(BG51=1,IF(BF51&lt;15,VLOOKUP(BI51,data!$B$3:$E$32,2,0)*BF51,(VLOOKUP(BI51,data!$B$3:$E$32,2,0)*14)+(VLOOKUP(BI51,data!$B$3:$E$32,3,0))*(BF51-14)),0)</f>
        <v>0</v>
      </c>
      <c r="BK51" s="87" t="s">
        <v>87</v>
      </c>
      <c r="BL51" s="66">
        <f>IF(BG51=1,VLOOKUP(BK51,data!$B$35:$D$39,2,0),0)</f>
        <v>0</v>
      </c>
      <c r="BM51" s="67">
        <f>IF(AND(BJ51&lt;&gt;0,BL51&lt;&gt;0)=FALSE,0,data!$C$43)</f>
        <v>0</v>
      </c>
      <c r="BN51" s="91">
        <f t="shared" si="20"/>
        <v>0</v>
      </c>
      <c r="BO51" s="121">
        <f t="shared" si="21"/>
        <v>0</v>
      </c>
      <c r="BP51" s="61">
        <f t="shared" si="22"/>
        <v>0</v>
      </c>
      <c r="BQ51" s="61">
        <f t="shared" si="23"/>
        <v>0</v>
      </c>
      <c r="BS51" s="64"/>
      <c r="BT51" s="61">
        <f t="shared" si="24"/>
        <v>0</v>
      </c>
      <c r="BU51" s="65">
        <f>IF(BT51=1,data!$C$41*BS51,0)</f>
        <v>0</v>
      </c>
      <c r="BV51" s="87" t="s">
        <v>87</v>
      </c>
      <c r="BW51" s="66">
        <f>IF(BT51=1,IF(BS51&lt;15,VLOOKUP(BV51,data!$B$3:$E$32,2,0)*BS51,(VLOOKUP(BV51,data!$B$3:$E$32,2,0)*14)+(VLOOKUP(BV51,data!$B$3:$E$32,3,0))*(BS51-14)),0)</f>
        <v>0</v>
      </c>
      <c r="BX51" s="87" t="s">
        <v>87</v>
      </c>
      <c r="BY51" s="66">
        <f>IF(BT51=1,VLOOKUP(BX51,data!$B$35:$D$39,2,0),0)</f>
        <v>0</v>
      </c>
      <c r="BZ51" s="67">
        <f>IF(AND(BW51&lt;&gt;0,BY51&lt;&gt;0)=FALSE,0,data!$C$43)</f>
        <v>0</v>
      </c>
      <c r="CA51" s="91">
        <f t="shared" si="25"/>
        <v>0</v>
      </c>
      <c r="CB51" s="121">
        <f t="shared" si="26"/>
        <v>0</v>
      </c>
      <c r="CC51" s="61">
        <f t="shared" si="27"/>
        <v>0</v>
      </c>
      <c r="CD51" s="61">
        <f t="shared" si="28"/>
        <v>0</v>
      </c>
    </row>
    <row r="52" spans="1:82" ht="25.15" customHeight="1" x14ac:dyDescent="0.25">
      <c r="A52" s="68"/>
      <c r="B52" s="58" t="s">
        <v>134</v>
      </c>
      <c r="C52" s="113"/>
      <c r="D52" s="59" t="s">
        <v>659</v>
      </c>
      <c r="E52" s="64"/>
      <c r="F52" s="61">
        <f t="shared" si="0"/>
        <v>0</v>
      </c>
      <c r="G52" s="65">
        <f>IF(F52=1,data!$C$41*E52,0)</f>
        <v>0</v>
      </c>
      <c r="H52" s="87" t="s">
        <v>87</v>
      </c>
      <c r="I52" s="66">
        <f>IF($F52=1,IF($E52&lt;15,VLOOKUP(H52,data!$B$3:$E$32,2,0)*$E52,(VLOOKUP(H52,data!$B$3:$E$32,2,0)*14)+(VLOOKUP(H52,data!$B$3:$E$32,3,0))*($E52-14)),0)</f>
        <v>0</v>
      </c>
      <c r="J52" s="87" t="s">
        <v>87</v>
      </c>
      <c r="K52" s="66">
        <f>IF($F52=1,VLOOKUP(J52,data!$B$35:$D$39,2,0),0)</f>
        <v>0</v>
      </c>
      <c r="L52" s="67">
        <f>IF(AND(I52&lt;&gt;0,K52&lt;&gt;0)=FALSE,0,data!$C$43)</f>
        <v>0</v>
      </c>
      <c r="M52" s="91">
        <f t="shared" si="29"/>
        <v>0</v>
      </c>
      <c r="N52" s="61">
        <f t="shared" si="31"/>
        <v>0</v>
      </c>
      <c r="O52" s="61">
        <f t="shared" si="1"/>
        <v>0</v>
      </c>
      <c r="P52" s="61">
        <f t="shared" si="2"/>
        <v>0</v>
      </c>
      <c r="Q52" s="137">
        <f t="shared" si="3"/>
        <v>0</v>
      </c>
      <c r="S52" s="64"/>
      <c r="T52" s="61">
        <f t="shared" si="4"/>
        <v>0</v>
      </c>
      <c r="U52" s="65">
        <f>IF(T52=1,data!$C$41*S52,0)</f>
        <v>0</v>
      </c>
      <c r="V52" s="87" t="s">
        <v>87</v>
      </c>
      <c r="W52" s="66">
        <f>IF(T52=1,IF(S52&lt;15,VLOOKUP(V52,data!$B$3:$E$32,2,0)*S52,(VLOOKUP(V52,data!$B$3:$E$32,2,0)*14)+(VLOOKUP(V52,data!$B$3:$E$32,3,0))*(S52-14)),0)</f>
        <v>0</v>
      </c>
      <c r="X52" s="87" t="s">
        <v>87</v>
      </c>
      <c r="Y52" s="66">
        <f>IF(T52=1,VLOOKUP(X52,data!$B$35:$D$39,2,0),0)</f>
        <v>0</v>
      </c>
      <c r="Z52" s="67">
        <f>IF(AND(W52&lt;&gt;0,Y52&lt;&gt;0)=FALSE,0,data!$C$43)</f>
        <v>0</v>
      </c>
      <c r="AA52" s="91">
        <f t="shared" si="5"/>
        <v>0</v>
      </c>
      <c r="AB52" s="121">
        <f t="shared" si="6"/>
        <v>0</v>
      </c>
      <c r="AC52" s="61">
        <f t="shared" si="7"/>
        <v>0</v>
      </c>
      <c r="AD52" s="61">
        <f t="shared" si="8"/>
        <v>0</v>
      </c>
      <c r="AF52" s="64"/>
      <c r="AG52" s="61">
        <f t="shared" si="9"/>
        <v>0</v>
      </c>
      <c r="AH52" s="65">
        <f>IF(AG52=1,data!$C$41*AF52,0)</f>
        <v>0</v>
      </c>
      <c r="AI52" s="87" t="s">
        <v>87</v>
      </c>
      <c r="AJ52" s="66">
        <f>IF(AG52=1,IF(AF52&lt;15,VLOOKUP(AI52,data!$B$3:$E$32,2,0)*AF52,(VLOOKUP(AI52,data!$B$3:$E$32,2,0)*14)+(VLOOKUP(AI52,data!$B$3:$E$32,3,0))*(AF52-14)),0)</f>
        <v>0</v>
      </c>
      <c r="AK52" s="87" t="s">
        <v>87</v>
      </c>
      <c r="AL52" s="66">
        <f>IF(AG52=1,VLOOKUP(AK52,data!$B$35:$D$39,2,0),0)</f>
        <v>0</v>
      </c>
      <c r="AM52" s="67">
        <f>IF(AND(AJ52&lt;&gt;0,AL52&lt;&gt;0)=FALSE,0,data!$C$43)</f>
        <v>0</v>
      </c>
      <c r="AN52" s="91">
        <f t="shared" si="10"/>
        <v>0</v>
      </c>
      <c r="AO52" s="121">
        <f t="shared" si="11"/>
        <v>0</v>
      </c>
      <c r="AP52" s="61">
        <f t="shared" si="12"/>
        <v>0</v>
      </c>
      <c r="AQ52" s="61">
        <f t="shared" si="13"/>
        <v>0</v>
      </c>
      <c r="AS52" s="64"/>
      <c r="AT52" s="61">
        <f t="shared" si="14"/>
        <v>0</v>
      </c>
      <c r="AU52" s="65">
        <f>IF(AT52=1,data!$C$41*AS52,0)</f>
        <v>0</v>
      </c>
      <c r="AV52" s="87" t="s">
        <v>87</v>
      </c>
      <c r="AW52" s="66">
        <f>IF(AT52=1,IF(AS52&lt;15,VLOOKUP(AV52,data!$B$3:$E$32,2,0)*AS52,(VLOOKUP(AV52,data!$B$3:$E$32,2,0)*14)+(VLOOKUP(AV52,data!$B$3:$E$32,3,0))*(AS52-14)),0)</f>
        <v>0</v>
      </c>
      <c r="AX52" s="87" t="s">
        <v>87</v>
      </c>
      <c r="AY52" s="66">
        <f>IF(AT52=1,VLOOKUP(AX52,data!$B$35:$D$39,2,0),0)</f>
        <v>0</v>
      </c>
      <c r="AZ52" s="67">
        <f>IF(AND(AW52&lt;&gt;0,AY52&lt;&gt;0)=FALSE,0,data!$C$43)</f>
        <v>0</v>
      </c>
      <c r="BA52" s="91">
        <f t="shared" si="15"/>
        <v>0</v>
      </c>
      <c r="BB52" s="121">
        <f t="shared" si="16"/>
        <v>0</v>
      </c>
      <c r="BC52" s="61">
        <f t="shared" si="17"/>
        <v>0</v>
      </c>
      <c r="BD52" s="61">
        <f t="shared" si="18"/>
        <v>0</v>
      </c>
      <c r="BF52" s="64"/>
      <c r="BG52" s="61">
        <f t="shared" si="19"/>
        <v>0</v>
      </c>
      <c r="BH52" s="65">
        <f>IF(BG52=1,data!$C$41*BF52,0)</f>
        <v>0</v>
      </c>
      <c r="BI52" s="87" t="s">
        <v>87</v>
      </c>
      <c r="BJ52" s="66">
        <f>IF(BG52=1,IF(BF52&lt;15,VLOOKUP(BI52,data!$B$3:$E$32,2,0)*BF52,(VLOOKUP(BI52,data!$B$3:$E$32,2,0)*14)+(VLOOKUP(BI52,data!$B$3:$E$32,3,0))*(BF52-14)),0)</f>
        <v>0</v>
      </c>
      <c r="BK52" s="87" t="s">
        <v>87</v>
      </c>
      <c r="BL52" s="66">
        <f>IF(BG52=1,VLOOKUP(BK52,data!$B$35:$D$39,2,0),0)</f>
        <v>0</v>
      </c>
      <c r="BM52" s="67">
        <f>IF(AND(BJ52&lt;&gt;0,BL52&lt;&gt;0)=FALSE,0,data!$C$43)</f>
        <v>0</v>
      </c>
      <c r="BN52" s="91">
        <f t="shared" si="20"/>
        <v>0</v>
      </c>
      <c r="BO52" s="121">
        <f t="shared" si="21"/>
        <v>0</v>
      </c>
      <c r="BP52" s="61">
        <f t="shared" si="22"/>
        <v>0</v>
      </c>
      <c r="BQ52" s="61">
        <f t="shared" si="23"/>
        <v>0</v>
      </c>
      <c r="BS52" s="64"/>
      <c r="BT52" s="61">
        <f t="shared" si="24"/>
        <v>0</v>
      </c>
      <c r="BU52" s="65">
        <f>IF(BT52=1,data!$C$41*BS52,0)</f>
        <v>0</v>
      </c>
      <c r="BV52" s="87" t="s">
        <v>87</v>
      </c>
      <c r="BW52" s="66">
        <f>IF(BT52=1,IF(BS52&lt;15,VLOOKUP(BV52,data!$B$3:$E$32,2,0)*BS52,(VLOOKUP(BV52,data!$B$3:$E$32,2,0)*14)+(VLOOKUP(BV52,data!$B$3:$E$32,3,0))*(BS52-14)),0)</f>
        <v>0</v>
      </c>
      <c r="BX52" s="87" t="s">
        <v>87</v>
      </c>
      <c r="BY52" s="66">
        <f>IF(BT52=1,VLOOKUP(BX52,data!$B$35:$D$39,2,0),0)</f>
        <v>0</v>
      </c>
      <c r="BZ52" s="67">
        <f>IF(AND(BW52&lt;&gt;0,BY52&lt;&gt;0)=FALSE,0,data!$C$43)</f>
        <v>0</v>
      </c>
      <c r="CA52" s="91">
        <f t="shared" si="25"/>
        <v>0</v>
      </c>
      <c r="CB52" s="121">
        <f t="shared" si="26"/>
        <v>0</v>
      </c>
      <c r="CC52" s="61">
        <f t="shared" si="27"/>
        <v>0</v>
      </c>
      <c r="CD52" s="61">
        <f t="shared" si="28"/>
        <v>0</v>
      </c>
    </row>
    <row r="53" spans="1:82" ht="25.15" customHeight="1" x14ac:dyDescent="0.25">
      <c r="A53" s="68"/>
      <c r="B53" s="58" t="s">
        <v>135</v>
      </c>
      <c r="C53" s="113"/>
      <c r="D53" s="59" t="s">
        <v>659</v>
      </c>
      <c r="E53" s="64"/>
      <c r="F53" s="61">
        <f t="shared" si="0"/>
        <v>0</v>
      </c>
      <c r="G53" s="65">
        <f>IF(F53=1,data!$C$41*E53,0)</f>
        <v>0</v>
      </c>
      <c r="H53" s="87" t="s">
        <v>87</v>
      </c>
      <c r="I53" s="66">
        <f>IF($F53=1,IF($E53&lt;15,VLOOKUP(H53,data!$B$3:$E$32,2,0)*$E53,(VLOOKUP(H53,data!$B$3:$E$32,2,0)*14)+(VLOOKUP(H53,data!$B$3:$E$32,3,0))*($E53-14)),0)</f>
        <v>0</v>
      </c>
      <c r="J53" s="87" t="s">
        <v>87</v>
      </c>
      <c r="K53" s="66">
        <f>IF($F53=1,VLOOKUP(J53,data!$B$35:$D$39,2,0),0)</f>
        <v>0</v>
      </c>
      <c r="L53" s="67">
        <f>IF(AND(I53&lt;&gt;0,K53&lt;&gt;0)=FALSE,0,data!$C$43)</f>
        <v>0</v>
      </c>
      <c r="M53" s="91">
        <f t="shared" si="29"/>
        <v>0</v>
      </c>
      <c r="N53" s="61">
        <f t="shared" si="31"/>
        <v>0</v>
      </c>
      <c r="O53" s="61">
        <f t="shared" si="1"/>
        <v>0</v>
      </c>
      <c r="P53" s="61">
        <f t="shared" si="2"/>
        <v>0</v>
      </c>
      <c r="Q53" s="137">
        <f t="shared" si="3"/>
        <v>0</v>
      </c>
      <c r="S53" s="64"/>
      <c r="T53" s="61">
        <f t="shared" si="4"/>
        <v>0</v>
      </c>
      <c r="U53" s="65">
        <f>IF(T53=1,data!$C$41*S53,0)</f>
        <v>0</v>
      </c>
      <c r="V53" s="87" t="s">
        <v>87</v>
      </c>
      <c r="W53" s="66">
        <f>IF(T53=1,IF(S53&lt;15,VLOOKUP(V53,data!$B$3:$E$32,2,0)*S53,(VLOOKUP(V53,data!$B$3:$E$32,2,0)*14)+(VLOOKUP(V53,data!$B$3:$E$32,3,0))*(S53-14)),0)</f>
        <v>0</v>
      </c>
      <c r="X53" s="87" t="s">
        <v>87</v>
      </c>
      <c r="Y53" s="66">
        <f>IF(T53=1,VLOOKUP(X53,data!$B$35:$D$39,2,0),0)</f>
        <v>0</v>
      </c>
      <c r="Z53" s="67">
        <f>IF(AND(W53&lt;&gt;0,Y53&lt;&gt;0)=FALSE,0,data!$C$43)</f>
        <v>0</v>
      </c>
      <c r="AA53" s="91">
        <f t="shared" si="5"/>
        <v>0</v>
      </c>
      <c r="AB53" s="121">
        <f t="shared" si="6"/>
        <v>0</v>
      </c>
      <c r="AC53" s="61">
        <f t="shared" si="7"/>
        <v>0</v>
      </c>
      <c r="AD53" s="61">
        <f t="shared" si="8"/>
        <v>0</v>
      </c>
      <c r="AF53" s="64"/>
      <c r="AG53" s="61">
        <f t="shared" si="9"/>
        <v>0</v>
      </c>
      <c r="AH53" s="65">
        <f>IF(AG53=1,data!$C$41*AF53,0)</f>
        <v>0</v>
      </c>
      <c r="AI53" s="87" t="s">
        <v>87</v>
      </c>
      <c r="AJ53" s="66">
        <f>IF(AG53=1,IF(AF53&lt;15,VLOOKUP(AI53,data!$B$3:$E$32,2,0)*AF53,(VLOOKUP(AI53,data!$B$3:$E$32,2,0)*14)+(VLOOKUP(AI53,data!$B$3:$E$32,3,0))*(AF53-14)),0)</f>
        <v>0</v>
      </c>
      <c r="AK53" s="87" t="s">
        <v>87</v>
      </c>
      <c r="AL53" s="66">
        <f>IF(AG53=1,VLOOKUP(AK53,data!$B$35:$D$39,2,0),0)</f>
        <v>0</v>
      </c>
      <c r="AM53" s="67">
        <f>IF(AND(AJ53&lt;&gt;0,AL53&lt;&gt;0)=FALSE,0,data!$C$43)</f>
        <v>0</v>
      </c>
      <c r="AN53" s="91">
        <f t="shared" si="10"/>
        <v>0</v>
      </c>
      <c r="AO53" s="121">
        <f t="shared" si="11"/>
        <v>0</v>
      </c>
      <c r="AP53" s="61">
        <f t="shared" si="12"/>
        <v>0</v>
      </c>
      <c r="AQ53" s="61">
        <f t="shared" si="13"/>
        <v>0</v>
      </c>
      <c r="AS53" s="64"/>
      <c r="AT53" s="61">
        <f t="shared" si="14"/>
        <v>0</v>
      </c>
      <c r="AU53" s="65">
        <f>IF(AT53=1,data!$C$41*AS53,0)</f>
        <v>0</v>
      </c>
      <c r="AV53" s="87" t="s">
        <v>87</v>
      </c>
      <c r="AW53" s="66">
        <f>IF(AT53=1,IF(AS53&lt;15,VLOOKUP(AV53,data!$B$3:$E$32,2,0)*AS53,(VLOOKUP(AV53,data!$B$3:$E$32,2,0)*14)+(VLOOKUP(AV53,data!$B$3:$E$32,3,0))*(AS53-14)),0)</f>
        <v>0</v>
      </c>
      <c r="AX53" s="87" t="s">
        <v>87</v>
      </c>
      <c r="AY53" s="66">
        <f>IF(AT53=1,VLOOKUP(AX53,data!$B$35:$D$39,2,0),0)</f>
        <v>0</v>
      </c>
      <c r="AZ53" s="67">
        <f>IF(AND(AW53&lt;&gt;0,AY53&lt;&gt;0)=FALSE,0,data!$C$43)</f>
        <v>0</v>
      </c>
      <c r="BA53" s="91">
        <f t="shared" si="15"/>
        <v>0</v>
      </c>
      <c r="BB53" s="121">
        <f t="shared" si="16"/>
        <v>0</v>
      </c>
      <c r="BC53" s="61">
        <f t="shared" si="17"/>
        <v>0</v>
      </c>
      <c r="BD53" s="61">
        <f t="shared" si="18"/>
        <v>0</v>
      </c>
      <c r="BF53" s="64"/>
      <c r="BG53" s="61">
        <f t="shared" si="19"/>
        <v>0</v>
      </c>
      <c r="BH53" s="65">
        <f>IF(BG53=1,data!$C$41*BF53,0)</f>
        <v>0</v>
      </c>
      <c r="BI53" s="87" t="s">
        <v>87</v>
      </c>
      <c r="BJ53" s="66">
        <f>IF(BG53=1,IF(BF53&lt;15,VLOOKUP(BI53,data!$B$3:$E$32,2,0)*BF53,(VLOOKUP(BI53,data!$B$3:$E$32,2,0)*14)+(VLOOKUP(BI53,data!$B$3:$E$32,3,0))*(BF53-14)),0)</f>
        <v>0</v>
      </c>
      <c r="BK53" s="87" t="s">
        <v>87</v>
      </c>
      <c r="BL53" s="66">
        <f>IF(BG53=1,VLOOKUP(BK53,data!$B$35:$D$39,2,0),0)</f>
        <v>0</v>
      </c>
      <c r="BM53" s="67">
        <f>IF(AND(BJ53&lt;&gt;0,BL53&lt;&gt;0)=FALSE,0,data!$C$43)</f>
        <v>0</v>
      </c>
      <c r="BN53" s="91">
        <f t="shared" si="20"/>
        <v>0</v>
      </c>
      <c r="BO53" s="121">
        <f t="shared" si="21"/>
        <v>0</v>
      </c>
      <c r="BP53" s="61">
        <f t="shared" si="22"/>
        <v>0</v>
      </c>
      <c r="BQ53" s="61">
        <f t="shared" si="23"/>
        <v>0</v>
      </c>
      <c r="BS53" s="64"/>
      <c r="BT53" s="61">
        <f t="shared" si="24"/>
        <v>0</v>
      </c>
      <c r="BU53" s="65">
        <f>IF(BT53=1,data!$C$41*BS53,0)</f>
        <v>0</v>
      </c>
      <c r="BV53" s="87" t="s">
        <v>87</v>
      </c>
      <c r="BW53" s="66">
        <f>IF(BT53=1,IF(BS53&lt;15,VLOOKUP(BV53,data!$B$3:$E$32,2,0)*BS53,(VLOOKUP(BV53,data!$B$3:$E$32,2,0)*14)+(VLOOKUP(BV53,data!$B$3:$E$32,3,0))*(BS53-14)),0)</f>
        <v>0</v>
      </c>
      <c r="BX53" s="87" t="s">
        <v>87</v>
      </c>
      <c r="BY53" s="66">
        <f>IF(BT53=1,VLOOKUP(BX53,data!$B$35:$D$39,2,0),0)</f>
        <v>0</v>
      </c>
      <c r="BZ53" s="67">
        <f>IF(AND(BW53&lt;&gt;0,BY53&lt;&gt;0)=FALSE,0,data!$C$43)</f>
        <v>0</v>
      </c>
      <c r="CA53" s="91">
        <f t="shared" si="25"/>
        <v>0</v>
      </c>
      <c r="CB53" s="121">
        <f t="shared" si="26"/>
        <v>0</v>
      </c>
      <c r="CC53" s="61">
        <f t="shared" si="27"/>
        <v>0</v>
      </c>
      <c r="CD53" s="61">
        <f t="shared" si="28"/>
        <v>0</v>
      </c>
    </row>
    <row r="54" spans="1:82" ht="25.15" customHeight="1" x14ac:dyDescent="0.25">
      <c r="A54" s="68"/>
      <c r="B54" s="58" t="s">
        <v>136</v>
      </c>
      <c r="C54" s="113"/>
      <c r="D54" s="59" t="s">
        <v>659</v>
      </c>
      <c r="E54" s="64"/>
      <c r="F54" s="61">
        <f t="shared" si="0"/>
        <v>0</v>
      </c>
      <c r="G54" s="65">
        <f>IF(F54=1,data!$C$41*E54,0)</f>
        <v>0</v>
      </c>
      <c r="H54" s="87" t="s">
        <v>87</v>
      </c>
      <c r="I54" s="66">
        <f>IF($F54=1,IF($E54&lt;15,VLOOKUP(H54,data!$B$3:$E$32,2,0)*$E54,(VLOOKUP(H54,data!$B$3:$E$32,2,0)*14)+(VLOOKUP(H54,data!$B$3:$E$32,3,0))*($E54-14)),0)</f>
        <v>0</v>
      </c>
      <c r="J54" s="87" t="s">
        <v>87</v>
      </c>
      <c r="K54" s="66">
        <f>IF($F54=1,VLOOKUP(J54,data!$B$35:$D$39,2,0),0)</f>
        <v>0</v>
      </c>
      <c r="L54" s="67">
        <f>IF(AND(I54&lt;&gt;0,K54&lt;&gt;0)=FALSE,0,data!$C$43)</f>
        <v>0</v>
      </c>
      <c r="M54" s="91">
        <f t="shared" si="29"/>
        <v>0</v>
      </c>
      <c r="N54" s="61">
        <f t="shared" si="31"/>
        <v>0</v>
      </c>
      <c r="O54" s="61">
        <f t="shared" si="1"/>
        <v>0</v>
      </c>
      <c r="P54" s="61">
        <f t="shared" si="2"/>
        <v>0</v>
      </c>
      <c r="Q54" s="137">
        <f t="shared" si="3"/>
        <v>0</v>
      </c>
      <c r="S54" s="64"/>
      <c r="T54" s="61">
        <f t="shared" si="4"/>
        <v>0</v>
      </c>
      <c r="U54" s="65">
        <f>IF(T54=1,data!$C$41*S54,0)</f>
        <v>0</v>
      </c>
      <c r="V54" s="87" t="s">
        <v>87</v>
      </c>
      <c r="W54" s="66">
        <f>IF(T54=1,IF(S54&lt;15,VLOOKUP(V54,data!$B$3:$E$32,2,0)*S54,(VLOOKUP(V54,data!$B$3:$E$32,2,0)*14)+(VLOOKUP(V54,data!$B$3:$E$32,3,0))*(S54-14)),0)</f>
        <v>0</v>
      </c>
      <c r="X54" s="87" t="s">
        <v>87</v>
      </c>
      <c r="Y54" s="66">
        <f>IF(T54=1,VLOOKUP(X54,data!$B$35:$D$39,2,0),0)</f>
        <v>0</v>
      </c>
      <c r="Z54" s="67">
        <f>IF(AND(W54&lt;&gt;0,Y54&lt;&gt;0)=FALSE,0,data!$C$43)</f>
        <v>0</v>
      </c>
      <c r="AA54" s="91">
        <f t="shared" si="5"/>
        <v>0</v>
      </c>
      <c r="AB54" s="121">
        <f t="shared" si="6"/>
        <v>0</v>
      </c>
      <c r="AC54" s="61">
        <f t="shared" si="7"/>
        <v>0</v>
      </c>
      <c r="AD54" s="61">
        <f t="shared" si="8"/>
        <v>0</v>
      </c>
      <c r="AF54" s="64"/>
      <c r="AG54" s="61">
        <f t="shared" si="9"/>
        <v>0</v>
      </c>
      <c r="AH54" s="65">
        <f>IF(AG54=1,data!$C$41*AF54,0)</f>
        <v>0</v>
      </c>
      <c r="AI54" s="87" t="s">
        <v>87</v>
      </c>
      <c r="AJ54" s="66">
        <f>IF(AG54=1,IF(AF54&lt;15,VLOOKUP(AI54,data!$B$3:$E$32,2,0)*AF54,(VLOOKUP(AI54,data!$B$3:$E$32,2,0)*14)+(VLOOKUP(AI54,data!$B$3:$E$32,3,0))*(AF54-14)),0)</f>
        <v>0</v>
      </c>
      <c r="AK54" s="87" t="s">
        <v>87</v>
      </c>
      <c r="AL54" s="66">
        <f>IF(AG54=1,VLOOKUP(AK54,data!$B$35:$D$39,2,0),0)</f>
        <v>0</v>
      </c>
      <c r="AM54" s="67">
        <f>IF(AND(AJ54&lt;&gt;0,AL54&lt;&gt;0)=FALSE,0,data!$C$43)</f>
        <v>0</v>
      </c>
      <c r="AN54" s="91">
        <f t="shared" si="10"/>
        <v>0</v>
      </c>
      <c r="AO54" s="121">
        <f t="shared" si="11"/>
        <v>0</v>
      </c>
      <c r="AP54" s="61">
        <f t="shared" si="12"/>
        <v>0</v>
      </c>
      <c r="AQ54" s="61">
        <f t="shared" si="13"/>
        <v>0</v>
      </c>
      <c r="AS54" s="64"/>
      <c r="AT54" s="61">
        <f t="shared" si="14"/>
        <v>0</v>
      </c>
      <c r="AU54" s="65">
        <f>IF(AT54=1,data!$C$41*AS54,0)</f>
        <v>0</v>
      </c>
      <c r="AV54" s="87" t="s">
        <v>87</v>
      </c>
      <c r="AW54" s="66">
        <f>IF(AT54=1,IF(AS54&lt;15,VLOOKUP(AV54,data!$B$3:$E$32,2,0)*AS54,(VLOOKUP(AV54,data!$B$3:$E$32,2,0)*14)+(VLOOKUP(AV54,data!$B$3:$E$32,3,0))*(AS54-14)),0)</f>
        <v>0</v>
      </c>
      <c r="AX54" s="87" t="s">
        <v>87</v>
      </c>
      <c r="AY54" s="66">
        <f>IF(AT54=1,VLOOKUP(AX54,data!$B$35:$D$39,2,0),0)</f>
        <v>0</v>
      </c>
      <c r="AZ54" s="67">
        <f>IF(AND(AW54&lt;&gt;0,AY54&lt;&gt;0)=FALSE,0,data!$C$43)</f>
        <v>0</v>
      </c>
      <c r="BA54" s="91">
        <f t="shared" si="15"/>
        <v>0</v>
      </c>
      <c r="BB54" s="121">
        <f t="shared" si="16"/>
        <v>0</v>
      </c>
      <c r="BC54" s="61">
        <f t="shared" si="17"/>
        <v>0</v>
      </c>
      <c r="BD54" s="61">
        <f t="shared" si="18"/>
        <v>0</v>
      </c>
      <c r="BF54" s="64"/>
      <c r="BG54" s="61">
        <f t="shared" si="19"/>
        <v>0</v>
      </c>
      <c r="BH54" s="65">
        <f>IF(BG54=1,data!$C$41*BF54,0)</f>
        <v>0</v>
      </c>
      <c r="BI54" s="87" t="s">
        <v>87</v>
      </c>
      <c r="BJ54" s="66">
        <f>IF(BG54=1,IF(BF54&lt;15,VLOOKUP(BI54,data!$B$3:$E$32,2,0)*BF54,(VLOOKUP(BI54,data!$B$3:$E$32,2,0)*14)+(VLOOKUP(BI54,data!$B$3:$E$32,3,0))*(BF54-14)),0)</f>
        <v>0</v>
      </c>
      <c r="BK54" s="87" t="s">
        <v>87</v>
      </c>
      <c r="BL54" s="66">
        <f>IF(BG54=1,VLOOKUP(BK54,data!$B$35:$D$39,2,0),0)</f>
        <v>0</v>
      </c>
      <c r="BM54" s="67">
        <f>IF(AND(BJ54&lt;&gt;0,BL54&lt;&gt;0)=FALSE,0,data!$C$43)</f>
        <v>0</v>
      </c>
      <c r="BN54" s="91">
        <f t="shared" si="20"/>
        <v>0</v>
      </c>
      <c r="BO54" s="121">
        <f t="shared" si="21"/>
        <v>0</v>
      </c>
      <c r="BP54" s="61">
        <f t="shared" si="22"/>
        <v>0</v>
      </c>
      <c r="BQ54" s="61">
        <f t="shared" si="23"/>
        <v>0</v>
      </c>
      <c r="BS54" s="64"/>
      <c r="BT54" s="61">
        <f t="shared" si="24"/>
        <v>0</v>
      </c>
      <c r="BU54" s="65">
        <f>IF(BT54=1,data!$C$41*BS54,0)</f>
        <v>0</v>
      </c>
      <c r="BV54" s="87" t="s">
        <v>87</v>
      </c>
      <c r="BW54" s="66">
        <f>IF(BT54=1,IF(BS54&lt;15,VLOOKUP(BV54,data!$B$3:$E$32,2,0)*BS54,(VLOOKUP(BV54,data!$B$3:$E$32,2,0)*14)+(VLOOKUP(BV54,data!$B$3:$E$32,3,0))*(BS54-14)),0)</f>
        <v>0</v>
      </c>
      <c r="BX54" s="87" t="s">
        <v>87</v>
      </c>
      <c r="BY54" s="66">
        <f>IF(BT54=1,VLOOKUP(BX54,data!$B$35:$D$39,2,0),0)</f>
        <v>0</v>
      </c>
      <c r="BZ54" s="67">
        <f>IF(AND(BW54&lt;&gt;0,BY54&lt;&gt;0)=FALSE,0,data!$C$43)</f>
        <v>0</v>
      </c>
      <c r="CA54" s="91">
        <f t="shared" si="25"/>
        <v>0</v>
      </c>
      <c r="CB54" s="121">
        <f t="shared" si="26"/>
        <v>0</v>
      </c>
      <c r="CC54" s="61">
        <f t="shared" si="27"/>
        <v>0</v>
      </c>
      <c r="CD54" s="61">
        <f t="shared" si="28"/>
        <v>0</v>
      </c>
    </row>
    <row r="55" spans="1:82" ht="25.15" customHeight="1" x14ac:dyDescent="0.25">
      <c r="A55" s="57"/>
      <c r="B55" s="58" t="s">
        <v>137</v>
      </c>
      <c r="C55" s="113"/>
      <c r="D55" s="59" t="s">
        <v>659</v>
      </c>
      <c r="E55" s="64"/>
      <c r="F55" s="61">
        <f t="shared" si="0"/>
        <v>0</v>
      </c>
      <c r="G55" s="65">
        <f>IF(F55=1,data!$C$41*E55,0)</f>
        <v>0</v>
      </c>
      <c r="H55" s="87" t="s">
        <v>87</v>
      </c>
      <c r="I55" s="66">
        <f>IF($F55=1,IF($E55&lt;15,VLOOKUP(H55,data!$B$3:$E$32,2,0)*$E55,(VLOOKUP(H55,data!$B$3:$E$32,2,0)*14)+(VLOOKUP(H55,data!$B$3:$E$32,3,0))*($E55-14)),0)</f>
        <v>0</v>
      </c>
      <c r="J55" s="87" t="s">
        <v>87</v>
      </c>
      <c r="K55" s="66">
        <f>IF($F55=1,VLOOKUP(J55,data!$B$35:$D$39,2,0),0)</f>
        <v>0</v>
      </c>
      <c r="L55" s="67">
        <f>IF(AND(I55&lt;&gt;0,K55&lt;&gt;0)=FALSE,0,data!$C$43)</f>
        <v>0</v>
      </c>
      <c r="M55" s="91">
        <f t="shared" si="29"/>
        <v>0</v>
      </c>
      <c r="N55" s="61">
        <f t="shared" si="31"/>
        <v>0</v>
      </c>
      <c r="O55" s="61">
        <f t="shared" si="1"/>
        <v>0</v>
      </c>
      <c r="P55" s="61">
        <f t="shared" si="2"/>
        <v>0</v>
      </c>
      <c r="Q55" s="137">
        <f t="shared" si="3"/>
        <v>0</v>
      </c>
      <c r="S55" s="64"/>
      <c r="T55" s="61">
        <f t="shared" si="4"/>
        <v>0</v>
      </c>
      <c r="U55" s="65">
        <f>IF(T55=1,data!$C$41*S55,0)</f>
        <v>0</v>
      </c>
      <c r="V55" s="87" t="s">
        <v>87</v>
      </c>
      <c r="W55" s="66">
        <f>IF(T55=1,IF(S55&lt;15,VLOOKUP(V55,data!$B$3:$E$32,2,0)*S55,(VLOOKUP(V55,data!$B$3:$E$32,2,0)*14)+(VLOOKUP(V55,data!$B$3:$E$32,3,0))*(S55-14)),0)</f>
        <v>0</v>
      </c>
      <c r="X55" s="87" t="s">
        <v>87</v>
      </c>
      <c r="Y55" s="66">
        <f>IF(T55=1,VLOOKUP(X55,data!$B$35:$D$39,2,0),0)</f>
        <v>0</v>
      </c>
      <c r="Z55" s="67">
        <f>IF(AND(W55&lt;&gt;0,Y55&lt;&gt;0)=FALSE,0,data!$C$43)</f>
        <v>0</v>
      </c>
      <c r="AA55" s="91">
        <f t="shared" si="5"/>
        <v>0</v>
      </c>
      <c r="AB55" s="121">
        <f t="shared" si="6"/>
        <v>0</v>
      </c>
      <c r="AC55" s="61">
        <f t="shared" si="7"/>
        <v>0</v>
      </c>
      <c r="AD55" s="61">
        <f t="shared" si="8"/>
        <v>0</v>
      </c>
      <c r="AF55" s="64"/>
      <c r="AG55" s="61">
        <f t="shared" si="9"/>
        <v>0</v>
      </c>
      <c r="AH55" s="65">
        <f>IF(AG55=1,data!$C$41*AF55,0)</f>
        <v>0</v>
      </c>
      <c r="AI55" s="87" t="s">
        <v>87</v>
      </c>
      <c r="AJ55" s="66">
        <f>IF(AG55=1,IF(AF55&lt;15,VLOOKUP(AI55,data!$B$3:$E$32,2,0)*AF55,(VLOOKUP(AI55,data!$B$3:$E$32,2,0)*14)+(VLOOKUP(AI55,data!$B$3:$E$32,3,0))*(AF55-14)),0)</f>
        <v>0</v>
      </c>
      <c r="AK55" s="87" t="s">
        <v>87</v>
      </c>
      <c r="AL55" s="66">
        <f>IF(AG55=1,VLOOKUP(AK55,data!$B$35:$D$39,2,0),0)</f>
        <v>0</v>
      </c>
      <c r="AM55" s="67">
        <f>IF(AND(AJ55&lt;&gt;0,AL55&lt;&gt;0)=FALSE,0,data!$C$43)</f>
        <v>0</v>
      </c>
      <c r="AN55" s="91">
        <f t="shared" si="10"/>
        <v>0</v>
      </c>
      <c r="AO55" s="121">
        <f t="shared" si="11"/>
        <v>0</v>
      </c>
      <c r="AP55" s="61">
        <f t="shared" si="12"/>
        <v>0</v>
      </c>
      <c r="AQ55" s="61">
        <f t="shared" si="13"/>
        <v>0</v>
      </c>
      <c r="AS55" s="64"/>
      <c r="AT55" s="61">
        <f t="shared" si="14"/>
        <v>0</v>
      </c>
      <c r="AU55" s="65">
        <f>IF(AT55=1,data!$C$41*AS55,0)</f>
        <v>0</v>
      </c>
      <c r="AV55" s="87" t="s">
        <v>87</v>
      </c>
      <c r="AW55" s="66">
        <f>IF(AT55=1,IF(AS55&lt;15,VLOOKUP(AV55,data!$B$3:$E$32,2,0)*AS55,(VLOOKUP(AV55,data!$B$3:$E$32,2,0)*14)+(VLOOKUP(AV55,data!$B$3:$E$32,3,0))*(AS55-14)),0)</f>
        <v>0</v>
      </c>
      <c r="AX55" s="87" t="s">
        <v>87</v>
      </c>
      <c r="AY55" s="66">
        <f>IF(AT55=1,VLOOKUP(AX55,data!$B$35:$D$39,2,0),0)</f>
        <v>0</v>
      </c>
      <c r="AZ55" s="67">
        <f>IF(AND(AW55&lt;&gt;0,AY55&lt;&gt;0)=FALSE,0,data!$C$43)</f>
        <v>0</v>
      </c>
      <c r="BA55" s="91">
        <f t="shared" si="15"/>
        <v>0</v>
      </c>
      <c r="BB55" s="121">
        <f t="shared" si="16"/>
        <v>0</v>
      </c>
      <c r="BC55" s="61">
        <f t="shared" si="17"/>
        <v>0</v>
      </c>
      <c r="BD55" s="61">
        <f t="shared" si="18"/>
        <v>0</v>
      </c>
      <c r="BF55" s="64"/>
      <c r="BG55" s="61">
        <f t="shared" si="19"/>
        <v>0</v>
      </c>
      <c r="BH55" s="65">
        <f>IF(BG55=1,data!$C$41*BF55,0)</f>
        <v>0</v>
      </c>
      <c r="BI55" s="87" t="s">
        <v>87</v>
      </c>
      <c r="BJ55" s="66">
        <f>IF(BG55=1,IF(BF55&lt;15,VLOOKUP(BI55,data!$B$3:$E$32,2,0)*BF55,(VLOOKUP(BI55,data!$B$3:$E$32,2,0)*14)+(VLOOKUP(BI55,data!$B$3:$E$32,3,0))*(BF55-14)),0)</f>
        <v>0</v>
      </c>
      <c r="BK55" s="87" t="s">
        <v>87</v>
      </c>
      <c r="BL55" s="66">
        <f>IF(BG55=1,VLOOKUP(BK55,data!$B$35:$D$39,2,0),0)</f>
        <v>0</v>
      </c>
      <c r="BM55" s="67">
        <f>IF(AND(BJ55&lt;&gt;0,BL55&lt;&gt;0)=FALSE,0,data!$C$43)</f>
        <v>0</v>
      </c>
      <c r="BN55" s="91">
        <f t="shared" si="20"/>
        <v>0</v>
      </c>
      <c r="BO55" s="121">
        <f t="shared" si="21"/>
        <v>0</v>
      </c>
      <c r="BP55" s="61">
        <f t="shared" si="22"/>
        <v>0</v>
      </c>
      <c r="BQ55" s="61">
        <f t="shared" si="23"/>
        <v>0</v>
      </c>
      <c r="BS55" s="64"/>
      <c r="BT55" s="61">
        <f t="shared" si="24"/>
        <v>0</v>
      </c>
      <c r="BU55" s="65">
        <f>IF(BT55=1,data!$C$41*BS55,0)</f>
        <v>0</v>
      </c>
      <c r="BV55" s="87" t="s">
        <v>87</v>
      </c>
      <c r="BW55" s="66">
        <f>IF(BT55=1,IF(BS55&lt;15,VLOOKUP(BV55,data!$B$3:$E$32,2,0)*BS55,(VLOOKUP(BV55,data!$B$3:$E$32,2,0)*14)+(VLOOKUP(BV55,data!$B$3:$E$32,3,0))*(BS55-14)),0)</f>
        <v>0</v>
      </c>
      <c r="BX55" s="87" t="s">
        <v>87</v>
      </c>
      <c r="BY55" s="66">
        <f>IF(BT55=1,VLOOKUP(BX55,data!$B$35:$D$39,2,0),0)</f>
        <v>0</v>
      </c>
      <c r="BZ55" s="67">
        <f>IF(AND(BW55&lt;&gt;0,BY55&lt;&gt;0)=FALSE,0,data!$C$43)</f>
        <v>0</v>
      </c>
      <c r="CA55" s="91">
        <f t="shared" si="25"/>
        <v>0</v>
      </c>
      <c r="CB55" s="121">
        <f t="shared" si="26"/>
        <v>0</v>
      </c>
      <c r="CC55" s="61">
        <f t="shared" si="27"/>
        <v>0</v>
      </c>
      <c r="CD55" s="61">
        <f t="shared" si="28"/>
        <v>0</v>
      </c>
    </row>
    <row r="56" spans="1:82" ht="25.15" customHeight="1" thickBot="1" x14ac:dyDescent="0.3">
      <c r="A56" s="57"/>
      <c r="B56" s="58" t="s">
        <v>138</v>
      </c>
      <c r="C56" s="113"/>
      <c r="D56" s="59" t="s">
        <v>659</v>
      </c>
      <c r="E56" s="64"/>
      <c r="F56" s="61">
        <f t="shared" si="0"/>
        <v>0</v>
      </c>
      <c r="G56" s="65">
        <f>IF(F56=1,data!$C$41*E56,0)</f>
        <v>0</v>
      </c>
      <c r="H56" s="87" t="s">
        <v>87</v>
      </c>
      <c r="I56" s="66">
        <f>IF($F56=1,IF($E56&lt;15,VLOOKUP(H56,data!$B$3:$E$32,2,0)*$E56,(VLOOKUP(H56,data!$B$3:$E$32,2,0)*14)+(VLOOKUP(H56,data!$B$3:$E$32,3,0))*($E56-14)),0)</f>
        <v>0</v>
      </c>
      <c r="J56" s="87" t="s">
        <v>87</v>
      </c>
      <c r="K56" s="66">
        <f>IF($F56=1,VLOOKUP(J56,data!$B$35:$D$39,2,0),0)</f>
        <v>0</v>
      </c>
      <c r="L56" s="67">
        <f>IF(AND(I56&lt;&gt;0,K56&lt;&gt;0)=FALSE,0,data!$C$43)</f>
        <v>0</v>
      </c>
      <c r="M56" s="91">
        <f t="shared" si="29"/>
        <v>0</v>
      </c>
      <c r="N56" s="61">
        <f t="shared" si="31"/>
        <v>0</v>
      </c>
      <c r="O56" s="61">
        <f t="shared" si="1"/>
        <v>0</v>
      </c>
      <c r="P56" s="61">
        <f t="shared" si="2"/>
        <v>0</v>
      </c>
      <c r="Q56" s="137">
        <f t="shared" si="3"/>
        <v>0</v>
      </c>
      <c r="S56" s="64"/>
      <c r="T56" s="61">
        <f t="shared" si="4"/>
        <v>0</v>
      </c>
      <c r="U56" s="65">
        <f>IF(T56=1,data!$C$41*S56,0)</f>
        <v>0</v>
      </c>
      <c r="V56" s="87" t="s">
        <v>87</v>
      </c>
      <c r="W56" s="66">
        <f>IF(T56=1,IF(S56&lt;15,VLOOKUP(V56,data!$B$3:$E$32,2,0)*S56,(VLOOKUP(V56,data!$B$3:$E$32,2,0)*14)+(VLOOKUP(V56,data!$B$3:$E$32,3,0))*(S56-14)),0)</f>
        <v>0</v>
      </c>
      <c r="X56" s="87" t="s">
        <v>87</v>
      </c>
      <c r="Y56" s="66">
        <f>IF(T56=1,VLOOKUP(X56,data!$B$35:$D$39,2,0),0)</f>
        <v>0</v>
      </c>
      <c r="Z56" s="67">
        <f>IF(AND(W56&lt;&gt;0,Y56&lt;&gt;0)=FALSE,0,data!$C$43)</f>
        <v>0</v>
      </c>
      <c r="AA56" s="91">
        <f t="shared" si="5"/>
        <v>0</v>
      </c>
      <c r="AB56" s="121">
        <f t="shared" si="6"/>
        <v>0</v>
      </c>
      <c r="AC56" s="61">
        <f t="shared" si="7"/>
        <v>0</v>
      </c>
      <c r="AD56" s="61">
        <f t="shared" si="8"/>
        <v>0</v>
      </c>
      <c r="AF56" s="64"/>
      <c r="AG56" s="61">
        <f t="shared" si="9"/>
        <v>0</v>
      </c>
      <c r="AH56" s="65">
        <f>IF(AG56=1,data!$C$41*AF56,0)</f>
        <v>0</v>
      </c>
      <c r="AI56" s="87" t="s">
        <v>87</v>
      </c>
      <c r="AJ56" s="66">
        <f>IF(AG56=1,IF(AF56&lt;15,VLOOKUP(AI56,data!$B$3:$E$32,2,0)*AF56,(VLOOKUP(AI56,data!$B$3:$E$32,2,0)*14)+(VLOOKUP(AI56,data!$B$3:$E$32,3,0))*(AF56-14)),0)</f>
        <v>0</v>
      </c>
      <c r="AK56" s="87" t="s">
        <v>87</v>
      </c>
      <c r="AL56" s="66">
        <f>IF(AG56=1,VLOOKUP(AK56,data!$B$35:$D$39,2,0),0)</f>
        <v>0</v>
      </c>
      <c r="AM56" s="67">
        <f>IF(AND(AJ56&lt;&gt;0,AL56&lt;&gt;0)=FALSE,0,data!$C$43)</f>
        <v>0</v>
      </c>
      <c r="AN56" s="91">
        <f t="shared" si="10"/>
        <v>0</v>
      </c>
      <c r="AO56" s="121">
        <f t="shared" si="11"/>
        <v>0</v>
      </c>
      <c r="AP56" s="61">
        <f t="shared" si="12"/>
        <v>0</v>
      </c>
      <c r="AQ56" s="61">
        <f t="shared" si="13"/>
        <v>0</v>
      </c>
      <c r="AS56" s="64"/>
      <c r="AT56" s="61">
        <f t="shared" si="14"/>
        <v>0</v>
      </c>
      <c r="AU56" s="65">
        <f>IF(AT56=1,data!$C$41*AS56,0)</f>
        <v>0</v>
      </c>
      <c r="AV56" s="87" t="s">
        <v>87</v>
      </c>
      <c r="AW56" s="66">
        <f>IF(AT56=1,IF(AS56&lt;15,VLOOKUP(AV56,data!$B$3:$E$32,2,0)*AS56,(VLOOKUP(AV56,data!$B$3:$E$32,2,0)*14)+(VLOOKUP(AV56,data!$B$3:$E$32,3,0))*(AS56-14)),0)</f>
        <v>0</v>
      </c>
      <c r="AX56" s="87" t="s">
        <v>87</v>
      </c>
      <c r="AY56" s="66">
        <f>IF(AT56=1,VLOOKUP(AX56,data!$B$35:$D$39,2,0),0)</f>
        <v>0</v>
      </c>
      <c r="AZ56" s="67">
        <f>IF(AND(AW56&lt;&gt;0,AY56&lt;&gt;0)=FALSE,0,data!$C$43)</f>
        <v>0</v>
      </c>
      <c r="BA56" s="91">
        <f t="shared" si="15"/>
        <v>0</v>
      </c>
      <c r="BB56" s="121">
        <f t="shared" si="16"/>
        <v>0</v>
      </c>
      <c r="BC56" s="61">
        <f t="shared" si="17"/>
        <v>0</v>
      </c>
      <c r="BD56" s="61">
        <f t="shared" si="18"/>
        <v>0</v>
      </c>
      <c r="BF56" s="64"/>
      <c r="BG56" s="61">
        <f t="shared" si="19"/>
        <v>0</v>
      </c>
      <c r="BH56" s="65">
        <f>IF(BG56=1,data!$C$41*BF56,0)</f>
        <v>0</v>
      </c>
      <c r="BI56" s="87" t="s">
        <v>87</v>
      </c>
      <c r="BJ56" s="66">
        <f>IF(BG56=1,IF(BF56&lt;15,VLOOKUP(BI56,data!$B$3:$E$32,2,0)*BF56,(VLOOKUP(BI56,data!$B$3:$E$32,2,0)*14)+(VLOOKUP(BI56,data!$B$3:$E$32,3,0))*(BF56-14)),0)</f>
        <v>0</v>
      </c>
      <c r="BK56" s="87" t="s">
        <v>87</v>
      </c>
      <c r="BL56" s="66">
        <f>IF(BG56=1,VLOOKUP(BK56,data!$B$35:$D$39,2,0),0)</f>
        <v>0</v>
      </c>
      <c r="BM56" s="67">
        <f>IF(AND(BJ56&lt;&gt;0,BL56&lt;&gt;0)=FALSE,0,data!$C$43)</f>
        <v>0</v>
      </c>
      <c r="BN56" s="91">
        <f t="shared" si="20"/>
        <v>0</v>
      </c>
      <c r="BO56" s="121">
        <f t="shared" si="21"/>
        <v>0</v>
      </c>
      <c r="BP56" s="61">
        <f t="shared" si="22"/>
        <v>0</v>
      </c>
      <c r="BQ56" s="61">
        <f t="shared" si="23"/>
        <v>0</v>
      </c>
      <c r="BS56" s="64"/>
      <c r="BT56" s="61">
        <f t="shared" si="24"/>
        <v>0</v>
      </c>
      <c r="BU56" s="65">
        <f>IF(BT56=1,data!$C$41*BS56,0)</f>
        <v>0</v>
      </c>
      <c r="BV56" s="87" t="s">
        <v>87</v>
      </c>
      <c r="BW56" s="66">
        <f>IF(BT56=1,IF(BS56&lt;15,VLOOKUP(BV56,data!$B$3:$E$32,2,0)*BS56,(VLOOKUP(BV56,data!$B$3:$E$32,2,0)*14)+(VLOOKUP(BV56,data!$B$3:$E$32,3,0))*(BS56-14)),0)</f>
        <v>0</v>
      </c>
      <c r="BX56" s="87" t="s">
        <v>87</v>
      </c>
      <c r="BY56" s="66">
        <f>IF(BT56=1,VLOOKUP(BX56,data!$B$35:$D$39,2,0),0)</f>
        <v>0</v>
      </c>
      <c r="BZ56" s="67">
        <f>IF(AND(BW56&lt;&gt;0,BY56&lt;&gt;0)=FALSE,0,data!$C$43)</f>
        <v>0</v>
      </c>
      <c r="CA56" s="91">
        <f t="shared" si="25"/>
        <v>0</v>
      </c>
      <c r="CB56" s="121">
        <f t="shared" si="26"/>
        <v>0</v>
      </c>
      <c r="CC56" s="61">
        <f t="shared" si="27"/>
        <v>0</v>
      </c>
      <c r="CD56" s="61">
        <f t="shared" si="28"/>
        <v>0</v>
      </c>
    </row>
    <row r="57" spans="1:82" ht="18" hidden="1" customHeight="1" x14ac:dyDescent="0.25">
      <c r="A57" s="68"/>
      <c r="B57" s="58" t="s">
        <v>139</v>
      </c>
      <c r="C57" s="113"/>
      <c r="D57" s="59"/>
      <c r="E57" s="64"/>
      <c r="F57" s="61">
        <f t="shared" si="0"/>
        <v>0</v>
      </c>
      <c r="G57" s="65">
        <f>IF(F57=1,data!$C$41*E57,0)</f>
        <v>0</v>
      </c>
      <c r="H57" s="87" t="s">
        <v>87</v>
      </c>
      <c r="I57" s="66">
        <f>IF($F57=1,IF($E57&lt;15,VLOOKUP(H57,data!$B$3:$E$32,2,0)*$E57,(VLOOKUP(H57,data!$B$3:$E$32,2,0)*14)+(VLOOKUP(H57,data!$B$3:$E$32,3,0))*($E57-14)),0)</f>
        <v>0</v>
      </c>
      <c r="J57" s="87" t="s">
        <v>87</v>
      </c>
      <c r="K57" s="66">
        <f>IF($F57=1,VLOOKUP(J57,data!$B$35:$D$39,2,0),0)</f>
        <v>0</v>
      </c>
      <c r="L57" s="67">
        <f>IF(AND(I57&lt;&gt;0,K57&lt;&gt;0)=FALSE,0,data!$C$43)</f>
        <v>0</v>
      </c>
      <c r="M57" s="91">
        <f t="shared" si="29"/>
        <v>0</v>
      </c>
      <c r="N57" s="61">
        <f t="shared" si="31"/>
        <v>0</v>
      </c>
      <c r="O57" s="61">
        <f t="shared" si="1"/>
        <v>0</v>
      </c>
      <c r="P57" s="61">
        <f t="shared" si="2"/>
        <v>0</v>
      </c>
      <c r="Q57" s="137">
        <f t="shared" si="3"/>
        <v>0</v>
      </c>
      <c r="S57" s="64"/>
      <c r="T57" s="61">
        <f t="shared" si="4"/>
        <v>0</v>
      </c>
      <c r="U57" s="65">
        <f>IF(T57=1,data!$C$41*S57,0)</f>
        <v>0</v>
      </c>
      <c r="V57" s="87" t="s">
        <v>87</v>
      </c>
      <c r="W57" s="66">
        <f>IF(T57=1,IF(S57&lt;15,VLOOKUP(V57,data!$B$3:$E$32,2,0)*S57,(VLOOKUP(V57,data!$B$3:$E$32,2,0)*14)+(VLOOKUP(V57,data!$B$3:$E$32,3,0))*(S57-14)),0)</f>
        <v>0</v>
      </c>
      <c r="X57" s="87" t="s">
        <v>87</v>
      </c>
      <c r="Y57" s="66">
        <f>IF(T57=1,VLOOKUP(X57,data!$B$35:$D$39,2,0),0)</f>
        <v>0</v>
      </c>
      <c r="Z57" s="67">
        <f>IF(AND(W57&lt;&gt;0,Y57&lt;&gt;0)=FALSE,0,data!$C$43)</f>
        <v>0</v>
      </c>
      <c r="AA57" s="91">
        <f t="shared" si="5"/>
        <v>0</v>
      </c>
      <c r="AB57" s="121">
        <f t="shared" si="6"/>
        <v>0</v>
      </c>
      <c r="AC57" s="61">
        <f t="shared" si="7"/>
        <v>0</v>
      </c>
      <c r="AD57" s="61">
        <f t="shared" si="8"/>
        <v>0</v>
      </c>
      <c r="AF57" s="64"/>
      <c r="AG57" s="61">
        <f t="shared" si="9"/>
        <v>0</v>
      </c>
      <c r="AH57" s="65">
        <f>IF(AG57=1,data!$C$41*AF57,0)</f>
        <v>0</v>
      </c>
      <c r="AI57" s="87" t="s">
        <v>87</v>
      </c>
      <c r="AJ57" s="66">
        <f>IF(AG57=1,IF(AF57&lt;15,VLOOKUP(AI57,data!$B$3:$E$32,2,0)*AF57,(VLOOKUP(AI57,data!$B$3:$E$32,2,0)*14)+(VLOOKUP(AI57,data!$B$3:$E$32,3,0))*(AF57-14)),0)</f>
        <v>0</v>
      </c>
      <c r="AK57" s="87" t="s">
        <v>87</v>
      </c>
      <c r="AL57" s="66">
        <f>IF(AG57=1,VLOOKUP(AK57,data!$B$35:$D$39,2,0),0)</f>
        <v>0</v>
      </c>
      <c r="AM57" s="67">
        <f>IF(AND(AJ57&lt;&gt;0,AL57&lt;&gt;0)=FALSE,0,data!$C$43)</f>
        <v>0</v>
      </c>
      <c r="AN57" s="91">
        <f t="shared" si="10"/>
        <v>0</v>
      </c>
      <c r="AO57" s="121">
        <f t="shared" si="11"/>
        <v>0</v>
      </c>
      <c r="AP57" s="61">
        <f t="shared" si="12"/>
        <v>0</v>
      </c>
      <c r="AQ57" s="61">
        <f t="shared" si="13"/>
        <v>0</v>
      </c>
      <c r="AS57" s="64"/>
      <c r="AT57" s="61">
        <f t="shared" si="14"/>
        <v>0</v>
      </c>
      <c r="AU57" s="65">
        <f>IF(AT57=1,data!$C$41*AS57,0)</f>
        <v>0</v>
      </c>
      <c r="AV57" s="87" t="s">
        <v>87</v>
      </c>
      <c r="AW57" s="66">
        <f>IF(AT57=1,IF(AS57&lt;15,VLOOKUP(AV57,data!$B$3:$E$32,2,0)*AS57,(VLOOKUP(AV57,data!$B$3:$E$32,2,0)*14)+(VLOOKUP(AV57,data!$B$3:$E$32,3,0))*(AS57-14)),0)</f>
        <v>0</v>
      </c>
      <c r="AX57" s="87" t="s">
        <v>87</v>
      </c>
      <c r="AY57" s="66">
        <f>IF(AT57=1,VLOOKUP(AX57,data!$B$35:$D$39,2,0),0)</f>
        <v>0</v>
      </c>
      <c r="AZ57" s="67">
        <f>IF(AND(AW57&lt;&gt;0,AY57&lt;&gt;0)=FALSE,0,data!$C$43)</f>
        <v>0</v>
      </c>
      <c r="BA57" s="91">
        <f t="shared" si="15"/>
        <v>0</v>
      </c>
      <c r="BB57" s="121">
        <f t="shared" si="16"/>
        <v>0</v>
      </c>
      <c r="BC57" s="61">
        <f t="shared" si="17"/>
        <v>0</v>
      </c>
      <c r="BD57" s="61">
        <f t="shared" si="18"/>
        <v>0</v>
      </c>
      <c r="BF57" s="64"/>
      <c r="BG57" s="61">
        <f t="shared" si="19"/>
        <v>0</v>
      </c>
      <c r="BH57" s="65">
        <f>IF(BG57=1,data!$C$41*BF57,0)</f>
        <v>0</v>
      </c>
      <c r="BI57" s="87" t="s">
        <v>87</v>
      </c>
      <c r="BJ57" s="66">
        <f>IF(BG57=1,IF(BF57&lt;15,VLOOKUP(BI57,data!$B$3:$E$32,2,0)*BF57,(VLOOKUP(BI57,data!$B$3:$E$32,2,0)*14)+(VLOOKUP(BI57,data!$B$3:$E$32,3,0))*(BF57-14)),0)</f>
        <v>0</v>
      </c>
      <c r="BK57" s="87" t="s">
        <v>87</v>
      </c>
      <c r="BL57" s="66">
        <f>IF(BG57=1,VLOOKUP(BK57,data!$B$35:$D$39,2,0),0)</f>
        <v>0</v>
      </c>
      <c r="BM57" s="67">
        <f>IF(AND(BJ57&lt;&gt;0,BL57&lt;&gt;0)=FALSE,0,data!$C$43)</f>
        <v>0</v>
      </c>
      <c r="BN57" s="91">
        <f t="shared" si="20"/>
        <v>0</v>
      </c>
      <c r="BO57" s="121">
        <f t="shared" si="21"/>
        <v>0</v>
      </c>
      <c r="BP57" s="61">
        <f t="shared" si="22"/>
        <v>0</v>
      </c>
      <c r="BQ57" s="61">
        <f t="shared" si="23"/>
        <v>0</v>
      </c>
      <c r="BS57" s="64"/>
      <c r="BT57" s="61">
        <f t="shared" si="24"/>
        <v>0</v>
      </c>
      <c r="BU57" s="65">
        <f>IF(BT57=1,data!$C$41*BS57,0)</f>
        <v>0</v>
      </c>
      <c r="BV57" s="87" t="s">
        <v>87</v>
      </c>
      <c r="BW57" s="66">
        <f>IF(BT57=1,IF(BS57&lt;15,VLOOKUP(BV57,data!$B$3:$E$32,2,0)*BS57,(VLOOKUP(BV57,data!$B$3:$E$32,2,0)*14)+(VLOOKUP(BV57,data!$B$3:$E$32,3,0))*(BS57-14)),0)</f>
        <v>0</v>
      </c>
      <c r="BX57" s="87" t="s">
        <v>87</v>
      </c>
      <c r="BY57" s="66">
        <f>IF(BT57=1,VLOOKUP(BX57,data!$B$35:$D$39,2,0),0)</f>
        <v>0</v>
      </c>
      <c r="BZ57" s="67">
        <f>IF(AND(BW57&lt;&gt;0,BY57&lt;&gt;0)=FALSE,0,data!$C$43)</f>
        <v>0</v>
      </c>
      <c r="CA57" s="91">
        <f t="shared" si="25"/>
        <v>0</v>
      </c>
      <c r="CB57" s="121">
        <f t="shared" si="26"/>
        <v>0</v>
      </c>
      <c r="CC57" s="61">
        <f t="shared" si="27"/>
        <v>0</v>
      </c>
      <c r="CD57" s="61">
        <f t="shared" si="28"/>
        <v>0</v>
      </c>
    </row>
    <row r="58" spans="1:82" ht="18" hidden="1" customHeight="1" x14ac:dyDescent="0.25">
      <c r="A58" s="68"/>
      <c r="B58" s="58" t="s">
        <v>140</v>
      </c>
      <c r="C58" s="113"/>
      <c r="D58" s="59"/>
      <c r="E58" s="64"/>
      <c r="F58" s="61">
        <f t="shared" si="0"/>
        <v>0</v>
      </c>
      <c r="G58" s="65">
        <f>IF(F58=1,data!$C$41*E58,0)</f>
        <v>0</v>
      </c>
      <c r="H58" s="87" t="s">
        <v>87</v>
      </c>
      <c r="I58" s="66">
        <f>IF($F58=1,IF($E58&lt;15,VLOOKUP(H58,data!$B$3:$E$32,2,0)*$E58,(VLOOKUP(H58,data!$B$3:$E$32,2,0)*14)+(VLOOKUP(H58,data!$B$3:$E$32,3,0))*($E58-14)),0)</f>
        <v>0</v>
      </c>
      <c r="J58" s="87" t="s">
        <v>87</v>
      </c>
      <c r="K58" s="66">
        <f>IF($F58=1,VLOOKUP(J58,data!$B$35:$D$39,2,0),0)</f>
        <v>0</v>
      </c>
      <c r="L58" s="67">
        <f>IF(AND(I58&lt;&gt;0,K58&lt;&gt;0)=FALSE,0,data!$C$43)</f>
        <v>0</v>
      </c>
      <c r="M58" s="91">
        <f t="shared" si="29"/>
        <v>0</v>
      </c>
      <c r="N58" s="61">
        <f t="shared" si="31"/>
        <v>0</v>
      </c>
      <c r="O58" s="61">
        <f t="shared" si="1"/>
        <v>0</v>
      </c>
      <c r="P58" s="61">
        <f t="shared" si="2"/>
        <v>0</v>
      </c>
      <c r="Q58" s="137">
        <f t="shared" si="3"/>
        <v>0</v>
      </c>
      <c r="S58" s="64"/>
      <c r="T58" s="61">
        <f t="shared" si="4"/>
        <v>0</v>
      </c>
      <c r="U58" s="65">
        <f>IF(T58=1,data!$C$41*S58,0)</f>
        <v>0</v>
      </c>
      <c r="V58" s="87" t="s">
        <v>87</v>
      </c>
      <c r="W58" s="66">
        <f>IF(T58=1,IF(S58&lt;15,VLOOKUP(V58,data!$B$3:$E$32,2,0)*S58,(VLOOKUP(V58,data!$B$3:$E$32,2,0)*14)+(VLOOKUP(V58,data!$B$3:$E$32,3,0))*(S58-14)),0)</f>
        <v>0</v>
      </c>
      <c r="X58" s="87" t="s">
        <v>87</v>
      </c>
      <c r="Y58" s="66">
        <f>IF(T58=1,VLOOKUP(X58,data!$B$35:$D$39,2,0),0)</f>
        <v>0</v>
      </c>
      <c r="Z58" s="67">
        <f>IF(AND(W58&lt;&gt;0,Y58&lt;&gt;0)=FALSE,0,data!$C$43)</f>
        <v>0</v>
      </c>
      <c r="AA58" s="91">
        <f t="shared" si="5"/>
        <v>0</v>
      </c>
      <c r="AB58" s="121">
        <f t="shared" si="6"/>
        <v>0</v>
      </c>
      <c r="AC58" s="61">
        <f t="shared" si="7"/>
        <v>0</v>
      </c>
      <c r="AD58" s="61">
        <f t="shared" si="8"/>
        <v>0</v>
      </c>
      <c r="AF58" s="64"/>
      <c r="AG58" s="61">
        <f t="shared" si="9"/>
        <v>0</v>
      </c>
      <c r="AH58" s="65">
        <f>IF(AG58=1,data!$C$41*AF58,0)</f>
        <v>0</v>
      </c>
      <c r="AI58" s="87" t="s">
        <v>87</v>
      </c>
      <c r="AJ58" s="66">
        <f>IF(AG58=1,IF(AF58&lt;15,VLOOKUP(AI58,data!$B$3:$E$32,2,0)*AF58,(VLOOKUP(AI58,data!$B$3:$E$32,2,0)*14)+(VLOOKUP(AI58,data!$B$3:$E$32,3,0))*(AF58-14)),0)</f>
        <v>0</v>
      </c>
      <c r="AK58" s="87" t="s">
        <v>87</v>
      </c>
      <c r="AL58" s="66">
        <f>IF(AG58=1,VLOOKUP(AK58,data!$B$35:$D$39,2,0),0)</f>
        <v>0</v>
      </c>
      <c r="AM58" s="67">
        <f>IF(AND(AJ58&lt;&gt;0,AL58&lt;&gt;0)=FALSE,0,data!$C$43)</f>
        <v>0</v>
      </c>
      <c r="AN58" s="91">
        <f t="shared" si="10"/>
        <v>0</v>
      </c>
      <c r="AO58" s="121">
        <f t="shared" si="11"/>
        <v>0</v>
      </c>
      <c r="AP58" s="61">
        <f t="shared" si="12"/>
        <v>0</v>
      </c>
      <c r="AQ58" s="61">
        <f t="shared" si="13"/>
        <v>0</v>
      </c>
      <c r="AS58" s="64"/>
      <c r="AT58" s="61">
        <f t="shared" si="14"/>
        <v>0</v>
      </c>
      <c r="AU58" s="65">
        <f>IF(AT58=1,data!$C$41*AS58,0)</f>
        <v>0</v>
      </c>
      <c r="AV58" s="87" t="s">
        <v>87</v>
      </c>
      <c r="AW58" s="66">
        <f>IF(AT58=1,IF(AS58&lt;15,VLOOKUP(AV58,data!$B$3:$E$32,2,0)*AS58,(VLOOKUP(AV58,data!$B$3:$E$32,2,0)*14)+(VLOOKUP(AV58,data!$B$3:$E$32,3,0))*(AS58-14)),0)</f>
        <v>0</v>
      </c>
      <c r="AX58" s="87" t="s">
        <v>87</v>
      </c>
      <c r="AY58" s="66">
        <f>IF(AT58=1,VLOOKUP(AX58,data!$B$35:$D$39,2,0),0)</f>
        <v>0</v>
      </c>
      <c r="AZ58" s="67">
        <f>IF(AND(AW58&lt;&gt;0,AY58&lt;&gt;0)=FALSE,0,data!$C$43)</f>
        <v>0</v>
      </c>
      <c r="BA58" s="91">
        <f t="shared" si="15"/>
        <v>0</v>
      </c>
      <c r="BB58" s="121">
        <f t="shared" si="16"/>
        <v>0</v>
      </c>
      <c r="BC58" s="61">
        <f t="shared" si="17"/>
        <v>0</v>
      </c>
      <c r="BD58" s="61">
        <f t="shared" si="18"/>
        <v>0</v>
      </c>
      <c r="BF58" s="64"/>
      <c r="BG58" s="61">
        <f t="shared" si="19"/>
        <v>0</v>
      </c>
      <c r="BH58" s="65">
        <f>IF(BG58=1,data!$C$41*BF58,0)</f>
        <v>0</v>
      </c>
      <c r="BI58" s="87" t="s">
        <v>87</v>
      </c>
      <c r="BJ58" s="66">
        <f>IF(BG58=1,IF(BF58&lt;15,VLOOKUP(BI58,data!$B$3:$E$32,2,0)*BF58,(VLOOKUP(BI58,data!$B$3:$E$32,2,0)*14)+(VLOOKUP(BI58,data!$B$3:$E$32,3,0))*(BF58-14)),0)</f>
        <v>0</v>
      </c>
      <c r="BK58" s="87" t="s">
        <v>87</v>
      </c>
      <c r="BL58" s="66">
        <f>IF(BG58=1,VLOOKUP(BK58,data!$B$35:$D$39,2,0),0)</f>
        <v>0</v>
      </c>
      <c r="BM58" s="67">
        <f>IF(AND(BJ58&lt;&gt;0,BL58&lt;&gt;0)=FALSE,0,data!$C$43)</f>
        <v>0</v>
      </c>
      <c r="BN58" s="91">
        <f t="shared" si="20"/>
        <v>0</v>
      </c>
      <c r="BO58" s="121">
        <f t="shared" si="21"/>
        <v>0</v>
      </c>
      <c r="BP58" s="61">
        <f t="shared" si="22"/>
        <v>0</v>
      </c>
      <c r="BQ58" s="61">
        <f t="shared" si="23"/>
        <v>0</v>
      </c>
      <c r="BS58" s="64"/>
      <c r="BT58" s="61">
        <f t="shared" si="24"/>
        <v>0</v>
      </c>
      <c r="BU58" s="65">
        <f>IF(BT58=1,data!$C$41*BS58,0)</f>
        <v>0</v>
      </c>
      <c r="BV58" s="87" t="s">
        <v>87</v>
      </c>
      <c r="BW58" s="66">
        <f>IF(BT58=1,IF(BS58&lt;15,VLOOKUP(BV58,data!$B$3:$E$32,2,0)*BS58,(VLOOKUP(BV58,data!$B$3:$E$32,2,0)*14)+(VLOOKUP(BV58,data!$B$3:$E$32,3,0))*(BS58-14)),0)</f>
        <v>0</v>
      </c>
      <c r="BX58" s="87" t="s">
        <v>87</v>
      </c>
      <c r="BY58" s="66">
        <f>IF(BT58=1,VLOOKUP(BX58,data!$B$35:$D$39,2,0),0)</f>
        <v>0</v>
      </c>
      <c r="BZ58" s="67">
        <f>IF(AND(BW58&lt;&gt;0,BY58&lt;&gt;0)=FALSE,0,data!$C$43)</f>
        <v>0</v>
      </c>
      <c r="CA58" s="91">
        <f t="shared" si="25"/>
        <v>0</v>
      </c>
      <c r="CB58" s="121">
        <f t="shared" si="26"/>
        <v>0</v>
      </c>
      <c r="CC58" s="61">
        <f t="shared" si="27"/>
        <v>0</v>
      </c>
      <c r="CD58" s="61">
        <f t="shared" si="28"/>
        <v>0</v>
      </c>
    </row>
    <row r="59" spans="1:82" ht="18" hidden="1" customHeight="1" x14ac:dyDescent="0.25">
      <c r="A59" s="68"/>
      <c r="B59" s="58" t="s">
        <v>141</v>
      </c>
      <c r="C59" s="113"/>
      <c r="D59" s="59"/>
      <c r="E59" s="64"/>
      <c r="F59" s="61">
        <f t="shared" si="0"/>
        <v>0</v>
      </c>
      <c r="G59" s="65">
        <f>IF(F59=1,data!$C$41*E59,0)</f>
        <v>0</v>
      </c>
      <c r="H59" s="87" t="s">
        <v>87</v>
      </c>
      <c r="I59" s="66">
        <f>IF($F59=1,IF($E59&lt;15,VLOOKUP(H59,data!$B$3:$E$32,2,0)*$E59,(VLOOKUP(H59,data!$B$3:$E$32,2,0)*14)+(VLOOKUP(H59,data!$B$3:$E$32,3,0))*($E59-14)),0)</f>
        <v>0</v>
      </c>
      <c r="J59" s="87" t="s">
        <v>87</v>
      </c>
      <c r="K59" s="66">
        <f>IF($F59=1,VLOOKUP(J59,data!$B$35:$D$39,2,0),0)</f>
        <v>0</v>
      </c>
      <c r="L59" s="67">
        <f>IF(AND(I59&lt;&gt;0,K59&lt;&gt;0)=FALSE,0,data!$C$43)</f>
        <v>0</v>
      </c>
      <c r="M59" s="91">
        <f t="shared" si="29"/>
        <v>0</v>
      </c>
      <c r="N59" s="61">
        <f t="shared" si="31"/>
        <v>0</v>
      </c>
      <c r="O59" s="61">
        <f t="shared" si="1"/>
        <v>0</v>
      </c>
      <c r="P59" s="61">
        <f t="shared" si="2"/>
        <v>0</v>
      </c>
      <c r="Q59" s="137">
        <f t="shared" si="3"/>
        <v>0</v>
      </c>
      <c r="S59" s="64"/>
      <c r="T59" s="61">
        <f t="shared" si="4"/>
        <v>0</v>
      </c>
      <c r="U59" s="65">
        <f>IF(T59=1,data!$C$41*S59,0)</f>
        <v>0</v>
      </c>
      <c r="V59" s="87" t="s">
        <v>87</v>
      </c>
      <c r="W59" s="66">
        <f>IF(T59=1,IF(S59&lt;15,VLOOKUP(V59,data!$B$3:$E$32,2,0)*S59,(VLOOKUP(V59,data!$B$3:$E$32,2,0)*14)+(VLOOKUP(V59,data!$B$3:$E$32,3,0))*(S59-14)),0)</f>
        <v>0</v>
      </c>
      <c r="X59" s="87" t="s">
        <v>87</v>
      </c>
      <c r="Y59" s="66">
        <f>IF(T59=1,VLOOKUP(X59,data!$B$35:$D$39,2,0),0)</f>
        <v>0</v>
      </c>
      <c r="Z59" s="67">
        <f>IF(AND(W59&lt;&gt;0,Y59&lt;&gt;0)=FALSE,0,data!$C$43)</f>
        <v>0</v>
      </c>
      <c r="AA59" s="91">
        <f t="shared" si="5"/>
        <v>0</v>
      </c>
      <c r="AB59" s="121">
        <f t="shared" si="6"/>
        <v>0</v>
      </c>
      <c r="AC59" s="61">
        <f t="shared" si="7"/>
        <v>0</v>
      </c>
      <c r="AD59" s="61">
        <f t="shared" si="8"/>
        <v>0</v>
      </c>
      <c r="AF59" s="64"/>
      <c r="AG59" s="61">
        <f t="shared" si="9"/>
        <v>0</v>
      </c>
      <c r="AH59" s="65">
        <f>IF(AG59=1,data!$C$41*AF59,0)</f>
        <v>0</v>
      </c>
      <c r="AI59" s="87" t="s">
        <v>87</v>
      </c>
      <c r="AJ59" s="66">
        <f>IF(AG59=1,IF(AF59&lt;15,VLOOKUP(AI59,data!$B$3:$E$32,2,0)*AF59,(VLOOKUP(AI59,data!$B$3:$E$32,2,0)*14)+(VLOOKUP(AI59,data!$B$3:$E$32,3,0))*(AF59-14)),0)</f>
        <v>0</v>
      </c>
      <c r="AK59" s="87" t="s">
        <v>87</v>
      </c>
      <c r="AL59" s="66">
        <f>IF(AG59=1,VLOOKUP(AK59,data!$B$35:$D$39,2,0),0)</f>
        <v>0</v>
      </c>
      <c r="AM59" s="67">
        <f>IF(AND(AJ59&lt;&gt;0,AL59&lt;&gt;0)=FALSE,0,data!$C$43)</f>
        <v>0</v>
      </c>
      <c r="AN59" s="91">
        <f t="shared" si="10"/>
        <v>0</v>
      </c>
      <c r="AO59" s="121">
        <f t="shared" si="11"/>
        <v>0</v>
      </c>
      <c r="AP59" s="61">
        <f t="shared" si="12"/>
        <v>0</v>
      </c>
      <c r="AQ59" s="61">
        <f t="shared" si="13"/>
        <v>0</v>
      </c>
      <c r="AS59" s="64"/>
      <c r="AT59" s="61">
        <f t="shared" si="14"/>
        <v>0</v>
      </c>
      <c r="AU59" s="65">
        <f>IF(AT59=1,data!$C$41*AS59,0)</f>
        <v>0</v>
      </c>
      <c r="AV59" s="87" t="s">
        <v>87</v>
      </c>
      <c r="AW59" s="66">
        <f>IF(AT59=1,IF(AS59&lt;15,VLOOKUP(AV59,data!$B$3:$E$32,2,0)*AS59,(VLOOKUP(AV59,data!$B$3:$E$32,2,0)*14)+(VLOOKUP(AV59,data!$B$3:$E$32,3,0))*(AS59-14)),0)</f>
        <v>0</v>
      </c>
      <c r="AX59" s="87" t="s">
        <v>87</v>
      </c>
      <c r="AY59" s="66">
        <f>IF(AT59=1,VLOOKUP(AX59,data!$B$35:$D$39,2,0),0)</f>
        <v>0</v>
      </c>
      <c r="AZ59" s="67">
        <f>IF(AND(AW59&lt;&gt;0,AY59&lt;&gt;0)=FALSE,0,data!$C$43)</f>
        <v>0</v>
      </c>
      <c r="BA59" s="91">
        <f t="shared" si="15"/>
        <v>0</v>
      </c>
      <c r="BB59" s="121">
        <f t="shared" si="16"/>
        <v>0</v>
      </c>
      <c r="BC59" s="61">
        <f t="shared" si="17"/>
        <v>0</v>
      </c>
      <c r="BD59" s="61">
        <f t="shared" si="18"/>
        <v>0</v>
      </c>
      <c r="BF59" s="64"/>
      <c r="BG59" s="61">
        <f t="shared" si="19"/>
        <v>0</v>
      </c>
      <c r="BH59" s="65">
        <f>IF(BG59=1,data!$C$41*BF59,0)</f>
        <v>0</v>
      </c>
      <c r="BI59" s="87" t="s">
        <v>87</v>
      </c>
      <c r="BJ59" s="66">
        <f>IF(BG59=1,IF(BF59&lt;15,VLOOKUP(BI59,data!$B$3:$E$32,2,0)*BF59,(VLOOKUP(BI59,data!$B$3:$E$32,2,0)*14)+(VLOOKUP(BI59,data!$B$3:$E$32,3,0))*(BF59-14)),0)</f>
        <v>0</v>
      </c>
      <c r="BK59" s="87" t="s">
        <v>87</v>
      </c>
      <c r="BL59" s="66">
        <f>IF(BG59=1,VLOOKUP(BK59,data!$B$35:$D$39,2,0),0)</f>
        <v>0</v>
      </c>
      <c r="BM59" s="67">
        <f>IF(AND(BJ59&lt;&gt;0,BL59&lt;&gt;0)=FALSE,0,data!$C$43)</f>
        <v>0</v>
      </c>
      <c r="BN59" s="91">
        <f t="shared" si="20"/>
        <v>0</v>
      </c>
      <c r="BO59" s="121">
        <f t="shared" si="21"/>
        <v>0</v>
      </c>
      <c r="BP59" s="61">
        <f t="shared" si="22"/>
        <v>0</v>
      </c>
      <c r="BQ59" s="61">
        <f t="shared" si="23"/>
        <v>0</v>
      </c>
      <c r="BS59" s="64"/>
      <c r="BT59" s="61">
        <f t="shared" si="24"/>
        <v>0</v>
      </c>
      <c r="BU59" s="65">
        <f>IF(BT59=1,data!$C$41*BS59,0)</f>
        <v>0</v>
      </c>
      <c r="BV59" s="87" t="s">
        <v>87</v>
      </c>
      <c r="BW59" s="66">
        <f>IF(BT59=1,IF(BS59&lt;15,VLOOKUP(BV59,data!$B$3:$E$32,2,0)*BS59,(VLOOKUP(BV59,data!$B$3:$E$32,2,0)*14)+(VLOOKUP(BV59,data!$B$3:$E$32,3,0))*(BS59-14)),0)</f>
        <v>0</v>
      </c>
      <c r="BX59" s="87" t="s">
        <v>87</v>
      </c>
      <c r="BY59" s="66">
        <f>IF(BT59=1,VLOOKUP(BX59,data!$B$35:$D$39,2,0),0)</f>
        <v>0</v>
      </c>
      <c r="BZ59" s="67">
        <f>IF(AND(BW59&lt;&gt;0,BY59&lt;&gt;0)=FALSE,0,data!$C$43)</f>
        <v>0</v>
      </c>
      <c r="CA59" s="91">
        <f t="shared" si="25"/>
        <v>0</v>
      </c>
      <c r="CB59" s="121">
        <f t="shared" si="26"/>
        <v>0</v>
      </c>
      <c r="CC59" s="61">
        <f t="shared" si="27"/>
        <v>0</v>
      </c>
      <c r="CD59" s="61">
        <f t="shared" si="28"/>
        <v>0</v>
      </c>
    </row>
    <row r="60" spans="1:82" ht="18" hidden="1" customHeight="1" x14ac:dyDescent="0.25">
      <c r="A60" s="68"/>
      <c r="B60" s="58" t="s">
        <v>142</v>
      </c>
      <c r="C60" s="113"/>
      <c r="D60" s="59"/>
      <c r="E60" s="64"/>
      <c r="F60" s="61">
        <f t="shared" si="0"/>
        <v>0</v>
      </c>
      <c r="G60" s="65">
        <f>IF(F60=1,data!$C$41*E60,0)</f>
        <v>0</v>
      </c>
      <c r="H60" s="87" t="s">
        <v>87</v>
      </c>
      <c r="I60" s="66">
        <f>IF($F60=1,IF($E60&lt;15,VLOOKUP(H60,data!$B$3:$E$32,2,0)*$E60,(VLOOKUP(H60,data!$B$3:$E$32,2,0)*14)+(VLOOKUP(H60,data!$B$3:$E$32,3,0))*($E60-14)),0)</f>
        <v>0</v>
      </c>
      <c r="J60" s="87" t="s">
        <v>87</v>
      </c>
      <c r="K60" s="66">
        <f>IF($F60=1,VLOOKUP(J60,data!$B$35:$D$39,2,0),0)</f>
        <v>0</v>
      </c>
      <c r="L60" s="67">
        <f>IF(AND(I60&lt;&gt;0,K60&lt;&gt;0)=FALSE,0,data!$C$43)</f>
        <v>0</v>
      </c>
      <c r="M60" s="91">
        <f t="shared" si="29"/>
        <v>0</v>
      </c>
      <c r="N60" s="61">
        <f t="shared" si="31"/>
        <v>0</v>
      </c>
      <c r="O60" s="61">
        <f t="shared" si="1"/>
        <v>0</v>
      </c>
      <c r="P60" s="61">
        <f t="shared" si="2"/>
        <v>0</v>
      </c>
      <c r="Q60" s="137">
        <f t="shared" si="3"/>
        <v>0</v>
      </c>
      <c r="S60" s="64"/>
      <c r="T60" s="61">
        <f t="shared" si="4"/>
        <v>0</v>
      </c>
      <c r="U60" s="65">
        <f>IF(T60=1,data!$C$41*S60,0)</f>
        <v>0</v>
      </c>
      <c r="V60" s="87" t="s">
        <v>87</v>
      </c>
      <c r="W60" s="66">
        <f>IF(T60=1,IF(S60&lt;15,VLOOKUP(V60,data!$B$3:$E$32,2,0)*S60,(VLOOKUP(V60,data!$B$3:$E$32,2,0)*14)+(VLOOKUP(V60,data!$B$3:$E$32,3,0))*(S60-14)),0)</f>
        <v>0</v>
      </c>
      <c r="X60" s="87" t="s">
        <v>87</v>
      </c>
      <c r="Y60" s="66">
        <f>IF(T60=1,VLOOKUP(X60,data!$B$35:$D$39,2,0),0)</f>
        <v>0</v>
      </c>
      <c r="Z60" s="67">
        <f>IF(AND(W60&lt;&gt;0,Y60&lt;&gt;0)=FALSE,0,data!$C$43)</f>
        <v>0</v>
      </c>
      <c r="AA60" s="91">
        <f t="shared" si="5"/>
        <v>0</v>
      </c>
      <c r="AB60" s="121">
        <f t="shared" si="6"/>
        <v>0</v>
      </c>
      <c r="AC60" s="61">
        <f t="shared" si="7"/>
        <v>0</v>
      </c>
      <c r="AD60" s="61">
        <f t="shared" si="8"/>
        <v>0</v>
      </c>
      <c r="AF60" s="64"/>
      <c r="AG60" s="61">
        <f t="shared" si="9"/>
        <v>0</v>
      </c>
      <c r="AH60" s="65">
        <f>IF(AG60=1,data!$C$41*AF60,0)</f>
        <v>0</v>
      </c>
      <c r="AI60" s="87" t="s">
        <v>87</v>
      </c>
      <c r="AJ60" s="66">
        <f>IF(AG60=1,IF(AF60&lt;15,VLOOKUP(AI60,data!$B$3:$E$32,2,0)*AF60,(VLOOKUP(AI60,data!$B$3:$E$32,2,0)*14)+(VLOOKUP(AI60,data!$B$3:$E$32,3,0))*(AF60-14)),0)</f>
        <v>0</v>
      </c>
      <c r="AK60" s="87" t="s">
        <v>87</v>
      </c>
      <c r="AL60" s="66">
        <f>IF(AG60=1,VLOOKUP(AK60,data!$B$35:$D$39,2,0),0)</f>
        <v>0</v>
      </c>
      <c r="AM60" s="67">
        <f>IF(AND(AJ60&lt;&gt;0,AL60&lt;&gt;0)=FALSE,0,data!$C$43)</f>
        <v>0</v>
      </c>
      <c r="AN60" s="91">
        <f t="shared" si="10"/>
        <v>0</v>
      </c>
      <c r="AO60" s="121">
        <f t="shared" si="11"/>
        <v>0</v>
      </c>
      <c r="AP60" s="61">
        <f t="shared" si="12"/>
        <v>0</v>
      </c>
      <c r="AQ60" s="61">
        <f t="shared" si="13"/>
        <v>0</v>
      </c>
      <c r="AS60" s="64"/>
      <c r="AT60" s="61">
        <f t="shared" si="14"/>
        <v>0</v>
      </c>
      <c r="AU60" s="65">
        <f>IF(AT60=1,data!$C$41*AS60,0)</f>
        <v>0</v>
      </c>
      <c r="AV60" s="87" t="s">
        <v>87</v>
      </c>
      <c r="AW60" s="66">
        <f>IF(AT60=1,IF(AS60&lt;15,VLOOKUP(AV60,data!$B$3:$E$32,2,0)*AS60,(VLOOKUP(AV60,data!$B$3:$E$32,2,0)*14)+(VLOOKUP(AV60,data!$B$3:$E$32,3,0))*(AS60-14)),0)</f>
        <v>0</v>
      </c>
      <c r="AX60" s="87" t="s">
        <v>87</v>
      </c>
      <c r="AY60" s="66">
        <f>IF(AT60=1,VLOOKUP(AX60,data!$B$35:$D$39,2,0),0)</f>
        <v>0</v>
      </c>
      <c r="AZ60" s="67">
        <f>IF(AND(AW60&lt;&gt;0,AY60&lt;&gt;0)=FALSE,0,data!$C$43)</f>
        <v>0</v>
      </c>
      <c r="BA60" s="91">
        <f t="shared" si="15"/>
        <v>0</v>
      </c>
      <c r="BB60" s="121">
        <f t="shared" si="16"/>
        <v>0</v>
      </c>
      <c r="BC60" s="61">
        <f t="shared" si="17"/>
        <v>0</v>
      </c>
      <c r="BD60" s="61">
        <f t="shared" si="18"/>
        <v>0</v>
      </c>
      <c r="BF60" s="64"/>
      <c r="BG60" s="61">
        <f t="shared" si="19"/>
        <v>0</v>
      </c>
      <c r="BH60" s="65">
        <f>IF(BG60=1,data!$C$41*BF60,0)</f>
        <v>0</v>
      </c>
      <c r="BI60" s="87" t="s">
        <v>87</v>
      </c>
      <c r="BJ60" s="66">
        <f>IF(BG60=1,IF(BF60&lt;15,VLOOKUP(BI60,data!$B$3:$E$32,2,0)*BF60,(VLOOKUP(BI60,data!$B$3:$E$32,2,0)*14)+(VLOOKUP(BI60,data!$B$3:$E$32,3,0))*(BF60-14)),0)</f>
        <v>0</v>
      </c>
      <c r="BK60" s="87" t="s">
        <v>87</v>
      </c>
      <c r="BL60" s="66">
        <f>IF(BG60=1,VLOOKUP(BK60,data!$B$35:$D$39,2,0),0)</f>
        <v>0</v>
      </c>
      <c r="BM60" s="67">
        <f>IF(AND(BJ60&lt;&gt;0,BL60&lt;&gt;0)=FALSE,0,data!$C$43)</f>
        <v>0</v>
      </c>
      <c r="BN60" s="91">
        <f t="shared" si="20"/>
        <v>0</v>
      </c>
      <c r="BO60" s="121">
        <f t="shared" si="21"/>
        <v>0</v>
      </c>
      <c r="BP60" s="61">
        <f t="shared" si="22"/>
        <v>0</v>
      </c>
      <c r="BQ60" s="61">
        <f t="shared" si="23"/>
        <v>0</v>
      </c>
      <c r="BS60" s="64"/>
      <c r="BT60" s="61">
        <f t="shared" si="24"/>
        <v>0</v>
      </c>
      <c r="BU60" s="65">
        <f>IF(BT60=1,data!$C$41*BS60,0)</f>
        <v>0</v>
      </c>
      <c r="BV60" s="87" t="s">
        <v>87</v>
      </c>
      <c r="BW60" s="66">
        <f>IF(BT60=1,IF(BS60&lt;15,VLOOKUP(BV60,data!$B$3:$E$32,2,0)*BS60,(VLOOKUP(BV60,data!$B$3:$E$32,2,0)*14)+(VLOOKUP(BV60,data!$B$3:$E$32,3,0))*(BS60-14)),0)</f>
        <v>0</v>
      </c>
      <c r="BX60" s="87" t="s">
        <v>87</v>
      </c>
      <c r="BY60" s="66">
        <f>IF(BT60=1,VLOOKUP(BX60,data!$B$35:$D$39,2,0),0)</f>
        <v>0</v>
      </c>
      <c r="BZ60" s="67">
        <f>IF(AND(BW60&lt;&gt;0,BY60&lt;&gt;0)=FALSE,0,data!$C$43)</f>
        <v>0</v>
      </c>
      <c r="CA60" s="91">
        <f t="shared" si="25"/>
        <v>0</v>
      </c>
      <c r="CB60" s="121">
        <f t="shared" si="26"/>
        <v>0</v>
      </c>
      <c r="CC60" s="61">
        <f t="shared" si="27"/>
        <v>0</v>
      </c>
      <c r="CD60" s="61">
        <f t="shared" si="28"/>
        <v>0</v>
      </c>
    </row>
    <row r="61" spans="1:82" ht="18" hidden="1" customHeight="1" x14ac:dyDescent="0.25">
      <c r="A61" s="68"/>
      <c r="B61" s="58" t="s">
        <v>143</v>
      </c>
      <c r="C61" s="113"/>
      <c r="D61" s="59"/>
      <c r="E61" s="64"/>
      <c r="F61" s="61">
        <f t="shared" si="0"/>
        <v>0</v>
      </c>
      <c r="G61" s="65">
        <f>IF(F61=1,data!$C$41*E61,0)</f>
        <v>0</v>
      </c>
      <c r="H61" s="87" t="s">
        <v>87</v>
      </c>
      <c r="I61" s="66">
        <f>IF($F61=1,IF($E61&lt;15,VLOOKUP(H61,data!$B$3:$E$32,2,0)*$E61,(VLOOKUP(H61,data!$B$3:$E$32,2,0)*14)+(VLOOKUP(H61,data!$B$3:$E$32,3,0))*($E61-14)),0)</f>
        <v>0</v>
      </c>
      <c r="J61" s="87" t="s">
        <v>87</v>
      </c>
      <c r="K61" s="66">
        <f>IF($F61=1,VLOOKUP(J61,data!$B$35:$D$39,2,0),0)</f>
        <v>0</v>
      </c>
      <c r="L61" s="67">
        <f>IF(AND(I61&lt;&gt;0,K61&lt;&gt;0)=FALSE,0,data!$C$43)</f>
        <v>0</v>
      </c>
      <c r="M61" s="91">
        <f t="shared" si="29"/>
        <v>0</v>
      </c>
      <c r="N61" s="61">
        <f t="shared" si="31"/>
        <v>0</v>
      </c>
      <c r="O61" s="61">
        <f t="shared" si="1"/>
        <v>0</v>
      </c>
      <c r="P61" s="61">
        <f t="shared" si="2"/>
        <v>0</v>
      </c>
      <c r="Q61" s="137">
        <f t="shared" si="3"/>
        <v>0</v>
      </c>
      <c r="S61" s="64"/>
      <c r="T61" s="61">
        <f t="shared" si="4"/>
        <v>0</v>
      </c>
      <c r="U61" s="65">
        <f>IF(T61=1,data!$C$41*S61,0)</f>
        <v>0</v>
      </c>
      <c r="V61" s="87" t="s">
        <v>87</v>
      </c>
      <c r="W61" s="66">
        <f>IF(T61=1,IF(S61&lt;15,VLOOKUP(V61,data!$B$3:$E$32,2,0)*S61,(VLOOKUP(V61,data!$B$3:$E$32,2,0)*14)+(VLOOKUP(V61,data!$B$3:$E$32,3,0))*(S61-14)),0)</f>
        <v>0</v>
      </c>
      <c r="X61" s="87" t="s">
        <v>87</v>
      </c>
      <c r="Y61" s="66">
        <f>IF(T61=1,VLOOKUP(X61,data!$B$35:$D$39,2,0),0)</f>
        <v>0</v>
      </c>
      <c r="Z61" s="67">
        <f>IF(AND(W61&lt;&gt;0,Y61&lt;&gt;0)=FALSE,0,data!$C$43)</f>
        <v>0</v>
      </c>
      <c r="AA61" s="91">
        <f t="shared" si="5"/>
        <v>0</v>
      </c>
      <c r="AB61" s="121">
        <f t="shared" si="6"/>
        <v>0</v>
      </c>
      <c r="AC61" s="61">
        <f t="shared" si="7"/>
        <v>0</v>
      </c>
      <c r="AD61" s="61">
        <f t="shared" si="8"/>
        <v>0</v>
      </c>
      <c r="AF61" s="64"/>
      <c r="AG61" s="61">
        <f t="shared" si="9"/>
        <v>0</v>
      </c>
      <c r="AH61" s="65">
        <f>IF(AG61=1,data!$C$41*AF61,0)</f>
        <v>0</v>
      </c>
      <c r="AI61" s="87" t="s">
        <v>87</v>
      </c>
      <c r="AJ61" s="66">
        <f>IF(AG61=1,IF(AF61&lt;15,VLOOKUP(AI61,data!$B$3:$E$32,2,0)*AF61,(VLOOKUP(AI61,data!$B$3:$E$32,2,0)*14)+(VLOOKUP(AI61,data!$B$3:$E$32,3,0))*(AF61-14)),0)</f>
        <v>0</v>
      </c>
      <c r="AK61" s="87" t="s">
        <v>87</v>
      </c>
      <c r="AL61" s="66">
        <f>IF(AG61=1,VLOOKUP(AK61,data!$B$35:$D$39,2,0),0)</f>
        <v>0</v>
      </c>
      <c r="AM61" s="67">
        <f>IF(AND(AJ61&lt;&gt;0,AL61&lt;&gt;0)=FALSE,0,data!$C$43)</f>
        <v>0</v>
      </c>
      <c r="AN61" s="91">
        <f t="shared" si="10"/>
        <v>0</v>
      </c>
      <c r="AO61" s="121">
        <f t="shared" si="11"/>
        <v>0</v>
      </c>
      <c r="AP61" s="61">
        <f t="shared" si="12"/>
        <v>0</v>
      </c>
      <c r="AQ61" s="61">
        <f t="shared" si="13"/>
        <v>0</v>
      </c>
      <c r="AS61" s="64"/>
      <c r="AT61" s="61">
        <f t="shared" si="14"/>
        <v>0</v>
      </c>
      <c r="AU61" s="65">
        <f>IF(AT61=1,data!$C$41*AS61,0)</f>
        <v>0</v>
      </c>
      <c r="AV61" s="87" t="s">
        <v>87</v>
      </c>
      <c r="AW61" s="66">
        <f>IF(AT61=1,IF(AS61&lt;15,VLOOKUP(AV61,data!$B$3:$E$32,2,0)*AS61,(VLOOKUP(AV61,data!$B$3:$E$32,2,0)*14)+(VLOOKUP(AV61,data!$B$3:$E$32,3,0))*(AS61-14)),0)</f>
        <v>0</v>
      </c>
      <c r="AX61" s="87" t="s">
        <v>87</v>
      </c>
      <c r="AY61" s="66">
        <f>IF(AT61=1,VLOOKUP(AX61,data!$B$35:$D$39,2,0),0)</f>
        <v>0</v>
      </c>
      <c r="AZ61" s="67">
        <f>IF(AND(AW61&lt;&gt;0,AY61&lt;&gt;0)=FALSE,0,data!$C$43)</f>
        <v>0</v>
      </c>
      <c r="BA61" s="91">
        <f t="shared" si="15"/>
        <v>0</v>
      </c>
      <c r="BB61" s="121">
        <f t="shared" si="16"/>
        <v>0</v>
      </c>
      <c r="BC61" s="61">
        <f t="shared" si="17"/>
        <v>0</v>
      </c>
      <c r="BD61" s="61">
        <f t="shared" si="18"/>
        <v>0</v>
      </c>
      <c r="BF61" s="64"/>
      <c r="BG61" s="61">
        <f t="shared" si="19"/>
        <v>0</v>
      </c>
      <c r="BH61" s="65">
        <f>IF(BG61=1,data!$C$41*BF61,0)</f>
        <v>0</v>
      </c>
      <c r="BI61" s="87" t="s">
        <v>87</v>
      </c>
      <c r="BJ61" s="66">
        <f>IF(BG61=1,IF(BF61&lt;15,VLOOKUP(BI61,data!$B$3:$E$32,2,0)*BF61,(VLOOKUP(BI61,data!$B$3:$E$32,2,0)*14)+(VLOOKUP(BI61,data!$B$3:$E$32,3,0))*(BF61-14)),0)</f>
        <v>0</v>
      </c>
      <c r="BK61" s="87" t="s">
        <v>87</v>
      </c>
      <c r="BL61" s="66">
        <f>IF(BG61=1,VLOOKUP(BK61,data!$B$35:$D$39,2,0),0)</f>
        <v>0</v>
      </c>
      <c r="BM61" s="67">
        <f>IF(AND(BJ61&lt;&gt;0,BL61&lt;&gt;0)=FALSE,0,data!$C$43)</f>
        <v>0</v>
      </c>
      <c r="BN61" s="91">
        <f t="shared" si="20"/>
        <v>0</v>
      </c>
      <c r="BO61" s="121">
        <f t="shared" si="21"/>
        <v>0</v>
      </c>
      <c r="BP61" s="61">
        <f t="shared" si="22"/>
        <v>0</v>
      </c>
      <c r="BQ61" s="61">
        <f t="shared" si="23"/>
        <v>0</v>
      </c>
      <c r="BS61" s="64"/>
      <c r="BT61" s="61">
        <f t="shared" si="24"/>
        <v>0</v>
      </c>
      <c r="BU61" s="65">
        <f>IF(BT61=1,data!$C$41*BS61,0)</f>
        <v>0</v>
      </c>
      <c r="BV61" s="87" t="s">
        <v>87</v>
      </c>
      <c r="BW61" s="66">
        <f>IF(BT61=1,IF(BS61&lt;15,VLOOKUP(BV61,data!$B$3:$E$32,2,0)*BS61,(VLOOKUP(BV61,data!$B$3:$E$32,2,0)*14)+(VLOOKUP(BV61,data!$B$3:$E$32,3,0))*(BS61-14)),0)</f>
        <v>0</v>
      </c>
      <c r="BX61" s="87" t="s">
        <v>87</v>
      </c>
      <c r="BY61" s="66">
        <f>IF(BT61=1,VLOOKUP(BX61,data!$B$35:$D$39,2,0),0)</f>
        <v>0</v>
      </c>
      <c r="BZ61" s="67">
        <f>IF(AND(BW61&lt;&gt;0,BY61&lt;&gt;0)=FALSE,0,data!$C$43)</f>
        <v>0</v>
      </c>
      <c r="CA61" s="91">
        <f t="shared" si="25"/>
        <v>0</v>
      </c>
      <c r="CB61" s="121">
        <f t="shared" si="26"/>
        <v>0</v>
      </c>
      <c r="CC61" s="61">
        <f t="shared" si="27"/>
        <v>0</v>
      </c>
      <c r="CD61" s="61">
        <f t="shared" si="28"/>
        <v>0</v>
      </c>
    </row>
    <row r="62" spans="1:82" ht="18" hidden="1" customHeight="1" x14ac:dyDescent="0.25">
      <c r="A62" s="68"/>
      <c r="B62" s="58" t="s">
        <v>144</v>
      </c>
      <c r="C62" s="113"/>
      <c r="D62" s="59"/>
      <c r="E62" s="64"/>
      <c r="F62" s="61">
        <f t="shared" si="0"/>
        <v>0</v>
      </c>
      <c r="G62" s="65">
        <f>IF(F62=1,data!$C$41*E62,0)</f>
        <v>0</v>
      </c>
      <c r="H62" s="87" t="s">
        <v>87</v>
      </c>
      <c r="I62" s="66">
        <f>IF($F62=1,IF($E62&lt;15,VLOOKUP(H62,data!$B$3:$E$32,2,0)*$E62,(VLOOKUP(H62,data!$B$3:$E$32,2,0)*14)+(VLOOKUP(H62,data!$B$3:$E$32,3,0))*($E62-14)),0)</f>
        <v>0</v>
      </c>
      <c r="J62" s="87" t="s">
        <v>87</v>
      </c>
      <c r="K62" s="66">
        <f>IF($F62=1,VLOOKUP(J62,data!$B$35:$D$39,2,0),0)</f>
        <v>0</v>
      </c>
      <c r="L62" s="67">
        <f>IF(AND(I62&lt;&gt;0,K62&lt;&gt;0)=FALSE,0,data!$C$43)</f>
        <v>0</v>
      </c>
      <c r="M62" s="91">
        <f t="shared" si="29"/>
        <v>0</v>
      </c>
      <c r="N62" s="61">
        <f t="shared" si="31"/>
        <v>0</v>
      </c>
      <c r="O62" s="61">
        <f t="shared" si="1"/>
        <v>0</v>
      </c>
      <c r="P62" s="61">
        <f t="shared" si="2"/>
        <v>0</v>
      </c>
      <c r="Q62" s="137">
        <f t="shared" si="3"/>
        <v>0</v>
      </c>
      <c r="S62" s="64"/>
      <c r="T62" s="61">
        <f t="shared" si="4"/>
        <v>0</v>
      </c>
      <c r="U62" s="65">
        <f>IF(T62=1,data!$C$41*S62,0)</f>
        <v>0</v>
      </c>
      <c r="V62" s="87" t="s">
        <v>87</v>
      </c>
      <c r="W62" s="66">
        <f>IF(T62=1,IF(S62&lt;15,VLOOKUP(V62,data!$B$3:$E$32,2,0)*S62,(VLOOKUP(V62,data!$B$3:$E$32,2,0)*14)+(VLOOKUP(V62,data!$B$3:$E$32,3,0))*(S62-14)),0)</f>
        <v>0</v>
      </c>
      <c r="X62" s="87" t="s">
        <v>87</v>
      </c>
      <c r="Y62" s="66">
        <f>IF(T62=1,VLOOKUP(X62,data!$B$35:$D$39,2,0),0)</f>
        <v>0</v>
      </c>
      <c r="Z62" s="67">
        <f>IF(AND(W62&lt;&gt;0,Y62&lt;&gt;0)=FALSE,0,data!$C$43)</f>
        <v>0</v>
      </c>
      <c r="AA62" s="91">
        <f t="shared" si="5"/>
        <v>0</v>
      </c>
      <c r="AB62" s="121">
        <f t="shared" si="6"/>
        <v>0</v>
      </c>
      <c r="AC62" s="61">
        <f t="shared" si="7"/>
        <v>0</v>
      </c>
      <c r="AD62" s="61">
        <f t="shared" si="8"/>
        <v>0</v>
      </c>
      <c r="AF62" s="64"/>
      <c r="AG62" s="61">
        <f t="shared" si="9"/>
        <v>0</v>
      </c>
      <c r="AH62" s="65">
        <f>IF(AG62=1,data!$C$41*AF62,0)</f>
        <v>0</v>
      </c>
      <c r="AI62" s="87" t="s">
        <v>87</v>
      </c>
      <c r="AJ62" s="66">
        <f>IF(AG62=1,IF(AF62&lt;15,VLOOKUP(AI62,data!$B$3:$E$32,2,0)*AF62,(VLOOKUP(AI62,data!$B$3:$E$32,2,0)*14)+(VLOOKUP(AI62,data!$B$3:$E$32,3,0))*(AF62-14)),0)</f>
        <v>0</v>
      </c>
      <c r="AK62" s="87" t="s">
        <v>87</v>
      </c>
      <c r="AL62" s="66">
        <f>IF(AG62=1,VLOOKUP(AK62,data!$B$35:$D$39,2,0),0)</f>
        <v>0</v>
      </c>
      <c r="AM62" s="67">
        <f>IF(AND(AJ62&lt;&gt;0,AL62&lt;&gt;0)=FALSE,0,data!$C$43)</f>
        <v>0</v>
      </c>
      <c r="AN62" s="91">
        <f t="shared" si="10"/>
        <v>0</v>
      </c>
      <c r="AO62" s="121">
        <f t="shared" si="11"/>
        <v>0</v>
      </c>
      <c r="AP62" s="61">
        <f t="shared" si="12"/>
        <v>0</v>
      </c>
      <c r="AQ62" s="61">
        <f t="shared" si="13"/>
        <v>0</v>
      </c>
      <c r="AS62" s="64"/>
      <c r="AT62" s="61">
        <f t="shared" si="14"/>
        <v>0</v>
      </c>
      <c r="AU62" s="65">
        <f>IF(AT62=1,data!$C$41*AS62,0)</f>
        <v>0</v>
      </c>
      <c r="AV62" s="87" t="s">
        <v>87</v>
      </c>
      <c r="AW62" s="66">
        <f>IF(AT62=1,IF(AS62&lt;15,VLOOKUP(AV62,data!$B$3:$E$32,2,0)*AS62,(VLOOKUP(AV62,data!$B$3:$E$32,2,0)*14)+(VLOOKUP(AV62,data!$B$3:$E$32,3,0))*(AS62-14)),0)</f>
        <v>0</v>
      </c>
      <c r="AX62" s="87" t="s">
        <v>87</v>
      </c>
      <c r="AY62" s="66">
        <f>IF(AT62=1,VLOOKUP(AX62,data!$B$35:$D$39,2,0),0)</f>
        <v>0</v>
      </c>
      <c r="AZ62" s="67">
        <f>IF(AND(AW62&lt;&gt;0,AY62&lt;&gt;0)=FALSE,0,data!$C$43)</f>
        <v>0</v>
      </c>
      <c r="BA62" s="91">
        <f t="shared" si="15"/>
        <v>0</v>
      </c>
      <c r="BB62" s="121">
        <f t="shared" si="16"/>
        <v>0</v>
      </c>
      <c r="BC62" s="61">
        <f t="shared" si="17"/>
        <v>0</v>
      </c>
      <c r="BD62" s="61">
        <f t="shared" si="18"/>
        <v>0</v>
      </c>
      <c r="BF62" s="64"/>
      <c r="BG62" s="61">
        <f t="shared" si="19"/>
        <v>0</v>
      </c>
      <c r="BH62" s="65">
        <f>IF(BG62=1,data!$C$41*BF62,0)</f>
        <v>0</v>
      </c>
      <c r="BI62" s="87" t="s">
        <v>87</v>
      </c>
      <c r="BJ62" s="66">
        <f>IF(BG62=1,IF(BF62&lt;15,VLOOKUP(BI62,data!$B$3:$E$32,2,0)*BF62,(VLOOKUP(BI62,data!$B$3:$E$32,2,0)*14)+(VLOOKUP(BI62,data!$B$3:$E$32,3,0))*(BF62-14)),0)</f>
        <v>0</v>
      </c>
      <c r="BK62" s="87" t="s">
        <v>87</v>
      </c>
      <c r="BL62" s="66">
        <f>IF(BG62=1,VLOOKUP(BK62,data!$B$35:$D$39,2,0),0)</f>
        <v>0</v>
      </c>
      <c r="BM62" s="67">
        <f>IF(AND(BJ62&lt;&gt;0,BL62&lt;&gt;0)=FALSE,0,data!$C$43)</f>
        <v>0</v>
      </c>
      <c r="BN62" s="91">
        <f t="shared" si="20"/>
        <v>0</v>
      </c>
      <c r="BO62" s="121">
        <f t="shared" si="21"/>
        <v>0</v>
      </c>
      <c r="BP62" s="61">
        <f t="shared" si="22"/>
        <v>0</v>
      </c>
      <c r="BQ62" s="61">
        <f t="shared" si="23"/>
        <v>0</v>
      </c>
      <c r="BS62" s="64"/>
      <c r="BT62" s="61">
        <f t="shared" si="24"/>
        <v>0</v>
      </c>
      <c r="BU62" s="65">
        <f>IF(BT62=1,data!$C$41*BS62,0)</f>
        <v>0</v>
      </c>
      <c r="BV62" s="87" t="s">
        <v>87</v>
      </c>
      <c r="BW62" s="66">
        <f>IF(BT62=1,IF(BS62&lt;15,VLOOKUP(BV62,data!$B$3:$E$32,2,0)*BS62,(VLOOKUP(BV62,data!$B$3:$E$32,2,0)*14)+(VLOOKUP(BV62,data!$B$3:$E$32,3,0))*(BS62-14)),0)</f>
        <v>0</v>
      </c>
      <c r="BX62" s="87" t="s">
        <v>87</v>
      </c>
      <c r="BY62" s="66">
        <f>IF(BT62=1,VLOOKUP(BX62,data!$B$35:$D$39,2,0),0)</f>
        <v>0</v>
      </c>
      <c r="BZ62" s="67">
        <f>IF(AND(BW62&lt;&gt;0,BY62&lt;&gt;0)=FALSE,0,data!$C$43)</f>
        <v>0</v>
      </c>
      <c r="CA62" s="91">
        <f t="shared" si="25"/>
        <v>0</v>
      </c>
      <c r="CB62" s="121">
        <f t="shared" si="26"/>
        <v>0</v>
      </c>
      <c r="CC62" s="61">
        <f t="shared" si="27"/>
        <v>0</v>
      </c>
      <c r="CD62" s="61">
        <f t="shared" si="28"/>
        <v>0</v>
      </c>
    </row>
    <row r="63" spans="1:82" ht="18" hidden="1" customHeight="1" x14ac:dyDescent="0.25">
      <c r="A63" s="57"/>
      <c r="B63" s="58" t="s">
        <v>145</v>
      </c>
      <c r="C63" s="113"/>
      <c r="D63" s="59"/>
      <c r="E63" s="64"/>
      <c r="F63" s="61">
        <f t="shared" si="0"/>
        <v>0</v>
      </c>
      <c r="G63" s="65">
        <f>IF(F63=1,data!$C$41*E63,0)</f>
        <v>0</v>
      </c>
      <c r="H63" s="87" t="s">
        <v>87</v>
      </c>
      <c r="I63" s="66">
        <f>IF($F63=1,IF($E63&lt;15,VLOOKUP(H63,data!$B$3:$E$32,2,0)*$E63,(VLOOKUP(H63,data!$B$3:$E$32,2,0)*14)+(VLOOKUP(H63,data!$B$3:$E$32,3,0))*($E63-14)),0)</f>
        <v>0</v>
      </c>
      <c r="J63" s="87" t="s">
        <v>87</v>
      </c>
      <c r="K63" s="66">
        <f>IF($F63=1,VLOOKUP(J63,data!$B$35:$D$39,2,0),0)</f>
        <v>0</v>
      </c>
      <c r="L63" s="67">
        <f>IF(AND(I63&lt;&gt;0,K63&lt;&gt;0)=FALSE,0,data!$C$43)</f>
        <v>0</v>
      </c>
      <c r="M63" s="91">
        <f t="shared" si="29"/>
        <v>0</v>
      </c>
      <c r="N63" s="61">
        <f t="shared" si="31"/>
        <v>0</v>
      </c>
      <c r="O63" s="61">
        <f t="shared" si="1"/>
        <v>0</v>
      </c>
      <c r="P63" s="61">
        <f t="shared" si="2"/>
        <v>0</v>
      </c>
      <c r="Q63" s="137">
        <f t="shared" si="3"/>
        <v>0</v>
      </c>
      <c r="S63" s="64"/>
      <c r="T63" s="61">
        <f t="shared" si="4"/>
        <v>0</v>
      </c>
      <c r="U63" s="65">
        <f>IF(T63=1,data!$C$41*S63,0)</f>
        <v>0</v>
      </c>
      <c r="V63" s="87" t="s">
        <v>87</v>
      </c>
      <c r="W63" s="66">
        <f>IF(T63=1,IF(S63&lt;15,VLOOKUP(V63,data!$B$3:$E$32,2,0)*S63,(VLOOKUP(V63,data!$B$3:$E$32,2,0)*14)+(VLOOKUP(V63,data!$B$3:$E$32,3,0))*(S63-14)),0)</f>
        <v>0</v>
      </c>
      <c r="X63" s="87" t="s">
        <v>87</v>
      </c>
      <c r="Y63" s="66">
        <f>IF(T63=1,VLOOKUP(X63,data!$B$35:$D$39,2,0),0)</f>
        <v>0</v>
      </c>
      <c r="Z63" s="67">
        <f>IF(AND(W63&lt;&gt;0,Y63&lt;&gt;0)=FALSE,0,data!$C$43)</f>
        <v>0</v>
      </c>
      <c r="AA63" s="91">
        <f t="shared" si="5"/>
        <v>0</v>
      </c>
      <c r="AB63" s="121">
        <f t="shared" si="6"/>
        <v>0</v>
      </c>
      <c r="AC63" s="61">
        <f t="shared" si="7"/>
        <v>0</v>
      </c>
      <c r="AD63" s="61">
        <f t="shared" si="8"/>
        <v>0</v>
      </c>
      <c r="AF63" s="64"/>
      <c r="AG63" s="61">
        <f t="shared" si="9"/>
        <v>0</v>
      </c>
      <c r="AH63" s="65">
        <f>IF(AG63=1,data!$C$41*AF63,0)</f>
        <v>0</v>
      </c>
      <c r="AI63" s="87" t="s">
        <v>87</v>
      </c>
      <c r="AJ63" s="66">
        <f>IF(AG63=1,IF(AF63&lt;15,VLOOKUP(AI63,data!$B$3:$E$32,2,0)*AF63,(VLOOKUP(AI63,data!$B$3:$E$32,2,0)*14)+(VLOOKUP(AI63,data!$B$3:$E$32,3,0))*(AF63-14)),0)</f>
        <v>0</v>
      </c>
      <c r="AK63" s="87" t="s">
        <v>87</v>
      </c>
      <c r="AL63" s="66">
        <f>IF(AG63=1,VLOOKUP(AK63,data!$B$35:$D$39,2,0),0)</f>
        <v>0</v>
      </c>
      <c r="AM63" s="67">
        <f>IF(AND(AJ63&lt;&gt;0,AL63&lt;&gt;0)=FALSE,0,data!$C$43)</f>
        <v>0</v>
      </c>
      <c r="AN63" s="91">
        <f t="shared" si="10"/>
        <v>0</v>
      </c>
      <c r="AO63" s="121">
        <f t="shared" si="11"/>
        <v>0</v>
      </c>
      <c r="AP63" s="61">
        <f t="shared" si="12"/>
        <v>0</v>
      </c>
      <c r="AQ63" s="61">
        <f t="shared" si="13"/>
        <v>0</v>
      </c>
      <c r="AS63" s="64"/>
      <c r="AT63" s="61">
        <f t="shared" si="14"/>
        <v>0</v>
      </c>
      <c r="AU63" s="65">
        <f>IF(AT63=1,data!$C$41*AS63,0)</f>
        <v>0</v>
      </c>
      <c r="AV63" s="87" t="s">
        <v>87</v>
      </c>
      <c r="AW63" s="66">
        <f>IF(AT63=1,IF(AS63&lt;15,VLOOKUP(AV63,data!$B$3:$E$32,2,0)*AS63,(VLOOKUP(AV63,data!$B$3:$E$32,2,0)*14)+(VLOOKUP(AV63,data!$B$3:$E$32,3,0))*(AS63-14)),0)</f>
        <v>0</v>
      </c>
      <c r="AX63" s="87" t="s">
        <v>87</v>
      </c>
      <c r="AY63" s="66">
        <f>IF(AT63=1,VLOOKUP(AX63,data!$B$35:$D$39,2,0),0)</f>
        <v>0</v>
      </c>
      <c r="AZ63" s="67">
        <f>IF(AND(AW63&lt;&gt;0,AY63&lt;&gt;0)=FALSE,0,data!$C$43)</f>
        <v>0</v>
      </c>
      <c r="BA63" s="91">
        <f t="shared" si="15"/>
        <v>0</v>
      </c>
      <c r="BB63" s="121">
        <f t="shared" si="16"/>
        <v>0</v>
      </c>
      <c r="BC63" s="61">
        <f t="shared" si="17"/>
        <v>0</v>
      </c>
      <c r="BD63" s="61">
        <f t="shared" si="18"/>
        <v>0</v>
      </c>
      <c r="BF63" s="64"/>
      <c r="BG63" s="61">
        <f t="shared" si="19"/>
        <v>0</v>
      </c>
      <c r="BH63" s="65">
        <f>IF(BG63=1,data!$C$41*BF63,0)</f>
        <v>0</v>
      </c>
      <c r="BI63" s="87" t="s">
        <v>87</v>
      </c>
      <c r="BJ63" s="66">
        <f>IF(BG63=1,IF(BF63&lt;15,VLOOKUP(BI63,data!$B$3:$E$32,2,0)*BF63,(VLOOKUP(BI63,data!$B$3:$E$32,2,0)*14)+(VLOOKUP(BI63,data!$B$3:$E$32,3,0))*(BF63-14)),0)</f>
        <v>0</v>
      </c>
      <c r="BK63" s="87" t="s">
        <v>87</v>
      </c>
      <c r="BL63" s="66">
        <f>IF(BG63=1,VLOOKUP(BK63,data!$B$35:$D$39,2,0),0)</f>
        <v>0</v>
      </c>
      <c r="BM63" s="67">
        <f>IF(AND(BJ63&lt;&gt;0,BL63&lt;&gt;0)=FALSE,0,data!$C$43)</f>
        <v>0</v>
      </c>
      <c r="BN63" s="91">
        <f t="shared" si="20"/>
        <v>0</v>
      </c>
      <c r="BO63" s="121">
        <f t="shared" si="21"/>
        <v>0</v>
      </c>
      <c r="BP63" s="61">
        <f t="shared" si="22"/>
        <v>0</v>
      </c>
      <c r="BQ63" s="61">
        <f t="shared" si="23"/>
        <v>0</v>
      </c>
      <c r="BS63" s="64"/>
      <c r="BT63" s="61">
        <f t="shared" si="24"/>
        <v>0</v>
      </c>
      <c r="BU63" s="65">
        <f>IF(BT63=1,data!$C$41*BS63,0)</f>
        <v>0</v>
      </c>
      <c r="BV63" s="87" t="s">
        <v>87</v>
      </c>
      <c r="BW63" s="66">
        <f>IF(BT63=1,IF(BS63&lt;15,VLOOKUP(BV63,data!$B$3:$E$32,2,0)*BS63,(VLOOKUP(BV63,data!$B$3:$E$32,2,0)*14)+(VLOOKUP(BV63,data!$B$3:$E$32,3,0))*(BS63-14)),0)</f>
        <v>0</v>
      </c>
      <c r="BX63" s="87" t="s">
        <v>87</v>
      </c>
      <c r="BY63" s="66">
        <f>IF(BT63=1,VLOOKUP(BX63,data!$B$35:$D$39,2,0),0)</f>
        <v>0</v>
      </c>
      <c r="BZ63" s="67">
        <f>IF(AND(BW63&lt;&gt;0,BY63&lt;&gt;0)=FALSE,0,data!$C$43)</f>
        <v>0</v>
      </c>
      <c r="CA63" s="91">
        <f t="shared" si="25"/>
        <v>0</v>
      </c>
      <c r="CB63" s="121">
        <f t="shared" si="26"/>
        <v>0</v>
      </c>
      <c r="CC63" s="61">
        <f t="shared" si="27"/>
        <v>0</v>
      </c>
      <c r="CD63" s="61">
        <f t="shared" si="28"/>
        <v>0</v>
      </c>
    </row>
    <row r="64" spans="1:82" ht="18" hidden="1" customHeight="1" x14ac:dyDescent="0.25">
      <c r="A64" s="57"/>
      <c r="B64" s="58" t="s">
        <v>146</v>
      </c>
      <c r="C64" s="113"/>
      <c r="D64" s="59"/>
      <c r="E64" s="64"/>
      <c r="F64" s="61">
        <f t="shared" si="0"/>
        <v>0</v>
      </c>
      <c r="G64" s="65">
        <f>IF(F64=1,data!$C$41*E64,0)</f>
        <v>0</v>
      </c>
      <c r="H64" s="87" t="s">
        <v>87</v>
      </c>
      <c r="I64" s="66">
        <f>IF($F64=1,IF($E64&lt;15,VLOOKUP(H64,data!$B$3:$E$32,2,0)*$E64,(VLOOKUP(H64,data!$B$3:$E$32,2,0)*14)+(VLOOKUP(H64,data!$B$3:$E$32,3,0))*($E64-14)),0)</f>
        <v>0</v>
      </c>
      <c r="J64" s="87" t="s">
        <v>87</v>
      </c>
      <c r="K64" s="66">
        <f>IF($F64=1,VLOOKUP(J64,data!$B$35:$D$39,2,0),0)</f>
        <v>0</v>
      </c>
      <c r="L64" s="67">
        <f>IF(AND(I64&lt;&gt;0,K64&lt;&gt;0)=FALSE,0,data!$C$43)</f>
        <v>0</v>
      </c>
      <c r="M64" s="91">
        <f t="shared" si="29"/>
        <v>0</v>
      </c>
      <c r="N64" s="61">
        <f t="shared" si="31"/>
        <v>0</v>
      </c>
      <c r="O64" s="61">
        <f t="shared" si="1"/>
        <v>0</v>
      </c>
      <c r="P64" s="61">
        <f t="shared" si="2"/>
        <v>0</v>
      </c>
      <c r="Q64" s="137">
        <f t="shared" si="3"/>
        <v>0</v>
      </c>
      <c r="S64" s="64"/>
      <c r="T64" s="61">
        <f t="shared" si="4"/>
        <v>0</v>
      </c>
      <c r="U64" s="65">
        <f>IF(T64=1,data!$C$41*S64,0)</f>
        <v>0</v>
      </c>
      <c r="V64" s="87" t="s">
        <v>87</v>
      </c>
      <c r="W64" s="66">
        <f>IF(T64=1,IF(S64&lt;15,VLOOKUP(V64,data!$B$3:$E$32,2,0)*S64,(VLOOKUP(V64,data!$B$3:$E$32,2,0)*14)+(VLOOKUP(V64,data!$B$3:$E$32,3,0))*(S64-14)),0)</f>
        <v>0</v>
      </c>
      <c r="X64" s="87" t="s">
        <v>87</v>
      </c>
      <c r="Y64" s="66">
        <f>IF(T64=1,VLOOKUP(X64,data!$B$35:$D$39,2,0),0)</f>
        <v>0</v>
      </c>
      <c r="Z64" s="67">
        <f>IF(AND(W64&lt;&gt;0,Y64&lt;&gt;0)=FALSE,0,data!$C$43)</f>
        <v>0</v>
      </c>
      <c r="AA64" s="91">
        <f t="shared" si="5"/>
        <v>0</v>
      </c>
      <c r="AB64" s="121">
        <f t="shared" si="6"/>
        <v>0</v>
      </c>
      <c r="AC64" s="61">
        <f t="shared" si="7"/>
        <v>0</v>
      </c>
      <c r="AD64" s="61">
        <f t="shared" si="8"/>
        <v>0</v>
      </c>
      <c r="AF64" s="64"/>
      <c r="AG64" s="61">
        <f t="shared" si="9"/>
        <v>0</v>
      </c>
      <c r="AH64" s="65">
        <f>IF(AG64=1,data!$C$41*AF64,0)</f>
        <v>0</v>
      </c>
      <c r="AI64" s="87" t="s">
        <v>87</v>
      </c>
      <c r="AJ64" s="66">
        <f>IF(AG64=1,IF(AF64&lt;15,VLOOKUP(AI64,data!$B$3:$E$32,2,0)*AF64,(VLOOKUP(AI64,data!$B$3:$E$32,2,0)*14)+(VLOOKUP(AI64,data!$B$3:$E$32,3,0))*(AF64-14)),0)</f>
        <v>0</v>
      </c>
      <c r="AK64" s="87" t="s">
        <v>87</v>
      </c>
      <c r="AL64" s="66">
        <f>IF(AG64=1,VLOOKUP(AK64,data!$B$35:$D$39,2,0),0)</f>
        <v>0</v>
      </c>
      <c r="AM64" s="67">
        <f>IF(AND(AJ64&lt;&gt;0,AL64&lt;&gt;0)=FALSE,0,data!$C$43)</f>
        <v>0</v>
      </c>
      <c r="AN64" s="91">
        <f t="shared" si="10"/>
        <v>0</v>
      </c>
      <c r="AO64" s="121">
        <f t="shared" si="11"/>
        <v>0</v>
      </c>
      <c r="AP64" s="61">
        <f t="shared" si="12"/>
        <v>0</v>
      </c>
      <c r="AQ64" s="61">
        <f t="shared" si="13"/>
        <v>0</v>
      </c>
      <c r="AS64" s="64"/>
      <c r="AT64" s="61">
        <f t="shared" si="14"/>
        <v>0</v>
      </c>
      <c r="AU64" s="65">
        <f>IF(AT64=1,data!$C$41*AS64,0)</f>
        <v>0</v>
      </c>
      <c r="AV64" s="87" t="s">
        <v>87</v>
      </c>
      <c r="AW64" s="66">
        <f>IF(AT64=1,IF(AS64&lt;15,VLOOKUP(AV64,data!$B$3:$E$32,2,0)*AS64,(VLOOKUP(AV64,data!$B$3:$E$32,2,0)*14)+(VLOOKUP(AV64,data!$B$3:$E$32,3,0))*(AS64-14)),0)</f>
        <v>0</v>
      </c>
      <c r="AX64" s="87" t="s">
        <v>87</v>
      </c>
      <c r="AY64" s="66">
        <f>IF(AT64=1,VLOOKUP(AX64,data!$B$35:$D$39,2,0),0)</f>
        <v>0</v>
      </c>
      <c r="AZ64" s="67">
        <f>IF(AND(AW64&lt;&gt;0,AY64&lt;&gt;0)=FALSE,0,data!$C$43)</f>
        <v>0</v>
      </c>
      <c r="BA64" s="91">
        <f t="shared" si="15"/>
        <v>0</v>
      </c>
      <c r="BB64" s="121">
        <f t="shared" si="16"/>
        <v>0</v>
      </c>
      <c r="BC64" s="61">
        <f t="shared" si="17"/>
        <v>0</v>
      </c>
      <c r="BD64" s="61">
        <f t="shared" si="18"/>
        <v>0</v>
      </c>
      <c r="BF64" s="64"/>
      <c r="BG64" s="61">
        <f t="shared" si="19"/>
        <v>0</v>
      </c>
      <c r="BH64" s="65">
        <f>IF(BG64=1,data!$C$41*BF64,0)</f>
        <v>0</v>
      </c>
      <c r="BI64" s="87" t="s">
        <v>87</v>
      </c>
      <c r="BJ64" s="66">
        <f>IF(BG64=1,IF(BF64&lt;15,VLOOKUP(BI64,data!$B$3:$E$32,2,0)*BF64,(VLOOKUP(BI64,data!$B$3:$E$32,2,0)*14)+(VLOOKUP(BI64,data!$B$3:$E$32,3,0))*(BF64-14)),0)</f>
        <v>0</v>
      </c>
      <c r="BK64" s="87" t="s">
        <v>87</v>
      </c>
      <c r="BL64" s="66">
        <f>IF(BG64=1,VLOOKUP(BK64,data!$B$35:$D$39,2,0),0)</f>
        <v>0</v>
      </c>
      <c r="BM64" s="67">
        <f>IF(AND(BJ64&lt;&gt;0,BL64&lt;&gt;0)=FALSE,0,data!$C$43)</f>
        <v>0</v>
      </c>
      <c r="BN64" s="91">
        <f t="shared" si="20"/>
        <v>0</v>
      </c>
      <c r="BO64" s="121">
        <f t="shared" si="21"/>
        <v>0</v>
      </c>
      <c r="BP64" s="61">
        <f t="shared" si="22"/>
        <v>0</v>
      </c>
      <c r="BQ64" s="61">
        <f t="shared" si="23"/>
        <v>0</v>
      </c>
      <c r="BS64" s="64"/>
      <c r="BT64" s="61">
        <f t="shared" si="24"/>
        <v>0</v>
      </c>
      <c r="BU64" s="65">
        <f>IF(BT64=1,data!$C$41*BS64,0)</f>
        <v>0</v>
      </c>
      <c r="BV64" s="87" t="s">
        <v>87</v>
      </c>
      <c r="BW64" s="66">
        <f>IF(BT64=1,IF(BS64&lt;15,VLOOKUP(BV64,data!$B$3:$E$32,2,0)*BS64,(VLOOKUP(BV64,data!$B$3:$E$32,2,0)*14)+(VLOOKUP(BV64,data!$B$3:$E$32,3,0))*(BS64-14)),0)</f>
        <v>0</v>
      </c>
      <c r="BX64" s="87" t="s">
        <v>87</v>
      </c>
      <c r="BY64" s="66">
        <f>IF(BT64=1,VLOOKUP(BX64,data!$B$35:$D$39,2,0),0)</f>
        <v>0</v>
      </c>
      <c r="BZ64" s="67">
        <f>IF(AND(BW64&lt;&gt;0,BY64&lt;&gt;0)=FALSE,0,data!$C$43)</f>
        <v>0</v>
      </c>
      <c r="CA64" s="91">
        <f t="shared" si="25"/>
        <v>0</v>
      </c>
      <c r="CB64" s="121">
        <f t="shared" si="26"/>
        <v>0</v>
      </c>
      <c r="CC64" s="61">
        <f t="shared" si="27"/>
        <v>0</v>
      </c>
      <c r="CD64" s="61">
        <f t="shared" si="28"/>
        <v>0</v>
      </c>
    </row>
    <row r="65" spans="1:82" ht="18" hidden="1" customHeight="1" x14ac:dyDescent="0.25">
      <c r="A65" s="68"/>
      <c r="B65" s="58" t="s">
        <v>147</v>
      </c>
      <c r="C65" s="113"/>
      <c r="D65" s="59"/>
      <c r="E65" s="64"/>
      <c r="F65" s="61">
        <f t="shared" si="0"/>
        <v>0</v>
      </c>
      <c r="G65" s="65">
        <f>IF(F65=1,data!$C$41*E65,0)</f>
        <v>0</v>
      </c>
      <c r="H65" s="87" t="s">
        <v>87</v>
      </c>
      <c r="I65" s="66">
        <f>IF($F65=1,IF($E65&lt;15,VLOOKUP(H65,data!$B$3:$E$32,2,0)*$E65,(VLOOKUP(H65,data!$B$3:$E$32,2,0)*14)+(VLOOKUP(H65,data!$B$3:$E$32,3,0))*($E65-14)),0)</f>
        <v>0</v>
      </c>
      <c r="J65" s="87" t="s">
        <v>87</v>
      </c>
      <c r="K65" s="66">
        <f>IF($F65=1,VLOOKUP(J65,data!$B$35:$D$39,2,0),0)</f>
        <v>0</v>
      </c>
      <c r="L65" s="67">
        <f>IF(AND(I65&lt;&gt;0,K65&lt;&gt;0)=FALSE,0,data!$C$43)</f>
        <v>0</v>
      </c>
      <c r="M65" s="91">
        <f t="shared" si="29"/>
        <v>0</v>
      </c>
      <c r="N65" s="61">
        <f t="shared" si="31"/>
        <v>0</v>
      </c>
      <c r="O65" s="61">
        <f t="shared" si="1"/>
        <v>0</v>
      </c>
      <c r="P65" s="61">
        <f t="shared" si="2"/>
        <v>0</v>
      </c>
      <c r="Q65" s="137">
        <f t="shared" si="3"/>
        <v>0</v>
      </c>
      <c r="S65" s="64"/>
      <c r="T65" s="61">
        <f t="shared" si="4"/>
        <v>0</v>
      </c>
      <c r="U65" s="65">
        <f>IF(T65=1,data!$C$41*S65,0)</f>
        <v>0</v>
      </c>
      <c r="V65" s="87" t="s">
        <v>87</v>
      </c>
      <c r="W65" s="66">
        <f>IF(T65=1,IF(S65&lt;15,VLOOKUP(V65,data!$B$3:$E$32,2,0)*S65,(VLOOKUP(V65,data!$B$3:$E$32,2,0)*14)+(VLOOKUP(V65,data!$B$3:$E$32,3,0))*(S65-14)),0)</f>
        <v>0</v>
      </c>
      <c r="X65" s="87" t="s">
        <v>87</v>
      </c>
      <c r="Y65" s="66">
        <f>IF(T65=1,VLOOKUP(X65,data!$B$35:$D$39,2,0),0)</f>
        <v>0</v>
      </c>
      <c r="Z65" s="67">
        <f>IF(AND(W65&lt;&gt;0,Y65&lt;&gt;0)=FALSE,0,data!$C$43)</f>
        <v>0</v>
      </c>
      <c r="AA65" s="91">
        <f t="shared" si="5"/>
        <v>0</v>
      </c>
      <c r="AB65" s="121">
        <f t="shared" si="6"/>
        <v>0</v>
      </c>
      <c r="AC65" s="61">
        <f t="shared" si="7"/>
        <v>0</v>
      </c>
      <c r="AD65" s="61">
        <f t="shared" si="8"/>
        <v>0</v>
      </c>
      <c r="AF65" s="64"/>
      <c r="AG65" s="61">
        <f t="shared" si="9"/>
        <v>0</v>
      </c>
      <c r="AH65" s="65">
        <f>IF(AG65=1,data!$C$41*AF65,0)</f>
        <v>0</v>
      </c>
      <c r="AI65" s="87" t="s">
        <v>87</v>
      </c>
      <c r="AJ65" s="66">
        <f>IF(AG65=1,IF(AF65&lt;15,VLOOKUP(AI65,data!$B$3:$E$32,2,0)*AF65,(VLOOKUP(AI65,data!$B$3:$E$32,2,0)*14)+(VLOOKUP(AI65,data!$B$3:$E$32,3,0))*(AF65-14)),0)</f>
        <v>0</v>
      </c>
      <c r="AK65" s="87" t="s">
        <v>87</v>
      </c>
      <c r="AL65" s="66">
        <f>IF(AG65=1,VLOOKUP(AK65,data!$B$35:$D$39,2,0),0)</f>
        <v>0</v>
      </c>
      <c r="AM65" s="67">
        <f>IF(AND(AJ65&lt;&gt;0,AL65&lt;&gt;0)=FALSE,0,data!$C$43)</f>
        <v>0</v>
      </c>
      <c r="AN65" s="91">
        <f t="shared" si="10"/>
        <v>0</v>
      </c>
      <c r="AO65" s="121">
        <f t="shared" si="11"/>
        <v>0</v>
      </c>
      <c r="AP65" s="61">
        <f t="shared" si="12"/>
        <v>0</v>
      </c>
      <c r="AQ65" s="61">
        <f t="shared" si="13"/>
        <v>0</v>
      </c>
      <c r="AS65" s="64"/>
      <c r="AT65" s="61">
        <f t="shared" si="14"/>
        <v>0</v>
      </c>
      <c r="AU65" s="65">
        <f>IF(AT65=1,data!$C$41*AS65,0)</f>
        <v>0</v>
      </c>
      <c r="AV65" s="87" t="s">
        <v>87</v>
      </c>
      <c r="AW65" s="66">
        <f>IF(AT65=1,IF(AS65&lt;15,VLOOKUP(AV65,data!$B$3:$E$32,2,0)*AS65,(VLOOKUP(AV65,data!$B$3:$E$32,2,0)*14)+(VLOOKUP(AV65,data!$B$3:$E$32,3,0))*(AS65-14)),0)</f>
        <v>0</v>
      </c>
      <c r="AX65" s="87" t="s">
        <v>87</v>
      </c>
      <c r="AY65" s="66">
        <f>IF(AT65=1,VLOOKUP(AX65,data!$B$35:$D$39,2,0),0)</f>
        <v>0</v>
      </c>
      <c r="AZ65" s="67">
        <f>IF(AND(AW65&lt;&gt;0,AY65&lt;&gt;0)=FALSE,0,data!$C$43)</f>
        <v>0</v>
      </c>
      <c r="BA65" s="91">
        <f t="shared" si="15"/>
        <v>0</v>
      </c>
      <c r="BB65" s="121">
        <f t="shared" si="16"/>
        <v>0</v>
      </c>
      <c r="BC65" s="61">
        <f t="shared" si="17"/>
        <v>0</v>
      </c>
      <c r="BD65" s="61">
        <f t="shared" si="18"/>
        <v>0</v>
      </c>
      <c r="BF65" s="64"/>
      <c r="BG65" s="61">
        <f t="shared" si="19"/>
        <v>0</v>
      </c>
      <c r="BH65" s="65">
        <f>IF(BG65=1,data!$C$41*BF65,0)</f>
        <v>0</v>
      </c>
      <c r="BI65" s="87" t="s">
        <v>87</v>
      </c>
      <c r="BJ65" s="66">
        <f>IF(BG65=1,IF(BF65&lt;15,VLOOKUP(BI65,data!$B$3:$E$32,2,0)*BF65,(VLOOKUP(BI65,data!$B$3:$E$32,2,0)*14)+(VLOOKUP(BI65,data!$B$3:$E$32,3,0))*(BF65-14)),0)</f>
        <v>0</v>
      </c>
      <c r="BK65" s="87" t="s">
        <v>87</v>
      </c>
      <c r="BL65" s="66">
        <f>IF(BG65=1,VLOOKUP(BK65,data!$B$35:$D$39,2,0),0)</f>
        <v>0</v>
      </c>
      <c r="BM65" s="67">
        <f>IF(AND(BJ65&lt;&gt;0,BL65&lt;&gt;0)=FALSE,0,data!$C$43)</f>
        <v>0</v>
      </c>
      <c r="BN65" s="91">
        <f t="shared" si="20"/>
        <v>0</v>
      </c>
      <c r="BO65" s="121">
        <f t="shared" si="21"/>
        <v>0</v>
      </c>
      <c r="BP65" s="61">
        <f t="shared" si="22"/>
        <v>0</v>
      </c>
      <c r="BQ65" s="61">
        <f t="shared" si="23"/>
        <v>0</v>
      </c>
      <c r="BS65" s="64"/>
      <c r="BT65" s="61">
        <f t="shared" si="24"/>
        <v>0</v>
      </c>
      <c r="BU65" s="65">
        <f>IF(BT65=1,data!$C$41*BS65,0)</f>
        <v>0</v>
      </c>
      <c r="BV65" s="87" t="s">
        <v>87</v>
      </c>
      <c r="BW65" s="66">
        <f>IF(BT65=1,IF(BS65&lt;15,VLOOKUP(BV65,data!$B$3:$E$32,2,0)*BS65,(VLOOKUP(BV65,data!$B$3:$E$32,2,0)*14)+(VLOOKUP(BV65,data!$B$3:$E$32,3,0))*(BS65-14)),0)</f>
        <v>0</v>
      </c>
      <c r="BX65" s="87" t="s">
        <v>87</v>
      </c>
      <c r="BY65" s="66">
        <f>IF(BT65=1,VLOOKUP(BX65,data!$B$35:$D$39,2,0),0)</f>
        <v>0</v>
      </c>
      <c r="BZ65" s="67">
        <f>IF(AND(BW65&lt;&gt;0,BY65&lt;&gt;0)=FALSE,0,data!$C$43)</f>
        <v>0</v>
      </c>
      <c r="CA65" s="91">
        <f t="shared" si="25"/>
        <v>0</v>
      </c>
      <c r="CB65" s="121">
        <f t="shared" si="26"/>
        <v>0</v>
      </c>
      <c r="CC65" s="61">
        <f t="shared" si="27"/>
        <v>0</v>
      </c>
      <c r="CD65" s="61">
        <f t="shared" si="28"/>
        <v>0</v>
      </c>
    </row>
    <row r="66" spans="1:82" ht="18" hidden="1" customHeight="1" x14ac:dyDescent="0.25">
      <c r="A66" s="68"/>
      <c r="B66" s="58" t="s">
        <v>148</v>
      </c>
      <c r="C66" s="113"/>
      <c r="D66" s="59"/>
      <c r="E66" s="64"/>
      <c r="F66" s="61">
        <f t="shared" si="0"/>
        <v>0</v>
      </c>
      <c r="G66" s="65">
        <f>IF(F66=1,data!$C$41*E66,0)</f>
        <v>0</v>
      </c>
      <c r="H66" s="87" t="s">
        <v>87</v>
      </c>
      <c r="I66" s="66">
        <f>IF($F66=1,IF($E66&lt;15,VLOOKUP(H66,data!$B$3:$E$32,2,0)*$E66,(VLOOKUP(H66,data!$B$3:$E$32,2,0)*14)+(VLOOKUP(H66,data!$B$3:$E$32,3,0))*($E66-14)),0)</f>
        <v>0</v>
      </c>
      <c r="J66" s="87" t="s">
        <v>87</v>
      </c>
      <c r="K66" s="66">
        <f>IF($F66=1,VLOOKUP(J66,data!$B$35:$D$39,2,0),0)</f>
        <v>0</v>
      </c>
      <c r="L66" s="67">
        <f>IF(AND(I66&lt;&gt;0,K66&lt;&gt;0)=FALSE,0,data!$C$43)</f>
        <v>0</v>
      </c>
      <c r="M66" s="91">
        <f t="shared" si="29"/>
        <v>0</v>
      </c>
      <c r="N66" s="61">
        <f t="shared" si="31"/>
        <v>0</v>
      </c>
      <c r="O66" s="61">
        <f t="shared" si="1"/>
        <v>0</v>
      </c>
      <c r="P66" s="61">
        <f t="shared" si="2"/>
        <v>0</v>
      </c>
      <c r="Q66" s="137">
        <f t="shared" si="3"/>
        <v>0</v>
      </c>
      <c r="S66" s="64"/>
      <c r="T66" s="61">
        <f t="shared" si="4"/>
        <v>0</v>
      </c>
      <c r="U66" s="65">
        <f>IF(T66=1,data!$C$41*S66,0)</f>
        <v>0</v>
      </c>
      <c r="V66" s="87" t="s">
        <v>87</v>
      </c>
      <c r="W66" s="66">
        <f>IF(T66=1,IF(S66&lt;15,VLOOKUP(V66,data!$B$3:$E$32,2,0)*S66,(VLOOKUP(V66,data!$B$3:$E$32,2,0)*14)+(VLOOKUP(V66,data!$B$3:$E$32,3,0))*(S66-14)),0)</f>
        <v>0</v>
      </c>
      <c r="X66" s="87" t="s">
        <v>87</v>
      </c>
      <c r="Y66" s="66">
        <f>IF(T66=1,VLOOKUP(X66,data!$B$35:$D$39,2,0),0)</f>
        <v>0</v>
      </c>
      <c r="Z66" s="67">
        <f>IF(AND(W66&lt;&gt;0,Y66&lt;&gt;0)=FALSE,0,data!$C$43)</f>
        <v>0</v>
      </c>
      <c r="AA66" s="91">
        <f t="shared" si="5"/>
        <v>0</v>
      </c>
      <c r="AB66" s="121">
        <f t="shared" si="6"/>
        <v>0</v>
      </c>
      <c r="AC66" s="61">
        <f t="shared" si="7"/>
        <v>0</v>
      </c>
      <c r="AD66" s="61">
        <f t="shared" si="8"/>
        <v>0</v>
      </c>
      <c r="AF66" s="64"/>
      <c r="AG66" s="61">
        <f t="shared" si="9"/>
        <v>0</v>
      </c>
      <c r="AH66" s="65">
        <f>IF(AG66=1,data!$C$41*AF66,0)</f>
        <v>0</v>
      </c>
      <c r="AI66" s="87" t="s">
        <v>87</v>
      </c>
      <c r="AJ66" s="66">
        <f>IF(AG66=1,IF(AF66&lt;15,VLOOKUP(AI66,data!$B$3:$E$32,2,0)*AF66,(VLOOKUP(AI66,data!$B$3:$E$32,2,0)*14)+(VLOOKUP(AI66,data!$B$3:$E$32,3,0))*(AF66-14)),0)</f>
        <v>0</v>
      </c>
      <c r="AK66" s="87" t="s">
        <v>87</v>
      </c>
      <c r="AL66" s="66">
        <f>IF(AG66=1,VLOOKUP(AK66,data!$B$35:$D$39,2,0),0)</f>
        <v>0</v>
      </c>
      <c r="AM66" s="67">
        <f>IF(AND(AJ66&lt;&gt;0,AL66&lt;&gt;0)=FALSE,0,data!$C$43)</f>
        <v>0</v>
      </c>
      <c r="AN66" s="91">
        <f t="shared" si="10"/>
        <v>0</v>
      </c>
      <c r="AO66" s="121">
        <f t="shared" si="11"/>
        <v>0</v>
      </c>
      <c r="AP66" s="61">
        <f t="shared" si="12"/>
        <v>0</v>
      </c>
      <c r="AQ66" s="61">
        <f t="shared" si="13"/>
        <v>0</v>
      </c>
      <c r="AS66" s="64"/>
      <c r="AT66" s="61">
        <f t="shared" si="14"/>
        <v>0</v>
      </c>
      <c r="AU66" s="65">
        <f>IF(AT66=1,data!$C$41*AS66,0)</f>
        <v>0</v>
      </c>
      <c r="AV66" s="87" t="s">
        <v>87</v>
      </c>
      <c r="AW66" s="66">
        <f>IF(AT66=1,IF(AS66&lt;15,VLOOKUP(AV66,data!$B$3:$E$32,2,0)*AS66,(VLOOKUP(AV66,data!$B$3:$E$32,2,0)*14)+(VLOOKUP(AV66,data!$B$3:$E$32,3,0))*(AS66-14)),0)</f>
        <v>0</v>
      </c>
      <c r="AX66" s="87" t="s">
        <v>87</v>
      </c>
      <c r="AY66" s="66">
        <f>IF(AT66=1,VLOOKUP(AX66,data!$B$35:$D$39,2,0),0)</f>
        <v>0</v>
      </c>
      <c r="AZ66" s="67">
        <f>IF(AND(AW66&lt;&gt;0,AY66&lt;&gt;0)=FALSE,0,data!$C$43)</f>
        <v>0</v>
      </c>
      <c r="BA66" s="91">
        <f t="shared" si="15"/>
        <v>0</v>
      </c>
      <c r="BB66" s="121">
        <f t="shared" si="16"/>
        <v>0</v>
      </c>
      <c r="BC66" s="61">
        <f t="shared" si="17"/>
        <v>0</v>
      </c>
      <c r="BD66" s="61">
        <f t="shared" si="18"/>
        <v>0</v>
      </c>
      <c r="BF66" s="64"/>
      <c r="BG66" s="61">
        <f t="shared" si="19"/>
        <v>0</v>
      </c>
      <c r="BH66" s="65">
        <f>IF(BG66=1,data!$C$41*BF66,0)</f>
        <v>0</v>
      </c>
      <c r="BI66" s="87" t="s">
        <v>87</v>
      </c>
      <c r="BJ66" s="66">
        <f>IF(BG66=1,IF(BF66&lt;15,VLOOKUP(BI66,data!$B$3:$E$32,2,0)*BF66,(VLOOKUP(BI66,data!$B$3:$E$32,2,0)*14)+(VLOOKUP(BI66,data!$B$3:$E$32,3,0))*(BF66-14)),0)</f>
        <v>0</v>
      </c>
      <c r="BK66" s="87" t="s">
        <v>87</v>
      </c>
      <c r="BL66" s="66">
        <f>IF(BG66=1,VLOOKUP(BK66,data!$B$35:$D$39,2,0),0)</f>
        <v>0</v>
      </c>
      <c r="BM66" s="67">
        <f>IF(AND(BJ66&lt;&gt;0,BL66&lt;&gt;0)=FALSE,0,data!$C$43)</f>
        <v>0</v>
      </c>
      <c r="BN66" s="91">
        <f t="shared" si="20"/>
        <v>0</v>
      </c>
      <c r="BO66" s="121">
        <f t="shared" si="21"/>
        <v>0</v>
      </c>
      <c r="BP66" s="61">
        <f t="shared" si="22"/>
        <v>0</v>
      </c>
      <c r="BQ66" s="61">
        <f t="shared" si="23"/>
        <v>0</v>
      </c>
      <c r="BS66" s="64"/>
      <c r="BT66" s="61">
        <f t="shared" si="24"/>
        <v>0</v>
      </c>
      <c r="BU66" s="65">
        <f>IF(BT66=1,data!$C$41*BS66,0)</f>
        <v>0</v>
      </c>
      <c r="BV66" s="87" t="s">
        <v>87</v>
      </c>
      <c r="BW66" s="66">
        <f>IF(BT66=1,IF(BS66&lt;15,VLOOKUP(BV66,data!$B$3:$E$32,2,0)*BS66,(VLOOKUP(BV66,data!$B$3:$E$32,2,0)*14)+(VLOOKUP(BV66,data!$B$3:$E$32,3,0))*(BS66-14)),0)</f>
        <v>0</v>
      </c>
      <c r="BX66" s="87" t="s">
        <v>87</v>
      </c>
      <c r="BY66" s="66">
        <f>IF(BT66=1,VLOOKUP(BX66,data!$B$35:$D$39,2,0),0)</f>
        <v>0</v>
      </c>
      <c r="BZ66" s="67">
        <f>IF(AND(BW66&lt;&gt;0,BY66&lt;&gt;0)=FALSE,0,data!$C$43)</f>
        <v>0</v>
      </c>
      <c r="CA66" s="91">
        <f t="shared" si="25"/>
        <v>0</v>
      </c>
      <c r="CB66" s="121">
        <f t="shared" si="26"/>
        <v>0</v>
      </c>
      <c r="CC66" s="61">
        <f t="shared" si="27"/>
        <v>0</v>
      </c>
      <c r="CD66" s="61">
        <f t="shared" si="28"/>
        <v>0</v>
      </c>
    </row>
    <row r="67" spans="1:82" ht="18" hidden="1" customHeight="1" x14ac:dyDescent="0.25">
      <c r="A67" s="68"/>
      <c r="B67" s="58" t="s">
        <v>149</v>
      </c>
      <c r="C67" s="113"/>
      <c r="D67" s="59"/>
      <c r="E67" s="64"/>
      <c r="F67" s="61">
        <f t="shared" si="0"/>
        <v>0</v>
      </c>
      <c r="G67" s="65">
        <f>IF(F67=1,data!$C$41*E67,0)</f>
        <v>0</v>
      </c>
      <c r="H67" s="87" t="s">
        <v>87</v>
      </c>
      <c r="I67" s="66">
        <f>IF($F67=1,IF($E67&lt;15,VLOOKUP(H67,data!$B$3:$E$32,2,0)*$E67,(VLOOKUP(H67,data!$B$3:$E$32,2,0)*14)+(VLOOKUP(H67,data!$B$3:$E$32,3,0))*($E67-14)),0)</f>
        <v>0</v>
      </c>
      <c r="J67" s="87" t="s">
        <v>87</v>
      </c>
      <c r="K67" s="66">
        <f>IF($F67=1,VLOOKUP(J67,data!$B$35:$D$39,2,0),0)</f>
        <v>0</v>
      </c>
      <c r="L67" s="67">
        <f>IF(AND(I67&lt;&gt;0,K67&lt;&gt;0)=FALSE,0,data!$C$43)</f>
        <v>0</v>
      </c>
      <c r="M67" s="91">
        <f t="shared" si="29"/>
        <v>0</v>
      </c>
      <c r="N67" s="61">
        <f t="shared" si="31"/>
        <v>0</v>
      </c>
      <c r="O67" s="61">
        <f t="shared" si="1"/>
        <v>0</v>
      </c>
      <c r="P67" s="61">
        <f t="shared" si="2"/>
        <v>0</v>
      </c>
      <c r="Q67" s="137">
        <f t="shared" si="3"/>
        <v>0</v>
      </c>
      <c r="S67" s="64"/>
      <c r="T67" s="61">
        <f t="shared" si="4"/>
        <v>0</v>
      </c>
      <c r="U67" s="65">
        <f>IF(T67=1,data!$C$41*S67,0)</f>
        <v>0</v>
      </c>
      <c r="V67" s="87" t="s">
        <v>87</v>
      </c>
      <c r="W67" s="66">
        <f>IF(T67=1,IF(S67&lt;15,VLOOKUP(V67,data!$B$3:$E$32,2,0)*S67,(VLOOKUP(V67,data!$B$3:$E$32,2,0)*14)+(VLOOKUP(V67,data!$B$3:$E$32,3,0))*(S67-14)),0)</f>
        <v>0</v>
      </c>
      <c r="X67" s="87" t="s">
        <v>87</v>
      </c>
      <c r="Y67" s="66">
        <f>IF(T67=1,VLOOKUP(X67,data!$B$35:$D$39,2,0),0)</f>
        <v>0</v>
      </c>
      <c r="Z67" s="67">
        <f>IF(AND(W67&lt;&gt;0,Y67&lt;&gt;0)=FALSE,0,data!$C$43)</f>
        <v>0</v>
      </c>
      <c r="AA67" s="91">
        <f t="shared" si="5"/>
        <v>0</v>
      </c>
      <c r="AB67" s="121">
        <f t="shared" si="6"/>
        <v>0</v>
      </c>
      <c r="AC67" s="61">
        <f t="shared" si="7"/>
        <v>0</v>
      </c>
      <c r="AD67" s="61">
        <f t="shared" si="8"/>
        <v>0</v>
      </c>
      <c r="AF67" s="64"/>
      <c r="AG67" s="61">
        <f t="shared" si="9"/>
        <v>0</v>
      </c>
      <c r="AH67" s="65">
        <f>IF(AG67=1,data!$C$41*AF67,0)</f>
        <v>0</v>
      </c>
      <c r="AI67" s="87" t="s">
        <v>87</v>
      </c>
      <c r="AJ67" s="66">
        <f>IF(AG67=1,IF(AF67&lt;15,VLOOKUP(AI67,data!$B$3:$E$32,2,0)*AF67,(VLOOKUP(AI67,data!$B$3:$E$32,2,0)*14)+(VLOOKUP(AI67,data!$B$3:$E$32,3,0))*(AF67-14)),0)</f>
        <v>0</v>
      </c>
      <c r="AK67" s="87" t="s">
        <v>87</v>
      </c>
      <c r="AL67" s="66">
        <f>IF(AG67=1,VLOOKUP(AK67,data!$B$35:$D$39,2,0),0)</f>
        <v>0</v>
      </c>
      <c r="AM67" s="67">
        <f>IF(AND(AJ67&lt;&gt;0,AL67&lt;&gt;0)=FALSE,0,data!$C$43)</f>
        <v>0</v>
      </c>
      <c r="AN67" s="91">
        <f t="shared" si="10"/>
        <v>0</v>
      </c>
      <c r="AO67" s="121">
        <f t="shared" si="11"/>
        <v>0</v>
      </c>
      <c r="AP67" s="61">
        <f t="shared" si="12"/>
        <v>0</v>
      </c>
      <c r="AQ67" s="61">
        <f t="shared" si="13"/>
        <v>0</v>
      </c>
      <c r="AS67" s="64"/>
      <c r="AT67" s="61">
        <f t="shared" si="14"/>
        <v>0</v>
      </c>
      <c r="AU67" s="65">
        <f>IF(AT67=1,data!$C$41*AS67,0)</f>
        <v>0</v>
      </c>
      <c r="AV67" s="87" t="s">
        <v>87</v>
      </c>
      <c r="AW67" s="66">
        <f>IF(AT67=1,IF(AS67&lt;15,VLOOKUP(AV67,data!$B$3:$E$32,2,0)*AS67,(VLOOKUP(AV67,data!$B$3:$E$32,2,0)*14)+(VLOOKUP(AV67,data!$B$3:$E$32,3,0))*(AS67-14)),0)</f>
        <v>0</v>
      </c>
      <c r="AX67" s="87" t="s">
        <v>87</v>
      </c>
      <c r="AY67" s="66">
        <f>IF(AT67=1,VLOOKUP(AX67,data!$B$35:$D$39,2,0),0)</f>
        <v>0</v>
      </c>
      <c r="AZ67" s="67">
        <f>IF(AND(AW67&lt;&gt;0,AY67&lt;&gt;0)=FALSE,0,data!$C$43)</f>
        <v>0</v>
      </c>
      <c r="BA67" s="91">
        <f t="shared" si="15"/>
        <v>0</v>
      </c>
      <c r="BB67" s="121">
        <f t="shared" si="16"/>
        <v>0</v>
      </c>
      <c r="BC67" s="61">
        <f t="shared" si="17"/>
        <v>0</v>
      </c>
      <c r="BD67" s="61">
        <f t="shared" si="18"/>
        <v>0</v>
      </c>
      <c r="BF67" s="64"/>
      <c r="BG67" s="61">
        <f t="shared" si="19"/>
        <v>0</v>
      </c>
      <c r="BH67" s="65">
        <f>IF(BG67=1,data!$C$41*BF67,0)</f>
        <v>0</v>
      </c>
      <c r="BI67" s="87" t="s">
        <v>87</v>
      </c>
      <c r="BJ67" s="66">
        <f>IF(BG67=1,IF(BF67&lt;15,VLOOKUP(BI67,data!$B$3:$E$32,2,0)*BF67,(VLOOKUP(BI67,data!$B$3:$E$32,2,0)*14)+(VLOOKUP(BI67,data!$B$3:$E$32,3,0))*(BF67-14)),0)</f>
        <v>0</v>
      </c>
      <c r="BK67" s="87" t="s">
        <v>87</v>
      </c>
      <c r="BL67" s="66">
        <f>IF(BG67=1,VLOOKUP(BK67,data!$B$35:$D$39,2,0),0)</f>
        <v>0</v>
      </c>
      <c r="BM67" s="67">
        <f>IF(AND(BJ67&lt;&gt;0,BL67&lt;&gt;0)=FALSE,0,data!$C$43)</f>
        <v>0</v>
      </c>
      <c r="BN67" s="91">
        <f t="shared" si="20"/>
        <v>0</v>
      </c>
      <c r="BO67" s="121">
        <f t="shared" si="21"/>
        <v>0</v>
      </c>
      <c r="BP67" s="61">
        <f t="shared" si="22"/>
        <v>0</v>
      </c>
      <c r="BQ67" s="61">
        <f t="shared" si="23"/>
        <v>0</v>
      </c>
      <c r="BS67" s="64"/>
      <c r="BT67" s="61">
        <f t="shared" si="24"/>
        <v>0</v>
      </c>
      <c r="BU67" s="65">
        <f>IF(BT67=1,data!$C$41*BS67,0)</f>
        <v>0</v>
      </c>
      <c r="BV67" s="87" t="s">
        <v>87</v>
      </c>
      <c r="BW67" s="66">
        <f>IF(BT67=1,IF(BS67&lt;15,VLOOKUP(BV67,data!$B$3:$E$32,2,0)*BS67,(VLOOKUP(BV67,data!$B$3:$E$32,2,0)*14)+(VLOOKUP(BV67,data!$B$3:$E$32,3,0))*(BS67-14)),0)</f>
        <v>0</v>
      </c>
      <c r="BX67" s="87" t="s">
        <v>87</v>
      </c>
      <c r="BY67" s="66">
        <f>IF(BT67=1,VLOOKUP(BX67,data!$B$35:$D$39,2,0),0)</f>
        <v>0</v>
      </c>
      <c r="BZ67" s="67">
        <f>IF(AND(BW67&lt;&gt;0,BY67&lt;&gt;0)=FALSE,0,data!$C$43)</f>
        <v>0</v>
      </c>
      <c r="CA67" s="91">
        <f t="shared" si="25"/>
        <v>0</v>
      </c>
      <c r="CB67" s="121">
        <f t="shared" si="26"/>
        <v>0</v>
      </c>
      <c r="CC67" s="61">
        <f t="shared" si="27"/>
        <v>0</v>
      </c>
      <c r="CD67" s="61">
        <f t="shared" si="28"/>
        <v>0</v>
      </c>
    </row>
    <row r="68" spans="1:82" ht="18" hidden="1" customHeight="1" x14ac:dyDescent="0.25">
      <c r="A68" s="68"/>
      <c r="B68" s="58" t="s">
        <v>150</v>
      </c>
      <c r="C68" s="113"/>
      <c r="D68" s="59"/>
      <c r="E68" s="64"/>
      <c r="F68" s="61">
        <f t="shared" si="0"/>
        <v>0</v>
      </c>
      <c r="G68" s="65">
        <f>IF(F68=1,data!$C$41*E68,0)</f>
        <v>0</v>
      </c>
      <c r="H68" s="87" t="s">
        <v>87</v>
      </c>
      <c r="I68" s="66">
        <f>IF($F68=1,IF($E68&lt;15,VLOOKUP(H68,data!$B$3:$E$32,2,0)*$E68,(VLOOKUP(H68,data!$B$3:$E$32,2,0)*14)+(VLOOKUP(H68,data!$B$3:$E$32,3,0))*($E68-14)),0)</f>
        <v>0</v>
      </c>
      <c r="J68" s="87" t="s">
        <v>87</v>
      </c>
      <c r="K68" s="66">
        <f>IF($F68=1,VLOOKUP(J68,data!$B$35:$D$39,2,0),0)</f>
        <v>0</v>
      </c>
      <c r="L68" s="67">
        <f>IF(AND(I68&lt;&gt;0,K68&lt;&gt;0)=FALSE,0,data!$C$43)</f>
        <v>0</v>
      </c>
      <c r="M68" s="91">
        <f t="shared" si="29"/>
        <v>0</v>
      </c>
      <c r="N68" s="61">
        <f t="shared" si="31"/>
        <v>0</v>
      </c>
      <c r="O68" s="61">
        <f t="shared" si="1"/>
        <v>0</v>
      </c>
      <c r="P68" s="61">
        <f t="shared" si="2"/>
        <v>0</v>
      </c>
      <c r="Q68" s="137">
        <f t="shared" si="3"/>
        <v>0</v>
      </c>
      <c r="S68" s="64"/>
      <c r="T68" s="61">
        <f t="shared" si="4"/>
        <v>0</v>
      </c>
      <c r="U68" s="65">
        <f>IF(T68=1,data!$C$41*S68,0)</f>
        <v>0</v>
      </c>
      <c r="V68" s="87" t="s">
        <v>87</v>
      </c>
      <c r="W68" s="66">
        <f>IF(T68=1,IF(S68&lt;15,VLOOKUP(V68,data!$B$3:$E$32,2,0)*S68,(VLOOKUP(V68,data!$B$3:$E$32,2,0)*14)+(VLOOKUP(V68,data!$B$3:$E$32,3,0))*(S68-14)),0)</f>
        <v>0</v>
      </c>
      <c r="X68" s="87" t="s">
        <v>87</v>
      </c>
      <c r="Y68" s="66">
        <f>IF(T68=1,VLOOKUP(X68,data!$B$35:$D$39,2,0),0)</f>
        <v>0</v>
      </c>
      <c r="Z68" s="67">
        <f>IF(AND(W68&lt;&gt;0,Y68&lt;&gt;0)=FALSE,0,data!$C$43)</f>
        <v>0</v>
      </c>
      <c r="AA68" s="91">
        <f t="shared" si="5"/>
        <v>0</v>
      </c>
      <c r="AB68" s="121">
        <f t="shared" si="6"/>
        <v>0</v>
      </c>
      <c r="AC68" s="61">
        <f t="shared" si="7"/>
        <v>0</v>
      </c>
      <c r="AD68" s="61">
        <f t="shared" si="8"/>
        <v>0</v>
      </c>
      <c r="AF68" s="64"/>
      <c r="AG68" s="61">
        <f t="shared" si="9"/>
        <v>0</v>
      </c>
      <c r="AH68" s="65">
        <f>IF(AG68=1,data!$C$41*AF68,0)</f>
        <v>0</v>
      </c>
      <c r="AI68" s="87" t="s">
        <v>87</v>
      </c>
      <c r="AJ68" s="66">
        <f>IF(AG68=1,IF(AF68&lt;15,VLOOKUP(AI68,data!$B$3:$E$32,2,0)*AF68,(VLOOKUP(AI68,data!$B$3:$E$32,2,0)*14)+(VLOOKUP(AI68,data!$B$3:$E$32,3,0))*(AF68-14)),0)</f>
        <v>0</v>
      </c>
      <c r="AK68" s="87" t="s">
        <v>87</v>
      </c>
      <c r="AL68" s="66">
        <f>IF(AG68=1,VLOOKUP(AK68,data!$B$35:$D$39,2,0),0)</f>
        <v>0</v>
      </c>
      <c r="AM68" s="67">
        <f>IF(AND(AJ68&lt;&gt;0,AL68&lt;&gt;0)=FALSE,0,data!$C$43)</f>
        <v>0</v>
      </c>
      <c r="AN68" s="91">
        <f t="shared" si="10"/>
        <v>0</v>
      </c>
      <c r="AO68" s="121">
        <f t="shared" si="11"/>
        <v>0</v>
      </c>
      <c r="AP68" s="61">
        <f t="shared" si="12"/>
        <v>0</v>
      </c>
      <c r="AQ68" s="61">
        <f t="shared" si="13"/>
        <v>0</v>
      </c>
      <c r="AS68" s="64"/>
      <c r="AT68" s="61">
        <f t="shared" si="14"/>
        <v>0</v>
      </c>
      <c r="AU68" s="65">
        <f>IF(AT68=1,data!$C$41*AS68,0)</f>
        <v>0</v>
      </c>
      <c r="AV68" s="87" t="s">
        <v>87</v>
      </c>
      <c r="AW68" s="66">
        <f>IF(AT68=1,IF(AS68&lt;15,VLOOKUP(AV68,data!$B$3:$E$32,2,0)*AS68,(VLOOKUP(AV68,data!$B$3:$E$32,2,0)*14)+(VLOOKUP(AV68,data!$B$3:$E$32,3,0))*(AS68-14)),0)</f>
        <v>0</v>
      </c>
      <c r="AX68" s="87" t="s">
        <v>87</v>
      </c>
      <c r="AY68" s="66">
        <f>IF(AT68=1,VLOOKUP(AX68,data!$B$35:$D$39,2,0),0)</f>
        <v>0</v>
      </c>
      <c r="AZ68" s="67">
        <f>IF(AND(AW68&lt;&gt;0,AY68&lt;&gt;0)=FALSE,0,data!$C$43)</f>
        <v>0</v>
      </c>
      <c r="BA68" s="91">
        <f t="shared" si="15"/>
        <v>0</v>
      </c>
      <c r="BB68" s="121">
        <f t="shared" si="16"/>
        <v>0</v>
      </c>
      <c r="BC68" s="61">
        <f t="shared" si="17"/>
        <v>0</v>
      </c>
      <c r="BD68" s="61">
        <f t="shared" si="18"/>
        <v>0</v>
      </c>
      <c r="BF68" s="64"/>
      <c r="BG68" s="61">
        <f t="shared" si="19"/>
        <v>0</v>
      </c>
      <c r="BH68" s="65">
        <f>IF(BG68=1,data!$C$41*BF68,0)</f>
        <v>0</v>
      </c>
      <c r="BI68" s="87" t="s">
        <v>87</v>
      </c>
      <c r="BJ68" s="66">
        <f>IF(BG68=1,IF(BF68&lt;15,VLOOKUP(BI68,data!$B$3:$E$32,2,0)*BF68,(VLOOKUP(BI68,data!$B$3:$E$32,2,0)*14)+(VLOOKUP(BI68,data!$B$3:$E$32,3,0))*(BF68-14)),0)</f>
        <v>0</v>
      </c>
      <c r="BK68" s="87" t="s">
        <v>87</v>
      </c>
      <c r="BL68" s="66">
        <f>IF(BG68=1,VLOOKUP(BK68,data!$B$35:$D$39,2,0),0)</f>
        <v>0</v>
      </c>
      <c r="BM68" s="67">
        <f>IF(AND(BJ68&lt;&gt;0,BL68&lt;&gt;0)=FALSE,0,data!$C$43)</f>
        <v>0</v>
      </c>
      <c r="BN68" s="91">
        <f t="shared" si="20"/>
        <v>0</v>
      </c>
      <c r="BO68" s="121">
        <f t="shared" si="21"/>
        <v>0</v>
      </c>
      <c r="BP68" s="61">
        <f t="shared" si="22"/>
        <v>0</v>
      </c>
      <c r="BQ68" s="61">
        <f t="shared" si="23"/>
        <v>0</v>
      </c>
      <c r="BS68" s="64"/>
      <c r="BT68" s="61">
        <f t="shared" si="24"/>
        <v>0</v>
      </c>
      <c r="BU68" s="65">
        <f>IF(BT68=1,data!$C$41*BS68,0)</f>
        <v>0</v>
      </c>
      <c r="BV68" s="87" t="s">
        <v>87</v>
      </c>
      <c r="BW68" s="66">
        <f>IF(BT68=1,IF(BS68&lt;15,VLOOKUP(BV68,data!$B$3:$E$32,2,0)*BS68,(VLOOKUP(BV68,data!$B$3:$E$32,2,0)*14)+(VLOOKUP(BV68,data!$B$3:$E$32,3,0))*(BS68-14)),0)</f>
        <v>0</v>
      </c>
      <c r="BX68" s="87" t="s">
        <v>87</v>
      </c>
      <c r="BY68" s="66">
        <f>IF(BT68=1,VLOOKUP(BX68,data!$B$35:$D$39,2,0),0)</f>
        <v>0</v>
      </c>
      <c r="BZ68" s="67">
        <f>IF(AND(BW68&lt;&gt;0,BY68&lt;&gt;0)=FALSE,0,data!$C$43)</f>
        <v>0</v>
      </c>
      <c r="CA68" s="91">
        <f t="shared" si="25"/>
        <v>0</v>
      </c>
      <c r="CB68" s="121">
        <f t="shared" si="26"/>
        <v>0</v>
      </c>
      <c r="CC68" s="61">
        <f t="shared" si="27"/>
        <v>0</v>
      </c>
      <c r="CD68" s="61">
        <f t="shared" si="28"/>
        <v>0</v>
      </c>
    </row>
    <row r="69" spans="1:82" ht="18" hidden="1" customHeight="1" x14ac:dyDescent="0.25">
      <c r="A69" s="68"/>
      <c r="B69" s="58" t="s">
        <v>151</v>
      </c>
      <c r="C69" s="113"/>
      <c r="D69" s="59"/>
      <c r="E69" s="64"/>
      <c r="F69" s="61">
        <f t="shared" si="0"/>
        <v>0</v>
      </c>
      <c r="G69" s="65">
        <f>IF(F69=1,data!$C$41*E69,0)</f>
        <v>0</v>
      </c>
      <c r="H69" s="87" t="s">
        <v>87</v>
      </c>
      <c r="I69" s="66">
        <f>IF($F69=1,IF($E69&lt;15,VLOOKUP(H69,data!$B$3:$E$32,2,0)*$E69,(VLOOKUP(H69,data!$B$3:$E$32,2,0)*14)+(VLOOKUP(H69,data!$B$3:$E$32,3,0))*($E69-14)),0)</f>
        <v>0</v>
      </c>
      <c r="J69" s="87" t="s">
        <v>87</v>
      </c>
      <c r="K69" s="66">
        <f>IF($F69=1,VLOOKUP(J69,data!$B$35:$D$39,2,0),0)</f>
        <v>0</v>
      </c>
      <c r="L69" s="67">
        <f>IF(AND(I69&lt;&gt;0,K69&lt;&gt;0)=FALSE,0,data!$C$43)</f>
        <v>0</v>
      </c>
      <c r="M69" s="91">
        <f t="shared" si="29"/>
        <v>0</v>
      </c>
      <c r="N69" s="61">
        <f t="shared" si="31"/>
        <v>0</v>
      </c>
      <c r="O69" s="61">
        <f t="shared" si="1"/>
        <v>0</v>
      </c>
      <c r="P69" s="61">
        <f t="shared" si="2"/>
        <v>0</v>
      </c>
      <c r="Q69" s="137">
        <f t="shared" si="3"/>
        <v>0</v>
      </c>
      <c r="S69" s="64"/>
      <c r="T69" s="61">
        <f t="shared" si="4"/>
        <v>0</v>
      </c>
      <c r="U69" s="65">
        <f>IF(T69=1,data!$C$41*S69,0)</f>
        <v>0</v>
      </c>
      <c r="V69" s="87" t="s">
        <v>87</v>
      </c>
      <c r="W69" s="66">
        <f>IF(T69=1,IF(S69&lt;15,VLOOKUP(V69,data!$B$3:$E$32,2,0)*S69,(VLOOKUP(V69,data!$B$3:$E$32,2,0)*14)+(VLOOKUP(V69,data!$B$3:$E$32,3,0))*(S69-14)),0)</f>
        <v>0</v>
      </c>
      <c r="X69" s="87" t="s">
        <v>87</v>
      </c>
      <c r="Y69" s="66">
        <f>IF(T69=1,VLOOKUP(X69,data!$B$35:$D$39,2,0),0)</f>
        <v>0</v>
      </c>
      <c r="Z69" s="67">
        <f>IF(AND(W69&lt;&gt;0,Y69&lt;&gt;0)=FALSE,0,data!$C$43)</f>
        <v>0</v>
      </c>
      <c r="AA69" s="91">
        <f t="shared" si="5"/>
        <v>0</v>
      </c>
      <c r="AB69" s="121">
        <f t="shared" si="6"/>
        <v>0</v>
      </c>
      <c r="AC69" s="61">
        <f t="shared" si="7"/>
        <v>0</v>
      </c>
      <c r="AD69" s="61">
        <f t="shared" si="8"/>
        <v>0</v>
      </c>
      <c r="AF69" s="64"/>
      <c r="AG69" s="61">
        <f t="shared" si="9"/>
        <v>0</v>
      </c>
      <c r="AH69" s="65">
        <f>IF(AG69=1,data!$C$41*AF69,0)</f>
        <v>0</v>
      </c>
      <c r="AI69" s="87" t="s">
        <v>87</v>
      </c>
      <c r="AJ69" s="66">
        <f>IF(AG69=1,IF(AF69&lt;15,VLOOKUP(AI69,data!$B$3:$E$32,2,0)*AF69,(VLOOKUP(AI69,data!$B$3:$E$32,2,0)*14)+(VLOOKUP(AI69,data!$B$3:$E$32,3,0))*(AF69-14)),0)</f>
        <v>0</v>
      </c>
      <c r="AK69" s="87" t="s">
        <v>87</v>
      </c>
      <c r="AL69" s="66">
        <f>IF(AG69=1,VLOOKUP(AK69,data!$B$35:$D$39,2,0),0)</f>
        <v>0</v>
      </c>
      <c r="AM69" s="67">
        <f>IF(AND(AJ69&lt;&gt;0,AL69&lt;&gt;0)=FALSE,0,data!$C$43)</f>
        <v>0</v>
      </c>
      <c r="AN69" s="91">
        <f t="shared" si="10"/>
        <v>0</v>
      </c>
      <c r="AO69" s="121">
        <f t="shared" si="11"/>
        <v>0</v>
      </c>
      <c r="AP69" s="61">
        <f t="shared" si="12"/>
        <v>0</v>
      </c>
      <c r="AQ69" s="61">
        <f t="shared" si="13"/>
        <v>0</v>
      </c>
      <c r="AS69" s="64"/>
      <c r="AT69" s="61">
        <f t="shared" si="14"/>
        <v>0</v>
      </c>
      <c r="AU69" s="65">
        <f>IF(AT69=1,data!$C$41*AS69,0)</f>
        <v>0</v>
      </c>
      <c r="AV69" s="87" t="s">
        <v>87</v>
      </c>
      <c r="AW69" s="66">
        <f>IF(AT69=1,IF(AS69&lt;15,VLOOKUP(AV69,data!$B$3:$E$32,2,0)*AS69,(VLOOKUP(AV69,data!$B$3:$E$32,2,0)*14)+(VLOOKUP(AV69,data!$B$3:$E$32,3,0))*(AS69-14)),0)</f>
        <v>0</v>
      </c>
      <c r="AX69" s="87" t="s">
        <v>87</v>
      </c>
      <c r="AY69" s="66">
        <f>IF(AT69=1,VLOOKUP(AX69,data!$B$35:$D$39,2,0),0)</f>
        <v>0</v>
      </c>
      <c r="AZ69" s="67">
        <f>IF(AND(AW69&lt;&gt;0,AY69&lt;&gt;0)=FALSE,0,data!$C$43)</f>
        <v>0</v>
      </c>
      <c r="BA69" s="91">
        <f t="shared" si="15"/>
        <v>0</v>
      </c>
      <c r="BB69" s="121">
        <f t="shared" si="16"/>
        <v>0</v>
      </c>
      <c r="BC69" s="61">
        <f t="shared" si="17"/>
        <v>0</v>
      </c>
      <c r="BD69" s="61">
        <f t="shared" si="18"/>
        <v>0</v>
      </c>
      <c r="BF69" s="64"/>
      <c r="BG69" s="61">
        <f t="shared" si="19"/>
        <v>0</v>
      </c>
      <c r="BH69" s="65">
        <f>IF(BG69=1,data!$C$41*BF69,0)</f>
        <v>0</v>
      </c>
      <c r="BI69" s="87" t="s">
        <v>87</v>
      </c>
      <c r="BJ69" s="66">
        <f>IF(BG69=1,IF(BF69&lt;15,VLOOKUP(BI69,data!$B$3:$E$32,2,0)*BF69,(VLOOKUP(BI69,data!$B$3:$E$32,2,0)*14)+(VLOOKUP(BI69,data!$B$3:$E$32,3,0))*(BF69-14)),0)</f>
        <v>0</v>
      </c>
      <c r="BK69" s="87" t="s">
        <v>87</v>
      </c>
      <c r="BL69" s="66">
        <f>IF(BG69=1,VLOOKUP(BK69,data!$B$35:$D$39,2,0),0)</f>
        <v>0</v>
      </c>
      <c r="BM69" s="67">
        <f>IF(AND(BJ69&lt;&gt;0,BL69&lt;&gt;0)=FALSE,0,data!$C$43)</f>
        <v>0</v>
      </c>
      <c r="BN69" s="91">
        <f t="shared" si="20"/>
        <v>0</v>
      </c>
      <c r="BO69" s="121">
        <f t="shared" si="21"/>
        <v>0</v>
      </c>
      <c r="BP69" s="61">
        <f t="shared" si="22"/>
        <v>0</v>
      </c>
      <c r="BQ69" s="61">
        <f t="shared" si="23"/>
        <v>0</v>
      </c>
      <c r="BS69" s="64"/>
      <c r="BT69" s="61">
        <f t="shared" si="24"/>
        <v>0</v>
      </c>
      <c r="BU69" s="65">
        <f>IF(BT69=1,data!$C$41*BS69,0)</f>
        <v>0</v>
      </c>
      <c r="BV69" s="87" t="s">
        <v>87</v>
      </c>
      <c r="BW69" s="66">
        <f>IF(BT69=1,IF(BS69&lt;15,VLOOKUP(BV69,data!$B$3:$E$32,2,0)*BS69,(VLOOKUP(BV69,data!$B$3:$E$32,2,0)*14)+(VLOOKUP(BV69,data!$B$3:$E$32,3,0))*(BS69-14)),0)</f>
        <v>0</v>
      </c>
      <c r="BX69" s="87" t="s">
        <v>87</v>
      </c>
      <c r="BY69" s="66">
        <f>IF(BT69=1,VLOOKUP(BX69,data!$B$35:$D$39,2,0),0)</f>
        <v>0</v>
      </c>
      <c r="BZ69" s="67">
        <f>IF(AND(BW69&lt;&gt;0,BY69&lt;&gt;0)=FALSE,0,data!$C$43)</f>
        <v>0</v>
      </c>
      <c r="CA69" s="91">
        <f t="shared" si="25"/>
        <v>0</v>
      </c>
      <c r="CB69" s="121">
        <f t="shared" si="26"/>
        <v>0</v>
      </c>
      <c r="CC69" s="61">
        <f t="shared" si="27"/>
        <v>0</v>
      </c>
      <c r="CD69" s="61">
        <f t="shared" si="28"/>
        <v>0</v>
      </c>
    </row>
    <row r="70" spans="1:82" ht="18" hidden="1" customHeight="1" x14ac:dyDescent="0.25">
      <c r="A70" s="68"/>
      <c r="B70" s="58" t="s">
        <v>152</v>
      </c>
      <c r="C70" s="113"/>
      <c r="D70" s="59"/>
      <c r="E70" s="64"/>
      <c r="F70" s="61">
        <f t="shared" si="0"/>
        <v>0</v>
      </c>
      <c r="G70" s="65">
        <f>IF(F70=1,data!$C$41*E70,0)</f>
        <v>0</v>
      </c>
      <c r="H70" s="87" t="s">
        <v>87</v>
      </c>
      <c r="I70" s="66">
        <f>IF($F70=1,IF($E70&lt;15,VLOOKUP(H70,data!$B$3:$E$32,2,0)*$E70,(VLOOKUP(H70,data!$B$3:$E$32,2,0)*14)+(VLOOKUP(H70,data!$B$3:$E$32,3,0))*($E70-14)),0)</f>
        <v>0</v>
      </c>
      <c r="J70" s="87" t="s">
        <v>87</v>
      </c>
      <c r="K70" s="66">
        <f>IF($F70=1,VLOOKUP(J70,data!$B$35:$D$39,2,0),0)</f>
        <v>0</v>
      </c>
      <c r="L70" s="67">
        <f>IF(AND(I70&lt;&gt;0,K70&lt;&gt;0)=FALSE,0,data!$C$43)</f>
        <v>0</v>
      </c>
      <c r="M70" s="91">
        <f t="shared" si="29"/>
        <v>0</v>
      </c>
      <c r="N70" s="61">
        <f t="shared" si="31"/>
        <v>0</v>
      </c>
      <c r="O70" s="61">
        <f t="shared" si="1"/>
        <v>0</v>
      </c>
      <c r="P70" s="61">
        <f t="shared" si="2"/>
        <v>0</v>
      </c>
      <c r="Q70" s="137">
        <f t="shared" si="3"/>
        <v>0</v>
      </c>
      <c r="S70" s="64"/>
      <c r="T70" s="61">
        <f t="shared" si="4"/>
        <v>0</v>
      </c>
      <c r="U70" s="65">
        <f>IF(T70=1,data!$C$41*S70,0)</f>
        <v>0</v>
      </c>
      <c r="V70" s="87" t="s">
        <v>87</v>
      </c>
      <c r="W70" s="66">
        <f>IF(T70=1,IF(S70&lt;15,VLOOKUP(V70,data!$B$3:$E$32,2,0)*S70,(VLOOKUP(V70,data!$B$3:$E$32,2,0)*14)+(VLOOKUP(V70,data!$B$3:$E$32,3,0))*(S70-14)),0)</f>
        <v>0</v>
      </c>
      <c r="X70" s="87" t="s">
        <v>87</v>
      </c>
      <c r="Y70" s="66">
        <f>IF(T70=1,VLOOKUP(X70,data!$B$35:$D$39,2,0),0)</f>
        <v>0</v>
      </c>
      <c r="Z70" s="67">
        <f>IF(AND(W70&lt;&gt;0,Y70&lt;&gt;0)=FALSE,0,data!$C$43)</f>
        <v>0</v>
      </c>
      <c r="AA70" s="91">
        <f t="shared" si="5"/>
        <v>0</v>
      </c>
      <c r="AB70" s="121">
        <f t="shared" si="6"/>
        <v>0</v>
      </c>
      <c r="AC70" s="61">
        <f t="shared" si="7"/>
        <v>0</v>
      </c>
      <c r="AD70" s="61">
        <f t="shared" si="8"/>
        <v>0</v>
      </c>
      <c r="AF70" s="64"/>
      <c r="AG70" s="61">
        <f t="shared" si="9"/>
        <v>0</v>
      </c>
      <c r="AH70" s="65">
        <f>IF(AG70=1,data!$C$41*AF70,0)</f>
        <v>0</v>
      </c>
      <c r="AI70" s="87" t="s">
        <v>87</v>
      </c>
      <c r="AJ70" s="66">
        <f>IF(AG70=1,IF(AF70&lt;15,VLOOKUP(AI70,data!$B$3:$E$32,2,0)*AF70,(VLOOKUP(AI70,data!$B$3:$E$32,2,0)*14)+(VLOOKUP(AI70,data!$B$3:$E$32,3,0))*(AF70-14)),0)</f>
        <v>0</v>
      </c>
      <c r="AK70" s="87" t="s">
        <v>87</v>
      </c>
      <c r="AL70" s="66">
        <f>IF(AG70=1,VLOOKUP(AK70,data!$B$35:$D$39,2,0),0)</f>
        <v>0</v>
      </c>
      <c r="AM70" s="67">
        <f>IF(AND(AJ70&lt;&gt;0,AL70&lt;&gt;0)=FALSE,0,data!$C$43)</f>
        <v>0</v>
      </c>
      <c r="AN70" s="91">
        <f t="shared" si="10"/>
        <v>0</v>
      </c>
      <c r="AO70" s="121">
        <f t="shared" si="11"/>
        <v>0</v>
      </c>
      <c r="AP70" s="61">
        <f t="shared" si="12"/>
        <v>0</v>
      </c>
      <c r="AQ70" s="61">
        <f t="shared" si="13"/>
        <v>0</v>
      </c>
      <c r="AS70" s="64"/>
      <c r="AT70" s="61">
        <f t="shared" si="14"/>
        <v>0</v>
      </c>
      <c r="AU70" s="65">
        <f>IF(AT70=1,data!$C$41*AS70,0)</f>
        <v>0</v>
      </c>
      <c r="AV70" s="87" t="s">
        <v>87</v>
      </c>
      <c r="AW70" s="66">
        <f>IF(AT70=1,IF(AS70&lt;15,VLOOKUP(AV70,data!$B$3:$E$32,2,0)*AS70,(VLOOKUP(AV70,data!$B$3:$E$32,2,0)*14)+(VLOOKUP(AV70,data!$B$3:$E$32,3,0))*(AS70-14)),0)</f>
        <v>0</v>
      </c>
      <c r="AX70" s="87" t="s">
        <v>87</v>
      </c>
      <c r="AY70" s="66">
        <f>IF(AT70=1,VLOOKUP(AX70,data!$B$35:$D$39,2,0),0)</f>
        <v>0</v>
      </c>
      <c r="AZ70" s="67">
        <f>IF(AND(AW70&lt;&gt;0,AY70&lt;&gt;0)=FALSE,0,data!$C$43)</f>
        <v>0</v>
      </c>
      <c r="BA70" s="91">
        <f t="shared" si="15"/>
        <v>0</v>
      </c>
      <c r="BB70" s="121">
        <f t="shared" si="16"/>
        <v>0</v>
      </c>
      <c r="BC70" s="61">
        <f t="shared" si="17"/>
        <v>0</v>
      </c>
      <c r="BD70" s="61">
        <f t="shared" si="18"/>
        <v>0</v>
      </c>
      <c r="BF70" s="64"/>
      <c r="BG70" s="61">
        <f t="shared" si="19"/>
        <v>0</v>
      </c>
      <c r="BH70" s="65">
        <f>IF(BG70=1,data!$C$41*BF70,0)</f>
        <v>0</v>
      </c>
      <c r="BI70" s="87" t="s">
        <v>87</v>
      </c>
      <c r="BJ70" s="66">
        <f>IF(BG70=1,IF(BF70&lt;15,VLOOKUP(BI70,data!$B$3:$E$32,2,0)*BF70,(VLOOKUP(BI70,data!$B$3:$E$32,2,0)*14)+(VLOOKUP(BI70,data!$B$3:$E$32,3,0))*(BF70-14)),0)</f>
        <v>0</v>
      </c>
      <c r="BK70" s="87" t="s">
        <v>87</v>
      </c>
      <c r="BL70" s="66">
        <f>IF(BG70=1,VLOOKUP(BK70,data!$B$35:$D$39,2,0),0)</f>
        <v>0</v>
      </c>
      <c r="BM70" s="67">
        <f>IF(AND(BJ70&lt;&gt;0,BL70&lt;&gt;0)=FALSE,0,data!$C$43)</f>
        <v>0</v>
      </c>
      <c r="BN70" s="91">
        <f t="shared" si="20"/>
        <v>0</v>
      </c>
      <c r="BO70" s="121">
        <f t="shared" si="21"/>
        <v>0</v>
      </c>
      <c r="BP70" s="61">
        <f t="shared" si="22"/>
        <v>0</v>
      </c>
      <c r="BQ70" s="61">
        <f t="shared" si="23"/>
        <v>0</v>
      </c>
      <c r="BS70" s="64"/>
      <c r="BT70" s="61">
        <f t="shared" si="24"/>
        <v>0</v>
      </c>
      <c r="BU70" s="65">
        <f>IF(BT70=1,data!$C$41*BS70,0)</f>
        <v>0</v>
      </c>
      <c r="BV70" s="87" t="s">
        <v>87</v>
      </c>
      <c r="BW70" s="66">
        <f>IF(BT70=1,IF(BS70&lt;15,VLOOKUP(BV70,data!$B$3:$E$32,2,0)*BS70,(VLOOKUP(BV70,data!$B$3:$E$32,2,0)*14)+(VLOOKUP(BV70,data!$B$3:$E$32,3,0))*(BS70-14)),0)</f>
        <v>0</v>
      </c>
      <c r="BX70" s="87" t="s">
        <v>87</v>
      </c>
      <c r="BY70" s="66">
        <f>IF(BT70=1,VLOOKUP(BX70,data!$B$35:$D$39,2,0),0)</f>
        <v>0</v>
      </c>
      <c r="BZ70" s="67">
        <f>IF(AND(BW70&lt;&gt;0,BY70&lt;&gt;0)=FALSE,0,data!$C$43)</f>
        <v>0</v>
      </c>
      <c r="CA70" s="91">
        <f t="shared" si="25"/>
        <v>0</v>
      </c>
      <c r="CB70" s="121">
        <f t="shared" si="26"/>
        <v>0</v>
      </c>
      <c r="CC70" s="61">
        <f t="shared" si="27"/>
        <v>0</v>
      </c>
      <c r="CD70" s="61">
        <f t="shared" si="28"/>
        <v>0</v>
      </c>
    </row>
    <row r="71" spans="1:82" ht="18" hidden="1" customHeight="1" x14ac:dyDescent="0.25">
      <c r="A71" s="57"/>
      <c r="B71" s="58" t="s">
        <v>153</v>
      </c>
      <c r="C71" s="113"/>
      <c r="D71" s="59"/>
      <c r="E71" s="64"/>
      <c r="F71" s="61">
        <f t="shared" si="0"/>
        <v>0</v>
      </c>
      <c r="G71" s="65">
        <f>IF(F71=1,data!$C$41*E71,0)</f>
        <v>0</v>
      </c>
      <c r="H71" s="87" t="s">
        <v>87</v>
      </c>
      <c r="I71" s="66">
        <f>IF($F71=1,IF($E71&lt;15,VLOOKUP(H71,data!$B$3:$E$32,2,0)*$E71,(VLOOKUP(H71,data!$B$3:$E$32,2,0)*14)+(VLOOKUP(H71,data!$B$3:$E$32,3,0))*($E71-14)),0)</f>
        <v>0</v>
      </c>
      <c r="J71" s="87" t="s">
        <v>87</v>
      </c>
      <c r="K71" s="66">
        <f>IF($F71=1,VLOOKUP(J71,data!$B$35:$D$39,2,0),0)</f>
        <v>0</v>
      </c>
      <c r="L71" s="67">
        <f>IF(AND(I71&lt;&gt;0,K71&lt;&gt;0)=FALSE,0,data!$C$43)</f>
        <v>0</v>
      </c>
      <c r="M71" s="91">
        <f t="shared" si="29"/>
        <v>0</v>
      </c>
      <c r="N71" s="61">
        <f t="shared" si="31"/>
        <v>0</v>
      </c>
      <c r="O71" s="61">
        <f t="shared" si="1"/>
        <v>0</v>
      </c>
      <c r="P71" s="61">
        <f t="shared" si="2"/>
        <v>0</v>
      </c>
      <c r="Q71" s="137">
        <f t="shared" si="3"/>
        <v>0</v>
      </c>
      <c r="S71" s="64"/>
      <c r="T71" s="61">
        <f t="shared" si="4"/>
        <v>0</v>
      </c>
      <c r="U71" s="65">
        <f>IF(T71=1,data!$C$41*S71,0)</f>
        <v>0</v>
      </c>
      <c r="V71" s="87" t="s">
        <v>87</v>
      </c>
      <c r="W71" s="66">
        <f>IF(T71=1,IF(S71&lt;15,VLOOKUP(V71,data!$B$3:$E$32,2,0)*S71,(VLOOKUP(V71,data!$B$3:$E$32,2,0)*14)+(VLOOKUP(V71,data!$B$3:$E$32,3,0))*(S71-14)),0)</f>
        <v>0</v>
      </c>
      <c r="X71" s="87" t="s">
        <v>87</v>
      </c>
      <c r="Y71" s="66">
        <f>IF(T71=1,VLOOKUP(X71,data!$B$35:$D$39,2,0),0)</f>
        <v>0</v>
      </c>
      <c r="Z71" s="67">
        <f>IF(AND(W71&lt;&gt;0,Y71&lt;&gt;0)=FALSE,0,data!$C$43)</f>
        <v>0</v>
      </c>
      <c r="AA71" s="91">
        <f t="shared" si="5"/>
        <v>0</v>
      </c>
      <c r="AB71" s="121">
        <f t="shared" si="6"/>
        <v>0</v>
      </c>
      <c r="AC71" s="61">
        <f t="shared" si="7"/>
        <v>0</v>
      </c>
      <c r="AD71" s="61">
        <f t="shared" si="8"/>
        <v>0</v>
      </c>
      <c r="AF71" s="64"/>
      <c r="AG71" s="61">
        <f t="shared" si="9"/>
        <v>0</v>
      </c>
      <c r="AH71" s="65">
        <f>IF(AG71=1,data!$C$41*AF71,0)</f>
        <v>0</v>
      </c>
      <c r="AI71" s="87" t="s">
        <v>87</v>
      </c>
      <c r="AJ71" s="66">
        <f>IF(AG71=1,IF(AF71&lt;15,VLOOKUP(AI71,data!$B$3:$E$32,2,0)*AF71,(VLOOKUP(AI71,data!$B$3:$E$32,2,0)*14)+(VLOOKUP(AI71,data!$B$3:$E$32,3,0))*(AF71-14)),0)</f>
        <v>0</v>
      </c>
      <c r="AK71" s="87" t="s">
        <v>87</v>
      </c>
      <c r="AL71" s="66">
        <f>IF(AG71=1,VLOOKUP(AK71,data!$B$35:$D$39,2,0),0)</f>
        <v>0</v>
      </c>
      <c r="AM71" s="67">
        <f>IF(AND(AJ71&lt;&gt;0,AL71&lt;&gt;0)=FALSE,0,data!$C$43)</f>
        <v>0</v>
      </c>
      <c r="AN71" s="91">
        <f t="shared" si="10"/>
        <v>0</v>
      </c>
      <c r="AO71" s="121">
        <f t="shared" si="11"/>
        <v>0</v>
      </c>
      <c r="AP71" s="61">
        <f t="shared" si="12"/>
        <v>0</v>
      </c>
      <c r="AQ71" s="61">
        <f t="shared" si="13"/>
        <v>0</v>
      </c>
      <c r="AS71" s="64"/>
      <c r="AT71" s="61">
        <f t="shared" si="14"/>
        <v>0</v>
      </c>
      <c r="AU71" s="65">
        <f>IF(AT71=1,data!$C$41*AS71,0)</f>
        <v>0</v>
      </c>
      <c r="AV71" s="87" t="s">
        <v>87</v>
      </c>
      <c r="AW71" s="66">
        <f>IF(AT71=1,IF(AS71&lt;15,VLOOKUP(AV71,data!$B$3:$E$32,2,0)*AS71,(VLOOKUP(AV71,data!$B$3:$E$32,2,0)*14)+(VLOOKUP(AV71,data!$B$3:$E$32,3,0))*(AS71-14)),0)</f>
        <v>0</v>
      </c>
      <c r="AX71" s="87" t="s">
        <v>87</v>
      </c>
      <c r="AY71" s="66">
        <f>IF(AT71=1,VLOOKUP(AX71,data!$B$35:$D$39,2,0),0)</f>
        <v>0</v>
      </c>
      <c r="AZ71" s="67">
        <f>IF(AND(AW71&lt;&gt;0,AY71&lt;&gt;0)=FALSE,0,data!$C$43)</f>
        <v>0</v>
      </c>
      <c r="BA71" s="91">
        <f t="shared" si="15"/>
        <v>0</v>
      </c>
      <c r="BB71" s="121">
        <f t="shared" si="16"/>
        <v>0</v>
      </c>
      <c r="BC71" s="61">
        <f t="shared" si="17"/>
        <v>0</v>
      </c>
      <c r="BD71" s="61">
        <f t="shared" si="18"/>
        <v>0</v>
      </c>
      <c r="BF71" s="64"/>
      <c r="BG71" s="61">
        <f t="shared" si="19"/>
        <v>0</v>
      </c>
      <c r="BH71" s="65">
        <f>IF(BG71=1,data!$C$41*BF71,0)</f>
        <v>0</v>
      </c>
      <c r="BI71" s="87" t="s">
        <v>87</v>
      </c>
      <c r="BJ71" s="66">
        <f>IF(BG71=1,IF(BF71&lt;15,VLOOKUP(BI71,data!$B$3:$E$32,2,0)*BF71,(VLOOKUP(BI71,data!$B$3:$E$32,2,0)*14)+(VLOOKUP(BI71,data!$B$3:$E$32,3,0))*(BF71-14)),0)</f>
        <v>0</v>
      </c>
      <c r="BK71" s="87" t="s">
        <v>87</v>
      </c>
      <c r="BL71" s="66">
        <f>IF(BG71=1,VLOOKUP(BK71,data!$B$35:$D$39,2,0),0)</f>
        <v>0</v>
      </c>
      <c r="BM71" s="67">
        <f>IF(AND(BJ71&lt;&gt;0,BL71&lt;&gt;0)=FALSE,0,data!$C$43)</f>
        <v>0</v>
      </c>
      <c r="BN71" s="91">
        <f t="shared" si="20"/>
        <v>0</v>
      </c>
      <c r="BO71" s="121">
        <f t="shared" si="21"/>
        <v>0</v>
      </c>
      <c r="BP71" s="61">
        <f t="shared" si="22"/>
        <v>0</v>
      </c>
      <c r="BQ71" s="61">
        <f t="shared" si="23"/>
        <v>0</v>
      </c>
      <c r="BS71" s="64"/>
      <c r="BT71" s="61">
        <f t="shared" si="24"/>
        <v>0</v>
      </c>
      <c r="BU71" s="65">
        <f>IF(BT71=1,data!$C$41*BS71,0)</f>
        <v>0</v>
      </c>
      <c r="BV71" s="87" t="s">
        <v>87</v>
      </c>
      <c r="BW71" s="66">
        <f>IF(BT71=1,IF(BS71&lt;15,VLOOKUP(BV71,data!$B$3:$E$32,2,0)*BS71,(VLOOKUP(BV71,data!$B$3:$E$32,2,0)*14)+(VLOOKUP(BV71,data!$B$3:$E$32,3,0))*(BS71-14)),0)</f>
        <v>0</v>
      </c>
      <c r="BX71" s="87" t="s">
        <v>87</v>
      </c>
      <c r="BY71" s="66">
        <f>IF(BT71=1,VLOOKUP(BX71,data!$B$35:$D$39,2,0),0)</f>
        <v>0</v>
      </c>
      <c r="BZ71" s="67">
        <f>IF(AND(BW71&lt;&gt;0,BY71&lt;&gt;0)=FALSE,0,data!$C$43)</f>
        <v>0</v>
      </c>
      <c r="CA71" s="91">
        <f t="shared" si="25"/>
        <v>0</v>
      </c>
      <c r="CB71" s="121">
        <f t="shared" si="26"/>
        <v>0</v>
      </c>
      <c r="CC71" s="61">
        <f t="shared" si="27"/>
        <v>0</v>
      </c>
      <c r="CD71" s="61">
        <f t="shared" si="28"/>
        <v>0</v>
      </c>
    </row>
    <row r="72" spans="1:82" ht="18" hidden="1" customHeight="1" x14ac:dyDescent="0.25">
      <c r="A72" s="57"/>
      <c r="B72" s="58" t="s">
        <v>154</v>
      </c>
      <c r="C72" s="113"/>
      <c r="D72" s="59"/>
      <c r="E72" s="64"/>
      <c r="F72" s="61">
        <f t="shared" ref="F72:F135" si="32">IF(D72&gt;0,IF(E72&gt;0,1,0),0)</f>
        <v>0</v>
      </c>
      <c r="G72" s="65">
        <f>IF(F72=1,data!$C$41*E72,0)</f>
        <v>0</v>
      </c>
      <c r="H72" s="87" t="s">
        <v>87</v>
      </c>
      <c r="I72" s="66">
        <f>IF($F72=1,IF($E72&lt;15,VLOOKUP(H72,data!$B$3:$E$32,2,0)*$E72,(VLOOKUP(H72,data!$B$3:$E$32,2,0)*14)+(VLOOKUP(H72,data!$B$3:$E$32,3,0))*($E72-14)),0)</f>
        <v>0</v>
      </c>
      <c r="J72" s="87" t="s">
        <v>87</v>
      </c>
      <c r="K72" s="66">
        <f>IF($F72=1,VLOOKUP(J72,data!$B$35:$D$39,2,0),0)</f>
        <v>0</v>
      </c>
      <c r="L72" s="67">
        <f>IF(AND(I72&lt;&gt;0,K72&lt;&gt;0)=FALSE,0,data!$C$43)</f>
        <v>0</v>
      </c>
      <c r="M72" s="91">
        <f t="shared" si="29"/>
        <v>0</v>
      </c>
      <c r="N72" s="61">
        <f t="shared" si="31"/>
        <v>0</v>
      </c>
      <c r="O72" s="61">
        <f t="shared" ref="O72:O135" si="33">IF(N72=1,E72,0)</f>
        <v>0</v>
      </c>
      <c r="P72" s="61">
        <f t="shared" ref="P72:P135" si="34">IF(OR(H72="Spojené Království",H72="Norsko",H72="Island"),M72,0)</f>
        <v>0</v>
      </c>
      <c r="Q72" s="137">
        <f t="shared" ref="Q72:Q135" si="35">AC72+AP72+BC72+BP72+CC72</f>
        <v>0</v>
      </c>
      <c r="S72" s="64"/>
      <c r="T72" s="61">
        <f t="shared" ref="T72:T135" si="36">IF($D72&gt;0,IF(S72&gt;0,1,0),0)</f>
        <v>0</v>
      </c>
      <c r="U72" s="65">
        <f>IF(T72=1,data!$C$41*S72,0)</f>
        <v>0</v>
      </c>
      <c r="V72" s="87" t="s">
        <v>87</v>
      </c>
      <c r="W72" s="66">
        <f>IF(T72=1,IF(S72&lt;15,VLOOKUP(V72,data!$B$3:$E$32,2,0)*S72,(VLOOKUP(V72,data!$B$3:$E$32,2,0)*14)+(VLOOKUP(V72,data!$B$3:$E$32,3,0))*(S72-14)),0)</f>
        <v>0</v>
      </c>
      <c r="X72" s="87" t="s">
        <v>87</v>
      </c>
      <c r="Y72" s="66">
        <f>IF(T72=1,VLOOKUP(X72,data!$B$35:$D$39,2,0),0)</f>
        <v>0</v>
      </c>
      <c r="Z72" s="67">
        <f>IF(AND(W72&lt;&gt;0,Y72&lt;&gt;0)=FALSE,0,data!$C$43)</f>
        <v>0</v>
      </c>
      <c r="AA72" s="91">
        <f t="shared" ref="AA72:AA135" si="37">IF(AND(W72&lt;&gt;0,Y72&lt;&gt;0)=FALSE,0,INT(U72+W72+Y72+Z72))</f>
        <v>0</v>
      </c>
      <c r="AB72" s="121">
        <f t="shared" ref="AB72:AB135" si="38">IF(AA72&gt;0,1,0)</f>
        <v>0</v>
      </c>
      <c r="AC72" s="61">
        <f t="shared" ref="AC72:AC135" si="39">IF(AB72=1,S72,0)</f>
        <v>0</v>
      </c>
      <c r="AD72" s="61">
        <f t="shared" ref="AD72:AD135" si="40">IF(OR(V72="Spojené Království",V72="Norsko",V72="Island"),AA72,0)</f>
        <v>0</v>
      </c>
      <c r="AF72" s="64"/>
      <c r="AG72" s="61">
        <f t="shared" ref="AG72:AG135" si="41">IF($D72&gt;0,IF(AF72&gt;0,1,0),0)</f>
        <v>0</v>
      </c>
      <c r="AH72" s="65">
        <f>IF(AG72=1,data!$C$41*AF72,0)</f>
        <v>0</v>
      </c>
      <c r="AI72" s="87" t="s">
        <v>87</v>
      </c>
      <c r="AJ72" s="66">
        <f>IF(AG72=1,IF(AF72&lt;15,VLOOKUP(AI72,data!$B$3:$E$32,2,0)*AF72,(VLOOKUP(AI72,data!$B$3:$E$32,2,0)*14)+(VLOOKUP(AI72,data!$B$3:$E$32,3,0))*(AF72-14)),0)</f>
        <v>0</v>
      </c>
      <c r="AK72" s="87" t="s">
        <v>87</v>
      </c>
      <c r="AL72" s="66">
        <f>IF(AG72=1,VLOOKUP(AK72,data!$B$35:$D$39,2,0),0)</f>
        <v>0</v>
      </c>
      <c r="AM72" s="67">
        <f>IF(AND(AJ72&lt;&gt;0,AL72&lt;&gt;0)=FALSE,0,data!$C$43)</f>
        <v>0</v>
      </c>
      <c r="AN72" s="91">
        <f t="shared" ref="AN72:AN135" si="42">IF(AND(AJ72&lt;&gt;0,AL72&lt;&gt;0)=FALSE,0,INT(AH72+AJ72+AL72+AM72))</f>
        <v>0</v>
      </c>
      <c r="AO72" s="121">
        <f t="shared" ref="AO72:AO135" si="43">IF(AN72&gt;0,1,0)</f>
        <v>0</v>
      </c>
      <c r="AP72" s="61">
        <f t="shared" ref="AP72:AP135" si="44">IF(AO72=1,AF72,0)</f>
        <v>0</v>
      </c>
      <c r="AQ72" s="61">
        <f t="shared" ref="AQ72:AQ135" si="45">IF(OR(AI72="Spojené Království",AI72="Norsko",AI72="Island"),AN72,0)</f>
        <v>0</v>
      </c>
      <c r="AS72" s="64"/>
      <c r="AT72" s="61">
        <f t="shared" ref="AT72:AT135" si="46">IF($D72&gt;0,IF(AS72&gt;0,1,0),0)</f>
        <v>0</v>
      </c>
      <c r="AU72" s="65">
        <f>IF(AT72=1,data!$C$41*AS72,0)</f>
        <v>0</v>
      </c>
      <c r="AV72" s="87" t="s">
        <v>87</v>
      </c>
      <c r="AW72" s="66">
        <f>IF(AT72=1,IF(AS72&lt;15,VLOOKUP(AV72,data!$B$3:$E$32,2,0)*AS72,(VLOOKUP(AV72,data!$B$3:$E$32,2,0)*14)+(VLOOKUP(AV72,data!$B$3:$E$32,3,0))*(AS72-14)),0)</f>
        <v>0</v>
      </c>
      <c r="AX72" s="87" t="s">
        <v>87</v>
      </c>
      <c r="AY72" s="66">
        <f>IF(AT72=1,VLOOKUP(AX72,data!$B$35:$D$39,2,0),0)</f>
        <v>0</v>
      </c>
      <c r="AZ72" s="67">
        <f>IF(AND(AW72&lt;&gt;0,AY72&lt;&gt;0)=FALSE,0,data!$C$43)</f>
        <v>0</v>
      </c>
      <c r="BA72" s="91">
        <f t="shared" ref="BA72:BA135" si="47">IF(AND(AW72&lt;&gt;0,AY72&lt;&gt;0)=FALSE,0,INT(AU72+AW72+AY72+AZ72))</f>
        <v>0</v>
      </c>
      <c r="BB72" s="121">
        <f t="shared" ref="BB72:BB135" si="48">IF(BA72&gt;0,1,0)</f>
        <v>0</v>
      </c>
      <c r="BC72" s="61">
        <f t="shared" ref="BC72:BC135" si="49">IF(BB72=1,AS72,0)</f>
        <v>0</v>
      </c>
      <c r="BD72" s="61">
        <f t="shared" ref="BD72:BD135" si="50">IF(OR(AV72="Spojené Království",AV72="Norsko",AV72="Island"),BA72,0)</f>
        <v>0</v>
      </c>
      <c r="BF72" s="64"/>
      <c r="BG72" s="61">
        <f t="shared" ref="BG72:BG135" si="51">IF($D72&gt;0,IF(BF72&gt;0,1,0),0)</f>
        <v>0</v>
      </c>
      <c r="BH72" s="65">
        <f>IF(BG72=1,data!$C$41*BF72,0)</f>
        <v>0</v>
      </c>
      <c r="BI72" s="87" t="s">
        <v>87</v>
      </c>
      <c r="BJ72" s="66">
        <f>IF(BG72=1,IF(BF72&lt;15,VLOOKUP(BI72,data!$B$3:$E$32,2,0)*BF72,(VLOOKUP(BI72,data!$B$3:$E$32,2,0)*14)+(VLOOKUP(BI72,data!$B$3:$E$32,3,0))*(BF72-14)),0)</f>
        <v>0</v>
      </c>
      <c r="BK72" s="87" t="s">
        <v>87</v>
      </c>
      <c r="BL72" s="66">
        <f>IF(BG72=1,VLOOKUP(BK72,data!$B$35:$D$39,2,0),0)</f>
        <v>0</v>
      </c>
      <c r="BM72" s="67">
        <f>IF(AND(BJ72&lt;&gt;0,BL72&lt;&gt;0)=FALSE,0,data!$C$43)</f>
        <v>0</v>
      </c>
      <c r="BN72" s="91">
        <f t="shared" ref="BN72:BN135" si="52">IF(AND(BJ72&lt;&gt;0,BL72&lt;&gt;0)=FALSE,0,INT(BH72+BJ72+BL72+BM72))</f>
        <v>0</v>
      </c>
      <c r="BO72" s="121">
        <f t="shared" ref="BO72:BO135" si="53">IF(BN72&gt;0,1,0)</f>
        <v>0</v>
      </c>
      <c r="BP72" s="61">
        <f t="shared" ref="BP72:BP135" si="54">IF(BO72=1,BF72,0)</f>
        <v>0</v>
      </c>
      <c r="BQ72" s="61">
        <f t="shared" ref="BQ72:BQ135" si="55">IF(OR(BI72="Spojené Království",BI72="Norsko",BI72="Island"),BN72,0)</f>
        <v>0</v>
      </c>
      <c r="BS72" s="64"/>
      <c r="BT72" s="61">
        <f t="shared" ref="BT72:BT135" si="56">IF($D72&gt;0,IF(BS72&gt;0,1,0),0)</f>
        <v>0</v>
      </c>
      <c r="BU72" s="65">
        <f>IF(BT72=1,data!$C$41*BS72,0)</f>
        <v>0</v>
      </c>
      <c r="BV72" s="87" t="s">
        <v>87</v>
      </c>
      <c r="BW72" s="66">
        <f>IF(BT72=1,IF(BS72&lt;15,VLOOKUP(BV72,data!$B$3:$E$32,2,0)*BS72,(VLOOKUP(BV72,data!$B$3:$E$32,2,0)*14)+(VLOOKUP(BV72,data!$B$3:$E$32,3,0))*(BS72-14)),0)</f>
        <v>0</v>
      </c>
      <c r="BX72" s="87" t="s">
        <v>87</v>
      </c>
      <c r="BY72" s="66">
        <f>IF(BT72=1,VLOOKUP(BX72,data!$B$35:$D$39,2,0),0)</f>
        <v>0</v>
      </c>
      <c r="BZ72" s="67">
        <f>IF(AND(BW72&lt;&gt;0,BY72&lt;&gt;0)=FALSE,0,data!$C$43)</f>
        <v>0</v>
      </c>
      <c r="CA72" s="91">
        <f t="shared" ref="CA72:CA135" si="57">IF(AND(BW72&lt;&gt;0,BY72&lt;&gt;0)=FALSE,0,INT(BU72+BW72+BY72+BZ72))</f>
        <v>0</v>
      </c>
      <c r="CB72" s="121">
        <f t="shared" ref="CB72:CB135" si="58">IF(CA72&gt;0,1,0)</f>
        <v>0</v>
      </c>
      <c r="CC72" s="61">
        <f t="shared" ref="CC72:CC135" si="59">IF(CB72=1,BS72,0)</f>
        <v>0</v>
      </c>
      <c r="CD72" s="61">
        <f t="shared" ref="CD72:CD135" si="60">IF(OR(BV72="Spojené Království",BV72="Norsko",BV72="Island"),CA72,0)</f>
        <v>0</v>
      </c>
    </row>
    <row r="73" spans="1:82" ht="18" hidden="1" customHeight="1" x14ac:dyDescent="0.25">
      <c r="A73" s="68"/>
      <c r="B73" s="58" t="s">
        <v>155</v>
      </c>
      <c r="C73" s="113"/>
      <c r="D73" s="59"/>
      <c r="E73" s="64"/>
      <c r="F73" s="61">
        <f t="shared" si="32"/>
        <v>0</v>
      </c>
      <c r="G73" s="65">
        <f>IF(F73=1,data!$C$41*E73,0)</f>
        <v>0</v>
      </c>
      <c r="H73" s="87" t="s">
        <v>87</v>
      </c>
      <c r="I73" s="66">
        <f>IF($F73=1,IF($E73&lt;15,VLOOKUP(H73,data!$B$3:$E$32,2,0)*$E73,(VLOOKUP(H73,data!$B$3:$E$32,2,0)*14)+(VLOOKUP(H73,data!$B$3:$E$32,3,0))*($E73-14)),0)</f>
        <v>0</v>
      </c>
      <c r="J73" s="87" t="s">
        <v>87</v>
      </c>
      <c r="K73" s="66">
        <f>IF($F73=1,VLOOKUP(J73,data!$B$35:$D$39,2,0),0)</f>
        <v>0</v>
      </c>
      <c r="L73" s="67">
        <f>IF(AND(I73&lt;&gt;0,K73&lt;&gt;0)=FALSE,0,data!$C$43)</f>
        <v>0</v>
      </c>
      <c r="M73" s="91">
        <f t="shared" ref="M73:M327" si="61">IF(AND(I73&lt;&gt;0,K73&lt;&gt;0)=FALSE,0,INT(G73+I73+K73+L73))</f>
        <v>0</v>
      </c>
      <c r="N73" s="61">
        <f t="shared" si="31"/>
        <v>0</v>
      </c>
      <c r="O73" s="61">
        <f t="shared" si="33"/>
        <v>0</v>
      </c>
      <c r="P73" s="61">
        <f t="shared" si="34"/>
        <v>0</v>
      </c>
      <c r="Q73" s="137">
        <f t="shared" si="35"/>
        <v>0</v>
      </c>
      <c r="S73" s="64"/>
      <c r="T73" s="61">
        <f t="shared" si="36"/>
        <v>0</v>
      </c>
      <c r="U73" s="65">
        <f>IF(T73=1,data!$C$41*S73,0)</f>
        <v>0</v>
      </c>
      <c r="V73" s="87" t="s">
        <v>87</v>
      </c>
      <c r="W73" s="66">
        <f>IF(T73=1,IF(S73&lt;15,VLOOKUP(V73,data!$B$3:$E$32,2,0)*S73,(VLOOKUP(V73,data!$B$3:$E$32,2,0)*14)+(VLOOKUP(V73,data!$B$3:$E$32,3,0))*(S73-14)),0)</f>
        <v>0</v>
      </c>
      <c r="X73" s="87" t="s">
        <v>87</v>
      </c>
      <c r="Y73" s="66">
        <f>IF(T73=1,VLOOKUP(X73,data!$B$35:$D$39,2,0),0)</f>
        <v>0</v>
      </c>
      <c r="Z73" s="67">
        <f>IF(AND(W73&lt;&gt;0,Y73&lt;&gt;0)=FALSE,0,data!$C$43)</f>
        <v>0</v>
      </c>
      <c r="AA73" s="91">
        <f t="shared" si="37"/>
        <v>0</v>
      </c>
      <c r="AB73" s="121">
        <f t="shared" si="38"/>
        <v>0</v>
      </c>
      <c r="AC73" s="61">
        <f t="shared" si="39"/>
        <v>0</v>
      </c>
      <c r="AD73" s="61">
        <f t="shared" si="40"/>
        <v>0</v>
      </c>
      <c r="AF73" s="64"/>
      <c r="AG73" s="61">
        <f t="shared" si="41"/>
        <v>0</v>
      </c>
      <c r="AH73" s="65">
        <f>IF(AG73=1,data!$C$41*AF73,0)</f>
        <v>0</v>
      </c>
      <c r="AI73" s="87" t="s">
        <v>87</v>
      </c>
      <c r="AJ73" s="66">
        <f>IF(AG73=1,IF(AF73&lt;15,VLOOKUP(AI73,data!$B$3:$E$32,2,0)*AF73,(VLOOKUP(AI73,data!$B$3:$E$32,2,0)*14)+(VLOOKUP(AI73,data!$B$3:$E$32,3,0))*(AF73-14)),0)</f>
        <v>0</v>
      </c>
      <c r="AK73" s="87" t="s">
        <v>87</v>
      </c>
      <c r="AL73" s="66">
        <f>IF(AG73=1,VLOOKUP(AK73,data!$B$35:$D$39,2,0),0)</f>
        <v>0</v>
      </c>
      <c r="AM73" s="67">
        <f>IF(AND(AJ73&lt;&gt;0,AL73&lt;&gt;0)=FALSE,0,data!$C$43)</f>
        <v>0</v>
      </c>
      <c r="AN73" s="91">
        <f t="shared" si="42"/>
        <v>0</v>
      </c>
      <c r="AO73" s="121">
        <f t="shared" si="43"/>
        <v>0</v>
      </c>
      <c r="AP73" s="61">
        <f t="shared" si="44"/>
        <v>0</v>
      </c>
      <c r="AQ73" s="61">
        <f t="shared" si="45"/>
        <v>0</v>
      </c>
      <c r="AS73" s="64"/>
      <c r="AT73" s="61">
        <f t="shared" si="46"/>
        <v>0</v>
      </c>
      <c r="AU73" s="65">
        <f>IF(AT73=1,data!$C$41*AS73,0)</f>
        <v>0</v>
      </c>
      <c r="AV73" s="87" t="s">
        <v>87</v>
      </c>
      <c r="AW73" s="66">
        <f>IF(AT73=1,IF(AS73&lt;15,VLOOKUP(AV73,data!$B$3:$E$32,2,0)*AS73,(VLOOKUP(AV73,data!$B$3:$E$32,2,0)*14)+(VLOOKUP(AV73,data!$B$3:$E$32,3,0))*(AS73-14)),0)</f>
        <v>0</v>
      </c>
      <c r="AX73" s="87" t="s">
        <v>87</v>
      </c>
      <c r="AY73" s="66">
        <f>IF(AT73=1,VLOOKUP(AX73,data!$B$35:$D$39,2,0),0)</f>
        <v>0</v>
      </c>
      <c r="AZ73" s="67">
        <f>IF(AND(AW73&lt;&gt;0,AY73&lt;&gt;0)=FALSE,0,data!$C$43)</f>
        <v>0</v>
      </c>
      <c r="BA73" s="91">
        <f t="shared" si="47"/>
        <v>0</v>
      </c>
      <c r="BB73" s="121">
        <f t="shared" si="48"/>
        <v>0</v>
      </c>
      <c r="BC73" s="61">
        <f t="shared" si="49"/>
        <v>0</v>
      </c>
      <c r="BD73" s="61">
        <f t="shared" si="50"/>
        <v>0</v>
      </c>
      <c r="BF73" s="64"/>
      <c r="BG73" s="61">
        <f t="shared" si="51"/>
        <v>0</v>
      </c>
      <c r="BH73" s="65">
        <f>IF(BG73=1,data!$C$41*BF73,0)</f>
        <v>0</v>
      </c>
      <c r="BI73" s="87" t="s">
        <v>87</v>
      </c>
      <c r="BJ73" s="66">
        <f>IF(BG73=1,IF(BF73&lt;15,VLOOKUP(BI73,data!$B$3:$E$32,2,0)*BF73,(VLOOKUP(BI73,data!$B$3:$E$32,2,0)*14)+(VLOOKUP(BI73,data!$B$3:$E$32,3,0))*(BF73-14)),0)</f>
        <v>0</v>
      </c>
      <c r="BK73" s="87" t="s">
        <v>87</v>
      </c>
      <c r="BL73" s="66">
        <f>IF(BG73=1,VLOOKUP(BK73,data!$B$35:$D$39,2,0),0)</f>
        <v>0</v>
      </c>
      <c r="BM73" s="67">
        <f>IF(AND(BJ73&lt;&gt;0,BL73&lt;&gt;0)=FALSE,0,data!$C$43)</f>
        <v>0</v>
      </c>
      <c r="BN73" s="91">
        <f t="shared" si="52"/>
        <v>0</v>
      </c>
      <c r="BO73" s="121">
        <f t="shared" si="53"/>
        <v>0</v>
      </c>
      <c r="BP73" s="61">
        <f t="shared" si="54"/>
        <v>0</v>
      </c>
      <c r="BQ73" s="61">
        <f t="shared" si="55"/>
        <v>0</v>
      </c>
      <c r="BS73" s="64"/>
      <c r="BT73" s="61">
        <f t="shared" si="56"/>
        <v>0</v>
      </c>
      <c r="BU73" s="65">
        <f>IF(BT73=1,data!$C$41*BS73,0)</f>
        <v>0</v>
      </c>
      <c r="BV73" s="87" t="s">
        <v>87</v>
      </c>
      <c r="BW73" s="66">
        <f>IF(BT73=1,IF(BS73&lt;15,VLOOKUP(BV73,data!$B$3:$E$32,2,0)*BS73,(VLOOKUP(BV73,data!$B$3:$E$32,2,0)*14)+(VLOOKUP(BV73,data!$B$3:$E$32,3,0))*(BS73-14)),0)</f>
        <v>0</v>
      </c>
      <c r="BX73" s="87" t="s">
        <v>87</v>
      </c>
      <c r="BY73" s="66">
        <f>IF(BT73=1,VLOOKUP(BX73,data!$B$35:$D$39,2,0),0)</f>
        <v>0</v>
      </c>
      <c r="BZ73" s="67">
        <f>IF(AND(BW73&lt;&gt;0,BY73&lt;&gt;0)=FALSE,0,data!$C$43)</f>
        <v>0</v>
      </c>
      <c r="CA73" s="91">
        <f t="shared" si="57"/>
        <v>0</v>
      </c>
      <c r="CB73" s="121">
        <f t="shared" si="58"/>
        <v>0</v>
      </c>
      <c r="CC73" s="61">
        <f t="shared" si="59"/>
        <v>0</v>
      </c>
      <c r="CD73" s="61">
        <f t="shared" si="60"/>
        <v>0</v>
      </c>
    </row>
    <row r="74" spans="1:82" ht="18" hidden="1" customHeight="1" x14ac:dyDescent="0.25">
      <c r="A74" s="68"/>
      <c r="B74" s="58" t="s">
        <v>156</v>
      </c>
      <c r="C74" s="113"/>
      <c r="D74" s="59"/>
      <c r="E74" s="64"/>
      <c r="F74" s="61">
        <f t="shared" si="32"/>
        <v>0</v>
      </c>
      <c r="G74" s="65">
        <f>IF(F74=1,data!$C$41*E74,0)</f>
        <v>0</v>
      </c>
      <c r="H74" s="87" t="s">
        <v>87</v>
      </c>
      <c r="I74" s="66">
        <f>IF($F74=1,IF($E74&lt;15,VLOOKUP(H74,data!$B$3:$E$32,2,0)*$E74,(VLOOKUP(H74,data!$B$3:$E$32,2,0)*14)+(VLOOKUP(H74,data!$B$3:$E$32,3,0))*($E74-14)),0)</f>
        <v>0</v>
      </c>
      <c r="J74" s="87" t="s">
        <v>87</v>
      </c>
      <c r="K74" s="66">
        <f>IF($F74=1,VLOOKUP(J74,data!$B$35:$D$39,2,0),0)</f>
        <v>0</v>
      </c>
      <c r="L74" s="67">
        <f>IF(AND(I74&lt;&gt;0,K74&lt;&gt;0)=FALSE,0,data!$C$43)</f>
        <v>0</v>
      </c>
      <c r="M74" s="91">
        <f t="shared" si="61"/>
        <v>0</v>
      </c>
      <c r="N74" s="61">
        <f t="shared" si="31"/>
        <v>0</v>
      </c>
      <c r="O74" s="61">
        <f t="shared" si="33"/>
        <v>0</v>
      </c>
      <c r="P74" s="61">
        <f t="shared" si="34"/>
        <v>0</v>
      </c>
      <c r="Q74" s="137">
        <f t="shared" si="35"/>
        <v>0</v>
      </c>
      <c r="S74" s="64"/>
      <c r="T74" s="61">
        <f t="shared" si="36"/>
        <v>0</v>
      </c>
      <c r="U74" s="65">
        <f>IF(T74=1,data!$C$41*S74,0)</f>
        <v>0</v>
      </c>
      <c r="V74" s="87" t="s">
        <v>87</v>
      </c>
      <c r="W74" s="66">
        <f>IF(T74=1,IF(S74&lt;15,VLOOKUP(V74,data!$B$3:$E$32,2,0)*S74,(VLOOKUP(V74,data!$B$3:$E$32,2,0)*14)+(VLOOKUP(V74,data!$B$3:$E$32,3,0))*(S74-14)),0)</f>
        <v>0</v>
      </c>
      <c r="X74" s="87" t="s">
        <v>87</v>
      </c>
      <c r="Y74" s="66">
        <f>IF(T74=1,VLOOKUP(X74,data!$B$35:$D$39,2,0),0)</f>
        <v>0</v>
      </c>
      <c r="Z74" s="67">
        <f>IF(AND(W74&lt;&gt;0,Y74&lt;&gt;0)=FALSE,0,data!$C$43)</f>
        <v>0</v>
      </c>
      <c r="AA74" s="91">
        <f t="shared" si="37"/>
        <v>0</v>
      </c>
      <c r="AB74" s="121">
        <f t="shared" si="38"/>
        <v>0</v>
      </c>
      <c r="AC74" s="61">
        <f t="shared" si="39"/>
        <v>0</v>
      </c>
      <c r="AD74" s="61">
        <f t="shared" si="40"/>
        <v>0</v>
      </c>
      <c r="AF74" s="64"/>
      <c r="AG74" s="61">
        <f t="shared" si="41"/>
        <v>0</v>
      </c>
      <c r="AH74" s="65">
        <f>IF(AG74=1,data!$C$41*AF74,0)</f>
        <v>0</v>
      </c>
      <c r="AI74" s="87" t="s">
        <v>87</v>
      </c>
      <c r="AJ74" s="66">
        <f>IF(AG74=1,IF(AF74&lt;15,VLOOKUP(AI74,data!$B$3:$E$32,2,0)*AF74,(VLOOKUP(AI74,data!$B$3:$E$32,2,0)*14)+(VLOOKUP(AI74,data!$B$3:$E$32,3,0))*(AF74-14)),0)</f>
        <v>0</v>
      </c>
      <c r="AK74" s="87" t="s">
        <v>87</v>
      </c>
      <c r="AL74" s="66">
        <f>IF(AG74=1,VLOOKUP(AK74,data!$B$35:$D$39,2,0),0)</f>
        <v>0</v>
      </c>
      <c r="AM74" s="67">
        <f>IF(AND(AJ74&lt;&gt;0,AL74&lt;&gt;0)=FALSE,0,data!$C$43)</f>
        <v>0</v>
      </c>
      <c r="AN74" s="91">
        <f t="shared" si="42"/>
        <v>0</v>
      </c>
      <c r="AO74" s="121">
        <f t="shared" si="43"/>
        <v>0</v>
      </c>
      <c r="AP74" s="61">
        <f t="shared" si="44"/>
        <v>0</v>
      </c>
      <c r="AQ74" s="61">
        <f t="shared" si="45"/>
        <v>0</v>
      </c>
      <c r="AS74" s="64"/>
      <c r="AT74" s="61">
        <f t="shared" si="46"/>
        <v>0</v>
      </c>
      <c r="AU74" s="65">
        <f>IF(AT74=1,data!$C$41*AS74,0)</f>
        <v>0</v>
      </c>
      <c r="AV74" s="87" t="s">
        <v>87</v>
      </c>
      <c r="AW74" s="66">
        <f>IF(AT74=1,IF(AS74&lt;15,VLOOKUP(AV74,data!$B$3:$E$32,2,0)*AS74,(VLOOKUP(AV74,data!$B$3:$E$32,2,0)*14)+(VLOOKUP(AV74,data!$B$3:$E$32,3,0))*(AS74-14)),0)</f>
        <v>0</v>
      </c>
      <c r="AX74" s="87" t="s">
        <v>87</v>
      </c>
      <c r="AY74" s="66">
        <f>IF(AT74=1,VLOOKUP(AX74,data!$B$35:$D$39,2,0),0)</f>
        <v>0</v>
      </c>
      <c r="AZ74" s="67">
        <f>IF(AND(AW74&lt;&gt;0,AY74&lt;&gt;0)=FALSE,0,data!$C$43)</f>
        <v>0</v>
      </c>
      <c r="BA74" s="91">
        <f t="shared" si="47"/>
        <v>0</v>
      </c>
      <c r="BB74" s="121">
        <f t="shared" si="48"/>
        <v>0</v>
      </c>
      <c r="BC74" s="61">
        <f t="shared" si="49"/>
        <v>0</v>
      </c>
      <c r="BD74" s="61">
        <f t="shared" si="50"/>
        <v>0</v>
      </c>
      <c r="BF74" s="64"/>
      <c r="BG74" s="61">
        <f t="shared" si="51"/>
        <v>0</v>
      </c>
      <c r="BH74" s="65">
        <f>IF(BG74=1,data!$C$41*BF74,0)</f>
        <v>0</v>
      </c>
      <c r="BI74" s="87" t="s">
        <v>87</v>
      </c>
      <c r="BJ74" s="66">
        <f>IF(BG74=1,IF(BF74&lt;15,VLOOKUP(BI74,data!$B$3:$E$32,2,0)*BF74,(VLOOKUP(BI74,data!$B$3:$E$32,2,0)*14)+(VLOOKUP(BI74,data!$B$3:$E$32,3,0))*(BF74-14)),0)</f>
        <v>0</v>
      </c>
      <c r="BK74" s="87" t="s">
        <v>87</v>
      </c>
      <c r="BL74" s="66">
        <f>IF(BG74=1,VLOOKUP(BK74,data!$B$35:$D$39,2,0),0)</f>
        <v>0</v>
      </c>
      <c r="BM74" s="67">
        <f>IF(AND(BJ74&lt;&gt;0,BL74&lt;&gt;0)=FALSE,0,data!$C$43)</f>
        <v>0</v>
      </c>
      <c r="BN74" s="91">
        <f t="shared" si="52"/>
        <v>0</v>
      </c>
      <c r="BO74" s="121">
        <f t="shared" si="53"/>
        <v>0</v>
      </c>
      <c r="BP74" s="61">
        <f t="shared" si="54"/>
        <v>0</v>
      </c>
      <c r="BQ74" s="61">
        <f t="shared" si="55"/>
        <v>0</v>
      </c>
      <c r="BS74" s="64"/>
      <c r="BT74" s="61">
        <f t="shared" si="56"/>
        <v>0</v>
      </c>
      <c r="BU74" s="65">
        <f>IF(BT74=1,data!$C$41*BS74,0)</f>
        <v>0</v>
      </c>
      <c r="BV74" s="87" t="s">
        <v>87</v>
      </c>
      <c r="BW74" s="66">
        <f>IF(BT74=1,IF(BS74&lt;15,VLOOKUP(BV74,data!$B$3:$E$32,2,0)*BS74,(VLOOKUP(BV74,data!$B$3:$E$32,2,0)*14)+(VLOOKUP(BV74,data!$B$3:$E$32,3,0))*(BS74-14)),0)</f>
        <v>0</v>
      </c>
      <c r="BX74" s="87" t="s">
        <v>87</v>
      </c>
      <c r="BY74" s="66">
        <f>IF(BT74=1,VLOOKUP(BX74,data!$B$35:$D$39,2,0),0)</f>
        <v>0</v>
      </c>
      <c r="BZ74" s="67">
        <f>IF(AND(BW74&lt;&gt;0,BY74&lt;&gt;0)=FALSE,0,data!$C$43)</f>
        <v>0</v>
      </c>
      <c r="CA74" s="91">
        <f t="shared" si="57"/>
        <v>0</v>
      </c>
      <c r="CB74" s="121">
        <f t="shared" si="58"/>
        <v>0</v>
      </c>
      <c r="CC74" s="61">
        <f t="shared" si="59"/>
        <v>0</v>
      </c>
      <c r="CD74" s="61">
        <f t="shared" si="60"/>
        <v>0</v>
      </c>
    </row>
    <row r="75" spans="1:82" ht="18" hidden="1" customHeight="1" x14ac:dyDescent="0.25">
      <c r="A75" s="68"/>
      <c r="B75" s="58" t="s">
        <v>157</v>
      </c>
      <c r="C75" s="113"/>
      <c r="D75" s="59"/>
      <c r="E75" s="64"/>
      <c r="F75" s="61">
        <f t="shared" si="32"/>
        <v>0</v>
      </c>
      <c r="G75" s="65">
        <f>IF(F75=1,data!$C$41*E75,0)</f>
        <v>0</v>
      </c>
      <c r="H75" s="87" t="s">
        <v>87</v>
      </c>
      <c r="I75" s="66">
        <f>IF($F75=1,IF($E75&lt;15,VLOOKUP(H75,data!$B$3:$E$32,2,0)*$E75,(VLOOKUP(H75,data!$B$3:$E$32,2,0)*14)+(VLOOKUP(H75,data!$B$3:$E$32,3,0))*($E75-14)),0)</f>
        <v>0</v>
      </c>
      <c r="J75" s="87" t="s">
        <v>87</v>
      </c>
      <c r="K75" s="66">
        <f>IF($F75=1,VLOOKUP(J75,data!$B$35:$D$39,2,0),0)</f>
        <v>0</v>
      </c>
      <c r="L75" s="67">
        <f>IF(AND(I75&lt;&gt;0,K75&lt;&gt;0)=FALSE,0,data!$C$43)</f>
        <v>0</v>
      </c>
      <c r="M75" s="91">
        <f t="shared" si="61"/>
        <v>0</v>
      </c>
      <c r="N75" s="61">
        <f t="shared" si="31"/>
        <v>0</v>
      </c>
      <c r="O75" s="61">
        <f t="shared" si="33"/>
        <v>0</v>
      </c>
      <c r="P75" s="61">
        <f t="shared" si="34"/>
        <v>0</v>
      </c>
      <c r="Q75" s="137">
        <f t="shared" si="35"/>
        <v>0</v>
      </c>
      <c r="S75" s="64"/>
      <c r="T75" s="61">
        <f t="shared" si="36"/>
        <v>0</v>
      </c>
      <c r="U75" s="65">
        <f>IF(T75=1,data!$C$41*S75,0)</f>
        <v>0</v>
      </c>
      <c r="V75" s="87" t="s">
        <v>87</v>
      </c>
      <c r="W75" s="66">
        <f>IF(T75=1,IF(S75&lt;15,VLOOKUP(V75,data!$B$3:$E$32,2,0)*S75,(VLOOKUP(V75,data!$B$3:$E$32,2,0)*14)+(VLOOKUP(V75,data!$B$3:$E$32,3,0))*(S75-14)),0)</f>
        <v>0</v>
      </c>
      <c r="X75" s="87" t="s">
        <v>87</v>
      </c>
      <c r="Y75" s="66">
        <f>IF(T75=1,VLOOKUP(X75,data!$B$35:$D$39,2,0),0)</f>
        <v>0</v>
      </c>
      <c r="Z75" s="67">
        <f>IF(AND(W75&lt;&gt;0,Y75&lt;&gt;0)=FALSE,0,data!$C$43)</f>
        <v>0</v>
      </c>
      <c r="AA75" s="91">
        <f t="shared" si="37"/>
        <v>0</v>
      </c>
      <c r="AB75" s="121">
        <f t="shared" si="38"/>
        <v>0</v>
      </c>
      <c r="AC75" s="61">
        <f t="shared" si="39"/>
        <v>0</v>
      </c>
      <c r="AD75" s="61">
        <f t="shared" si="40"/>
        <v>0</v>
      </c>
      <c r="AF75" s="64"/>
      <c r="AG75" s="61">
        <f t="shared" si="41"/>
        <v>0</v>
      </c>
      <c r="AH75" s="65">
        <f>IF(AG75=1,data!$C$41*AF75,0)</f>
        <v>0</v>
      </c>
      <c r="AI75" s="87" t="s">
        <v>87</v>
      </c>
      <c r="AJ75" s="66">
        <f>IF(AG75=1,IF(AF75&lt;15,VLOOKUP(AI75,data!$B$3:$E$32,2,0)*AF75,(VLOOKUP(AI75,data!$B$3:$E$32,2,0)*14)+(VLOOKUP(AI75,data!$B$3:$E$32,3,0))*(AF75-14)),0)</f>
        <v>0</v>
      </c>
      <c r="AK75" s="87" t="s">
        <v>87</v>
      </c>
      <c r="AL75" s="66">
        <f>IF(AG75=1,VLOOKUP(AK75,data!$B$35:$D$39,2,0),0)</f>
        <v>0</v>
      </c>
      <c r="AM75" s="67">
        <f>IF(AND(AJ75&lt;&gt;0,AL75&lt;&gt;0)=FALSE,0,data!$C$43)</f>
        <v>0</v>
      </c>
      <c r="AN75" s="91">
        <f t="shared" si="42"/>
        <v>0</v>
      </c>
      <c r="AO75" s="121">
        <f t="shared" si="43"/>
        <v>0</v>
      </c>
      <c r="AP75" s="61">
        <f t="shared" si="44"/>
        <v>0</v>
      </c>
      <c r="AQ75" s="61">
        <f t="shared" si="45"/>
        <v>0</v>
      </c>
      <c r="AS75" s="64"/>
      <c r="AT75" s="61">
        <f t="shared" si="46"/>
        <v>0</v>
      </c>
      <c r="AU75" s="65">
        <f>IF(AT75=1,data!$C$41*AS75,0)</f>
        <v>0</v>
      </c>
      <c r="AV75" s="87" t="s">
        <v>87</v>
      </c>
      <c r="AW75" s="66">
        <f>IF(AT75=1,IF(AS75&lt;15,VLOOKUP(AV75,data!$B$3:$E$32,2,0)*AS75,(VLOOKUP(AV75,data!$B$3:$E$32,2,0)*14)+(VLOOKUP(AV75,data!$B$3:$E$32,3,0))*(AS75-14)),0)</f>
        <v>0</v>
      </c>
      <c r="AX75" s="87" t="s">
        <v>87</v>
      </c>
      <c r="AY75" s="66">
        <f>IF(AT75=1,VLOOKUP(AX75,data!$B$35:$D$39,2,0),0)</f>
        <v>0</v>
      </c>
      <c r="AZ75" s="67">
        <f>IF(AND(AW75&lt;&gt;0,AY75&lt;&gt;0)=FALSE,0,data!$C$43)</f>
        <v>0</v>
      </c>
      <c r="BA75" s="91">
        <f t="shared" si="47"/>
        <v>0</v>
      </c>
      <c r="BB75" s="121">
        <f t="shared" si="48"/>
        <v>0</v>
      </c>
      <c r="BC75" s="61">
        <f t="shared" si="49"/>
        <v>0</v>
      </c>
      <c r="BD75" s="61">
        <f t="shared" si="50"/>
        <v>0</v>
      </c>
      <c r="BF75" s="64"/>
      <c r="BG75" s="61">
        <f t="shared" si="51"/>
        <v>0</v>
      </c>
      <c r="BH75" s="65">
        <f>IF(BG75=1,data!$C$41*BF75,0)</f>
        <v>0</v>
      </c>
      <c r="BI75" s="87" t="s">
        <v>87</v>
      </c>
      <c r="BJ75" s="66">
        <f>IF(BG75=1,IF(BF75&lt;15,VLOOKUP(BI75,data!$B$3:$E$32,2,0)*BF75,(VLOOKUP(BI75,data!$B$3:$E$32,2,0)*14)+(VLOOKUP(BI75,data!$B$3:$E$32,3,0))*(BF75-14)),0)</f>
        <v>0</v>
      </c>
      <c r="BK75" s="87" t="s">
        <v>87</v>
      </c>
      <c r="BL75" s="66">
        <f>IF(BG75=1,VLOOKUP(BK75,data!$B$35:$D$39,2,0),0)</f>
        <v>0</v>
      </c>
      <c r="BM75" s="67">
        <f>IF(AND(BJ75&lt;&gt;0,BL75&lt;&gt;0)=FALSE,0,data!$C$43)</f>
        <v>0</v>
      </c>
      <c r="BN75" s="91">
        <f t="shared" si="52"/>
        <v>0</v>
      </c>
      <c r="BO75" s="121">
        <f t="shared" si="53"/>
        <v>0</v>
      </c>
      <c r="BP75" s="61">
        <f t="shared" si="54"/>
        <v>0</v>
      </c>
      <c r="BQ75" s="61">
        <f t="shared" si="55"/>
        <v>0</v>
      </c>
      <c r="BS75" s="64"/>
      <c r="BT75" s="61">
        <f t="shared" si="56"/>
        <v>0</v>
      </c>
      <c r="BU75" s="65">
        <f>IF(BT75=1,data!$C$41*BS75,0)</f>
        <v>0</v>
      </c>
      <c r="BV75" s="87" t="s">
        <v>87</v>
      </c>
      <c r="BW75" s="66">
        <f>IF(BT75=1,IF(BS75&lt;15,VLOOKUP(BV75,data!$B$3:$E$32,2,0)*BS75,(VLOOKUP(BV75,data!$B$3:$E$32,2,0)*14)+(VLOOKUP(BV75,data!$B$3:$E$32,3,0))*(BS75-14)),0)</f>
        <v>0</v>
      </c>
      <c r="BX75" s="87" t="s">
        <v>87</v>
      </c>
      <c r="BY75" s="66">
        <f>IF(BT75=1,VLOOKUP(BX75,data!$B$35:$D$39,2,0),0)</f>
        <v>0</v>
      </c>
      <c r="BZ75" s="67">
        <f>IF(AND(BW75&lt;&gt;0,BY75&lt;&gt;0)=FALSE,0,data!$C$43)</f>
        <v>0</v>
      </c>
      <c r="CA75" s="91">
        <f t="shared" si="57"/>
        <v>0</v>
      </c>
      <c r="CB75" s="121">
        <f t="shared" si="58"/>
        <v>0</v>
      </c>
      <c r="CC75" s="61">
        <f t="shared" si="59"/>
        <v>0</v>
      </c>
      <c r="CD75" s="61">
        <f t="shared" si="60"/>
        <v>0</v>
      </c>
    </row>
    <row r="76" spans="1:82" ht="18" hidden="1" customHeight="1" x14ac:dyDescent="0.25">
      <c r="A76" s="68"/>
      <c r="B76" s="58" t="s">
        <v>158</v>
      </c>
      <c r="C76" s="113"/>
      <c r="D76" s="59"/>
      <c r="E76" s="64"/>
      <c r="F76" s="61">
        <f t="shared" si="32"/>
        <v>0</v>
      </c>
      <c r="G76" s="65">
        <f>IF(F76=1,data!$C$41*E76,0)</f>
        <v>0</v>
      </c>
      <c r="H76" s="87" t="s">
        <v>87</v>
      </c>
      <c r="I76" s="66">
        <f>IF($F76=1,IF($E76&lt;15,VLOOKUP(H76,data!$B$3:$E$32,2,0)*$E76,(VLOOKUP(H76,data!$B$3:$E$32,2,0)*14)+(VLOOKUP(H76,data!$B$3:$E$32,3,0))*($E76-14)),0)</f>
        <v>0</v>
      </c>
      <c r="J76" s="87" t="s">
        <v>87</v>
      </c>
      <c r="K76" s="66">
        <f>IF($F76=1,VLOOKUP(J76,data!$B$35:$D$39,2,0),0)</f>
        <v>0</v>
      </c>
      <c r="L76" s="67">
        <f>IF(AND(I76&lt;&gt;0,K76&lt;&gt;0)=FALSE,0,data!$C$43)</f>
        <v>0</v>
      </c>
      <c r="M76" s="91">
        <f t="shared" si="61"/>
        <v>0</v>
      </c>
      <c r="N76" s="61">
        <f t="shared" si="31"/>
        <v>0</v>
      </c>
      <c r="O76" s="61">
        <f t="shared" si="33"/>
        <v>0</v>
      </c>
      <c r="P76" s="61">
        <f t="shared" si="34"/>
        <v>0</v>
      </c>
      <c r="Q76" s="137">
        <f t="shared" si="35"/>
        <v>0</v>
      </c>
      <c r="S76" s="64"/>
      <c r="T76" s="61">
        <f t="shared" si="36"/>
        <v>0</v>
      </c>
      <c r="U76" s="65">
        <f>IF(T76=1,data!$C$41*S76,0)</f>
        <v>0</v>
      </c>
      <c r="V76" s="87" t="s">
        <v>87</v>
      </c>
      <c r="W76" s="66">
        <f>IF(T76=1,IF(S76&lt;15,VLOOKUP(V76,data!$B$3:$E$32,2,0)*S76,(VLOOKUP(V76,data!$B$3:$E$32,2,0)*14)+(VLOOKUP(V76,data!$B$3:$E$32,3,0))*(S76-14)),0)</f>
        <v>0</v>
      </c>
      <c r="X76" s="87" t="s">
        <v>87</v>
      </c>
      <c r="Y76" s="66">
        <f>IF(T76=1,VLOOKUP(X76,data!$B$35:$D$39,2,0),0)</f>
        <v>0</v>
      </c>
      <c r="Z76" s="67">
        <f>IF(AND(W76&lt;&gt;0,Y76&lt;&gt;0)=FALSE,0,data!$C$43)</f>
        <v>0</v>
      </c>
      <c r="AA76" s="91">
        <f t="shared" si="37"/>
        <v>0</v>
      </c>
      <c r="AB76" s="121">
        <f t="shared" si="38"/>
        <v>0</v>
      </c>
      <c r="AC76" s="61">
        <f t="shared" si="39"/>
        <v>0</v>
      </c>
      <c r="AD76" s="61">
        <f t="shared" si="40"/>
        <v>0</v>
      </c>
      <c r="AF76" s="64"/>
      <c r="AG76" s="61">
        <f t="shared" si="41"/>
        <v>0</v>
      </c>
      <c r="AH76" s="65">
        <f>IF(AG76=1,data!$C$41*AF76,0)</f>
        <v>0</v>
      </c>
      <c r="AI76" s="87" t="s">
        <v>87</v>
      </c>
      <c r="AJ76" s="66">
        <f>IF(AG76=1,IF(AF76&lt;15,VLOOKUP(AI76,data!$B$3:$E$32,2,0)*AF76,(VLOOKUP(AI76,data!$B$3:$E$32,2,0)*14)+(VLOOKUP(AI76,data!$B$3:$E$32,3,0))*(AF76-14)),0)</f>
        <v>0</v>
      </c>
      <c r="AK76" s="87" t="s">
        <v>87</v>
      </c>
      <c r="AL76" s="66">
        <f>IF(AG76=1,VLOOKUP(AK76,data!$B$35:$D$39,2,0),0)</f>
        <v>0</v>
      </c>
      <c r="AM76" s="67">
        <f>IF(AND(AJ76&lt;&gt;0,AL76&lt;&gt;0)=FALSE,0,data!$C$43)</f>
        <v>0</v>
      </c>
      <c r="AN76" s="91">
        <f t="shared" si="42"/>
        <v>0</v>
      </c>
      <c r="AO76" s="121">
        <f t="shared" si="43"/>
        <v>0</v>
      </c>
      <c r="AP76" s="61">
        <f t="shared" si="44"/>
        <v>0</v>
      </c>
      <c r="AQ76" s="61">
        <f t="shared" si="45"/>
        <v>0</v>
      </c>
      <c r="AS76" s="64"/>
      <c r="AT76" s="61">
        <f t="shared" si="46"/>
        <v>0</v>
      </c>
      <c r="AU76" s="65">
        <f>IF(AT76=1,data!$C$41*AS76,0)</f>
        <v>0</v>
      </c>
      <c r="AV76" s="87" t="s">
        <v>87</v>
      </c>
      <c r="AW76" s="66">
        <f>IF(AT76=1,IF(AS76&lt;15,VLOOKUP(AV76,data!$B$3:$E$32,2,0)*AS76,(VLOOKUP(AV76,data!$B$3:$E$32,2,0)*14)+(VLOOKUP(AV76,data!$B$3:$E$32,3,0))*(AS76-14)),0)</f>
        <v>0</v>
      </c>
      <c r="AX76" s="87" t="s">
        <v>87</v>
      </c>
      <c r="AY76" s="66">
        <f>IF(AT76=1,VLOOKUP(AX76,data!$B$35:$D$39,2,0),0)</f>
        <v>0</v>
      </c>
      <c r="AZ76" s="67">
        <f>IF(AND(AW76&lt;&gt;0,AY76&lt;&gt;0)=FALSE,0,data!$C$43)</f>
        <v>0</v>
      </c>
      <c r="BA76" s="91">
        <f t="shared" si="47"/>
        <v>0</v>
      </c>
      <c r="BB76" s="121">
        <f t="shared" si="48"/>
        <v>0</v>
      </c>
      <c r="BC76" s="61">
        <f t="shared" si="49"/>
        <v>0</v>
      </c>
      <c r="BD76" s="61">
        <f t="shared" si="50"/>
        <v>0</v>
      </c>
      <c r="BF76" s="64"/>
      <c r="BG76" s="61">
        <f t="shared" si="51"/>
        <v>0</v>
      </c>
      <c r="BH76" s="65">
        <f>IF(BG76=1,data!$C$41*BF76,0)</f>
        <v>0</v>
      </c>
      <c r="BI76" s="87" t="s">
        <v>87</v>
      </c>
      <c r="BJ76" s="66">
        <f>IF(BG76=1,IF(BF76&lt;15,VLOOKUP(BI76,data!$B$3:$E$32,2,0)*BF76,(VLOOKUP(BI76,data!$B$3:$E$32,2,0)*14)+(VLOOKUP(BI76,data!$B$3:$E$32,3,0))*(BF76-14)),0)</f>
        <v>0</v>
      </c>
      <c r="BK76" s="87" t="s">
        <v>87</v>
      </c>
      <c r="BL76" s="66">
        <f>IF(BG76=1,VLOOKUP(BK76,data!$B$35:$D$39,2,0),0)</f>
        <v>0</v>
      </c>
      <c r="BM76" s="67">
        <f>IF(AND(BJ76&lt;&gt;0,BL76&lt;&gt;0)=FALSE,0,data!$C$43)</f>
        <v>0</v>
      </c>
      <c r="BN76" s="91">
        <f t="shared" si="52"/>
        <v>0</v>
      </c>
      <c r="BO76" s="121">
        <f t="shared" si="53"/>
        <v>0</v>
      </c>
      <c r="BP76" s="61">
        <f t="shared" si="54"/>
        <v>0</v>
      </c>
      <c r="BQ76" s="61">
        <f t="shared" si="55"/>
        <v>0</v>
      </c>
      <c r="BS76" s="64"/>
      <c r="BT76" s="61">
        <f t="shared" si="56"/>
        <v>0</v>
      </c>
      <c r="BU76" s="65">
        <f>IF(BT76=1,data!$C$41*BS76,0)</f>
        <v>0</v>
      </c>
      <c r="BV76" s="87" t="s">
        <v>87</v>
      </c>
      <c r="BW76" s="66">
        <f>IF(BT76=1,IF(BS76&lt;15,VLOOKUP(BV76,data!$B$3:$E$32,2,0)*BS76,(VLOOKUP(BV76,data!$B$3:$E$32,2,0)*14)+(VLOOKUP(BV76,data!$B$3:$E$32,3,0))*(BS76-14)),0)</f>
        <v>0</v>
      </c>
      <c r="BX76" s="87" t="s">
        <v>87</v>
      </c>
      <c r="BY76" s="66">
        <f>IF(BT76=1,VLOOKUP(BX76,data!$B$35:$D$39,2,0),0)</f>
        <v>0</v>
      </c>
      <c r="BZ76" s="67">
        <f>IF(AND(BW76&lt;&gt;0,BY76&lt;&gt;0)=FALSE,0,data!$C$43)</f>
        <v>0</v>
      </c>
      <c r="CA76" s="91">
        <f t="shared" si="57"/>
        <v>0</v>
      </c>
      <c r="CB76" s="121">
        <f t="shared" si="58"/>
        <v>0</v>
      </c>
      <c r="CC76" s="61">
        <f t="shared" si="59"/>
        <v>0</v>
      </c>
      <c r="CD76" s="61">
        <f t="shared" si="60"/>
        <v>0</v>
      </c>
    </row>
    <row r="77" spans="1:82" ht="18" hidden="1" customHeight="1" x14ac:dyDescent="0.25">
      <c r="A77" s="68"/>
      <c r="B77" s="58" t="s">
        <v>159</v>
      </c>
      <c r="C77" s="113"/>
      <c r="D77" s="59"/>
      <c r="E77" s="64"/>
      <c r="F77" s="61">
        <f t="shared" si="32"/>
        <v>0</v>
      </c>
      <c r="G77" s="65">
        <f>IF(F77=1,data!$C$41*E77,0)</f>
        <v>0</v>
      </c>
      <c r="H77" s="87" t="s">
        <v>87</v>
      </c>
      <c r="I77" s="66">
        <f>IF($F77=1,IF($E77&lt;15,VLOOKUP(H77,data!$B$3:$E$32,2,0)*$E77,(VLOOKUP(H77,data!$B$3:$E$32,2,0)*14)+(VLOOKUP(H77,data!$B$3:$E$32,3,0))*($E77-14)),0)</f>
        <v>0</v>
      </c>
      <c r="J77" s="87" t="s">
        <v>87</v>
      </c>
      <c r="K77" s="66">
        <f>IF($F77=1,VLOOKUP(J77,data!$B$35:$D$39,2,0),0)</f>
        <v>0</v>
      </c>
      <c r="L77" s="67">
        <f>IF(AND(I77&lt;&gt;0,K77&lt;&gt;0)=FALSE,0,data!$C$43)</f>
        <v>0</v>
      </c>
      <c r="M77" s="91">
        <f t="shared" si="61"/>
        <v>0</v>
      </c>
      <c r="N77" s="61">
        <f t="shared" si="31"/>
        <v>0</v>
      </c>
      <c r="O77" s="61">
        <f t="shared" si="33"/>
        <v>0</v>
      </c>
      <c r="P77" s="61">
        <f t="shared" si="34"/>
        <v>0</v>
      </c>
      <c r="Q77" s="137">
        <f t="shared" si="35"/>
        <v>0</v>
      </c>
      <c r="S77" s="64"/>
      <c r="T77" s="61">
        <f t="shared" si="36"/>
        <v>0</v>
      </c>
      <c r="U77" s="65">
        <f>IF(T77=1,data!$C$41*S77,0)</f>
        <v>0</v>
      </c>
      <c r="V77" s="87" t="s">
        <v>87</v>
      </c>
      <c r="W77" s="66">
        <f>IF(T77=1,IF(S77&lt;15,VLOOKUP(V77,data!$B$3:$E$32,2,0)*S77,(VLOOKUP(V77,data!$B$3:$E$32,2,0)*14)+(VLOOKUP(V77,data!$B$3:$E$32,3,0))*(S77-14)),0)</f>
        <v>0</v>
      </c>
      <c r="X77" s="87" t="s">
        <v>87</v>
      </c>
      <c r="Y77" s="66">
        <f>IF(T77=1,VLOOKUP(X77,data!$B$35:$D$39,2,0),0)</f>
        <v>0</v>
      </c>
      <c r="Z77" s="67">
        <f>IF(AND(W77&lt;&gt;0,Y77&lt;&gt;0)=FALSE,0,data!$C$43)</f>
        <v>0</v>
      </c>
      <c r="AA77" s="91">
        <f t="shared" si="37"/>
        <v>0</v>
      </c>
      <c r="AB77" s="121">
        <f t="shared" si="38"/>
        <v>0</v>
      </c>
      <c r="AC77" s="61">
        <f t="shared" si="39"/>
        <v>0</v>
      </c>
      <c r="AD77" s="61">
        <f t="shared" si="40"/>
        <v>0</v>
      </c>
      <c r="AF77" s="64"/>
      <c r="AG77" s="61">
        <f t="shared" si="41"/>
        <v>0</v>
      </c>
      <c r="AH77" s="65">
        <f>IF(AG77=1,data!$C$41*AF77,0)</f>
        <v>0</v>
      </c>
      <c r="AI77" s="87" t="s">
        <v>87</v>
      </c>
      <c r="AJ77" s="66">
        <f>IF(AG77=1,IF(AF77&lt;15,VLOOKUP(AI77,data!$B$3:$E$32,2,0)*AF77,(VLOOKUP(AI77,data!$B$3:$E$32,2,0)*14)+(VLOOKUP(AI77,data!$B$3:$E$32,3,0))*(AF77-14)),0)</f>
        <v>0</v>
      </c>
      <c r="AK77" s="87" t="s">
        <v>87</v>
      </c>
      <c r="AL77" s="66">
        <f>IF(AG77=1,VLOOKUP(AK77,data!$B$35:$D$39,2,0),0)</f>
        <v>0</v>
      </c>
      <c r="AM77" s="67">
        <f>IF(AND(AJ77&lt;&gt;0,AL77&lt;&gt;0)=FALSE,0,data!$C$43)</f>
        <v>0</v>
      </c>
      <c r="AN77" s="91">
        <f t="shared" si="42"/>
        <v>0</v>
      </c>
      <c r="AO77" s="121">
        <f t="shared" si="43"/>
        <v>0</v>
      </c>
      <c r="AP77" s="61">
        <f t="shared" si="44"/>
        <v>0</v>
      </c>
      <c r="AQ77" s="61">
        <f t="shared" si="45"/>
        <v>0</v>
      </c>
      <c r="AS77" s="64"/>
      <c r="AT77" s="61">
        <f t="shared" si="46"/>
        <v>0</v>
      </c>
      <c r="AU77" s="65">
        <f>IF(AT77=1,data!$C$41*AS77,0)</f>
        <v>0</v>
      </c>
      <c r="AV77" s="87" t="s">
        <v>87</v>
      </c>
      <c r="AW77" s="66">
        <f>IF(AT77=1,IF(AS77&lt;15,VLOOKUP(AV77,data!$B$3:$E$32,2,0)*AS77,(VLOOKUP(AV77,data!$B$3:$E$32,2,0)*14)+(VLOOKUP(AV77,data!$B$3:$E$32,3,0))*(AS77-14)),0)</f>
        <v>0</v>
      </c>
      <c r="AX77" s="87" t="s">
        <v>87</v>
      </c>
      <c r="AY77" s="66">
        <f>IF(AT77=1,VLOOKUP(AX77,data!$B$35:$D$39,2,0),0)</f>
        <v>0</v>
      </c>
      <c r="AZ77" s="67">
        <f>IF(AND(AW77&lt;&gt;0,AY77&lt;&gt;0)=FALSE,0,data!$C$43)</f>
        <v>0</v>
      </c>
      <c r="BA77" s="91">
        <f t="shared" si="47"/>
        <v>0</v>
      </c>
      <c r="BB77" s="121">
        <f t="shared" si="48"/>
        <v>0</v>
      </c>
      <c r="BC77" s="61">
        <f t="shared" si="49"/>
        <v>0</v>
      </c>
      <c r="BD77" s="61">
        <f t="shared" si="50"/>
        <v>0</v>
      </c>
      <c r="BF77" s="64"/>
      <c r="BG77" s="61">
        <f t="shared" si="51"/>
        <v>0</v>
      </c>
      <c r="BH77" s="65">
        <f>IF(BG77=1,data!$C$41*BF77,0)</f>
        <v>0</v>
      </c>
      <c r="BI77" s="87" t="s">
        <v>87</v>
      </c>
      <c r="BJ77" s="66">
        <f>IF(BG77=1,IF(BF77&lt;15,VLOOKUP(BI77,data!$B$3:$E$32,2,0)*BF77,(VLOOKUP(BI77,data!$B$3:$E$32,2,0)*14)+(VLOOKUP(BI77,data!$B$3:$E$32,3,0))*(BF77-14)),0)</f>
        <v>0</v>
      </c>
      <c r="BK77" s="87" t="s">
        <v>87</v>
      </c>
      <c r="BL77" s="66">
        <f>IF(BG77=1,VLOOKUP(BK77,data!$B$35:$D$39,2,0),0)</f>
        <v>0</v>
      </c>
      <c r="BM77" s="67">
        <f>IF(AND(BJ77&lt;&gt;0,BL77&lt;&gt;0)=FALSE,0,data!$C$43)</f>
        <v>0</v>
      </c>
      <c r="BN77" s="91">
        <f t="shared" si="52"/>
        <v>0</v>
      </c>
      <c r="BO77" s="121">
        <f t="shared" si="53"/>
        <v>0</v>
      </c>
      <c r="BP77" s="61">
        <f t="shared" si="54"/>
        <v>0</v>
      </c>
      <c r="BQ77" s="61">
        <f t="shared" si="55"/>
        <v>0</v>
      </c>
      <c r="BS77" s="64"/>
      <c r="BT77" s="61">
        <f t="shared" si="56"/>
        <v>0</v>
      </c>
      <c r="BU77" s="65">
        <f>IF(BT77=1,data!$C$41*BS77,0)</f>
        <v>0</v>
      </c>
      <c r="BV77" s="87" t="s">
        <v>87</v>
      </c>
      <c r="BW77" s="66">
        <f>IF(BT77=1,IF(BS77&lt;15,VLOOKUP(BV77,data!$B$3:$E$32,2,0)*BS77,(VLOOKUP(BV77,data!$B$3:$E$32,2,0)*14)+(VLOOKUP(BV77,data!$B$3:$E$32,3,0))*(BS77-14)),0)</f>
        <v>0</v>
      </c>
      <c r="BX77" s="87" t="s">
        <v>87</v>
      </c>
      <c r="BY77" s="66">
        <f>IF(BT77=1,VLOOKUP(BX77,data!$B$35:$D$39,2,0),0)</f>
        <v>0</v>
      </c>
      <c r="BZ77" s="67">
        <f>IF(AND(BW77&lt;&gt;0,BY77&lt;&gt;0)=FALSE,0,data!$C$43)</f>
        <v>0</v>
      </c>
      <c r="CA77" s="91">
        <f t="shared" si="57"/>
        <v>0</v>
      </c>
      <c r="CB77" s="121">
        <f t="shared" si="58"/>
        <v>0</v>
      </c>
      <c r="CC77" s="61">
        <f t="shared" si="59"/>
        <v>0</v>
      </c>
      <c r="CD77" s="61">
        <f t="shared" si="60"/>
        <v>0</v>
      </c>
    </row>
    <row r="78" spans="1:82" ht="18" hidden="1" customHeight="1" x14ac:dyDescent="0.25">
      <c r="A78" s="68"/>
      <c r="B78" s="58" t="s">
        <v>160</v>
      </c>
      <c r="C78" s="113"/>
      <c r="D78" s="59"/>
      <c r="E78" s="64"/>
      <c r="F78" s="61">
        <f t="shared" si="32"/>
        <v>0</v>
      </c>
      <c r="G78" s="65">
        <f>IF(F78=1,data!$C$41*E78,0)</f>
        <v>0</v>
      </c>
      <c r="H78" s="87" t="s">
        <v>87</v>
      </c>
      <c r="I78" s="66">
        <f>IF($F78=1,IF($E78&lt;15,VLOOKUP(H78,data!$B$3:$E$32,2,0)*$E78,(VLOOKUP(H78,data!$B$3:$E$32,2,0)*14)+(VLOOKUP(H78,data!$B$3:$E$32,3,0))*($E78-14)),0)</f>
        <v>0</v>
      </c>
      <c r="J78" s="87" t="s">
        <v>87</v>
      </c>
      <c r="K78" s="66">
        <f>IF($F78=1,VLOOKUP(J78,data!$B$35:$D$39,2,0),0)</f>
        <v>0</v>
      </c>
      <c r="L78" s="67">
        <f>IF(AND(I78&lt;&gt;0,K78&lt;&gt;0)=FALSE,0,data!$C$43)</f>
        <v>0</v>
      </c>
      <c r="M78" s="91">
        <f t="shared" si="61"/>
        <v>0</v>
      </c>
      <c r="N78" s="61">
        <f t="shared" si="31"/>
        <v>0</v>
      </c>
      <c r="O78" s="61">
        <f t="shared" si="33"/>
        <v>0</v>
      </c>
      <c r="P78" s="61">
        <f t="shared" si="34"/>
        <v>0</v>
      </c>
      <c r="Q78" s="137">
        <f t="shared" si="35"/>
        <v>0</v>
      </c>
      <c r="S78" s="64"/>
      <c r="T78" s="61">
        <f t="shared" si="36"/>
        <v>0</v>
      </c>
      <c r="U78" s="65">
        <f>IF(T78=1,data!$C$41*S78,0)</f>
        <v>0</v>
      </c>
      <c r="V78" s="87" t="s">
        <v>87</v>
      </c>
      <c r="W78" s="66">
        <f>IF(T78=1,IF(S78&lt;15,VLOOKUP(V78,data!$B$3:$E$32,2,0)*S78,(VLOOKUP(V78,data!$B$3:$E$32,2,0)*14)+(VLOOKUP(V78,data!$B$3:$E$32,3,0))*(S78-14)),0)</f>
        <v>0</v>
      </c>
      <c r="X78" s="87" t="s">
        <v>87</v>
      </c>
      <c r="Y78" s="66">
        <f>IF(T78=1,VLOOKUP(X78,data!$B$35:$D$39,2,0),0)</f>
        <v>0</v>
      </c>
      <c r="Z78" s="67">
        <f>IF(AND(W78&lt;&gt;0,Y78&lt;&gt;0)=FALSE,0,data!$C$43)</f>
        <v>0</v>
      </c>
      <c r="AA78" s="91">
        <f t="shared" si="37"/>
        <v>0</v>
      </c>
      <c r="AB78" s="121">
        <f t="shared" si="38"/>
        <v>0</v>
      </c>
      <c r="AC78" s="61">
        <f t="shared" si="39"/>
        <v>0</v>
      </c>
      <c r="AD78" s="61">
        <f t="shared" si="40"/>
        <v>0</v>
      </c>
      <c r="AF78" s="64"/>
      <c r="AG78" s="61">
        <f t="shared" si="41"/>
        <v>0</v>
      </c>
      <c r="AH78" s="65">
        <f>IF(AG78=1,data!$C$41*AF78,0)</f>
        <v>0</v>
      </c>
      <c r="AI78" s="87" t="s">
        <v>87</v>
      </c>
      <c r="AJ78" s="66">
        <f>IF(AG78=1,IF(AF78&lt;15,VLOOKUP(AI78,data!$B$3:$E$32,2,0)*AF78,(VLOOKUP(AI78,data!$B$3:$E$32,2,0)*14)+(VLOOKUP(AI78,data!$B$3:$E$32,3,0))*(AF78-14)),0)</f>
        <v>0</v>
      </c>
      <c r="AK78" s="87" t="s">
        <v>87</v>
      </c>
      <c r="AL78" s="66">
        <f>IF(AG78=1,VLOOKUP(AK78,data!$B$35:$D$39,2,0),0)</f>
        <v>0</v>
      </c>
      <c r="AM78" s="67">
        <f>IF(AND(AJ78&lt;&gt;0,AL78&lt;&gt;0)=FALSE,0,data!$C$43)</f>
        <v>0</v>
      </c>
      <c r="AN78" s="91">
        <f t="shared" si="42"/>
        <v>0</v>
      </c>
      <c r="AO78" s="121">
        <f t="shared" si="43"/>
        <v>0</v>
      </c>
      <c r="AP78" s="61">
        <f t="shared" si="44"/>
        <v>0</v>
      </c>
      <c r="AQ78" s="61">
        <f t="shared" si="45"/>
        <v>0</v>
      </c>
      <c r="AS78" s="64"/>
      <c r="AT78" s="61">
        <f t="shared" si="46"/>
        <v>0</v>
      </c>
      <c r="AU78" s="65">
        <f>IF(AT78=1,data!$C$41*AS78,0)</f>
        <v>0</v>
      </c>
      <c r="AV78" s="87" t="s">
        <v>87</v>
      </c>
      <c r="AW78" s="66">
        <f>IF(AT78=1,IF(AS78&lt;15,VLOOKUP(AV78,data!$B$3:$E$32,2,0)*AS78,(VLOOKUP(AV78,data!$B$3:$E$32,2,0)*14)+(VLOOKUP(AV78,data!$B$3:$E$32,3,0))*(AS78-14)),0)</f>
        <v>0</v>
      </c>
      <c r="AX78" s="87" t="s">
        <v>87</v>
      </c>
      <c r="AY78" s="66">
        <f>IF(AT78=1,VLOOKUP(AX78,data!$B$35:$D$39,2,0),0)</f>
        <v>0</v>
      </c>
      <c r="AZ78" s="67">
        <f>IF(AND(AW78&lt;&gt;0,AY78&lt;&gt;0)=FALSE,0,data!$C$43)</f>
        <v>0</v>
      </c>
      <c r="BA78" s="91">
        <f t="shared" si="47"/>
        <v>0</v>
      </c>
      <c r="BB78" s="121">
        <f t="shared" si="48"/>
        <v>0</v>
      </c>
      <c r="BC78" s="61">
        <f t="shared" si="49"/>
        <v>0</v>
      </c>
      <c r="BD78" s="61">
        <f t="shared" si="50"/>
        <v>0</v>
      </c>
      <c r="BF78" s="64"/>
      <c r="BG78" s="61">
        <f t="shared" si="51"/>
        <v>0</v>
      </c>
      <c r="BH78" s="65">
        <f>IF(BG78=1,data!$C$41*BF78,0)</f>
        <v>0</v>
      </c>
      <c r="BI78" s="87" t="s">
        <v>87</v>
      </c>
      <c r="BJ78" s="66">
        <f>IF(BG78=1,IF(BF78&lt;15,VLOOKUP(BI78,data!$B$3:$E$32,2,0)*BF78,(VLOOKUP(BI78,data!$B$3:$E$32,2,0)*14)+(VLOOKUP(BI78,data!$B$3:$E$32,3,0))*(BF78-14)),0)</f>
        <v>0</v>
      </c>
      <c r="BK78" s="87" t="s">
        <v>87</v>
      </c>
      <c r="BL78" s="66">
        <f>IF(BG78=1,VLOOKUP(BK78,data!$B$35:$D$39,2,0),0)</f>
        <v>0</v>
      </c>
      <c r="BM78" s="67">
        <f>IF(AND(BJ78&lt;&gt;0,BL78&lt;&gt;0)=FALSE,0,data!$C$43)</f>
        <v>0</v>
      </c>
      <c r="BN78" s="91">
        <f t="shared" si="52"/>
        <v>0</v>
      </c>
      <c r="BO78" s="121">
        <f t="shared" si="53"/>
        <v>0</v>
      </c>
      <c r="BP78" s="61">
        <f t="shared" si="54"/>
        <v>0</v>
      </c>
      <c r="BQ78" s="61">
        <f t="shared" si="55"/>
        <v>0</v>
      </c>
      <c r="BS78" s="64"/>
      <c r="BT78" s="61">
        <f t="shared" si="56"/>
        <v>0</v>
      </c>
      <c r="BU78" s="65">
        <f>IF(BT78=1,data!$C$41*BS78,0)</f>
        <v>0</v>
      </c>
      <c r="BV78" s="87" t="s">
        <v>87</v>
      </c>
      <c r="BW78" s="66">
        <f>IF(BT78=1,IF(BS78&lt;15,VLOOKUP(BV78,data!$B$3:$E$32,2,0)*BS78,(VLOOKUP(BV78,data!$B$3:$E$32,2,0)*14)+(VLOOKUP(BV78,data!$B$3:$E$32,3,0))*(BS78-14)),0)</f>
        <v>0</v>
      </c>
      <c r="BX78" s="87" t="s">
        <v>87</v>
      </c>
      <c r="BY78" s="66">
        <f>IF(BT78=1,VLOOKUP(BX78,data!$B$35:$D$39,2,0),0)</f>
        <v>0</v>
      </c>
      <c r="BZ78" s="67">
        <f>IF(AND(BW78&lt;&gt;0,BY78&lt;&gt;0)=FALSE,0,data!$C$43)</f>
        <v>0</v>
      </c>
      <c r="CA78" s="91">
        <f t="shared" si="57"/>
        <v>0</v>
      </c>
      <c r="CB78" s="121">
        <f t="shared" si="58"/>
        <v>0</v>
      </c>
      <c r="CC78" s="61">
        <f t="shared" si="59"/>
        <v>0</v>
      </c>
      <c r="CD78" s="61">
        <f t="shared" si="60"/>
        <v>0</v>
      </c>
    </row>
    <row r="79" spans="1:82" ht="18" hidden="1" customHeight="1" x14ac:dyDescent="0.25">
      <c r="A79" s="57"/>
      <c r="B79" s="58" t="s">
        <v>161</v>
      </c>
      <c r="C79" s="113"/>
      <c r="D79" s="59"/>
      <c r="E79" s="64"/>
      <c r="F79" s="61">
        <f t="shared" si="32"/>
        <v>0</v>
      </c>
      <c r="G79" s="65">
        <f>IF(F79=1,data!$C$41*E79,0)</f>
        <v>0</v>
      </c>
      <c r="H79" s="87" t="s">
        <v>87</v>
      </c>
      <c r="I79" s="66">
        <f>IF($F79=1,IF($E79&lt;15,VLOOKUP(H79,data!$B$3:$E$32,2,0)*$E79,(VLOOKUP(H79,data!$B$3:$E$32,2,0)*14)+(VLOOKUP(H79,data!$B$3:$E$32,3,0))*($E79-14)),0)</f>
        <v>0</v>
      </c>
      <c r="J79" s="87" t="s">
        <v>87</v>
      </c>
      <c r="K79" s="66">
        <f>IF($F79=1,VLOOKUP(J79,data!$B$35:$D$39,2,0),0)</f>
        <v>0</v>
      </c>
      <c r="L79" s="67">
        <f>IF(AND(I79&lt;&gt;0,K79&lt;&gt;0)=FALSE,0,data!$C$43)</f>
        <v>0</v>
      </c>
      <c r="M79" s="91">
        <f t="shared" si="61"/>
        <v>0</v>
      </c>
      <c r="N79" s="61">
        <f t="shared" si="31"/>
        <v>0</v>
      </c>
      <c r="O79" s="61">
        <f t="shared" si="33"/>
        <v>0</v>
      </c>
      <c r="P79" s="61">
        <f t="shared" si="34"/>
        <v>0</v>
      </c>
      <c r="Q79" s="137">
        <f t="shared" si="35"/>
        <v>0</v>
      </c>
      <c r="S79" s="64"/>
      <c r="T79" s="61">
        <f t="shared" si="36"/>
        <v>0</v>
      </c>
      <c r="U79" s="65">
        <f>IF(T79=1,data!$C$41*S79,0)</f>
        <v>0</v>
      </c>
      <c r="V79" s="87" t="s">
        <v>87</v>
      </c>
      <c r="W79" s="66">
        <f>IF(T79=1,IF(S79&lt;15,VLOOKUP(V79,data!$B$3:$E$32,2,0)*S79,(VLOOKUP(V79,data!$B$3:$E$32,2,0)*14)+(VLOOKUP(V79,data!$B$3:$E$32,3,0))*(S79-14)),0)</f>
        <v>0</v>
      </c>
      <c r="X79" s="87" t="s">
        <v>87</v>
      </c>
      <c r="Y79" s="66">
        <f>IF(T79=1,VLOOKUP(X79,data!$B$35:$D$39,2,0),0)</f>
        <v>0</v>
      </c>
      <c r="Z79" s="67">
        <f>IF(AND(W79&lt;&gt;0,Y79&lt;&gt;0)=FALSE,0,data!$C$43)</f>
        <v>0</v>
      </c>
      <c r="AA79" s="91">
        <f t="shared" si="37"/>
        <v>0</v>
      </c>
      <c r="AB79" s="121">
        <f t="shared" si="38"/>
        <v>0</v>
      </c>
      <c r="AC79" s="61">
        <f t="shared" si="39"/>
        <v>0</v>
      </c>
      <c r="AD79" s="61">
        <f t="shared" si="40"/>
        <v>0</v>
      </c>
      <c r="AF79" s="64"/>
      <c r="AG79" s="61">
        <f t="shared" si="41"/>
        <v>0</v>
      </c>
      <c r="AH79" s="65">
        <f>IF(AG79=1,data!$C$41*AF79,0)</f>
        <v>0</v>
      </c>
      <c r="AI79" s="87" t="s">
        <v>87</v>
      </c>
      <c r="AJ79" s="66">
        <f>IF(AG79=1,IF(AF79&lt;15,VLOOKUP(AI79,data!$B$3:$E$32,2,0)*AF79,(VLOOKUP(AI79,data!$B$3:$E$32,2,0)*14)+(VLOOKUP(AI79,data!$B$3:$E$32,3,0))*(AF79-14)),0)</f>
        <v>0</v>
      </c>
      <c r="AK79" s="87" t="s">
        <v>87</v>
      </c>
      <c r="AL79" s="66">
        <f>IF(AG79=1,VLOOKUP(AK79,data!$B$35:$D$39,2,0),0)</f>
        <v>0</v>
      </c>
      <c r="AM79" s="67">
        <f>IF(AND(AJ79&lt;&gt;0,AL79&lt;&gt;0)=FALSE,0,data!$C$43)</f>
        <v>0</v>
      </c>
      <c r="AN79" s="91">
        <f t="shared" si="42"/>
        <v>0</v>
      </c>
      <c r="AO79" s="121">
        <f t="shared" si="43"/>
        <v>0</v>
      </c>
      <c r="AP79" s="61">
        <f t="shared" si="44"/>
        <v>0</v>
      </c>
      <c r="AQ79" s="61">
        <f t="shared" si="45"/>
        <v>0</v>
      </c>
      <c r="AS79" s="64"/>
      <c r="AT79" s="61">
        <f t="shared" si="46"/>
        <v>0</v>
      </c>
      <c r="AU79" s="65">
        <f>IF(AT79=1,data!$C$41*AS79,0)</f>
        <v>0</v>
      </c>
      <c r="AV79" s="87" t="s">
        <v>87</v>
      </c>
      <c r="AW79" s="66">
        <f>IF(AT79=1,IF(AS79&lt;15,VLOOKUP(AV79,data!$B$3:$E$32,2,0)*AS79,(VLOOKUP(AV79,data!$B$3:$E$32,2,0)*14)+(VLOOKUP(AV79,data!$B$3:$E$32,3,0))*(AS79-14)),0)</f>
        <v>0</v>
      </c>
      <c r="AX79" s="87" t="s">
        <v>87</v>
      </c>
      <c r="AY79" s="66">
        <f>IF(AT79=1,VLOOKUP(AX79,data!$B$35:$D$39,2,0),0)</f>
        <v>0</v>
      </c>
      <c r="AZ79" s="67">
        <f>IF(AND(AW79&lt;&gt;0,AY79&lt;&gt;0)=FALSE,0,data!$C$43)</f>
        <v>0</v>
      </c>
      <c r="BA79" s="91">
        <f t="shared" si="47"/>
        <v>0</v>
      </c>
      <c r="BB79" s="121">
        <f t="shared" si="48"/>
        <v>0</v>
      </c>
      <c r="BC79" s="61">
        <f t="shared" si="49"/>
        <v>0</v>
      </c>
      <c r="BD79" s="61">
        <f t="shared" si="50"/>
        <v>0</v>
      </c>
      <c r="BF79" s="64"/>
      <c r="BG79" s="61">
        <f t="shared" si="51"/>
        <v>0</v>
      </c>
      <c r="BH79" s="65">
        <f>IF(BG79=1,data!$C$41*BF79,0)</f>
        <v>0</v>
      </c>
      <c r="BI79" s="87" t="s">
        <v>87</v>
      </c>
      <c r="BJ79" s="66">
        <f>IF(BG79=1,IF(BF79&lt;15,VLOOKUP(BI79,data!$B$3:$E$32,2,0)*BF79,(VLOOKUP(BI79,data!$B$3:$E$32,2,0)*14)+(VLOOKUP(BI79,data!$B$3:$E$32,3,0))*(BF79-14)),0)</f>
        <v>0</v>
      </c>
      <c r="BK79" s="87" t="s">
        <v>87</v>
      </c>
      <c r="BL79" s="66">
        <f>IF(BG79=1,VLOOKUP(BK79,data!$B$35:$D$39,2,0),0)</f>
        <v>0</v>
      </c>
      <c r="BM79" s="67">
        <f>IF(AND(BJ79&lt;&gt;0,BL79&lt;&gt;0)=FALSE,0,data!$C$43)</f>
        <v>0</v>
      </c>
      <c r="BN79" s="91">
        <f t="shared" si="52"/>
        <v>0</v>
      </c>
      <c r="BO79" s="121">
        <f t="shared" si="53"/>
        <v>0</v>
      </c>
      <c r="BP79" s="61">
        <f t="shared" si="54"/>
        <v>0</v>
      </c>
      <c r="BQ79" s="61">
        <f t="shared" si="55"/>
        <v>0</v>
      </c>
      <c r="BS79" s="64"/>
      <c r="BT79" s="61">
        <f t="shared" si="56"/>
        <v>0</v>
      </c>
      <c r="BU79" s="65">
        <f>IF(BT79=1,data!$C$41*BS79,0)</f>
        <v>0</v>
      </c>
      <c r="BV79" s="87" t="s">
        <v>87</v>
      </c>
      <c r="BW79" s="66">
        <f>IF(BT79=1,IF(BS79&lt;15,VLOOKUP(BV79,data!$B$3:$E$32,2,0)*BS79,(VLOOKUP(BV79,data!$B$3:$E$32,2,0)*14)+(VLOOKUP(BV79,data!$B$3:$E$32,3,0))*(BS79-14)),0)</f>
        <v>0</v>
      </c>
      <c r="BX79" s="87" t="s">
        <v>87</v>
      </c>
      <c r="BY79" s="66">
        <f>IF(BT79=1,VLOOKUP(BX79,data!$B$35:$D$39,2,0),0)</f>
        <v>0</v>
      </c>
      <c r="BZ79" s="67">
        <f>IF(AND(BW79&lt;&gt;0,BY79&lt;&gt;0)=FALSE,0,data!$C$43)</f>
        <v>0</v>
      </c>
      <c r="CA79" s="91">
        <f t="shared" si="57"/>
        <v>0</v>
      </c>
      <c r="CB79" s="121">
        <f t="shared" si="58"/>
        <v>0</v>
      </c>
      <c r="CC79" s="61">
        <f t="shared" si="59"/>
        <v>0</v>
      </c>
      <c r="CD79" s="61">
        <f t="shared" si="60"/>
        <v>0</v>
      </c>
    </row>
    <row r="80" spans="1:82" ht="18" hidden="1" customHeight="1" x14ac:dyDescent="0.25">
      <c r="A80" s="57"/>
      <c r="B80" s="58" t="s">
        <v>162</v>
      </c>
      <c r="C80" s="113"/>
      <c r="D80" s="59"/>
      <c r="E80" s="64"/>
      <c r="F80" s="61">
        <f t="shared" si="32"/>
        <v>0</v>
      </c>
      <c r="G80" s="65">
        <f>IF(F80=1,data!$C$41*E80,0)</f>
        <v>0</v>
      </c>
      <c r="H80" s="87" t="s">
        <v>87</v>
      </c>
      <c r="I80" s="66">
        <f>IF($F80=1,IF($E80&lt;15,VLOOKUP(H80,data!$B$3:$E$32,2,0)*$E80,(VLOOKUP(H80,data!$B$3:$E$32,2,0)*14)+(VLOOKUP(H80,data!$B$3:$E$32,3,0))*($E80-14)),0)</f>
        <v>0</v>
      </c>
      <c r="J80" s="87" t="s">
        <v>87</v>
      </c>
      <c r="K80" s="66">
        <f>IF($F80=1,VLOOKUP(J80,data!$B$35:$D$39,2,0),0)</f>
        <v>0</v>
      </c>
      <c r="L80" s="67">
        <f>IF(AND(I80&lt;&gt;0,K80&lt;&gt;0)=FALSE,0,data!$C$43)</f>
        <v>0</v>
      </c>
      <c r="M80" s="91">
        <f t="shared" si="61"/>
        <v>0</v>
      </c>
      <c r="N80" s="61">
        <f t="shared" ref="N80:N143" si="62">IF(M80&gt;0,1,0)</f>
        <v>0</v>
      </c>
      <c r="O80" s="61">
        <f t="shared" si="33"/>
        <v>0</v>
      </c>
      <c r="P80" s="61">
        <f t="shared" si="34"/>
        <v>0</v>
      </c>
      <c r="Q80" s="137">
        <f t="shared" si="35"/>
        <v>0</v>
      </c>
      <c r="S80" s="64"/>
      <c r="T80" s="61">
        <f t="shared" si="36"/>
        <v>0</v>
      </c>
      <c r="U80" s="65">
        <f>IF(T80=1,data!$C$41*S80,0)</f>
        <v>0</v>
      </c>
      <c r="V80" s="87" t="s">
        <v>87</v>
      </c>
      <c r="W80" s="66">
        <f>IF(T80=1,IF(S80&lt;15,VLOOKUP(V80,data!$B$3:$E$32,2,0)*S80,(VLOOKUP(V80,data!$B$3:$E$32,2,0)*14)+(VLOOKUP(V80,data!$B$3:$E$32,3,0))*(S80-14)),0)</f>
        <v>0</v>
      </c>
      <c r="X80" s="87" t="s">
        <v>87</v>
      </c>
      <c r="Y80" s="66">
        <f>IF(T80=1,VLOOKUP(X80,data!$B$35:$D$39,2,0),0)</f>
        <v>0</v>
      </c>
      <c r="Z80" s="67">
        <f>IF(AND(W80&lt;&gt;0,Y80&lt;&gt;0)=FALSE,0,data!$C$43)</f>
        <v>0</v>
      </c>
      <c r="AA80" s="91">
        <f t="shared" si="37"/>
        <v>0</v>
      </c>
      <c r="AB80" s="121">
        <f t="shared" si="38"/>
        <v>0</v>
      </c>
      <c r="AC80" s="61">
        <f t="shared" si="39"/>
        <v>0</v>
      </c>
      <c r="AD80" s="61">
        <f t="shared" si="40"/>
        <v>0</v>
      </c>
      <c r="AF80" s="64"/>
      <c r="AG80" s="61">
        <f t="shared" si="41"/>
        <v>0</v>
      </c>
      <c r="AH80" s="65">
        <f>IF(AG80=1,data!$C$41*AF80,0)</f>
        <v>0</v>
      </c>
      <c r="AI80" s="87" t="s">
        <v>87</v>
      </c>
      <c r="AJ80" s="66">
        <f>IF(AG80=1,IF(AF80&lt;15,VLOOKUP(AI80,data!$B$3:$E$32,2,0)*AF80,(VLOOKUP(AI80,data!$B$3:$E$32,2,0)*14)+(VLOOKUP(AI80,data!$B$3:$E$32,3,0))*(AF80-14)),0)</f>
        <v>0</v>
      </c>
      <c r="AK80" s="87" t="s">
        <v>87</v>
      </c>
      <c r="AL80" s="66">
        <f>IF(AG80=1,VLOOKUP(AK80,data!$B$35:$D$39,2,0),0)</f>
        <v>0</v>
      </c>
      <c r="AM80" s="67">
        <f>IF(AND(AJ80&lt;&gt;0,AL80&lt;&gt;0)=FALSE,0,data!$C$43)</f>
        <v>0</v>
      </c>
      <c r="AN80" s="91">
        <f t="shared" si="42"/>
        <v>0</v>
      </c>
      <c r="AO80" s="121">
        <f t="shared" si="43"/>
        <v>0</v>
      </c>
      <c r="AP80" s="61">
        <f t="shared" si="44"/>
        <v>0</v>
      </c>
      <c r="AQ80" s="61">
        <f t="shared" si="45"/>
        <v>0</v>
      </c>
      <c r="AS80" s="64"/>
      <c r="AT80" s="61">
        <f t="shared" si="46"/>
        <v>0</v>
      </c>
      <c r="AU80" s="65">
        <f>IF(AT80=1,data!$C$41*AS80,0)</f>
        <v>0</v>
      </c>
      <c r="AV80" s="87" t="s">
        <v>87</v>
      </c>
      <c r="AW80" s="66">
        <f>IF(AT80=1,IF(AS80&lt;15,VLOOKUP(AV80,data!$B$3:$E$32,2,0)*AS80,(VLOOKUP(AV80,data!$B$3:$E$32,2,0)*14)+(VLOOKUP(AV80,data!$B$3:$E$32,3,0))*(AS80-14)),0)</f>
        <v>0</v>
      </c>
      <c r="AX80" s="87" t="s">
        <v>87</v>
      </c>
      <c r="AY80" s="66">
        <f>IF(AT80=1,VLOOKUP(AX80,data!$B$35:$D$39,2,0),0)</f>
        <v>0</v>
      </c>
      <c r="AZ80" s="67">
        <f>IF(AND(AW80&lt;&gt;0,AY80&lt;&gt;0)=FALSE,0,data!$C$43)</f>
        <v>0</v>
      </c>
      <c r="BA80" s="91">
        <f t="shared" si="47"/>
        <v>0</v>
      </c>
      <c r="BB80" s="121">
        <f t="shared" si="48"/>
        <v>0</v>
      </c>
      <c r="BC80" s="61">
        <f t="shared" si="49"/>
        <v>0</v>
      </c>
      <c r="BD80" s="61">
        <f t="shared" si="50"/>
        <v>0</v>
      </c>
      <c r="BF80" s="64"/>
      <c r="BG80" s="61">
        <f t="shared" si="51"/>
        <v>0</v>
      </c>
      <c r="BH80" s="65">
        <f>IF(BG80=1,data!$C$41*BF80,0)</f>
        <v>0</v>
      </c>
      <c r="BI80" s="87" t="s">
        <v>87</v>
      </c>
      <c r="BJ80" s="66">
        <f>IF(BG80=1,IF(BF80&lt;15,VLOOKUP(BI80,data!$B$3:$E$32,2,0)*BF80,(VLOOKUP(BI80,data!$B$3:$E$32,2,0)*14)+(VLOOKUP(BI80,data!$B$3:$E$32,3,0))*(BF80-14)),0)</f>
        <v>0</v>
      </c>
      <c r="BK80" s="87" t="s">
        <v>87</v>
      </c>
      <c r="BL80" s="66">
        <f>IF(BG80=1,VLOOKUP(BK80,data!$B$35:$D$39,2,0),0)</f>
        <v>0</v>
      </c>
      <c r="BM80" s="67">
        <f>IF(AND(BJ80&lt;&gt;0,BL80&lt;&gt;0)=FALSE,0,data!$C$43)</f>
        <v>0</v>
      </c>
      <c r="BN80" s="91">
        <f t="shared" si="52"/>
        <v>0</v>
      </c>
      <c r="BO80" s="121">
        <f t="shared" si="53"/>
        <v>0</v>
      </c>
      <c r="BP80" s="61">
        <f t="shared" si="54"/>
        <v>0</v>
      </c>
      <c r="BQ80" s="61">
        <f t="shared" si="55"/>
        <v>0</v>
      </c>
      <c r="BS80" s="64"/>
      <c r="BT80" s="61">
        <f t="shared" si="56"/>
        <v>0</v>
      </c>
      <c r="BU80" s="65">
        <f>IF(BT80=1,data!$C$41*BS80,0)</f>
        <v>0</v>
      </c>
      <c r="BV80" s="87" t="s">
        <v>87</v>
      </c>
      <c r="BW80" s="66">
        <f>IF(BT80=1,IF(BS80&lt;15,VLOOKUP(BV80,data!$B$3:$E$32,2,0)*BS80,(VLOOKUP(BV80,data!$B$3:$E$32,2,0)*14)+(VLOOKUP(BV80,data!$B$3:$E$32,3,0))*(BS80-14)),0)</f>
        <v>0</v>
      </c>
      <c r="BX80" s="87" t="s">
        <v>87</v>
      </c>
      <c r="BY80" s="66">
        <f>IF(BT80=1,VLOOKUP(BX80,data!$B$35:$D$39,2,0),0)</f>
        <v>0</v>
      </c>
      <c r="BZ80" s="67">
        <f>IF(AND(BW80&lt;&gt;0,BY80&lt;&gt;0)=FALSE,0,data!$C$43)</f>
        <v>0</v>
      </c>
      <c r="CA80" s="91">
        <f t="shared" si="57"/>
        <v>0</v>
      </c>
      <c r="CB80" s="121">
        <f t="shared" si="58"/>
        <v>0</v>
      </c>
      <c r="CC80" s="61">
        <f t="shared" si="59"/>
        <v>0</v>
      </c>
      <c r="CD80" s="61">
        <f t="shared" si="60"/>
        <v>0</v>
      </c>
    </row>
    <row r="81" spans="1:82" ht="18" hidden="1" customHeight="1" x14ac:dyDescent="0.25">
      <c r="A81" s="68"/>
      <c r="B81" s="58" t="s">
        <v>163</v>
      </c>
      <c r="C81" s="113"/>
      <c r="D81" s="59"/>
      <c r="E81" s="64"/>
      <c r="F81" s="61">
        <f t="shared" si="32"/>
        <v>0</v>
      </c>
      <c r="G81" s="65">
        <f>IF(F81=1,data!$C$41*E81,0)</f>
        <v>0</v>
      </c>
      <c r="H81" s="87" t="s">
        <v>87</v>
      </c>
      <c r="I81" s="66">
        <f>IF($F81=1,IF($E81&lt;15,VLOOKUP(H81,data!$B$3:$E$32,2,0)*$E81,(VLOOKUP(H81,data!$B$3:$E$32,2,0)*14)+(VLOOKUP(H81,data!$B$3:$E$32,3,0))*($E81-14)),0)</f>
        <v>0</v>
      </c>
      <c r="J81" s="87" t="s">
        <v>87</v>
      </c>
      <c r="K81" s="66">
        <f>IF($F81=1,VLOOKUP(J81,data!$B$35:$D$39,2,0),0)</f>
        <v>0</v>
      </c>
      <c r="L81" s="67">
        <f>IF(AND(I81&lt;&gt;0,K81&lt;&gt;0)=FALSE,0,data!$C$43)</f>
        <v>0</v>
      </c>
      <c r="M81" s="91">
        <f t="shared" si="61"/>
        <v>0</v>
      </c>
      <c r="N81" s="61">
        <f t="shared" si="62"/>
        <v>0</v>
      </c>
      <c r="O81" s="61">
        <f t="shared" si="33"/>
        <v>0</v>
      </c>
      <c r="P81" s="61">
        <f t="shared" si="34"/>
        <v>0</v>
      </c>
      <c r="Q81" s="137">
        <f t="shared" si="35"/>
        <v>0</v>
      </c>
      <c r="S81" s="64"/>
      <c r="T81" s="61">
        <f t="shared" si="36"/>
        <v>0</v>
      </c>
      <c r="U81" s="65">
        <f>IF(T81=1,data!$C$41*S81,0)</f>
        <v>0</v>
      </c>
      <c r="V81" s="87" t="s">
        <v>87</v>
      </c>
      <c r="W81" s="66">
        <f>IF(T81=1,IF(S81&lt;15,VLOOKUP(V81,data!$B$3:$E$32,2,0)*S81,(VLOOKUP(V81,data!$B$3:$E$32,2,0)*14)+(VLOOKUP(V81,data!$B$3:$E$32,3,0))*(S81-14)),0)</f>
        <v>0</v>
      </c>
      <c r="X81" s="87" t="s">
        <v>87</v>
      </c>
      <c r="Y81" s="66">
        <f>IF(T81=1,VLOOKUP(X81,data!$B$35:$D$39,2,0),0)</f>
        <v>0</v>
      </c>
      <c r="Z81" s="67">
        <f>IF(AND(W81&lt;&gt;0,Y81&lt;&gt;0)=FALSE,0,data!$C$43)</f>
        <v>0</v>
      </c>
      <c r="AA81" s="91">
        <f t="shared" si="37"/>
        <v>0</v>
      </c>
      <c r="AB81" s="121">
        <f t="shared" si="38"/>
        <v>0</v>
      </c>
      <c r="AC81" s="61">
        <f t="shared" si="39"/>
        <v>0</v>
      </c>
      <c r="AD81" s="61">
        <f t="shared" si="40"/>
        <v>0</v>
      </c>
      <c r="AF81" s="64"/>
      <c r="AG81" s="61">
        <f t="shared" si="41"/>
        <v>0</v>
      </c>
      <c r="AH81" s="65">
        <f>IF(AG81=1,data!$C$41*AF81,0)</f>
        <v>0</v>
      </c>
      <c r="AI81" s="87" t="s">
        <v>87</v>
      </c>
      <c r="AJ81" s="66">
        <f>IF(AG81=1,IF(AF81&lt;15,VLOOKUP(AI81,data!$B$3:$E$32,2,0)*AF81,(VLOOKUP(AI81,data!$B$3:$E$32,2,0)*14)+(VLOOKUP(AI81,data!$B$3:$E$32,3,0))*(AF81-14)),0)</f>
        <v>0</v>
      </c>
      <c r="AK81" s="87" t="s">
        <v>87</v>
      </c>
      <c r="AL81" s="66">
        <f>IF(AG81=1,VLOOKUP(AK81,data!$B$35:$D$39,2,0),0)</f>
        <v>0</v>
      </c>
      <c r="AM81" s="67">
        <f>IF(AND(AJ81&lt;&gt;0,AL81&lt;&gt;0)=FALSE,0,data!$C$43)</f>
        <v>0</v>
      </c>
      <c r="AN81" s="91">
        <f t="shared" si="42"/>
        <v>0</v>
      </c>
      <c r="AO81" s="121">
        <f t="shared" si="43"/>
        <v>0</v>
      </c>
      <c r="AP81" s="61">
        <f t="shared" si="44"/>
        <v>0</v>
      </c>
      <c r="AQ81" s="61">
        <f t="shared" si="45"/>
        <v>0</v>
      </c>
      <c r="AS81" s="64"/>
      <c r="AT81" s="61">
        <f t="shared" si="46"/>
        <v>0</v>
      </c>
      <c r="AU81" s="65">
        <f>IF(AT81=1,data!$C$41*AS81,0)</f>
        <v>0</v>
      </c>
      <c r="AV81" s="87" t="s">
        <v>87</v>
      </c>
      <c r="AW81" s="66">
        <f>IF(AT81=1,IF(AS81&lt;15,VLOOKUP(AV81,data!$B$3:$E$32,2,0)*AS81,(VLOOKUP(AV81,data!$B$3:$E$32,2,0)*14)+(VLOOKUP(AV81,data!$B$3:$E$32,3,0))*(AS81-14)),0)</f>
        <v>0</v>
      </c>
      <c r="AX81" s="87" t="s">
        <v>87</v>
      </c>
      <c r="AY81" s="66">
        <f>IF(AT81=1,VLOOKUP(AX81,data!$B$35:$D$39,2,0),0)</f>
        <v>0</v>
      </c>
      <c r="AZ81" s="67">
        <f>IF(AND(AW81&lt;&gt;0,AY81&lt;&gt;0)=FALSE,0,data!$C$43)</f>
        <v>0</v>
      </c>
      <c r="BA81" s="91">
        <f t="shared" si="47"/>
        <v>0</v>
      </c>
      <c r="BB81" s="121">
        <f t="shared" si="48"/>
        <v>0</v>
      </c>
      <c r="BC81" s="61">
        <f t="shared" si="49"/>
        <v>0</v>
      </c>
      <c r="BD81" s="61">
        <f t="shared" si="50"/>
        <v>0</v>
      </c>
      <c r="BF81" s="64"/>
      <c r="BG81" s="61">
        <f t="shared" si="51"/>
        <v>0</v>
      </c>
      <c r="BH81" s="65">
        <f>IF(BG81=1,data!$C$41*BF81,0)</f>
        <v>0</v>
      </c>
      <c r="BI81" s="87" t="s">
        <v>87</v>
      </c>
      <c r="BJ81" s="66">
        <f>IF(BG81=1,IF(BF81&lt;15,VLOOKUP(BI81,data!$B$3:$E$32,2,0)*BF81,(VLOOKUP(BI81,data!$B$3:$E$32,2,0)*14)+(VLOOKUP(BI81,data!$B$3:$E$32,3,0))*(BF81-14)),0)</f>
        <v>0</v>
      </c>
      <c r="BK81" s="87" t="s">
        <v>87</v>
      </c>
      <c r="BL81" s="66">
        <f>IF(BG81=1,VLOOKUP(BK81,data!$B$35:$D$39,2,0),0)</f>
        <v>0</v>
      </c>
      <c r="BM81" s="67">
        <f>IF(AND(BJ81&lt;&gt;0,BL81&lt;&gt;0)=FALSE,0,data!$C$43)</f>
        <v>0</v>
      </c>
      <c r="BN81" s="91">
        <f t="shared" si="52"/>
        <v>0</v>
      </c>
      <c r="BO81" s="121">
        <f t="shared" si="53"/>
        <v>0</v>
      </c>
      <c r="BP81" s="61">
        <f t="shared" si="54"/>
        <v>0</v>
      </c>
      <c r="BQ81" s="61">
        <f t="shared" si="55"/>
        <v>0</v>
      </c>
      <c r="BS81" s="64"/>
      <c r="BT81" s="61">
        <f t="shared" si="56"/>
        <v>0</v>
      </c>
      <c r="BU81" s="65">
        <f>IF(BT81=1,data!$C$41*BS81,0)</f>
        <v>0</v>
      </c>
      <c r="BV81" s="87" t="s">
        <v>87</v>
      </c>
      <c r="BW81" s="66">
        <f>IF(BT81=1,IF(BS81&lt;15,VLOOKUP(BV81,data!$B$3:$E$32,2,0)*BS81,(VLOOKUP(BV81,data!$B$3:$E$32,2,0)*14)+(VLOOKUP(BV81,data!$B$3:$E$32,3,0))*(BS81-14)),0)</f>
        <v>0</v>
      </c>
      <c r="BX81" s="87" t="s">
        <v>87</v>
      </c>
      <c r="BY81" s="66">
        <f>IF(BT81=1,VLOOKUP(BX81,data!$B$35:$D$39,2,0),0)</f>
        <v>0</v>
      </c>
      <c r="BZ81" s="67">
        <f>IF(AND(BW81&lt;&gt;0,BY81&lt;&gt;0)=FALSE,0,data!$C$43)</f>
        <v>0</v>
      </c>
      <c r="CA81" s="91">
        <f t="shared" si="57"/>
        <v>0</v>
      </c>
      <c r="CB81" s="121">
        <f t="shared" si="58"/>
        <v>0</v>
      </c>
      <c r="CC81" s="61">
        <f t="shared" si="59"/>
        <v>0</v>
      </c>
      <c r="CD81" s="61">
        <f t="shared" si="60"/>
        <v>0</v>
      </c>
    </row>
    <row r="82" spans="1:82" ht="18" hidden="1" customHeight="1" x14ac:dyDescent="0.25">
      <c r="A82" s="68"/>
      <c r="B82" s="58" t="s">
        <v>164</v>
      </c>
      <c r="C82" s="113"/>
      <c r="D82" s="59"/>
      <c r="E82" s="64"/>
      <c r="F82" s="61">
        <f t="shared" si="32"/>
        <v>0</v>
      </c>
      <c r="G82" s="65">
        <f>IF(F82=1,data!$C$41*E82,0)</f>
        <v>0</v>
      </c>
      <c r="H82" s="87" t="s">
        <v>87</v>
      </c>
      <c r="I82" s="66">
        <f>IF($F82=1,IF($E82&lt;15,VLOOKUP(H82,data!$B$3:$E$32,2,0)*$E82,(VLOOKUP(H82,data!$B$3:$E$32,2,0)*14)+(VLOOKUP(H82,data!$B$3:$E$32,3,0))*($E82-14)),0)</f>
        <v>0</v>
      </c>
      <c r="J82" s="87" t="s">
        <v>87</v>
      </c>
      <c r="K82" s="66">
        <f>IF($F82=1,VLOOKUP(J82,data!$B$35:$D$39,2,0),0)</f>
        <v>0</v>
      </c>
      <c r="L82" s="67">
        <f>IF(AND(I82&lt;&gt;0,K82&lt;&gt;0)=FALSE,0,data!$C$43)</f>
        <v>0</v>
      </c>
      <c r="M82" s="91">
        <f t="shared" si="61"/>
        <v>0</v>
      </c>
      <c r="N82" s="61">
        <f t="shared" si="62"/>
        <v>0</v>
      </c>
      <c r="O82" s="61">
        <f t="shared" si="33"/>
        <v>0</v>
      </c>
      <c r="P82" s="61">
        <f t="shared" si="34"/>
        <v>0</v>
      </c>
      <c r="Q82" s="137">
        <f t="shared" si="35"/>
        <v>0</v>
      </c>
      <c r="S82" s="64"/>
      <c r="T82" s="61">
        <f t="shared" si="36"/>
        <v>0</v>
      </c>
      <c r="U82" s="65">
        <f>IF(T82=1,data!$C$41*S82,0)</f>
        <v>0</v>
      </c>
      <c r="V82" s="87" t="s">
        <v>87</v>
      </c>
      <c r="W82" s="66">
        <f>IF(T82=1,IF(S82&lt;15,VLOOKUP(V82,data!$B$3:$E$32,2,0)*S82,(VLOOKUP(V82,data!$B$3:$E$32,2,0)*14)+(VLOOKUP(V82,data!$B$3:$E$32,3,0))*(S82-14)),0)</f>
        <v>0</v>
      </c>
      <c r="X82" s="87" t="s">
        <v>87</v>
      </c>
      <c r="Y82" s="66">
        <f>IF(T82=1,VLOOKUP(X82,data!$B$35:$D$39,2,0),0)</f>
        <v>0</v>
      </c>
      <c r="Z82" s="67">
        <f>IF(AND(W82&lt;&gt;0,Y82&lt;&gt;0)=FALSE,0,data!$C$43)</f>
        <v>0</v>
      </c>
      <c r="AA82" s="91">
        <f t="shared" si="37"/>
        <v>0</v>
      </c>
      <c r="AB82" s="121">
        <f t="shared" si="38"/>
        <v>0</v>
      </c>
      <c r="AC82" s="61">
        <f t="shared" si="39"/>
        <v>0</v>
      </c>
      <c r="AD82" s="61">
        <f t="shared" si="40"/>
        <v>0</v>
      </c>
      <c r="AF82" s="64"/>
      <c r="AG82" s="61">
        <f t="shared" si="41"/>
        <v>0</v>
      </c>
      <c r="AH82" s="65">
        <f>IF(AG82=1,data!$C$41*AF82,0)</f>
        <v>0</v>
      </c>
      <c r="AI82" s="87" t="s">
        <v>87</v>
      </c>
      <c r="AJ82" s="66">
        <f>IF(AG82=1,IF(AF82&lt;15,VLOOKUP(AI82,data!$B$3:$E$32,2,0)*AF82,(VLOOKUP(AI82,data!$B$3:$E$32,2,0)*14)+(VLOOKUP(AI82,data!$B$3:$E$32,3,0))*(AF82-14)),0)</f>
        <v>0</v>
      </c>
      <c r="AK82" s="87" t="s">
        <v>87</v>
      </c>
      <c r="AL82" s="66">
        <f>IF(AG82=1,VLOOKUP(AK82,data!$B$35:$D$39,2,0),0)</f>
        <v>0</v>
      </c>
      <c r="AM82" s="67">
        <f>IF(AND(AJ82&lt;&gt;0,AL82&lt;&gt;0)=FALSE,0,data!$C$43)</f>
        <v>0</v>
      </c>
      <c r="AN82" s="91">
        <f t="shared" si="42"/>
        <v>0</v>
      </c>
      <c r="AO82" s="121">
        <f t="shared" si="43"/>
        <v>0</v>
      </c>
      <c r="AP82" s="61">
        <f t="shared" si="44"/>
        <v>0</v>
      </c>
      <c r="AQ82" s="61">
        <f t="shared" si="45"/>
        <v>0</v>
      </c>
      <c r="AS82" s="64"/>
      <c r="AT82" s="61">
        <f t="shared" si="46"/>
        <v>0</v>
      </c>
      <c r="AU82" s="65">
        <f>IF(AT82=1,data!$C$41*AS82,0)</f>
        <v>0</v>
      </c>
      <c r="AV82" s="87" t="s">
        <v>87</v>
      </c>
      <c r="AW82" s="66">
        <f>IF(AT82=1,IF(AS82&lt;15,VLOOKUP(AV82,data!$B$3:$E$32,2,0)*AS82,(VLOOKUP(AV82,data!$B$3:$E$32,2,0)*14)+(VLOOKUP(AV82,data!$B$3:$E$32,3,0))*(AS82-14)),0)</f>
        <v>0</v>
      </c>
      <c r="AX82" s="87" t="s">
        <v>87</v>
      </c>
      <c r="AY82" s="66">
        <f>IF(AT82=1,VLOOKUP(AX82,data!$B$35:$D$39,2,0),0)</f>
        <v>0</v>
      </c>
      <c r="AZ82" s="67">
        <f>IF(AND(AW82&lt;&gt;0,AY82&lt;&gt;0)=FALSE,0,data!$C$43)</f>
        <v>0</v>
      </c>
      <c r="BA82" s="91">
        <f t="shared" si="47"/>
        <v>0</v>
      </c>
      <c r="BB82" s="121">
        <f t="shared" si="48"/>
        <v>0</v>
      </c>
      <c r="BC82" s="61">
        <f t="shared" si="49"/>
        <v>0</v>
      </c>
      <c r="BD82" s="61">
        <f t="shared" si="50"/>
        <v>0</v>
      </c>
      <c r="BF82" s="64"/>
      <c r="BG82" s="61">
        <f t="shared" si="51"/>
        <v>0</v>
      </c>
      <c r="BH82" s="65">
        <f>IF(BG82=1,data!$C$41*BF82,0)</f>
        <v>0</v>
      </c>
      <c r="BI82" s="87" t="s">
        <v>87</v>
      </c>
      <c r="BJ82" s="66">
        <f>IF(BG82=1,IF(BF82&lt;15,VLOOKUP(BI82,data!$B$3:$E$32,2,0)*BF82,(VLOOKUP(BI82,data!$B$3:$E$32,2,0)*14)+(VLOOKUP(BI82,data!$B$3:$E$32,3,0))*(BF82-14)),0)</f>
        <v>0</v>
      </c>
      <c r="BK82" s="87" t="s">
        <v>87</v>
      </c>
      <c r="BL82" s="66">
        <f>IF(BG82=1,VLOOKUP(BK82,data!$B$35:$D$39,2,0),0)</f>
        <v>0</v>
      </c>
      <c r="BM82" s="67">
        <f>IF(AND(BJ82&lt;&gt;0,BL82&lt;&gt;0)=FALSE,0,data!$C$43)</f>
        <v>0</v>
      </c>
      <c r="BN82" s="91">
        <f t="shared" si="52"/>
        <v>0</v>
      </c>
      <c r="BO82" s="121">
        <f t="shared" si="53"/>
        <v>0</v>
      </c>
      <c r="BP82" s="61">
        <f t="shared" si="54"/>
        <v>0</v>
      </c>
      <c r="BQ82" s="61">
        <f t="shared" si="55"/>
        <v>0</v>
      </c>
      <c r="BS82" s="64"/>
      <c r="BT82" s="61">
        <f t="shared" si="56"/>
        <v>0</v>
      </c>
      <c r="BU82" s="65">
        <f>IF(BT82=1,data!$C$41*BS82,0)</f>
        <v>0</v>
      </c>
      <c r="BV82" s="87" t="s">
        <v>87</v>
      </c>
      <c r="BW82" s="66">
        <f>IF(BT82=1,IF(BS82&lt;15,VLOOKUP(BV82,data!$B$3:$E$32,2,0)*BS82,(VLOOKUP(BV82,data!$B$3:$E$32,2,0)*14)+(VLOOKUP(BV82,data!$B$3:$E$32,3,0))*(BS82-14)),0)</f>
        <v>0</v>
      </c>
      <c r="BX82" s="87" t="s">
        <v>87</v>
      </c>
      <c r="BY82" s="66">
        <f>IF(BT82=1,VLOOKUP(BX82,data!$B$35:$D$39,2,0),0)</f>
        <v>0</v>
      </c>
      <c r="BZ82" s="67">
        <f>IF(AND(BW82&lt;&gt;0,BY82&lt;&gt;0)=FALSE,0,data!$C$43)</f>
        <v>0</v>
      </c>
      <c r="CA82" s="91">
        <f t="shared" si="57"/>
        <v>0</v>
      </c>
      <c r="CB82" s="121">
        <f t="shared" si="58"/>
        <v>0</v>
      </c>
      <c r="CC82" s="61">
        <f t="shared" si="59"/>
        <v>0</v>
      </c>
      <c r="CD82" s="61">
        <f t="shared" si="60"/>
        <v>0</v>
      </c>
    </row>
    <row r="83" spans="1:82" ht="18" hidden="1" customHeight="1" x14ac:dyDescent="0.25">
      <c r="A83" s="68"/>
      <c r="B83" s="58" t="s">
        <v>165</v>
      </c>
      <c r="C83" s="113"/>
      <c r="D83" s="59"/>
      <c r="E83" s="64"/>
      <c r="F83" s="61">
        <f t="shared" si="32"/>
        <v>0</v>
      </c>
      <c r="G83" s="65">
        <f>IF(F83=1,data!$C$41*E83,0)</f>
        <v>0</v>
      </c>
      <c r="H83" s="87" t="s">
        <v>87</v>
      </c>
      <c r="I83" s="66">
        <f>IF($F83=1,IF($E83&lt;15,VLOOKUP(H83,data!$B$3:$E$32,2,0)*$E83,(VLOOKUP(H83,data!$B$3:$E$32,2,0)*14)+(VLOOKUP(H83,data!$B$3:$E$32,3,0))*($E83-14)),0)</f>
        <v>0</v>
      </c>
      <c r="J83" s="87" t="s">
        <v>87</v>
      </c>
      <c r="K83" s="66">
        <f>IF($F83=1,VLOOKUP(J83,data!$B$35:$D$39,2,0),0)</f>
        <v>0</v>
      </c>
      <c r="L83" s="67">
        <f>IF(AND(I83&lt;&gt;0,K83&lt;&gt;0)=FALSE,0,data!$C$43)</f>
        <v>0</v>
      </c>
      <c r="M83" s="91">
        <f t="shared" si="61"/>
        <v>0</v>
      </c>
      <c r="N83" s="61">
        <f t="shared" si="62"/>
        <v>0</v>
      </c>
      <c r="O83" s="61">
        <f t="shared" si="33"/>
        <v>0</v>
      </c>
      <c r="P83" s="61">
        <f t="shared" si="34"/>
        <v>0</v>
      </c>
      <c r="Q83" s="137">
        <f t="shared" si="35"/>
        <v>0</v>
      </c>
      <c r="S83" s="64"/>
      <c r="T83" s="61">
        <f t="shared" si="36"/>
        <v>0</v>
      </c>
      <c r="U83" s="65">
        <f>IF(T83=1,data!$C$41*S83,0)</f>
        <v>0</v>
      </c>
      <c r="V83" s="87" t="s">
        <v>87</v>
      </c>
      <c r="W83" s="66">
        <f>IF(T83=1,IF(S83&lt;15,VLOOKUP(V83,data!$B$3:$E$32,2,0)*S83,(VLOOKUP(V83,data!$B$3:$E$32,2,0)*14)+(VLOOKUP(V83,data!$B$3:$E$32,3,0))*(S83-14)),0)</f>
        <v>0</v>
      </c>
      <c r="X83" s="87" t="s">
        <v>87</v>
      </c>
      <c r="Y83" s="66">
        <f>IF(T83=1,VLOOKUP(X83,data!$B$35:$D$39,2,0),0)</f>
        <v>0</v>
      </c>
      <c r="Z83" s="67">
        <f>IF(AND(W83&lt;&gt;0,Y83&lt;&gt;0)=FALSE,0,data!$C$43)</f>
        <v>0</v>
      </c>
      <c r="AA83" s="91">
        <f t="shared" si="37"/>
        <v>0</v>
      </c>
      <c r="AB83" s="121">
        <f t="shared" si="38"/>
        <v>0</v>
      </c>
      <c r="AC83" s="61">
        <f t="shared" si="39"/>
        <v>0</v>
      </c>
      <c r="AD83" s="61">
        <f t="shared" si="40"/>
        <v>0</v>
      </c>
      <c r="AF83" s="64"/>
      <c r="AG83" s="61">
        <f t="shared" si="41"/>
        <v>0</v>
      </c>
      <c r="AH83" s="65">
        <f>IF(AG83=1,data!$C$41*AF83,0)</f>
        <v>0</v>
      </c>
      <c r="AI83" s="87" t="s">
        <v>87</v>
      </c>
      <c r="AJ83" s="66">
        <f>IF(AG83=1,IF(AF83&lt;15,VLOOKUP(AI83,data!$B$3:$E$32,2,0)*AF83,(VLOOKUP(AI83,data!$B$3:$E$32,2,0)*14)+(VLOOKUP(AI83,data!$B$3:$E$32,3,0))*(AF83-14)),0)</f>
        <v>0</v>
      </c>
      <c r="AK83" s="87" t="s">
        <v>87</v>
      </c>
      <c r="AL83" s="66">
        <f>IF(AG83=1,VLOOKUP(AK83,data!$B$35:$D$39,2,0),0)</f>
        <v>0</v>
      </c>
      <c r="AM83" s="67">
        <f>IF(AND(AJ83&lt;&gt;0,AL83&lt;&gt;0)=FALSE,0,data!$C$43)</f>
        <v>0</v>
      </c>
      <c r="AN83" s="91">
        <f t="shared" si="42"/>
        <v>0</v>
      </c>
      <c r="AO83" s="121">
        <f t="shared" si="43"/>
        <v>0</v>
      </c>
      <c r="AP83" s="61">
        <f t="shared" si="44"/>
        <v>0</v>
      </c>
      <c r="AQ83" s="61">
        <f t="shared" si="45"/>
        <v>0</v>
      </c>
      <c r="AS83" s="64"/>
      <c r="AT83" s="61">
        <f t="shared" si="46"/>
        <v>0</v>
      </c>
      <c r="AU83" s="65">
        <f>IF(AT83=1,data!$C$41*AS83,0)</f>
        <v>0</v>
      </c>
      <c r="AV83" s="87" t="s">
        <v>87</v>
      </c>
      <c r="AW83" s="66">
        <f>IF(AT83=1,IF(AS83&lt;15,VLOOKUP(AV83,data!$B$3:$E$32,2,0)*AS83,(VLOOKUP(AV83,data!$B$3:$E$32,2,0)*14)+(VLOOKUP(AV83,data!$B$3:$E$32,3,0))*(AS83-14)),0)</f>
        <v>0</v>
      </c>
      <c r="AX83" s="87" t="s">
        <v>87</v>
      </c>
      <c r="AY83" s="66">
        <f>IF(AT83=1,VLOOKUP(AX83,data!$B$35:$D$39,2,0),0)</f>
        <v>0</v>
      </c>
      <c r="AZ83" s="67">
        <f>IF(AND(AW83&lt;&gt;0,AY83&lt;&gt;0)=FALSE,0,data!$C$43)</f>
        <v>0</v>
      </c>
      <c r="BA83" s="91">
        <f t="shared" si="47"/>
        <v>0</v>
      </c>
      <c r="BB83" s="121">
        <f t="shared" si="48"/>
        <v>0</v>
      </c>
      <c r="BC83" s="61">
        <f t="shared" si="49"/>
        <v>0</v>
      </c>
      <c r="BD83" s="61">
        <f t="shared" si="50"/>
        <v>0</v>
      </c>
      <c r="BF83" s="64"/>
      <c r="BG83" s="61">
        <f t="shared" si="51"/>
        <v>0</v>
      </c>
      <c r="BH83" s="65">
        <f>IF(BG83=1,data!$C$41*BF83,0)</f>
        <v>0</v>
      </c>
      <c r="BI83" s="87" t="s">
        <v>87</v>
      </c>
      <c r="BJ83" s="66">
        <f>IF(BG83=1,IF(BF83&lt;15,VLOOKUP(BI83,data!$B$3:$E$32,2,0)*BF83,(VLOOKUP(BI83,data!$B$3:$E$32,2,0)*14)+(VLOOKUP(BI83,data!$B$3:$E$32,3,0))*(BF83-14)),0)</f>
        <v>0</v>
      </c>
      <c r="BK83" s="87" t="s">
        <v>87</v>
      </c>
      <c r="BL83" s="66">
        <f>IF(BG83=1,VLOOKUP(BK83,data!$B$35:$D$39,2,0),0)</f>
        <v>0</v>
      </c>
      <c r="BM83" s="67">
        <f>IF(AND(BJ83&lt;&gt;0,BL83&lt;&gt;0)=FALSE,0,data!$C$43)</f>
        <v>0</v>
      </c>
      <c r="BN83" s="91">
        <f t="shared" si="52"/>
        <v>0</v>
      </c>
      <c r="BO83" s="121">
        <f t="shared" si="53"/>
        <v>0</v>
      </c>
      <c r="BP83" s="61">
        <f t="shared" si="54"/>
        <v>0</v>
      </c>
      <c r="BQ83" s="61">
        <f t="shared" si="55"/>
        <v>0</v>
      </c>
      <c r="BS83" s="64"/>
      <c r="BT83" s="61">
        <f t="shared" si="56"/>
        <v>0</v>
      </c>
      <c r="BU83" s="65">
        <f>IF(BT83=1,data!$C$41*BS83,0)</f>
        <v>0</v>
      </c>
      <c r="BV83" s="87" t="s">
        <v>87</v>
      </c>
      <c r="BW83" s="66">
        <f>IF(BT83=1,IF(BS83&lt;15,VLOOKUP(BV83,data!$B$3:$E$32,2,0)*BS83,(VLOOKUP(BV83,data!$B$3:$E$32,2,0)*14)+(VLOOKUP(BV83,data!$B$3:$E$32,3,0))*(BS83-14)),0)</f>
        <v>0</v>
      </c>
      <c r="BX83" s="87" t="s">
        <v>87</v>
      </c>
      <c r="BY83" s="66">
        <f>IF(BT83=1,VLOOKUP(BX83,data!$B$35:$D$39,2,0),0)</f>
        <v>0</v>
      </c>
      <c r="BZ83" s="67">
        <f>IF(AND(BW83&lt;&gt;0,BY83&lt;&gt;0)=FALSE,0,data!$C$43)</f>
        <v>0</v>
      </c>
      <c r="CA83" s="91">
        <f t="shared" si="57"/>
        <v>0</v>
      </c>
      <c r="CB83" s="121">
        <f t="shared" si="58"/>
        <v>0</v>
      </c>
      <c r="CC83" s="61">
        <f t="shared" si="59"/>
        <v>0</v>
      </c>
      <c r="CD83" s="61">
        <f t="shared" si="60"/>
        <v>0</v>
      </c>
    </row>
    <row r="84" spans="1:82" ht="18" hidden="1" customHeight="1" x14ac:dyDescent="0.25">
      <c r="A84" s="68"/>
      <c r="B84" s="58" t="s">
        <v>166</v>
      </c>
      <c r="C84" s="113"/>
      <c r="D84" s="59"/>
      <c r="E84" s="64"/>
      <c r="F84" s="61">
        <f t="shared" si="32"/>
        <v>0</v>
      </c>
      <c r="G84" s="65">
        <f>IF(F84=1,data!$C$41*E84,0)</f>
        <v>0</v>
      </c>
      <c r="H84" s="87" t="s">
        <v>87</v>
      </c>
      <c r="I84" s="66">
        <f>IF($F84=1,IF($E84&lt;15,VLOOKUP(H84,data!$B$3:$E$32,2,0)*$E84,(VLOOKUP(H84,data!$B$3:$E$32,2,0)*14)+(VLOOKUP(H84,data!$B$3:$E$32,3,0))*($E84-14)),0)</f>
        <v>0</v>
      </c>
      <c r="J84" s="87" t="s">
        <v>87</v>
      </c>
      <c r="K84" s="66">
        <f>IF($F84=1,VLOOKUP(J84,data!$B$35:$D$39,2,0),0)</f>
        <v>0</v>
      </c>
      <c r="L84" s="67">
        <f>IF(AND(I84&lt;&gt;0,K84&lt;&gt;0)=FALSE,0,data!$C$43)</f>
        <v>0</v>
      </c>
      <c r="M84" s="91">
        <f t="shared" si="61"/>
        <v>0</v>
      </c>
      <c r="N84" s="61">
        <f t="shared" si="62"/>
        <v>0</v>
      </c>
      <c r="O84" s="61">
        <f t="shared" si="33"/>
        <v>0</v>
      </c>
      <c r="P84" s="61">
        <f t="shared" si="34"/>
        <v>0</v>
      </c>
      <c r="Q84" s="137">
        <f t="shared" si="35"/>
        <v>0</v>
      </c>
      <c r="S84" s="64"/>
      <c r="T84" s="61">
        <f t="shared" si="36"/>
        <v>0</v>
      </c>
      <c r="U84" s="65">
        <f>IF(T84=1,data!$C$41*S84,0)</f>
        <v>0</v>
      </c>
      <c r="V84" s="87" t="s">
        <v>87</v>
      </c>
      <c r="W84" s="66">
        <f>IF(T84=1,IF(S84&lt;15,VLOOKUP(V84,data!$B$3:$E$32,2,0)*S84,(VLOOKUP(V84,data!$B$3:$E$32,2,0)*14)+(VLOOKUP(V84,data!$B$3:$E$32,3,0))*(S84-14)),0)</f>
        <v>0</v>
      </c>
      <c r="X84" s="87" t="s">
        <v>87</v>
      </c>
      <c r="Y84" s="66">
        <f>IF(T84=1,VLOOKUP(X84,data!$B$35:$D$39,2,0),0)</f>
        <v>0</v>
      </c>
      <c r="Z84" s="67">
        <f>IF(AND(W84&lt;&gt;0,Y84&lt;&gt;0)=FALSE,0,data!$C$43)</f>
        <v>0</v>
      </c>
      <c r="AA84" s="91">
        <f t="shared" si="37"/>
        <v>0</v>
      </c>
      <c r="AB84" s="121">
        <f t="shared" si="38"/>
        <v>0</v>
      </c>
      <c r="AC84" s="61">
        <f t="shared" si="39"/>
        <v>0</v>
      </c>
      <c r="AD84" s="61">
        <f t="shared" si="40"/>
        <v>0</v>
      </c>
      <c r="AF84" s="64"/>
      <c r="AG84" s="61">
        <f t="shared" si="41"/>
        <v>0</v>
      </c>
      <c r="AH84" s="65">
        <f>IF(AG84=1,data!$C$41*AF84,0)</f>
        <v>0</v>
      </c>
      <c r="AI84" s="87" t="s">
        <v>87</v>
      </c>
      <c r="AJ84" s="66">
        <f>IF(AG84=1,IF(AF84&lt;15,VLOOKUP(AI84,data!$B$3:$E$32,2,0)*AF84,(VLOOKUP(AI84,data!$B$3:$E$32,2,0)*14)+(VLOOKUP(AI84,data!$B$3:$E$32,3,0))*(AF84-14)),0)</f>
        <v>0</v>
      </c>
      <c r="AK84" s="87" t="s">
        <v>87</v>
      </c>
      <c r="AL84" s="66">
        <f>IF(AG84=1,VLOOKUP(AK84,data!$B$35:$D$39,2,0),0)</f>
        <v>0</v>
      </c>
      <c r="AM84" s="67">
        <f>IF(AND(AJ84&lt;&gt;0,AL84&lt;&gt;0)=FALSE,0,data!$C$43)</f>
        <v>0</v>
      </c>
      <c r="AN84" s="91">
        <f t="shared" si="42"/>
        <v>0</v>
      </c>
      <c r="AO84" s="121">
        <f t="shared" si="43"/>
        <v>0</v>
      </c>
      <c r="AP84" s="61">
        <f t="shared" si="44"/>
        <v>0</v>
      </c>
      <c r="AQ84" s="61">
        <f t="shared" si="45"/>
        <v>0</v>
      </c>
      <c r="AS84" s="64"/>
      <c r="AT84" s="61">
        <f t="shared" si="46"/>
        <v>0</v>
      </c>
      <c r="AU84" s="65">
        <f>IF(AT84=1,data!$C$41*AS84,0)</f>
        <v>0</v>
      </c>
      <c r="AV84" s="87" t="s">
        <v>87</v>
      </c>
      <c r="AW84" s="66">
        <f>IF(AT84=1,IF(AS84&lt;15,VLOOKUP(AV84,data!$B$3:$E$32,2,0)*AS84,(VLOOKUP(AV84,data!$B$3:$E$32,2,0)*14)+(VLOOKUP(AV84,data!$B$3:$E$32,3,0))*(AS84-14)),0)</f>
        <v>0</v>
      </c>
      <c r="AX84" s="87" t="s">
        <v>87</v>
      </c>
      <c r="AY84" s="66">
        <f>IF(AT84=1,VLOOKUP(AX84,data!$B$35:$D$39,2,0),0)</f>
        <v>0</v>
      </c>
      <c r="AZ84" s="67">
        <f>IF(AND(AW84&lt;&gt;0,AY84&lt;&gt;0)=FALSE,0,data!$C$43)</f>
        <v>0</v>
      </c>
      <c r="BA84" s="91">
        <f t="shared" si="47"/>
        <v>0</v>
      </c>
      <c r="BB84" s="121">
        <f t="shared" si="48"/>
        <v>0</v>
      </c>
      <c r="BC84" s="61">
        <f t="shared" si="49"/>
        <v>0</v>
      </c>
      <c r="BD84" s="61">
        <f t="shared" si="50"/>
        <v>0</v>
      </c>
      <c r="BF84" s="64"/>
      <c r="BG84" s="61">
        <f t="shared" si="51"/>
        <v>0</v>
      </c>
      <c r="BH84" s="65">
        <f>IF(BG84=1,data!$C$41*BF84,0)</f>
        <v>0</v>
      </c>
      <c r="BI84" s="87" t="s">
        <v>87</v>
      </c>
      <c r="BJ84" s="66">
        <f>IF(BG84=1,IF(BF84&lt;15,VLOOKUP(BI84,data!$B$3:$E$32,2,0)*BF84,(VLOOKUP(BI84,data!$B$3:$E$32,2,0)*14)+(VLOOKUP(BI84,data!$B$3:$E$32,3,0))*(BF84-14)),0)</f>
        <v>0</v>
      </c>
      <c r="BK84" s="87" t="s">
        <v>87</v>
      </c>
      <c r="BL84" s="66">
        <f>IF(BG84=1,VLOOKUP(BK84,data!$B$35:$D$39,2,0),0)</f>
        <v>0</v>
      </c>
      <c r="BM84" s="67">
        <f>IF(AND(BJ84&lt;&gt;0,BL84&lt;&gt;0)=FALSE,0,data!$C$43)</f>
        <v>0</v>
      </c>
      <c r="BN84" s="91">
        <f t="shared" si="52"/>
        <v>0</v>
      </c>
      <c r="BO84" s="121">
        <f t="shared" si="53"/>
        <v>0</v>
      </c>
      <c r="BP84" s="61">
        <f t="shared" si="54"/>
        <v>0</v>
      </c>
      <c r="BQ84" s="61">
        <f t="shared" si="55"/>
        <v>0</v>
      </c>
      <c r="BS84" s="64"/>
      <c r="BT84" s="61">
        <f t="shared" si="56"/>
        <v>0</v>
      </c>
      <c r="BU84" s="65">
        <f>IF(BT84=1,data!$C$41*BS84,0)</f>
        <v>0</v>
      </c>
      <c r="BV84" s="87" t="s">
        <v>87</v>
      </c>
      <c r="BW84" s="66">
        <f>IF(BT84=1,IF(BS84&lt;15,VLOOKUP(BV84,data!$B$3:$E$32,2,0)*BS84,(VLOOKUP(BV84,data!$B$3:$E$32,2,0)*14)+(VLOOKUP(BV84,data!$B$3:$E$32,3,0))*(BS84-14)),0)</f>
        <v>0</v>
      </c>
      <c r="BX84" s="87" t="s">
        <v>87</v>
      </c>
      <c r="BY84" s="66">
        <f>IF(BT84=1,VLOOKUP(BX84,data!$B$35:$D$39,2,0),0)</f>
        <v>0</v>
      </c>
      <c r="BZ84" s="67">
        <f>IF(AND(BW84&lt;&gt;0,BY84&lt;&gt;0)=FALSE,0,data!$C$43)</f>
        <v>0</v>
      </c>
      <c r="CA84" s="91">
        <f t="shared" si="57"/>
        <v>0</v>
      </c>
      <c r="CB84" s="121">
        <f t="shared" si="58"/>
        <v>0</v>
      </c>
      <c r="CC84" s="61">
        <f t="shared" si="59"/>
        <v>0</v>
      </c>
      <c r="CD84" s="61">
        <f t="shared" si="60"/>
        <v>0</v>
      </c>
    </row>
    <row r="85" spans="1:82" ht="18" hidden="1" customHeight="1" x14ac:dyDescent="0.25">
      <c r="A85" s="68"/>
      <c r="B85" s="58" t="s">
        <v>167</v>
      </c>
      <c r="C85" s="113"/>
      <c r="D85" s="59"/>
      <c r="E85" s="64"/>
      <c r="F85" s="61">
        <f t="shared" si="32"/>
        <v>0</v>
      </c>
      <c r="G85" s="65">
        <f>IF(F85=1,data!$C$41*E85,0)</f>
        <v>0</v>
      </c>
      <c r="H85" s="87" t="s">
        <v>87</v>
      </c>
      <c r="I85" s="66">
        <f>IF($F85=1,IF($E85&lt;15,VLOOKUP(H85,data!$B$3:$E$32,2,0)*$E85,(VLOOKUP(H85,data!$B$3:$E$32,2,0)*14)+(VLOOKUP(H85,data!$B$3:$E$32,3,0))*($E85-14)),0)</f>
        <v>0</v>
      </c>
      <c r="J85" s="87" t="s">
        <v>87</v>
      </c>
      <c r="K85" s="66">
        <f>IF($F85=1,VLOOKUP(J85,data!$B$35:$D$39,2,0),0)</f>
        <v>0</v>
      </c>
      <c r="L85" s="67">
        <f>IF(AND(I85&lt;&gt;0,K85&lt;&gt;0)=FALSE,0,data!$C$43)</f>
        <v>0</v>
      </c>
      <c r="M85" s="91">
        <f t="shared" si="61"/>
        <v>0</v>
      </c>
      <c r="N85" s="61">
        <f t="shared" si="62"/>
        <v>0</v>
      </c>
      <c r="O85" s="61">
        <f t="shared" si="33"/>
        <v>0</v>
      </c>
      <c r="P85" s="61">
        <f t="shared" si="34"/>
        <v>0</v>
      </c>
      <c r="Q85" s="137">
        <f t="shared" si="35"/>
        <v>0</v>
      </c>
      <c r="S85" s="64"/>
      <c r="T85" s="61">
        <f t="shared" si="36"/>
        <v>0</v>
      </c>
      <c r="U85" s="65">
        <f>IF(T85=1,data!$C$41*S85,0)</f>
        <v>0</v>
      </c>
      <c r="V85" s="87" t="s">
        <v>87</v>
      </c>
      <c r="W85" s="66">
        <f>IF(T85=1,IF(S85&lt;15,VLOOKUP(V85,data!$B$3:$E$32,2,0)*S85,(VLOOKUP(V85,data!$B$3:$E$32,2,0)*14)+(VLOOKUP(V85,data!$B$3:$E$32,3,0))*(S85-14)),0)</f>
        <v>0</v>
      </c>
      <c r="X85" s="87" t="s">
        <v>87</v>
      </c>
      <c r="Y85" s="66">
        <f>IF(T85=1,VLOOKUP(X85,data!$B$35:$D$39,2,0),0)</f>
        <v>0</v>
      </c>
      <c r="Z85" s="67">
        <f>IF(AND(W85&lt;&gt;0,Y85&lt;&gt;0)=FALSE,0,data!$C$43)</f>
        <v>0</v>
      </c>
      <c r="AA85" s="91">
        <f t="shared" si="37"/>
        <v>0</v>
      </c>
      <c r="AB85" s="121">
        <f t="shared" si="38"/>
        <v>0</v>
      </c>
      <c r="AC85" s="61">
        <f t="shared" si="39"/>
        <v>0</v>
      </c>
      <c r="AD85" s="61">
        <f t="shared" si="40"/>
        <v>0</v>
      </c>
      <c r="AF85" s="64"/>
      <c r="AG85" s="61">
        <f t="shared" si="41"/>
        <v>0</v>
      </c>
      <c r="AH85" s="65">
        <f>IF(AG85=1,data!$C$41*AF85,0)</f>
        <v>0</v>
      </c>
      <c r="AI85" s="87" t="s">
        <v>87</v>
      </c>
      <c r="AJ85" s="66">
        <f>IF(AG85=1,IF(AF85&lt;15,VLOOKUP(AI85,data!$B$3:$E$32,2,0)*AF85,(VLOOKUP(AI85,data!$B$3:$E$32,2,0)*14)+(VLOOKUP(AI85,data!$B$3:$E$32,3,0))*(AF85-14)),0)</f>
        <v>0</v>
      </c>
      <c r="AK85" s="87" t="s">
        <v>87</v>
      </c>
      <c r="AL85" s="66">
        <f>IF(AG85=1,VLOOKUP(AK85,data!$B$35:$D$39,2,0),0)</f>
        <v>0</v>
      </c>
      <c r="AM85" s="67">
        <f>IF(AND(AJ85&lt;&gt;0,AL85&lt;&gt;0)=FALSE,0,data!$C$43)</f>
        <v>0</v>
      </c>
      <c r="AN85" s="91">
        <f t="shared" si="42"/>
        <v>0</v>
      </c>
      <c r="AO85" s="121">
        <f t="shared" si="43"/>
        <v>0</v>
      </c>
      <c r="AP85" s="61">
        <f t="shared" si="44"/>
        <v>0</v>
      </c>
      <c r="AQ85" s="61">
        <f t="shared" si="45"/>
        <v>0</v>
      </c>
      <c r="AS85" s="64"/>
      <c r="AT85" s="61">
        <f t="shared" si="46"/>
        <v>0</v>
      </c>
      <c r="AU85" s="65">
        <f>IF(AT85=1,data!$C$41*AS85,0)</f>
        <v>0</v>
      </c>
      <c r="AV85" s="87" t="s">
        <v>87</v>
      </c>
      <c r="AW85" s="66">
        <f>IF(AT85=1,IF(AS85&lt;15,VLOOKUP(AV85,data!$B$3:$E$32,2,0)*AS85,(VLOOKUP(AV85,data!$B$3:$E$32,2,0)*14)+(VLOOKUP(AV85,data!$B$3:$E$32,3,0))*(AS85-14)),0)</f>
        <v>0</v>
      </c>
      <c r="AX85" s="87" t="s">
        <v>87</v>
      </c>
      <c r="AY85" s="66">
        <f>IF(AT85=1,VLOOKUP(AX85,data!$B$35:$D$39,2,0),0)</f>
        <v>0</v>
      </c>
      <c r="AZ85" s="67">
        <f>IF(AND(AW85&lt;&gt;0,AY85&lt;&gt;0)=FALSE,0,data!$C$43)</f>
        <v>0</v>
      </c>
      <c r="BA85" s="91">
        <f t="shared" si="47"/>
        <v>0</v>
      </c>
      <c r="BB85" s="121">
        <f t="shared" si="48"/>
        <v>0</v>
      </c>
      <c r="BC85" s="61">
        <f t="shared" si="49"/>
        <v>0</v>
      </c>
      <c r="BD85" s="61">
        <f t="shared" si="50"/>
        <v>0</v>
      </c>
      <c r="BF85" s="64"/>
      <c r="BG85" s="61">
        <f t="shared" si="51"/>
        <v>0</v>
      </c>
      <c r="BH85" s="65">
        <f>IF(BG85=1,data!$C$41*BF85,0)</f>
        <v>0</v>
      </c>
      <c r="BI85" s="87" t="s">
        <v>87</v>
      </c>
      <c r="BJ85" s="66">
        <f>IF(BG85=1,IF(BF85&lt;15,VLOOKUP(BI85,data!$B$3:$E$32,2,0)*BF85,(VLOOKUP(BI85,data!$B$3:$E$32,2,0)*14)+(VLOOKUP(BI85,data!$B$3:$E$32,3,0))*(BF85-14)),0)</f>
        <v>0</v>
      </c>
      <c r="BK85" s="87" t="s">
        <v>87</v>
      </c>
      <c r="BL85" s="66">
        <f>IF(BG85=1,VLOOKUP(BK85,data!$B$35:$D$39,2,0),0)</f>
        <v>0</v>
      </c>
      <c r="BM85" s="67">
        <f>IF(AND(BJ85&lt;&gt;0,BL85&lt;&gt;0)=FALSE,0,data!$C$43)</f>
        <v>0</v>
      </c>
      <c r="BN85" s="91">
        <f t="shared" si="52"/>
        <v>0</v>
      </c>
      <c r="BO85" s="121">
        <f t="shared" si="53"/>
        <v>0</v>
      </c>
      <c r="BP85" s="61">
        <f t="shared" si="54"/>
        <v>0</v>
      </c>
      <c r="BQ85" s="61">
        <f t="shared" si="55"/>
        <v>0</v>
      </c>
      <c r="BS85" s="64"/>
      <c r="BT85" s="61">
        <f t="shared" si="56"/>
        <v>0</v>
      </c>
      <c r="BU85" s="65">
        <f>IF(BT85=1,data!$C$41*BS85,0)</f>
        <v>0</v>
      </c>
      <c r="BV85" s="87" t="s">
        <v>87</v>
      </c>
      <c r="BW85" s="66">
        <f>IF(BT85=1,IF(BS85&lt;15,VLOOKUP(BV85,data!$B$3:$E$32,2,0)*BS85,(VLOOKUP(BV85,data!$B$3:$E$32,2,0)*14)+(VLOOKUP(BV85,data!$B$3:$E$32,3,0))*(BS85-14)),0)</f>
        <v>0</v>
      </c>
      <c r="BX85" s="87" t="s">
        <v>87</v>
      </c>
      <c r="BY85" s="66">
        <f>IF(BT85=1,VLOOKUP(BX85,data!$B$35:$D$39,2,0),0)</f>
        <v>0</v>
      </c>
      <c r="BZ85" s="67">
        <f>IF(AND(BW85&lt;&gt;0,BY85&lt;&gt;0)=FALSE,0,data!$C$43)</f>
        <v>0</v>
      </c>
      <c r="CA85" s="91">
        <f t="shared" si="57"/>
        <v>0</v>
      </c>
      <c r="CB85" s="121">
        <f t="shared" si="58"/>
        <v>0</v>
      </c>
      <c r="CC85" s="61">
        <f t="shared" si="59"/>
        <v>0</v>
      </c>
      <c r="CD85" s="61">
        <f t="shared" si="60"/>
        <v>0</v>
      </c>
    </row>
    <row r="86" spans="1:82" ht="18" hidden="1" customHeight="1" x14ac:dyDescent="0.25">
      <c r="A86" s="68"/>
      <c r="B86" s="58" t="s">
        <v>168</v>
      </c>
      <c r="C86" s="113"/>
      <c r="D86" s="59"/>
      <c r="E86" s="64"/>
      <c r="F86" s="61">
        <f t="shared" si="32"/>
        <v>0</v>
      </c>
      <c r="G86" s="65">
        <f>IF(F86=1,data!$C$41*E86,0)</f>
        <v>0</v>
      </c>
      <c r="H86" s="87" t="s">
        <v>87</v>
      </c>
      <c r="I86" s="66">
        <f>IF($F86=1,IF($E86&lt;15,VLOOKUP(H86,data!$B$3:$E$32,2,0)*$E86,(VLOOKUP(H86,data!$B$3:$E$32,2,0)*14)+(VLOOKUP(H86,data!$B$3:$E$32,3,0))*($E86-14)),0)</f>
        <v>0</v>
      </c>
      <c r="J86" s="87" t="s">
        <v>87</v>
      </c>
      <c r="K86" s="66">
        <f>IF($F86=1,VLOOKUP(J86,data!$B$35:$D$39,2,0),0)</f>
        <v>0</v>
      </c>
      <c r="L86" s="67">
        <f>IF(AND(I86&lt;&gt;0,K86&lt;&gt;0)=FALSE,0,data!$C$43)</f>
        <v>0</v>
      </c>
      <c r="M86" s="91">
        <f t="shared" si="61"/>
        <v>0</v>
      </c>
      <c r="N86" s="61">
        <f t="shared" si="62"/>
        <v>0</v>
      </c>
      <c r="O86" s="61">
        <f t="shared" si="33"/>
        <v>0</v>
      </c>
      <c r="P86" s="61">
        <f t="shared" si="34"/>
        <v>0</v>
      </c>
      <c r="Q86" s="137">
        <f t="shared" si="35"/>
        <v>0</v>
      </c>
      <c r="S86" s="64"/>
      <c r="T86" s="61">
        <f t="shared" si="36"/>
        <v>0</v>
      </c>
      <c r="U86" s="65">
        <f>IF(T86=1,data!$C$41*S86,0)</f>
        <v>0</v>
      </c>
      <c r="V86" s="87" t="s">
        <v>87</v>
      </c>
      <c r="W86" s="66">
        <f>IF(T86=1,IF(S86&lt;15,VLOOKUP(V86,data!$B$3:$E$32,2,0)*S86,(VLOOKUP(V86,data!$B$3:$E$32,2,0)*14)+(VLOOKUP(V86,data!$B$3:$E$32,3,0))*(S86-14)),0)</f>
        <v>0</v>
      </c>
      <c r="X86" s="87" t="s">
        <v>87</v>
      </c>
      <c r="Y86" s="66">
        <f>IF(T86=1,VLOOKUP(X86,data!$B$35:$D$39,2,0),0)</f>
        <v>0</v>
      </c>
      <c r="Z86" s="67">
        <f>IF(AND(W86&lt;&gt;0,Y86&lt;&gt;0)=FALSE,0,data!$C$43)</f>
        <v>0</v>
      </c>
      <c r="AA86" s="91">
        <f t="shared" si="37"/>
        <v>0</v>
      </c>
      <c r="AB86" s="121">
        <f t="shared" si="38"/>
        <v>0</v>
      </c>
      <c r="AC86" s="61">
        <f t="shared" si="39"/>
        <v>0</v>
      </c>
      <c r="AD86" s="61">
        <f t="shared" si="40"/>
        <v>0</v>
      </c>
      <c r="AF86" s="64"/>
      <c r="AG86" s="61">
        <f t="shared" si="41"/>
        <v>0</v>
      </c>
      <c r="AH86" s="65">
        <f>IF(AG86=1,data!$C$41*AF86,0)</f>
        <v>0</v>
      </c>
      <c r="AI86" s="87" t="s">
        <v>87</v>
      </c>
      <c r="AJ86" s="66">
        <f>IF(AG86=1,IF(AF86&lt;15,VLOOKUP(AI86,data!$B$3:$E$32,2,0)*AF86,(VLOOKUP(AI86,data!$B$3:$E$32,2,0)*14)+(VLOOKUP(AI86,data!$B$3:$E$32,3,0))*(AF86-14)),0)</f>
        <v>0</v>
      </c>
      <c r="AK86" s="87" t="s">
        <v>87</v>
      </c>
      <c r="AL86" s="66">
        <f>IF(AG86=1,VLOOKUP(AK86,data!$B$35:$D$39,2,0),0)</f>
        <v>0</v>
      </c>
      <c r="AM86" s="67">
        <f>IF(AND(AJ86&lt;&gt;0,AL86&lt;&gt;0)=FALSE,0,data!$C$43)</f>
        <v>0</v>
      </c>
      <c r="AN86" s="91">
        <f t="shared" si="42"/>
        <v>0</v>
      </c>
      <c r="AO86" s="121">
        <f t="shared" si="43"/>
        <v>0</v>
      </c>
      <c r="AP86" s="61">
        <f t="shared" si="44"/>
        <v>0</v>
      </c>
      <c r="AQ86" s="61">
        <f t="shared" si="45"/>
        <v>0</v>
      </c>
      <c r="AS86" s="64"/>
      <c r="AT86" s="61">
        <f t="shared" si="46"/>
        <v>0</v>
      </c>
      <c r="AU86" s="65">
        <f>IF(AT86=1,data!$C$41*AS86,0)</f>
        <v>0</v>
      </c>
      <c r="AV86" s="87" t="s">
        <v>87</v>
      </c>
      <c r="AW86" s="66">
        <f>IF(AT86=1,IF(AS86&lt;15,VLOOKUP(AV86,data!$B$3:$E$32,2,0)*AS86,(VLOOKUP(AV86,data!$B$3:$E$32,2,0)*14)+(VLOOKUP(AV86,data!$B$3:$E$32,3,0))*(AS86-14)),0)</f>
        <v>0</v>
      </c>
      <c r="AX86" s="87" t="s">
        <v>87</v>
      </c>
      <c r="AY86" s="66">
        <f>IF(AT86=1,VLOOKUP(AX86,data!$B$35:$D$39,2,0),0)</f>
        <v>0</v>
      </c>
      <c r="AZ86" s="67">
        <f>IF(AND(AW86&lt;&gt;0,AY86&lt;&gt;0)=FALSE,0,data!$C$43)</f>
        <v>0</v>
      </c>
      <c r="BA86" s="91">
        <f t="shared" si="47"/>
        <v>0</v>
      </c>
      <c r="BB86" s="121">
        <f t="shared" si="48"/>
        <v>0</v>
      </c>
      <c r="BC86" s="61">
        <f t="shared" si="49"/>
        <v>0</v>
      </c>
      <c r="BD86" s="61">
        <f t="shared" si="50"/>
        <v>0</v>
      </c>
      <c r="BF86" s="64"/>
      <c r="BG86" s="61">
        <f t="shared" si="51"/>
        <v>0</v>
      </c>
      <c r="BH86" s="65">
        <f>IF(BG86=1,data!$C$41*BF86,0)</f>
        <v>0</v>
      </c>
      <c r="BI86" s="87" t="s">
        <v>87</v>
      </c>
      <c r="BJ86" s="66">
        <f>IF(BG86=1,IF(BF86&lt;15,VLOOKUP(BI86,data!$B$3:$E$32,2,0)*BF86,(VLOOKUP(BI86,data!$B$3:$E$32,2,0)*14)+(VLOOKUP(BI86,data!$B$3:$E$32,3,0))*(BF86-14)),0)</f>
        <v>0</v>
      </c>
      <c r="BK86" s="87" t="s">
        <v>87</v>
      </c>
      <c r="BL86" s="66">
        <f>IF(BG86=1,VLOOKUP(BK86,data!$B$35:$D$39,2,0),0)</f>
        <v>0</v>
      </c>
      <c r="BM86" s="67">
        <f>IF(AND(BJ86&lt;&gt;0,BL86&lt;&gt;0)=FALSE,0,data!$C$43)</f>
        <v>0</v>
      </c>
      <c r="BN86" s="91">
        <f t="shared" si="52"/>
        <v>0</v>
      </c>
      <c r="BO86" s="121">
        <f t="shared" si="53"/>
        <v>0</v>
      </c>
      <c r="BP86" s="61">
        <f t="shared" si="54"/>
        <v>0</v>
      </c>
      <c r="BQ86" s="61">
        <f t="shared" si="55"/>
        <v>0</v>
      </c>
      <c r="BS86" s="64"/>
      <c r="BT86" s="61">
        <f t="shared" si="56"/>
        <v>0</v>
      </c>
      <c r="BU86" s="65">
        <f>IF(BT86=1,data!$C$41*BS86,0)</f>
        <v>0</v>
      </c>
      <c r="BV86" s="87" t="s">
        <v>87</v>
      </c>
      <c r="BW86" s="66">
        <f>IF(BT86=1,IF(BS86&lt;15,VLOOKUP(BV86,data!$B$3:$E$32,2,0)*BS86,(VLOOKUP(BV86,data!$B$3:$E$32,2,0)*14)+(VLOOKUP(BV86,data!$B$3:$E$32,3,0))*(BS86-14)),0)</f>
        <v>0</v>
      </c>
      <c r="BX86" s="87" t="s">
        <v>87</v>
      </c>
      <c r="BY86" s="66">
        <f>IF(BT86=1,VLOOKUP(BX86,data!$B$35:$D$39,2,0),0)</f>
        <v>0</v>
      </c>
      <c r="BZ86" s="67">
        <f>IF(AND(BW86&lt;&gt;0,BY86&lt;&gt;0)=FALSE,0,data!$C$43)</f>
        <v>0</v>
      </c>
      <c r="CA86" s="91">
        <f t="shared" si="57"/>
        <v>0</v>
      </c>
      <c r="CB86" s="121">
        <f t="shared" si="58"/>
        <v>0</v>
      </c>
      <c r="CC86" s="61">
        <f t="shared" si="59"/>
        <v>0</v>
      </c>
      <c r="CD86" s="61">
        <f t="shared" si="60"/>
        <v>0</v>
      </c>
    </row>
    <row r="87" spans="1:82" ht="18" hidden="1" customHeight="1" x14ac:dyDescent="0.25">
      <c r="A87" s="57"/>
      <c r="B87" s="58" t="s">
        <v>169</v>
      </c>
      <c r="C87" s="113"/>
      <c r="D87" s="59"/>
      <c r="E87" s="64"/>
      <c r="F87" s="61">
        <f t="shared" si="32"/>
        <v>0</v>
      </c>
      <c r="G87" s="65">
        <f>IF(F87=1,data!$C$41*E87,0)</f>
        <v>0</v>
      </c>
      <c r="H87" s="87" t="s">
        <v>87</v>
      </c>
      <c r="I87" s="66">
        <f>IF($F87=1,IF($E87&lt;15,VLOOKUP(H87,data!$B$3:$E$32,2,0)*$E87,(VLOOKUP(H87,data!$B$3:$E$32,2,0)*14)+(VLOOKUP(H87,data!$B$3:$E$32,3,0))*($E87-14)),0)</f>
        <v>0</v>
      </c>
      <c r="J87" s="87" t="s">
        <v>87</v>
      </c>
      <c r="K87" s="66">
        <f>IF($F87=1,VLOOKUP(J87,data!$B$35:$D$39,2,0),0)</f>
        <v>0</v>
      </c>
      <c r="L87" s="67">
        <f>IF(AND(I87&lt;&gt;0,K87&lt;&gt;0)=FALSE,0,data!$C$43)</f>
        <v>0</v>
      </c>
      <c r="M87" s="91">
        <f t="shared" si="61"/>
        <v>0</v>
      </c>
      <c r="N87" s="61">
        <f t="shared" si="62"/>
        <v>0</v>
      </c>
      <c r="O87" s="61">
        <f t="shared" si="33"/>
        <v>0</v>
      </c>
      <c r="P87" s="61">
        <f t="shared" si="34"/>
        <v>0</v>
      </c>
      <c r="Q87" s="137">
        <f t="shared" si="35"/>
        <v>0</v>
      </c>
      <c r="S87" s="64"/>
      <c r="T87" s="61">
        <f t="shared" si="36"/>
        <v>0</v>
      </c>
      <c r="U87" s="65">
        <f>IF(T87=1,data!$C$41*S87,0)</f>
        <v>0</v>
      </c>
      <c r="V87" s="87" t="s">
        <v>87</v>
      </c>
      <c r="W87" s="66">
        <f>IF(T87=1,IF(S87&lt;15,VLOOKUP(V87,data!$B$3:$E$32,2,0)*S87,(VLOOKUP(V87,data!$B$3:$E$32,2,0)*14)+(VLOOKUP(V87,data!$B$3:$E$32,3,0))*(S87-14)),0)</f>
        <v>0</v>
      </c>
      <c r="X87" s="87" t="s">
        <v>87</v>
      </c>
      <c r="Y87" s="66">
        <f>IF(T87=1,VLOOKUP(X87,data!$B$35:$D$39,2,0),0)</f>
        <v>0</v>
      </c>
      <c r="Z87" s="67">
        <f>IF(AND(W87&lt;&gt;0,Y87&lt;&gt;0)=FALSE,0,data!$C$43)</f>
        <v>0</v>
      </c>
      <c r="AA87" s="91">
        <f t="shared" si="37"/>
        <v>0</v>
      </c>
      <c r="AB87" s="121">
        <f t="shared" si="38"/>
        <v>0</v>
      </c>
      <c r="AC87" s="61">
        <f t="shared" si="39"/>
        <v>0</v>
      </c>
      <c r="AD87" s="61">
        <f t="shared" si="40"/>
        <v>0</v>
      </c>
      <c r="AF87" s="64"/>
      <c r="AG87" s="61">
        <f t="shared" si="41"/>
        <v>0</v>
      </c>
      <c r="AH87" s="65">
        <f>IF(AG87=1,data!$C$41*AF87,0)</f>
        <v>0</v>
      </c>
      <c r="AI87" s="87" t="s">
        <v>87</v>
      </c>
      <c r="AJ87" s="66">
        <f>IF(AG87=1,IF(AF87&lt;15,VLOOKUP(AI87,data!$B$3:$E$32,2,0)*AF87,(VLOOKUP(AI87,data!$B$3:$E$32,2,0)*14)+(VLOOKUP(AI87,data!$B$3:$E$32,3,0))*(AF87-14)),0)</f>
        <v>0</v>
      </c>
      <c r="AK87" s="87" t="s">
        <v>87</v>
      </c>
      <c r="AL87" s="66">
        <f>IF(AG87=1,VLOOKUP(AK87,data!$B$35:$D$39,2,0),0)</f>
        <v>0</v>
      </c>
      <c r="AM87" s="67">
        <f>IF(AND(AJ87&lt;&gt;0,AL87&lt;&gt;0)=FALSE,0,data!$C$43)</f>
        <v>0</v>
      </c>
      <c r="AN87" s="91">
        <f t="shared" si="42"/>
        <v>0</v>
      </c>
      <c r="AO87" s="121">
        <f t="shared" si="43"/>
        <v>0</v>
      </c>
      <c r="AP87" s="61">
        <f t="shared" si="44"/>
        <v>0</v>
      </c>
      <c r="AQ87" s="61">
        <f t="shared" si="45"/>
        <v>0</v>
      </c>
      <c r="AS87" s="64"/>
      <c r="AT87" s="61">
        <f t="shared" si="46"/>
        <v>0</v>
      </c>
      <c r="AU87" s="65">
        <f>IF(AT87=1,data!$C$41*AS87,0)</f>
        <v>0</v>
      </c>
      <c r="AV87" s="87" t="s">
        <v>87</v>
      </c>
      <c r="AW87" s="66">
        <f>IF(AT87=1,IF(AS87&lt;15,VLOOKUP(AV87,data!$B$3:$E$32,2,0)*AS87,(VLOOKUP(AV87,data!$B$3:$E$32,2,0)*14)+(VLOOKUP(AV87,data!$B$3:$E$32,3,0))*(AS87-14)),0)</f>
        <v>0</v>
      </c>
      <c r="AX87" s="87" t="s">
        <v>87</v>
      </c>
      <c r="AY87" s="66">
        <f>IF(AT87=1,VLOOKUP(AX87,data!$B$35:$D$39,2,0),0)</f>
        <v>0</v>
      </c>
      <c r="AZ87" s="67">
        <f>IF(AND(AW87&lt;&gt;0,AY87&lt;&gt;0)=FALSE,0,data!$C$43)</f>
        <v>0</v>
      </c>
      <c r="BA87" s="91">
        <f t="shared" si="47"/>
        <v>0</v>
      </c>
      <c r="BB87" s="121">
        <f t="shared" si="48"/>
        <v>0</v>
      </c>
      <c r="BC87" s="61">
        <f t="shared" si="49"/>
        <v>0</v>
      </c>
      <c r="BD87" s="61">
        <f t="shared" si="50"/>
        <v>0</v>
      </c>
      <c r="BF87" s="64"/>
      <c r="BG87" s="61">
        <f t="shared" si="51"/>
        <v>0</v>
      </c>
      <c r="BH87" s="65">
        <f>IF(BG87=1,data!$C$41*BF87,0)</f>
        <v>0</v>
      </c>
      <c r="BI87" s="87" t="s">
        <v>87</v>
      </c>
      <c r="BJ87" s="66">
        <f>IF(BG87=1,IF(BF87&lt;15,VLOOKUP(BI87,data!$B$3:$E$32,2,0)*BF87,(VLOOKUP(BI87,data!$B$3:$E$32,2,0)*14)+(VLOOKUP(BI87,data!$B$3:$E$32,3,0))*(BF87-14)),0)</f>
        <v>0</v>
      </c>
      <c r="BK87" s="87" t="s">
        <v>87</v>
      </c>
      <c r="BL87" s="66">
        <f>IF(BG87=1,VLOOKUP(BK87,data!$B$35:$D$39,2,0),0)</f>
        <v>0</v>
      </c>
      <c r="BM87" s="67">
        <f>IF(AND(BJ87&lt;&gt;0,BL87&lt;&gt;0)=FALSE,0,data!$C$43)</f>
        <v>0</v>
      </c>
      <c r="BN87" s="91">
        <f t="shared" si="52"/>
        <v>0</v>
      </c>
      <c r="BO87" s="121">
        <f t="shared" si="53"/>
        <v>0</v>
      </c>
      <c r="BP87" s="61">
        <f t="shared" si="54"/>
        <v>0</v>
      </c>
      <c r="BQ87" s="61">
        <f t="shared" si="55"/>
        <v>0</v>
      </c>
      <c r="BS87" s="64"/>
      <c r="BT87" s="61">
        <f t="shared" si="56"/>
        <v>0</v>
      </c>
      <c r="BU87" s="65">
        <f>IF(BT87=1,data!$C$41*BS87,0)</f>
        <v>0</v>
      </c>
      <c r="BV87" s="87" t="s">
        <v>87</v>
      </c>
      <c r="BW87" s="66">
        <f>IF(BT87=1,IF(BS87&lt;15,VLOOKUP(BV87,data!$B$3:$E$32,2,0)*BS87,(VLOOKUP(BV87,data!$B$3:$E$32,2,0)*14)+(VLOOKUP(BV87,data!$B$3:$E$32,3,0))*(BS87-14)),0)</f>
        <v>0</v>
      </c>
      <c r="BX87" s="87" t="s">
        <v>87</v>
      </c>
      <c r="BY87" s="66">
        <f>IF(BT87=1,VLOOKUP(BX87,data!$B$35:$D$39,2,0),0)</f>
        <v>0</v>
      </c>
      <c r="BZ87" s="67">
        <f>IF(AND(BW87&lt;&gt;0,BY87&lt;&gt;0)=FALSE,0,data!$C$43)</f>
        <v>0</v>
      </c>
      <c r="CA87" s="91">
        <f t="shared" si="57"/>
        <v>0</v>
      </c>
      <c r="CB87" s="121">
        <f t="shared" si="58"/>
        <v>0</v>
      </c>
      <c r="CC87" s="61">
        <f t="shared" si="59"/>
        <v>0</v>
      </c>
      <c r="CD87" s="61">
        <f t="shared" si="60"/>
        <v>0</v>
      </c>
    </row>
    <row r="88" spans="1:82" ht="18" hidden="1" customHeight="1" x14ac:dyDescent="0.25">
      <c r="A88" s="57"/>
      <c r="B88" s="58" t="s">
        <v>170</v>
      </c>
      <c r="C88" s="113"/>
      <c r="D88" s="59"/>
      <c r="E88" s="64"/>
      <c r="F88" s="61">
        <f t="shared" si="32"/>
        <v>0</v>
      </c>
      <c r="G88" s="65">
        <f>IF(F88=1,data!$C$41*E88,0)</f>
        <v>0</v>
      </c>
      <c r="H88" s="87" t="s">
        <v>87</v>
      </c>
      <c r="I88" s="66">
        <f>IF($F88=1,IF($E88&lt;15,VLOOKUP(H88,data!$B$3:$E$32,2,0)*$E88,(VLOOKUP(H88,data!$B$3:$E$32,2,0)*14)+(VLOOKUP(H88,data!$B$3:$E$32,3,0))*($E88-14)),0)</f>
        <v>0</v>
      </c>
      <c r="J88" s="87" t="s">
        <v>87</v>
      </c>
      <c r="K88" s="66">
        <f>IF($F88=1,VLOOKUP(J88,data!$B$35:$D$39,2,0),0)</f>
        <v>0</v>
      </c>
      <c r="L88" s="67">
        <f>IF(AND(I88&lt;&gt;0,K88&lt;&gt;0)=FALSE,0,data!$C$43)</f>
        <v>0</v>
      </c>
      <c r="M88" s="91">
        <f t="shared" si="61"/>
        <v>0</v>
      </c>
      <c r="N88" s="61">
        <f t="shared" si="62"/>
        <v>0</v>
      </c>
      <c r="O88" s="61">
        <f t="shared" si="33"/>
        <v>0</v>
      </c>
      <c r="P88" s="61">
        <f t="shared" si="34"/>
        <v>0</v>
      </c>
      <c r="Q88" s="137">
        <f t="shared" si="35"/>
        <v>0</v>
      </c>
      <c r="S88" s="64"/>
      <c r="T88" s="61">
        <f t="shared" si="36"/>
        <v>0</v>
      </c>
      <c r="U88" s="65">
        <f>IF(T88=1,data!$C$41*S88,0)</f>
        <v>0</v>
      </c>
      <c r="V88" s="87" t="s">
        <v>87</v>
      </c>
      <c r="W88" s="66">
        <f>IF(T88=1,IF(S88&lt;15,VLOOKUP(V88,data!$B$3:$E$32,2,0)*S88,(VLOOKUP(V88,data!$B$3:$E$32,2,0)*14)+(VLOOKUP(V88,data!$B$3:$E$32,3,0))*(S88-14)),0)</f>
        <v>0</v>
      </c>
      <c r="X88" s="87" t="s">
        <v>87</v>
      </c>
      <c r="Y88" s="66">
        <f>IF(T88=1,VLOOKUP(X88,data!$B$35:$D$39,2,0),0)</f>
        <v>0</v>
      </c>
      <c r="Z88" s="67">
        <f>IF(AND(W88&lt;&gt;0,Y88&lt;&gt;0)=FALSE,0,data!$C$43)</f>
        <v>0</v>
      </c>
      <c r="AA88" s="91">
        <f t="shared" si="37"/>
        <v>0</v>
      </c>
      <c r="AB88" s="121">
        <f t="shared" si="38"/>
        <v>0</v>
      </c>
      <c r="AC88" s="61">
        <f t="shared" si="39"/>
        <v>0</v>
      </c>
      <c r="AD88" s="61">
        <f t="shared" si="40"/>
        <v>0</v>
      </c>
      <c r="AF88" s="64"/>
      <c r="AG88" s="61">
        <f t="shared" si="41"/>
        <v>0</v>
      </c>
      <c r="AH88" s="65">
        <f>IF(AG88=1,data!$C$41*AF88,0)</f>
        <v>0</v>
      </c>
      <c r="AI88" s="87" t="s">
        <v>87</v>
      </c>
      <c r="AJ88" s="66">
        <f>IF(AG88=1,IF(AF88&lt;15,VLOOKUP(AI88,data!$B$3:$E$32,2,0)*AF88,(VLOOKUP(AI88,data!$B$3:$E$32,2,0)*14)+(VLOOKUP(AI88,data!$B$3:$E$32,3,0))*(AF88-14)),0)</f>
        <v>0</v>
      </c>
      <c r="AK88" s="87" t="s">
        <v>87</v>
      </c>
      <c r="AL88" s="66">
        <f>IF(AG88=1,VLOOKUP(AK88,data!$B$35:$D$39,2,0),0)</f>
        <v>0</v>
      </c>
      <c r="AM88" s="67">
        <f>IF(AND(AJ88&lt;&gt;0,AL88&lt;&gt;0)=FALSE,0,data!$C$43)</f>
        <v>0</v>
      </c>
      <c r="AN88" s="91">
        <f t="shared" si="42"/>
        <v>0</v>
      </c>
      <c r="AO88" s="121">
        <f t="shared" si="43"/>
        <v>0</v>
      </c>
      <c r="AP88" s="61">
        <f t="shared" si="44"/>
        <v>0</v>
      </c>
      <c r="AQ88" s="61">
        <f t="shared" si="45"/>
        <v>0</v>
      </c>
      <c r="AS88" s="64"/>
      <c r="AT88" s="61">
        <f t="shared" si="46"/>
        <v>0</v>
      </c>
      <c r="AU88" s="65">
        <f>IF(AT88=1,data!$C$41*AS88,0)</f>
        <v>0</v>
      </c>
      <c r="AV88" s="87" t="s">
        <v>87</v>
      </c>
      <c r="AW88" s="66">
        <f>IF(AT88=1,IF(AS88&lt;15,VLOOKUP(AV88,data!$B$3:$E$32,2,0)*AS88,(VLOOKUP(AV88,data!$B$3:$E$32,2,0)*14)+(VLOOKUP(AV88,data!$B$3:$E$32,3,0))*(AS88-14)),0)</f>
        <v>0</v>
      </c>
      <c r="AX88" s="87" t="s">
        <v>87</v>
      </c>
      <c r="AY88" s="66">
        <f>IF(AT88=1,VLOOKUP(AX88,data!$B$35:$D$39,2,0),0)</f>
        <v>0</v>
      </c>
      <c r="AZ88" s="67">
        <f>IF(AND(AW88&lt;&gt;0,AY88&lt;&gt;0)=FALSE,0,data!$C$43)</f>
        <v>0</v>
      </c>
      <c r="BA88" s="91">
        <f t="shared" si="47"/>
        <v>0</v>
      </c>
      <c r="BB88" s="121">
        <f t="shared" si="48"/>
        <v>0</v>
      </c>
      <c r="BC88" s="61">
        <f t="shared" si="49"/>
        <v>0</v>
      </c>
      <c r="BD88" s="61">
        <f t="shared" si="50"/>
        <v>0</v>
      </c>
      <c r="BF88" s="64"/>
      <c r="BG88" s="61">
        <f t="shared" si="51"/>
        <v>0</v>
      </c>
      <c r="BH88" s="65">
        <f>IF(BG88=1,data!$C$41*BF88,0)</f>
        <v>0</v>
      </c>
      <c r="BI88" s="87" t="s">
        <v>87</v>
      </c>
      <c r="BJ88" s="66">
        <f>IF(BG88=1,IF(BF88&lt;15,VLOOKUP(BI88,data!$B$3:$E$32,2,0)*BF88,(VLOOKUP(BI88,data!$B$3:$E$32,2,0)*14)+(VLOOKUP(BI88,data!$B$3:$E$32,3,0))*(BF88-14)),0)</f>
        <v>0</v>
      </c>
      <c r="BK88" s="87" t="s">
        <v>87</v>
      </c>
      <c r="BL88" s="66">
        <f>IF(BG88=1,VLOOKUP(BK88,data!$B$35:$D$39,2,0),0)</f>
        <v>0</v>
      </c>
      <c r="BM88" s="67">
        <f>IF(AND(BJ88&lt;&gt;0,BL88&lt;&gt;0)=FALSE,0,data!$C$43)</f>
        <v>0</v>
      </c>
      <c r="BN88" s="91">
        <f t="shared" si="52"/>
        <v>0</v>
      </c>
      <c r="BO88" s="121">
        <f t="shared" si="53"/>
        <v>0</v>
      </c>
      <c r="BP88" s="61">
        <f t="shared" si="54"/>
        <v>0</v>
      </c>
      <c r="BQ88" s="61">
        <f t="shared" si="55"/>
        <v>0</v>
      </c>
      <c r="BS88" s="64"/>
      <c r="BT88" s="61">
        <f t="shared" si="56"/>
        <v>0</v>
      </c>
      <c r="BU88" s="65">
        <f>IF(BT88=1,data!$C$41*BS88,0)</f>
        <v>0</v>
      </c>
      <c r="BV88" s="87" t="s">
        <v>87</v>
      </c>
      <c r="BW88" s="66">
        <f>IF(BT88=1,IF(BS88&lt;15,VLOOKUP(BV88,data!$B$3:$E$32,2,0)*BS88,(VLOOKUP(BV88,data!$B$3:$E$32,2,0)*14)+(VLOOKUP(BV88,data!$B$3:$E$32,3,0))*(BS88-14)),0)</f>
        <v>0</v>
      </c>
      <c r="BX88" s="87" t="s">
        <v>87</v>
      </c>
      <c r="BY88" s="66">
        <f>IF(BT88=1,VLOOKUP(BX88,data!$B$35:$D$39,2,0),0)</f>
        <v>0</v>
      </c>
      <c r="BZ88" s="67">
        <f>IF(AND(BW88&lt;&gt;0,BY88&lt;&gt;0)=FALSE,0,data!$C$43)</f>
        <v>0</v>
      </c>
      <c r="CA88" s="91">
        <f t="shared" si="57"/>
        <v>0</v>
      </c>
      <c r="CB88" s="121">
        <f t="shared" si="58"/>
        <v>0</v>
      </c>
      <c r="CC88" s="61">
        <f t="shared" si="59"/>
        <v>0</v>
      </c>
      <c r="CD88" s="61">
        <f t="shared" si="60"/>
        <v>0</v>
      </c>
    </row>
    <row r="89" spans="1:82" ht="18" hidden="1" customHeight="1" x14ac:dyDescent="0.25">
      <c r="A89" s="68"/>
      <c r="B89" s="58" t="s">
        <v>171</v>
      </c>
      <c r="C89" s="113"/>
      <c r="D89" s="59"/>
      <c r="E89" s="64"/>
      <c r="F89" s="61">
        <f t="shared" si="32"/>
        <v>0</v>
      </c>
      <c r="G89" s="65">
        <f>IF(F89=1,data!$C$41*E89,0)</f>
        <v>0</v>
      </c>
      <c r="H89" s="87" t="s">
        <v>87</v>
      </c>
      <c r="I89" s="66">
        <f>IF($F89=1,IF($E89&lt;15,VLOOKUP(H89,data!$B$3:$E$32,2,0)*$E89,(VLOOKUP(H89,data!$B$3:$E$32,2,0)*14)+(VLOOKUP(H89,data!$B$3:$E$32,3,0))*($E89-14)),0)</f>
        <v>0</v>
      </c>
      <c r="J89" s="87" t="s">
        <v>87</v>
      </c>
      <c r="K89" s="66">
        <f>IF($F89=1,VLOOKUP(J89,data!$B$35:$D$39,2,0),0)</f>
        <v>0</v>
      </c>
      <c r="L89" s="67">
        <f>IF(AND(I89&lt;&gt;0,K89&lt;&gt;0)=FALSE,0,data!$C$43)</f>
        <v>0</v>
      </c>
      <c r="M89" s="91">
        <f t="shared" si="61"/>
        <v>0</v>
      </c>
      <c r="N89" s="61">
        <f t="shared" si="62"/>
        <v>0</v>
      </c>
      <c r="O89" s="61">
        <f t="shared" si="33"/>
        <v>0</v>
      </c>
      <c r="P89" s="61">
        <f t="shared" si="34"/>
        <v>0</v>
      </c>
      <c r="Q89" s="137">
        <f t="shared" si="35"/>
        <v>0</v>
      </c>
      <c r="S89" s="64"/>
      <c r="T89" s="61">
        <f t="shared" si="36"/>
        <v>0</v>
      </c>
      <c r="U89" s="65">
        <f>IF(T89=1,data!$C$41*S89,0)</f>
        <v>0</v>
      </c>
      <c r="V89" s="87" t="s">
        <v>87</v>
      </c>
      <c r="W89" s="66">
        <f>IF(T89=1,IF(S89&lt;15,VLOOKUP(V89,data!$B$3:$E$32,2,0)*S89,(VLOOKUP(V89,data!$B$3:$E$32,2,0)*14)+(VLOOKUP(V89,data!$B$3:$E$32,3,0))*(S89-14)),0)</f>
        <v>0</v>
      </c>
      <c r="X89" s="87" t="s">
        <v>87</v>
      </c>
      <c r="Y89" s="66">
        <f>IF(T89=1,VLOOKUP(X89,data!$B$35:$D$39,2,0),0)</f>
        <v>0</v>
      </c>
      <c r="Z89" s="67">
        <f>IF(AND(W89&lt;&gt;0,Y89&lt;&gt;0)=FALSE,0,data!$C$43)</f>
        <v>0</v>
      </c>
      <c r="AA89" s="91">
        <f t="shared" si="37"/>
        <v>0</v>
      </c>
      <c r="AB89" s="121">
        <f t="shared" si="38"/>
        <v>0</v>
      </c>
      <c r="AC89" s="61">
        <f t="shared" si="39"/>
        <v>0</v>
      </c>
      <c r="AD89" s="61">
        <f t="shared" si="40"/>
        <v>0</v>
      </c>
      <c r="AF89" s="64"/>
      <c r="AG89" s="61">
        <f t="shared" si="41"/>
        <v>0</v>
      </c>
      <c r="AH89" s="65">
        <f>IF(AG89=1,data!$C$41*AF89,0)</f>
        <v>0</v>
      </c>
      <c r="AI89" s="87" t="s">
        <v>87</v>
      </c>
      <c r="AJ89" s="66">
        <f>IF(AG89=1,IF(AF89&lt;15,VLOOKUP(AI89,data!$B$3:$E$32,2,0)*AF89,(VLOOKUP(AI89,data!$B$3:$E$32,2,0)*14)+(VLOOKUP(AI89,data!$B$3:$E$32,3,0))*(AF89-14)),0)</f>
        <v>0</v>
      </c>
      <c r="AK89" s="87" t="s">
        <v>87</v>
      </c>
      <c r="AL89" s="66">
        <f>IF(AG89=1,VLOOKUP(AK89,data!$B$35:$D$39,2,0),0)</f>
        <v>0</v>
      </c>
      <c r="AM89" s="67">
        <f>IF(AND(AJ89&lt;&gt;0,AL89&lt;&gt;0)=FALSE,0,data!$C$43)</f>
        <v>0</v>
      </c>
      <c r="AN89" s="91">
        <f t="shared" si="42"/>
        <v>0</v>
      </c>
      <c r="AO89" s="121">
        <f t="shared" si="43"/>
        <v>0</v>
      </c>
      <c r="AP89" s="61">
        <f t="shared" si="44"/>
        <v>0</v>
      </c>
      <c r="AQ89" s="61">
        <f t="shared" si="45"/>
        <v>0</v>
      </c>
      <c r="AS89" s="64"/>
      <c r="AT89" s="61">
        <f t="shared" si="46"/>
        <v>0</v>
      </c>
      <c r="AU89" s="65">
        <f>IF(AT89=1,data!$C$41*AS89,0)</f>
        <v>0</v>
      </c>
      <c r="AV89" s="87" t="s">
        <v>87</v>
      </c>
      <c r="AW89" s="66">
        <f>IF(AT89=1,IF(AS89&lt;15,VLOOKUP(AV89,data!$B$3:$E$32,2,0)*AS89,(VLOOKUP(AV89,data!$B$3:$E$32,2,0)*14)+(VLOOKUP(AV89,data!$B$3:$E$32,3,0))*(AS89-14)),0)</f>
        <v>0</v>
      </c>
      <c r="AX89" s="87" t="s">
        <v>87</v>
      </c>
      <c r="AY89" s="66">
        <f>IF(AT89=1,VLOOKUP(AX89,data!$B$35:$D$39,2,0),0)</f>
        <v>0</v>
      </c>
      <c r="AZ89" s="67">
        <f>IF(AND(AW89&lt;&gt;0,AY89&lt;&gt;0)=FALSE,0,data!$C$43)</f>
        <v>0</v>
      </c>
      <c r="BA89" s="91">
        <f t="shared" si="47"/>
        <v>0</v>
      </c>
      <c r="BB89" s="121">
        <f t="shared" si="48"/>
        <v>0</v>
      </c>
      <c r="BC89" s="61">
        <f t="shared" si="49"/>
        <v>0</v>
      </c>
      <c r="BD89" s="61">
        <f t="shared" si="50"/>
        <v>0</v>
      </c>
      <c r="BF89" s="64"/>
      <c r="BG89" s="61">
        <f t="shared" si="51"/>
        <v>0</v>
      </c>
      <c r="BH89" s="65">
        <f>IF(BG89=1,data!$C$41*BF89,0)</f>
        <v>0</v>
      </c>
      <c r="BI89" s="87" t="s">
        <v>87</v>
      </c>
      <c r="BJ89" s="66">
        <f>IF(BG89=1,IF(BF89&lt;15,VLOOKUP(BI89,data!$B$3:$E$32,2,0)*BF89,(VLOOKUP(BI89,data!$B$3:$E$32,2,0)*14)+(VLOOKUP(BI89,data!$B$3:$E$32,3,0))*(BF89-14)),0)</f>
        <v>0</v>
      </c>
      <c r="BK89" s="87" t="s">
        <v>87</v>
      </c>
      <c r="BL89" s="66">
        <f>IF(BG89=1,VLOOKUP(BK89,data!$B$35:$D$39,2,0),0)</f>
        <v>0</v>
      </c>
      <c r="BM89" s="67">
        <f>IF(AND(BJ89&lt;&gt;0,BL89&lt;&gt;0)=FALSE,0,data!$C$43)</f>
        <v>0</v>
      </c>
      <c r="BN89" s="91">
        <f t="shared" si="52"/>
        <v>0</v>
      </c>
      <c r="BO89" s="121">
        <f t="shared" si="53"/>
        <v>0</v>
      </c>
      <c r="BP89" s="61">
        <f t="shared" si="54"/>
        <v>0</v>
      </c>
      <c r="BQ89" s="61">
        <f t="shared" si="55"/>
        <v>0</v>
      </c>
      <c r="BS89" s="64"/>
      <c r="BT89" s="61">
        <f t="shared" si="56"/>
        <v>0</v>
      </c>
      <c r="BU89" s="65">
        <f>IF(BT89=1,data!$C$41*BS89,0)</f>
        <v>0</v>
      </c>
      <c r="BV89" s="87" t="s">
        <v>87</v>
      </c>
      <c r="BW89" s="66">
        <f>IF(BT89=1,IF(BS89&lt;15,VLOOKUP(BV89,data!$B$3:$E$32,2,0)*BS89,(VLOOKUP(BV89,data!$B$3:$E$32,2,0)*14)+(VLOOKUP(BV89,data!$B$3:$E$32,3,0))*(BS89-14)),0)</f>
        <v>0</v>
      </c>
      <c r="BX89" s="87" t="s">
        <v>87</v>
      </c>
      <c r="BY89" s="66">
        <f>IF(BT89=1,VLOOKUP(BX89,data!$B$35:$D$39,2,0),0)</f>
        <v>0</v>
      </c>
      <c r="BZ89" s="67">
        <f>IF(AND(BW89&lt;&gt;0,BY89&lt;&gt;0)=FALSE,0,data!$C$43)</f>
        <v>0</v>
      </c>
      <c r="CA89" s="91">
        <f t="shared" si="57"/>
        <v>0</v>
      </c>
      <c r="CB89" s="121">
        <f t="shared" si="58"/>
        <v>0</v>
      </c>
      <c r="CC89" s="61">
        <f t="shared" si="59"/>
        <v>0</v>
      </c>
      <c r="CD89" s="61">
        <f t="shared" si="60"/>
        <v>0</v>
      </c>
    </row>
    <row r="90" spans="1:82" ht="18" hidden="1" customHeight="1" x14ac:dyDescent="0.25">
      <c r="A90" s="68"/>
      <c r="B90" s="58" t="s">
        <v>172</v>
      </c>
      <c r="C90" s="113"/>
      <c r="D90" s="59"/>
      <c r="E90" s="64"/>
      <c r="F90" s="61">
        <f t="shared" si="32"/>
        <v>0</v>
      </c>
      <c r="G90" s="65">
        <f>IF(F90=1,data!$C$41*E90,0)</f>
        <v>0</v>
      </c>
      <c r="H90" s="87" t="s">
        <v>87</v>
      </c>
      <c r="I90" s="66">
        <f>IF($F90=1,IF($E90&lt;15,VLOOKUP(H90,data!$B$3:$E$32,2,0)*$E90,(VLOOKUP(H90,data!$B$3:$E$32,2,0)*14)+(VLOOKUP(H90,data!$B$3:$E$32,3,0))*($E90-14)),0)</f>
        <v>0</v>
      </c>
      <c r="J90" s="87" t="s">
        <v>87</v>
      </c>
      <c r="K90" s="66">
        <f>IF($F90=1,VLOOKUP(J90,data!$B$35:$D$39,2,0),0)</f>
        <v>0</v>
      </c>
      <c r="L90" s="67">
        <f>IF(AND(I90&lt;&gt;0,K90&lt;&gt;0)=FALSE,0,data!$C$43)</f>
        <v>0</v>
      </c>
      <c r="M90" s="91">
        <f t="shared" si="61"/>
        <v>0</v>
      </c>
      <c r="N90" s="61">
        <f t="shared" si="62"/>
        <v>0</v>
      </c>
      <c r="O90" s="61">
        <f t="shared" si="33"/>
        <v>0</v>
      </c>
      <c r="P90" s="61">
        <f t="shared" si="34"/>
        <v>0</v>
      </c>
      <c r="Q90" s="137">
        <f t="shared" si="35"/>
        <v>0</v>
      </c>
      <c r="S90" s="64"/>
      <c r="T90" s="61">
        <f t="shared" si="36"/>
        <v>0</v>
      </c>
      <c r="U90" s="65">
        <f>IF(T90=1,data!$C$41*S90,0)</f>
        <v>0</v>
      </c>
      <c r="V90" s="87" t="s">
        <v>87</v>
      </c>
      <c r="W90" s="66">
        <f>IF(T90=1,IF(S90&lt;15,VLOOKUP(V90,data!$B$3:$E$32,2,0)*S90,(VLOOKUP(V90,data!$B$3:$E$32,2,0)*14)+(VLOOKUP(V90,data!$B$3:$E$32,3,0))*(S90-14)),0)</f>
        <v>0</v>
      </c>
      <c r="X90" s="87" t="s">
        <v>87</v>
      </c>
      <c r="Y90" s="66">
        <f>IF(T90=1,VLOOKUP(X90,data!$B$35:$D$39,2,0),0)</f>
        <v>0</v>
      </c>
      <c r="Z90" s="67">
        <f>IF(AND(W90&lt;&gt;0,Y90&lt;&gt;0)=FALSE,0,data!$C$43)</f>
        <v>0</v>
      </c>
      <c r="AA90" s="91">
        <f t="shared" si="37"/>
        <v>0</v>
      </c>
      <c r="AB90" s="121">
        <f t="shared" si="38"/>
        <v>0</v>
      </c>
      <c r="AC90" s="61">
        <f t="shared" si="39"/>
        <v>0</v>
      </c>
      <c r="AD90" s="61">
        <f t="shared" si="40"/>
        <v>0</v>
      </c>
      <c r="AF90" s="64"/>
      <c r="AG90" s="61">
        <f t="shared" si="41"/>
        <v>0</v>
      </c>
      <c r="AH90" s="65">
        <f>IF(AG90=1,data!$C$41*AF90,0)</f>
        <v>0</v>
      </c>
      <c r="AI90" s="87" t="s">
        <v>87</v>
      </c>
      <c r="AJ90" s="66">
        <f>IF(AG90=1,IF(AF90&lt;15,VLOOKUP(AI90,data!$B$3:$E$32,2,0)*AF90,(VLOOKUP(AI90,data!$B$3:$E$32,2,0)*14)+(VLOOKUP(AI90,data!$B$3:$E$32,3,0))*(AF90-14)),0)</f>
        <v>0</v>
      </c>
      <c r="AK90" s="87" t="s">
        <v>87</v>
      </c>
      <c r="AL90" s="66">
        <f>IF(AG90=1,VLOOKUP(AK90,data!$B$35:$D$39,2,0),0)</f>
        <v>0</v>
      </c>
      <c r="AM90" s="67">
        <f>IF(AND(AJ90&lt;&gt;0,AL90&lt;&gt;0)=FALSE,0,data!$C$43)</f>
        <v>0</v>
      </c>
      <c r="AN90" s="91">
        <f t="shared" si="42"/>
        <v>0</v>
      </c>
      <c r="AO90" s="121">
        <f t="shared" si="43"/>
        <v>0</v>
      </c>
      <c r="AP90" s="61">
        <f t="shared" si="44"/>
        <v>0</v>
      </c>
      <c r="AQ90" s="61">
        <f t="shared" si="45"/>
        <v>0</v>
      </c>
      <c r="AS90" s="64"/>
      <c r="AT90" s="61">
        <f t="shared" si="46"/>
        <v>0</v>
      </c>
      <c r="AU90" s="65">
        <f>IF(AT90=1,data!$C$41*AS90,0)</f>
        <v>0</v>
      </c>
      <c r="AV90" s="87" t="s">
        <v>87</v>
      </c>
      <c r="AW90" s="66">
        <f>IF(AT90=1,IF(AS90&lt;15,VLOOKUP(AV90,data!$B$3:$E$32,2,0)*AS90,(VLOOKUP(AV90,data!$B$3:$E$32,2,0)*14)+(VLOOKUP(AV90,data!$B$3:$E$32,3,0))*(AS90-14)),0)</f>
        <v>0</v>
      </c>
      <c r="AX90" s="87" t="s">
        <v>87</v>
      </c>
      <c r="AY90" s="66">
        <f>IF(AT90=1,VLOOKUP(AX90,data!$B$35:$D$39,2,0),0)</f>
        <v>0</v>
      </c>
      <c r="AZ90" s="67">
        <f>IF(AND(AW90&lt;&gt;0,AY90&lt;&gt;0)=FALSE,0,data!$C$43)</f>
        <v>0</v>
      </c>
      <c r="BA90" s="91">
        <f t="shared" si="47"/>
        <v>0</v>
      </c>
      <c r="BB90" s="121">
        <f t="shared" si="48"/>
        <v>0</v>
      </c>
      <c r="BC90" s="61">
        <f t="shared" si="49"/>
        <v>0</v>
      </c>
      <c r="BD90" s="61">
        <f t="shared" si="50"/>
        <v>0</v>
      </c>
      <c r="BF90" s="64"/>
      <c r="BG90" s="61">
        <f t="shared" si="51"/>
        <v>0</v>
      </c>
      <c r="BH90" s="65">
        <f>IF(BG90=1,data!$C$41*BF90,0)</f>
        <v>0</v>
      </c>
      <c r="BI90" s="87" t="s">
        <v>87</v>
      </c>
      <c r="BJ90" s="66">
        <f>IF(BG90=1,IF(BF90&lt;15,VLOOKUP(BI90,data!$B$3:$E$32,2,0)*BF90,(VLOOKUP(BI90,data!$B$3:$E$32,2,0)*14)+(VLOOKUP(BI90,data!$B$3:$E$32,3,0))*(BF90-14)),0)</f>
        <v>0</v>
      </c>
      <c r="BK90" s="87" t="s">
        <v>87</v>
      </c>
      <c r="BL90" s="66">
        <f>IF(BG90=1,VLOOKUP(BK90,data!$B$35:$D$39,2,0),0)</f>
        <v>0</v>
      </c>
      <c r="BM90" s="67">
        <f>IF(AND(BJ90&lt;&gt;0,BL90&lt;&gt;0)=FALSE,0,data!$C$43)</f>
        <v>0</v>
      </c>
      <c r="BN90" s="91">
        <f t="shared" si="52"/>
        <v>0</v>
      </c>
      <c r="BO90" s="121">
        <f t="shared" si="53"/>
        <v>0</v>
      </c>
      <c r="BP90" s="61">
        <f t="shared" si="54"/>
        <v>0</v>
      </c>
      <c r="BQ90" s="61">
        <f t="shared" si="55"/>
        <v>0</v>
      </c>
      <c r="BS90" s="64"/>
      <c r="BT90" s="61">
        <f t="shared" si="56"/>
        <v>0</v>
      </c>
      <c r="BU90" s="65">
        <f>IF(BT90=1,data!$C$41*BS90,0)</f>
        <v>0</v>
      </c>
      <c r="BV90" s="87" t="s">
        <v>87</v>
      </c>
      <c r="BW90" s="66">
        <f>IF(BT90=1,IF(BS90&lt;15,VLOOKUP(BV90,data!$B$3:$E$32,2,0)*BS90,(VLOOKUP(BV90,data!$B$3:$E$32,2,0)*14)+(VLOOKUP(BV90,data!$B$3:$E$32,3,0))*(BS90-14)),0)</f>
        <v>0</v>
      </c>
      <c r="BX90" s="87" t="s">
        <v>87</v>
      </c>
      <c r="BY90" s="66">
        <f>IF(BT90=1,VLOOKUP(BX90,data!$B$35:$D$39,2,0),0)</f>
        <v>0</v>
      </c>
      <c r="BZ90" s="67">
        <f>IF(AND(BW90&lt;&gt;0,BY90&lt;&gt;0)=FALSE,0,data!$C$43)</f>
        <v>0</v>
      </c>
      <c r="CA90" s="91">
        <f t="shared" si="57"/>
        <v>0</v>
      </c>
      <c r="CB90" s="121">
        <f t="shared" si="58"/>
        <v>0</v>
      </c>
      <c r="CC90" s="61">
        <f t="shared" si="59"/>
        <v>0</v>
      </c>
      <c r="CD90" s="61">
        <f t="shared" si="60"/>
        <v>0</v>
      </c>
    </row>
    <row r="91" spans="1:82" ht="18" hidden="1" customHeight="1" x14ac:dyDescent="0.25">
      <c r="A91" s="68"/>
      <c r="B91" s="58" t="s">
        <v>173</v>
      </c>
      <c r="C91" s="113"/>
      <c r="D91" s="59"/>
      <c r="E91" s="64"/>
      <c r="F91" s="61">
        <f t="shared" si="32"/>
        <v>0</v>
      </c>
      <c r="G91" s="65">
        <f>IF(F91=1,data!$C$41*E91,0)</f>
        <v>0</v>
      </c>
      <c r="H91" s="87" t="s">
        <v>87</v>
      </c>
      <c r="I91" s="66">
        <f>IF($F91=1,IF($E91&lt;15,VLOOKUP(H91,data!$B$3:$E$32,2,0)*$E91,(VLOOKUP(H91,data!$B$3:$E$32,2,0)*14)+(VLOOKUP(H91,data!$B$3:$E$32,3,0))*($E91-14)),0)</f>
        <v>0</v>
      </c>
      <c r="J91" s="87" t="s">
        <v>87</v>
      </c>
      <c r="K91" s="66">
        <f>IF($F91=1,VLOOKUP(J91,data!$B$35:$D$39,2,0),0)</f>
        <v>0</v>
      </c>
      <c r="L91" s="67">
        <f>IF(AND(I91&lt;&gt;0,K91&lt;&gt;0)=FALSE,0,data!$C$43)</f>
        <v>0</v>
      </c>
      <c r="M91" s="91">
        <f t="shared" si="61"/>
        <v>0</v>
      </c>
      <c r="N91" s="61">
        <f t="shared" si="62"/>
        <v>0</v>
      </c>
      <c r="O91" s="61">
        <f t="shared" si="33"/>
        <v>0</v>
      </c>
      <c r="P91" s="61">
        <f t="shared" si="34"/>
        <v>0</v>
      </c>
      <c r="Q91" s="137">
        <f t="shared" si="35"/>
        <v>0</v>
      </c>
      <c r="S91" s="64"/>
      <c r="T91" s="61">
        <f t="shared" si="36"/>
        <v>0</v>
      </c>
      <c r="U91" s="65">
        <f>IF(T91=1,data!$C$41*S91,0)</f>
        <v>0</v>
      </c>
      <c r="V91" s="87" t="s">
        <v>87</v>
      </c>
      <c r="W91" s="66">
        <f>IF(T91=1,IF(S91&lt;15,VLOOKUP(V91,data!$B$3:$E$32,2,0)*S91,(VLOOKUP(V91,data!$B$3:$E$32,2,0)*14)+(VLOOKUP(V91,data!$B$3:$E$32,3,0))*(S91-14)),0)</f>
        <v>0</v>
      </c>
      <c r="X91" s="87" t="s">
        <v>87</v>
      </c>
      <c r="Y91" s="66">
        <f>IF(T91=1,VLOOKUP(X91,data!$B$35:$D$39,2,0),0)</f>
        <v>0</v>
      </c>
      <c r="Z91" s="67">
        <f>IF(AND(W91&lt;&gt;0,Y91&lt;&gt;0)=FALSE,0,data!$C$43)</f>
        <v>0</v>
      </c>
      <c r="AA91" s="91">
        <f t="shared" si="37"/>
        <v>0</v>
      </c>
      <c r="AB91" s="121">
        <f t="shared" si="38"/>
        <v>0</v>
      </c>
      <c r="AC91" s="61">
        <f t="shared" si="39"/>
        <v>0</v>
      </c>
      <c r="AD91" s="61">
        <f t="shared" si="40"/>
        <v>0</v>
      </c>
      <c r="AF91" s="64"/>
      <c r="AG91" s="61">
        <f t="shared" si="41"/>
        <v>0</v>
      </c>
      <c r="AH91" s="65">
        <f>IF(AG91=1,data!$C$41*AF91,0)</f>
        <v>0</v>
      </c>
      <c r="AI91" s="87" t="s">
        <v>87</v>
      </c>
      <c r="AJ91" s="66">
        <f>IF(AG91=1,IF(AF91&lt;15,VLOOKUP(AI91,data!$B$3:$E$32,2,0)*AF91,(VLOOKUP(AI91,data!$B$3:$E$32,2,0)*14)+(VLOOKUP(AI91,data!$B$3:$E$32,3,0))*(AF91-14)),0)</f>
        <v>0</v>
      </c>
      <c r="AK91" s="87" t="s">
        <v>87</v>
      </c>
      <c r="AL91" s="66">
        <f>IF(AG91=1,VLOOKUP(AK91,data!$B$35:$D$39,2,0),0)</f>
        <v>0</v>
      </c>
      <c r="AM91" s="67">
        <f>IF(AND(AJ91&lt;&gt;0,AL91&lt;&gt;0)=FALSE,0,data!$C$43)</f>
        <v>0</v>
      </c>
      <c r="AN91" s="91">
        <f t="shared" si="42"/>
        <v>0</v>
      </c>
      <c r="AO91" s="121">
        <f t="shared" si="43"/>
        <v>0</v>
      </c>
      <c r="AP91" s="61">
        <f t="shared" si="44"/>
        <v>0</v>
      </c>
      <c r="AQ91" s="61">
        <f t="shared" si="45"/>
        <v>0</v>
      </c>
      <c r="AS91" s="64"/>
      <c r="AT91" s="61">
        <f t="shared" si="46"/>
        <v>0</v>
      </c>
      <c r="AU91" s="65">
        <f>IF(AT91=1,data!$C$41*AS91,0)</f>
        <v>0</v>
      </c>
      <c r="AV91" s="87" t="s">
        <v>87</v>
      </c>
      <c r="AW91" s="66">
        <f>IF(AT91=1,IF(AS91&lt;15,VLOOKUP(AV91,data!$B$3:$E$32,2,0)*AS91,(VLOOKUP(AV91,data!$B$3:$E$32,2,0)*14)+(VLOOKUP(AV91,data!$B$3:$E$32,3,0))*(AS91-14)),0)</f>
        <v>0</v>
      </c>
      <c r="AX91" s="87" t="s">
        <v>87</v>
      </c>
      <c r="AY91" s="66">
        <f>IF(AT91=1,VLOOKUP(AX91,data!$B$35:$D$39,2,0),0)</f>
        <v>0</v>
      </c>
      <c r="AZ91" s="67">
        <f>IF(AND(AW91&lt;&gt;0,AY91&lt;&gt;0)=FALSE,0,data!$C$43)</f>
        <v>0</v>
      </c>
      <c r="BA91" s="91">
        <f t="shared" si="47"/>
        <v>0</v>
      </c>
      <c r="BB91" s="121">
        <f t="shared" si="48"/>
        <v>0</v>
      </c>
      <c r="BC91" s="61">
        <f t="shared" si="49"/>
        <v>0</v>
      </c>
      <c r="BD91" s="61">
        <f t="shared" si="50"/>
        <v>0</v>
      </c>
      <c r="BF91" s="64"/>
      <c r="BG91" s="61">
        <f t="shared" si="51"/>
        <v>0</v>
      </c>
      <c r="BH91" s="65">
        <f>IF(BG91=1,data!$C$41*BF91,0)</f>
        <v>0</v>
      </c>
      <c r="BI91" s="87" t="s">
        <v>87</v>
      </c>
      <c r="BJ91" s="66">
        <f>IF(BG91=1,IF(BF91&lt;15,VLOOKUP(BI91,data!$B$3:$E$32,2,0)*BF91,(VLOOKUP(BI91,data!$B$3:$E$32,2,0)*14)+(VLOOKUP(BI91,data!$B$3:$E$32,3,0))*(BF91-14)),0)</f>
        <v>0</v>
      </c>
      <c r="BK91" s="87" t="s">
        <v>87</v>
      </c>
      <c r="BL91" s="66">
        <f>IF(BG91=1,VLOOKUP(BK91,data!$B$35:$D$39,2,0),0)</f>
        <v>0</v>
      </c>
      <c r="BM91" s="67">
        <f>IF(AND(BJ91&lt;&gt;0,BL91&lt;&gt;0)=FALSE,0,data!$C$43)</f>
        <v>0</v>
      </c>
      <c r="BN91" s="91">
        <f t="shared" si="52"/>
        <v>0</v>
      </c>
      <c r="BO91" s="121">
        <f t="shared" si="53"/>
        <v>0</v>
      </c>
      <c r="BP91" s="61">
        <f t="shared" si="54"/>
        <v>0</v>
      </c>
      <c r="BQ91" s="61">
        <f t="shared" si="55"/>
        <v>0</v>
      </c>
      <c r="BS91" s="64"/>
      <c r="BT91" s="61">
        <f t="shared" si="56"/>
        <v>0</v>
      </c>
      <c r="BU91" s="65">
        <f>IF(BT91=1,data!$C$41*BS91,0)</f>
        <v>0</v>
      </c>
      <c r="BV91" s="87" t="s">
        <v>87</v>
      </c>
      <c r="BW91" s="66">
        <f>IF(BT91=1,IF(BS91&lt;15,VLOOKUP(BV91,data!$B$3:$E$32,2,0)*BS91,(VLOOKUP(BV91,data!$B$3:$E$32,2,0)*14)+(VLOOKUP(BV91,data!$B$3:$E$32,3,0))*(BS91-14)),0)</f>
        <v>0</v>
      </c>
      <c r="BX91" s="87" t="s">
        <v>87</v>
      </c>
      <c r="BY91" s="66">
        <f>IF(BT91=1,VLOOKUP(BX91,data!$B$35:$D$39,2,0),0)</f>
        <v>0</v>
      </c>
      <c r="BZ91" s="67">
        <f>IF(AND(BW91&lt;&gt;0,BY91&lt;&gt;0)=FALSE,0,data!$C$43)</f>
        <v>0</v>
      </c>
      <c r="CA91" s="91">
        <f t="shared" si="57"/>
        <v>0</v>
      </c>
      <c r="CB91" s="121">
        <f t="shared" si="58"/>
        <v>0</v>
      </c>
      <c r="CC91" s="61">
        <f t="shared" si="59"/>
        <v>0</v>
      </c>
      <c r="CD91" s="61">
        <f t="shared" si="60"/>
        <v>0</v>
      </c>
    </row>
    <row r="92" spans="1:82" ht="18" hidden="1" customHeight="1" x14ac:dyDescent="0.25">
      <c r="A92" s="68"/>
      <c r="B92" s="58" t="s">
        <v>174</v>
      </c>
      <c r="C92" s="113"/>
      <c r="D92" s="59"/>
      <c r="E92" s="64"/>
      <c r="F92" s="61">
        <f t="shared" si="32"/>
        <v>0</v>
      </c>
      <c r="G92" s="65">
        <f>IF(F92=1,data!$C$41*E92,0)</f>
        <v>0</v>
      </c>
      <c r="H92" s="87" t="s">
        <v>87</v>
      </c>
      <c r="I92" s="66">
        <f>IF($F92=1,IF($E92&lt;15,VLOOKUP(H92,data!$B$3:$E$32,2,0)*$E92,(VLOOKUP(H92,data!$B$3:$E$32,2,0)*14)+(VLOOKUP(H92,data!$B$3:$E$32,3,0))*($E92-14)),0)</f>
        <v>0</v>
      </c>
      <c r="J92" s="87" t="s">
        <v>87</v>
      </c>
      <c r="K92" s="66">
        <f>IF($F92=1,VLOOKUP(J92,data!$B$35:$D$39,2,0),0)</f>
        <v>0</v>
      </c>
      <c r="L92" s="67">
        <f>IF(AND(I92&lt;&gt;0,K92&lt;&gt;0)=FALSE,0,data!$C$43)</f>
        <v>0</v>
      </c>
      <c r="M92" s="91">
        <f t="shared" si="61"/>
        <v>0</v>
      </c>
      <c r="N92" s="61">
        <f t="shared" si="62"/>
        <v>0</v>
      </c>
      <c r="O92" s="61">
        <f t="shared" si="33"/>
        <v>0</v>
      </c>
      <c r="P92" s="61">
        <f t="shared" si="34"/>
        <v>0</v>
      </c>
      <c r="Q92" s="137">
        <f t="shared" si="35"/>
        <v>0</v>
      </c>
      <c r="S92" s="64"/>
      <c r="T92" s="61">
        <f t="shared" si="36"/>
        <v>0</v>
      </c>
      <c r="U92" s="65">
        <f>IF(T92=1,data!$C$41*S92,0)</f>
        <v>0</v>
      </c>
      <c r="V92" s="87" t="s">
        <v>87</v>
      </c>
      <c r="W92" s="66">
        <f>IF(T92=1,IF(S92&lt;15,VLOOKUP(V92,data!$B$3:$E$32,2,0)*S92,(VLOOKUP(V92,data!$B$3:$E$32,2,0)*14)+(VLOOKUP(V92,data!$B$3:$E$32,3,0))*(S92-14)),0)</f>
        <v>0</v>
      </c>
      <c r="X92" s="87" t="s">
        <v>87</v>
      </c>
      <c r="Y92" s="66">
        <f>IF(T92=1,VLOOKUP(X92,data!$B$35:$D$39,2,0),0)</f>
        <v>0</v>
      </c>
      <c r="Z92" s="67">
        <f>IF(AND(W92&lt;&gt;0,Y92&lt;&gt;0)=FALSE,0,data!$C$43)</f>
        <v>0</v>
      </c>
      <c r="AA92" s="91">
        <f t="shared" si="37"/>
        <v>0</v>
      </c>
      <c r="AB92" s="121">
        <f t="shared" si="38"/>
        <v>0</v>
      </c>
      <c r="AC92" s="61">
        <f t="shared" si="39"/>
        <v>0</v>
      </c>
      <c r="AD92" s="61">
        <f t="shared" si="40"/>
        <v>0</v>
      </c>
      <c r="AF92" s="64"/>
      <c r="AG92" s="61">
        <f t="shared" si="41"/>
        <v>0</v>
      </c>
      <c r="AH92" s="65">
        <f>IF(AG92=1,data!$C$41*AF92,0)</f>
        <v>0</v>
      </c>
      <c r="AI92" s="87" t="s">
        <v>87</v>
      </c>
      <c r="AJ92" s="66">
        <f>IF(AG92=1,IF(AF92&lt;15,VLOOKUP(AI92,data!$B$3:$E$32,2,0)*AF92,(VLOOKUP(AI92,data!$B$3:$E$32,2,0)*14)+(VLOOKUP(AI92,data!$B$3:$E$32,3,0))*(AF92-14)),0)</f>
        <v>0</v>
      </c>
      <c r="AK92" s="87" t="s">
        <v>87</v>
      </c>
      <c r="AL92" s="66">
        <f>IF(AG92=1,VLOOKUP(AK92,data!$B$35:$D$39,2,0),0)</f>
        <v>0</v>
      </c>
      <c r="AM92" s="67">
        <f>IF(AND(AJ92&lt;&gt;0,AL92&lt;&gt;0)=FALSE,0,data!$C$43)</f>
        <v>0</v>
      </c>
      <c r="AN92" s="91">
        <f t="shared" si="42"/>
        <v>0</v>
      </c>
      <c r="AO92" s="121">
        <f t="shared" si="43"/>
        <v>0</v>
      </c>
      <c r="AP92" s="61">
        <f t="shared" si="44"/>
        <v>0</v>
      </c>
      <c r="AQ92" s="61">
        <f t="shared" si="45"/>
        <v>0</v>
      </c>
      <c r="AS92" s="64"/>
      <c r="AT92" s="61">
        <f t="shared" si="46"/>
        <v>0</v>
      </c>
      <c r="AU92" s="65">
        <f>IF(AT92=1,data!$C$41*AS92,0)</f>
        <v>0</v>
      </c>
      <c r="AV92" s="87" t="s">
        <v>87</v>
      </c>
      <c r="AW92" s="66">
        <f>IF(AT92=1,IF(AS92&lt;15,VLOOKUP(AV92,data!$B$3:$E$32,2,0)*AS92,(VLOOKUP(AV92,data!$B$3:$E$32,2,0)*14)+(VLOOKUP(AV92,data!$B$3:$E$32,3,0))*(AS92-14)),0)</f>
        <v>0</v>
      </c>
      <c r="AX92" s="87" t="s">
        <v>87</v>
      </c>
      <c r="AY92" s="66">
        <f>IF(AT92=1,VLOOKUP(AX92,data!$B$35:$D$39,2,0),0)</f>
        <v>0</v>
      </c>
      <c r="AZ92" s="67">
        <f>IF(AND(AW92&lt;&gt;0,AY92&lt;&gt;0)=FALSE,0,data!$C$43)</f>
        <v>0</v>
      </c>
      <c r="BA92" s="91">
        <f t="shared" si="47"/>
        <v>0</v>
      </c>
      <c r="BB92" s="121">
        <f t="shared" si="48"/>
        <v>0</v>
      </c>
      <c r="BC92" s="61">
        <f t="shared" si="49"/>
        <v>0</v>
      </c>
      <c r="BD92" s="61">
        <f t="shared" si="50"/>
        <v>0</v>
      </c>
      <c r="BF92" s="64"/>
      <c r="BG92" s="61">
        <f t="shared" si="51"/>
        <v>0</v>
      </c>
      <c r="BH92" s="65">
        <f>IF(BG92=1,data!$C$41*BF92,0)</f>
        <v>0</v>
      </c>
      <c r="BI92" s="87" t="s">
        <v>87</v>
      </c>
      <c r="BJ92" s="66">
        <f>IF(BG92=1,IF(BF92&lt;15,VLOOKUP(BI92,data!$B$3:$E$32,2,0)*BF92,(VLOOKUP(BI92,data!$B$3:$E$32,2,0)*14)+(VLOOKUP(BI92,data!$B$3:$E$32,3,0))*(BF92-14)),0)</f>
        <v>0</v>
      </c>
      <c r="BK92" s="87" t="s">
        <v>87</v>
      </c>
      <c r="BL92" s="66">
        <f>IF(BG92=1,VLOOKUP(BK92,data!$B$35:$D$39,2,0),0)</f>
        <v>0</v>
      </c>
      <c r="BM92" s="67">
        <f>IF(AND(BJ92&lt;&gt;0,BL92&lt;&gt;0)=FALSE,0,data!$C$43)</f>
        <v>0</v>
      </c>
      <c r="BN92" s="91">
        <f t="shared" si="52"/>
        <v>0</v>
      </c>
      <c r="BO92" s="121">
        <f t="shared" si="53"/>
        <v>0</v>
      </c>
      <c r="BP92" s="61">
        <f t="shared" si="54"/>
        <v>0</v>
      </c>
      <c r="BQ92" s="61">
        <f t="shared" si="55"/>
        <v>0</v>
      </c>
      <c r="BS92" s="64"/>
      <c r="BT92" s="61">
        <f t="shared" si="56"/>
        <v>0</v>
      </c>
      <c r="BU92" s="65">
        <f>IF(BT92=1,data!$C$41*BS92,0)</f>
        <v>0</v>
      </c>
      <c r="BV92" s="87" t="s">
        <v>87</v>
      </c>
      <c r="BW92" s="66">
        <f>IF(BT92=1,IF(BS92&lt;15,VLOOKUP(BV92,data!$B$3:$E$32,2,0)*BS92,(VLOOKUP(BV92,data!$B$3:$E$32,2,0)*14)+(VLOOKUP(BV92,data!$B$3:$E$32,3,0))*(BS92-14)),0)</f>
        <v>0</v>
      </c>
      <c r="BX92" s="87" t="s">
        <v>87</v>
      </c>
      <c r="BY92" s="66">
        <f>IF(BT92=1,VLOOKUP(BX92,data!$B$35:$D$39,2,0),0)</f>
        <v>0</v>
      </c>
      <c r="BZ92" s="67">
        <f>IF(AND(BW92&lt;&gt;0,BY92&lt;&gt;0)=FALSE,0,data!$C$43)</f>
        <v>0</v>
      </c>
      <c r="CA92" s="91">
        <f t="shared" si="57"/>
        <v>0</v>
      </c>
      <c r="CB92" s="121">
        <f t="shared" si="58"/>
        <v>0</v>
      </c>
      <c r="CC92" s="61">
        <f t="shared" si="59"/>
        <v>0</v>
      </c>
      <c r="CD92" s="61">
        <f t="shared" si="60"/>
        <v>0</v>
      </c>
    </row>
    <row r="93" spans="1:82" ht="18" hidden="1" customHeight="1" x14ac:dyDescent="0.25">
      <c r="A93" s="68"/>
      <c r="B93" s="58" t="s">
        <v>175</v>
      </c>
      <c r="C93" s="113"/>
      <c r="D93" s="59"/>
      <c r="E93" s="64"/>
      <c r="F93" s="61">
        <f t="shared" si="32"/>
        <v>0</v>
      </c>
      <c r="G93" s="65">
        <f>IF(F93=1,data!$C$41*E93,0)</f>
        <v>0</v>
      </c>
      <c r="H93" s="87" t="s">
        <v>87</v>
      </c>
      <c r="I93" s="66">
        <f>IF($F93=1,IF($E93&lt;15,VLOOKUP(H93,data!$B$3:$E$32,2,0)*$E93,(VLOOKUP(H93,data!$B$3:$E$32,2,0)*14)+(VLOOKUP(H93,data!$B$3:$E$32,3,0))*($E93-14)),0)</f>
        <v>0</v>
      </c>
      <c r="J93" s="87" t="s">
        <v>87</v>
      </c>
      <c r="K93" s="66">
        <f>IF($F93=1,VLOOKUP(J93,data!$B$35:$D$39,2,0),0)</f>
        <v>0</v>
      </c>
      <c r="L93" s="67">
        <f>IF(AND(I93&lt;&gt;0,K93&lt;&gt;0)=FALSE,0,data!$C$43)</f>
        <v>0</v>
      </c>
      <c r="M93" s="91">
        <f t="shared" si="61"/>
        <v>0</v>
      </c>
      <c r="N93" s="61">
        <f t="shared" si="62"/>
        <v>0</v>
      </c>
      <c r="O93" s="61">
        <f t="shared" si="33"/>
        <v>0</v>
      </c>
      <c r="P93" s="61">
        <f t="shared" si="34"/>
        <v>0</v>
      </c>
      <c r="Q93" s="137">
        <f t="shared" si="35"/>
        <v>0</v>
      </c>
      <c r="S93" s="64"/>
      <c r="T93" s="61">
        <f t="shared" si="36"/>
        <v>0</v>
      </c>
      <c r="U93" s="65">
        <f>IF(T93=1,data!$C$41*S93,0)</f>
        <v>0</v>
      </c>
      <c r="V93" s="87" t="s">
        <v>87</v>
      </c>
      <c r="W93" s="66">
        <f>IF(T93=1,IF(S93&lt;15,VLOOKUP(V93,data!$B$3:$E$32,2,0)*S93,(VLOOKUP(V93,data!$B$3:$E$32,2,0)*14)+(VLOOKUP(V93,data!$B$3:$E$32,3,0))*(S93-14)),0)</f>
        <v>0</v>
      </c>
      <c r="X93" s="87" t="s">
        <v>87</v>
      </c>
      <c r="Y93" s="66">
        <f>IF(T93=1,VLOOKUP(X93,data!$B$35:$D$39,2,0),0)</f>
        <v>0</v>
      </c>
      <c r="Z93" s="67">
        <f>IF(AND(W93&lt;&gt;0,Y93&lt;&gt;0)=FALSE,0,data!$C$43)</f>
        <v>0</v>
      </c>
      <c r="AA93" s="91">
        <f t="shared" si="37"/>
        <v>0</v>
      </c>
      <c r="AB93" s="121">
        <f t="shared" si="38"/>
        <v>0</v>
      </c>
      <c r="AC93" s="61">
        <f t="shared" si="39"/>
        <v>0</v>
      </c>
      <c r="AD93" s="61">
        <f t="shared" si="40"/>
        <v>0</v>
      </c>
      <c r="AF93" s="64"/>
      <c r="AG93" s="61">
        <f t="shared" si="41"/>
        <v>0</v>
      </c>
      <c r="AH93" s="65">
        <f>IF(AG93=1,data!$C$41*AF93,0)</f>
        <v>0</v>
      </c>
      <c r="AI93" s="87" t="s">
        <v>87</v>
      </c>
      <c r="AJ93" s="66">
        <f>IF(AG93=1,IF(AF93&lt;15,VLOOKUP(AI93,data!$B$3:$E$32,2,0)*AF93,(VLOOKUP(AI93,data!$B$3:$E$32,2,0)*14)+(VLOOKUP(AI93,data!$B$3:$E$32,3,0))*(AF93-14)),0)</f>
        <v>0</v>
      </c>
      <c r="AK93" s="87" t="s">
        <v>87</v>
      </c>
      <c r="AL93" s="66">
        <f>IF(AG93=1,VLOOKUP(AK93,data!$B$35:$D$39,2,0),0)</f>
        <v>0</v>
      </c>
      <c r="AM93" s="67">
        <f>IF(AND(AJ93&lt;&gt;0,AL93&lt;&gt;0)=FALSE,0,data!$C$43)</f>
        <v>0</v>
      </c>
      <c r="AN93" s="91">
        <f t="shared" si="42"/>
        <v>0</v>
      </c>
      <c r="AO93" s="121">
        <f t="shared" si="43"/>
        <v>0</v>
      </c>
      <c r="AP93" s="61">
        <f t="shared" si="44"/>
        <v>0</v>
      </c>
      <c r="AQ93" s="61">
        <f t="shared" si="45"/>
        <v>0</v>
      </c>
      <c r="AS93" s="64"/>
      <c r="AT93" s="61">
        <f t="shared" si="46"/>
        <v>0</v>
      </c>
      <c r="AU93" s="65">
        <f>IF(AT93=1,data!$C$41*AS93,0)</f>
        <v>0</v>
      </c>
      <c r="AV93" s="87" t="s">
        <v>87</v>
      </c>
      <c r="AW93" s="66">
        <f>IF(AT93=1,IF(AS93&lt;15,VLOOKUP(AV93,data!$B$3:$E$32,2,0)*AS93,(VLOOKUP(AV93,data!$B$3:$E$32,2,0)*14)+(VLOOKUP(AV93,data!$B$3:$E$32,3,0))*(AS93-14)),0)</f>
        <v>0</v>
      </c>
      <c r="AX93" s="87" t="s">
        <v>87</v>
      </c>
      <c r="AY93" s="66">
        <f>IF(AT93=1,VLOOKUP(AX93,data!$B$35:$D$39,2,0),0)</f>
        <v>0</v>
      </c>
      <c r="AZ93" s="67">
        <f>IF(AND(AW93&lt;&gt;0,AY93&lt;&gt;0)=FALSE,0,data!$C$43)</f>
        <v>0</v>
      </c>
      <c r="BA93" s="91">
        <f t="shared" si="47"/>
        <v>0</v>
      </c>
      <c r="BB93" s="121">
        <f t="shared" si="48"/>
        <v>0</v>
      </c>
      <c r="BC93" s="61">
        <f t="shared" si="49"/>
        <v>0</v>
      </c>
      <c r="BD93" s="61">
        <f t="shared" si="50"/>
        <v>0</v>
      </c>
      <c r="BF93" s="64"/>
      <c r="BG93" s="61">
        <f t="shared" si="51"/>
        <v>0</v>
      </c>
      <c r="BH93" s="65">
        <f>IF(BG93=1,data!$C$41*BF93,0)</f>
        <v>0</v>
      </c>
      <c r="BI93" s="87" t="s">
        <v>87</v>
      </c>
      <c r="BJ93" s="66">
        <f>IF(BG93=1,IF(BF93&lt;15,VLOOKUP(BI93,data!$B$3:$E$32,2,0)*BF93,(VLOOKUP(BI93,data!$B$3:$E$32,2,0)*14)+(VLOOKUP(BI93,data!$B$3:$E$32,3,0))*(BF93-14)),0)</f>
        <v>0</v>
      </c>
      <c r="BK93" s="87" t="s">
        <v>87</v>
      </c>
      <c r="BL93" s="66">
        <f>IF(BG93=1,VLOOKUP(BK93,data!$B$35:$D$39,2,0),0)</f>
        <v>0</v>
      </c>
      <c r="BM93" s="67">
        <f>IF(AND(BJ93&lt;&gt;0,BL93&lt;&gt;0)=FALSE,0,data!$C$43)</f>
        <v>0</v>
      </c>
      <c r="BN93" s="91">
        <f t="shared" si="52"/>
        <v>0</v>
      </c>
      <c r="BO93" s="121">
        <f t="shared" si="53"/>
        <v>0</v>
      </c>
      <c r="BP93" s="61">
        <f t="shared" si="54"/>
        <v>0</v>
      </c>
      <c r="BQ93" s="61">
        <f t="shared" si="55"/>
        <v>0</v>
      </c>
      <c r="BS93" s="64"/>
      <c r="BT93" s="61">
        <f t="shared" si="56"/>
        <v>0</v>
      </c>
      <c r="BU93" s="65">
        <f>IF(BT93=1,data!$C$41*BS93,0)</f>
        <v>0</v>
      </c>
      <c r="BV93" s="87" t="s">
        <v>87</v>
      </c>
      <c r="BW93" s="66">
        <f>IF(BT93=1,IF(BS93&lt;15,VLOOKUP(BV93,data!$B$3:$E$32,2,0)*BS93,(VLOOKUP(BV93,data!$B$3:$E$32,2,0)*14)+(VLOOKUP(BV93,data!$B$3:$E$32,3,0))*(BS93-14)),0)</f>
        <v>0</v>
      </c>
      <c r="BX93" s="87" t="s">
        <v>87</v>
      </c>
      <c r="BY93" s="66">
        <f>IF(BT93=1,VLOOKUP(BX93,data!$B$35:$D$39,2,0),0)</f>
        <v>0</v>
      </c>
      <c r="BZ93" s="67">
        <f>IF(AND(BW93&lt;&gt;0,BY93&lt;&gt;0)=FALSE,0,data!$C$43)</f>
        <v>0</v>
      </c>
      <c r="CA93" s="91">
        <f t="shared" si="57"/>
        <v>0</v>
      </c>
      <c r="CB93" s="121">
        <f t="shared" si="58"/>
        <v>0</v>
      </c>
      <c r="CC93" s="61">
        <f t="shared" si="59"/>
        <v>0</v>
      </c>
      <c r="CD93" s="61">
        <f t="shared" si="60"/>
        <v>0</v>
      </c>
    </row>
    <row r="94" spans="1:82" ht="18" hidden="1" customHeight="1" x14ac:dyDescent="0.25">
      <c r="A94" s="68"/>
      <c r="B94" s="58" t="s">
        <v>176</v>
      </c>
      <c r="C94" s="113"/>
      <c r="D94" s="59"/>
      <c r="E94" s="64"/>
      <c r="F94" s="61">
        <f t="shared" si="32"/>
        <v>0</v>
      </c>
      <c r="G94" s="65">
        <f>IF(F94=1,data!$C$41*E94,0)</f>
        <v>0</v>
      </c>
      <c r="H94" s="87" t="s">
        <v>87</v>
      </c>
      <c r="I94" s="66">
        <f>IF($F94=1,IF($E94&lt;15,VLOOKUP(H94,data!$B$3:$E$32,2,0)*$E94,(VLOOKUP(H94,data!$B$3:$E$32,2,0)*14)+(VLOOKUP(H94,data!$B$3:$E$32,3,0))*($E94-14)),0)</f>
        <v>0</v>
      </c>
      <c r="J94" s="87" t="s">
        <v>87</v>
      </c>
      <c r="K94" s="66">
        <f>IF($F94=1,VLOOKUP(J94,data!$B$35:$D$39,2,0),0)</f>
        <v>0</v>
      </c>
      <c r="L94" s="67">
        <f>IF(AND(I94&lt;&gt;0,K94&lt;&gt;0)=FALSE,0,data!$C$43)</f>
        <v>0</v>
      </c>
      <c r="M94" s="91">
        <f t="shared" si="61"/>
        <v>0</v>
      </c>
      <c r="N94" s="61">
        <f t="shared" si="62"/>
        <v>0</v>
      </c>
      <c r="O94" s="61">
        <f t="shared" si="33"/>
        <v>0</v>
      </c>
      <c r="P94" s="61">
        <f t="shared" si="34"/>
        <v>0</v>
      </c>
      <c r="Q94" s="137">
        <f t="shared" si="35"/>
        <v>0</v>
      </c>
      <c r="S94" s="64"/>
      <c r="T94" s="61">
        <f t="shared" si="36"/>
        <v>0</v>
      </c>
      <c r="U94" s="65">
        <f>IF(T94=1,data!$C$41*S94,0)</f>
        <v>0</v>
      </c>
      <c r="V94" s="87" t="s">
        <v>87</v>
      </c>
      <c r="W94" s="66">
        <f>IF(T94=1,IF(S94&lt;15,VLOOKUP(V94,data!$B$3:$E$32,2,0)*S94,(VLOOKUP(V94,data!$B$3:$E$32,2,0)*14)+(VLOOKUP(V94,data!$B$3:$E$32,3,0))*(S94-14)),0)</f>
        <v>0</v>
      </c>
      <c r="X94" s="87" t="s">
        <v>87</v>
      </c>
      <c r="Y94" s="66">
        <f>IF(T94=1,VLOOKUP(X94,data!$B$35:$D$39,2,0),0)</f>
        <v>0</v>
      </c>
      <c r="Z94" s="67">
        <f>IF(AND(W94&lt;&gt;0,Y94&lt;&gt;0)=FALSE,0,data!$C$43)</f>
        <v>0</v>
      </c>
      <c r="AA94" s="91">
        <f t="shared" si="37"/>
        <v>0</v>
      </c>
      <c r="AB94" s="121">
        <f t="shared" si="38"/>
        <v>0</v>
      </c>
      <c r="AC94" s="61">
        <f t="shared" si="39"/>
        <v>0</v>
      </c>
      <c r="AD94" s="61">
        <f t="shared" si="40"/>
        <v>0</v>
      </c>
      <c r="AF94" s="64"/>
      <c r="AG94" s="61">
        <f t="shared" si="41"/>
        <v>0</v>
      </c>
      <c r="AH94" s="65">
        <f>IF(AG94=1,data!$C$41*AF94,0)</f>
        <v>0</v>
      </c>
      <c r="AI94" s="87" t="s">
        <v>87</v>
      </c>
      <c r="AJ94" s="66">
        <f>IF(AG94=1,IF(AF94&lt;15,VLOOKUP(AI94,data!$B$3:$E$32,2,0)*AF94,(VLOOKUP(AI94,data!$B$3:$E$32,2,0)*14)+(VLOOKUP(AI94,data!$B$3:$E$32,3,0))*(AF94-14)),0)</f>
        <v>0</v>
      </c>
      <c r="AK94" s="87" t="s">
        <v>87</v>
      </c>
      <c r="AL94" s="66">
        <f>IF(AG94=1,VLOOKUP(AK94,data!$B$35:$D$39,2,0),0)</f>
        <v>0</v>
      </c>
      <c r="AM94" s="67">
        <f>IF(AND(AJ94&lt;&gt;0,AL94&lt;&gt;0)=FALSE,0,data!$C$43)</f>
        <v>0</v>
      </c>
      <c r="AN94" s="91">
        <f t="shared" si="42"/>
        <v>0</v>
      </c>
      <c r="AO94" s="121">
        <f t="shared" si="43"/>
        <v>0</v>
      </c>
      <c r="AP94" s="61">
        <f t="shared" si="44"/>
        <v>0</v>
      </c>
      <c r="AQ94" s="61">
        <f t="shared" si="45"/>
        <v>0</v>
      </c>
      <c r="AS94" s="64"/>
      <c r="AT94" s="61">
        <f t="shared" si="46"/>
        <v>0</v>
      </c>
      <c r="AU94" s="65">
        <f>IF(AT94=1,data!$C$41*AS94,0)</f>
        <v>0</v>
      </c>
      <c r="AV94" s="87" t="s">
        <v>87</v>
      </c>
      <c r="AW94" s="66">
        <f>IF(AT94=1,IF(AS94&lt;15,VLOOKUP(AV94,data!$B$3:$E$32,2,0)*AS94,(VLOOKUP(AV94,data!$B$3:$E$32,2,0)*14)+(VLOOKUP(AV94,data!$B$3:$E$32,3,0))*(AS94-14)),0)</f>
        <v>0</v>
      </c>
      <c r="AX94" s="87" t="s">
        <v>87</v>
      </c>
      <c r="AY94" s="66">
        <f>IF(AT94=1,VLOOKUP(AX94,data!$B$35:$D$39,2,0),0)</f>
        <v>0</v>
      </c>
      <c r="AZ94" s="67">
        <f>IF(AND(AW94&lt;&gt;0,AY94&lt;&gt;0)=FALSE,0,data!$C$43)</f>
        <v>0</v>
      </c>
      <c r="BA94" s="91">
        <f t="shared" si="47"/>
        <v>0</v>
      </c>
      <c r="BB94" s="121">
        <f t="shared" si="48"/>
        <v>0</v>
      </c>
      <c r="BC94" s="61">
        <f t="shared" si="49"/>
        <v>0</v>
      </c>
      <c r="BD94" s="61">
        <f t="shared" si="50"/>
        <v>0</v>
      </c>
      <c r="BF94" s="64"/>
      <c r="BG94" s="61">
        <f t="shared" si="51"/>
        <v>0</v>
      </c>
      <c r="BH94" s="65">
        <f>IF(BG94=1,data!$C$41*BF94,0)</f>
        <v>0</v>
      </c>
      <c r="BI94" s="87" t="s">
        <v>87</v>
      </c>
      <c r="BJ94" s="66">
        <f>IF(BG94=1,IF(BF94&lt;15,VLOOKUP(BI94,data!$B$3:$E$32,2,0)*BF94,(VLOOKUP(BI94,data!$B$3:$E$32,2,0)*14)+(VLOOKUP(BI94,data!$B$3:$E$32,3,0))*(BF94-14)),0)</f>
        <v>0</v>
      </c>
      <c r="BK94" s="87" t="s">
        <v>87</v>
      </c>
      <c r="BL94" s="66">
        <f>IF(BG94=1,VLOOKUP(BK94,data!$B$35:$D$39,2,0),0)</f>
        <v>0</v>
      </c>
      <c r="BM94" s="67">
        <f>IF(AND(BJ94&lt;&gt;0,BL94&lt;&gt;0)=FALSE,0,data!$C$43)</f>
        <v>0</v>
      </c>
      <c r="BN94" s="91">
        <f t="shared" si="52"/>
        <v>0</v>
      </c>
      <c r="BO94" s="121">
        <f t="shared" si="53"/>
        <v>0</v>
      </c>
      <c r="BP94" s="61">
        <f t="shared" si="54"/>
        <v>0</v>
      </c>
      <c r="BQ94" s="61">
        <f t="shared" si="55"/>
        <v>0</v>
      </c>
      <c r="BS94" s="64"/>
      <c r="BT94" s="61">
        <f t="shared" si="56"/>
        <v>0</v>
      </c>
      <c r="BU94" s="65">
        <f>IF(BT94=1,data!$C$41*BS94,0)</f>
        <v>0</v>
      </c>
      <c r="BV94" s="87" t="s">
        <v>87</v>
      </c>
      <c r="BW94" s="66">
        <f>IF(BT94=1,IF(BS94&lt;15,VLOOKUP(BV94,data!$B$3:$E$32,2,0)*BS94,(VLOOKUP(BV94,data!$B$3:$E$32,2,0)*14)+(VLOOKUP(BV94,data!$B$3:$E$32,3,0))*(BS94-14)),0)</f>
        <v>0</v>
      </c>
      <c r="BX94" s="87" t="s">
        <v>87</v>
      </c>
      <c r="BY94" s="66">
        <f>IF(BT94=1,VLOOKUP(BX94,data!$B$35:$D$39,2,0),0)</f>
        <v>0</v>
      </c>
      <c r="BZ94" s="67">
        <f>IF(AND(BW94&lt;&gt;0,BY94&lt;&gt;0)=FALSE,0,data!$C$43)</f>
        <v>0</v>
      </c>
      <c r="CA94" s="91">
        <f t="shared" si="57"/>
        <v>0</v>
      </c>
      <c r="CB94" s="121">
        <f t="shared" si="58"/>
        <v>0</v>
      </c>
      <c r="CC94" s="61">
        <f t="shared" si="59"/>
        <v>0</v>
      </c>
      <c r="CD94" s="61">
        <f t="shared" si="60"/>
        <v>0</v>
      </c>
    </row>
    <row r="95" spans="1:82" ht="18" hidden="1" customHeight="1" x14ac:dyDescent="0.25">
      <c r="A95" s="57"/>
      <c r="B95" s="58" t="s">
        <v>177</v>
      </c>
      <c r="C95" s="113"/>
      <c r="D95" s="59"/>
      <c r="E95" s="64"/>
      <c r="F95" s="61">
        <f t="shared" si="32"/>
        <v>0</v>
      </c>
      <c r="G95" s="65">
        <f>IF(F95=1,data!$C$41*E95,0)</f>
        <v>0</v>
      </c>
      <c r="H95" s="87" t="s">
        <v>87</v>
      </c>
      <c r="I95" s="66">
        <f>IF($F95=1,IF($E95&lt;15,VLOOKUP(H95,data!$B$3:$E$32,2,0)*$E95,(VLOOKUP(H95,data!$B$3:$E$32,2,0)*14)+(VLOOKUP(H95,data!$B$3:$E$32,3,0))*($E95-14)),0)</f>
        <v>0</v>
      </c>
      <c r="J95" s="87" t="s">
        <v>87</v>
      </c>
      <c r="K95" s="66">
        <f>IF($F95=1,VLOOKUP(J95,data!$B$35:$D$39,2,0),0)</f>
        <v>0</v>
      </c>
      <c r="L95" s="67">
        <f>IF(AND(I95&lt;&gt;0,K95&lt;&gt;0)=FALSE,0,data!$C$43)</f>
        <v>0</v>
      </c>
      <c r="M95" s="91">
        <f t="shared" si="61"/>
        <v>0</v>
      </c>
      <c r="N95" s="61">
        <f t="shared" si="62"/>
        <v>0</v>
      </c>
      <c r="O95" s="61">
        <f t="shared" si="33"/>
        <v>0</v>
      </c>
      <c r="P95" s="61">
        <f t="shared" si="34"/>
        <v>0</v>
      </c>
      <c r="Q95" s="137">
        <f t="shared" si="35"/>
        <v>0</v>
      </c>
      <c r="S95" s="64"/>
      <c r="T95" s="61">
        <f t="shared" si="36"/>
        <v>0</v>
      </c>
      <c r="U95" s="65">
        <f>IF(T95=1,data!$C$41*S95,0)</f>
        <v>0</v>
      </c>
      <c r="V95" s="87" t="s">
        <v>87</v>
      </c>
      <c r="W95" s="66">
        <f>IF(T95=1,IF(S95&lt;15,VLOOKUP(V95,data!$B$3:$E$32,2,0)*S95,(VLOOKUP(V95,data!$B$3:$E$32,2,0)*14)+(VLOOKUP(V95,data!$B$3:$E$32,3,0))*(S95-14)),0)</f>
        <v>0</v>
      </c>
      <c r="X95" s="87" t="s">
        <v>87</v>
      </c>
      <c r="Y95" s="66">
        <f>IF(T95=1,VLOOKUP(X95,data!$B$35:$D$39,2,0),0)</f>
        <v>0</v>
      </c>
      <c r="Z95" s="67">
        <f>IF(AND(W95&lt;&gt;0,Y95&lt;&gt;0)=FALSE,0,data!$C$43)</f>
        <v>0</v>
      </c>
      <c r="AA95" s="91">
        <f t="shared" si="37"/>
        <v>0</v>
      </c>
      <c r="AB95" s="121">
        <f t="shared" si="38"/>
        <v>0</v>
      </c>
      <c r="AC95" s="61">
        <f t="shared" si="39"/>
        <v>0</v>
      </c>
      <c r="AD95" s="61">
        <f t="shared" si="40"/>
        <v>0</v>
      </c>
      <c r="AF95" s="64"/>
      <c r="AG95" s="61">
        <f t="shared" si="41"/>
        <v>0</v>
      </c>
      <c r="AH95" s="65">
        <f>IF(AG95=1,data!$C$41*AF95,0)</f>
        <v>0</v>
      </c>
      <c r="AI95" s="87" t="s">
        <v>87</v>
      </c>
      <c r="AJ95" s="66">
        <f>IF(AG95=1,IF(AF95&lt;15,VLOOKUP(AI95,data!$B$3:$E$32,2,0)*AF95,(VLOOKUP(AI95,data!$B$3:$E$32,2,0)*14)+(VLOOKUP(AI95,data!$B$3:$E$32,3,0))*(AF95-14)),0)</f>
        <v>0</v>
      </c>
      <c r="AK95" s="87" t="s">
        <v>87</v>
      </c>
      <c r="AL95" s="66">
        <f>IF(AG95=1,VLOOKUP(AK95,data!$B$35:$D$39,2,0),0)</f>
        <v>0</v>
      </c>
      <c r="AM95" s="67">
        <f>IF(AND(AJ95&lt;&gt;0,AL95&lt;&gt;0)=FALSE,0,data!$C$43)</f>
        <v>0</v>
      </c>
      <c r="AN95" s="91">
        <f t="shared" si="42"/>
        <v>0</v>
      </c>
      <c r="AO95" s="121">
        <f t="shared" si="43"/>
        <v>0</v>
      </c>
      <c r="AP95" s="61">
        <f t="shared" si="44"/>
        <v>0</v>
      </c>
      <c r="AQ95" s="61">
        <f t="shared" si="45"/>
        <v>0</v>
      </c>
      <c r="AS95" s="64"/>
      <c r="AT95" s="61">
        <f t="shared" si="46"/>
        <v>0</v>
      </c>
      <c r="AU95" s="65">
        <f>IF(AT95=1,data!$C$41*AS95,0)</f>
        <v>0</v>
      </c>
      <c r="AV95" s="87" t="s">
        <v>87</v>
      </c>
      <c r="AW95" s="66">
        <f>IF(AT95=1,IF(AS95&lt;15,VLOOKUP(AV95,data!$B$3:$E$32,2,0)*AS95,(VLOOKUP(AV95,data!$B$3:$E$32,2,0)*14)+(VLOOKUP(AV95,data!$B$3:$E$32,3,0))*(AS95-14)),0)</f>
        <v>0</v>
      </c>
      <c r="AX95" s="87" t="s">
        <v>87</v>
      </c>
      <c r="AY95" s="66">
        <f>IF(AT95=1,VLOOKUP(AX95,data!$B$35:$D$39,2,0),0)</f>
        <v>0</v>
      </c>
      <c r="AZ95" s="67">
        <f>IF(AND(AW95&lt;&gt;0,AY95&lt;&gt;0)=FALSE,0,data!$C$43)</f>
        <v>0</v>
      </c>
      <c r="BA95" s="91">
        <f t="shared" si="47"/>
        <v>0</v>
      </c>
      <c r="BB95" s="121">
        <f t="shared" si="48"/>
        <v>0</v>
      </c>
      <c r="BC95" s="61">
        <f t="shared" si="49"/>
        <v>0</v>
      </c>
      <c r="BD95" s="61">
        <f t="shared" si="50"/>
        <v>0</v>
      </c>
      <c r="BF95" s="64"/>
      <c r="BG95" s="61">
        <f t="shared" si="51"/>
        <v>0</v>
      </c>
      <c r="BH95" s="65">
        <f>IF(BG95=1,data!$C$41*BF95,0)</f>
        <v>0</v>
      </c>
      <c r="BI95" s="87" t="s">
        <v>87</v>
      </c>
      <c r="BJ95" s="66">
        <f>IF(BG95=1,IF(BF95&lt;15,VLOOKUP(BI95,data!$B$3:$E$32,2,0)*BF95,(VLOOKUP(BI95,data!$B$3:$E$32,2,0)*14)+(VLOOKUP(BI95,data!$B$3:$E$32,3,0))*(BF95-14)),0)</f>
        <v>0</v>
      </c>
      <c r="BK95" s="87" t="s">
        <v>87</v>
      </c>
      <c r="BL95" s="66">
        <f>IF(BG95=1,VLOOKUP(BK95,data!$B$35:$D$39,2,0),0)</f>
        <v>0</v>
      </c>
      <c r="BM95" s="67">
        <f>IF(AND(BJ95&lt;&gt;0,BL95&lt;&gt;0)=FALSE,0,data!$C$43)</f>
        <v>0</v>
      </c>
      <c r="BN95" s="91">
        <f t="shared" si="52"/>
        <v>0</v>
      </c>
      <c r="BO95" s="121">
        <f t="shared" si="53"/>
        <v>0</v>
      </c>
      <c r="BP95" s="61">
        <f t="shared" si="54"/>
        <v>0</v>
      </c>
      <c r="BQ95" s="61">
        <f t="shared" si="55"/>
        <v>0</v>
      </c>
      <c r="BS95" s="64"/>
      <c r="BT95" s="61">
        <f t="shared" si="56"/>
        <v>0</v>
      </c>
      <c r="BU95" s="65">
        <f>IF(BT95=1,data!$C$41*BS95,0)</f>
        <v>0</v>
      </c>
      <c r="BV95" s="87" t="s">
        <v>87</v>
      </c>
      <c r="BW95" s="66">
        <f>IF(BT95=1,IF(BS95&lt;15,VLOOKUP(BV95,data!$B$3:$E$32,2,0)*BS95,(VLOOKUP(BV95,data!$B$3:$E$32,2,0)*14)+(VLOOKUP(BV95,data!$B$3:$E$32,3,0))*(BS95-14)),0)</f>
        <v>0</v>
      </c>
      <c r="BX95" s="87" t="s">
        <v>87</v>
      </c>
      <c r="BY95" s="66">
        <f>IF(BT95=1,VLOOKUP(BX95,data!$B$35:$D$39,2,0),0)</f>
        <v>0</v>
      </c>
      <c r="BZ95" s="67">
        <f>IF(AND(BW95&lt;&gt;0,BY95&lt;&gt;0)=FALSE,0,data!$C$43)</f>
        <v>0</v>
      </c>
      <c r="CA95" s="91">
        <f t="shared" si="57"/>
        <v>0</v>
      </c>
      <c r="CB95" s="121">
        <f t="shared" si="58"/>
        <v>0</v>
      </c>
      <c r="CC95" s="61">
        <f t="shared" si="59"/>
        <v>0</v>
      </c>
      <c r="CD95" s="61">
        <f t="shared" si="60"/>
        <v>0</v>
      </c>
    </row>
    <row r="96" spans="1:82" ht="18" hidden="1" customHeight="1" x14ac:dyDescent="0.25">
      <c r="A96" s="57"/>
      <c r="B96" s="58" t="s">
        <v>178</v>
      </c>
      <c r="C96" s="113"/>
      <c r="D96" s="59"/>
      <c r="E96" s="64"/>
      <c r="F96" s="61">
        <f t="shared" si="32"/>
        <v>0</v>
      </c>
      <c r="G96" s="65">
        <f>IF(F96=1,data!$C$41*E96,0)</f>
        <v>0</v>
      </c>
      <c r="H96" s="87" t="s">
        <v>87</v>
      </c>
      <c r="I96" s="66">
        <f>IF($F96=1,IF($E96&lt;15,VLOOKUP(H96,data!$B$3:$E$32,2,0)*$E96,(VLOOKUP(H96,data!$B$3:$E$32,2,0)*14)+(VLOOKUP(H96,data!$B$3:$E$32,3,0))*($E96-14)),0)</f>
        <v>0</v>
      </c>
      <c r="J96" s="87" t="s">
        <v>87</v>
      </c>
      <c r="K96" s="66">
        <f>IF($F96=1,VLOOKUP(J96,data!$B$35:$D$39,2,0),0)</f>
        <v>0</v>
      </c>
      <c r="L96" s="67">
        <f>IF(AND(I96&lt;&gt;0,K96&lt;&gt;0)=FALSE,0,data!$C$43)</f>
        <v>0</v>
      </c>
      <c r="M96" s="91">
        <f t="shared" si="61"/>
        <v>0</v>
      </c>
      <c r="N96" s="61">
        <f t="shared" si="62"/>
        <v>0</v>
      </c>
      <c r="O96" s="61">
        <f t="shared" si="33"/>
        <v>0</v>
      </c>
      <c r="P96" s="61">
        <f t="shared" si="34"/>
        <v>0</v>
      </c>
      <c r="Q96" s="137">
        <f t="shared" si="35"/>
        <v>0</v>
      </c>
      <c r="S96" s="64"/>
      <c r="T96" s="61">
        <f t="shared" si="36"/>
        <v>0</v>
      </c>
      <c r="U96" s="65">
        <f>IF(T96=1,data!$C$41*S96,0)</f>
        <v>0</v>
      </c>
      <c r="V96" s="87" t="s">
        <v>87</v>
      </c>
      <c r="W96" s="66">
        <f>IF(T96=1,IF(S96&lt;15,VLOOKUP(V96,data!$B$3:$E$32,2,0)*S96,(VLOOKUP(V96,data!$B$3:$E$32,2,0)*14)+(VLOOKUP(V96,data!$B$3:$E$32,3,0))*(S96-14)),0)</f>
        <v>0</v>
      </c>
      <c r="X96" s="87" t="s">
        <v>87</v>
      </c>
      <c r="Y96" s="66">
        <f>IF(T96=1,VLOOKUP(X96,data!$B$35:$D$39,2,0),0)</f>
        <v>0</v>
      </c>
      <c r="Z96" s="67">
        <f>IF(AND(W96&lt;&gt;0,Y96&lt;&gt;0)=FALSE,0,data!$C$43)</f>
        <v>0</v>
      </c>
      <c r="AA96" s="91">
        <f t="shared" si="37"/>
        <v>0</v>
      </c>
      <c r="AB96" s="121">
        <f t="shared" si="38"/>
        <v>0</v>
      </c>
      <c r="AC96" s="61">
        <f t="shared" si="39"/>
        <v>0</v>
      </c>
      <c r="AD96" s="61">
        <f t="shared" si="40"/>
        <v>0</v>
      </c>
      <c r="AF96" s="64"/>
      <c r="AG96" s="61">
        <f t="shared" si="41"/>
        <v>0</v>
      </c>
      <c r="AH96" s="65">
        <f>IF(AG96=1,data!$C$41*AF96,0)</f>
        <v>0</v>
      </c>
      <c r="AI96" s="87" t="s">
        <v>87</v>
      </c>
      <c r="AJ96" s="66">
        <f>IF(AG96=1,IF(AF96&lt;15,VLOOKUP(AI96,data!$B$3:$E$32,2,0)*AF96,(VLOOKUP(AI96,data!$B$3:$E$32,2,0)*14)+(VLOOKUP(AI96,data!$B$3:$E$32,3,0))*(AF96-14)),0)</f>
        <v>0</v>
      </c>
      <c r="AK96" s="87" t="s">
        <v>87</v>
      </c>
      <c r="AL96" s="66">
        <f>IF(AG96=1,VLOOKUP(AK96,data!$B$35:$D$39,2,0),0)</f>
        <v>0</v>
      </c>
      <c r="AM96" s="67">
        <f>IF(AND(AJ96&lt;&gt;0,AL96&lt;&gt;0)=FALSE,0,data!$C$43)</f>
        <v>0</v>
      </c>
      <c r="AN96" s="91">
        <f t="shared" si="42"/>
        <v>0</v>
      </c>
      <c r="AO96" s="121">
        <f t="shared" si="43"/>
        <v>0</v>
      </c>
      <c r="AP96" s="61">
        <f t="shared" si="44"/>
        <v>0</v>
      </c>
      <c r="AQ96" s="61">
        <f t="shared" si="45"/>
        <v>0</v>
      </c>
      <c r="AS96" s="64"/>
      <c r="AT96" s="61">
        <f t="shared" si="46"/>
        <v>0</v>
      </c>
      <c r="AU96" s="65">
        <f>IF(AT96=1,data!$C$41*AS96,0)</f>
        <v>0</v>
      </c>
      <c r="AV96" s="87" t="s">
        <v>87</v>
      </c>
      <c r="AW96" s="66">
        <f>IF(AT96=1,IF(AS96&lt;15,VLOOKUP(AV96,data!$B$3:$E$32,2,0)*AS96,(VLOOKUP(AV96,data!$B$3:$E$32,2,0)*14)+(VLOOKUP(AV96,data!$B$3:$E$32,3,0))*(AS96-14)),0)</f>
        <v>0</v>
      </c>
      <c r="AX96" s="87" t="s">
        <v>87</v>
      </c>
      <c r="AY96" s="66">
        <f>IF(AT96=1,VLOOKUP(AX96,data!$B$35:$D$39,2,0),0)</f>
        <v>0</v>
      </c>
      <c r="AZ96" s="67">
        <f>IF(AND(AW96&lt;&gt;0,AY96&lt;&gt;0)=FALSE,0,data!$C$43)</f>
        <v>0</v>
      </c>
      <c r="BA96" s="91">
        <f t="shared" si="47"/>
        <v>0</v>
      </c>
      <c r="BB96" s="121">
        <f t="shared" si="48"/>
        <v>0</v>
      </c>
      <c r="BC96" s="61">
        <f t="shared" si="49"/>
        <v>0</v>
      </c>
      <c r="BD96" s="61">
        <f t="shared" si="50"/>
        <v>0</v>
      </c>
      <c r="BF96" s="64"/>
      <c r="BG96" s="61">
        <f t="shared" si="51"/>
        <v>0</v>
      </c>
      <c r="BH96" s="65">
        <f>IF(BG96=1,data!$C$41*BF96,0)</f>
        <v>0</v>
      </c>
      <c r="BI96" s="87" t="s">
        <v>87</v>
      </c>
      <c r="BJ96" s="66">
        <f>IF(BG96=1,IF(BF96&lt;15,VLOOKUP(BI96,data!$B$3:$E$32,2,0)*BF96,(VLOOKUP(BI96,data!$B$3:$E$32,2,0)*14)+(VLOOKUP(BI96,data!$B$3:$E$32,3,0))*(BF96-14)),0)</f>
        <v>0</v>
      </c>
      <c r="BK96" s="87" t="s">
        <v>87</v>
      </c>
      <c r="BL96" s="66">
        <f>IF(BG96=1,VLOOKUP(BK96,data!$B$35:$D$39,2,0),0)</f>
        <v>0</v>
      </c>
      <c r="BM96" s="67">
        <f>IF(AND(BJ96&lt;&gt;0,BL96&lt;&gt;0)=FALSE,0,data!$C$43)</f>
        <v>0</v>
      </c>
      <c r="BN96" s="91">
        <f t="shared" si="52"/>
        <v>0</v>
      </c>
      <c r="BO96" s="121">
        <f t="shared" si="53"/>
        <v>0</v>
      </c>
      <c r="BP96" s="61">
        <f t="shared" si="54"/>
        <v>0</v>
      </c>
      <c r="BQ96" s="61">
        <f t="shared" si="55"/>
        <v>0</v>
      </c>
      <c r="BS96" s="64"/>
      <c r="BT96" s="61">
        <f t="shared" si="56"/>
        <v>0</v>
      </c>
      <c r="BU96" s="65">
        <f>IF(BT96=1,data!$C$41*BS96,0)</f>
        <v>0</v>
      </c>
      <c r="BV96" s="87" t="s">
        <v>87</v>
      </c>
      <c r="BW96" s="66">
        <f>IF(BT96=1,IF(BS96&lt;15,VLOOKUP(BV96,data!$B$3:$E$32,2,0)*BS96,(VLOOKUP(BV96,data!$B$3:$E$32,2,0)*14)+(VLOOKUP(BV96,data!$B$3:$E$32,3,0))*(BS96-14)),0)</f>
        <v>0</v>
      </c>
      <c r="BX96" s="87" t="s">
        <v>87</v>
      </c>
      <c r="BY96" s="66">
        <f>IF(BT96=1,VLOOKUP(BX96,data!$B$35:$D$39,2,0),0)</f>
        <v>0</v>
      </c>
      <c r="BZ96" s="67">
        <f>IF(AND(BW96&lt;&gt;0,BY96&lt;&gt;0)=FALSE,0,data!$C$43)</f>
        <v>0</v>
      </c>
      <c r="CA96" s="91">
        <f t="shared" si="57"/>
        <v>0</v>
      </c>
      <c r="CB96" s="121">
        <f t="shared" si="58"/>
        <v>0</v>
      </c>
      <c r="CC96" s="61">
        <f t="shared" si="59"/>
        <v>0</v>
      </c>
      <c r="CD96" s="61">
        <f t="shared" si="60"/>
        <v>0</v>
      </c>
    </row>
    <row r="97" spans="1:82" ht="18" hidden="1" customHeight="1" x14ac:dyDescent="0.25">
      <c r="A97" s="68"/>
      <c r="B97" s="58" t="s">
        <v>179</v>
      </c>
      <c r="C97" s="113"/>
      <c r="D97" s="59"/>
      <c r="E97" s="64"/>
      <c r="F97" s="61">
        <f t="shared" si="32"/>
        <v>0</v>
      </c>
      <c r="G97" s="65">
        <f>IF(F97=1,data!$C$41*E97,0)</f>
        <v>0</v>
      </c>
      <c r="H97" s="87" t="s">
        <v>87</v>
      </c>
      <c r="I97" s="66">
        <f>IF($F97=1,IF($E97&lt;15,VLOOKUP(H97,data!$B$3:$E$32,2,0)*$E97,(VLOOKUP(H97,data!$B$3:$E$32,2,0)*14)+(VLOOKUP(H97,data!$B$3:$E$32,3,0))*($E97-14)),0)</f>
        <v>0</v>
      </c>
      <c r="J97" s="87" t="s">
        <v>87</v>
      </c>
      <c r="K97" s="66">
        <f>IF($F97=1,VLOOKUP(J97,data!$B$35:$D$39,2,0),0)</f>
        <v>0</v>
      </c>
      <c r="L97" s="67">
        <f>IF(AND(I97&lt;&gt;0,K97&lt;&gt;0)=FALSE,0,data!$C$43)</f>
        <v>0</v>
      </c>
      <c r="M97" s="91">
        <f t="shared" si="61"/>
        <v>0</v>
      </c>
      <c r="N97" s="61">
        <f t="shared" si="62"/>
        <v>0</v>
      </c>
      <c r="O97" s="61">
        <f t="shared" si="33"/>
        <v>0</v>
      </c>
      <c r="P97" s="61">
        <f t="shared" si="34"/>
        <v>0</v>
      </c>
      <c r="Q97" s="137">
        <f t="shared" si="35"/>
        <v>0</v>
      </c>
      <c r="S97" s="64"/>
      <c r="T97" s="61">
        <f t="shared" si="36"/>
        <v>0</v>
      </c>
      <c r="U97" s="65">
        <f>IF(T97=1,data!$C$41*S97,0)</f>
        <v>0</v>
      </c>
      <c r="V97" s="87" t="s">
        <v>87</v>
      </c>
      <c r="W97" s="66">
        <f>IF(T97=1,IF(S97&lt;15,VLOOKUP(V97,data!$B$3:$E$32,2,0)*S97,(VLOOKUP(V97,data!$B$3:$E$32,2,0)*14)+(VLOOKUP(V97,data!$B$3:$E$32,3,0))*(S97-14)),0)</f>
        <v>0</v>
      </c>
      <c r="X97" s="87" t="s">
        <v>87</v>
      </c>
      <c r="Y97" s="66">
        <f>IF(T97=1,VLOOKUP(X97,data!$B$35:$D$39,2,0),0)</f>
        <v>0</v>
      </c>
      <c r="Z97" s="67">
        <f>IF(AND(W97&lt;&gt;0,Y97&lt;&gt;0)=FALSE,0,data!$C$43)</f>
        <v>0</v>
      </c>
      <c r="AA97" s="91">
        <f t="shared" si="37"/>
        <v>0</v>
      </c>
      <c r="AB97" s="121">
        <f t="shared" si="38"/>
        <v>0</v>
      </c>
      <c r="AC97" s="61">
        <f t="shared" si="39"/>
        <v>0</v>
      </c>
      <c r="AD97" s="61">
        <f t="shared" si="40"/>
        <v>0</v>
      </c>
      <c r="AF97" s="64"/>
      <c r="AG97" s="61">
        <f t="shared" si="41"/>
        <v>0</v>
      </c>
      <c r="AH97" s="65">
        <f>IF(AG97=1,data!$C$41*AF97,0)</f>
        <v>0</v>
      </c>
      <c r="AI97" s="87" t="s">
        <v>87</v>
      </c>
      <c r="AJ97" s="66">
        <f>IF(AG97=1,IF(AF97&lt;15,VLOOKUP(AI97,data!$B$3:$E$32,2,0)*AF97,(VLOOKUP(AI97,data!$B$3:$E$32,2,0)*14)+(VLOOKUP(AI97,data!$B$3:$E$32,3,0))*(AF97-14)),0)</f>
        <v>0</v>
      </c>
      <c r="AK97" s="87" t="s">
        <v>87</v>
      </c>
      <c r="AL97" s="66">
        <f>IF(AG97=1,VLOOKUP(AK97,data!$B$35:$D$39,2,0),0)</f>
        <v>0</v>
      </c>
      <c r="AM97" s="67">
        <f>IF(AND(AJ97&lt;&gt;0,AL97&lt;&gt;0)=FALSE,0,data!$C$43)</f>
        <v>0</v>
      </c>
      <c r="AN97" s="91">
        <f t="shared" si="42"/>
        <v>0</v>
      </c>
      <c r="AO97" s="121">
        <f t="shared" si="43"/>
        <v>0</v>
      </c>
      <c r="AP97" s="61">
        <f t="shared" si="44"/>
        <v>0</v>
      </c>
      <c r="AQ97" s="61">
        <f t="shared" si="45"/>
        <v>0</v>
      </c>
      <c r="AS97" s="64"/>
      <c r="AT97" s="61">
        <f t="shared" si="46"/>
        <v>0</v>
      </c>
      <c r="AU97" s="65">
        <f>IF(AT97=1,data!$C$41*AS97,0)</f>
        <v>0</v>
      </c>
      <c r="AV97" s="87" t="s">
        <v>87</v>
      </c>
      <c r="AW97" s="66">
        <f>IF(AT97=1,IF(AS97&lt;15,VLOOKUP(AV97,data!$B$3:$E$32,2,0)*AS97,(VLOOKUP(AV97,data!$B$3:$E$32,2,0)*14)+(VLOOKUP(AV97,data!$B$3:$E$32,3,0))*(AS97-14)),0)</f>
        <v>0</v>
      </c>
      <c r="AX97" s="87" t="s">
        <v>87</v>
      </c>
      <c r="AY97" s="66">
        <f>IF(AT97=1,VLOOKUP(AX97,data!$B$35:$D$39,2,0),0)</f>
        <v>0</v>
      </c>
      <c r="AZ97" s="67">
        <f>IF(AND(AW97&lt;&gt;0,AY97&lt;&gt;0)=FALSE,0,data!$C$43)</f>
        <v>0</v>
      </c>
      <c r="BA97" s="91">
        <f t="shared" si="47"/>
        <v>0</v>
      </c>
      <c r="BB97" s="121">
        <f t="shared" si="48"/>
        <v>0</v>
      </c>
      <c r="BC97" s="61">
        <f t="shared" si="49"/>
        <v>0</v>
      </c>
      <c r="BD97" s="61">
        <f t="shared" si="50"/>
        <v>0</v>
      </c>
      <c r="BF97" s="64"/>
      <c r="BG97" s="61">
        <f t="shared" si="51"/>
        <v>0</v>
      </c>
      <c r="BH97" s="65">
        <f>IF(BG97=1,data!$C$41*BF97,0)</f>
        <v>0</v>
      </c>
      <c r="BI97" s="87" t="s">
        <v>87</v>
      </c>
      <c r="BJ97" s="66">
        <f>IF(BG97=1,IF(BF97&lt;15,VLOOKUP(BI97,data!$B$3:$E$32,2,0)*BF97,(VLOOKUP(BI97,data!$B$3:$E$32,2,0)*14)+(VLOOKUP(BI97,data!$B$3:$E$32,3,0))*(BF97-14)),0)</f>
        <v>0</v>
      </c>
      <c r="BK97" s="87" t="s">
        <v>87</v>
      </c>
      <c r="BL97" s="66">
        <f>IF(BG97=1,VLOOKUP(BK97,data!$B$35:$D$39,2,0),0)</f>
        <v>0</v>
      </c>
      <c r="BM97" s="67">
        <f>IF(AND(BJ97&lt;&gt;0,BL97&lt;&gt;0)=FALSE,0,data!$C$43)</f>
        <v>0</v>
      </c>
      <c r="BN97" s="91">
        <f t="shared" si="52"/>
        <v>0</v>
      </c>
      <c r="BO97" s="121">
        <f t="shared" si="53"/>
        <v>0</v>
      </c>
      <c r="BP97" s="61">
        <f t="shared" si="54"/>
        <v>0</v>
      </c>
      <c r="BQ97" s="61">
        <f t="shared" si="55"/>
        <v>0</v>
      </c>
      <c r="BS97" s="64"/>
      <c r="BT97" s="61">
        <f t="shared" si="56"/>
        <v>0</v>
      </c>
      <c r="BU97" s="65">
        <f>IF(BT97=1,data!$C$41*BS97,0)</f>
        <v>0</v>
      </c>
      <c r="BV97" s="87" t="s">
        <v>87</v>
      </c>
      <c r="BW97" s="66">
        <f>IF(BT97=1,IF(BS97&lt;15,VLOOKUP(BV97,data!$B$3:$E$32,2,0)*BS97,(VLOOKUP(BV97,data!$B$3:$E$32,2,0)*14)+(VLOOKUP(BV97,data!$B$3:$E$32,3,0))*(BS97-14)),0)</f>
        <v>0</v>
      </c>
      <c r="BX97" s="87" t="s">
        <v>87</v>
      </c>
      <c r="BY97" s="66">
        <f>IF(BT97=1,VLOOKUP(BX97,data!$B$35:$D$39,2,0),0)</f>
        <v>0</v>
      </c>
      <c r="BZ97" s="67">
        <f>IF(AND(BW97&lt;&gt;0,BY97&lt;&gt;0)=FALSE,0,data!$C$43)</f>
        <v>0</v>
      </c>
      <c r="CA97" s="91">
        <f t="shared" si="57"/>
        <v>0</v>
      </c>
      <c r="CB97" s="121">
        <f t="shared" si="58"/>
        <v>0</v>
      </c>
      <c r="CC97" s="61">
        <f t="shared" si="59"/>
        <v>0</v>
      </c>
      <c r="CD97" s="61">
        <f t="shared" si="60"/>
        <v>0</v>
      </c>
    </row>
    <row r="98" spans="1:82" ht="18" hidden="1" customHeight="1" x14ac:dyDescent="0.25">
      <c r="A98" s="68"/>
      <c r="B98" s="58" t="s">
        <v>180</v>
      </c>
      <c r="C98" s="113"/>
      <c r="D98" s="59"/>
      <c r="E98" s="64"/>
      <c r="F98" s="61">
        <f t="shared" si="32"/>
        <v>0</v>
      </c>
      <c r="G98" s="65">
        <f>IF(F98=1,data!$C$41*E98,0)</f>
        <v>0</v>
      </c>
      <c r="H98" s="87" t="s">
        <v>87</v>
      </c>
      <c r="I98" s="66">
        <f>IF($F98=1,IF($E98&lt;15,VLOOKUP(H98,data!$B$3:$E$32,2,0)*$E98,(VLOOKUP(H98,data!$B$3:$E$32,2,0)*14)+(VLOOKUP(H98,data!$B$3:$E$32,3,0))*($E98-14)),0)</f>
        <v>0</v>
      </c>
      <c r="J98" s="87" t="s">
        <v>87</v>
      </c>
      <c r="K98" s="66">
        <f>IF($F98=1,VLOOKUP(J98,data!$B$35:$D$39,2,0),0)</f>
        <v>0</v>
      </c>
      <c r="L98" s="67">
        <f>IF(AND(I98&lt;&gt;0,K98&lt;&gt;0)=FALSE,0,data!$C$43)</f>
        <v>0</v>
      </c>
      <c r="M98" s="91">
        <f t="shared" si="61"/>
        <v>0</v>
      </c>
      <c r="N98" s="61">
        <f t="shared" si="62"/>
        <v>0</v>
      </c>
      <c r="O98" s="61">
        <f t="shared" si="33"/>
        <v>0</v>
      </c>
      <c r="P98" s="61">
        <f t="shared" si="34"/>
        <v>0</v>
      </c>
      <c r="Q98" s="137">
        <f t="shared" si="35"/>
        <v>0</v>
      </c>
      <c r="S98" s="64"/>
      <c r="T98" s="61">
        <f t="shared" si="36"/>
        <v>0</v>
      </c>
      <c r="U98" s="65">
        <f>IF(T98=1,data!$C$41*S98,0)</f>
        <v>0</v>
      </c>
      <c r="V98" s="87" t="s">
        <v>87</v>
      </c>
      <c r="W98" s="66">
        <f>IF(T98=1,IF(S98&lt;15,VLOOKUP(V98,data!$B$3:$E$32,2,0)*S98,(VLOOKUP(V98,data!$B$3:$E$32,2,0)*14)+(VLOOKUP(V98,data!$B$3:$E$32,3,0))*(S98-14)),0)</f>
        <v>0</v>
      </c>
      <c r="X98" s="87" t="s">
        <v>87</v>
      </c>
      <c r="Y98" s="66">
        <f>IF(T98=1,VLOOKUP(X98,data!$B$35:$D$39,2,0),0)</f>
        <v>0</v>
      </c>
      <c r="Z98" s="67">
        <f>IF(AND(W98&lt;&gt;0,Y98&lt;&gt;0)=FALSE,0,data!$C$43)</f>
        <v>0</v>
      </c>
      <c r="AA98" s="91">
        <f t="shared" si="37"/>
        <v>0</v>
      </c>
      <c r="AB98" s="121">
        <f t="shared" si="38"/>
        <v>0</v>
      </c>
      <c r="AC98" s="61">
        <f t="shared" si="39"/>
        <v>0</v>
      </c>
      <c r="AD98" s="61">
        <f t="shared" si="40"/>
        <v>0</v>
      </c>
      <c r="AF98" s="64"/>
      <c r="AG98" s="61">
        <f t="shared" si="41"/>
        <v>0</v>
      </c>
      <c r="AH98" s="65">
        <f>IF(AG98=1,data!$C$41*AF98,0)</f>
        <v>0</v>
      </c>
      <c r="AI98" s="87" t="s">
        <v>87</v>
      </c>
      <c r="AJ98" s="66">
        <f>IF(AG98=1,IF(AF98&lt;15,VLOOKUP(AI98,data!$B$3:$E$32,2,0)*AF98,(VLOOKUP(AI98,data!$B$3:$E$32,2,0)*14)+(VLOOKUP(AI98,data!$B$3:$E$32,3,0))*(AF98-14)),0)</f>
        <v>0</v>
      </c>
      <c r="AK98" s="87" t="s">
        <v>87</v>
      </c>
      <c r="AL98" s="66">
        <f>IF(AG98=1,VLOOKUP(AK98,data!$B$35:$D$39,2,0),0)</f>
        <v>0</v>
      </c>
      <c r="AM98" s="67">
        <f>IF(AND(AJ98&lt;&gt;0,AL98&lt;&gt;0)=FALSE,0,data!$C$43)</f>
        <v>0</v>
      </c>
      <c r="AN98" s="91">
        <f t="shared" si="42"/>
        <v>0</v>
      </c>
      <c r="AO98" s="121">
        <f t="shared" si="43"/>
        <v>0</v>
      </c>
      <c r="AP98" s="61">
        <f t="shared" si="44"/>
        <v>0</v>
      </c>
      <c r="AQ98" s="61">
        <f t="shared" si="45"/>
        <v>0</v>
      </c>
      <c r="AS98" s="64"/>
      <c r="AT98" s="61">
        <f t="shared" si="46"/>
        <v>0</v>
      </c>
      <c r="AU98" s="65">
        <f>IF(AT98=1,data!$C$41*AS98,0)</f>
        <v>0</v>
      </c>
      <c r="AV98" s="87" t="s">
        <v>87</v>
      </c>
      <c r="AW98" s="66">
        <f>IF(AT98=1,IF(AS98&lt;15,VLOOKUP(AV98,data!$B$3:$E$32,2,0)*AS98,(VLOOKUP(AV98,data!$B$3:$E$32,2,0)*14)+(VLOOKUP(AV98,data!$B$3:$E$32,3,0))*(AS98-14)),0)</f>
        <v>0</v>
      </c>
      <c r="AX98" s="87" t="s">
        <v>87</v>
      </c>
      <c r="AY98" s="66">
        <f>IF(AT98=1,VLOOKUP(AX98,data!$B$35:$D$39,2,0),0)</f>
        <v>0</v>
      </c>
      <c r="AZ98" s="67">
        <f>IF(AND(AW98&lt;&gt;0,AY98&lt;&gt;0)=FALSE,0,data!$C$43)</f>
        <v>0</v>
      </c>
      <c r="BA98" s="91">
        <f t="shared" si="47"/>
        <v>0</v>
      </c>
      <c r="BB98" s="121">
        <f t="shared" si="48"/>
        <v>0</v>
      </c>
      <c r="BC98" s="61">
        <f t="shared" si="49"/>
        <v>0</v>
      </c>
      <c r="BD98" s="61">
        <f t="shared" si="50"/>
        <v>0</v>
      </c>
      <c r="BF98" s="64"/>
      <c r="BG98" s="61">
        <f t="shared" si="51"/>
        <v>0</v>
      </c>
      <c r="BH98" s="65">
        <f>IF(BG98=1,data!$C$41*BF98,0)</f>
        <v>0</v>
      </c>
      <c r="BI98" s="87" t="s">
        <v>87</v>
      </c>
      <c r="BJ98" s="66">
        <f>IF(BG98=1,IF(BF98&lt;15,VLOOKUP(BI98,data!$B$3:$E$32,2,0)*BF98,(VLOOKUP(BI98,data!$B$3:$E$32,2,0)*14)+(VLOOKUP(BI98,data!$B$3:$E$32,3,0))*(BF98-14)),0)</f>
        <v>0</v>
      </c>
      <c r="BK98" s="87" t="s">
        <v>87</v>
      </c>
      <c r="BL98" s="66">
        <f>IF(BG98=1,VLOOKUP(BK98,data!$B$35:$D$39,2,0),0)</f>
        <v>0</v>
      </c>
      <c r="BM98" s="67">
        <f>IF(AND(BJ98&lt;&gt;0,BL98&lt;&gt;0)=FALSE,0,data!$C$43)</f>
        <v>0</v>
      </c>
      <c r="BN98" s="91">
        <f t="shared" si="52"/>
        <v>0</v>
      </c>
      <c r="BO98" s="121">
        <f t="shared" si="53"/>
        <v>0</v>
      </c>
      <c r="BP98" s="61">
        <f t="shared" si="54"/>
        <v>0</v>
      </c>
      <c r="BQ98" s="61">
        <f t="shared" si="55"/>
        <v>0</v>
      </c>
      <c r="BS98" s="64"/>
      <c r="BT98" s="61">
        <f t="shared" si="56"/>
        <v>0</v>
      </c>
      <c r="BU98" s="65">
        <f>IF(BT98=1,data!$C$41*BS98,0)</f>
        <v>0</v>
      </c>
      <c r="BV98" s="87" t="s">
        <v>87</v>
      </c>
      <c r="BW98" s="66">
        <f>IF(BT98=1,IF(BS98&lt;15,VLOOKUP(BV98,data!$B$3:$E$32,2,0)*BS98,(VLOOKUP(BV98,data!$B$3:$E$32,2,0)*14)+(VLOOKUP(BV98,data!$B$3:$E$32,3,0))*(BS98-14)),0)</f>
        <v>0</v>
      </c>
      <c r="BX98" s="87" t="s">
        <v>87</v>
      </c>
      <c r="BY98" s="66">
        <f>IF(BT98=1,VLOOKUP(BX98,data!$B$35:$D$39,2,0),0)</f>
        <v>0</v>
      </c>
      <c r="BZ98" s="67">
        <f>IF(AND(BW98&lt;&gt;0,BY98&lt;&gt;0)=FALSE,0,data!$C$43)</f>
        <v>0</v>
      </c>
      <c r="CA98" s="91">
        <f t="shared" si="57"/>
        <v>0</v>
      </c>
      <c r="CB98" s="121">
        <f t="shared" si="58"/>
        <v>0</v>
      </c>
      <c r="CC98" s="61">
        <f t="shared" si="59"/>
        <v>0</v>
      </c>
      <c r="CD98" s="61">
        <f t="shared" si="60"/>
        <v>0</v>
      </c>
    </row>
    <row r="99" spans="1:82" ht="18" hidden="1" customHeight="1" x14ac:dyDescent="0.25">
      <c r="A99" s="68"/>
      <c r="B99" s="58" t="s">
        <v>181</v>
      </c>
      <c r="C99" s="113"/>
      <c r="D99" s="59"/>
      <c r="E99" s="64"/>
      <c r="F99" s="61">
        <f t="shared" si="32"/>
        <v>0</v>
      </c>
      <c r="G99" s="65">
        <f>IF(F99=1,data!$C$41*E99,0)</f>
        <v>0</v>
      </c>
      <c r="H99" s="87" t="s">
        <v>87</v>
      </c>
      <c r="I99" s="66">
        <f>IF($F99=1,IF($E99&lt;15,VLOOKUP(H99,data!$B$3:$E$32,2,0)*$E99,(VLOOKUP(H99,data!$B$3:$E$32,2,0)*14)+(VLOOKUP(H99,data!$B$3:$E$32,3,0))*($E99-14)),0)</f>
        <v>0</v>
      </c>
      <c r="J99" s="87" t="s">
        <v>87</v>
      </c>
      <c r="K99" s="66">
        <f>IF($F99=1,VLOOKUP(J99,data!$B$35:$D$39,2,0),0)</f>
        <v>0</v>
      </c>
      <c r="L99" s="67">
        <f>IF(AND(I99&lt;&gt;0,K99&lt;&gt;0)=FALSE,0,data!$C$43)</f>
        <v>0</v>
      </c>
      <c r="M99" s="91">
        <f t="shared" si="61"/>
        <v>0</v>
      </c>
      <c r="N99" s="61">
        <f t="shared" si="62"/>
        <v>0</v>
      </c>
      <c r="O99" s="61">
        <f t="shared" si="33"/>
        <v>0</v>
      </c>
      <c r="P99" s="61">
        <f t="shared" si="34"/>
        <v>0</v>
      </c>
      <c r="Q99" s="137">
        <f t="shared" si="35"/>
        <v>0</v>
      </c>
      <c r="S99" s="64"/>
      <c r="T99" s="61">
        <f t="shared" si="36"/>
        <v>0</v>
      </c>
      <c r="U99" s="65">
        <f>IF(T99=1,data!$C$41*S99,0)</f>
        <v>0</v>
      </c>
      <c r="V99" s="87" t="s">
        <v>87</v>
      </c>
      <c r="W99" s="66">
        <f>IF(T99=1,IF(S99&lt;15,VLOOKUP(V99,data!$B$3:$E$32,2,0)*S99,(VLOOKUP(V99,data!$B$3:$E$32,2,0)*14)+(VLOOKUP(V99,data!$B$3:$E$32,3,0))*(S99-14)),0)</f>
        <v>0</v>
      </c>
      <c r="X99" s="87" t="s">
        <v>87</v>
      </c>
      <c r="Y99" s="66">
        <f>IF(T99=1,VLOOKUP(X99,data!$B$35:$D$39,2,0),0)</f>
        <v>0</v>
      </c>
      <c r="Z99" s="67">
        <f>IF(AND(W99&lt;&gt;0,Y99&lt;&gt;0)=FALSE,0,data!$C$43)</f>
        <v>0</v>
      </c>
      <c r="AA99" s="91">
        <f t="shared" si="37"/>
        <v>0</v>
      </c>
      <c r="AB99" s="121">
        <f t="shared" si="38"/>
        <v>0</v>
      </c>
      <c r="AC99" s="61">
        <f t="shared" si="39"/>
        <v>0</v>
      </c>
      <c r="AD99" s="61">
        <f t="shared" si="40"/>
        <v>0</v>
      </c>
      <c r="AF99" s="64"/>
      <c r="AG99" s="61">
        <f t="shared" si="41"/>
        <v>0</v>
      </c>
      <c r="AH99" s="65">
        <f>IF(AG99=1,data!$C$41*AF99,0)</f>
        <v>0</v>
      </c>
      <c r="AI99" s="87" t="s">
        <v>87</v>
      </c>
      <c r="AJ99" s="66">
        <f>IF(AG99=1,IF(AF99&lt;15,VLOOKUP(AI99,data!$B$3:$E$32,2,0)*AF99,(VLOOKUP(AI99,data!$B$3:$E$32,2,0)*14)+(VLOOKUP(AI99,data!$B$3:$E$32,3,0))*(AF99-14)),0)</f>
        <v>0</v>
      </c>
      <c r="AK99" s="87" t="s">
        <v>87</v>
      </c>
      <c r="AL99" s="66">
        <f>IF(AG99=1,VLOOKUP(AK99,data!$B$35:$D$39,2,0),0)</f>
        <v>0</v>
      </c>
      <c r="AM99" s="67">
        <f>IF(AND(AJ99&lt;&gt;0,AL99&lt;&gt;0)=FALSE,0,data!$C$43)</f>
        <v>0</v>
      </c>
      <c r="AN99" s="91">
        <f t="shared" si="42"/>
        <v>0</v>
      </c>
      <c r="AO99" s="121">
        <f t="shared" si="43"/>
        <v>0</v>
      </c>
      <c r="AP99" s="61">
        <f t="shared" si="44"/>
        <v>0</v>
      </c>
      <c r="AQ99" s="61">
        <f t="shared" si="45"/>
        <v>0</v>
      </c>
      <c r="AS99" s="64"/>
      <c r="AT99" s="61">
        <f t="shared" si="46"/>
        <v>0</v>
      </c>
      <c r="AU99" s="65">
        <f>IF(AT99=1,data!$C$41*AS99,0)</f>
        <v>0</v>
      </c>
      <c r="AV99" s="87" t="s">
        <v>87</v>
      </c>
      <c r="AW99" s="66">
        <f>IF(AT99=1,IF(AS99&lt;15,VLOOKUP(AV99,data!$B$3:$E$32,2,0)*AS99,(VLOOKUP(AV99,data!$B$3:$E$32,2,0)*14)+(VLOOKUP(AV99,data!$B$3:$E$32,3,0))*(AS99-14)),0)</f>
        <v>0</v>
      </c>
      <c r="AX99" s="87" t="s">
        <v>87</v>
      </c>
      <c r="AY99" s="66">
        <f>IF(AT99=1,VLOOKUP(AX99,data!$B$35:$D$39,2,0),0)</f>
        <v>0</v>
      </c>
      <c r="AZ99" s="67">
        <f>IF(AND(AW99&lt;&gt;0,AY99&lt;&gt;0)=FALSE,0,data!$C$43)</f>
        <v>0</v>
      </c>
      <c r="BA99" s="91">
        <f t="shared" si="47"/>
        <v>0</v>
      </c>
      <c r="BB99" s="121">
        <f t="shared" si="48"/>
        <v>0</v>
      </c>
      <c r="BC99" s="61">
        <f t="shared" si="49"/>
        <v>0</v>
      </c>
      <c r="BD99" s="61">
        <f t="shared" si="50"/>
        <v>0</v>
      </c>
      <c r="BF99" s="64"/>
      <c r="BG99" s="61">
        <f t="shared" si="51"/>
        <v>0</v>
      </c>
      <c r="BH99" s="65">
        <f>IF(BG99=1,data!$C$41*BF99,0)</f>
        <v>0</v>
      </c>
      <c r="BI99" s="87" t="s">
        <v>87</v>
      </c>
      <c r="BJ99" s="66">
        <f>IF(BG99=1,IF(BF99&lt;15,VLOOKUP(BI99,data!$B$3:$E$32,2,0)*BF99,(VLOOKUP(BI99,data!$B$3:$E$32,2,0)*14)+(VLOOKUP(BI99,data!$B$3:$E$32,3,0))*(BF99-14)),0)</f>
        <v>0</v>
      </c>
      <c r="BK99" s="87" t="s">
        <v>87</v>
      </c>
      <c r="BL99" s="66">
        <f>IF(BG99=1,VLOOKUP(BK99,data!$B$35:$D$39,2,0),0)</f>
        <v>0</v>
      </c>
      <c r="BM99" s="67">
        <f>IF(AND(BJ99&lt;&gt;0,BL99&lt;&gt;0)=FALSE,0,data!$C$43)</f>
        <v>0</v>
      </c>
      <c r="BN99" s="91">
        <f t="shared" si="52"/>
        <v>0</v>
      </c>
      <c r="BO99" s="121">
        <f t="shared" si="53"/>
        <v>0</v>
      </c>
      <c r="BP99" s="61">
        <f t="shared" si="54"/>
        <v>0</v>
      </c>
      <c r="BQ99" s="61">
        <f t="shared" si="55"/>
        <v>0</v>
      </c>
      <c r="BS99" s="64"/>
      <c r="BT99" s="61">
        <f t="shared" si="56"/>
        <v>0</v>
      </c>
      <c r="BU99" s="65">
        <f>IF(BT99=1,data!$C$41*BS99,0)</f>
        <v>0</v>
      </c>
      <c r="BV99" s="87" t="s">
        <v>87</v>
      </c>
      <c r="BW99" s="66">
        <f>IF(BT99=1,IF(BS99&lt;15,VLOOKUP(BV99,data!$B$3:$E$32,2,0)*BS99,(VLOOKUP(BV99,data!$B$3:$E$32,2,0)*14)+(VLOOKUP(BV99,data!$B$3:$E$32,3,0))*(BS99-14)),0)</f>
        <v>0</v>
      </c>
      <c r="BX99" s="87" t="s">
        <v>87</v>
      </c>
      <c r="BY99" s="66">
        <f>IF(BT99=1,VLOOKUP(BX99,data!$B$35:$D$39,2,0),0)</f>
        <v>0</v>
      </c>
      <c r="BZ99" s="67">
        <f>IF(AND(BW99&lt;&gt;0,BY99&lt;&gt;0)=FALSE,0,data!$C$43)</f>
        <v>0</v>
      </c>
      <c r="CA99" s="91">
        <f t="shared" si="57"/>
        <v>0</v>
      </c>
      <c r="CB99" s="121">
        <f t="shared" si="58"/>
        <v>0</v>
      </c>
      <c r="CC99" s="61">
        <f t="shared" si="59"/>
        <v>0</v>
      </c>
      <c r="CD99" s="61">
        <f t="shared" si="60"/>
        <v>0</v>
      </c>
    </row>
    <row r="100" spans="1:82" ht="18" hidden="1" customHeight="1" x14ac:dyDescent="0.25">
      <c r="A100" s="68"/>
      <c r="B100" s="58" t="s">
        <v>182</v>
      </c>
      <c r="C100" s="113"/>
      <c r="D100" s="59"/>
      <c r="E100" s="64"/>
      <c r="F100" s="61">
        <f t="shared" si="32"/>
        <v>0</v>
      </c>
      <c r="G100" s="65">
        <f>IF(F100=1,data!$C$41*E100,0)</f>
        <v>0</v>
      </c>
      <c r="H100" s="87" t="s">
        <v>87</v>
      </c>
      <c r="I100" s="66">
        <f>IF($F100=1,IF($E100&lt;15,VLOOKUP(H100,data!$B$3:$E$32,2,0)*$E100,(VLOOKUP(H100,data!$B$3:$E$32,2,0)*14)+(VLOOKUP(H100,data!$B$3:$E$32,3,0))*($E100-14)),0)</f>
        <v>0</v>
      </c>
      <c r="J100" s="87" t="s">
        <v>87</v>
      </c>
      <c r="K100" s="66">
        <f>IF($F100=1,VLOOKUP(J100,data!$B$35:$D$39,2,0),0)</f>
        <v>0</v>
      </c>
      <c r="L100" s="67">
        <f>IF(AND(I100&lt;&gt;0,K100&lt;&gt;0)=FALSE,0,data!$C$43)</f>
        <v>0</v>
      </c>
      <c r="M100" s="91">
        <f t="shared" si="61"/>
        <v>0</v>
      </c>
      <c r="N100" s="61">
        <f t="shared" si="62"/>
        <v>0</v>
      </c>
      <c r="O100" s="61">
        <f t="shared" si="33"/>
        <v>0</v>
      </c>
      <c r="P100" s="61">
        <f t="shared" si="34"/>
        <v>0</v>
      </c>
      <c r="Q100" s="137">
        <f t="shared" si="35"/>
        <v>0</v>
      </c>
      <c r="S100" s="64"/>
      <c r="T100" s="61">
        <f t="shared" si="36"/>
        <v>0</v>
      </c>
      <c r="U100" s="65">
        <f>IF(T100=1,data!$C$41*S100,0)</f>
        <v>0</v>
      </c>
      <c r="V100" s="87" t="s">
        <v>87</v>
      </c>
      <c r="W100" s="66">
        <f>IF(T100=1,IF(S100&lt;15,VLOOKUP(V100,data!$B$3:$E$32,2,0)*S100,(VLOOKUP(V100,data!$B$3:$E$32,2,0)*14)+(VLOOKUP(V100,data!$B$3:$E$32,3,0))*(S100-14)),0)</f>
        <v>0</v>
      </c>
      <c r="X100" s="87" t="s">
        <v>87</v>
      </c>
      <c r="Y100" s="66">
        <f>IF(T100=1,VLOOKUP(X100,data!$B$35:$D$39,2,0),0)</f>
        <v>0</v>
      </c>
      <c r="Z100" s="67">
        <f>IF(AND(W100&lt;&gt;0,Y100&lt;&gt;0)=FALSE,0,data!$C$43)</f>
        <v>0</v>
      </c>
      <c r="AA100" s="91">
        <f t="shared" si="37"/>
        <v>0</v>
      </c>
      <c r="AB100" s="121">
        <f t="shared" si="38"/>
        <v>0</v>
      </c>
      <c r="AC100" s="61">
        <f t="shared" si="39"/>
        <v>0</v>
      </c>
      <c r="AD100" s="61">
        <f t="shared" si="40"/>
        <v>0</v>
      </c>
      <c r="AF100" s="64"/>
      <c r="AG100" s="61">
        <f t="shared" si="41"/>
        <v>0</v>
      </c>
      <c r="AH100" s="65">
        <f>IF(AG100=1,data!$C$41*AF100,0)</f>
        <v>0</v>
      </c>
      <c r="AI100" s="87" t="s">
        <v>87</v>
      </c>
      <c r="AJ100" s="66">
        <f>IF(AG100=1,IF(AF100&lt;15,VLOOKUP(AI100,data!$B$3:$E$32,2,0)*AF100,(VLOOKUP(AI100,data!$B$3:$E$32,2,0)*14)+(VLOOKUP(AI100,data!$B$3:$E$32,3,0))*(AF100-14)),0)</f>
        <v>0</v>
      </c>
      <c r="AK100" s="87" t="s">
        <v>87</v>
      </c>
      <c r="AL100" s="66">
        <f>IF(AG100=1,VLOOKUP(AK100,data!$B$35:$D$39,2,0),0)</f>
        <v>0</v>
      </c>
      <c r="AM100" s="67">
        <f>IF(AND(AJ100&lt;&gt;0,AL100&lt;&gt;0)=FALSE,0,data!$C$43)</f>
        <v>0</v>
      </c>
      <c r="AN100" s="91">
        <f t="shared" si="42"/>
        <v>0</v>
      </c>
      <c r="AO100" s="121">
        <f t="shared" si="43"/>
        <v>0</v>
      </c>
      <c r="AP100" s="61">
        <f t="shared" si="44"/>
        <v>0</v>
      </c>
      <c r="AQ100" s="61">
        <f t="shared" si="45"/>
        <v>0</v>
      </c>
      <c r="AS100" s="64"/>
      <c r="AT100" s="61">
        <f t="shared" si="46"/>
        <v>0</v>
      </c>
      <c r="AU100" s="65">
        <f>IF(AT100=1,data!$C$41*AS100,0)</f>
        <v>0</v>
      </c>
      <c r="AV100" s="87" t="s">
        <v>87</v>
      </c>
      <c r="AW100" s="66">
        <f>IF(AT100=1,IF(AS100&lt;15,VLOOKUP(AV100,data!$B$3:$E$32,2,0)*AS100,(VLOOKUP(AV100,data!$B$3:$E$32,2,0)*14)+(VLOOKUP(AV100,data!$B$3:$E$32,3,0))*(AS100-14)),0)</f>
        <v>0</v>
      </c>
      <c r="AX100" s="87" t="s">
        <v>87</v>
      </c>
      <c r="AY100" s="66">
        <f>IF(AT100=1,VLOOKUP(AX100,data!$B$35:$D$39,2,0),0)</f>
        <v>0</v>
      </c>
      <c r="AZ100" s="67">
        <f>IF(AND(AW100&lt;&gt;0,AY100&lt;&gt;0)=FALSE,0,data!$C$43)</f>
        <v>0</v>
      </c>
      <c r="BA100" s="91">
        <f t="shared" si="47"/>
        <v>0</v>
      </c>
      <c r="BB100" s="121">
        <f t="shared" si="48"/>
        <v>0</v>
      </c>
      <c r="BC100" s="61">
        <f t="shared" si="49"/>
        <v>0</v>
      </c>
      <c r="BD100" s="61">
        <f t="shared" si="50"/>
        <v>0</v>
      </c>
      <c r="BF100" s="64"/>
      <c r="BG100" s="61">
        <f t="shared" si="51"/>
        <v>0</v>
      </c>
      <c r="BH100" s="65">
        <f>IF(BG100=1,data!$C$41*BF100,0)</f>
        <v>0</v>
      </c>
      <c r="BI100" s="87" t="s">
        <v>87</v>
      </c>
      <c r="BJ100" s="66">
        <f>IF(BG100=1,IF(BF100&lt;15,VLOOKUP(BI100,data!$B$3:$E$32,2,0)*BF100,(VLOOKUP(BI100,data!$B$3:$E$32,2,0)*14)+(VLOOKUP(BI100,data!$B$3:$E$32,3,0))*(BF100-14)),0)</f>
        <v>0</v>
      </c>
      <c r="BK100" s="87" t="s">
        <v>87</v>
      </c>
      <c r="BL100" s="66">
        <f>IF(BG100=1,VLOOKUP(BK100,data!$B$35:$D$39,2,0),0)</f>
        <v>0</v>
      </c>
      <c r="BM100" s="67">
        <f>IF(AND(BJ100&lt;&gt;0,BL100&lt;&gt;0)=FALSE,0,data!$C$43)</f>
        <v>0</v>
      </c>
      <c r="BN100" s="91">
        <f t="shared" si="52"/>
        <v>0</v>
      </c>
      <c r="BO100" s="121">
        <f t="shared" si="53"/>
        <v>0</v>
      </c>
      <c r="BP100" s="61">
        <f t="shared" si="54"/>
        <v>0</v>
      </c>
      <c r="BQ100" s="61">
        <f t="shared" si="55"/>
        <v>0</v>
      </c>
      <c r="BS100" s="64"/>
      <c r="BT100" s="61">
        <f t="shared" si="56"/>
        <v>0</v>
      </c>
      <c r="BU100" s="65">
        <f>IF(BT100=1,data!$C$41*BS100,0)</f>
        <v>0</v>
      </c>
      <c r="BV100" s="87" t="s">
        <v>87</v>
      </c>
      <c r="BW100" s="66">
        <f>IF(BT100=1,IF(BS100&lt;15,VLOOKUP(BV100,data!$B$3:$E$32,2,0)*BS100,(VLOOKUP(BV100,data!$B$3:$E$32,2,0)*14)+(VLOOKUP(BV100,data!$B$3:$E$32,3,0))*(BS100-14)),0)</f>
        <v>0</v>
      </c>
      <c r="BX100" s="87" t="s">
        <v>87</v>
      </c>
      <c r="BY100" s="66">
        <f>IF(BT100=1,VLOOKUP(BX100,data!$B$35:$D$39,2,0),0)</f>
        <v>0</v>
      </c>
      <c r="BZ100" s="67">
        <f>IF(AND(BW100&lt;&gt;0,BY100&lt;&gt;0)=FALSE,0,data!$C$43)</f>
        <v>0</v>
      </c>
      <c r="CA100" s="91">
        <f t="shared" si="57"/>
        <v>0</v>
      </c>
      <c r="CB100" s="121">
        <f t="shared" si="58"/>
        <v>0</v>
      </c>
      <c r="CC100" s="61">
        <f t="shared" si="59"/>
        <v>0</v>
      </c>
      <c r="CD100" s="61">
        <f t="shared" si="60"/>
        <v>0</v>
      </c>
    </row>
    <row r="101" spans="1:82" ht="18" hidden="1" customHeight="1" x14ac:dyDescent="0.25">
      <c r="A101" s="68"/>
      <c r="B101" s="58" t="s">
        <v>183</v>
      </c>
      <c r="C101" s="113"/>
      <c r="D101" s="59"/>
      <c r="E101" s="64"/>
      <c r="F101" s="61">
        <f t="shared" si="32"/>
        <v>0</v>
      </c>
      <c r="G101" s="65">
        <f>IF(F101=1,data!$C$41*E101,0)</f>
        <v>0</v>
      </c>
      <c r="H101" s="87" t="s">
        <v>87</v>
      </c>
      <c r="I101" s="66">
        <f>IF($F101=1,IF($E101&lt;15,VLOOKUP(H101,data!$B$3:$E$32,2,0)*$E101,(VLOOKUP(H101,data!$B$3:$E$32,2,0)*14)+(VLOOKUP(H101,data!$B$3:$E$32,3,0))*($E101-14)),0)</f>
        <v>0</v>
      </c>
      <c r="J101" s="87" t="s">
        <v>87</v>
      </c>
      <c r="K101" s="66">
        <f>IF($F101=1,VLOOKUP(J101,data!$B$35:$D$39,2,0),0)</f>
        <v>0</v>
      </c>
      <c r="L101" s="67">
        <f>IF(AND(I101&lt;&gt;0,K101&lt;&gt;0)=FALSE,0,data!$C$43)</f>
        <v>0</v>
      </c>
      <c r="M101" s="91">
        <f t="shared" si="61"/>
        <v>0</v>
      </c>
      <c r="N101" s="61">
        <f t="shared" si="62"/>
        <v>0</v>
      </c>
      <c r="O101" s="61">
        <f t="shared" si="33"/>
        <v>0</v>
      </c>
      <c r="P101" s="61">
        <f t="shared" si="34"/>
        <v>0</v>
      </c>
      <c r="Q101" s="137">
        <f t="shared" si="35"/>
        <v>0</v>
      </c>
      <c r="S101" s="64"/>
      <c r="T101" s="61">
        <f t="shared" si="36"/>
        <v>0</v>
      </c>
      <c r="U101" s="65">
        <f>IF(T101=1,data!$C$41*S101,0)</f>
        <v>0</v>
      </c>
      <c r="V101" s="87" t="s">
        <v>87</v>
      </c>
      <c r="W101" s="66">
        <f>IF(T101=1,IF(S101&lt;15,VLOOKUP(V101,data!$B$3:$E$32,2,0)*S101,(VLOOKUP(V101,data!$B$3:$E$32,2,0)*14)+(VLOOKUP(V101,data!$B$3:$E$32,3,0))*(S101-14)),0)</f>
        <v>0</v>
      </c>
      <c r="X101" s="87" t="s">
        <v>87</v>
      </c>
      <c r="Y101" s="66">
        <f>IF(T101=1,VLOOKUP(X101,data!$B$35:$D$39,2,0),0)</f>
        <v>0</v>
      </c>
      <c r="Z101" s="67">
        <f>IF(AND(W101&lt;&gt;0,Y101&lt;&gt;0)=FALSE,0,data!$C$43)</f>
        <v>0</v>
      </c>
      <c r="AA101" s="91">
        <f t="shared" si="37"/>
        <v>0</v>
      </c>
      <c r="AB101" s="121">
        <f t="shared" si="38"/>
        <v>0</v>
      </c>
      <c r="AC101" s="61">
        <f t="shared" si="39"/>
        <v>0</v>
      </c>
      <c r="AD101" s="61">
        <f t="shared" si="40"/>
        <v>0</v>
      </c>
      <c r="AF101" s="64"/>
      <c r="AG101" s="61">
        <f t="shared" si="41"/>
        <v>0</v>
      </c>
      <c r="AH101" s="65">
        <f>IF(AG101=1,data!$C$41*AF101,0)</f>
        <v>0</v>
      </c>
      <c r="AI101" s="87" t="s">
        <v>87</v>
      </c>
      <c r="AJ101" s="66">
        <f>IF(AG101=1,IF(AF101&lt;15,VLOOKUP(AI101,data!$B$3:$E$32,2,0)*AF101,(VLOOKUP(AI101,data!$B$3:$E$32,2,0)*14)+(VLOOKUP(AI101,data!$B$3:$E$32,3,0))*(AF101-14)),0)</f>
        <v>0</v>
      </c>
      <c r="AK101" s="87" t="s">
        <v>87</v>
      </c>
      <c r="AL101" s="66">
        <f>IF(AG101=1,VLOOKUP(AK101,data!$B$35:$D$39,2,0),0)</f>
        <v>0</v>
      </c>
      <c r="AM101" s="67">
        <f>IF(AND(AJ101&lt;&gt;0,AL101&lt;&gt;0)=FALSE,0,data!$C$43)</f>
        <v>0</v>
      </c>
      <c r="AN101" s="91">
        <f t="shared" si="42"/>
        <v>0</v>
      </c>
      <c r="AO101" s="121">
        <f t="shared" si="43"/>
        <v>0</v>
      </c>
      <c r="AP101" s="61">
        <f t="shared" si="44"/>
        <v>0</v>
      </c>
      <c r="AQ101" s="61">
        <f t="shared" si="45"/>
        <v>0</v>
      </c>
      <c r="AS101" s="64"/>
      <c r="AT101" s="61">
        <f t="shared" si="46"/>
        <v>0</v>
      </c>
      <c r="AU101" s="65">
        <f>IF(AT101=1,data!$C$41*AS101,0)</f>
        <v>0</v>
      </c>
      <c r="AV101" s="87" t="s">
        <v>87</v>
      </c>
      <c r="AW101" s="66">
        <f>IF(AT101=1,IF(AS101&lt;15,VLOOKUP(AV101,data!$B$3:$E$32,2,0)*AS101,(VLOOKUP(AV101,data!$B$3:$E$32,2,0)*14)+(VLOOKUP(AV101,data!$B$3:$E$32,3,0))*(AS101-14)),0)</f>
        <v>0</v>
      </c>
      <c r="AX101" s="87" t="s">
        <v>87</v>
      </c>
      <c r="AY101" s="66">
        <f>IF(AT101=1,VLOOKUP(AX101,data!$B$35:$D$39,2,0),0)</f>
        <v>0</v>
      </c>
      <c r="AZ101" s="67">
        <f>IF(AND(AW101&lt;&gt;0,AY101&lt;&gt;0)=FALSE,0,data!$C$43)</f>
        <v>0</v>
      </c>
      <c r="BA101" s="91">
        <f t="shared" si="47"/>
        <v>0</v>
      </c>
      <c r="BB101" s="121">
        <f t="shared" si="48"/>
        <v>0</v>
      </c>
      <c r="BC101" s="61">
        <f t="shared" si="49"/>
        <v>0</v>
      </c>
      <c r="BD101" s="61">
        <f t="shared" si="50"/>
        <v>0</v>
      </c>
      <c r="BF101" s="64"/>
      <c r="BG101" s="61">
        <f t="shared" si="51"/>
        <v>0</v>
      </c>
      <c r="BH101" s="65">
        <f>IF(BG101=1,data!$C$41*BF101,0)</f>
        <v>0</v>
      </c>
      <c r="BI101" s="87" t="s">
        <v>87</v>
      </c>
      <c r="BJ101" s="66">
        <f>IF(BG101=1,IF(BF101&lt;15,VLOOKUP(BI101,data!$B$3:$E$32,2,0)*BF101,(VLOOKUP(BI101,data!$B$3:$E$32,2,0)*14)+(VLOOKUP(BI101,data!$B$3:$E$32,3,0))*(BF101-14)),0)</f>
        <v>0</v>
      </c>
      <c r="BK101" s="87" t="s">
        <v>87</v>
      </c>
      <c r="BL101" s="66">
        <f>IF(BG101=1,VLOOKUP(BK101,data!$B$35:$D$39,2,0),0)</f>
        <v>0</v>
      </c>
      <c r="BM101" s="67">
        <f>IF(AND(BJ101&lt;&gt;0,BL101&lt;&gt;0)=FALSE,0,data!$C$43)</f>
        <v>0</v>
      </c>
      <c r="BN101" s="91">
        <f t="shared" si="52"/>
        <v>0</v>
      </c>
      <c r="BO101" s="121">
        <f t="shared" si="53"/>
        <v>0</v>
      </c>
      <c r="BP101" s="61">
        <f t="shared" si="54"/>
        <v>0</v>
      </c>
      <c r="BQ101" s="61">
        <f t="shared" si="55"/>
        <v>0</v>
      </c>
      <c r="BS101" s="64"/>
      <c r="BT101" s="61">
        <f t="shared" si="56"/>
        <v>0</v>
      </c>
      <c r="BU101" s="65">
        <f>IF(BT101=1,data!$C$41*BS101,0)</f>
        <v>0</v>
      </c>
      <c r="BV101" s="87" t="s">
        <v>87</v>
      </c>
      <c r="BW101" s="66">
        <f>IF(BT101=1,IF(BS101&lt;15,VLOOKUP(BV101,data!$B$3:$E$32,2,0)*BS101,(VLOOKUP(BV101,data!$B$3:$E$32,2,0)*14)+(VLOOKUP(BV101,data!$B$3:$E$32,3,0))*(BS101-14)),0)</f>
        <v>0</v>
      </c>
      <c r="BX101" s="87" t="s">
        <v>87</v>
      </c>
      <c r="BY101" s="66">
        <f>IF(BT101=1,VLOOKUP(BX101,data!$B$35:$D$39,2,0),0)</f>
        <v>0</v>
      </c>
      <c r="BZ101" s="67">
        <f>IF(AND(BW101&lt;&gt;0,BY101&lt;&gt;0)=FALSE,0,data!$C$43)</f>
        <v>0</v>
      </c>
      <c r="CA101" s="91">
        <f t="shared" si="57"/>
        <v>0</v>
      </c>
      <c r="CB101" s="121">
        <f t="shared" si="58"/>
        <v>0</v>
      </c>
      <c r="CC101" s="61">
        <f t="shared" si="59"/>
        <v>0</v>
      </c>
      <c r="CD101" s="61">
        <f t="shared" si="60"/>
        <v>0</v>
      </c>
    </row>
    <row r="102" spans="1:82" ht="18" hidden="1" customHeight="1" x14ac:dyDescent="0.25">
      <c r="A102" s="68"/>
      <c r="B102" s="58" t="s">
        <v>184</v>
      </c>
      <c r="C102" s="113"/>
      <c r="D102" s="59"/>
      <c r="E102" s="64"/>
      <c r="F102" s="61">
        <f t="shared" si="32"/>
        <v>0</v>
      </c>
      <c r="G102" s="65">
        <f>IF(F102=1,data!$C$41*E102,0)</f>
        <v>0</v>
      </c>
      <c r="H102" s="87" t="s">
        <v>87</v>
      </c>
      <c r="I102" s="66">
        <f>IF($F102=1,IF($E102&lt;15,VLOOKUP(H102,data!$B$3:$E$32,2,0)*$E102,(VLOOKUP(H102,data!$B$3:$E$32,2,0)*14)+(VLOOKUP(H102,data!$B$3:$E$32,3,0))*($E102-14)),0)</f>
        <v>0</v>
      </c>
      <c r="J102" s="87" t="s">
        <v>87</v>
      </c>
      <c r="K102" s="66">
        <f>IF($F102=1,VLOOKUP(J102,data!$B$35:$D$39,2,0),0)</f>
        <v>0</v>
      </c>
      <c r="L102" s="67">
        <f>IF(AND(I102&lt;&gt;0,K102&lt;&gt;0)=FALSE,0,data!$C$43)</f>
        <v>0</v>
      </c>
      <c r="M102" s="91">
        <f t="shared" si="61"/>
        <v>0</v>
      </c>
      <c r="N102" s="61">
        <f t="shared" si="62"/>
        <v>0</v>
      </c>
      <c r="O102" s="61">
        <f t="shared" si="33"/>
        <v>0</v>
      </c>
      <c r="P102" s="61">
        <f t="shared" si="34"/>
        <v>0</v>
      </c>
      <c r="Q102" s="137">
        <f t="shared" si="35"/>
        <v>0</v>
      </c>
      <c r="S102" s="64"/>
      <c r="T102" s="61">
        <f t="shared" si="36"/>
        <v>0</v>
      </c>
      <c r="U102" s="65">
        <f>IF(T102=1,data!$C$41*S102,0)</f>
        <v>0</v>
      </c>
      <c r="V102" s="87" t="s">
        <v>87</v>
      </c>
      <c r="W102" s="66">
        <f>IF(T102=1,IF(S102&lt;15,VLOOKUP(V102,data!$B$3:$E$32,2,0)*S102,(VLOOKUP(V102,data!$B$3:$E$32,2,0)*14)+(VLOOKUP(V102,data!$B$3:$E$32,3,0))*(S102-14)),0)</f>
        <v>0</v>
      </c>
      <c r="X102" s="87" t="s">
        <v>87</v>
      </c>
      <c r="Y102" s="66">
        <f>IF(T102=1,VLOOKUP(X102,data!$B$35:$D$39,2,0),0)</f>
        <v>0</v>
      </c>
      <c r="Z102" s="67">
        <f>IF(AND(W102&lt;&gt;0,Y102&lt;&gt;0)=FALSE,0,data!$C$43)</f>
        <v>0</v>
      </c>
      <c r="AA102" s="91">
        <f t="shared" si="37"/>
        <v>0</v>
      </c>
      <c r="AB102" s="121">
        <f t="shared" si="38"/>
        <v>0</v>
      </c>
      <c r="AC102" s="61">
        <f t="shared" si="39"/>
        <v>0</v>
      </c>
      <c r="AD102" s="61">
        <f t="shared" si="40"/>
        <v>0</v>
      </c>
      <c r="AF102" s="64"/>
      <c r="AG102" s="61">
        <f t="shared" si="41"/>
        <v>0</v>
      </c>
      <c r="AH102" s="65">
        <f>IF(AG102=1,data!$C$41*AF102,0)</f>
        <v>0</v>
      </c>
      <c r="AI102" s="87" t="s">
        <v>87</v>
      </c>
      <c r="AJ102" s="66">
        <f>IF(AG102=1,IF(AF102&lt;15,VLOOKUP(AI102,data!$B$3:$E$32,2,0)*AF102,(VLOOKUP(AI102,data!$B$3:$E$32,2,0)*14)+(VLOOKUP(AI102,data!$B$3:$E$32,3,0))*(AF102-14)),0)</f>
        <v>0</v>
      </c>
      <c r="AK102" s="87" t="s">
        <v>87</v>
      </c>
      <c r="AL102" s="66">
        <f>IF(AG102=1,VLOOKUP(AK102,data!$B$35:$D$39,2,0),0)</f>
        <v>0</v>
      </c>
      <c r="AM102" s="67">
        <f>IF(AND(AJ102&lt;&gt;0,AL102&lt;&gt;0)=FALSE,0,data!$C$43)</f>
        <v>0</v>
      </c>
      <c r="AN102" s="91">
        <f t="shared" si="42"/>
        <v>0</v>
      </c>
      <c r="AO102" s="121">
        <f t="shared" si="43"/>
        <v>0</v>
      </c>
      <c r="AP102" s="61">
        <f t="shared" si="44"/>
        <v>0</v>
      </c>
      <c r="AQ102" s="61">
        <f t="shared" si="45"/>
        <v>0</v>
      </c>
      <c r="AS102" s="64"/>
      <c r="AT102" s="61">
        <f t="shared" si="46"/>
        <v>0</v>
      </c>
      <c r="AU102" s="65">
        <f>IF(AT102=1,data!$C$41*AS102,0)</f>
        <v>0</v>
      </c>
      <c r="AV102" s="87" t="s">
        <v>87</v>
      </c>
      <c r="AW102" s="66">
        <f>IF(AT102=1,IF(AS102&lt;15,VLOOKUP(AV102,data!$B$3:$E$32,2,0)*AS102,(VLOOKUP(AV102,data!$B$3:$E$32,2,0)*14)+(VLOOKUP(AV102,data!$B$3:$E$32,3,0))*(AS102-14)),0)</f>
        <v>0</v>
      </c>
      <c r="AX102" s="87" t="s">
        <v>87</v>
      </c>
      <c r="AY102" s="66">
        <f>IF(AT102=1,VLOOKUP(AX102,data!$B$35:$D$39,2,0),0)</f>
        <v>0</v>
      </c>
      <c r="AZ102" s="67">
        <f>IF(AND(AW102&lt;&gt;0,AY102&lt;&gt;0)=FALSE,0,data!$C$43)</f>
        <v>0</v>
      </c>
      <c r="BA102" s="91">
        <f t="shared" si="47"/>
        <v>0</v>
      </c>
      <c r="BB102" s="121">
        <f t="shared" si="48"/>
        <v>0</v>
      </c>
      <c r="BC102" s="61">
        <f t="shared" si="49"/>
        <v>0</v>
      </c>
      <c r="BD102" s="61">
        <f t="shared" si="50"/>
        <v>0</v>
      </c>
      <c r="BF102" s="64"/>
      <c r="BG102" s="61">
        <f t="shared" si="51"/>
        <v>0</v>
      </c>
      <c r="BH102" s="65">
        <f>IF(BG102=1,data!$C$41*BF102,0)</f>
        <v>0</v>
      </c>
      <c r="BI102" s="87" t="s">
        <v>87</v>
      </c>
      <c r="BJ102" s="66">
        <f>IF(BG102=1,IF(BF102&lt;15,VLOOKUP(BI102,data!$B$3:$E$32,2,0)*BF102,(VLOOKUP(BI102,data!$B$3:$E$32,2,0)*14)+(VLOOKUP(BI102,data!$B$3:$E$32,3,0))*(BF102-14)),0)</f>
        <v>0</v>
      </c>
      <c r="BK102" s="87" t="s">
        <v>87</v>
      </c>
      <c r="BL102" s="66">
        <f>IF(BG102=1,VLOOKUP(BK102,data!$B$35:$D$39,2,0),0)</f>
        <v>0</v>
      </c>
      <c r="BM102" s="67">
        <f>IF(AND(BJ102&lt;&gt;0,BL102&lt;&gt;0)=FALSE,0,data!$C$43)</f>
        <v>0</v>
      </c>
      <c r="BN102" s="91">
        <f t="shared" si="52"/>
        <v>0</v>
      </c>
      <c r="BO102" s="121">
        <f t="shared" si="53"/>
        <v>0</v>
      </c>
      <c r="BP102" s="61">
        <f t="shared" si="54"/>
        <v>0</v>
      </c>
      <c r="BQ102" s="61">
        <f t="shared" si="55"/>
        <v>0</v>
      </c>
      <c r="BS102" s="64"/>
      <c r="BT102" s="61">
        <f t="shared" si="56"/>
        <v>0</v>
      </c>
      <c r="BU102" s="65">
        <f>IF(BT102=1,data!$C$41*BS102,0)</f>
        <v>0</v>
      </c>
      <c r="BV102" s="87" t="s">
        <v>87</v>
      </c>
      <c r="BW102" s="66">
        <f>IF(BT102=1,IF(BS102&lt;15,VLOOKUP(BV102,data!$B$3:$E$32,2,0)*BS102,(VLOOKUP(BV102,data!$B$3:$E$32,2,0)*14)+(VLOOKUP(BV102,data!$B$3:$E$32,3,0))*(BS102-14)),0)</f>
        <v>0</v>
      </c>
      <c r="BX102" s="87" t="s">
        <v>87</v>
      </c>
      <c r="BY102" s="66">
        <f>IF(BT102=1,VLOOKUP(BX102,data!$B$35:$D$39,2,0),0)</f>
        <v>0</v>
      </c>
      <c r="BZ102" s="67">
        <f>IF(AND(BW102&lt;&gt;0,BY102&lt;&gt;0)=FALSE,0,data!$C$43)</f>
        <v>0</v>
      </c>
      <c r="CA102" s="91">
        <f t="shared" si="57"/>
        <v>0</v>
      </c>
      <c r="CB102" s="121">
        <f t="shared" si="58"/>
        <v>0</v>
      </c>
      <c r="CC102" s="61">
        <f t="shared" si="59"/>
        <v>0</v>
      </c>
      <c r="CD102" s="61">
        <f t="shared" si="60"/>
        <v>0</v>
      </c>
    </row>
    <row r="103" spans="1:82" ht="18" hidden="1" customHeight="1" x14ac:dyDescent="0.25">
      <c r="A103" s="68"/>
      <c r="B103" s="58" t="s">
        <v>185</v>
      </c>
      <c r="C103" s="113"/>
      <c r="D103" s="59"/>
      <c r="E103" s="64"/>
      <c r="F103" s="61">
        <f t="shared" si="32"/>
        <v>0</v>
      </c>
      <c r="G103" s="65">
        <f>IF(F103=1,data!$C$41*E103,0)</f>
        <v>0</v>
      </c>
      <c r="H103" s="87" t="s">
        <v>87</v>
      </c>
      <c r="I103" s="66">
        <f>IF($F103=1,IF($E103&lt;15,VLOOKUP(H103,data!$B$3:$E$32,2,0)*$E103,(VLOOKUP(H103,data!$B$3:$E$32,2,0)*14)+(VLOOKUP(H103,data!$B$3:$E$32,3,0))*($E103-14)),0)</f>
        <v>0</v>
      </c>
      <c r="J103" s="87" t="s">
        <v>87</v>
      </c>
      <c r="K103" s="66">
        <f>IF($F103=1,VLOOKUP(J103,data!$B$35:$D$39,2,0),0)</f>
        <v>0</v>
      </c>
      <c r="L103" s="67">
        <f>IF(AND(I103&lt;&gt;0,K103&lt;&gt;0)=FALSE,0,data!$C$43)</f>
        <v>0</v>
      </c>
      <c r="M103" s="91">
        <f t="shared" si="61"/>
        <v>0</v>
      </c>
      <c r="N103" s="61">
        <f t="shared" si="62"/>
        <v>0</v>
      </c>
      <c r="O103" s="61">
        <f t="shared" si="33"/>
        <v>0</v>
      </c>
      <c r="P103" s="61">
        <f t="shared" si="34"/>
        <v>0</v>
      </c>
      <c r="Q103" s="137">
        <f t="shared" si="35"/>
        <v>0</v>
      </c>
      <c r="S103" s="64"/>
      <c r="T103" s="61">
        <f t="shared" si="36"/>
        <v>0</v>
      </c>
      <c r="U103" s="65">
        <f>IF(T103=1,data!$C$41*S103,0)</f>
        <v>0</v>
      </c>
      <c r="V103" s="87" t="s">
        <v>87</v>
      </c>
      <c r="W103" s="66">
        <f>IF(T103=1,IF(S103&lt;15,VLOOKUP(V103,data!$B$3:$E$32,2,0)*S103,(VLOOKUP(V103,data!$B$3:$E$32,2,0)*14)+(VLOOKUP(V103,data!$B$3:$E$32,3,0))*(S103-14)),0)</f>
        <v>0</v>
      </c>
      <c r="X103" s="87" t="s">
        <v>87</v>
      </c>
      <c r="Y103" s="66">
        <f>IF(T103=1,VLOOKUP(X103,data!$B$35:$D$39,2,0),0)</f>
        <v>0</v>
      </c>
      <c r="Z103" s="67">
        <f>IF(AND(W103&lt;&gt;0,Y103&lt;&gt;0)=FALSE,0,data!$C$43)</f>
        <v>0</v>
      </c>
      <c r="AA103" s="91">
        <f t="shared" si="37"/>
        <v>0</v>
      </c>
      <c r="AB103" s="121">
        <f t="shared" si="38"/>
        <v>0</v>
      </c>
      <c r="AC103" s="61">
        <f t="shared" si="39"/>
        <v>0</v>
      </c>
      <c r="AD103" s="61">
        <f t="shared" si="40"/>
        <v>0</v>
      </c>
      <c r="AF103" s="64"/>
      <c r="AG103" s="61">
        <f t="shared" si="41"/>
        <v>0</v>
      </c>
      <c r="AH103" s="65">
        <f>IF(AG103=1,data!$C$41*AF103,0)</f>
        <v>0</v>
      </c>
      <c r="AI103" s="87" t="s">
        <v>87</v>
      </c>
      <c r="AJ103" s="66">
        <f>IF(AG103=1,IF(AF103&lt;15,VLOOKUP(AI103,data!$B$3:$E$32,2,0)*AF103,(VLOOKUP(AI103,data!$B$3:$E$32,2,0)*14)+(VLOOKUP(AI103,data!$B$3:$E$32,3,0))*(AF103-14)),0)</f>
        <v>0</v>
      </c>
      <c r="AK103" s="87" t="s">
        <v>87</v>
      </c>
      <c r="AL103" s="66">
        <f>IF(AG103=1,VLOOKUP(AK103,data!$B$35:$D$39,2,0),0)</f>
        <v>0</v>
      </c>
      <c r="AM103" s="67">
        <f>IF(AND(AJ103&lt;&gt;0,AL103&lt;&gt;0)=FALSE,0,data!$C$43)</f>
        <v>0</v>
      </c>
      <c r="AN103" s="91">
        <f t="shared" si="42"/>
        <v>0</v>
      </c>
      <c r="AO103" s="121">
        <f t="shared" si="43"/>
        <v>0</v>
      </c>
      <c r="AP103" s="61">
        <f t="shared" si="44"/>
        <v>0</v>
      </c>
      <c r="AQ103" s="61">
        <f t="shared" si="45"/>
        <v>0</v>
      </c>
      <c r="AS103" s="64"/>
      <c r="AT103" s="61">
        <f t="shared" si="46"/>
        <v>0</v>
      </c>
      <c r="AU103" s="65">
        <f>IF(AT103=1,data!$C$41*AS103,0)</f>
        <v>0</v>
      </c>
      <c r="AV103" s="87" t="s">
        <v>87</v>
      </c>
      <c r="AW103" s="66">
        <f>IF(AT103=1,IF(AS103&lt;15,VLOOKUP(AV103,data!$B$3:$E$32,2,0)*AS103,(VLOOKUP(AV103,data!$B$3:$E$32,2,0)*14)+(VLOOKUP(AV103,data!$B$3:$E$32,3,0))*(AS103-14)),0)</f>
        <v>0</v>
      </c>
      <c r="AX103" s="87" t="s">
        <v>87</v>
      </c>
      <c r="AY103" s="66">
        <f>IF(AT103=1,VLOOKUP(AX103,data!$B$35:$D$39,2,0),0)</f>
        <v>0</v>
      </c>
      <c r="AZ103" s="67">
        <f>IF(AND(AW103&lt;&gt;0,AY103&lt;&gt;0)=FALSE,0,data!$C$43)</f>
        <v>0</v>
      </c>
      <c r="BA103" s="91">
        <f t="shared" si="47"/>
        <v>0</v>
      </c>
      <c r="BB103" s="121">
        <f t="shared" si="48"/>
        <v>0</v>
      </c>
      <c r="BC103" s="61">
        <f t="shared" si="49"/>
        <v>0</v>
      </c>
      <c r="BD103" s="61">
        <f t="shared" si="50"/>
        <v>0</v>
      </c>
      <c r="BF103" s="64"/>
      <c r="BG103" s="61">
        <f t="shared" si="51"/>
        <v>0</v>
      </c>
      <c r="BH103" s="65">
        <f>IF(BG103=1,data!$C$41*BF103,0)</f>
        <v>0</v>
      </c>
      <c r="BI103" s="87" t="s">
        <v>87</v>
      </c>
      <c r="BJ103" s="66">
        <f>IF(BG103=1,IF(BF103&lt;15,VLOOKUP(BI103,data!$B$3:$E$32,2,0)*BF103,(VLOOKUP(BI103,data!$B$3:$E$32,2,0)*14)+(VLOOKUP(BI103,data!$B$3:$E$32,3,0))*(BF103-14)),0)</f>
        <v>0</v>
      </c>
      <c r="BK103" s="87" t="s">
        <v>87</v>
      </c>
      <c r="BL103" s="66">
        <f>IF(BG103=1,VLOOKUP(BK103,data!$B$35:$D$39,2,0),0)</f>
        <v>0</v>
      </c>
      <c r="BM103" s="67">
        <f>IF(AND(BJ103&lt;&gt;0,BL103&lt;&gt;0)=FALSE,0,data!$C$43)</f>
        <v>0</v>
      </c>
      <c r="BN103" s="91">
        <f t="shared" si="52"/>
        <v>0</v>
      </c>
      <c r="BO103" s="121">
        <f t="shared" si="53"/>
        <v>0</v>
      </c>
      <c r="BP103" s="61">
        <f t="shared" si="54"/>
        <v>0</v>
      </c>
      <c r="BQ103" s="61">
        <f t="shared" si="55"/>
        <v>0</v>
      </c>
      <c r="BS103" s="64"/>
      <c r="BT103" s="61">
        <f t="shared" si="56"/>
        <v>0</v>
      </c>
      <c r="BU103" s="65">
        <f>IF(BT103=1,data!$C$41*BS103,0)</f>
        <v>0</v>
      </c>
      <c r="BV103" s="87" t="s">
        <v>87</v>
      </c>
      <c r="BW103" s="66">
        <f>IF(BT103=1,IF(BS103&lt;15,VLOOKUP(BV103,data!$B$3:$E$32,2,0)*BS103,(VLOOKUP(BV103,data!$B$3:$E$32,2,0)*14)+(VLOOKUP(BV103,data!$B$3:$E$32,3,0))*(BS103-14)),0)</f>
        <v>0</v>
      </c>
      <c r="BX103" s="87" t="s">
        <v>87</v>
      </c>
      <c r="BY103" s="66">
        <f>IF(BT103=1,VLOOKUP(BX103,data!$B$35:$D$39,2,0),0)</f>
        <v>0</v>
      </c>
      <c r="BZ103" s="67">
        <f>IF(AND(BW103&lt;&gt;0,BY103&lt;&gt;0)=FALSE,0,data!$C$43)</f>
        <v>0</v>
      </c>
      <c r="CA103" s="91">
        <f t="shared" si="57"/>
        <v>0</v>
      </c>
      <c r="CB103" s="121">
        <f t="shared" si="58"/>
        <v>0</v>
      </c>
      <c r="CC103" s="61">
        <f t="shared" si="59"/>
        <v>0</v>
      </c>
      <c r="CD103" s="61">
        <f t="shared" si="60"/>
        <v>0</v>
      </c>
    </row>
    <row r="104" spans="1:82" ht="18" hidden="1" customHeight="1" x14ac:dyDescent="0.25">
      <c r="A104" s="68"/>
      <c r="B104" s="58" t="s">
        <v>186</v>
      </c>
      <c r="C104" s="113"/>
      <c r="D104" s="59"/>
      <c r="E104" s="64"/>
      <c r="F104" s="61">
        <f t="shared" si="32"/>
        <v>0</v>
      </c>
      <c r="G104" s="65">
        <f>IF(F104=1,data!$C$41*E104,0)</f>
        <v>0</v>
      </c>
      <c r="H104" s="87" t="s">
        <v>87</v>
      </c>
      <c r="I104" s="66">
        <f>IF($F104=1,IF($E104&lt;15,VLOOKUP(H104,data!$B$3:$E$32,2,0)*$E104,(VLOOKUP(H104,data!$B$3:$E$32,2,0)*14)+(VLOOKUP(H104,data!$B$3:$E$32,3,0))*($E104-14)),0)</f>
        <v>0</v>
      </c>
      <c r="J104" s="87" t="s">
        <v>87</v>
      </c>
      <c r="K104" s="66">
        <f>IF($F104=1,VLOOKUP(J104,data!$B$35:$D$39,2,0),0)</f>
        <v>0</v>
      </c>
      <c r="L104" s="67">
        <f>IF(AND(I104&lt;&gt;0,K104&lt;&gt;0)=FALSE,0,data!$C$43)</f>
        <v>0</v>
      </c>
      <c r="M104" s="91">
        <f t="shared" si="61"/>
        <v>0</v>
      </c>
      <c r="N104" s="61">
        <f t="shared" si="62"/>
        <v>0</v>
      </c>
      <c r="O104" s="61">
        <f t="shared" si="33"/>
        <v>0</v>
      </c>
      <c r="P104" s="61">
        <f t="shared" si="34"/>
        <v>0</v>
      </c>
      <c r="Q104" s="137">
        <f t="shared" si="35"/>
        <v>0</v>
      </c>
      <c r="S104" s="64"/>
      <c r="T104" s="61">
        <f t="shared" si="36"/>
        <v>0</v>
      </c>
      <c r="U104" s="65">
        <f>IF(T104=1,data!$C$41*S104,0)</f>
        <v>0</v>
      </c>
      <c r="V104" s="87" t="s">
        <v>87</v>
      </c>
      <c r="W104" s="66">
        <f>IF(T104=1,IF(S104&lt;15,VLOOKUP(V104,data!$B$3:$E$32,2,0)*S104,(VLOOKUP(V104,data!$B$3:$E$32,2,0)*14)+(VLOOKUP(V104,data!$B$3:$E$32,3,0))*(S104-14)),0)</f>
        <v>0</v>
      </c>
      <c r="X104" s="87" t="s">
        <v>87</v>
      </c>
      <c r="Y104" s="66">
        <f>IF(T104=1,VLOOKUP(X104,data!$B$35:$D$39,2,0),0)</f>
        <v>0</v>
      </c>
      <c r="Z104" s="67">
        <f>IF(AND(W104&lt;&gt;0,Y104&lt;&gt;0)=FALSE,0,data!$C$43)</f>
        <v>0</v>
      </c>
      <c r="AA104" s="91">
        <f t="shared" si="37"/>
        <v>0</v>
      </c>
      <c r="AB104" s="121">
        <f t="shared" si="38"/>
        <v>0</v>
      </c>
      <c r="AC104" s="61">
        <f t="shared" si="39"/>
        <v>0</v>
      </c>
      <c r="AD104" s="61">
        <f t="shared" si="40"/>
        <v>0</v>
      </c>
      <c r="AF104" s="64"/>
      <c r="AG104" s="61">
        <f t="shared" si="41"/>
        <v>0</v>
      </c>
      <c r="AH104" s="65">
        <f>IF(AG104=1,data!$C$41*AF104,0)</f>
        <v>0</v>
      </c>
      <c r="AI104" s="87" t="s">
        <v>87</v>
      </c>
      <c r="AJ104" s="66">
        <f>IF(AG104=1,IF(AF104&lt;15,VLOOKUP(AI104,data!$B$3:$E$32,2,0)*AF104,(VLOOKUP(AI104,data!$B$3:$E$32,2,0)*14)+(VLOOKUP(AI104,data!$B$3:$E$32,3,0))*(AF104-14)),0)</f>
        <v>0</v>
      </c>
      <c r="AK104" s="87" t="s">
        <v>87</v>
      </c>
      <c r="AL104" s="66">
        <f>IF(AG104=1,VLOOKUP(AK104,data!$B$35:$D$39,2,0),0)</f>
        <v>0</v>
      </c>
      <c r="AM104" s="67">
        <f>IF(AND(AJ104&lt;&gt;0,AL104&lt;&gt;0)=FALSE,0,data!$C$43)</f>
        <v>0</v>
      </c>
      <c r="AN104" s="91">
        <f t="shared" si="42"/>
        <v>0</v>
      </c>
      <c r="AO104" s="121">
        <f t="shared" si="43"/>
        <v>0</v>
      </c>
      <c r="AP104" s="61">
        <f t="shared" si="44"/>
        <v>0</v>
      </c>
      <c r="AQ104" s="61">
        <f t="shared" si="45"/>
        <v>0</v>
      </c>
      <c r="AS104" s="64"/>
      <c r="AT104" s="61">
        <f t="shared" si="46"/>
        <v>0</v>
      </c>
      <c r="AU104" s="65">
        <f>IF(AT104=1,data!$C$41*AS104,0)</f>
        <v>0</v>
      </c>
      <c r="AV104" s="87" t="s">
        <v>87</v>
      </c>
      <c r="AW104" s="66">
        <f>IF(AT104=1,IF(AS104&lt;15,VLOOKUP(AV104,data!$B$3:$E$32,2,0)*AS104,(VLOOKUP(AV104,data!$B$3:$E$32,2,0)*14)+(VLOOKUP(AV104,data!$B$3:$E$32,3,0))*(AS104-14)),0)</f>
        <v>0</v>
      </c>
      <c r="AX104" s="87" t="s">
        <v>87</v>
      </c>
      <c r="AY104" s="66">
        <f>IF(AT104=1,VLOOKUP(AX104,data!$B$35:$D$39,2,0),0)</f>
        <v>0</v>
      </c>
      <c r="AZ104" s="67">
        <f>IF(AND(AW104&lt;&gt;0,AY104&lt;&gt;0)=FALSE,0,data!$C$43)</f>
        <v>0</v>
      </c>
      <c r="BA104" s="91">
        <f t="shared" si="47"/>
        <v>0</v>
      </c>
      <c r="BB104" s="121">
        <f t="shared" si="48"/>
        <v>0</v>
      </c>
      <c r="BC104" s="61">
        <f t="shared" si="49"/>
        <v>0</v>
      </c>
      <c r="BD104" s="61">
        <f t="shared" si="50"/>
        <v>0</v>
      </c>
      <c r="BF104" s="64"/>
      <c r="BG104" s="61">
        <f t="shared" si="51"/>
        <v>0</v>
      </c>
      <c r="BH104" s="65">
        <f>IF(BG104=1,data!$C$41*BF104,0)</f>
        <v>0</v>
      </c>
      <c r="BI104" s="87" t="s">
        <v>87</v>
      </c>
      <c r="BJ104" s="66">
        <f>IF(BG104=1,IF(BF104&lt;15,VLOOKUP(BI104,data!$B$3:$E$32,2,0)*BF104,(VLOOKUP(BI104,data!$B$3:$E$32,2,0)*14)+(VLOOKUP(BI104,data!$B$3:$E$32,3,0))*(BF104-14)),0)</f>
        <v>0</v>
      </c>
      <c r="BK104" s="87" t="s">
        <v>87</v>
      </c>
      <c r="BL104" s="66">
        <f>IF(BG104=1,VLOOKUP(BK104,data!$B$35:$D$39,2,0),0)</f>
        <v>0</v>
      </c>
      <c r="BM104" s="67">
        <f>IF(AND(BJ104&lt;&gt;0,BL104&lt;&gt;0)=FALSE,0,data!$C$43)</f>
        <v>0</v>
      </c>
      <c r="BN104" s="91">
        <f t="shared" si="52"/>
        <v>0</v>
      </c>
      <c r="BO104" s="121">
        <f t="shared" si="53"/>
        <v>0</v>
      </c>
      <c r="BP104" s="61">
        <f t="shared" si="54"/>
        <v>0</v>
      </c>
      <c r="BQ104" s="61">
        <f t="shared" si="55"/>
        <v>0</v>
      </c>
      <c r="BS104" s="64"/>
      <c r="BT104" s="61">
        <f t="shared" si="56"/>
        <v>0</v>
      </c>
      <c r="BU104" s="65">
        <f>IF(BT104=1,data!$C$41*BS104,0)</f>
        <v>0</v>
      </c>
      <c r="BV104" s="87" t="s">
        <v>87</v>
      </c>
      <c r="BW104" s="66">
        <f>IF(BT104=1,IF(BS104&lt;15,VLOOKUP(BV104,data!$B$3:$E$32,2,0)*BS104,(VLOOKUP(BV104,data!$B$3:$E$32,2,0)*14)+(VLOOKUP(BV104,data!$B$3:$E$32,3,0))*(BS104-14)),0)</f>
        <v>0</v>
      </c>
      <c r="BX104" s="87" t="s">
        <v>87</v>
      </c>
      <c r="BY104" s="66">
        <f>IF(BT104=1,VLOOKUP(BX104,data!$B$35:$D$39,2,0),0)</f>
        <v>0</v>
      </c>
      <c r="BZ104" s="67">
        <f>IF(AND(BW104&lt;&gt;0,BY104&lt;&gt;0)=FALSE,0,data!$C$43)</f>
        <v>0</v>
      </c>
      <c r="CA104" s="91">
        <f t="shared" si="57"/>
        <v>0</v>
      </c>
      <c r="CB104" s="121">
        <f t="shared" si="58"/>
        <v>0</v>
      </c>
      <c r="CC104" s="61">
        <f t="shared" si="59"/>
        <v>0</v>
      </c>
      <c r="CD104" s="61">
        <f t="shared" si="60"/>
        <v>0</v>
      </c>
    </row>
    <row r="105" spans="1:82" ht="18" hidden="1" customHeight="1" x14ac:dyDescent="0.25">
      <c r="A105" s="68"/>
      <c r="B105" s="58" t="s">
        <v>187</v>
      </c>
      <c r="C105" s="113"/>
      <c r="D105" s="59"/>
      <c r="E105" s="64"/>
      <c r="F105" s="61">
        <f t="shared" si="32"/>
        <v>0</v>
      </c>
      <c r="G105" s="65">
        <f>IF(F105=1,data!$C$41*E105,0)</f>
        <v>0</v>
      </c>
      <c r="H105" s="87" t="s">
        <v>87</v>
      </c>
      <c r="I105" s="66">
        <f>IF($F105=1,IF($E105&lt;15,VLOOKUP(H105,data!$B$3:$E$32,2,0)*$E105,(VLOOKUP(H105,data!$B$3:$E$32,2,0)*14)+(VLOOKUP(H105,data!$B$3:$E$32,3,0))*($E105-14)),0)</f>
        <v>0</v>
      </c>
      <c r="J105" s="87" t="s">
        <v>87</v>
      </c>
      <c r="K105" s="66">
        <f>IF($F105=1,VLOOKUP(J105,data!$B$35:$D$39,2,0),0)</f>
        <v>0</v>
      </c>
      <c r="L105" s="67">
        <f>IF(AND(I105&lt;&gt;0,K105&lt;&gt;0)=FALSE,0,data!$C$43)</f>
        <v>0</v>
      </c>
      <c r="M105" s="91">
        <f t="shared" si="61"/>
        <v>0</v>
      </c>
      <c r="N105" s="61">
        <f t="shared" si="62"/>
        <v>0</v>
      </c>
      <c r="O105" s="61">
        <f t="shared" si="33"/>
        <v>0</v>
      </c>
      <c r="P105" s="61">
        <f t="shared" si="34"/>
        <v>0</v>
      </c>
      <c r="Q105" s="137">
        <f t="shared" si="35"/>
        <v>0</v>
      </c>
      <c r="S105" s="64"/>
      <c r="T105" s="61">
        <f t="shared" si="36"/>
        <v>0</v>
      </c>
      <c r="U105" s="65">
        <f>IF(T105=1,data!$C$41*S105,0)</f>
        <v>0</v>
      </c>
      <c r="V105" s="87" t="s">
        <v>87</v>
      </c>
      <c r="W105" s="66">
        <f>IF(T105=1,IF(S105&lt;15,VLOOKUP(V105,data!$B$3:$E$32,2,0)*S105,(VLOOKUP(V105,data!$B$3:$E$32,2,0)*14)+(VLOOKUP(V105,data!$B$3:$E$32,3,0))*(S105-14)),0)</f>
        <v>0</v>
      </c>
      <c r="X105" s="87" t="s">
        <v>87</v>
      </c>
      <c r="Y105" s="66">
        <f>IF(T105=1,VLOOKUP(X105,data!$B$35:$D$39,2,0),0)</f>
        <v>0</v>
      </c>
      <c r="Z105" s="67">
        <f>IF(AND(W105&lt;&gt;0,Y105&lt;&gt;0)=FALSE,0,data!$C$43)</f>
        <v>0</v>
      </c>
      <c r="AA105" s="91">
        <f t="shared" si="37"/>
        <v>0</v>
      </c>
      <c r="AB105" s="121">
        <f t="shared" si="38"/>
        <v>0</v>
      </c>
      <c r="AC105" s="61">
        <f t="shared" si="39"/>
        <v>0</v>
      </c>
      <c r="AD105" s="61">
        <f t="shared" si="40"/>
        <v>0</v>
      </c>
      <c r="AF105" s="64"/>
      <c r="AG105" s="61">
        <f t="shared" si="41"/>
        <v>0</v>
      </c>
      <c r="AH105" s="65">
        <f>IF(AG105=1,data!$C$41*AF105,0)</f>
        <v>0</v>
      </c>
      <c r="AI105" s="87" t="s">
        <v>87</v>
      </c>
      <c r="AJ105" s="66">
        <f>IF(AG105=1,IF(AF105&lt;15,VLOOKUP(AI105,data!$B$3:$E$32,2,0)*AF105,(VLOOKUP(AI105,data!$B$3:$E$32,2,0)*14)+(VLOOKUP(AI105,data!$B$3:$E$32,3,0))*(AF105-14)),0)</f>
        <v>0</v>
      </c>
      <c r="AK105" s="87" t="s">
        <v>87</v>
      </c>
      <c r="AL105" s="66">
        <f>IF(AG105=1,VLOOKUP(AK105,data!$B$35:$D$39,2,0),0)</f>
        <v>0</v>
      </c>
      <c r="AM105" s="67">
        <f>IF(AND(AJ105&lt;&gt;0,AL105&lt;&gt;0)=FALSE,0,data!$C$43)</f>
        <v>0</v>
      </c>
      <c r="AN105" s="91">
        <f t="shared" si="42"/>
        <v>0</v>
      </c>
      <c r="AO105" s="121">
        <f t="shared" si="43"/>
        <v>0</v>
      </c>
      <c r="AP105" s="61">
        <f t="shared" si="44"/>
        <v>0</v>
      </c>
      <c r="AQ105" s="61">
        <f t="shared" si="45"/>
        <v>0</v>
      </c>
      <c r="AS105" s="64"/>
      <c r="AT105" s="61">
        <f t="shared" si="46"/>
        <v>0</v>
      </c>
      <c r="AU105" s="65">
        <f>IF(AT105=1,data!$C$41*AS105,0)</f>
        <v>0</v>
      </c>
      <c r="AV105" s="87" t="s">
        <v>87</v>
      </c>
      <c r="AW105" s="66">
        <f>IF(AT105=1,IF(AS105&lt;15,VLOOKUP(AV105,data!$B$3:$E$32,2,0)*AS105,(VLOOKUP(AV105,data!$B$3:$E$32,2,0)*14)+(VLOOKUP(AV105,data!$B$3:$E$32,3,0))*(AS105-14)),0)</f>
        <v>0</v>
      </c>
      <c r="AX105" s="87" t="s">
        <v>87</v>
      </c>
      <c r="AY105" s="66">
        <f>IF(AT105=1,VLOOKUP(AX105,data!$B$35:$D$39,2,0),0)</f>
        <v>0</v>
      </c>
      <c r="AZ105" s="67">
        <f>IF(AND(AW105&lt;&gt;0,AY105&lt;&gt;0)=FALSE,0,data!$C$43)</f>
        <v>0</v>
      </c>
      <c r="BA105" s="91">
        <f t="shared" si="47"/>
        <v>0</v>
      </c>
      <c r="BB105" s="121">
        <f t="shared" si="48"/>
        <v>0</v>
      </c>
      <c r="BC105" s="61">
        <f t="shared" si="49"/>
        <v>0</v>
      </c>
      <c r="BD105" s="61">
        <f t="shared" si="50"/>
        <v>0</v>
      </c>
      <c r="BF105" s="64"/>
      <c r="BG105" s="61">
        <f t="shared" si="51"/>
        <v>0</v>
      </c>
      <c r="BH105" s="65">
        <f>IF(BG105=1,data!$C$41*BF105,0)</f>
        <v>0</v>
      </c>
      <c r="BI105" s="87" t="s">
        <v>87</v>
      </c>
      <c r="BJ105" s="66">
        <f>IF(BG105=1,IF(BF105&lt;15,VLOOKUP(BI105,data!$B$3:$E$32,2,0)*BF105,(VLOOKUP(BI105,data!$B$3:$E$32,2,0)*14)+(VLOOKUP(BI105,data!$B$3:$E$32,3,0))*(BF105-14)),0)</f>
        <v>0</v>
      </c>
      <c r="BK105" s="87" t="s">
        <v>87</v>
      </c>
      <c r="BL105" s="66">
        <f>IF(BG105=1,VLOOKUP(BK105,data!$B$35:$D$39,2,0),0)</f>
        <v>0</v>
      </c>
      <c r="BM105" s="67">
        <f>IF(AND(BJ105&lt;&gt;0,BL105&lt;&gt;0)=FALSE,0,data!$C$43)</f>
        <v>0</v>
      </c>
      <c r="BN105" s="91">
        <f t="shared" si="52"/>
        <v>0</v>
      </c>
      <c r="BO105" s="121">
        <f t="shared" si="53"/>
        <v>0</v>
      </c>
      <c r="BP105" s="61">
        <f t="shared" si="54"/>
        <v>0</v>
      </c>
      <c r="BQ105" s="61">
        <f t="shared" si="55"/>
        <v>0</v>
      </c>
      <c r="BS105" s="64"/>
      <c r="BT105" s="61">
        <f t="shared" si="56"/>
        <v>0</v>
      </c>
      <c r="BU105" s="65">
        <f>IF(BT105=1,data!$C$41*BS105,0)</f>
        <v>0</v>
      </c>
      <c r="BV105" s="87" t="s">
        <v>87</v>
      </c>
      <c r="BW105" s="66">
        <f>IF(BT105=1,IF(BS105&lt;15,VLOOKUP(BV105,data!$B$3:$E$32,2,0)*BS105,(VLOOKUP(BV105,data!$B$3:$E$32,2,0)*14)+(VLOOKUP(BV105,data!$B$3:$E$32,3,0))*(BS105-14)),0)</f>
        <v>0</v>
      </c>
      <c r="BX105" s="87" t="s">
        <v>87</v>
      </c>
      <c r="BY105" s="66">
        <f>IF(BT105=1,VLOOKUP(BX105,data!$B$35:$D$39,2,0),0)</f>
        <v>0</v>
      </c>
      <c r="BZ105" s="67">
        <f>IF(AND(BW105&lt;&gt;0,BY105&lt;&gt;0)=FALSE,0,data!$C$43)</f>
        <v>0</v>
      </c>
      <c r="CA105" s="91">
        <f t="shared" si="57"/>
        <v>0</v>
      </c>
      <c r="CB105" s="121">
        <f t="shared" si="58"/>
        <v>0</v>
      </c>
      <c r="CC105" s="61">
        <f t="shared" si="59"/>
        <v>0</v>
      </c>
      <c r="CD105" s="61">
        <f t="shared" si="60"/>
        <v>0</v>
      </c>
    </row>
    <row r="106" spans="1:82" ht="18" hidden="1" customHeight="1" x14ac:dyDescent="0.25">
      <c r="A106" s="68"/>
      <c r="B106" s="58" t="s">
        <v>188</v>
      </c>
      <c r="C106" s="113"/>
      <c r="D106" s="59"/>
      <c r="E106" s="64"/>
      <c r="F106" s="61">
        <f t="shared" si="32"/>
        <v>0</v>
      </c>
      <c r="G106" s="65">
        <f>IF(F106=1,data!$C$41*E106,0)</f>
        <v>0</v>
      </c>
      <c r="H106" s="87" t="s">
        <v>87</v>
      </c>
      <c r="I106" s="66">
        <f>IF($F106=1,IF($E106&lt;15,VLOOKUP(H106,data!$B$3:$E$32,2,0)*$E106,(VLOOKUP(H106,data!$B$3:$E$32,2,0)*14)+(VLOOKUP(H106,data!$B$3:$E$32,3,0))*($E106-14)),0)</f>
        <v>0</v>
      </c>
      <c r="J106" s="87" t="s">
        <v>87</v>
      </c>
      <c r="K106" s="66">
        <f>IF($F106=1,VLOOKUP(J106,data!$B$35:$D$39,2,0),0)</f>
        <v>0</v>
      </c>
      <c r="L106" s="67">
        <f>IF(AND(I106&lt;&gt;0,K106&lt;&gt;0)=FALSE,0,data!$C$43)</f>
        <v>0</v>
      </c>
      <c r="M106" s="91">
        <f t="shared" si="61"/>
        <v>0</v>
      </c>
      <c r="N106" s="61">
        <f t="shared" si="62"/>
        <v>0</v>
      </c>
      <c r="O106" s="61">
        <f t="shared" si="33"/>
        <v>0</v>
      </c>
      <c r="P106" s="61">
        <f t="shared" si="34"/>
        <v>0</v>
      </c>
      <c r="Q106" s="137">
        <f t="shared" si="35"/>
        <v>0</v>
      </c>
      <c r="S106" s="64"/>
      <c r="T106" s="61">
        <f t="shared" si="36"/>
        <v>0</v>
      </c>
      <c r="U106" s="65">
        <f>IF(T106=1,data!$C$41*S106,0)</f>
        <v>0</v>
      </c>
      <c r="V106" s="87" t="s">
        <v>87</v>
      </c>
      <c r="W106" s="66">
        <f>IF(T106=1,IF(S106&lt;15,VLOOKUP(V106,data!$B$3:$E$32,2,0)*S106,(VLOOKUP(V106,data!$B$3:$E$32,2,0)*14)+(VLOOKUP(V106,data!$B$3:$E$32,3,0))*(S106-14)),0)</f>
        <v>0</v>
      </c>
      <c r="X106" s="87" t="s">
        <v>87</v>
      </c>
      <c r="Y106" s="66">
        <f>IF(T106=1,VLOOKUP(X106,data!$B$35:$D$39,2,0),0)</f>
        <v>0</v>
      </c>
      <c r="Z106" s="67">
        <f>IF(AND(W106&lt;&gt;0,Y106&lt;&gt;0)=FALSE,0,data!$C$43)</f>
        <v>0</v>
      </c>
      <c r="AA106" s="91">
        <f t="shared" si="37"/>
        <v>0</v>
      </c>
      <c r="AB106" s="121">
        <f t="shared" si="38"/>
        <v>0</v>
      </c>
      <c r="AC106" s="61">
        <f t="shared" si="39"/>
        <v>0</v>
      </c>
      <c r="AD106" s="61">
        <f t="shared" si="40"/>
        <v>0</v>
      </c>
      <c r="AF106" s="64"/>
      <c r="AG106" s="61">
        <f t="shared" si="41"/>
        <v>0</v>
      </c>
      <c r="AH106" s="65">
        <f>IF(AG106=1,data!$C$41*AF106,0)</f>
        <v>0</v>
      </c>
      <c r="AI106" s="87" t="s">
        <v>87</v>
      </c>
      <c r="AJ106" s="66">
        <f>IF(AG106=1,IF(AF106&lt;15,VLOOKUP(AI106,data!$B$3:$E$32,2,0)*AF106,(VLOOKUP(AI106,data!$B$3:$E$32,2,0)*14)+(VLOOKUP(AI106,data!$B$3:$E$32,3,0))*(AF106-14)),0)</f>
        <v>0</v>
      </c>
      <c r="AK106" s="87" t="s">
        <v>87</v>
      </c>
      <c r="AL106" s="66">
        <f>IF(AG106=1,VLOOKUP(AK106,data!$B$35:$D$39,2,0),0)</f>
        <v>0</v>
      </c>
      <c r="AM106" s="67">
        <f>IF(AND(AJ106&lt;&gt;0,AL106&lt;&gt;0)=FALSE,0,data!$C$43)</f>
        <v>0</v>
      </c>
      <c r="AN106" s="91">
        <f t="shared" si="42"/>
        <v>0</v>
      </c>
      <c r="AO106" s="121">
        <f t="shared" si="43"/>
        <v>0</v>
      </c>
      <c r="AP106" s="61">
        <f t="shared" si="44"/>
        <v>0</v>
      </c>
      <c r="AQ106" s="61">
        <f t="shared" si="45"/>
        <v>0</v>
      </c>
      <c r="AS106" s="64"/>
      <c r="AT106" s="61">
        <f t="shared" si="46"/>
        <v>0</v>
      </c>
      <c r="AU106" s="65">
        <f>IF(AT106=1,data!$C$41*AS106,0)</f>
        <v>0</v>
      </c>
      <c r="AV106" s="87" t="s">
        <v>87</v>
      </c>
      <c r="AW106" s="66">
        <f>IF(AT106=1,IF(AS106&lt;15,VLOOKUP(AV106,data!$B$3:$E$32,2,0)*AS106,(VLOOKUP(AV106,data!$B$3:$E$32,2,0)*14)+(VLOOKUP(AV106,data!$B$3:$E$32,3,0))*(AS106-14)),0)</f>
        <v>0</v>
      </c>
      <c r="AX106" s="87" t="s">
        <v>87</v>
      </c>
      <c r="AY106" s="66">
        <f>IF(AT106=1,VLOOKUP(AX106,data!$B$35:$D$39,2,0),0)</f>
        <v>0</v>
      </c>
      <c r="AZ106" s="67">
        <f>IF(AND(AW106&lt;&gt;0,AY106&lt;&gt;0)=FALSE,0,data!$C$43)</f>
        <v>0</v>
      </c>
      <c r="BA106" s="91">
        <f t="shared" si="47"/>
        <v>0</v>
      </c>
      <c r="BB106" s="121">
        <f t="shared" si="48"/>
        <v>0</v>
      </c>
      <c r="BC106" s="61">
        <f t="shared" si="49"/>
        <v>0</v>
      </c>
      <c r="BD106" s="61">
        <f t="shared" si="50"/>
        <v>0</v>
      </c>
      <c r="BF106" s="64"/>
      <c r="BG106" s="61">
        <f t="shared" si="51"/>
        <v>0</v>
      </c>
      <c r="BH106" s="65">
        <f>IF(BG106=1,data!$C$41*BF106,0)</f>
        <v>0</v>
      </c>
      <c r="BI106" s="87" t="s">
        <v>87</v>
      </c>
      <c r="BJ106" s="66">
        <f>IF(BG106=1,IF(BF106&lt;15,VLOOKUP(BI106,data!$B$3:$E$32,2,0)*BF106,(VLOOKUP(BI106,data!$B$3:$E$32,2,0)*14)+(VLOOKUP(BI106,data!$B$3:$E$32,3,0))*(BF106-14)),0)</f>
        <v>0</v>
      </c>
      <c r="BK106" s="87" t="s">
        <v>87</v>
      </c>
      <c r="BL106" s="66">
        <f>IF(BG106=1,VLOOKUP(BK106,data!$B$35:$D$39,2,0),0)</f>
        <v>0</v>
      </c>
      <c r="BM106" s="67">
        <f>IF(AND(BJ106&lt;&gt;0,BL106&lt;&gt;0)=FALSE,0,data!$C$43)</f>
        <v>0</v>
      </c>
      <c r="BN106" s="91">
        <f t="shared" si="52"/>
        <v>0</v>
      </c>
      <c r="BO106" s="121">
        <f t="shared" si="53"/>
        <v>0</v>
      </c>
      <c r="BP106" s="61">
        <f t="shared" si="54"/>
        <v>0</v>
      </c>
      <c r="BQ106" s="61">
        <f t="shared" si="55"/>
        <v>0</v>
      </c>
      <c r="BS106" s="64"/>
      <c r="BT106" s="61">
        <f t="shared" si="56"/>
        <v>0</v>
      </c>
      <c r="BU106" s="65">
        <f>IF(BT106=1,data!$C$41*BS106,0)</f>
        <v>0</v>
      </c>
      <c r="BV106" s="87" t="s">
        <v>87</v>
      </c>
      <c r="BW106" s="66">
        <f>IF(BT106=1,IF(BS106&lt;15,VLOOKUP(BV106,data!$B$3:$E$32,2,0)*BS106,(VLOOKUP(BV106,data!$B$3:$E$32,2,0)*14)+(VLOOKUP(BV106,data!$B$3:$E$32,3,0))*(BS106-14)),0)</f>
        <v>0</v>
      </c>
      <c r="BX106" s="87" t="s">
        <v>87</v>
      </c>
      <c r="BY106" s="66">
        <f>IF(BT106=1,VLOOKUP(BX106,data!$B$35:$D$39,2,0),0)</f>
        <v>0</v>
      </c>
      <c r="BZ106" s="67">
        <f>IF(AND(BW106&lt;&gt;0,BY106&lt;&gt;0)=FALSE,0,data!$C$43)</f>
        <v>0</v>
      </c>
      <c r="CA106" s="91">
        <f t="shared" si="57"/>
        <v>0</v>
      </c>
      <c r="CB106" s="121">
        <f t="shared" si="58"/>
        <v>0</v>
      </c>
      <c r="CC106" s="61">
        <f t="shared" si="59"/>
        <v>0</v>
      </c>
      <c r="CD106" s="61">
        <f t="shared" si="60"/>
        <v>0</v>
      </c>
    </row>
    <row r="107" spans="1:82" ht="18" hidden="1" customHeight="1" x14ac:dyDescent="0.25">
      <c r="A107" s="68"/>
      <c r="B107" s="58" t="s">
        <v>189</v>
      </c>
      <c r="C107" s="113"/>
      <c r="D107" s="59"/>
      <c r="E107" s="64"/>
      <c r="F107" s="61">
        <f t="shared" si="32"/>
        <v>0</v>
      </c>
      <c r="G107" s="65">
        <f>IF(F107=1,data!$C$41*E107,0)</f>
        <v>0</v>
      </c>
      <c r="H107" s="87" t="s">
        <v>87</v>
      </c>
      <c r="I107" s="66">
        <f>IF($F107=1,IF($E107&lt;15,VLOOKUP(H107,data!$B$3:$E$32,2,0)*$E107,(VLOOKUP(H107,data!$B$3:$E$32,2,0)*14)+(VLOOKUP(H107,data!$B$3:$E$32,3,0))*($E107-14)),0)</f>
        <v>0</v>
      </c>
      <c r="J107" s="87" t="s">
        <v>87</v>
      </c>
      <c r="K107" s="66">
        <f>IF($F107=1,VLOOKUP(J107,data!$B$35:$D$39,2,0),0)</f>
        <v>0</v>
      </c>
      <c r="L107" s="67">
        <f>IF(AND(I107&lt;&gt;0,K107&lt;&gt;0)=FALSE,0,data!$C$43)</f>
        <v>0</v>
      </c>
      <c r="M107" s="91">
        <f t="shared" si="61"/>
        <v>0</v>
      </c>
      <c r="N107" s="61">
        <f t="shared" si="62"/>
        <v>0</v>
      </c>
      <c r="O107" s="61">
        <f t="shared" si="33"/>
        <v>0</v>
      </c>
      <c r="P107" s="61">
        <f t="shared" si="34"/>
        <v>0</v>
      </c>
      <c r="Q107" s="137">
        <f t="shared" si="35"/>
        <v>0</v>
      </c>
      <c r="S107" s="64"/>
      <c r="T107" s="61">
        <f t="shared" si="36"/>
        <v>0</v>
      </c>
      <c r="U107" s="65">
        <f>IF(T107=1,data!$C$41*S107,0)</f>
        <v>0</v>
      </c>
      <c r="V107" s="87" t="s">
        <v>87</v>
      </c>
      <c r="W107" s="66">
        <f>IF(T107=1,IF(S107&lt;15,VLOOKUP(V107,data!$B$3:$E$32,2,0)*S107,(VLOOKUP(V107,data!$B$3:$E$32,2,0)*14)+(VLOOKUP(V107,data!$B$3:$E$32,3,0))*(S107-14)),0)</f>
        <v>0</v>
      </c>
      <c r="X107" s="87" t="s">
        <v>87</v>
      </c>
      <c r="Y107" s="66">
        <f>IF(T107=1,VLOOKUP(X107,data!$B$35:$D$39,2,0),0)</f>
        <v>0</v>
      </c>
      <c r="Z107" s="67">
        <f>IF(AND(W107&lt;&gt;0,Y107&lt;&gt;0)=FALSE,0,data!$C$43)</f>
        <v>0</v>
      </c>
      <c r="AA107" s="91">
        <f t="shared" si="37"/>
        <v>0</v>
      </c>
      <c r="AB107" s="121">
        <f t="shared" si="38"/>
        <v>0</v>
      </c>
      <c r="AC107" s="61">
        <f t="shared" si="39"/>
        <v>0</v>
      </c>
      <c r="AD107" s="61">
        <f t="shared" si="40"/>
        <v>0</v>
      </c>
      <c r="AF107" s="64"/>
      <c r="AG107" s="61">
        <f t="shared" si="41"/>
        <v>0</v>
      </c>
      <c r="AH107" s="65">
        <f>IF(AG107=1,data!$C$41*AF107,0)</f>
        <v>0</v>
      </c>
      <c r="AI107" s="87" t="s">
        <v>87</v>
      </c>
      <c r="AJ107" s="66">
        <f>IF(AG107=1,IF(AF107&lt;15,VLOOKUP(AI107,data!$B$3:$E$32,2,0)*AF107,(VLOOKUP(AI107,data!$B$3:$E$32,2,0)*14)+(VLOOKUP(AI107,data!$B$3:$E$32,3,0))*(AF107-14)),0)</f>
        <v>0</v>
      </c>
      <c r="AK107" s="87" t="s">
        <v>87</v>
      </c>
      <c r="AL107" s="66">
        <f>IF(AG107=1,VLOOKUP(AK107,data!$B$35:$D$39,2,0),0)</f>
        <v>0</v>
      </c>
      <c r="AM107" s="67">
        <f>IF(AND(AJ107&lt;&gt;0,AL107&lt;&gt;0)=FALSE,0,data!$C$43)</f>
        <v>0</v>
      </c>
      <c r="AN107" s="91">
        <f t="shared" si="42"/>
        <v>0</v>
      </c>
      <c r="AO107" s="121">
        <f t="shared" si="43"/>
        <v>0</v>
      </c>
      <c r="AP107" s="61">
        <f t="shared" si="44"/>
        <v>0</v>
      </c>
      <c r="AQ107" s="61">
        <f t="shared" si="45"/>
        <v>0</v>
      </c>
      <c r="AS107" s="64"/>
      <c r="AT107" s="61">
        <f t="shared" si="46"/>
        <v>0</v>
      </c>
      <c r="AU107" s="65">
        <f>IF(AT107=1,data!$C$41*AS107,0)</f>
        <v>0</v>
      </c>
      <c r="AV107" s="87" t="s">
        <v>87</v>
      </c>
      <c r="AW107" s="66">
        <f>IF(AT107=1,IF(AS107&lt;15,VLOOKUP(AV107,data!$B$3:$E$32,2,0)*AS107,(VLOOKUP(AV107,data!$B$3:$E$32,2,0)*14)+(VLOOKUP(AV107,data!$B$3:$E$32,3,0))*(AS107-14)),0)</f>
        <v>0</v>
      </c>
      <c r="AX107" s="87" t="s">
        <v>87</v>
      </c>
      <c r="AY107" s="66">
        <f>IF(AT107=1,VLOOKUP(AX107,data!$B$35:$D$39,2,0),0)</f>
        <v>0</v>
      </c>
      <c r="AZ107" s="67">
        <f>IF(AND(AW107&lt;&gt;0,AY107&lt;&gt;0)=FALSE,0,data!$C$43)</f>
        <v>0</v>
      </c>
      <c r="BA107" s="91">
        <f t="shared" si="47"/>
        <v>0</v>
      </c>
      <c r="BB107" s="121">
        <f t="shared" si="48"/>
        <v>0</v>
      </c>
      <c r="BC107" s="61">
        <f t="shared" si="49"/>
        <v>0</v>
      </c>
      <c r="BD107" s="61">
        <f t="shared" si="50"/>
        <v>0</v>
      </c>
      <c r="BF107" s="64"/>
      <c r="BG107" s="61">
        <f t="shared" si="51"/>
        <v>0</v>
      </c>
      <c r="BH107" s="65">
        <f>IF(BG107=1,data!$C$41*BF107,0)</f>
        <v>0</v>
      </c>
      <c r="BI107" s="87" t="s">
        <v>87</v>
      </c>
      <c r="BJ107" s="66">
        <f>IF(BG107=1,IF(BF107&lt;15,VLOOKUP(BI107,data!$B$3:$E$32,2,0)*BF107,(VLOOKUP(BI107,data!$B$3:$E$32,2,0)*14)+(VLOOKUP(BI107,data!$B$3:$E$32,3,0))*(BF107-14)),0)</f>
        <v>0</v>
      </c>
      <c r="BK107" s="87" t="s">
        <v>87</v>
      </c>
      <c r="BL107" s="66">
        <f>IF(BG107=1,VLOOKUP(BK107,data!$B$35:$D$39,2,0),0)</f>
        <v>0</v>
      </c>
      <c r="BM107" s="67">
        <f>IF(AND(BJ107&lt;&gt;0,BL107&lt;&gt;0)=FALSE,0,data!$C$43)</f>
        <v>0</v>
      </c>
      <c r="BN107" s="91">
        <f t="shared" si="52"/>
        <v>0</v>
      </c>
      <c r="BO107" s="121">
        <f t="shared" si="53"/>
        <v>0</v>
      </c>
      <c r="BP107" s="61">
        <f t="shared" si="54"/>
        <v>0</v>
      </c>
      <c r="BQ107" s="61">
        <f t="shared" si="55"/>
        <v>0</v>
      </c>
      <c r="BS107" s="64"/>
      <c r="BT107" s="61">
        <f t="shared" si="56"/>
        <v>0</v>
      </c>
      <c r="BU107" s="65">
        <f>IF(BT107=1,data!$C$41*BS107,0)</f>
        <v>0</v>
      </c>
      <c r="BV107" s="87" t="s">
        <v>87</v>
      </c>
      <c r="BW107" s="66">
        <f>IF(BT107=1,IF(BS107&lt;15,VLOOKUP(BV107,data!$B$3:$E$32,2,0)*BS107,(VLOOKUP(BV107,data!$B$3:$E$32,2,0)*14)+(VLOOKUP(BV107,data!$B$3:$E$32,3,0))*(BS107-14)),0)</f>
        <v>0</v>
      </c>
      <c r="BX107" s="87" t="s">
        <v>87</v>
      </c>
      <c r="BY107" s="66">
        <f>IF(BT107=1,VLOOKUP(BX107,data!$B$35:$D$39,2,0),0)</f>
        <v>0</v>
      </c>
      <c r="BZ107" s="67">
        <f>IF(AND(BW107&lt;&gt;0,BY107&lt;&gt;0)=FALSE,0,data!$C$43)</f>
        <v>0</v>
      </c>
      <c r="CA107" s="91">
        <f t="shared" si="57"/>
        <v>0</v>
      </c>
      <c r="CB107" s="121">
        <f t="shared" si="58"/>
        <v>0</v>
      </c>
      <c r="CC107" s="61">
        <f t="shared" si="59"/>
        <v>0</v>
      </c>
      <c r="CD107" s="61">
        <f t="shared" si="60"/>
        <v>0</v>
      </c>
    </row>
    <row r="108" spans="1:82" ht="18" hidden="1" customHeight="1" x14ac:dyDescent="0.25">
      <c r="A108" s="68"/>
      <c r="B108" s="58" t="s">
        <v>190</v>
      </c>
      <c r="C108" s="113"/>
      <c r="D108" s="59"/>
      <c r="E108" s="64"/>
      <c r="F108" s="61">
        <f t="shared" si="32"/>
        <v>0</v>
      </c>
      <c r="G108" s="65">
        <f>IF(F108=1,data!$C$41*E108,0)</f>
        <v>0</v>
      </c>
      <c r="H108" s="87" t="s">
        <v>87</v>
      </c>
      <c r="I108" s="66">
        <f>IF($F108=1,IF($E108&lt;15,VLOOKUP(H108,data!$B$3:$E$32,2,0)*$E108,(VLOOKUP(H108,data!$B$3:$E$32,2,0)*14)+(VLOOKUP(H108,data!$B$3:$E$32,3,0))*($E108-14)),0)</f>
        <v>0</v>
      </c>
      <c r="J108" s="87" t="s">
        <v>87</v>
      </c>
      <c r="K108" s="66">
        <f>IF($F108=1,VLOOKUP(J108,data!$B$35:$D$39,2,0),0)</f>
        <v>0</v>
      </c>
      <c r="L108" s="67">
        <f>IF(AND(I108&lt;&gt;0,K108&lt;&gt;0)=FALSE,0,data!$C$43)</f>
        <v>0</v>
      </c>
      <c r="M108" s="91">
        <f t="shared" si="61"/>
        <v>0</v>
      </c>
      <c r="N108" s="61">
        <f t="shared" si="62"/>
        <v>0</v>
      </c>
      <c r="O108" s="61">
        <f t="shared" si="33"/>
        <v>0</v>
      </c>
      <c r="P108" s="61">
        <f t="shared" si="34"/>
        <v>0</v>
      </c>
      <c r="Q108" s="137">
        <f t="shared" si="35"/>
        <v>0</v>
      </c>
      <c r="S108" s="64"/>
      <c r="T108" s="61">
        <f t="shared" si="36"/>
        <v>0</v>
      </c>
      <c r="U108" s="65">
        <f>IF(T108=1,data!$C$41*S108,0)</f>
        <v>0</v>
      </c>
      <c r="V108" s="87" t="s">
        <v>87</v>
      </c>
      <c r="W108" s="66">
        <f>IF(T108=1,IF(S108&lt;15,VLOOKUP(V108,data!$B$3:$E$32,2,0)*S108,(VLOOKUP(V108,data!$B$3:$E$32,2,0)*14)+(VLOOKUP(V108,data!$B$3:$E$32,3,0))*(S108-14)),0)</f>
        <v>0</v>
      </c>
      <c r="X108" s="87" t="s">
        <v>87</v>
      </c>
      <c r="Y108" s="66">
        <f>IF(T108=1,VLOOKUP(X108,data!$B$35:$D$39,2,0),0)</f>
        <v>0</v>
      </c>
      <c r="Z108" s="67">
        <f>IF(AND(W108&lt;&gt;0,Y108&lt;&gt;0)=FALSE,0,data!$C$43)</f>
        <v>0</v>
      </c>
      <c r="AA108" s="91">
        <f t="shared" si="37"/>
        <v>0</v>
      </c>
      <c r="AB108" s="121">
        <f t="shared" si="38"/>
        <v>0</v>
      </c>
      <c r="AC108" s="61">
        <f t="shared" si="39"/>
        <v>0</v>
      </c>
      <c r="AD108" s="61">
        <f t="shared" si="40"/>
        <v>0</v>
      </c>
      <c r="AF108" s="64"/>
      <c r="AG108" s="61">
        <f t="shared" si="41"/>
        <v>0</v>
      </c>
      <c r="AH108" s="65">
        <f>IF(AG108=1,data!$C$41*AF108,0)</f>
        <v>0</v>
      </c>
      <c r="AI108" s="87" t="s">
        <v>87</v>
      </c>
      <c r="AJ108" s="66">
        <f>IF(AG108=1,IF(AF108&lt;15,VLOOKUP(AI108,data!$B$3:$E$32,2,0)*AF108,(VLOOKUP(AI108,data!$B$3:$E$32,2,0)*14)+(VLOOKUP(AI108,data!$B$3:$E$32,3,0))*(AF108-14)),0)</f>
        <v>0</v>
      </c>
      <c r="AK108" s="87" t="s">
        <v>87</v>
      </c>
      <c r="AL108" s="66">
        <f>IF(AG108=1,VLOOKUP(AK108,data!$B$35:$D$39,2,0),0)</f>
        <v>0</v>
      </c>
      <c r="AM108" s="67">
        <f>IF(AND(AJ108&lt;&gt;0,AL108&lt;&gt;0)=FALSE,0,data!$C$43)</f>
        <v>0</v>
      </c>
      <c r="AN108" s="91">
        <f t="shared" si="42"/>
        <v>0</v>
      </c>
      <c r="AO108" s="121">
        <f t="shared" si="43"/>
        <v>0</v>
      </c>
      <c r="AP108" s="61">
        <f t="shared" si="44"/>
        <v>0</v>
      </c>
      <c r="AQ108" s="61">
        <f t="shared" si="45"/>
        <v>0</v>
      </c>
      <c r="AS108" s="64"/>
      <c r="AT108" s="61">
        <f t="shared" si="46"/>
        <v>0</v>
      </c>
      <c r="AU108" s="65">
        <f>IF(AT108=1,data!$C$41*AS108,0)</f>
        <v>0</v>
      </c>
      <c r="AV108" s="87" t="s">
        <v>87</v>
      </c>
      <c r="AW108" s="66">
        <f>IF(AT108=1,IF(AS108&lt;15,VLOOKUP(AV108,data!$B$3:$E$32,2,0)*AS108,(VLOOKUP(AV108,data!$B$3:$E$32,2,0)*14)+(VLOOKUP(AV108,data!$B$3:$E$32,3,0))*(AS108-14)),0)</f>
        <v>0</v>
      </c>
      <c r="AX108" s="87" t="s">
        <v>87</v>
      </c>
      <c r="AY108" s="66">
        <f>IF(AT108=1,VLOOKUP(AX108,data!$B$35:$D$39,2,0),0)</f>
        <v>0</v>
      </c>
      <c r="AZ108" s="67">
        <f>IF(AND(AW108&lt;&gt;0,AY108&lt;&gt;0)=FALSE,0,data!$C$43)</f>
        <v>0</v>
      </c>
      <c r="BA108" s="91">
        <f t="shared" si="47"/>
        <v>0</v>
      </c>
      <c r="BB108" s="121">
        <f t="shared" si="48"/>
        <v>0</v>
      </c>
      <c r="BC108" s="61">
        <f t="shared" si="49"/>
        <v>0</v>
      </c>
      <c r="BD108" s="61">
        <f t="shared" si="50"/>
        <v>0</v>
      </c>
      <c r="BF108" s="64"/>
      <c r="BG108" s="61">
        <f t="shared" si="51"/>
        <v>0</v>
      </c>
      <c r="BH108" s="65">
        <f>IF(BG108=1,data!$C$41*BF108,0)</f>
        <v>0</v>
      </c>
      <c r="BI108" s="87" t="s">
        <v>87</v>
      </c>
      <c r="BJ108" s="66">
        <f>IF(BG108=1,IF(BF108&lt;15,VLOOKUP(BI108,data!$B$3:$E$32,2,0)*BF108,(VLOOKUP(BI108,data!$B$3:$E$32,2,0)*14)+(VLOOKUP(BI108,data!$B$3:$E$32,3,0))*(BF108-14)),0)</f>
        <v>0</v>
      </c>
      <c r="BK108" s="87" t="s">
        <v>87</v>
      </c>
      <c r="BL108" s="66">
        <f>IF(BG108=1,VLOOKUP(BK108,data!$B$35:$D$39,2,0),0)</f>
        <v>0</v>
      </c>
      <c r="BM108" s="67">
        <f>IF(AND(BJ108&lt;&gt;0,BL108&lt;&gt;0)=FALSE,0,data!$C$43)</f>
        <v>0</v>
      </c>
      <c r="BN108" s="91">
        <f t="shared" si="52"/>
        <v>0</v>
      </c>
      <c r="BO108" s="121">
        <f t="shared" si="53"/>
        <v>0</v>
      </c>
      <c r="BP108" s="61">
        <f t="shared" si="54"/>
        <v>0</v>
      </c>
      <c r="BQ108" s="61">
        <f t="shared" si="55"/>
        <v>0</v>
      </c>
      <c r="BS108" s="64"/>
      <c r="BT108" s="61">
        <f t="shared" si="56"/>
        <v>0</v>
      </c>
      <c r="BU108" s="65">
        <f>IF(BT108=1,data!$C$41*BS108,0)</f>
        <v>0</v>
      </c>
      <c r="BV108" s="87" t="s">
        <v>87</v>
      </c>
      <c r="BW108" s="66">
        <f>IF(BT108=1,IF(BS108&lt;15,VLOOKUP(BV108,data!$B$3:$E$32,2,0)*BS108,(VLOOKUP(BV108,data!$B$3:$E$32,2,0)*14)+(VLOOKUP(BV108,data!$B$3:$E$32,3,0))*(BS108-14)),0)</f>
        <v>0</v>
      </c>
      <c r="BX108" s="87" t="s">
        <v>87</v>
      </c>
      <c r="BY108" s="66">
        <f>IF(BT108=1,VLOOKUP(BX108,data!$B$35:$D$39,2,0),0)</f>
        <v>0</v>
      </c>
      <c r="BZ108" s="67">
        <f>IF(AND(BW108&lt;&gt;0,BY108&lt;&gt;0)=FALSE,0,data!$C$43)</f>
        <v>0</v>
      </c>
      <c r="CA108" s="91">
        <f t="shared" si="57"/>
        <v>0</v>
      </c>
      <c r="CB108" s="121">
        <f t="shared" si="58"/>
        <v>0</v>
      </c>
      <c r="CC108" s="61">
        <f t="shared" si="59"/>
        <v>0</v>
      </c>
      <c r="CD108" s="61">
        <f t="shared" si="60"/>
        <v>0</v>
      </c>
    </row>
    <row r="109" spans="1:82" ht="18" hidden="1" customHeight="1" x14ac:dyDescent="0.25">
      <c r="A109" s="68"/>
      <c r="B109" s="58" t="s">
        <v>191</v>
      </c>
      <c r="C109" s="113"/>
      <c r="D109" s="59"/>
      <c r="E109" s="64"/>
      <c r="F109" s="61">
        <f t="shared" si="32"/>
        <v>0</v>
      </c>
      <c r="G109" s="65">
        <f>IF(F109=1,data!$C$41*E109,0)</f>
        <v>0</v>
      </c>
      <c r="H109" s="87" t="s">
        <v>87</v>
      </c>
      <c r="I109" s="66">
        <f>IF($F109=1,IF($E109&lt;15,VLOOKUP(H109,data!$B$3:$E$32,2,0)*$E109,(VLOOKUP(H109,data!$B$3:$E$32,2,0)*14)+(VLOOKUP(H109,data!$B$3:$E$32,3,0))*($E109-14)),0)</f>
        <v>0</v>
      </c>
      <c r="J109" s="87" t="s">
        <v>87</v>
      </c>
      <c r="K109" s="66">
        <f>IF($F109=1,VLOOKUP(J109,data!$B$35:$D$39,2,0),0)</f>
        <v>0</v>
      </c>
      <c r="L109" s="67">
        <f>IF(AND(I109&lt;&gt;0,K109&lt;&gt;0)=FALSE,0,data!$C$43)</f>
        <v>0</v>
      </c>
      <c r="M109" s="91">
        <f t="shared" si="61"/>
        <v>0</v>
      </c>
      <c r="N109" s="61">
        <f t="shared" si="62"/>
        <v>0</v>
      </c>
      <c r="O109" s="61">
        <f t="shared" si="33"/>
        <v>0</v>
      </c>
      <c r="P109" s="61">
        <f t="shared" si="34"/>
        <v>0</v>
      </c>
      <c r="Q109" s="137">
        <f t="shared" si="35"/>
        <v>0</v>
      </c>
      <c r="S109" s="64"/>
      <c r="T109" s="61">
        <f t="shared" si="36"/>
        <v>0</v>
      </c>
      <c r="U109" s="65">
        <f>IF(T109=1,data!$C$41*S109,0)</f>
        <v>0</v>
      </c>
      <c r="V109" s="87" t="s">
        <v>87</v>
      </c>
      <c r="W109" s="66">
        <f>IF(T109=1,IF(S109&lt;15,VLOOKUP(V109,data!$B$3:$E$32,2,0)*S109,(VLOOKUP(V109,data!$B$3:$E$32,2,0)*14)+(VLOOKUP(V109,data!$B$3:$E$32,3,0))*(S109-14)),0)</f>
        <v>0</v>
      </c>
      <c r="X109" s="87" t="s">
        <v>87</v>
      </c>
      <c r="Y109" s="66">
        <f>IF(T109=1,VLOOKUP(X109,data!$B$35:$D$39,2,0),0)</f>
        <v>0</v>
      </c>
      <c r="Z109" s="67">
        <f>IF(AND(W109&lt;&gt;0,Y109&lt;&gt;0)=FALSE,0,data!$C$43)</f>
        <v>0</v>
      </c>
      <c r="AA109" s="91">
        <f t="shared" si="37"/>
        <v>0</v>
      </c>
      <c r="AB109" s="121">
        <f t="shared" si="38"/>
        <v>0</v>
      </c>
      <c r="AC109" s="61">
        <f t="shared" si="39"/>
        <v>0</v>
      </c>
      <c r="AD109" s="61">
        <f t="shared" si="40"/>
        <v>0</v>
      </c>
      <c r="AF109" s="64"/>
      <c r="AG109" s="61">
        <f t="shared" si="41"/>
        <v>0</v>
      </c>
      <c r="AH109" s="65">
        <f>IF(AG109=1,data!$C$41*AF109,0)</f>
        <v>0</v>
      </c>
      <c r="AI109" s="87" t="s">
        <v>87</v>
      </c>
      <c r="AJ109" s="66">
        <f>IF(AG109=1,IF(AF109&lt;15,VLOOKUP(AI109,data!$B$3:$E$32,2,0)*AF109,(VLOOKUP(AI109,data!$B$3:$E$32,2,0)*14)+(VLOOKUP(AI109,data!$B$3:$E$32,3,0))*(AF109-14)),0)</f>
        <v>0</v>
      </c>
      <c r="AK109" s="87" t="s">
        <v>87</v>
      </c>
      <c r="AL109" s="66">
        <f>IF(AG109=1,VLOOKUP(AK109,data!$B$35:$D$39,2,0),0)</f>
        <v>0</v>
      </c>
      <c r="AM109" s="67">
        <f>IF(AND(AJ109&lt;&gt;0,AL109&lt;&gt;0)=FALSE,0,data!$C$43)</f>
        <v>0</v>
      </c>
      <c r="AN109" s="91">
        <f t="shared" si="42"/>
        <v>0</v>
      </c>
      <c r="AO109" s="121">
        <f t="shared" si="43"/>
        <v>0</v>
      </c>
      <c r="AP109" s="61">
        <f t="shared" si="44"/>
        <v>0</v>
      </c>
      <c r="AQ109" s="61">
        <f t="shared" si="45"/>
        <v>0</v>
      </c>
      <c r="AS109" s="64"/>
      <c r="AT109" s="61">
        <f t="shared" si="46"/>
        <v>0</v>
      </c>
      <c r="AU109" s="65">
        <f>IF(AT109=1,data!$C$41*AS109,0)</f>
        <v>0</v>
      </c>
      <c r="AV109" s="87" t="s">
        <v>87</v>
      </c>
      <c r="AW109" s="66">
        <f>IF(AT109=1,IF(AS109&lt;15,VLOOKUP(AV109,data!$B$3:$E$32,2,0)*AS109,(VLOOKUP(AV109,data!$B$3:$E$32,2,0)*14)+(VLOOKUP(AV109,data!$B$3:$E$32,3,0))*(AS109-14)),0)</f>
        <v>0</v>
      </c>
      <c r="AX109" s="87" t="s">
        <v>87</v>
      </c>
      <c r="AY109" s="66">
        <f>IF(AT109=1,VLOOKUP(AX109,data!$B$35:$D$39,2,0),0)</f>
        <v>0</v>
      </c>
      <c r="AZ109" s="67">
        <f>IF(AND(AW109&lt;&gt;0,AY109&lt;&gt;0)=FALSE,0,data!$C$43)</f>
        <v>0</v>
      </c>
      <c r="BA109" s="91">
        <f t="shared" si="47"/>
        <v>0</v>
      </c>
      <c r="BB109" s="121">
        <f t="shared" si="48"/>
        <v>0</v>
      </c>
      <c r="BC109" s="61">
        <f t="shared" si="49"/>
        <v>0</v>
      </c>
      <c r="BD109" s="61">
        <f t="shared" si="50"/>
        <v>0</v>
      </c>
      <c r="BF109" s="64"/>
      <c r="BG109" s="61">
        <f t="shared" si="51"/>
        <v>0</v>
      </c>
      <c r="BH109" s="65">
        <f>IF(BG109=1,data!$C$41*BF109,0)</f>
        <v>0</v>
      </c>
      <c r="BI109" s="87" t="s">
        <v>87</v>
      </c>
      <c r="BJ109" s="66">
        <f>IF(BG109=1,IF(BF109&lt;15,VLOOKUP(BI109,data!$B$3:$E$32,2,0)*BF109,(VLOOKUP(BI109,data!$B$3:$E$32,2,0)*14)+(VLOOKUP(BI109,data!$B$3:$E$32,3,0))*(BF109-14)),0)</f>
        <v>0</v>
      </c>
      <c r="BK109" s="87" t="s">
        <v>87</v>
      </c>
      <c r="BL109" s="66">
        <f>IF(BG109=1,VLOOKUP(BK109,data!$B$35:$D$39,2,0),0)</f>
        <v>0</v>
      </c>
      <c r="BM109" s="67">
        <f>IF(AND(BJ109&lt;&gt;0,BL109&lt;&gt;0)=FALSE,0,data!$C$43)</f>
        <v>0</v>
      </c>
      <c r="BN109" s="91">
        <f t="shared" si="52"/>
        <v>0</v>
      </c>
      <c r="BO109" s="121">
        <f t="shared" si="53"/>
        <v>0</v>
      </c>
      <c r="BP109" s="61">
        <f t="shared" si="54"/>
        <v>0</v>
      </c>
      <c r="BQ109" s="61">
        <f t="shared" si="55"/>
        <v>0</v>
      </c>
      <c r="BS109" s="64"/>
      <c r="BT109" s="61">
        <f t="shared" si="56"/>
        <v>0</v>
      </c>
      <c r="BU109" s="65">
        <f>IF(BT109=1,data!$C$41*BS109,0)</f>
        <v>0</v>
      </c>
      <c r="BV109" s="87" t="s">
        <v>87</v>
      </c>
      <c r="BW109" s="66">
        <f>IF(BT109=1,IF(BS109&lt;15,VLOOKUP(BV109,data!$B$3:$E$32,2,0)*BS109,(VLOOKUP(BV109,data!$B$3:$E$32,2,0)*14)+(VLOOKUP(BV109,data!$B$3:$E$32,3,0))*(BS109-14)),0)</f>
        <v>0</v>
      </c>
      <c r="BX109" s="87" t="s">
        <v>87</v>
      </c>
      <c r="BY109" s="66">
        <f>IF(BT109=1,VLOOKUP(BX109,data!$B$35:$D$39,2,0),0)</f>
        <v>0</v>
      </c>
      <c r="BZ109" s="67">
        <f>IF(AND(BW109&lt;&gt;0,BY109&lt;&gt;0)=FALSE,0,data!$C$43)</f>
        <v>0</v>
      </c>
      <c r="CA109" s="91">
        <f t="shared" si="57"/>
        <v>0</v>
      </c>
      <c r="CB109" s="121">
        <f t="shared" si="58"/>
        <v>0</v>
      </c>
      <c r="CC109" s="61">
        <f t="shared" si="59"/>
        <v>0</v>
      </c>
      <c r="CD109" s="61">
        <f t="shared" si="60"/>
        <v>0</v>
      </c>
    </row>
    <row r="110" spans="1:82" ht="18" hidden="1" customHeight="1" x14ac:dyDescent="0.25">
      <c r="A110" s="68"/>
      <c r="B110" s="58" t="s">
        <v>192</v>
      </c>
      <c r="C110" s="113"/>
      <c r="D110" s="59"/>
      <c r="E110" s="64"/>
      <c r="F110" s="61">
        <f t="shared" si="32"/>
        <v>0</v>
      </c>
      <c r="G110" s="65">
        <f>IF(F110=1,data!$C$41*E110,0)</f>
        <v>0</v>
      </c>
      <c r="H110" s="87" t="s">
        <v>87</v>
      </c>
      <c r="I110" s="66">
        <f>IF($F110=1,IF($E110&lt;15,VLOOKUP(H110,data!$B$3:$E$32,2,0)*$E110,(VLOOKUP(H110,data!$B$3:$E$32,2,0)*14)+(VLOOKUP(H110,data!$B$3:$E$32,3,0))*($E110-14)),0)</f>
        <v>0</v>
      </c>
      <c r="J110" s="87" t="s">
        <v>87</v>
      </c>
      <c r="K110" s="66">
        <f>IF($F110=1,VLOOKUP(J110,data!$B$35:$D$39,2,0),0)</f>
        <v>0</v>
      </c>
      <c r="L110" s="67">
        <f>IF(AND(I110&lt;&gt;0,K110&lt;&gt;0)=FALSE,0,data!$C$43)</f>
        <v>0</v>
      </c>
      <c r="M110" s="91">
        <f t="shared" si="61"/>
        <v>0</v>
      </c>
      <c r="N110" s="61">
        <f t="shared" si="62"/>
        <v>0</v>
      </c>
      <c r="O110" s="61">
        <f t="shared" si="33"/>
        <v>0</v>
      </c>
      <c r="P110" s="61">
        <f t="shared" si="34"/>
        <v>0</v>
      </c>
      <c r="Q110" s="137">
        <f t="shared" si="35"/>
        <v>0</v>
      </c>
      <c r="S110" s="64"/>
      <c r="T110" s="61">
        <f t="shared" si="36"/>
        <v>0</v>
      </c>
      <c r="U110" s="65">
        <f>IF(T110=1,data!$C$41*S110,0)</f>
        <v>0</v>
      </c>
      <c r="V110" s="87" t="s">
        <v>87</v>
      </c>
      <c r="W110" s="66">
        <f>IF(T110=1,IF(S110&lt;15,VLOOKUP(V110,data!$B$3:$E$32,2,0)*S110,(VLOOKUP(V110,data!$B$3:$E$32,2,0)*14)+(VLOOKUP(V110,data!$B$3:$E$32,3,0))*(S110-14)),0)</f>
        <v>0</v>
      </c>
      <c r="X110" s="87" t="s">
        <v>87</v>
      </c>
      <c r="Y110" s="66">
        <f>IF(T110=1,VLOOKUP(X110,data!$B$35:$D$39,2,0),0)</f>
        <v>0</v>
      </c>
      <c r="Z110" s="67">
        <f>IF(AND(W110&lt;&gt;0,Y110&lt;&gt;0)=FALSE,0,data!$C$43)</f>
        <v>0</v>
      </c>
      <c r="AA110" s="91">
        <f t="shared" si="37"/>
        <v>0</v>
      </c>
      <c r="AB110" s="121">
        <f t="shared" si="38"/>
        <v>0</v>
      </c>
      <c r="AC110" s="61">
        <f t="shared" si="39"/>
        <v>0</v>
      </c>
      <c r="AD110" s="61">
        <f t="shared" si="40"/>
        <v>0</v>
      </c>
      <c r="AF110" s="64"/>
      <c r="AG110" s="61">
        <f t="shared" si="41"/>
        <v>0</v>
      </c>
      <c r="AH110" s="65">
        <f>IF(AG110=1,data!$C$41*AF110,0)</f>
        <v>0</v>
      </c>
      <c r="AI110" s="87" t="s">
        <v>87</v>
      </c>
      <c r="AJ110" s="66">
        <f>IF(AG110=1,IF(AF110&lt;15,VLOOKUP(AI110,data!$B$3:$E$32,2,0)*AF110,(VLOOKUP(AI110,data!$B$3:$E$32,2,0)*14)+(VLOOKUP(AI110,data!$B$3:$E$32,3,0))*(AF110-14)),0)</f>
        <v>0</v>
      </c>
      <c r="AK110" s="87" t="s">
        <v>87</v>
      </c>
      <c r="AL110" s="66">
        <f>IF(AG110=1,VLOOKUP(AK110,data!$B$35:$D$39,2,0),0)</f>
        <v>0</v>
      </c>
      <c r="AM110" s="67">
        <f>IF(AND(AJ110&lt;&gt;0,AL110&lt;&gt;0)=FALSE,0,data!$C$43)</f>
        <v>0</v>
      </c>
      <c r="AN110" s="91">
        <f t="shared" si="42"/>
        <v>0</v>
      </c>
      <c r="AO110" s="121">
        <f t="shared" si="43"/>
        <v>0</v>
      </c>
      <c r="AP110" s="61">
        <f t="shared" si="44"/>
        <v>0</v>
      </c>
      <c r="AQ110" s="61">
        <f t="shared" si="45"/>
        <v>0</v>
      </c>
      <c r="AS110" s="64"/>
      <c r="AT110" s="61">
        <f t="shared" si="46"/>
        <v>0</v>
      </c>
      <c r="AU110" s="65">
        <f>IF(AT110=1,data!$C$41*AS110,0)</f>
        <v>0</v>
      </c>
      <c r="AV110" s="87" t="s">
        <v>87</v>
      </c>
      <c r="AW110" s="66">
        <f>IF(AT110=1,IF(AS110&lt;15,VLOOKUP(AV110,data!$B$3:$E$32,2,0)*AS110,(VLOOKUP(AV110,data!$B$3:$E$32,2,0)*14)+(VLOOKUP(AV110,data!$B$3:$E$32,3,0))*(AS110-14)),0)</f>
        <v>0</v>
      </c>
      <c r="AX110" s="87" t="s">
        <v>87</v>
      </c>
      <c r="AY110" s="66">
        <f>IF(AT110=1,VLOOKUP(AX110,data!$B$35:$D$39,2,0),0)</f>
        <v>0</v>
      </c>
      <c r="AZ110" s="67">
        <f>IF(AND(AW110&lt;&gt;0,AY110&lt;&gt;0)=FALSE,0,data!$C$43)</f>
        <v>0</v>
      </c>
      <c r="BA110" s="91">
        <f t="shared" si="47"/>
        <v>0</v>
      </c>
      <c r="BB110" s="121">
        <f t="shared" si="48"/>
        <v>0</v>
      </c>
      <c r="BC110" s="61">
        <f t="shared" si="49"/>
        <v>0</v>
      </c>
      <c r="BD110" s="61">
        <f t="shared" si="50"/>
        <v>0</v>
      </c>
      <c r="BF110" s="64"/>
      <c r="BG110" s="61">
        <f t="shared" si="51"/>
        <v>0</v>
      </c>
      <c r="BH110" s="65">
        <f>IF(BG110=1,data!$C$41*BF110,0)</f>
        <v>0</v>
      </c>
      <c r="BI110" s="87" t="s">
        <v>87</v>
      </c>
      <c r="BJ110" s="66">
        <f>IF(BG110=1,IF(BF110&lt;15,VLOOKUP(BI110,data!$B$3:$E$32,2,0)*BF110,(VLOOKUP(BI110,data!$B$3:$E$32,2,0)*14)+(VLOOKUP(BI110,data!$B$3:$E$32,3,0))*(BF110-14)),0)</f>
        <v>0</v>
      </c>
      <c r="BK110" s="87" t="s">
        <v>87</v>
      </c>
      <c r="BL110" s="66">
        <f>IF(BG110=1,VLOOKUP(BK110,data!$B$35:$D$39,2,0),0)</f>
        <v>0</v>
      </c>
      <c r="BM110" s="67">
        <f>IF(AND(BJ110&lt;&gt;0,BL110&lt;&gt;0)=FALSE,0,data!$C$43)</f>
        <v>0</v>
      </c>
      <c r="BN110" s="91">
        <f t="shared" si="52"/>
        <v>0</v>
      </c>
      <c r="BO110" s="121">
        <f t="shared" si="53"/>
        <v>0</v>
      </c>
      <c r="BP110" s="61">
        <f t="shared" si="54"/>
        <v>0</v>
      </c>
      <c r="BQ110" s="61">
        <f t="shared" si="55"/>
        <v>0</v>
      </c>
      <c r="BS110" s="64"/>
      <c r="BT110" s="61">
        <f t="shared" si="56"/>
        <v>0</v>
      </c>
      <c r="BU110" s="65">
        <f>IF(BT110=1,data!$C$41*BS110,0)</f>
        <v>0</v>
      </c>
      <c r="BV110" s="87" t="s">
        <v>87</v>
      </c>
      <c r="BW110" s="66">
        <f>IF(BT110=1,IF(BS110&lt;15,VLOOKUP(BV110,data!$B$3:$E$32,2,0)*BS110,(VLOOKUP(BV110,data!$B$3:$E$32,2,0)*14)+(VLOOKUP(BV110,data!$B$3:$E$32,3,0))*(BS110-14)),0)</f>
        <v>0</v>
      </c>
      <c r="BX110" s="87" t="s">
        <v>87</v>
      </c>
      <c r="BY110" s="66">
        <f>IF(BT110=1,VLOOKUP(BX110,data!$B$35:$D$39,2,0),0)</f>
        <v>0</v>
      </c>
      <c r="BZ110" s="67">
        <f>IF(AND(BW110&lt;&gt;0,BY110&lt;&gt;0)=FALSE,0,data!$C$43)</f>
        <v>0</v>
      </c>
      <c r="CA110" s="91">
        <f t="shared" si="57"/>
        <v>0</v>
      </c>
      <c r="CB110" s="121">
        <f t="shared" si="58"/>
        <v>0</v>
      </c>
      <c r="CC110" s="61">
        <f t="shared" si="59"/>
        <v>0</v>
      </c>
      <c r="CD110" s="61">
        <f t="shared" si="60"/>
        <v>0</v>
      </c>
    </row>
    <row r="111" spans="1:82" ht="18" hidden="1" customHeight="1" x14ac:dyDescent="0.25">
      <c r="A111" s="68"/>
      <c r="B111" s="58" t="s">
        <v>193</v>
      </c>
      <c r="C111" s="113"/>
      <c r="D111" s="59"/>
      <c r="E111" s="64"/>
      <c r="F111" s="61">
        <f t="shared" si="32"/>
        <v>0</v>
      </c>
      <c r="G111" s="65">
        <f>IF(F111=1,data!$C$41*E111,0)</f>
        <v>0</v>
      </c>
      <c r="H111" s="87" t="s">
        <v>87</v>
      </c>
      <c r="I111" s="66">
        <f>IF($F111=1,IF($E111&lt;15,VLOOKUP(H111,data!$B$3:$E$32,2,0)*$E111,(VLOOKUP(H111,data!$B$3:$E$32,2,0)*14)+(VLOOKUP(H111,data!$B$3:$E$32,3,0))*($E111-14)),0)</f>
        <v>0</v>
      </c>
      <c r="J111" s="87" t="s">
        <v>87</v>
      </c>
      <c r="K111" s="66">
        <f>IF($F111=1,VLOOKUP(J111,data!$B$35:$D$39,2,0),0)</f>
        <v>0</v>
      </c>
      <c r="L111" s="67">
        <f>IF(AND(I111&lt;&gt;0,K111&lt;&gt;0)=FALSE,0,data!$C$43)</f>
        <v>0</v>
      </c>
      <c r="M111" s="91">
        <f t="shared" si="61"/>
        <v>0</v>
      </c>
      <c r="N111" s="61">
        <f t="shared" si="62"/>
        <v>0</v>
      </c>
      <c r="O111" s="61">
        <f t="shared" si="33"/>
        <v>0</v>
      </c>
      <c r="P111" s="61">
        <f t="shared" si="34"/>
        <v>0</v>
      </c>
      <c r="Q111" s="137">
        <f t="shared" si="35"/>
        <v>0</v>
      </c>
      <c r="S111" s="64"/>
      <c r="T111" s="61">
        <f t="shared" si="36"/>
        <v>0</v>
      </c>
      <c r="U111" s="65">
        <f>IF(T111=1,data!$C$41*S111,0)</f>
        <v>0</v>
      </c>
      <c r="V111" s="87" t="s">
        <v>87</v>
      </c>
      <c r="W111" s="66">
        <f>IF(T111=1,IF(S111&lt;15,VLOOKUP(V111,data!$B$3:$E$32,2,0)*S111,(VLOOKUP(V111,data!$B$3:$E$32,2,0)*14)+(VLOOKUP(V111,data!$B$3:$E$32,3,0))*(S111-14)),0)</f>
        <v>0</v>
      </c>
      <c r="X111" s="87" t="s">
        <v>87</v>
      </c>
      <c r="Y111" s="66">
        <f>IF(T111=1,VLOOKUP(X111,data!$B$35:$D$39,2,0),0)</f>
        <v>0</v>
      </c>
      <c r="Z111" s="67">
        <f>IF(AND(W111&lt;&gt;0,Y111&lt;&gt;0)=FALSE,0,data!$C$43)</f>
        <v>0</v>
      </c>
      <c r="AA111" s="91">
        <f t="shared" si="37"/>
        <v>0</v>
      </c>
      <c r="AB111" s="121">
        <f t="shared" si="38"/>
        <v>0</v>
      </c>
      <c r="AC111" s="61">
        <f t="shared" si="39"/>
        <v>0</v>
      </c>
      <c r="AD111" s="61">
        <f t="shared" si="40"/>
        <v>0</v>
      </c>
      <c r="AF111" s="64"/>
      <c r="AG111" s="61">
        <f t="shared" si="41"/>
        <v>0</v>
      </c>
      <c r="AH111" s="65">
        <f>IF(AG111=1,data!$C$41*AF111,0)</f>
        <v>0</v>
      </c>
      <c r="AI111" s="87" t="s">
        <v>87</v>
      </c>
      <c r="AJ111" s="66">
        <f>IF(AG111=1,IF(AF111&lt;15,VLOOKUP(AI111,data!$B$3:$E$32,2,0)*AF111,(VLOOKUP(AI111,data!$B$3:$E$32,2,0)*14)+(VLOOKUP(AI111,data!$B$3:$E$32,3,0))*(AF111-14)),0)</f>
        <v>0</v>
      </c>
      <c r="AK111" s="87" t="s">
        <v>87</v>
      </c>
      <c r="AL111" s="66">
        <f>IF(AG111=1,VLOOKUP(AK111,data!$B$35:$D$39,2,0),0)</f>
        <v>0</v>
      </c>
      <c r="AM111" s="67">
        <f>IF(AND(AJ111&lt;&gt;0,AL111&lt;&gt;0)=FALSE,0,data!$C$43)</f>
        <v>0</v>
      </c>
      <c r="AN111" s="91">
        <f t="shared" si="42"/>
        <v>0</v>
      </c>
      <c r="AO111" s="121">
        <f t="shared" si="43"/>
        <v>0</v>
      </c>
      <c r="AP111" s="61">
        <f t="shared" si="44"/>
        <v>0</v>
      </c>
      <c r="AQ111" s="61">
        <f t="shared" si="45"/>
        <v>0</v>
      </c>
      <c r="AS111" s="64"/>
      <c r="AT111" s="61">
        <f t="shared" si="46"/>
        <v>0</v>
      </c>
      <c r="AU111" s="65">
        <f>IF(AT111=1,data!$C$41*AS111,0)</f>
        <v>0</v>
      </c>
      <c r="AV111" s="87" t="s">
        <v>87</v>
      </c>
      <c r="AW111" s="66">
        <f>IF(AT111=1,IF(AS111&lt;15,VLOOKUP(AV111,data!$B$3:$E$32,2,0)*AS111,(VLOOKUP(AV111,data!$B$3:$E$32,2,0)*14)+(VLOOKUP(AV111,data!$B$3:$E$32,3,0))*(AS111-14)),0)</f>
        <v>0</v>
      </c>
      <c r="AX111" s="87" t="s">
        <v>87</v>
      </c>
      <c r="AY111" s="66">
        <f>IF(AT111=1,VLOOKUP(AX111,data!$B$35:$D$39,2,0),0)</f>
        <v>0</v>
      </c>
      <c r="AZ111" s="67">
        <f>IF(AND(AW111&lt;&gt;0,AY111&lt;&gt;0)=FALSE,0,data!$C$43)</f>
        <v>0</v>
      </c>
      <c r="BA111" s="91">
        <f t="shared" si="47"/>
        <v>0</v>
      </c>
      <c r="BB111" s="121">
        <f t="shared" si="48"/>
        <v>0</v>
      </c>
      <c r="BC111" s="61">
        <f t="shared" si="49"/>
        <v>0</v>
      </c>
      <c r="BD111" s="61">
        <f t="shared" si="50"/>
        <v>0</v>
      </c>
      <c r="BF111" s="64"/>
      <c r="BG111" s="61">
        <f t="shared" si="51"/>
        <v>0</v>
      </c>
      <c r="BH111" s="65">
        <f>IF(BG111=1,data!$C$41*BF111,0)</f>
        <v>0</v>
      </c>
      <c r="BI111" s="87" t="s">
        <v>87</v>
      </c>
      <c r="BJ111" s="66">
        <f>IF(BG111=1,IF(BF111&lt;15,VLOOKUP(BI111,data!$B$3:$E$32,2,0)*BF111,(VLOOKUP(BI111,data!$B$3:$E$32,2,0)*14)+(VLOOKUP(BI111,data!$B$3:$E$32,3,0))*(BF111-14)),0)</f>
        <v>0</v>
      </c>
      <c r="BK111" s="87" t="s">
        <v>87</v>
      </c>
      <c r="BL111" s="66">
        <f>IF(BG111=1,VLOOKUP(BK111,data!$B$35:$D$39,2,0),0)</f>
        <v>0</v>
      </c>
      <c r="BM111" s="67">
        <f>IF(AND(BJ111&lt;&gt;0,BL111&lt;&gt;0)=FALSE,0,data!$C$43)</f>
        <v>0</v>
      </c>
      <c r="BN111" s="91">
        <f t="shared" si="52"/>
        <v>0</v>
      </c>
      <c r="BO111" s="121">
        <f t="shared" si="53"/>
        <v>0</v>
      </c>
      <c r="BP111" s="61">
        <f t="shared" si="54"/>
        <v>0</v>
      </c>
      <c r="BQ111" s="61">
        <f t="shared" si="55"/>
        <v>0</v>
      </c>
      <c r="BS111" s="64"/>
      <c r="BT111" s="61">
        <f t="shared" si="56"/>
        <v>0</v>
      </c>
      <c r="BU111" s="65">
        <f>IF(BT111=1,data!$C$41*BS111,0)</f>
        <v>0</v>
      </c>
      <c r="BV111" s="87" t="s">
        <v>87</v>
      </c>
      <c r="BW111" s="66">
        <f>IF(BT111=1,IF(BS111&lt;15,VLOOKUP(BV111,data!$B$3:$E$32,2,0)*BS111,(VLOOKUP(BV111,data!$B$3:$E$32,2,0)*14)+(VLOOKUP(BV111,data!$B$3:$E$32,3,0))*(BS111-14)),0)</f>
        <v>0</v>
      </c>
      <c r="BX111" s="87" t="s">
        <v>87</v>
      </c>
      <c r="BY111" s="66">
        <f>IF(BT111=1,VLOOKUP(BX111,data!$B$35:$D$39,2,0),0)</f>
        <v>0</v>
      </c>
      <c r="BZ111" s="67">
        <f>IF(AND(BW111&lt;&gt;0,BY111&lt;&gt;0)=FALSE,0,data!$C$43)</f>
        <v>0</v>
      </c>
      <c r="CA111" s="91">
        <f t="shared" si="57"/>
        <v>0</v>
      </c>
      <c r="CB111" s="121">
        <f t="shared" si="58"/>
        <v>0</v>
      </c>
      <c r="CC111" s="61">
        <f t="shared" si="59"/>
        <v>0</v>
      </c>
      <c r="CD111" s="61">
        <f t="shared" si="60"/>
        <v>0</v>
      </c>
    </row>
    <row r="112" spans="1:82" ht="18" hidden="1" customHeight="1" x14ac:dyDescent="0.25">
      <c r="A112" s="68"/>
      <c r="B112" s="58" t="s">
        <v>194</v>
      </c>
      <c r="C112" s="113"/>
      <c r="D112" s="59"/>
      <c r="E112" s="64"/>
      <c r="F112" s="61">
        <f t="shared" si="32"/>
        <v>0</v>
      </c>
      <c r="G112" s="65">
        <f>IF(F112=1,data!$C$41*E112,0)</f>
        <v>0</v>
      </c>
      <c r="H112" s="87" t="s">
        <v>87</v>
      </c>
      <c r="I112" s="66">
        <f>IF($F112=1,IF($E112&lt;15,VLOOKUP(H112,data!$B$3:$E$32,2,0)*$E112,(VLOOKUP(H112,data!$B$3:$E$32,2,0)*14)+(VLOOKUP(H112,data!$B$3:$E$32,3,0))*($E112-14)),0)</f>
        <v>0</v>
      </c>
      <c r="J112" s="87" t="s">
        <v>87</v>
      </c>
      <c r="K112" s="66">
        <f>IF($F112=1,VLOOKUP(J112,data!$B$35:$D$39,2,0),0)</f>
        <v>0</v>
      </c>
      <c r="L112" s="67">
        <f>IF(AND(I112&lt;&gt;0,K112&lt;&gt;0)=FALSE,0,data!$C$43)</f>
        <v>0</v>
      </c>
      <c r="M112" s="91">
        <f t="shared" si="61"/>
        <v>0</v>
      </c>
      <c r="N112" s="61">
        <f t="shared" si="62"/>
        <v>0</v>
      </c>
      <c r="O112" s="61">
        <f t="shared" si="33"/>
        <v>0</v>
      </c>
      <c r="P112" s="61">
        <f t="shared" si="34"/>
        <v>0</v>
      </c>
      <c r="Q112" s="137">
        <f t="shared" si="35"/>
        <v>0</v>
      </c>
      <c r="S112" s="64"/>
      <c r="T112" s="61">
        <f t="shared" si="36"/>
        <v>0</v>
      </c>
      <c r="U112" s="65">
        <f>IF(T112=1,data!$C$41*S112,0)</f>
        <v>0</v>
      </c>
      <c r="V112" s="87" t="s">
        <v>87</v>
      </c>
      <c r="W112" s="66">
        <f>IF(T112=1,IF(S112&lt;15,VLOOKUP(V112,data!$B$3:$E$32,2,0)*S112,(VLOOKUP(V112,data!$B$3:$E$32,2,0)*14)+(VLOOKUP(V112,data!$B$3:$E$32,3,0))*(S112-14)),0)</f>
        <v>0</v>
      </c>
      <c r="X112" s="87" t="s">
        <v>87</v>
      </c>
      <c r="Y112" s="66">
        <f>IF(T112=1,VLOOKUP(X112,data!$B$35:$D$39,2,0),0)</f>
        <v>0</v>
      </c>
      <c r="Z112" s="67">
        <f>IF(AND(W112&lt;&gt;0,Y112&lt;&gt;0)=FALSE,0,data!$C$43)</f>
        <v>0</v>
      </c>
      <c r="AA112" s="91">
        <f t="shared" si="37"/>
        <v>0</v>
      </c>
      <c r="AB112" s="121">
        <f t="shared" si="38"/>
        <v>0</v>
      </c>
      <c r="AC112" s="61">
        <f t="shared" si="39"/>
        <v>0</v>
      </c>
      <c r="AD112" s="61">
        <f t="shared" si="40"/>
        <v>0</v>
      </c>
      <c r="AF112" s="64"/>
      <c r="AG112" s="61">
        <f t="shared" si="41"/>
        <v>0</v>
      </c>
      <c r="AH112" s="65">
        <f>IF(AG112=1,data!$C$41*AF112,0)</f>
        <v>0</v>
      </c>
      <c r="AI112" s="87" t="s">
        <v>87</v>
      </c>
      <c r="AJ112" s="66">
        <f>IF(AG112=1,IF(AF112&lt;15,VLOOKUP(AI112,data!$B$3:$E$32,2,0)*AF112,(VLOOKUP(AI112,data!$B$3:$E$32,2,0)*14)+(VLOOKUP(AI112,data!$B$3:$E$32,3,0))*(AF112-14)),0)</f>
        <v>0</v>
      </c>
      <c r="AK112" s="87" t="s">
        <v>87</v>
      </c>
      <c r="AL112" s="66">
        <f>IF(AG112=1,VLOOKUP(AK112,data!$B$35:$D$39,2,0),0)</f>
        <v>0</v>
      </c>
      <c r="AM112" s="67">
        <f>IF(AND(AJ112&lt;&gt;0,AL112&lt;&gt;0)=FALSE,0,data!$C$43)</f>
        <v>0</v>
      </c>
      <c r="AN112" s="91">
        <f t="shared" si="42"/>
        <v>0</v>
      </c>
      <c r="AO112" s="121">
        <f t="shared" si="43"/>
        <v>0</v>
      </c>
      <c r="AP112" s="61">
        <f t="shared" si="44"/>
        <v>0</v>
      </c>
      <c r="AQ112" s="61">
        <f t="shared" si="45"/>
        <v>0</v>
      </c>
      <c r="AS112" s="64"/>
      <c r="AT112" s="61">
        <f t="shared" si="46"/>
        <v>0</v>
      </c>
      <c r="AU112" s="65">
        <f>IF(AT112=1,data!$C$41*AS112,0)</f>
        <v>0</v>
      </c>
      <c r="AV112" s="87" t="s">
        <v>87</v>
      </c>
      <c r="AW112" s="66">
        <f>IF(AT112=1,IF(AS112&lt;15,VLOOKUP(AV112,data!$B$3:$E$32,2,0)*AS112,(VLOOKUP(AV112,data!$B$3:$E$32,2,0)*14)+(VLOOKUP(AV112,data!$B$3:$E$32,3,0))*(AS112-14)),0)</f>
        <v>0</v>
      </c>
      <c r="AX112" s="87" t="s">
        <v>87</v>
      </c>
      <c r="AY112" s="66">
        <f>IF(AT112=1,VLOOKUP(AX112,data!$B$35:$D$39,2,0),0)</f>
        <v>0</v>
      </c>
      <c r="AZ112" s="67">
        <f>IF(AND(AW112&lt;&gt;0,AY112&lt;&gt;0)=FALSE,0,data!$C$43)</f>
        <v>0</v>
      </c>
      <c r="BA112" s="91">
        <f t="shared" si="47"/>
        <v>0</v>
      </c>
      <c r="BB112" s="121">
        <f t="shared" si="48"/>
        <v>0</v>
      </c>
      <c r="BC112" s="61">
        <f t="shared" si="49"/>
        <v>0</v>
      </c>
      <c r="BD112" s="61">
        <f t="shared" si="50"/>
        <v>0</v>
      </c>
      <c r="BF112" s="64"/>
      <c r="BG112" s="61">
        <f t="shared" si="51"/>
        <v>0</v>
      </c>
      <c r="BH112" s="65">
        <f>IF(BG112=1,data!$C$41*BF112,0)</f>
        <v>0</v>
      </c>
      <c r="BI112" s="87" t="s">
        <v>87</v>
      </c>
      <c r="BJ112" s="66">
        <f>IF(BG112=1,IF(BF112&lt;15,VLOOKUP(BI112,data!$B$3:$E$32,2,0)*BF112,(VLOOKUP(BI112,data!$B$3:$E$32,2,0)*14)+(VLOOKUP(BI112,data!$B$3:$E$32,3,0))*(BF112-14)),0)</f>
        <v>0</v>
      </c>
      <c r="BK112" s="87" t="s">
        <v>87</v>
      </c>
      <c r="BL112" s="66">
        <f>IF(BG112=1,VLOOKUP(BK112,data!$B$35:$D$39,2,0),0)</f>
        <v>0</v>
      </c>
      <c r="BM112" s="67">
        <f>IF(AND(BJ112&lt;&gt;0,BL112&lt;&gt;0)=FALSE,0,data!$C$43)</f>
        <v>0</v>
      </c>
      <c r="BN112" s="91">
        <f t="shared" si="52"/>
        <v>0</v>
      </c>
      <c r="BO112" s="121">
        <f t="shared" si="53"/>
        <v>0</v>
      </c>
      <c r="BP112" s="61">
        <f t="shared" si="54"/>
        <v>0</v>
      </c>
      <c r="BQ112" s="61">
        <f t="shared" si="55"/>
        <v>0</v>
      </c>
      <c r="BS112" s="64"/>
      <c r="BT112" s="61">
        <f t="shared" si="56"/>
        <v>0</v>
      </c>
      <c r="BU112" s="65">
        <f>IF(BT112=1,data!$C$41*BS112,0)</f>
        <v>0</v>
      </c>
      <c r="BV112" s="87" t="s">
        <v>87</v>
      </c>
      <c r="BW112" s="66">
        <f>IF(BT112=1,IF(BS112&lt;15,VLOOKUP(BV112,data!$B$3:$E$32,2,0)*BS112,(VLOOKUP(BV112,data!$B$3:$E$32,2,0)*14)+(VLOOKUP(BV112,data!$B$3:$E$32,3,0))*(BS112-14)),0)</f>
        <v>0</v>
      </c>
      <c r="BX112" s="87" t="s">
        <v>87</v>
      </c>
      <c r="BY112" s="66">
        <f>IF(BT112=1,VLOOKUP(BX112,data!$B$35:$D$39,2,0),0)</f>
        <v>0</v>
      </c>
      <c r="BZ112" s="67">
        <f>IF(AND(BW112&lt;&gt;0,BY112&lt;&gt;0)=FALSE,0,data!$C$43)</f>
        <v>0</v>
      </c>
      <c r="CA112" s="91">
        <f t="shared" si="57"/>
        <v>0</v>
      </c>
      <c r="CB112" s="121">
        <f t="shared" si="58"/>
        <v>0</v>
      </c>
      <c r="CC112" s="61">
        <f t="shared" si="59"/>
        <v>0</v>
      </c>
      <c r="CD112" s="61">
        <f t="shared" si="60"/>
        <v>0</v>
      </c>
    </row>
    <row r="113" spans="1:82" ht="18" hidden="1" customHeight="1" x14ac:dyDescent="0.25">
      <c r="A113" s="68"/>
      <c r="B113" s="58" t="s">
        <v>195</v>
      </c>
      <c r="C113" s="113"/>
      <c r="D113" s="59"/>
      <c r="E113" s="64"/>
      <c r="F113" s="61">
        <f t="shared" si="32"/>
        <v>0</v>
      </c>
      <c r="G113" s="65">
        <f>IF(F113=1,data!$C$41*E113,0)</f>
        <v>0</v>
      </c>
      <c r="H113" s="87" t="s">
        <v>87</v>
      </c>
      <c r="I113" s="66">
        <f>IF($F113=1,IF($E113&lt;15,VLOOKUP(H113,data!$B$3:$E$32,2,0)*$E113,(VLOOKUP(H113,data!$B$3:$E$32,2,0)*14)+(VLOOKUP(H113,data!$B$3:$E$32,3,0))*($E113-14)),0)</f>
        <v>0</v>
      </c>
      <c r="J113" s="87" t="s">
        <v>87</v>
      </c>
      <c r="K113" s="66">
        <f>IF($F113=1,VLOOKUP(J113,data!$B$35:$D$39,2,0),0)</f>
        <v>0</v>
      </c>
      <c r="L113" s="67">
        <f>IF(AND(I113&lt;&gt;0,K113&lt;&gt;0)=FALSE,0,data!$C$43)</f>
        <v>0</v>
      </c>
      <c r="M113" s="91">
        <f t="shared" si="61"/>
        <v>0</v>
      </c>
      <c r="N113" s="61">
        <f t="shared" si="62"/>
        <v>0</v>
      </c>
      <c r="O113" s="61">
        <f t="shared" si="33"/>
        <v>0</v>
      </c>
      <c r="P113" s="61">
        <f t="shared" si="34"/>
        <v>0</v>
      </c>
      <c r="Q113" s="137">
        <f t="shared" si="35"/>
        <v>0</v>
      </c>
      <c r="S113" s="64"/>
      <c r="T113" s="61">
        <f t="shared" si="36"/>
        <v>0</v>
      </c>
      <c r="U113" s="65">
        <f>IF(T113=1,data!$C$41*S113,0)</f>
        <v>0</v>
      </c>
      <c r="V113" s="87" t="s">
        <v>87</v>
      </c>
      <c r="W113" s="66">
        <f>IF(T113=1,IF(S113&lt;15,VLOOKUP(V113,data!$B$3:$E$32,2,0)*S113,(VLOOKUP(V113,data!$B$3:$E$32,2,0)*14)+(VLOOKUP(V113,data!$B$3:$E$32,3,0))*(S113-14)),0)</f>
        <v>0</v>
      </c>
      <c r="X113" s="87" t="s">
        <v>87</v>
      </c>
      <c r="Y113" s="66">
        <f>IF(T113=1,VLOOKUP(X113,data!$B$35:$D$39,2,0),0)</f>
        <v>0</v>
      </c>
      <c r="Z113" s="67">
        <f>IF(AND(W113&lt;&gt;0,Y113&lt;&gt;0)=FALSE,0,data!$C$43)</f>
        <v>0</v>
      </c>
      <c r="AA113" s="91">
        <f t="shared" si="37"/>
        <v>0</v>
      </c>
      <c r="AB113" s="121">
        <f t="shared" si="38"/>
        <v>0</v>
      </c>
      <c r="AC113" s="61">
        <f t="shared" si="39"/>
        <v>0</v>
      </c>
      <c r="AD113" s="61">
        <f t="shared" si="40"/>
        <v>0</v>
      </c>
      <c r="AF113" s="64"/>
      <c r="AG113" s="61">
        <f t="shared" si="41"/>
        <v>0</v>
      </c>
      <c r="AH113" s="65">
        <f>IF(AG113=1,data!$C$41*AF113,0)</f>
        <v>0</v>
      </c>
      <c r="AI113" s="87" t="s">
        <v>87</v>
      </c>
      <c r="AJ113" s="66">
        <f>IF(AG113=1,IF(AF113&lt;15,VLOOKUP(AI113,data!$B$3:$E$32,2,0)*AF113,(VLOOKUP(AI113,data!$B$3:$E$32,2,0)*14)+(VLOOKUP(AI113,data!$B$3:$E$32,3,0))*(AF113-14)),0)</f>
        <v>0</v>
      </c>
      <c r="AK113" s="87" t="s">
        <v>87</v>
      </c>
      <c r="AL113" s="66">
        <f>IF(AG113=1,VLOOKUP(AK113,data!$B$35:$D$39,2,0),0)</f>
        <v>0</v>
      </c>
      <c r="AM113" s="67">
        <f>IF(AND(AJ113&lt;&gt;0,AL113&lt;&gt;0)=FALSE,0,data!$C$43)</f>
        <v>0</v>
      </c>
      <c r="AN113" s="91">
        <f t="shared" si="42"/>
        <v>0</v>
      </c>
      <c r="AO113" s="121">
        <f t="shared" si="43"/>
        <v>0</v>
      </c>
      <c r="AP113" s="61">
        <f t="shared" si="44"/>
        <v>0</v>
      </c>
      <c r="AQ113" s="61">
        <f t="shared" si="45"/>
        <v>0</v>
      </c>
      <c r="AS113" s="64"/>
      <c r="AT113" s="61">
        <f t="shared" si="46"/>
        <v>0</v>
      </c>
      <c r="AU113" s="65">
        <f>IF(AT113=1,data!$C$41*AS113,0)</f>
        <v>0</v>
      </c>
      <c r="AV113" s="87" t="s">
        <v>87</v>
      </c>
      <c r="AW113" s="66">
        <f>IF(AT113=1,IF(AS113&lt;15,VLOOKUP(AV113,data!$B$3:$E$32,2,0)*AS113,(VLOOKUP(AV113,data!$B$3:$E$32,2,0)*14)+(VLOOKUP(AV113,data!$B$3:$E$32,3,0))*(AS113-14)),0)</f>
        <v>0</v>
      </c>
      <c r="AX113" s="87" t="s">
        <v>87</v>
      </c>
      <c r="AY113" s="66">
        <f>IF(AT113=1,VLOOKUP(AX113,data!$B$35:$D$39,2,0),0)</f>
        <v>0</v>
      </c>
      <c r="AZ113" s="67">
        <f>IF(AND(AW113&lt;&gt;0,AY113&lt;&gt;0)=FALSE,0,data!$C$43)</f>
        <v>0</v>
      </c>
      <c r="BA113" s="91">
        <f t="shared" si="47"/>
        <v>0</v>
      </c>
      <c r="BB113" s="121">
        <f t="shared" si="48"/>
        <v>0</v>
      </c>
      <c r="BC113" s="61">
        <f t="shared" si="49"/>
        <v>0</v>
      </c>
      <c r="BD113" s="61">
        <f t="shared" si="50"/>
        <v>0</v>
      </c>
      <c r="BF113" s="64"/>
      <c r="BG113" s="61">
        <f t="shared" si="51"/>
        <v>0</v>
      </c>
      <c r="BH113" s="65">
        <f>IF(BG113=1,data!$C$41*BF113,0)</f>
        <v>0</v>
      </c>
      <c r="BI113" s="87" t="s">
        <v>87</v>
      </c>
      <c r="BJ113" s="66">
        <f>IF(BG113=1,IF(BF113&lt;15,VLOOKUP(BI113,data!$B$3:$E$32,2,0)*BF113,(VLOOKUP(BI113,data!$B$3:$E$32,2,0)*14)+(VLOOKUP(BI113,data!$B$3:$E$32,3,0))*(BF113-14)),0)</f>
        <v>0</v>
      </c>
      <c r="BK113" s="87" t="s">
        <v>87</v>
      </c>
      <c r="BL113" s="66">
        <f>IF(BG113=1,VLOOKUP(BK113,data!$B$35:$D$39,2,0),0)</f>
        <v>0</v>
      </c>
      <c r="BM113" s="67">
        <f>IF(AND(BJ113&lt;&gt;0,BL113&lt;&gt;0)=FALSE,0,data!$C$43)</f>
        <v>0</v>
      </c>
      <c r="BN113" s="91">
        <f t="shared" si="52"/>
        <v>0</v>
      </c>
      <c r="BO113" s="121">
        <f t="shared" si="53"/>
        <v>0</v>
      </c>
      <c r="BP113" s="61">
        <f t="shared" si="54"/>
        <v>0</v>
      </c>
      <c r="BQ113" s="61">
        <f t="shared" si="55"/>
        <v>0</v>
      </c>
      <c r="BS113" s="64"/>
      <c r="BT113" s="61">
        <f t="shared" si="56"/>
        <v>0</v>
      </c>
      <c r="BU113" s="65">
        <f>IF(BT113=1,data!$C$41*BS113,0)</f>
        <v>0</v>
      </c>
      <c r="BV113" s="87" t="s">
        <v>87</v>
      </c>
      <c r="BW113" s="66">
        <f>IF(BT113=1,IF(BS113&lt;15,VLOOKUP(BV113,data!$B$3:$E$32,2,0)*BS113,(VLOOKUP(BV113,data!$B$3:$E$32,2,0)*14)+(VLOOKUP(BV113,data!$B$3:$E$32,3,0))*(BS113-14)),0)</f>
        <v>0</v>
      </c>
      <c r="BX113" s="87" t="s">
        <v>87</v>
      </c>
      <c r="BY113" s="66">
        <f>IF(BT113=1,VLOOKUP(BX113,data!$B$35:$D$39,2,0),0)</f>
        <v>0</v>
      </c>
      <c r="BZ113" s="67">
        <f>IF(AND(BW113&lt;&gt;0,BY113&lt;&gt;0)=FALSE,0,data!$C$43)</f>
        <v>0</v>
      </c>
      <c r="CA113" s="91">
        <f t="shared" si="57"/>
        <v>0</v>
      </c>
      <c r="CB113" s="121">
        <f t="shared" si="58"/>
        <v>0</v>
      </c>
      <c r="CC113" s="61">
        <f t="shared" si="59"/>
        <v>0</v>
      </c>
      <c r="CD113" s="61">
        <f t="shared" si="60"/>
        <v>0</v>
      </c>
    </row>
    <row r="114" spans="1:82" ht="18" hidden="1" customHeight="1" x14ac:dyDescent="0.25">
      <c r="A114" s="68"/>
      <c r="B114" s="58" t="s">
        <v>196</v>
      </c>
      <c r="C114" s="113"/>
      <c r="D114" s="59"/>
      <c r="E114" s="64"/>
      <c r="F114" s="61">
        <f t="shared" si="32"/>
        <v>0</v>
      </c>
      <c r="G114" s="65">
        <f>IF(F114=1,data!$C$41*E114,0)</f>
        <v>0</v>
      </c>
      <c r="H114" s="87" t="s">
        <v>87</v>
      </c>
      <c r="I114" s="66">
        <f>IF($F114=1,IF($E114&lt;15,VLOOKUP(H114,data!$B$3:$E$32,2,0)*$E114,(VLOOKUP(H114,data!$B$3:$E$32,2,0)*14)+(VLOOKUP(H114,data!$B$3:$E$32,3,0))*($E114-14)),0)</f>
        <v>0</v>
      </c>
      <c r="J114" s="87" t="s">
        <v>87</v>
      </c>
      <c r="K114" s="66">
        <f>IF($F114=1,VLOOKUP(J114,data!$B$35:$D$39,2,0),0)</f>
        <v>0</v>
      </c>
      <c r="L114" s="67">
        <f>IF(AND(I114&lt;&gt;0,K114&lt;&gt;0)=FALSE,0,data!$C$43)</f>
        <v>0</v>
      </c>
      <c r="M114" s="91">
        <f t="shared" si="61"/>
        <v>0</v>
      </c>
      <c r="N114" s="61">
        <f t="shared" si="62"/>
        <v>0</v>
      </c>
      <c r="O114" s="61">
        <f t="shared" si="33"/>
        <v>0</v>
      </c>
      <c r="P114" s="61">
        <f t="shared" si="34"/>
        <v>0</v>
      </c>
      <c r="Q114" s="137">
        <f t="shared" si="35"/>
        <v>0</v>
      </c>
      <c r="S114" s="64"/>
      <c r="T114" s="61">
        <f t="shared" si="36"/>
        <v>0</v>
      </c>
      <c r="U114" s="65">
        <f>IF(T114=1,data!$C$41*S114,0)</f>
        <v>0</v>
      </c>
      <c r="V114" s="87" t="s">
        <v>87</v>
      </c>
      <c r="W114" s="66">
        <f>IF(T114=1,IF(S114&lt;15,VLOOKUP(V114,data!$B$3:$E$32,2,0)*S114,(VLOOKUP(V114,data!$B$3:$E$32,2,0)*14)+(VLOOKUP(V114,data!$B$3:$E$32,3,0))*(S114-14)),0)</f>
        <v>0</v>
      </c>
      <c r="X114" s="87" t="s">
        <v>87</v>
      </c>
      <c r="Y114" s="66">
        <f>IF(T114=1,VLOOKUP(X114,data!$B$35:$D$39,2,0),0)</f>
        <v>0</v>
      </c>
      <c r="Z114" s="67">
        <f>IF(AND(W114&lt;&gt;0,Y114&lt;&gt;0)=FALSE,0,data!$C$43)</f>
        <v>0</v>
      </c>
      <c r="AA114" s="91">
        <f t="shared" si="37"/>
        <v>0</v>
      </c>
      <c r="AB114" s="121">
        <f t="shared" si="38"/>
        <v>0</v>
      </c>
      <c r="AC114" s="61">
        <f t="shared" si="39"/>
        <v>0</v>
      </c>
      <c r="AD114" s="61">
        <f t="shared" si="40"/>
        <v>0</v>
      </c>
      <c r="AF114" s="64"/>
      <c r="AG114" s="61">
        <f t="shared" si="41"/>
        <v>0</v>
      </c>
      <c r="AH114" s="65">
        <f>IF(AG114=1,data!$C$41*AF114,0)</f>
        <v>0</v>
      </c>
      <c r="AI114" s="87" t="s">
        <v>87</v>
      </c>
      <c r="AJ114" s="66">
        <f>IF(AG114=1,IF(AF114&lt;15,VLOOKUP(AI114,data!$B$3:$E$32,2,0)*AF114,(VLOOKUP(AI114,data!$B$3:$E$32,2,0)*14)+(VLOOKUP(AI114,data!$B$3:$E$32,3,0))*(AF114-14)),0)</f>
        <v>0</v>
      </c>
      <c r="AK114" s="87" t="s">
        <v>87</v>
      </c>
      <c r="AL114" s="66">
        <f>IF(AG114=1,VLOOKUP(AK114,data!$B$35:$D$39,2,0),0)</f>
        <v>0</v>
      </c>
      <c r="AM114" s="67">
        <f>IF(AND(AJ114&lt;&gt;0,AL114&lt;&gt;0)=FALSE,0,data!$C$43)</f>
        <v>0</v>
      </c>
      <c r="AN114" s="91">
        <f t="shared" si="42"/>
        <v>0</v>
      </c>
      <c r="AO114" s="121">
        <f t="shared" si="43"/>
        <v>0</v>
      </c>
      <c r="AP114" s="61">
        <f t="shared" si="44"/>
        <v>0</v>
      </c>
      <c r="AQ114" s="61">
        <f t="shared" si="45"/>
        <v>0</v>
      </c>
      <c r="AS114" s="64"/>
      <c r="AT114" s="61">
        <f t="shared" si="46"/>
        <v>0</v>
      </c>
      <c r="AU114" s="65">
        <f>IF(AT114=1,data!$C$41*AS114,0)</f>
        <v>0</v>
      </c>
      <c r="AV114" s="87" t="s">
        <v>87</v>
      </c>
      <c r="AW114" s="66">
        <f>IF(AT114=1,IF(AS114&lt;15,VLOOKUP(AV114,data!$B$3:$E$32,2,0)*AS114,(VLOOKUP(AV114,data!$B$3:$E$32,2,0)*14)+(VLOOKUP(AV114,data!$B$3:$E$32,3,0))*(AS114-14)),0)</f>
        <v>0</v>
      </c>
      <c r="AX114" s="87" t="s">
        <v>87</v>
      </c>
      <c r="AY114" s="66">
        <f>IF(AT114=1,VLOOKUP(AX114,data!$B$35:$D$39,2,0),0)</f>
        <v>0</v>
      </c>
      <c r="AZ114" s="67">
        <f>IF(AND(AW114&lt;&gt;0,AY114&lt;&gt;0)=FALSE,0,data!$C$43)</f>
        <v>0</v>
      </c>
      <c r="BA114" s="91">
        <f t="shared" si="47"/>
        <v>0</v>
      </c>
      <c r="BB114" s="121">
        <f t="shared" si="48"/>
        <v>0</v>
      </c>
      <c r="BC114" s="61">
        <f t="shared" si="49"/>
        <v>0</v>
      </c>
      <c r="BD114" s="61">
        <f t="shared" si="50"/>
        <v>0</v>
      </c>
      <c r="BF114" s="64"/>
      <c r="BG114" s="61">
        <f t="shared" si="51"/>
        <v>0</v>
      </c>
      <c r="BH114" s="65">
        <f>IF(BG114=1,data!$C$41*BF114,0)</f>
        <v>0</v>
      </c>
      <c r="BI114" s="87" t="s">
        <v>87</v>
      </c>
      <c r="BJ114" s="66">
        <f>IF(BG114=1,IF(BF114&lt;15,VLOOKUP(BI114,data!$B$3:$E$32,2,0)*BF114,(VLOOKUP(BI114,data!$B$3:$E$32,2,0)*14)+(VLOOKUP(BI114,data!$B$3:$E$32,3,0))*(BF114-14)),0)</f>
        <v>0</v>
      </c>
      <c r="BK114" s="87" t="s">
        <v>87</v>
      </c>
      <c r="BL114" s="66">
        <f>IF(BG114=1,VLOOKUP(BK114,data!$B$35:$D$39,2,0),0)</f>
        <v>0</v>
      </c>
      <c r="BM114" s="67">
        <f>IF(AND(BJ114&lt;&gt;0,BL114&lt;&gt;0)=FALSE,0,data!$C$43)</f>
        <v>0</v>
      </c>
      <c r="BN114" s="91">
        <f t="shared" si="52"/>
        <v>0</v>
      </c>
      <c r="BO114" s="121">
        <f t="shared" si="53"/>
        <v>0</v>
      </c>
      <c r="BP114" s="61">
        <f t="shared" si="54"/>
        <v>0</v>
      </c>
      <c r="BQ114" s="61">
        <f t="shared" si="55"/>
        <v>0</v>
      </c>
      <c r="BS114" s="64"/>
      <c r="BT114" s="61">
        <f t="shared" si="56"/>
        <v>0</v>
      </c>
      <c r="BU114" s="65">
        <f>IF(BT114=1,data!$C$41*BS114,0)</f>
        <v>0</v>
      </c>
      <c r="BV114" s="87" t="s">
        <v>87</v>
      </c>
      <c r="BW114" s="66">
        <f>IF(BT114=1,IF(BS114&lt;15,VLOOKUP(BV114,data!$B$3:$E$32,2,0)*BS114,(VLOOKUP(BV114,data!$B$3:$E$32,2,0)*14)+(VLOOKUP(BV114,data!$B$3:$E$32,3,0))*(BS114-14)),0)</f>
        <v>0</v>
      </c>
      <c r="BX114" s="87" t="s">
        <v>87</v>
      </c>
      <c r="BY114" s="66">
        <f>IF(BT114=1,VLOOKUP(BX114,data!$B$35:$D$39,2,0),0)</f>
        <v>0</v>
      </c>
      <c r="BZ114" s="67">
        <f>IF(AND(BW114&lt;&gt;0,BY114&lt;&gt;0)=FALSE,0,data!$C$43)</f>
        <v>0</v>
      </c>
      <c r="CA114" s="91">
        <f t="shared" si="57"/>
        <v>0</v>
      </c>
      <c r="CB114" s="121">
        <f t="shared" si="58"/>
        <v>0</v>
      </c>
      <c r="CC114" s="61">
        <f t="shared" si="59"/>
        <v>0</v>
      </c>
      <c r="CD114" s="61">
        <f t="shared" si="60"/>
        <v>0</v>
      </c>
    </row>
    <row r="115" spans="1:82" ht="18" hidden="1" customHeight="1" x14ac:dyDescent="0.25">
      <c r="A115" s="68"/>
      <c r="B115" s="58" t="s">
        <v>197</v>
      </c>
      <c r="C115" s="113"/>
      <c r="D115" s="59"/>
      <c r="E115" s="64"/>
      <c r="F115" s="61">
        <f t="shared" si="32"/>
        <v>0</v>
      </c>
      <c r="G115" s="65">
        <f>IF(F115=1,data!$C$41*E115,0)</f>
        <v>0</v>
      </c>
      <c r="H115" s="87" t="s">
        <v>87</v>
      </c>
      <c r="I115" s="66">
        <f>IF($F115=1,IF($E115&lt;15,VLOOKUP(H115,data!$B$3:$E$32,2,0)*$E115,(VLOOKUP(H115,data!$B$3:$E$32,2,0)*14)+(VLOOKUP(H115,data!$B$3:$E$32,3,0))*($E115-14)),0)</f>
        <v>0</v>
      </c>
      <c r="J115" s="87" t="s">
        <v>87</v>
      </c>
      <c r="K115" s="66">
        <f>IF($F115=1,VLOOKUP(J115,data!$B$35:$D$39,2,0),0)</f>
        <v>0</v>
      </c>
      <c r="L115" s="67">
        <f>IF(AND(I115&lt;&gt;0,K115&lt;&gt;0)=FALSE,0,data!$C$43)</f>
        <v>0</v>
      </c>
      <c r="M115" s="91">
        <f t="shared" si="61"/>
        <v>0</v>
      </c>
      <c r="N115" s="61">
        <f t="shared" si="62"/>
        <v>0</v>
      </c>
      <c r="O115" s="61">
        <f t="shared" si="33"/>
        <v>0</v>
      </c>
      <c r="P115" s="61">
        <f t="shared" si="34"/>
        <v>0</v>
      </c>
      <c r="Q115" s="137">
        <f t="shared" si="35"/>
        <v>0</v>
      </c>
      <c r="S115" s="64"/>
      <c r="T115" s="61">
        <f t="shared" si="36"/>
        <v>0</v>
      </c>
      <c r="U115" s="65">
        <f>IF(T115=1,data!$C$41*S115,0)</f>
        <v>0</v>
      </c>
      <c r="V115" s="87" t="s">
        <v>87</v>
      </c>
      <c r="W115" s="66">
        <f>IF(T115=1,IF(S115&lt;15,VLOOKUP(V115,data!$B$3:$E$32,2,0)*S115,(VLOOKUP(V115,data!$B$3:$E$32,2,0)*14)+(VLOOKUP(V115,data!$B$3:$E$32,3,0))*(S115-14)),0)</f>
        <v>0</v>
      </c>
      <c r="X115" s="87" t="s">
        <v>87</v>
      </c>
      <c r="Y115" s="66">
        <f>IF(T115=1,VLOOKUP(X115,data!$B$35:$D$39,2,0),0)</f>
        <v>0</v>
      </c>
      <c r="Z115" s="67">
        <f>IF(AND(W115&lt;&gt;0,Y115&lt;&gt;0)=FALSE,0,data!$C$43)</f>
        <v>0</v>
      </c>
      <c r="AA115" s="91">
        <f t="shared" si="37"/>
        <v>0</v>
      </c>
      <c r="AB115" s="121">
        <f t="shared" si="38"/>
        <v>0</v>
      </c>
      <c r="AC115" s="61">
        <f t="shared" si="39"/>
        <v>0</v>
      </c>
      <c r="AD115" s="61">
        <f t="shared" si="40"/>
        <v>0</v>
      </c>
      <c r="AF115" s="64"/>
      <c r="AG115" s="61">
        <f t="shared" si="41"/>
        <v>0</v>
      </c>
      <c r="AH115" s="65">
        <f>IF(AG115=1,data!$C$41*AF115,0)</f>
        <v>0</v>
      </c>
      <c r="AI115" s="87" t="s">
        <v>87</v>
      </c>
      <c r="AJ115" s="66">
        <f>IF(AG115=1,IF(AF115&lt;15,VLOOKUP(AI115,data!$B$3:$E$32,2,0)*AF115,(VLOOKUP(AI115,data!$B$3:$E$32,2,0)*14)+(VLOOKUP(AI115,data!$B$3:$E$32,3,0))*(AF115-14)),0)</f>
        <v>0</v>
      </c>
      <c r="AK115" s="87" t="s">
        <v>87</v>
      </c>
      <c r="AL115" s="66">
        <f>IF(AG115=1,VLOOKUP(AK115,data!$B$35:$D$39,2,0),0)</f>
        <v>0</v>
      </c>
      <c r="AM115" s="67">
        <f>IF(AND(AJ115&lt;&gt;0,AL115&lt;&gt;0)=FALSE,0,data!$C$43)</f>
        <v>0</v>
      </c>
      <c r="AN115" s="91">
        <f t="shared" si="42"/>
        <v>0</v>
      </c>
      <c r="AO115" s="121">
        <f t="shared" si="43"/>
        <v>0</v>
      </c>
      <c r="AP115" s="61">
        <f t="shared" si="44"/>
        <v>0</v>
      </c>
      <c r="AQ115" s="61">
        <f t="shared" si="45"/>
        <v>0</v>
      </c>
      <c r="AS115" s="64"/>
      <c r="AT115" s="61">
        <f t="shared" si="46"/>
        <v>0</v>
      </c>
      <c r="AU115" s="65">
        <f>IF(AT115=1,data!$C$41*AS115,0)</f>
        <v>0</v>
      </c>
      <c r="AV115" s="87" t="s">
        <v>87</v>
      </c>
      <c r="AW115" s="66">
        <f>IF(AT115=1,IF(AS115&lt;15,VLOOKUP(AV115,data!$B$3:$E$32,2,0)*AS115,(VLOOKUP(AV115,data!$B$3:$E$32,2,0)*14)+(VLOOKUP(AV115,data!$B$3:$E$32,3,0))*(AS115-14)),0)</f>
        <v>0</v>
      </c>
      <c r="AX115" s="87" t="s">
        <v>87</v>
      </c>
      <c r="AY115" s="66">
        <f>IF(AT115=1,VLOOKUP(AX115,data!$B$35:$D$39,2,0),0)</f>
        <v>0</v>
      </c>
      <c r="AZ115" s="67">
        <f>IF(AND(AW115&lt;&gt;0,AY115&lt;&gt;0)=FALSE,0,data!$C$43)</f>
        <v>0</v>
      </c>
      <c r="BA115" s="91">
        <f t="shared" si="47"/>
        <v>0</v>
      </c>
      <c r="BB115" s="121">
        <f t="shared" si="48"/>
        <v>0</v>
      </c>
      <c r="BC115" s="61">
        <f t="shared" si="49"/>
        <v>0</v>
      </c>
      <c r="BD115" s="61">
        <f t="shared" si="50"/>
        <v>0</v>
      </c>
      <c r="BF115" s="64"/>
      <c r="BG115" s="61">
        <f t="shared" si="51"/>
        <v>0</v>
      </c>
      <c r="BH115" s="65">
        <f>IF(BG115=1,data!$C$41*BF115,0)</f>
        <v>0</v>
      </c>
      <c r="BI115" s="87" t="s">
        <v>87</v>
      </c>
      <c r="BJ115" s="66">
        <f>IF(BG115=1,IF(BF115&lt;15,VLOOKUP(BI115,data!$B$3:$E$32,2,0)*BF115,(VLOOKUP(BI115,data!$B$3:$E$32,2,0)*14)+(VLOOKUP(BI115,data!$B$3:$E$32,3,0))*(BF115-14)),0)</f>
        <v>0</v>
      </c>
      <c r="BK115" s="87" t="s">
        <v>87</v>
      </c>
      <c r="BL115" s="66">
        <f>IF(BG115=1,VLOOKUP(BK115,data!$B$35:$D$39,2,0),0)</f>
        <v>0</v>
      </c>
      <c r="BM115" s="67">
        <f>IF(AND(BJ115&lt;&gt;0,BL115&lt;&gt;0)=FALSE,0,data!$C$43)</f>
        <v>0</v>
      </c>
      <c r="BN115" s="91">
        <f t="shared" si="52"/>
        <v>0</v>
      </c>
      <c r="BO115" s="121">
        <f t="shared" si="53"/>
        <v>0</v>
      </c>
      <c r="BP115" s="61">
        <f t="shared" si="54"/>
        <v>0</v>
      </c>
      <c r="BQ115" s="61">
        <f t="shared" si="55"/>
        <v>0</v>
      </c>
      <c r="BS115" s="64"/>
      <c r="BT115" s="61">
        <f t="shared" si="56"/>
        <v>0</v>
      </c>
      <c r="BU115" s="65">
        <f>IF(BT115=1,data!$C$41*BS115,0)</f>
        <v>0</v>
      </c>
      <c r="BV115" s="87" t="s">
        <v>87</v>
      </c>
      <c r="BW115" s="66">
        <f>IF(BT115=1,IF(BS115&lt;15,VLOOKUP(BV115,data!$B$3:$E$32,2,0)*BS115,(VLOOKUP(BV115,data!$B$3:$E$32,2,0)*14)+(VLOOKUP(BV115,data!$B$3:$E$32,3,0))*(BS115-14)),0)</f>
        <v>0</v>
      </c>
      <c r="BX115" s="87" t="s">
        <v>87</v>
      </c>
      <c r="BY115" s="66">
        <f>IF(BT115=1,VLOOKUP(BX115,data!$B$35:$D$39,2,0),0)</f>
        <v>0</v>
      </c>
      <c r="BZ115" s="67">
        <f>IF(AND(BW115&lt;&gt;0,BY115&lt;&gt;0)=FALSE,0,data!$C$43)</f>
        <v>0</v>
      </c>
      <c r="CA115" s="91">
        <f t="shared" si="57"/>
        <v>0</v>
      </c>
      <c r="CB115" s="121">
        <f t="shared" si="58"/>
        <v>0</v>
      </c>
      <c r="CC115" s="61">
        <f t="shared" si="59"/>
        <v>0</v>
      </c>
      <c r="CD115" s="61">
        <f t="shared" si="60"/>
        <v>0</v>
      </c>
    </row>
    <row r="116" spans="1:82" ht="18" hidden="1" customHeight="1" x14ac:dyDescent="0.25">
      <c r="A116" s="68"/>
      <c r="B116" s="58" t="s">
        <v>198</v>
      </c>
      <c r="C116" s="113"/>
      <c r="D116" s="59"/>
      <c r="E116" s="64"/>
      <c r="F116" s="61">
        <f t="shared" si="32"/>
        <v>0</v>
      </c>
      <c r="G116" s="65">
        <f>IF(F116=1,data!$C$41*E116,0)</f>
        <v>0</v>
      </c>
      <c r="H116" s="87" t="s">
        <v>87</v>
      </c>
      <c r="I116" s="66">
        <f>IF($F116=1,IF($E116&lt;15,VLOOKUP(H116,data!$B$3:$E$32,2,0)*$E116,(VLOOKUP(H116,data!$B$3:$E$32,2,0)*14)+(VLOOKUP(H116,data!$B$3:$E$32,3,0))*($E116-14)),0)</f>
        <v>0</v>
      </c>
      <c r="J116" s="87" t="s">
        <v>87</v>
      </c>
      <c r="K116" s="66">
        <f>IF($F116=1,VLOOKUP(J116,data!$B$35:$D$39,2,0),0)</f>
        <v>0</v>
      </c>
      <c r="L116" s="67">
        <f>IF(AND(I116&lt;&gt;0,K116&lt;&gt;0)=FALSE,0,data!$C$43)</f>
        <v>0</v>
      </c>
      <c r="M116" s="91">
        <f t="shared" si="61"/>
        <v>0</v>
      </c>
      <c r="N116" s="61">
        <f t="shared" si="62"/>
        <v>0</v>
      </c>
      <c r="O116" s="61">
        <f t="shared" si="33"/>
        <v>0</v>
      </c>
      <c r="P116" s="61">
        <f t="shared" si="34"/>
        <v>0</v>
      </c>
      <c r="Q116" s="137">
        <f t="shared" si="35"/>
        <v>0</v>
      </c>
      <c r="S116" s="64"/>
      <c r="T116" s="61">
        <f t="shared" si="36"/>
        <v>0</v>
      </c>
      <c r="U116" s="65">
        <f>IF(T116=1,data!$C$41*S116,0)</f>
        <v>0</v>
      </c>
      <c r="V116" s="87" t="s">
        <v>87</v>
      </c>
      <c r="W116" s="66">
        <f>IF(T116=1,IF(S116&lt;15,VLOOKUP(V116,data!$B$3:$E$32,2,0)*S116,(VLOOKUP(V116,data!$B$3:$E$32,2,0)*14)+(VLOOKUP(V116,data!$B$3:$E$32,3,0))*(S116-14)),0)</f>
        <v>0</v>
      </c>
      <c r="X116" s="87" t="s">
        <v>87</v>
      </c>
      <c r="Y116" s="66">
        <f>IF(T116=1,VLOOKUP(X116,data!$B$35:$D$39,2,0),0)</f>
        <v>0</v>
      </c>
      <c r="Z116" s="67">
        <f>IF(AND(W116&lt;&gt;0,Y116&lt;&gt;0)=FALSE,0,data!$C$43)</f>
        <v>0</v>
      </c>
      <c r="AA116" s="91">
        <f t="shared" si="37"/>
        <v>0</v>
      </c>
      <c r="AB116" s="121">
        <f t="shared" si="38"/>
        <v>0</v>
      </c>
      <c r="AC116" s="61">
        <f t="shared" si="39"/>
        <v>0</v>
      </c>
      <c r="AD116" s="61">
        <f t="shared" si="40"/>
        <v>0</v>
      </c>
      <c r="AF116" s="64"/>
      <c r="AG116" s="61">
        <f t="shared" si="41"/>
        <v>0</v>
      </c>
      <c r="AH116" s="65">
        <f>IF(AG116=1,data!$C$41*AF116,0)</f>
        <v>0</v>
      </c>
      <c r="AI116" s="87" t="s">
        <v>87</v>
      </c>
      <c r="AJ116" s="66">
        <f>IF(AG116=1,IF(AF116&lt;15,VLOOKUP(AI116,data!$B$3:$E$32,2,0)*AF116,(VLOOKUP(AI116,data!$B$3:$E$32,2,0)*14)+(VLOOKUP(AI116,data!$B$3:$E$32,3,0))*(AF116-14)),0)</f>
        <v>0</v>
      </c>
      <c r="AK116" s="87" t="s">
        <v>87</v>
      </c>
      <c r="AL116" s="66">
        <f>IF(AG116=1,VLOOKUP(AK116,data!$B$35:$D$39,2,0),0)</f>
        <v>0</v>
      </c>
      <c r="AM116" s="67">
        <f>IF(AND(AJ116&lt;&gt;0,AL116&lt;&gt;0)=FALSE,0,data!$C$43)</f>
        <v>0</v>
      </c>
      <c r="AN116" s="91">
        <f t="shared" si="42"/>
        <v>0</v>
      </c>
      <c r="AO116" s="121">
        <f t="shared" si="43"/>
        <v>0</v>
      </c>
      <c r="AP116" s="61">
        <f t="shared" si="44"/>
        <v>0</v>
      </c>
      <c r="AQ116" s="61">
        <f t="shared" si="45"/>
        <v>0</v>
      </c>
      <c r="AS116" s="64"/>
      <c r="AT116" s="61">
        <f t="shared" si="46"/>
        <v>0</v>
      </c>
      <c r="AU116" s="65">
        <f>IF(AT116=1,data!$C$41*AS116,0)</f>
        <v>0</v>
      </c>
      <c r="AV116" s="87" t="s">
        <v>87</v>
      </c>
      <c r="AW116" s="66">
        <f>IF(AT116=1,IF(AS116&lt;15,VLOOKUP(AV116,data!$B$3:$E$32,2,0)*AS116,(VLOOKUP(AV116,data!$B$3:$E$32,2,0)*14)+(VLOOKUP(AV116,data!$B$3:$E$32,3,0))*(AS116-14)),0)</f>
        <v>0</v>
      </c>
      <c r="AX116" s="87" t="s">
        <v>87</v>
      </c>
      <c r="AY116" s="66">
        <f>IF(AT116=1,VLOOKUP(AX116,data!$B$35:$D$39,2,0),0)</f>
        <v>0</v>
      </c>
      <c r="AZ116" s="67">
        <f>IF(AND(AW116&lt;&gt;0,AY116&lt;&gt;0)=FALSE,0,data!$C$43)</f>
        <v>0</v>
      </c>
      <c r="BA116" s="91">
        <f t="shared" si="47"/>
        <v>0</v>
      </c>
      <c r="BB116" s="121">
        <f t="shared" si="48"/>
        <v>0</v>
      </c>
      <c r="BC116" s="61">
        <f t="shared" si="49"/>
        <v>0</v>
      </c>
      <c r="BD116" s="61">
        <f t="shared" si="50"/>
        <v>0</v>
      </c>
      <c r="BF116" s="64"/>
      <c r="BG116" s="61">
        <f t="shared" si="51"/>
        <v>0</v>
      </c>
      <c r="BH116" s="65">
        <f>IF(BG116=1,data!$C$41*BF116,0)</f>
        <v>0</v>
      </c>
      <c r="BI116" s="87" t="s">
        <v>87</v>
      </c>
      <c r="BJ116" s="66">
        <f>IF(BG116=1,IF(BF116&lt;15,VLOOKUP(BI116,data!$B$3:$E$32,2,0)*BF116,(VLOOKUP(BI116,data!$B$3:$E$32,2,0)*14)+(VLOOKUP(BI116,data!$B$3:$E$32,3,0))*(BF116-14)),0)</f>
        <v>0</v>
      </c>
      <c r="BK116" s="87" t="s">
        <v>87</v>
      </c>
      <c r="BL116" s="66">
        <f>IF(BG116=1,VLOOKUP(BK116,data!$B$35:$D$39,2,0),0)</f>
        <v>0</v>
      </c>
      <c r="BM116" s="67">
        <f>IF(AND(BJ116&lt;&gt;0,BL116&lt;&gt;0)=FALSE,0,data!$C$43)</f>
        <v>0</v>
      </c>
      <c r="BN116" s="91">
        <f t="shared" si="52"/>
        <v>0</v>
      </c>
      <c r="BO116" s="121">
        <f t="shared" si="53"/>
        <v>0</v>
      </c>
      <c r="BP116" s="61">
        <f t="shared" si="54"/>
        <v>0</v>
      </c>
      <c r="BQ116" s="61">
        <f t="shared" si="55"/>
        <v>0</v>
      </c>
      <c r="BS116" s="64"/>
      <c r="BT116" s="61">
        <f t="shared" si="56"/>
        <v>0</v>
      </c>
      <c r="BU116" s="65">
        <f>IF(BT116=1,data!$C$41*BS116,0)</f>
        <v>0</v>
      </c>
      <c r="BV116" s="87" t="s">
        <v>87</v>
      </c>
      <c r="BW116" s="66">
        <f>IF(BT116=1,IF(BS116&lt;15,VLOOKUP(BV116,data!$B$3:$E$32,2,0)*BS116,(VLOOKUP(BV116,data!$B$3:$E$32,2,0)*14)+(VLOOKUP(BV116,data!$B$3:$E$32,3,0))*(BS116-14)),0)</f>
        <v>0</v>
      </c>
      <c r="BX116" s="87" t="s">
        <v>87</v>
      </c>
      <c r="BY116" s="66">
        <f>IF(BT116=1,VLOOKUP(BX116,data!$B$35:$D$39,2,0),0)</f>
        <v>0</v>
      </c>
      <c r="BZ116" s="67">
        <f>IF(AND(BW116&lt;&gt;0,BY116&lt;&gt;0)=FALSE,0,data!$C$43)</f>
        <v>0</v>
      </c>
      <c r="CA116" s="91">
        <f t="shared" si="57"/>
        <v>0</v>
      </c>
      <c r="CB116" s="121">
        <f t="shared" si="58"/>
        <v>0</v>
      </c>
      <c r="CC116" s="61">
        <f t="shared" si="59"/>
        <v>0</v>
      </c>
      <c r="CD116" s="61">
        <f t="shared" si="60"/>
        <v>0</v>
      </c>
    </row>
    <row r="117" spans="1:82" ht="18" hidden="1" customHeight="1" x14ac:dyDescent="0.25">
      <c r="A117" s="68"/>
      <c r="B117" s="58" t="s">
        <v>199</v>
      </c>
      <c r="C117" s="113"/>
      <c r="D117" s="59"/>
      <c r="E117" s="64"/>
      <c r="F117" s="61">
        <f t="shared" si="32"/>
        <v>0</v>
      </c>
      <c r="G117" s="65">
        <f>IF(F117=1,data!$C$41*E117,0)</f>
        <v>0</v>
      </c>
      <c r="H117" s="87" t="s">
        <v>87</v>
      </c>
      <c r="I117" s="66">
        <f>IF($F117=1,IF($E117&lt;15,VLOOKUP(H117,data!$B$3:$E$32,2,0)*$E117,(VLOOKUP(H117,data!$B$3:$E$32,2,0)*14)+(VLOOKUP(H117,data!$B$3:$E$32,3,0))*($E117-14)),0)</f>
        <v>0</v>
      </c>
      <c r="J117" s="87" t="s">
        <v>87</v>
      </c>
      <c r="K117" s="66">
        <f>IF($F117=1,VLOOKUP(J117,data!$B$35:$D$39,2,0),0)</f>
        <v>0</v>
      </c>
      <c r="L117" s="67">
        <f>IF(AND(I117&lt;&gt;0,K117&lt;&gt;0)=FALSE,0,data!$C$43)</f>
        <v>0</v>
      </c>
      <c r="M117" s="91">
        <f t="shared" si="61"/>
        <v>0</v>
      </c>
      <c r="N117" s="61">
        <f t="shared" si="62"/>
        <v>0</v>
      </c>
      <c r="O117" s="61">
        <f t="shared" si="33"/>
        <v>0</v>
      </c>
      <c r="P117" s="61">
        <f t="shared" si="34"/>
        <v>0</v>
      </c>
      <c r="Q117" s="137">
        <f t="shared" si="35"/>
        <v>0</v>
      </c>
      <c r="S117" s="64"/>
      <c r="T117" s="61">
        <f t="shared" si="36"/>
        <v>0</v>
      </c>
      <c r="U117" s="65">
        <f>IF(T117=1,data!$C$41*S117,0)</f>
        <v>0</v>
      </c>
      <c r="V117" s="87" t="s">
        <v>87</v>
      </c>
      <c r="W117" s="66">
        <f>IF(T117=1,IF(S117&lt;15,VLOOKUP(V117,data!$B$3:$E$32,2,0)*S117,(VLOOKUP(V117,data!$B$3:$E$32,2,0)*14)+(VLOOKUP(V117,data!$B$3:$E$32,3,0))*(S117-14)),0)</f>
        <v>0</v>
      </c>
      <c r="X117" s="87" t="s">
        <v>87</v>
      </c>
      <c r="Y117" s="66">
        <f>IF(T117=1,VLOOKUP(X117,data!$B$35:$D$39,2,0),0)</f>
        <v>0</v>
      </c>
      <c r="Z117" s="67">
        <f>IF(AND(W117&lt;&gt;0,Y117&lt;&gt;0)=FALSE,0,data!$C$43)</f>
        <v>0</v>
      </c>
      <c r="AA117" s="91">
        <f t="shared" si="37"/>
        <v>0</v>
      </c>
      <c r="AB117" s="121">
        <f t="shared" si="38"/>
        <v>0</v>
      </c>
      <c r="AC117" s="61">
        <f t="shared" si="39"/>
        <v>0</v>
      </c>
      <c r="AD117" s="61">
        <f t="shared" si="40"/>
        <v>0</v>
      </c>
      <c r="AF117" s="64"/>
      <c r="AG117" s="61">
        <f t="shared" si="41"/>
        <v>0</v>
      </c>
      <c r="AH117" s="65">
        <f>IF(AG117=1,data!$C$41*AF117,0)</f>
        <v>0</v>
      </c>
      <c r="AI117" s="87" t="s">
        <v>87</v>
      </c>
      <c r="AJ117" s="66">
        <f>IF(AG117=1,IF(AF117&lt;15,VLOOKUP(AI117,data!$B$3:$E$32,2,0)*AF117,(VLOOKUP(AI117,data!$B$3:$E$32,2,0)*14)+(VLOOKUP(AI117,data!$B$3:$E$32,3,0))*(AF117-14)),0)</f>
        <v>0</v>
      </c>
      <c r="AK117" s="87" t="s">
        <v>87</v>
      </c>
      <c r="AL117" s="66">
        <f>IF(AG117=1,VLOOKUP(AK117,data!$B$35:$D$39,2,0),0)</f>
        <v>0</v>
      </c>
      <c r="AM117" s="67">
        <f>IF(AND(AJ117&lt;&gt;0,AL117&lt;&gt;0)=FALSE,0,data!$C$43)</f>
        <v>0</v>
      </c>
      <c r="AN117" s="91">
        <f t="shared" si="42"/>
        <v>0</v>
      </c>
      <c r="AO117" s="121">
        <f t="shared" si="43"/>
        <v>0</v>
      </c>
      <c r="AP117" s="61">
        <f t="shared" si="44"/>
        <v>0</v>
      </c>
      <c r="AQ117" s="61">
        <f t="shared" si="45"/>
        <v>0</v>
      </c>
      <c r="AS117" s="64"/>
      <c r="AT117" s="61">
        <f t="shared" si="46"/>
        <v>0</v>
      </c>
      <c r="AU117" s="65">
        <f>IF(AT117=1,data!$C$41*AS117,0)</f>
        <v>0</v>
      </c>
      <c r="AV117" s="87" t="s">
        <v>87</v>
      </c>
      <c r="AW117" s="66">
        <f>IF(AT117=1,IF(AS117&lt;15,VLOOKUP(AV117,data!$B$3:$E$32,2,0)*AS117,(VLOOKUP(AV117,data!$B$3:$E$32,2,0)*14)+(VLOOKUP(AV117,data!$B$3:$E$32,3,0))*(AS117-14)),0)</f>
        <v>0</v>
      </c>
      <c r="AX117" s="87" t="s">
        <v>87</v>
      </c>
      <c r="AY117" s="66">
        <f>IF(AT117=1,VLOOKUP(AX117,data!$B$35:$D$39,2,0),0)</f>
        <v>0</v>
      </c>
      <c r="AZ117" s="67">
        <f>IF(AND(AW117&lt;&gt;0,AY117&lt;&gt;0)=FALSE,0,data!$C$43)</f>
        <v>0</v>
      </c>
      <c r="BA117" s="91">
        <f t="shared" si="47"/>
        <v>0</v>
      </c>
      <c r="BB117" s="121">
        <f t="shared" si="48"/>
        <v>0</v>
      </c>
      <c r="BC117" s="61">
        <f t="shared" si="49"/>
        <v>0</v>
      </c>
      <c r="BD117" s="61">
        <f t="shared" si="50"/>
        <v>0</v>
      </c>
      <c r="BF117" s="64"/>
      <c r="BG117" s="61">
        <f t="shared" si="51"/>
        <v>0</v>
      </c>
      <c r="BH117" s="65">
        <f>IF(BG117=1,data!$C$41*BF117,0)</f>
        <v>0</v>
      </c>
      <c r="BI117" s="87" t="s">
        <v>87</v>
      </c>
      <c r="BJ117" s="66">
        <f>IF(BG117=1,IF(BF117&lt;15,VLOOKUP(BI117,data!$B$3:$E$32,2,0)*BF117,(VLOOKUP(BI117,data!$B$3:$E$32,2,0)*14)+(VLOOKUP(BI117,data!$B$3:$E$32,3,0))*(BF117-14)),0)</f>
        <v>0</v>
      </c>
      <c r="BK117" s="87" t="s">
        <v>87</v>
      </c>
      <c r="BL117" s="66">
        <f>IF(BG117=1,VLOOKUP(BK117,data!$B$35:$D$39,2,0),0)</f>
        <v>0</v>
      </c>
      <c r="BM117" s="67">
        <f>IF(AND(BJ117&lt;&gt;0,BL117&lt;&gt;0)=FALSE,0,data!$C$43)</f>
        <v>0</v>
      </c>
      <c r="BN117" s="91">
        <f t="shared" si="52"/>
        <v>0</v>
      </c>
      <c r="BO117" s="121">
        <f t="shared" si="53"/>
        <v>0</v>
      </c>
      <c r="BP117" s="61">
        <f t="shared" si="54"/>
        <v>0</v>
      </c>
      <c r="BQ117" s="61">
        <f t="shared" si="55"/>
        <v>0</v>
      </c>
      <c r="BS117" s="64"/>
      <c r="BT117" s="61">
        <f t="shared" si="56"/>
        <v>0</v>
      </c>
      <c r="BU117" s="65">
        <f>IF(BT117=1,data!$C$41*BS117,0)</f>
        <v>0</v>
      </c>
      <c r="BV117" s="87" t="s">
        <v>87</v>
      </c>
      <c r="BW117" s="66">
        <f>IF(BT117=1,IF(BS117&lt;15,VLOOKUP(BV117,data!$B$3:$E$32,2,0)*BS117,(VLOOKUP(BV117,data!$B$3:$E$32,2,0)*14)+(VLOOKUP(BV117,data!$B$3:$E$32,3,0))*(BS117-14)),0)</f>
        <v>0</v>
      </c>
      <c r="BX117" s="87" t="s">
        <v>87</v>
      </c>
      <c r="BY117" s="66">
        <f>IF(BT117=1,VLOOKUP(BX117,data!$B$35:$D$39,2,0),0)</f>
        <v>0</v>
      </c>
      <c r="BZ117" s="67">
        <f>IF(AND(BW117&lt;&gt;0,BY117&lt;&gt;0)=FALSE,0,data!$C$43)</f>
        <v>0</v>
      </c>
      <c r="CA117" s="91">
        <f t="shared" si="57"/>
        <v>0</v>
      </c>
      <c r="CB117" s="121">
        <f t="shared" si="58"/>
        <v>0</v>
      </c>
      <c r="CC117" s="61">
        <f t="shared" si="59"/>
        <v>0</v>
      </c>
      <c r="CD117" s="61">
        <f t="shared" si="60"/>
        <v>0</v>
      </c>
    </row>
    <row r="118" spans="1:82" ht="18" hidden="1" customHeight="1" x14ac:dyDescent="0.25">
      <c r="A118" s="68"/>
      <c r="B118" s="58" t="s">
        <v>200</v>
      </c>
      <c r="C118" s="113"/>
      <c r="D118" s="59"/>
      <c r="E118" s="64"/>
      <c r="F118" s="61">
        <f t="shared" si="32"/>
        <v>0</v>
      </c>
      <c r="G118" s="65">
        <f>IF(F118=1,data!$C$41*E118,0)</f>
        <v>0</v>
      </c>
      <c r="H118" s="87" t="s">
        <v>87</v>
      </c>
      <c r="I118" s="66">
        <f>IF($F118=1,IF($E118&lt;15,VLOOKUP(H118,data!$B$3:$E$32,2,0)*$E118,(VLOOKUP(H118,data!$B$3:$E$32,2,0)*14)+(VLOOKUP(H118,data!$B$3:$E$32,3,0))*($E118-14)),0)</f>
        <v>0</v>
      </c>
      <c r="J118" s="87" t="s">
        <v>87</v>
      </c>
      <c r="K118" s="66">
        <f>IF($F118=1,VLOOKUP(J118,data!$B$35:$D$39,2,0),0)</f>
        <v>0</v>
      </c>
      <c r="L118" s="67">
        <f>IF(AND(I118&lt;&gt;0,K118&lt;&gt;0)=FALSE,0,data!$C$43)</f>
        <v>0</v>
      </c>
      <c r="M118" s="91">
        <f t="shared" si="61"/>
        <v>0</v>
      </c>
      <c r="N118" s="61">
        <f t="shared" si="62"/>
        <v>0</v>
      </c>
      <c r="O118" s="61">
        <f t="shared" si="33"/>
        <v>0</v>
      </c>
      <c r="P118" s="61">
        <f t="shared" si="34"/>
        <v>0</v>
      </c>
      <c r="Q118" s="137">
        <f t="shared" si="35"/>
        <v>0</v>
      </c>
      <c r="S118" s="64"/>
      <c r="T118" s="61">
        <f t="shared" si="36"/>
        <v>0</v>
      </c>
      <c r="U118" s="65">
        <f>IF(T118=1,data!$C$41*S118,0)</f>
        <v>0</v>
      </c>
      <c r="V118" s="87" t="s">
        <v>87</v>
      </c>
      <c r="W118" s="66">
        <f>IF(T118=1,IF(S118&lt;15,VLOOKUP(V118,data!$B$3:$E$32,2,0)*S118,(VLOOKUP(V118,data!$B$3:$E$32,2,0)*14)+(VLOOKUP(V118,data!$B$3:$E$32,3,0))*(S118-14)),0)</f>
        <v>0</v>
      </c>
      <c r="X118" s="87" t="s">
        <v>87</v>
      </c>
      <c r="Y118" s="66">
        <f>IF(T118=1,VLOOKUP(X118,data!$B$35:$D$39,2,0),0)</f>
        <v>0</v>
      </c>
      <c r="Z118" s="67">
        <f>IF(AND(W118&lt;&gt;0,Y118&lt;&gt;0)=FALSE,0,data!$C$43)</f>
        <v>0</v>
      </c>
      <c r="AA118" s="91">
        <f t="shared" si="37"/>
        <v>0</v>
      </c>
      <c r="AB118" s="121">
        <f t="shared" si="38"/>
        <v>0</v>
      </c>
      <c r="AC118" s="61">
        <f t="shared" si="39"/>
        <v>0</v>
      </c>
      <c r="AD118" s="61">
        <f t="shared" si="40"/>
        <v>0</v>
      </c>
      <c r="AF118" s="64"/>
      <c r="AG118" s="61">
        <f t="shared" si="41"/>
        <v>0</v>
      </c>
      <c r="AH118" s="65">
        <f>IF(AG118=1,data!$C$41*AF118,0)</f>
        <v>0</v>
      </c>
      <c r="AI118" s="87" t="s">
        <v>87</v>
      </c>
      <c r="AJ118" s="66">
        <f>IF(AG118=1,IF(AF118&lt;15,VLOOKUP(AI118,data!$B$3:$E$32,2,0)*AF118,(VLOOKUP(AI118,data!$B$3:$E$32,2,0)*14)+(VLOOKUP(AI118,data!$B$3:$E$32,3,0))*(AF118-14)),0)</f>
        <v>0</v>
      </c>
      <c r="AK118" s="87" t="s">
        <v>87</v>
      </c>
      <c r="AL118" s="66">
        <f>IF(AG118=1,VLOOKUP(AK118,data!$B$35:$D$39,2,0),0)</f>
        <v>0</v>
      </c>
      <c r="AM118" s="67">
        <f>IF(AND(AJ118&lt;&gt;0,AL118&lt;&gt;0)=FALSE,0,data!$C$43)</f>
        <v>0</v>
      </c>
      <c r="AN118" s="91">
        <f t="shared" si="42"/>
        <v>0</v>
      </c>
      <c r="AO118" s="121">
        <f t="shared" si="43"/>
        <v>0</v>
      </c>
      <c r="AP118" s="61">
        <f t="shared" si="44"/>
        <v>0</v>
      </c>
      <c r="AQ118" s="61">
        <f t="shared" si="45"/>
        <v>0</v>
      </c>
      <c r="AS118" s="64"/>
      <c r="AT118" s="61">
        <f t="shared" si="46"/>
        <v>0</v>
      </c>
      <c r="AU118" s="65">
        <f>IF(AT118=1,data!$C$41*AS118,0)</f>
        <v>0</v>
      </c>
      <c r="AV118" s="87" t="s">
        <v>87</v>
      </c>
      <c r="AW118" s="66">
        <f>IF(AT118=1,IF(AS118&lt;15,VLOOKUP(AV118,data!$B$3:$E$32,2,0)*AS118,(VLOOKUP(AV118,data!$B$3:$E$32,2,0)*14)+(VLOOKUP(AV118,data!$B$3:$E$32,3,0))*(AS118-14)),0)</f>
        <v>0</v>
      </c>
      <c r="AX118" s="87" t="s">
        <v>87</v>
      </c>
      <c r="AY118" s="66">
        <f>IF(AT118=1,VLOOKUP(AX118,data!$B$35:$D$39,2,0),0)</f>
        <v>0</v>
      </c>
      <c r="AZ118" s="67">
        <f>IF(AND(AW118&lt;&gt;0,AY118&lt;&gt;0)=FALSE,0,data!$C$43)</f>
        <v>0</v>
      </c>
      <c r="BA118" s="91">
        <f t="shared" si="47"/>
        <v>0</v>
      </c>
      <c r="BB118" s="121">
        <f t="shared" si="48"/>
        <v>0</v>
      </c>
      <c r="BC118" s="61">
        <f t="shared" si="49"/>
        <v>0</v>
      </c>
      <c r="BD118" s="61">
        <f t="shared" si="50"/>
        <v>0</v>
      </c>
      <c r="BF118" s="64"/>
      <c r="BG118" s="61">
        <f t="shared" si="51"/>
        <v>0</v>
      </c>
      <c r="BH118" s="65">
        <f>IF(BG118=1,data!$C$41*BF118,0)</f>
        <v>0</v>
      </c>
      <c r="BI118" s="87" t="s">
        <v>87</v>
      </c>
      <c r="BJ118" s="66">
        <f>IF(BG118=1,IF(BF118&lt;15,VLOOKUP(BI118,data!$B$3:$E$32,2,0)*BF118,(VLOOKUP(BI118,data!$B$3:$E$32,2,0)*14)+(VLOOKUP(BI118,data!$B$3:$E$32,3,0))*(BF118-14)),0)</f>
        <v>0</v>
      </c>
      <c r="BK118" s="87" t="s">
        <v>87</v>
      </c>
      <c r="BL118" s="66">
        <f>IF(BG118=1,VLOOKUP(BK118,data!$B$35:$D$39,2,0),0)</f>
        <v>0</v>
      </c>
      <c r="BM118" s="67">
        <f>IF(AND(BJ118&lt;&gt;0,BL118&lt;&gt;0)=FALSE,0,data!$C$43)</f>
        <v>0</v>
      </c>
      <c r="BN118" s="91">
        <f t="shared" si="52"/>
        <v>0</v>
      </c>
      <c r="BO118" s="121">
        <f t="shared" si="53"/>
        <v>0</v>
      </c>
      <c r="BP118" s="61">
        <f t="shared" si="54"/>
        <v>0</v>
      </c>
      <c r="BQ118" s="61">
        <f t="shared" si="55"/>
        <v>0</v>
      </c>
      <c r="BS118" s="64"/>
      <c r="BT118" s="61">
        <f t="shared" si="56"/>
        <v>0</v>
      </c>
      <c r="BU118" s="65">
        <f>IF(BT118=1,data!$C$41*BS118,0)</f>
        <v>0</v>
      </c>
      <c r="BV118" s="87" t="s">
        <v>87</v>
      </c>
      <c r="BW118" s="66">
        <f>IF(BT118=1,IF(BS118&lt;15,VLOOKUP(BV118,data!$B$3:$E$32,2,0)*BS118,(VLOOKUP(BV118,data!$B$3:$E$32,2,0)*14)+(VLOOKUP(BV118,data!$B$3:$E$32,3,0))*(BS118-14)),0)</f>
        <v>0</v>
      </c>
      <c r="BX118" s="87" t="s">
        <v>87</v>
      </c>
      <c r="BY118" s="66">
        <f>IF(BT118=1,VLOOKUP(BX118,data!$B$35:$D$39,2,0),0)</f>
        <v>0</v>
      </c>
      <c r="BZ118" s="67">
        <f>IF(AND(BW118&lt;&gt;0,BY118&lt;&gt;0)=FALSE,0,data!$C$43)</f>
        <v>0</v>
      </c>
      <c r="CA118" s="91">
        <f t="shared" si="57"/>
        <v>0</v>
      </c>
      <c r="CB118" s="121">
        <f t="shared" si="58"/>
        <v>0</v>
      </c>
      <c r="CC118" s="61">
        <f t="shared" si="59"/>
        <v>0</v>
      </c>
      <c r="CD118" s="61">
        <f t="shared" si="60"/>
        <v>0</v>
      </c>
    </row>
    <row r="119" spans="1:82" ht="18" hidden="1" customHeight="1" x14ac:dyDescent="0.25">
      <c r="A119" s="68"/>
      <c r="B119" s="58" t="s">
        <v>201</v>
      </c>
      <c r="C119" s="113"/>
      <c r="D119" s="59"/>
      <c r="E119" s="64"/>
      <c r="F119" s="61">
        <f t="shared" si="32"/>
        <v>0</v>
      </c>
      <c r="G119" s="65">
        <f>IF(F119=1,data!$C$41*E119,0)</f>
        <v>0</v>
      </c>
      <c r="H119" s="87" t="s">
        <v>87</v>
      </c>
      <c r="I119" s="66">
        <f>IF($F119=1,IF($E119&lt;15,VLOOKUP(H119,data!$B$3:$E$32,2,0)*$E119,(VLOOKUP(H119,data!$B$3:$E$32,2,0)*14)+(VLOOKUP(H119,data!$B$3:$E$32,3,0))*($E119-14)),0)</f>
        <v>0</v>
      </c>
      <c r="J119" s="87" t="s">
        <v>87</v>
      </c>
      <c r="K119" s="66">
        <f>IF($F119=1,VLOOKUP(J119,data!$B$35:$D$39,2,0),0)</f>
        <v>0</v>
      </c>
      <c r="L119" s="67">
        <f>IF(AND(I119&lt;&gt;0,K119&lt;&gt;0)=FALSE,0,data!$C$43)</f>
        <v>0</v>
      </c>
      <c r="M119" s="91">
        <f t="shared" si="61"/>
        <v>0</v>
      </c>
      <c r="N119" s="61">
        <f t="shared" si="62"/>
        <v>0</v>
      </c>
      <c r="O119" s="61">
        <f t="shared" si="33"/>
        <v>0</v>
      </c>
      <c r="P119" s="61">
        <f t="shared" si="34"/>
        <v>0</v>
      </c>
      <c r="Q119" s="137">
        <f t="shared" si="35"/>
        <v>0</v>
      </c>
      <c r="S119" s="64"/>
      <c r="T119" s="61">
        <f t="shared" si="36"/>
        <v>0</v>
      </c>
      <c r="U119" s="65">
        <f>IF(T119=1,data!$C$41*S119,0)</f>
        <v>0</v>
      </c>
      <c r="V119" s="87" t="s">
        <v>87</v>
      </c>
      <c r="W119" s="66">
        <f>IF(T119=1,IF(S119&lt;15,VLOOKUP(V119,data!$B$3:$E$32,2,0)*S119,(VLOOKUP(V119,data!$B$3:$E$32,2,0)*14)+(VLOOKUP(V119,data!$B$3:$E$32,3,0))*(S119-14)),0)</f>
        <v>0</v>
      </c>
      <c r="X119" s="87" t="s">
        <v>87</v>
      </c>
      <c r="Y119" s="66">
        <f>IF(T119=1,VLOOKUP(X119,data!$B$35:$D$39,2,0),0)</f>
        <v>0</v>
      </c>
      <c r="Z119" s="67">
        <f>IF(AND(W119&lt;&gt;0,Y119&lt;&gt;0)=FALSE,0,data!$C$43)</f>
        <v>0</v>
      </c>
      <c r="AA119" s="91">
        <f t="shared" si="37"/>
        <v>0</v>
      </c>
      <c r="AB119" s="121">
        <f t="shared" si="38"/>
        <v>0</v>
      </c>
      <c r="AC119" s="61">
        <f t="shared" si="39"/>
        <v>0</v>
      </c>
      <c r="AD119" s="61">
        <f t="shared" si="40"/>
        <v>0</v>
      </c>
      <c r="AF119" s="64"/>
      <c r="AG119" s="61">
        <f t="shared" si="41"/>
        <v>0</v>
      </c>
      <c r="AH119" s="65">
        <f>IF(AG119=1,data!$C$41*AF119,0)</f>
        <v>0</v>
      </c>
      <c r="AI119" s="87" t="s">
        <v>87</v>
      </c>
      <c r="AJ119" s="66">
        <f>IF(AG119=1,IF(AF119&lt;15,VLOOKUP(AI119,data!$B$3:$E$32,2,0)*AF119,(VLOOKUP(AI119,data!$B$3:$E$32,2,0)*14)+(VLOOKUP(AI119,data!$B$3:$E$32,3,0))*(AF119-14)),0)</f>
        <v>0</v>
      </c>
      <c r="AK119" s="87" t="s">
        <v>87</v>
      </c>
      <c r="AL119" s="66">
        <f>IF(AG119=1,VLOOKUP(AK119,data!$B$35:$D$39,2,0),0)</f>
        <v>0</v>
      </c>
      <c r="AM119" s="67">
        <f>IF(AND(AJ119&lt;&gt;0,AL119&lt;&gt;0)=FALSE,0,data!$C$43)</f>
        <v>0</v>
      </c>
      <c r="AN119" s="91">
        <f t="shared" si="42"/>
        <v>0</v>
      </c>
      <c r="AO119" s="121">
        <f t="shared" si="43"/>
        <v>0</v>
      </c>
      <c r="AP119" s="61">
        <f t="shared" si="44"/>
        <v>0</v>
      </c>
      <c r="AQ119" s="61">
        <f t="shared" si="45"/>
        <v>0</v>
      </c>
      <c r="AS119" s="64"/>
      <c r="AT119" s="61">
        <f t="shared" si="46"/>
        <v>0</v>
      </c>
      <c r="AU119" s="65">
        <f>IF(AT119=1,data!$C$41*AS119,0)</f>
        <v>0</v>
      </c>
      <c r="AV119" s="87" t="s">
        <v>87</v>
      </c>
      <c r="AW119" s="66">
        <f>IF(AT119=1,IF(AS119&lt;15,VLOOKUP(AV119,data!$B$3:$E$32,2,0)*AS119,(VLOOKUP(AV119,data!$B$3:$E$32,2,0)*14)+(VLOOKUP(AV119,data!$B$3:$E$32,3,0))*(AS119-14)),0)</f>
        <v>0</v>
      </c>
      <c r="AX119" s="87" t="s">
        <v>87</v>
      </c>
      <c r="AY119" s="66">
        <f>IF(AT119=1,VLOOKUP(AX119,data!$B$35:$D$39,2,0),0)</f>
        <v>0</v>
      </c>
      <c r="AZ119" s="67">
        <f>IF(AND(AW119&lt;&gt;0,AY119&lt;&gt;0)=FALSE,0,data!$C$43)</f>
        <v>0</v>
      </c>
      <c r="BA119" s="91">
        <f t="shared" si="47"/>
        <v>0</v>
      </c>
      <c r="BB119" s="121">
        <f t="shared" si="48"/>
        <v>0</v>
      </c>
      <c r="BC119" s="61">
        <f t="shared" si="49"/>
        <v>0</v>
      </c>
      <c r="BD119" s="61">
        <f t="shared" si="50"/>
        <v>0</v>
      </c>
      <c r="BF119" s="64"/>
      <c r="BG119" s="61">
        <f t="shared" si="51"/>
        <v>0</v>
      </c>
      <c r="BH119" s="65">
        <f>IF(BG119=1,data!$C$41*BF119,0)</f>
        <v>0</v>
      </c>
      <c r="BI119" s="87" t="s">
        <v>87</v>
      </c>
      <c r="BJ119" s="66">
        <f>IF(BG119=1,IF(BF119&lt;15,VLOOKUP(BI119,data!$B$3:$E$32,2,0)*BF119,(VLOOKUP(BI119,data!$B$3:$E$32,2,0)*14)+(VLOOKUP(BI119,data!$B$3:$E$32,3,0))*(BF119-14)),0)</f>
        <v>0</v>
      </c>
      <c r="BK119" s="87" t="s">
        <v>87</v>
      </c>
      <c r="BL119" s="66">
        <f>IF(BG119=1,VLOOKUP(BK119,data!$B$35:$D$39,2,0),0)</f>
        <v>0</v>
      </c>
      <c r="BM119" s="67">
        <f>IF(AND(BJ119&lt;&gt;0,BL119&lt;&gt;0)=FALSE,0,data!$C$43)</f>
        <v>0</v>
      </c>
      <c r="BN119" s="91">
        <f t="shared" si="52"/>
        <v>0</v>
      </c>
      <c r="BO119" s="121">
        <f t="shared" si="53"/>
        <v>0</v>
      </c>
      <c r="BP119" s="61">
        <f t="shared" si="54"/>
        <v>0</v>
      </c>
      <c r="BQ119" s="61">
        <f t="shared" si="55"/>
        <v>0</v>
      </c>
      <c r="BS119" s="64"/>
      <c r="BT119" s="61">
        <f t="shared" si="56"/>
        <v>0</v>
      </c>
      <c r="BU119" s="65">
        <f>IF(BT119=1,data!$C$41*BS119,0)</f>
        <v>0</v>
      </c>
      <c r="BV119" s="87" t="s">
        <v>87</v>
      </c>
      <c r="BW119" s="66">
        <f>IF(BT119=1,IF(BS119&lt;15,VLOOKUP(BV119,data!$B$3:$E$32,2,0)*BS119,(VLOOKUP(BV119,data!$B$3:$E$32,2,0)*14)+(VLOOKUP(BV119,data!$B$3:$E$32,3,0))*(BS119-14)),0)</f>
        <v>0</v>
      </c>
      <c r="BX119" s="87" t="s">
        <v>87</v>
      </c>
      <c r="BY119" s="66">
        <f>IF(BT119=1,VLOOKUP(BX119,data!$B$35:$D$39,2,0),0)</f>
        <v>0</v>
      </c>
      <c r="BZ119" s="67">
        <f>IF(AND(BW119&lt;&gt;0,BY119&lt;&gt;0)=FALSE,0,data!$C$43)</f>
        <v>0</v>
      </c>
      <c r="CA119" s="91">
        <f t="shared" si="57"/>
        <v>0</v>
      </c>
      <c r="CB119" s="121">
        <f t="shared" si="58"/>
        <v>0</v>
      </c>
      <c r="CC119" s="61">
        <f t="shared" si="59"/>
        <v>0</v>
      </c>
      <c r="CD119" s="61">
        <f t="shared" si="60"/>
        <v>0</v>
      </c>
    </row>
    <row r="120" spans="1:82" ht="18" hidden="1" customHeight="1" x14ac:dyDescent="0.25">
      <c r="A120" s="68"/>
      <c r="B120" s="58" t="s">
        <v>202</v>
      </c>
      <c r="C120" s="113"/>
      <c r="D120" s="59"/>
      <c r="E120" s="64"/>
      <c r="F120" s="61">
        <f t="shared" si="32"/>
        <v>0</v>
      </c>
      <c r="G120" s="65">
        <f>IF(F120=1,data!$C$41*E120,0)</f>
        <v>0</v>
      </c>
      <c r="H120" s="87" t="s">
        <v>87</v>
      </c>
      <c r="I120" s="66">
        <f>IF($F120=1,IF($E120&lt;15,VLOOKUP(H120,data!$B$3:$E$32,2,0)*$E120,(VLOOKUP(H120,data!$B$3:$E$32,2,0)*14)+(VLOOKUP(H120,data!$B$3:$E$32,3,0))*($E120-14)),0)</f>
        <v>0</v>
      </c>
      <c r="J120" s="87" t="s">
        <v>87</v>
      </c>
      <c r="K120" s="66">
        <f>IF($F120=1,VLOOKUP(J120,data!$B$35:$D$39,2,0),0)</f>
        <v>0</v>
      </c>
      <c r="L120" s="67">
        <f>IF(AND(I120&lt;&gt;0,K120&lt;&gt;0)=FALSE,0,data!$C$43)</f>
        <v>0</v>
      </c>
      <c r="M120" s="91">
        <f t="shared" si="61"/>
        <v>0</v>
      </c>
      <c r="N120" s="61">
        <f t="shared" si="62"/>
        <v>0</v>
      </c>
      <c r="O120" s="61">
        <f t="shared" si="33"/>
        <v>0</v>
      </c>
      <c r="P120" s="61">
        <f t="shared" si="34"/>
        <v>0</v>
      </c>
      <c r="Q120" s="137">
        <f t="shared" si="35"/>
        <v>0</v>
      </c>
      <c r="S120" s="64"/>
      <c r="T120" s="61">
        <f t="shared" si="36"/>
        <v>0</v>
      </c>
      <c r="U120" s="65">
        <f>IF(T120=1,data!$C$41*S120,0)</f>
        <v>0</v>
      </c>
      <c r="V120" s="87" t="s">
        <v>87</v>
      </c>
      <c r="W120" s="66">
        <f>IF(T120=1,IF(S120&lt;15,VLOOKUP(V120,data!$B$3:$E$32,2,0)*S120,(VLOOKUP(V120,data!$B$3:$E$32,2,0)*14)+(VLOOKUP(V120,data!$B$3:$E$32,3,0))*(S120-14)),0)</f>
        <v>0</v>
      </c>
      <c r="X120" s="87" t="s">
        <v>87</v>
      </c>
      <c r="Y120" s="66">
        <f>IF(T120=1,VLOOKUP(X120,data!$B$35:$D$39,2,0),0)</f>
        <v>0</v>
      </c>
      <c r="Z120" s="67">
        <f>IF(AND(W120&lt;&gt;0,Y120&lt;&gt;0)=FALSE,0,data!$C$43)</f>
        <v>0</v>
      </c>
      <c r="AA120" s="91">
        <f t="shared" si="37"/>
        <v>0</v>
      </c>
      <c r="AB120" s="121">
        <f t="shared" si="38"/>
        <v>0</v>
      </c>
      <c r="AC120" s="61">
        <f t="shared" si="39"/>
        <v>0</v>
      </c>
      <c r="AD120" s="61">
        <f t="shared" si="40"/>
        <v>0</v>
      </c>
      <c r="AF120" s="64"/>
      <c r="AG120" s="61">
        <f t="shared" si="41"/>
        <v>0</v>
      </c>
      <c r="AH120" s="65">
        <f>IF(AG120=1,data!$C$41*AF120,0)</f>
        <v>0</v>
      </c>
      <c r="AI120" s="87" t="s">
        <v>87</v>
      </c>
      <c r="AJ120" s="66">
        <f>IF(AG120=1,IF(AF120&lt;15,VLOOKUP(AI120,data!$B$3:$E$32,2,0)*AF120,(VLOOKUP(AI120,data!$B$3:$E$32,2,0)*14)+(VLOOKUP(AI120,data!$B$3:$E$32,3,0))*(AF120-14)),0)</f>
        <v>0</v>
      </c>
      <c r="AK120" s="87" t="s">
        <v>87</v>
      </c>
      <c r="AL120" s="66">
        <f>IF(AG120=1,VLOOKUP(AK120,data!$B$35:$D$39,2,0),0)</f>
        <v>0</v>
      </c>
      <c r="AM120" s="67">
        <f>IF(AND(AJ120&lt;&gt;0,AL120&lt;&gt;0)=FALSE,0,data!$C$43)</f>
        <v>0</v>
      </c>
      <c r="AN120" s="91">
        <f t="shared" si="42"/>
        <v>0</v>
      </c>
      <c r="AO120" s="121">
        <f t="shared" si="43"/>
        <v>0</v>
      </c>
      <c r="AP120" s="61">
        <f t="shared" si="44"/>
        <v>0</v>
      </c>
      <c r="AQ120" s="61">
        <f t="shared" si="45"/>
        <v>0</v>
      </c>
      <c r="AS120" s="64"/>
      <c r="AT120" s="61">
        <f t="shared" si="46"/>
        <v>0</v>
      </c>
      <c r="AU120" s="65">
        <f>IF(AT120=1,data!$C$41*AS120,0)</f>
        <v>0</v>
      </c>
      <c r="AV120" s="87" t="s">
        <v>87</v>
      </c>
      <c r="AW120" s="66">
        <f>IF(AT120=1,IF(AS120&lt;15,VLOOKUP(AV120,data!$B$3:$E$32,2,0)*AS120,(VLOOKUP(AV120,data!$B$3:$E$32,2,0)*14)+(VLOOKUP(AV120,data!$B$3:$E$32,3,0))*(AS120-14)),0)</f>
        <v>0</v>
      </c>
      <c r="AX120" s="87" t="s">
        <v>87</v>
      </c>
      <c r="AY120" s="66">
        <f>IF(AT120=1,VLOOKUP(AX120,data!$B$35:$D$39,2,0),0)</f>
        <v>0</v>
      </c>
      <c r="AZ120" s="67">
        <f>IF(AND(AW120&lt;&gt;0,AY120&lt;&gt;0)=FALSE,0,data!$C$43)</f>
        <v>0</v>
      </c>
      <c r="BA120" s="91">
        <f t="shared" si="47"/>
        <v>0</v>
      </c>
      <c r="BB120" s="121">
        <f t="shared" si="48"/>
        <v>0</v>
      </c>
      <c r="BC120" s="61">
        <f t="shared" si="49"/>
        <v>0</v>
      </c>
      <c r="BD120" s="61">
        <f t="shared" si="50"/>
        <v>0</v>
      </c>
      <c r="BF120" s="64"/>
      <c r="BG120" s="61">
        <f t="shared" si="51"/>
        <v>0</v>
      </c>
      <c r="BH120" s="65">
        <f>IF(BG120=1,data!$C$41*BF120,0)</f>
        <v>0</v>
      </c>
      <c r="BI120" s="87" t="s">
        <v>87</v>
      </c>
      <c r="BJ120" s="66">
        <f>IF(BG120=1,IF(BF120&lt;15,VLOOKUP(BI120,data!$B$3:$E$32,2,0)*BF120,(VLOOKUP(BI120,data!$B$3:$E$32,2,0)*14)+(VLOOKUP(BI120,data!$B$3:$E$32,3,0))*(BF120-14)),0)</f>
        <v>0</v>
      </c>
      <c r="BK120" s="87" t="s">
        <v>87</v>
      </c>
      <c r="BL120" s="66">
        <f>IF(BG120=1,VLOOKUP(BK120,data!$B$35:$D$39,2,0),0)</f>
        <v>0</v>
      </c>
      <c r="BM120" s="67">
        <f>IF(AND(BJ120&lt;&gt;0,BL120&lt;&gt;0)=FALSE,0,data!$C$43)</f>
        <v>0</v>
      </c>
      <c r="BN120" s="91">
        <f t="shared" si="52"/>
        <v>0</v>
      </c>
      <c r="BO120" s="121">
        <f t="shared" si="53"/>
        <v>0</v>
      </c>
      <c r="BP120" s="61">
        <f t="shared" si="54"/>
        <v>0</v>
      </c>
      <c r="BQ120" s="61">
        <f t="shared" si="55"/>
        <v>0</v>
      </c>
      <c r="BS120" s="64"/>
      <c r="BT120" s="61">
        <f t="shared" si="56"/>
        <v>0</v>
      </c>
      <c r="BU120" s="65">
        <f>IF(BT120=1,data!$C$41*BS120,0)</f>
        <v>0</v>
      </c>
      <c r="BV120" s="87" t="s">
        <v>87</v>
      </c>
      <c r="BW120" s="66">
        <f>IF(BT120=1,IF(BS120&lt;15,VLOOKUP(BV120,data!$B$3:$E$32,2,0)*BS120,(VLOOKUP(BV120,data!$B$3:$E$32,2,0)*14)+(VLOOKUP(BV120,data!$B$3:$E$32,3,0))*(BS120-14)),0)</f>
        <v>0</v>
      </c>
      <c r="BX120" s="87" t="s">
        <v>87</v>
      </c>
      <c r="BY120" s="66">
        <f>IF(BT120=1,VLOOKUP(BX120,data!$B$35:$D$39,2,0),0)</f>
        <v>0</v>
      </c>
      <c r="BZ120" s="67">
        <f>IF(AND(BW120&lt;&gt;0,BY120&lt;&gt;0)=FALSE,0,data!$C$43)</f>
        <v>0</v>
      </c>
      <c r="CA120" s="91">
        <f t="shared" si="57"/>
        <v>0</v>
      </c>
      <c r="CB120" s="121">
        <f t="shared" si="58"/>
        <v>0</v>
      </c>
      <c r="CC120" s="61">
        <f t="shared" si="59"/>
        <v>0</v>
      </c>
      <c r="CD120" s="61">
        <f t="shared" si="60"/>
        <v>0</v>
      </c>
    </row>
    <row r="121" spans="1:82" ht="18" hidden="1" customHeight="1" x14ac:dyDescent="0.25">
      <c r="A121" s="68"/>
      <c r="B121" s="58" t="s">
        <v>203</v>
      </c>
      <c r="C121" s="113"/>
      <c r="D121" s="59"/>
      <c r="E121" s="64"/>
      <c r="F121" s="61">
        <f t="shared" si="32"/>
        <v>0</v>
      </c>
      <c r="G121" s="65">
        <f>IF(F121=1,data!$C$41*E121,0)</f>
        <v>0</v>
      </c>
      <c r="H121" s="87" t="s">
        <v>87</v>
      </c>
      <c r="I121" s="66">
        <f>IF($F121=1,IF($E121&lt;15,VLOOKUP(H121,data!$B$3:$E$32,2,0)*$E121,(VLOOKUP(H121,data!$B$3:$E$32,2,0)*14)+(VLOOKUP(H121,data!$B$3:$E$32,3,0))*($E121-14)),0)</f>
        <v>0</v>
      </c>
      <c r="J121" s="87" t="s">
        <v>87</v>
      </c>
      <c r="K121" s="66">
        <f>IF($F121=1,VLOOKUP(J121,data!$B$35:$D$39,2,0),0)</f>
        <v>0</v>
      </c>
      <c r="L121" s="67">
        <f>IF(AND(I121&lt;&gt;0,K121&lt;&gt;0)=FALSE,0,data!$C$43)</f>
        <v>0</v>
      </c>
      <c r="M121" s="91">
        <f t="shared" si="61"/>
        <v>0</v>
      </c>
      <c r="N121" s="61">
        <f t="shared" si="62"/>
        <v>0</v>
      </c>
      <c r="O121" s="61">
        <f t="shared" si="33"/>
        <v>0</v>
      </c>
      <c r="P121" s="61">
        <f t="shared" si="34"/>
        <v>0</v>
      </c>
      <c r="Q121" s="137">
        <f t="shared" si="35"/>
        <v>0</v>
      </c>
      <c r="S121" s="64"/>
      <c r="T121" s="61">
        <f t="shared" si="36"/>
        <v>0</v>
      </c>
      <c r="U121" s="65">
        <f>IF(T121=1,data!$C$41*S121,0)</f>
        <v>0</v>
      </c>
      <c r="V121" s="87" t="s">
        <v>87</v>
      </c>
      <c r="W121" s="66">
        <f>IF(T121=1,IF(S121&lt;15,VLOOKUP(V121,data!$B$3:$E$32,2,0)*S121,(VLOOKUP(V121,data!$B$3:$E$32,2,0)*14)+(VLOOKUP(V121,data!$B$3:$E$32,3,0))*(S121-14)),0)</f>
        <v>0</v>
      </c>
      <c r="X121" s="87" t="s">
        <v>87</v>
      </c>
      <c r="Y121" s="66">
        <f>IF(T121=1,VLOOKUP(X121,data!$B$35:$D$39,2,0),0)</f>
        <v>0</v>
      </c>
      <c r="Z121" s="67">
        <f>IF(AND(W121&lt;&gt;0,Y121&lt;&gt;0)=FALSE,0,data!$C$43)</f>
        <v>0</v>
      </c>
      <c r="AA121" s="91">
        <f t="shared" si="37"/>
        <v>0</v>
      </c>
      <c r="AB121" s="121">
        <f t="shared" si="38"/>
        <v>0</v>
      </c>
      <c r="AC121" s="61">
        <f t="shared" si="39"/>
        <v>0</v>
      </c>
      <c r="AD121" s="61">
        <f t="shared" si="40"/>
        <v>0</v>
      </c>
      <c r="AF121" s="64"/>
      <c r="AG121" s="61">
        <f t="shared" si="41"/>
        <v>0</v>
      </c>
      <c r="AH121" s="65">
        <f>IF(AG121=1,data!$C$41*AF121,0)</f>
        <v>0</v>
      </c>
      <c r="AI121" s="87" t="s">
        <v>87</v>
      </c>
      <c r="AJ121" s="66">
        <f>IF(AG121=1,IF(AF121&lt;15,VLOOKUP(AI121,data!$B$3:$E$32,2,0)*AF121,(VLOOKUP(AI121,data!$B$3:$E$32,2,0)*14)+(VLOOKUP(AI121,data!$B$3:$E$32,3,0))*(AF121-14)),0)</f>
        <v>0</v>
      </c>
      <c r="AK121" s="87" t="s">
        <v>87</v>
      </c>
      <c r="AL121" s="66">
        <f>IF(AG121=1,VLOOKUP(AK121,data!$B$35:$D$39,2,0),0)</f>
        <v>0</v>
      </c>
      <c r="AM121" s="67">
        <f>IF(AND(AJ121&lt;&gt;0,AL121&lt;&gt;0)=FALSE,0,data!$C$43)</f>
        <v>0</v>
      </c>
      <c r="AN121" s="91">
        <f t="shared" si="42"/>
        <v>0</v>
      </c>
      <c r="AO121" s="121">
        <f t="shared" si="43"/>
        <v>0</v>
      </c>
      <c r="AP121" s="61">
        <f t="shared" si="44"/>
        <v>0</v>
      </c>
      <c r="AQ121" s="61">
        <f t="shared" si="45"/>
        <v>0</v>
      </c>
      <c r="AS121" s="64"/>
      <c r="AT121" s="61">
        <f t="shared" si="46"/>
        <v>0</v>
      </c>
      <c r="AU121" s="65">
        <f>IF(AT121=1,data!$C$41*AS121,0)</f>
        <v>0</v>
      </c>
      <c r="AV121" s="87" t="s">
        <v>87</v>
      </c>
      <c r="AW121" s="66">
        <f>IF(AT121=1,IF(AS121&lt;15,VLOOKUP(AV121,data!$B$3:$E$32,2,0)*AS121,(VLOOKUP(AV121,data!$B$3:$E$32,2,0)*14)+(VLOOKUP(AV121,data!$B$3:$E$32,3,0))*(AS121-14)),0)</f>
        <v>0</v>
      </c>
      <c r="AX121" s="87" t="s">
        <v>87</v>
      </c>
      <c r="AY121" s="66">
        <f>IF(AT121=1,VLOOKUP(AX121,data!$B$35:$D$39,2,0),0)</f>
        <v>0</v>
      </c>
      <c r="AZ121" s="67">
        <f>IF(AND(AW121&lt;&gt;0,AY121&lt;&gt;0)=FALSE,0,data!$C$43)</f>
        <v>0</v>
      </c>
      <c r="BA121" s="91">
        <f t="shared" si="47"/>
        <v>0</v>
      </c>
      <c r="BB121" s="121">
        <f t="shared" si="48"/>
        <v>0</v>
      </c>
      <c r="BC121" s="61">
        <f t="shared" si="49"/>
        <v>0</v>
      </c>
      <c r="BD121" s="61">
        <f t="shared" si="50"/>
        <v>0</v>
      </c>
      <c r="BF121" s="64"/>
      <c r="BG121" s="61">
        <f t="shared" si="51"/>
        <v>0</v>
      </c>
      <c r="BH121" s="65">
        <f>IF(BG121=1,data!$C$41*BF121,0)</f>
        <v>0</v>
      </c>
      <c r="BI121" s="87" t="s">
        <v>87</v>
      </c>
      <c r="BJ121" s="66">
        <f>IF(BG121=1,IF(BF121&lt;15,VLOOKUP(BI121,data!$B$3:$E$32,2,0)*BF121,(VLOOKUP(BI121,data!$B$3:$E$32,2,0)*14)+(VLOOKUP(BI121,data!$B$3:$E$32,3,0))*(BF121-14)),0)</f>
        <v>0</v>
      </c>
      <c r="BK121" s="87" t="s">
        <v>87</v>
      </c>
      <c r="BL121" s="66">
        <f>IF(BG121=1,VLOOKUP(BK121,data!$B$35:$D$39,2,0),0)</f>
        <v>0</v>
      </c>
      <c r="BM121" s="67">
        <f>IF(AND(BJ121&lt;&gt;0,BL121&lt;&gt;0)=FALSE,0,data!$C$43)</f>
        <v>0</v>
      </c>
      <c r="BN121" s="91">
        <f t="shared" si="52"/>
        <v>0</v>
      </c>
      <c r="BO121" s="121">
        <f t="shared" si="53"/>
        <v>0</v>
      </c>
      <c r="BP121" s="61">
        <f t="shared" si="54"/>
        <v>0</v>
      </c>
      <c r="BQ121" s="61">
        <f t="shared" si="55"/>
        <v>0</v>
      </c>
      <c r="BS121" s="64"/>
      <c r="BT121" s="61">
        <f t="shared" si="56"/>
        <v>0</v>
      </c>
      <c r="BU121" s="65">
        <f>IF(BT121=1,data!$C$41*BS121,0)</f>
        <v>0</v>
      </c>
      <c r="BV121" s="87" t="s">
        <v>87</v>
      </c>
      <c r="BW121" s="66">
        <f>IF(BT121=1,IF(BS121&lt;15,VLOOKUP(BV121,data!$B$3:$E$32,2,0)*BS121,(VLOOKUP(BV121,data!$B$3:$E$32,2,0)*14)+(VLOOKUP(BV121,data!$B$3:$E$32,3,0))*(BS121-14)),0)</f>
        <v>0</v>
      </c>
      <c r="BX121" s="87" t="s">
        <v>87</v>
      </c>
      <c r="BY121" s="66">
        <f>IF(BT121=1,VLOOKUP(BX121,data!$B$35:$D$39,2,0),0)</f>
        <v>0</v>
      </c>
      <c r="BZ121" s="67">
        <f>IF(AND(BW121&lt;&gt;0,BY121&lt;&gt;0)=FALSE,0,data!$C$43)</f>
        <v>0</v>
      </c>
      <c r="CA121" s="91">
        <f t="shared" si="57"/>
        <v>0</v>
      </c>
      <c r="CB121" s="121">
        <f t="shared" si="58"/>
        <v>0</v>
      </c>
      <c r="CC121" s="61">
        <f t="shared" si="59"/>
        <v>0</v>
      </c>
      <c r="CD121" s="61">
        <f t="shared" si="60"/>
        <v>0</v>
      </c>
    </row>
    <row r="122" spans="1:82" ht="18" hidden="1" customHeight="1" x14ac:dyDescent="0.25">
      <c r="A122" s="68"/>
      <c r="B122" s="58" t="s">
        <v>204</v>
      </c>
      <c r="C122" s="113"/>
      <c r="D122" s="59"/>
      <c r="E122" s="64"/>
      <c r="F122" s="61">
        <f t="shared" si="32"/>
        <v>0</v>
      </c>
      <c r="G122" s="65">
        <f>IF(F122=1,data!$C$41*E122,0)</f>
        <v>0</v>
      </c>
      <c r="H122" s="87" t="s">
        <v>87</v>
      </c>
      <c r="I122" s="66">
        <f>IF($F122=1,IF($E122&lt;15,VLOOKUP(H122,data!$B$3:$E$32,2,0)*$E122,(VLOOKUP(H122,data!$B$3:$E$32,2,0)*14)+(VLOOKUP(H122,data!$B$3:$E$32,3,0))*($E122-14)),0)</f>
        <v>0</v>
      </c>
      <c r="J122" s="87" t="s">
        <v>87</v>
      </c>
      <c r="K122" s="66">
        <f>IF($F122=1,VLOOKUP(J122,data!$B$35:$D$39,2,0),0)</f>
        <v>0</v>
      </c>
      <c r="L122" s="67">
        <f>IF(AND(I122&lt;&gt;0,K122&lt;&gt;0)=FALSE,0,data!$C$43)</f>
        <v>0</v>
      </c>
      <c r="M122" s="91">
        <f t="shared" si="61"/>
        <v>0</v>
      </c>
      <c r="N122" s="61">
        <f t="shared" si="62"/>
        <v>0</v>
      </c>
      <c r="O122" s="61">
        <f t="shared" si="33"/>
        <v>0</v>
      </c>
      <c r="P122" s="61">
        <f t="shared" si="34"/>
        <v>0</v>
      </c>
      <c r="Q122" s="137">
        <f t="shared" si="35"/>
        <v>0</v>
      </c>
      <c r="S122" s="64"/>
      <c r="T122" s="61">
        <f t="shared" si="36"/>
        <v>0</v>
      </c>
      <c r="U122" s="65">
        <f>IF(T122=1,data!$C$41*S122,0)</f>
        <v>0</v>
      </c>
      <c r="V122" s="87" t="s">
        <v>87</v>
      </c>
      <c r="W122" s="66">
        <f>IF(T122=1,IF(S122&lt;15,VLOOKUP(V122,data!$B$3:$E$32,2,0)*S122,(VLOOKUP(V122,data!$B$3:$E$32,2,0)*14)+(VLOOKUP(V122,data!$B$3:$E$32,3,0))*(S122-14)),0)</f>
        <v>0</v>
      </c>
      <c r="X122" s="87" t="s">
        <v>87</v>
      </c>
      <c r="Y122" s="66">
        <f>IF(T122=1,VLOOKUP(X122,data!$B$35:$D$39,2,0),0)</f>
        <v>0</v>
      </c>
      <c r="Z122" s="67">
        <f>IF(AND(W122&lt;&gt;0,Y122&lt;&gt;0)=FALSE,0,data!$C$43)</f>
        <v>0</v>
      </c>
      <c r="AA122" s="91">
        <f t="shared" si="37"/>
        <v>0</v>
      </c>
      <c r="AB122" s="121">
        <f t="shared" si="38"/>
        <v>0</v>
      </c>
      <c r="AC122" s="61">
        <f t="shared" si="39"/>
        <v>0</v>
      </c>
      <c r="AD122" s="61">
        <f t="shared" si="40"/>
        <v>0</v>
      </c>
      <c r="AF122" s="64"/>
      <c r="AG122" s="61">
        <f t="shared" si="41"/>
        <v>0</v>
      </c>
      <c r="AH122" s="65">
        <f>IF(AG122=1,data!$C$41*AF122,0)</f>
        <v>0</v>
      </c>
      <c r="AI122" s="87" t="s">
        <v>87</v>
      </c>
      <c r="AJ122" s="66">
        <f>IF(AG122=1,IF(AF122&lt;15,VLOOKUP(AI122,data!$B$3:$E$32,2,0)*AF122,(VLOOKUP(AI122,data!$B$3:$E$32,2,0)*14)+(VLOOKUP(AI122,data!$B$3:$E$32,3,0))*(AF122-14)),0)</f>
        <v>0</v>
      </c>
      <c r="AK122" s="87" t="s">
        <v>87</v>
      </c>
      <c r="AL122" s="66">
        <f>IF(AG122=1,VLOOKUP(AK122,data!$B$35:$D$39,2,0),0)</f>
        <v>0</v>
      </c>
      <c r="AM122" s="67">
        <f>IF(AND(AJ122&lt;&gt;0,AL122&lt;&gt;0)=FALSE,0,data!$C$43)</f>
        <v>0</v>
      </c>
      <c r="AN122" s="91">
        <f t="shared" si="42"/>
        <v>0</v>
      </c>
      <c r="AO122" s="121">
        <f t="shared" si="43"/>
        <v>0</v>
      </c>
      <c r="AP122" s="61">
        <f t="shared" si="44"/>
        <v>0</v>
      </c>
      <c r="AQ122" s="61">
        <f t="shared" si="45"/>
        <v>0</v>
      </c>
      <c r="AS122" s="64"/>
      <c r="AT122" s="61">
        <f t="shared" si="46"/>
        <v>0</v>
      </c>
      <c r="AU122" s="65">
        <f>IF(AT122=1,data!$C$41*AS122,0)</f>
        <v>0</v>
      </c>
      <c r="AV122" s="87" t="s">
        <v>87</v>
      </c>
      <c r="AW122" s="66">
        <f>IF(AT122=1,IF(AS122&lt;15,VLOOKUP(AV122,data!$B$3:$E$32,2,0)*AS122,(VLOOKUP(AV122,data!$B$3:$E$32,2,0)*14)+(VLOOKUP(AV122,data!$B$3:$E$32,3,0))*(AS122-14)),0)</f>
        <v>0</v>
      </c>
      <c r="AX122" s="87" t="s">
        <v>87</v>
      </c>
      <c r="AY122" s="66">
        <f>IF(AT122=1,VLOOKUP(AX122,data!$B$35:$D$39,2,0),0)</f>
        <v>0</v>
      </c>
      <c r="AZ122" s="67">
        <f>IF(AND(AW122&lt;&gt;0,AY122&lt;&gt;0)=FALSE,0,data!$C$43)</f>
        <v>0</v>
      </c>
      <c r="BA122" s="91">
        <f t="shared" si="47"/>
        <v>0</v>
      </c>
      <c r="BB122" s="121">
        <f t="shared" si="48"/>
        <v>0</v>
      </c>
      <c r="BC122" s="61">
        <f t="shared" si="49"/>
        <v>0</v>
      </c>
      <c r="BD122" s="61">
        <f t="shared" si="50"/>
        <v>0</v>
      </c>
      <c r="BF122" s="64"/>
      <c r="BG122" s="61">
        <f t="shared" si="51"/>
        <v>0</v>
      </c>
      <c r="BH122" s="65">
        <f>IF(BG122=1,data!$C$41*BF122,0)</f>
        <v>0</v>
      </c>
      <c r="BI122" s="87" t="s">
        <v>87</v>
      </c>
      <c r="BJ122" s="66">
        <f>IF(BG122=1,IF(BF122&lt;15,VLOOKUP(BI122,data!$B$3:$E$32,2,0)*BF122,(VLOOKUP(BI122,data!$B$3:$E$32,2,0)*14)+(VLOOKUP(BI122,data!$B$3:$E$32,3,0))*(BF122-14)),0)</f>
        <v>0</v>
      </c>
      <c r="BK122" s="87" t="s">
        <v>87</v>
      </c>
      <c r="BL122" s="66">
        <f>IF(BG122=1,VLOOKUP(BK122,data!$B$35:$D$39,2,0),0)</f>
        <v>0</v>
      </c>
      <c r="BM122" s="67">
        <f>IF(AND(BJ122&lt;&gt;0,BL122&lt;&gt;0)=FALSE,0,data!$C$43)</f>
        <v>0</v>
      </c>
      <c r="BN122" s="91">
        <f t="shared" si="52"/>
        <v>0</v>
      </c>
      <c r="BO122" s="121">
        <f t="shared" si="53"/>
        <v>0</v>
      </c>
      <c r="BP122" s="61">
        <f t="shared" si="54"/>
        <v>0</v>
      </c>
      <c r="BQ122" s="61">
        <f t="shared" si="55"/>
        <v>0</v>
      </c>
      <c r="BS122" s="64"/>
      <c r="BT122" s="61">
        <f t="shared" si="56"/>
        <v>0</v>
      </c>
      <c r="BU122" s="65">
        <f>IF(BT122=1,data!$C$41*BS122,0)</f>
        <v>0</v>
      </c>
      <c r="BV122" s="87" t="s">
        <v>87</v>
      </c>
      <c r="BW122" s="66">
        <f>IF(BT122=1,IF(BS122&lt;15,VLOOKUP(BV122,data!$B$3:$E$32,2,0)*BS122,(VLOOKUP(BV122,data!$B$3:$E$32,2,0)*14)+(VLOOKUP(BV122,data!$B$3:$E$32,3,0))*(BS122-14)),0)</f>
        <v>0</v>
      </c>
      <c r="BX122" s="87" t="s">
        <v>87</v>
      </c>
      <c r="BY122" s="66">
        <f>IF(BT122=1,VLOOKUP(BX122,data!$B$35:$D$39,2,0),0)</f>
        <v>0</v>
      </c>
      <c r="BZ122" s="67">
        <f>IF(AND(BW122&lt;&gt;0,BY122&lt;&gt;0)=FALSE,0,data!$C$43)</f>
        <v>0</v>
      </c>
      <c r="CA122" s="91">
        <f t="shared" si="57"/>
        <v>0</v>
      </c>
      <c r="CB122" s="121">
        <f t="shared" si="58"/>
        <v>0</v>
      </c>
      <c r="CC122" s="61">
        <f t="shared" si="59"/>
        <v>0</v>
      </c>
      <c r="CD122" s="61">
        <f t="shared" si="60"/>
        <v>0</v>
      </c>
    </row>
    <row r="123" spans="1:82" ht="18" hidden="1" customHeight="1" x14ac:dyDescent="0.25">
      <c r="A123" s="68"/>
      <c r="B123" s="58" t="s">
        <v>205</v>
      </c>
      <c r="C123" s="113"/>
      <c r="D123" s="59"/>
      <c r="E123" s="64"/>
      <c r="F123" s="61">
        <f t="shared" si="32"/>
        <v>0</v>
      </c>
      <c r="G123" s="65">
        <f>IF(F123=1,data!$C$41*E123,0)</f>
        <v>0</v>
      </c>
      <c r="H123" s="87" t="s">
        <v>87</v>
      </c>
      <c r="I123" s="66">
        <f>IF($F123=1,IF($E123&lt;15,VLOOKUP(H123,data!$B$3:$E$32,2,0)*$E123,(VLOOKUP(H123,data!$B$3:$E$32,2,0)*14)+(VLOOKUP(H123,data!$B$3:$E$32,3,0))*($E123-14)),0)</f>
        <v>0</v>
      </c>
      <c r="J123" s="87" t="s">
        <v>87</v>
      </c>
      <c r="K123" s="66">
        <f>IF($F123=1,VLOOKUP(J123,data!$B$35:$D$39,2,0),0)</f>
        <v>0</v>
      </c>
      <c r="L123" s="67">
        <f>IF(AND(I123&lt;&gt;0,K123&lt;&gt;0)=FALSE,0,data!$C$43)</f>
        <v>0</v>
      </c>
      <c r="M123" s="91">
        <f t="shared" si="61"/>
        <v>0</v>
      </c>
      <c r="N123" s="61">
        <f t="shared" si="62"/>
        <v>0</v>
      </c>
      <c r="O123" s="61">
        <f t="shared" si="33"/>
        <v>0</v>
      </c>
      <c r="P123" s="61">
        <f t="shared" si="34"/>
        <v>0</v>
      </c>
      <c r="Q123" s="137">
        <f t="shared" si="35"/>
        <v>0</v>
      </c>
      <c r="S123" s="64"/>
      <c r="T123" s="61">
        <f t="shared" si="36"/>
        <v>0</v>
      </c>
      <c r="U123" s="65">
        <f>IF(T123=1,data!$C$41*S123,0)</f>
        <v>0</v>
      </c>
      <c r="V123" s="87" t="s">
        <v>87</v>
      </c>
      <c r="W123" s="66">
        <f>IF(T123=1,IF(S123&lt;15,VLOOKUP(V123,data!$B$3:$E$32,2,0)*S123,(VLOOKUP(V123,data!$B$3:$E$32,2,0)*14)+(VLOOKUP(V123,data!$B$3:$E$32,3,0))*(S123-14)),0)</f>
        <v>0</v>
      </c>
      <c r="X123" s="87" t="s">
        <v>87</v>
      </c>
      <c r="Y123" s="66">
        <f>IF(T123=1,VLOOKUP(X123,data!$B$35:$D$39,2,0),0)</f>
        <v>0</v>
      </c>
      <c r="Z123" s="67">
        <f>IF(AND(W123&lt;&gt;0,Y123&lt;&gt;0)=FALSE,0,data!$C$43)</f>
        <v>0</v>
      </c>
      <c r="AA123" s="91">
        <f t="shared" si="37"/>
        <v>0</v>
      </c>
      <c r="AB123" s="121">
        <f t="shared" si="38"/>
        <v>0</v>
      </c>
      <c r="AC123" s="61">
        <f t="shared" si="39"/>
        <v>0</v>
      </c>
      <c r="AD123" s="61">
        <f t="shared" si="40"/>
        <v>0</v>
      </c>
      <c r="AF123" s="64"/>
      <c r="AG123" s="61">
        <f t="shared" si="41"/>
        <v>0</v>
      </c>
      <c r="AH123" s="65">
        <f>IF(AG123=1,data!$C$41*AF123,0)</f>
        <v>0</v>
      </c>
      <c r="AI123" s="87" t="s">
        <v>87</v>
      </c>
      <c r="AJ123" s="66">
        <f>IF(AG123=1,IF(AF123&lt;15,VLOOKUP(AI123,data!$B$3:$E$32,2,0)*AF123,(VLOOKUP(AI123,data!$B$3:$E$32,2,0)*14)+(VLOOKUP(AI123,data!$B$3:$E$32,3,0))*(AF123-14)),0)</f>
        <v>0</v>
      </c>
      <c r="AK123" s="87" t="s">
        <v>87</v>
      </c>
      <c r="AL123" s="66">
        <f>IF(AG123=1,VLOOKUP(AK123,data!$B$35:$D$39,2,0),0)</f>
        <v>0</v>
      </c>
      <c r="AM123" s="67">
        <f>IF(AND(AJ123&lt;&gt;0,AL123&lt;&gt;0)=FALSE,0,data!$C$43)</f>
        <v>0</v>
      </c>
      <c r="AN123" s="91">
        <f t="shared" si="42"/>
        <v>0</v>
      </c>
      <c r="AO123" s="121">
        <f t="shared" si="43"/>
        <v>0</v>
      </c>
      <c r="AP123" s="61">
        <f t="shared" si="44"/>
        <v>0</v>
      </c>
      <c r="AQ123" s="61">
        <f t="shared" si="45"/>
        <v>0</v>
      </c>
      <c r="AS123" s="64"/>
      <c r="AT123" s="61">
        <f t="shared" si="46"/>
        <v>0</v>
      </c>
      <c r="AU123" s="65">
        <f>IF(AT123=1,data!$C$41*AS123,0)</f>
        <v>0</v>
      </c>
      <c r="AV123" s="87" t="s">
        <v>87</v>
      </c>
      <c r="AW123" s="66">
        <f>IF(AT123=1,IF(AS123&lt;15,VLOOKUP(AV123,data!$B$3:$E$32,2,0)*AS123,(VLOOKUP(AV123,data!$B$3:$E$32,2,0)*14)+(VLOOKUP(AV123,data!$B$3:$E$32,3,0))*(AS123-14)),0)</f>
        <v>0</v>
      </c>
      <c r="AX123" s="87" t="s">
        <v>87</v>
      </c>
      <c r="AY123" s="66">
        <f>IF(AT123=1,VLOOKUP(AX123,data!$B$35:$D$39,2,0),0)</f>
        <v>0</v>
      </c>
      <c r="AZ123" s="67">
        <f>IF(AND(AW123&lt;&gt;0,AY123&lt;&gt;0)=FALSE,0,data!$C$43)</f>
        <v>0</v>
      </c>
      <c r="BA123" s="91">
        <f t="shared" si="47"/>
        <v>0</v>
      </c>
      <c r="BB123" s="121">
        <f t="shared" si="48"/>
        <v>0</v>
      </c>
      <c r="BC123" s="61">
        <f t="shared" si="49"/>
        <v>0</v>
      </c>
      <c r="BD123" s="61">
        <f t="shared" si="50"/>
        <v>0</v>
      </c>
      <c r="BF123" s="64"/>
      <c r="BG123" s="61">
        <f t="shared" si="51"/>
        <v>0</v>
      </c>
      <c r="BH123" s="65">
        <f>IF(BG123=1,data!$C$41*BF123,0)</f>
        <v>0</v>
      </c>
      <c r="BI123" s="87" t="s">
        <v>87</v>
      </c>
      <c r="BJ123" s="66">
        <f>IF(BG123=1,IF(BF123&lt;15,VLOOKUP(BI123,data!$B$3:$E$32,2,0)*BF123,(VLOOKUP(BI123,data!$B$3:$E$32,2,0)*14)+(VLOOKUP(BI123,data!$B$3:$E$32,3,0))*(BF123-14)),0)</f>
        <v>0</v>
      </c>
      <c r="BK123" s="87" t="s">
        <v>87</v>
      </c>
      <c r="BL123" s="66">
        <f>IF(BG123=1,VLOOKUP(BK123,data!$B$35:$D$39,2,0),0)</f>
        <v>0</v>
      </c>
      <c r="BM123" s="67">
        <f>IF(AND(BJ123&lt;&gt;0,BL123&lt;&gt;0)=FALSE,0,data!$C$43)</f>
        <v>0</v>
      </c>
      <c r="BN123" s="91">
        <f t="shared" si="52"/>
        <v>0</v>
      </c>
      <c r="BO123" s="121">
        <f t="shared" si="53"/>
        <v>0</v>
      </c>
      <c r="BP123" s="61">
        <f t="shared" si="54"/>
        <v>0</v>
      </c>
      <c r="BQ123" s="61">
        <f t="shared" si="55"/>
        <v>0</v>
      </c>
      <c r="BS123" s="64"/>
      <c r="BT123" s="61">
        <f t="shared" si="56"/>
        <v>0</v>
      </c>
      <c r="BU123" s="65">
        <f>IF(BT123=1,data!$C$41*BS123,0)</f>
        <v>0</v>
      </c>
      <c r="BV123" s="87" t="s">
        <v>87</v>
      </c>
      <c r="BW123" s="66">
        <f>IF(BT123=1,IF(BS123&lt;15,VLOOKUP(BV123,data!$B$3:$E$32,2,0)*BS123,(VLOOKUP(BV123,data!$B$3:$E$32,2,0)*14)+(VLOOKUP(BV123,data!$B$3:$E$32,3,0))*(BS123-14)),0)</f>
        <v>0</v>
      </c>
      <c r="BX123" s="87" t="s">
        <v>87</v>
      </c>
      <c r="BY123" s="66">
        <f>IF(BT123=1,VLOOKUP(BX123,data!$B$35:$D$39,2,0),0)</f>
        <v>0</v>
      </c>
      <c r="BZ123" s="67">
        <f>IF(AND(BW123&lt;&gt;0,BY123&lt;&gt;0)=FALSE,0,data!$C$43)</f>
        <v>0</v>
      </c>
      <c r="CA123" s="91">
        <f t="shared" si="57"/>
        <v>0</v>
      </c>
      <c r="CB123" s="121">
        <f t="shared" si="58"/>
        <v>0</v>
      </c>
      <c r="CC123" s="61">
        <f t="shared" si="59"/>
        <v>0</v>
      </c>
      <c r="CD123" s="61">
        <f t="shared" si="60"/>
        <v>0</v>
      </c>
    </row>
    <row r="124" spans="1:82" ht="18" hidden="1" customHeight="1" x14ac:dyDescent="0.25">
      <c r="A124" s="68"/>
      <c r="B124" s="58" t="s">
        <v>206</v>
      </c>
      <c r="C124" s="113"/>
      <c r="D124" s="59"/>
      <c r="E124" s="64"/>
      <c r="F124" s="61">
        <f t="shared" si="32"/>
        <v>0</v>
      </c>
      <c r="G124" s="65">
        <f>IF(F124=1,data!$C$41*E124,0)</f>
        <v>0</v>
      </c>
      <c r="H124" s="87" t="s">
        <v>87</v>
      </c>
      <c r="I124" s="66">
        <f>IF($F124=1,IF($E124&lt;15,VLOOKUP(H124,data!$B$3:$E$32,2,0)*$E124,(VLOOKUP(H124,data!$B$3:$E$32,2,0)*14)+(VLOOKUP(H124,data!$B$3:$E$32,3,0))*($E124-14)),0)</f>
        <v>0</v>
      </c>
      <c r="J124" s="87" t="s">
        <v>87</v>
      </c>
      <c r="K124" s="66">
        <f>IF($F124=1,VLOOKUP(J124,data!$B$35:$D$39,2,0),0)</f>
        <v>0</v>
      </c>
      <c r="L124" s="67">
        <f>IF(AND(I124&lt;&gt;0,K124&lt;&gt;0)=FALSE,0,data!$C$43)</f>
        <v>0</v>
      </c>
      <c r="M124" s="91">
        <f t="shared" si="61"/>
        <v>0</v>
      </c>
      <c r="N124" s="61">
        <f t="shared" si="62"/>
        <v>0</v>
      </c>
      <c r="O124" s="61">
        <f t="shared" si="33"/>
        <v>0</v>
      </c>
      <c r="P124" s="61">
        <f t="shared" si="34"/>
        <v>0</v>
      </c>
      <c r="Q124" s="137">
        <f t="shared" si="35"/>
        <v>0</v>
      </c>
      <c r="S124" s="64"/>
      <c r="T124" s="61">
        <f t="shared" si="36"/>
        <v>0</v>
      </c>
      <c r="U124" s="65">
        <f>IF(T124=1,data!$C$41*S124,0)</f>
        <v>0</v>
      </c>
      <c r="V124" s="87" t="s">
        <v>87</v>
      </c>
      <c r="W124" s="66">
        <f>IF(T124=1,IF(S124&lt;15,VLOOKUP(V124,data!$B$3:$E$32,2,0)*S124,(VLOOKUP(V124,data!$B$3:$E$32,2,0)*14)+(VLOOKUP(V124,data!$B$3:$E$32,3,0))*(S124-14)),0)</f>
        <v>0</v>
      </c>
      <c r="X124" s="87" t="s">
        <v>87</v>
      </c>
      <c r="Y124" s="66">
        <f>IF(T124=1,VLOOKUP(X124,data!$B$35:$D$39,2,0),0)</f>
        <v>0</v>
      </c>
      <c r="Z124" s="67">
        <f>IF(AND(W124&lt;&gt;0,Y124&lt;&gt;0)=FALSE,0,data!$C$43)</f>
        <v>0</v>
      </c>
      <c r="AA124" s="91">
        <f t="shared" si="37"/>
        <v>0</v>
      </c>
      <c r="AB124" s="121">
        <f t="shared" si="38"/>
        <v>0</v>
      </c>
      <c r="AC124" s="61">
        <f t="shared" si="39"/>
        <v>0</v>
      </c>
      <c r="AD124" s="61">
        <f t="shared" si="40"/>
        <v>0</v>
      </c>
      <c r="AF124" s="64"/>
      <c r="AG124" s="61">
        <f t="shared" si="41"/>
        <v>0</v>
      </c>
      <c r="AH124" s="65">
        <f>IF(AG124=1,data!$C$41*AF124,0)</f>
        <v>0</v>
      </c>
      <c r="AI124" s="87" t="s">
        <v>87</v>
      </c>
      <c r="AJ124" s="66">
        <f>IF(AG124=1,IF(AF124&lt;15,VLOOKUP(AI124,data!$B$3:$E$32,2,0)*AF124,(VLOOKUP(AI124,data!$B$3:$E$32,2,0)*14)+(VLOOKUP(AI124,data!$B$3:$E$32,3,0))*(AF124-14)),0)</f>
        <v>0</v>
      </c>
      <c r="AK124" s="87" t="s">
        <v>87</v>
      </c>
      <c r="AL124" s="66">
        <f>IF(AG124=1,VLOOKUP(AK124,data!$B$35:$D$39,2,0),0)</f>
        <v>0</v>
      </c>
      <c r="AM124" s="67">
        <f>IF(AND(AJ124&lt;&gt;0,AL124&lt;&gt;0)=FALSE,0,data!$C$43)</f>
        <v>0</v>
      </c>
      <c r="AN124" s="91">
        <f t="shared" si="42"/>
        <v>0</v>
      </c>
      <c r="AO124" s="121">
        <f t="shared" si="43"/>
        <v>0</v>
      </c>
      <c r="AP124" s="61">
        <f t="shared" si="44"/>
        <v>0</v>
      </c>
      <c r="AQ124" s="61">
        <f t="shared" si="45"/>
        <v>0</v>
      </c>
      <c r="AS124" s="64"/>
      <c r="AT124" s="61">
        <f t="shared" si="46"/>
        <v>0</v>
      </c>
      <c r="AU124" s="65">
        <f>IF(AT124=1,data!$C$41*AS124,0)</f>
        <v>0</v>
      </c>
      <c r="AV124" s="87" t="s">
        <v>87</v>
      </c>
      <c r="AW124" s="66">
        <f>IF(AT124=1,IF(AS124&lt;15,VLOOKUP(AV124,data!$B$3:$E$32,2,0)*AS124,(VLOOKUP(AV124,data!$B$3:$E$32,2,0)*14)+(VLOOKUP(AV124,data!$B$3:$E$32,3,0))*(AS124-14)),0)</f>
        <v>0</v>
      </c>
      <c r="AX124" s="87" t="s">
        <v>87</v>
      </c>
      <c r="AY124" s="66">
        <f>IF(AT124=1,VLOOKUP(AX124,data!$B$35:$D$39,2,0),0)</f>
        <v>0</v>
      </c>
      <c r="AZ124" s="67">
        <f>IF(AND(AW124&lt;&gt;0,AY124&lt;&gt;0)=FALSE,0,data!$C$43)</f>
        <v>0</v>
      </c>
      <c r="BA124" s="91">
        <f t="shared" si="47"/>
        <v>0</v>
      </c>
      <c r="BB124" s="121">
        <f t="shared" si="48"/>
        <v>0</v>
      </c>
      <c r="BC124" s="61">
        <f t="shared" si="49"/>
        <v>0</v>
      </c>
      <c r="BD124" s="61">
        <f t="shared" si="50"/>
        <v>0</v>
      </c>
      <c r="BF124" s="64"/>
      <c r="BG124" s="61">
        <f t="shared" si="51"/>
        <v>0</v>
      </c>
      <c r="BH124" s="65">
        <f>IF(BG124=1,data!$C$41*BF124,0)</f>
        <v>0</v>
      </c>
      <c r="BI124" s="87" t="s">
        <v>87</v>
      </c>
      <c r="BJ124" s="66">
        <f>IF(BG124=1,IF(BF124&lt;15,VLOOKUP(BI124,data!$B$3:$E$32,2,0)*BF124,(VLOOKUP(BI124,data!$B$3:$E$32,2,0)*14)+(VLOOKUP(BI124,data!$B$3:$E$32,3,0))*(BF124-14)),0)</f>
        <v>0</v>
      </c>
      <c r="BK124" s="87" t="s">
        <v>87</v>
      </c>
      <c r="BL124" s="66">
        <f>IF(BG124=1,VLOOKUP(BK124,data!$B$35:$D$39,2,0),0)</f>
        <v>0</v>
      </c>
      <c r="BM124" s="67">
        <f>IF(AND(BJ124&lt;&gt;0,BL124&lt;&gt;0)=FALSE,0,data!$C$43)</f>
        <v>0</v>
      </c>
      <c r="BN124" s="91">
        <f t="shared" si="52"/>
        <v>0</v>
      </c>
      <c r="BO124" s="121">
        <f t="shared" si="53"/>
        <v>0</v>
      </c>
      <c r="BP124" s="61">
        <f t="shared" si="54"/>
        <v>0</v>
      </c>
      <c r="BQ124" s="61">
        <f t="shared" si="55"/>
        <v>0</v>
      </c>
      <c r="BS124" s="64"/>
      <c r="BT124" s="61">
        <f t="shared" si="56"/>
        <v>0</v>
      </c>
      <c r="BU124" s="65">
        <f>IF(BT124=1,data!$C$41*BS124,0)</f>
        <v>0</v>
      </c>
      <c r="BV124" s="87" t="s">
        <v>87</v>
      </c>
      <c r="BW124" s="66">
        <f>IF(BT124=1,IF(BS124&lt;15,VLOOKUP(BV124,data!$B$3:$E$32,2,0)*BS124,(VLOOKUP(BV124,data!$B$3:$E$32,2,0)*14)+(VLOOKUP(BV124,data!$B$3:$E$32,3,0))*(BS124-14)),0)</f>
        <v>0</v>
      </c>
      <c r="BX124" s="87" t="s">
        <v>87</v>
      </c>
      <c r="BY124" s="66">
        <f>IF(BT124=1,VLOOKUP(BX124,data!$B$35:$D$39,2,0),0)</f>
        <v>0</v>
      </c>
      <c r="BZ124" s="67">
        <f>IF(AND(BW124&lt;&gt;0,BY124&lt;&gt;0)=FALSE,0,data!$C$43)</f>
        <v>0</v>
      </c>
      <c r="CA124" s="91">
        <f t="shared" si="57"/>
        <v>0</v>
      </c>
      <c r="CB124" s="121">
        <f t="shared" si="58"/>
        <v>0</v>
      </c>
      <c r="CC124" s="61">
        <f t="shared" si="59"/>
        <v>0</v>
      </c>
      <c r="CD124" s="61">
        <f t="shared" si="60"/>
        <v>0</v>
      </c>
    </row>
    <row r="125" spans="1:82" ht="18" hidden="1" customHeight="1" x14ac:dyDescent="0.25">
      <c r="A125" s="68"/>
      <c r="B125" s="58" t="s">
        <v>207</v>
      </c>
      <c r="C125" s="113"/>
      <c r="D125" s="59"/>
      <c r="E125" s="64"/>
      <c r="F125" s="61">
        <f t="shared" si="32"/>
        <v>0</v>
      </c>
      <c r="G125" s="65">
        <f>IF(F125=1,data!$C$41*E125,0)</f>
        <v>0</v>
      </c>
      <c r="H125" s="87" t="s">
        <v>87</v>
      </c>
      <c r="I125" s="66">
        <f>IF($F125=1,IF($E125&lt;15,VLOOKUP(H125,data!$B$3:$E$32,2,0)*$E125,(VLOOKUP(H125,data!$B$3:$E$32,2,0)*14)+(VLOOKUP(H125,data!$B$3:$E$32,3,0))*($E125-14)),0)</f>
        <v>0</v>
      </c>
      <c r="J125" s="87" t="s">
        <v>87</v>
      </c>
      <c r="K125" s="66">
        <f>IF($F125=1,VLOOKUP(J125,data!$B$35:$D$39,2,0),0)</f>
        <v>0</v>
      </c>
      <c r="L125" s="67">
        <f>IF(AND(I125&lt;&gt;0,K125&lt;&gt;0)=FALSE,0,data!$C$43)</f>
        <v>0</v>
      </c>
      <c r="M125" s="91">
        <f t="shared" si="61"/>
        <v>0</v>
      </c>
      <c r="N125" s="61">
        <f t="shared" si="62"/>
        <v>0</v>
      </c>
      <c r="O125" s="61">
        <f t="shared" si="33"/>
        <v>0</v>
      </c>
      <c r="P125" s="61">
        <f t="shared" si="34"/>
        <v>0</v>
      </c>
      <c r="Q125" s="137">
        <f t="shared" si="35"/>
        <v>0</v>
      </c>
      <c r="S125" s="64"/>
      <c r="T125" s="61">
        <f t="shared" si="36"/>
        <v>0</v>
      </c>
      <c r="U125" s="65">
        <f>IF(T125=1,data!$C$41*S125,0)</f>
        <v>0</v>
      </c>
      <c r="V125" s="87" t="s">
        <v>87</v>
      </c>
      <c r="W125" s="66">
        <f>IF(T125=1,IF(S125&lt;15,VLOOKUP(V125,data!$B$3:$E$32,2,0)*S125,(VLOOKUP(V125,data!$B$3:$E$32,2,0)*14)+(VLOOKUP(V125,data!$B$3:$E$32,3,0))*(S125-14)),0)</f>
        <v>0</v>
      </c>
      <c r="X125" s="87" t="s">
        <v>87</v>
      </c>
      <c r="Y125" s="66">
        <f>IF(T125=1,VLOOKUP(X125,data!$B$35:$D$39,2,0),0)</f>
        <v>0</v>
      </c>
      <c r="Z125" s="67">
        <f>IF(AND(W125&lt;&gt;0,Y125&lt;&gt;0)=FALSE,0,data!$C$43)</f>
        <v>0</v>
      </c>
      <c r="AA125" s="91">
        <f t="shared" si="37"/>
        <v>0</v>
      </c>
      <c r="AB125" s="121">
        <f t="shared" si="38"/>
        <v>0</v>
      </c>
      <c r="AC125" s="61">
        <f t="shared" si="39"/>
        <v>0</v>
      </c>
      <c r="AD125" s="61">
        <f t="shared" si="40"/>
        <v>0</v>
      </c>
      <c r="AF125" s="64"/>
      <c r="AG125" s="61">
        <f t="shared" si="41"/>
        <v>0</v>
      </c>
      <c r="AH125" s="65">
        <f>IF(AG125=1,data!$C$41*AF125,0)</f>
        <v>0</v>
      </c>
      <c r="AI125" s="87" t="s">
        <v>87</v>
      </c>
      <c r="AJ125" s="66">
        <f>IF(AG125=1,IF(AF125&lt;15,VLOOKUP(AI125,data!$B$3:$E$32,2,0)*AF125,(VLOOKUP(AI125,data!$B$3:$E$32,2,0)*14)+(VLOOKUP(AI125,data!$B$3:$E$32,3,0))*(AF125-14)),0)</f>
        <v>0</v>
      </c>
      <c r="AK125" s="87" t="s">
        <v>87</v>
      </c>
      <c r="AL125" s="66">
        <f>IF(AG125=1,VLOOKUP(AK125,data!$B$35:$D$39,2,0),0)</f>
        <v>0</v>
      </c>
      <c r="AM125" s="67">
        <f>IF(AND(AJ125&lt;&gt;0,AL125&lt;&gt;0)=FALSE,0,data!$C$43)</f>
        <v>0</v>
      </c>
      <c r="AN125" s="91">
        <f t="shared" si="42"/>
        <v>0</v>
      </c>
      <c r="AO125" s="121">
        <f t="shared" si="43"/>
        <v>0</v>
      </c>
      <c r="AP125" s="61">
        <f t="shared" si="44"/>
        <v>0</v>
      </c>
      <c r="AQ125" s="61">
        <f t="shared" si="45"/>
        <v>0</v>
      </c>
      <c r="AS125" s="64"/>
      <c r="AT125" s="61">
        <f t="shared" si="46"/>
        <v>0</v>
      </c>
      <c r="AU125" s="65">
        <f>IF(AT125=1,data!$C$41*AS125,0)</f>
        <v>0</v>
      </c>
      <c r="AV125" s="87" t="s">
        <v>87</v>
      </c>
      <c r="AW125" s="66">
        <f>IF(AT125=1,IF(AS125&lt;15,VLOOKUP(AV125,data!$B$3:$E$32,2,0)*AS125,(VLOOKUP(AV125,data!$B$3:$E$32,2,0)*14)+(VLOOKUP(AV125,data!$B$3:$E$32,3,0))*(AS125-14)),0)</f>
        <v>0</v>
      </c>
      <c r="AX125" s="87" t="s">
        <v>87</v>
      </c>
      <c r="AY125" s="66">
        <f>IF(AT125=1,VLOOKUP(AX125,data!$B$35:$D$39,2,0),0)</f>
        <v>0</v>
      </c>
      <c r="AZ125" s="67">
        <f>IF(AND(AW125&lt;&gt;0,AY125&lt;&gt;0)=FALSE,0,data!$C$43)</f>
        <v>0</v>
      </c>
      <c r="BA125" s="91">
        <f t="shared" si="47"/>
        <v>0</v>
      </c>
      <c r="BB125" s="121">
        <f t="shared" si="48"/>
        <v>0</v>
      </c>
      <c r="BC125" s="61">
        <f t="shared" si="49"/>
        <v>0</v>
      </c>
      <c r="BD125" s="61">
        <f t="shared" si="50"/>
        <v>0</v>
      </c>
      <c r="BF125" s="64"/>
      <c r="BG125" s="61">
        <f t="shared" si="51"/>
        <v>0</v>
      </c>
      <c r="BH125" s="65">
        <f>IF(BG125=1,data!$C$41*BF125,0)</f>
        <v>0</v>
      </c>
      <c r="BI125" s="87" t="s">
        <v>87</v>
      </c>
      <c r="BJ125" s="66">
        <f>IF(BG125=1,IF(BF125&lt;15,VLOOKUP(BI125,data!$B$3:$E$32,2,0)*BF125,(VLOOKUP(BI125,data!$B$3:$E$32,2,0)*14)+(VLOOKUP(BI125,data!$B$3:$E$32,3,0))*(BF125-14)),0)</f>
        <v>0</v>
      </c>
      <c r="BK125" s="87" t="s">
        <v>87</v>
      </c>
      <c r="BL125" s="66">
        <f>IF(BG125=1,VLOOKUP(BK125,data!$B$35:$D$39,2,0),0)</f>
        <v>0</v>
      </c>
      <c r="BM125" s="67">
        <f>IF(AND(BJ125&lt;&gt;0,BL125&lt;&gt;0)=FALSE,0,data!$C$43)</f>
        <v>0</v>
      </c>
      <c r="BN125" s="91">
        <f t="shared" si="52"/>
        <v>0</v>
      </c>
      <c r="BO125" s="121">
        <f t="shared" si="53"/>
        <v>0</v>
      </c>
      <c r="BP125" s="61">
        <f t="shared" si="54"/>
        <v>0</v>
      </c>
      <c r="BQ125" s="61">
        <f t="shared" si="55"/>
        <v>0</v>
      </c>
      <c r="BS125" s="64"/>
      <c r="BT125" s="61">
        <f t="shared" si="56"/>
        <v>0</v>
      </c>
      <c r="BU125" s="65">
        <f>IF(BT125=1,data!$C$41*BS125,0)</f>
        <v>0</v>
      </c>
      <c r="BV125" s="87" t="s">
        <v>87</v>
      </c>
      <c r="BW125" s="66">
        <f>IF(BT125=1,IF(BS125&lt;15,VLOOKUP(BV125,data!$B$3:$E$32,2,0)*BS125,(VLOOKUP(BV125,data!$B$3:$E$32,2,0)*14)+(VLOOKUP(BV125,data!$B$3:$E$32,3,0))*(BS125-14)),0)</f>
        <v>0</v>
      </c>
      <c r="BX125" s="87" t="s">
        <v>87</v>
      </c>
      <c r="BY125" s="66">
        <f>IF(BT125=1,VLOOKUP(BX125,data!$B$35:$D$39,2,0),0)</f>
        <v>0</v>
      </c>
      <c r="BZ125" s="67">
        <f>IF(AND(BW125&lt;&gt;0,BY125&lt;&gt;0)=FALSE,0,data!$C$43)</f>
        <v>0</v>
      </c>
      <c r="CA125" s="91">
        <f t="shared" si="57"/>
        <v>0</v>
      </c>
      <c r="CB125" s="121">
        <f t="shared" si="58"/>
        <v>0</v>
      </c>
      <c r="CC125" s="61">
        <f t="shared" si="59"/>
        <v>0</v>
      </c>
      <c r="CD125" s="61">
        <f t="shared" si="60"/>
        <v>0</v>
      </c>
    </row>
    <row r="126" spans="1:82" ht="18" hidden="1" customHeight="1" x14ac:dyDescent="0.25">
      <c r="A126" s="68"/>
      <c r="B126" s="58" t="s">
        <v>208</v>
      </c>
      <c r="C126" s="113"/>
      <c r="D126" s="59"/>
      <c r="E126" s="64"/>
      <c r="F126" s="61">
        <f t="shared" si="32"/>
        <v>0</v>
      </c>
      <c r="G126" s="65">
        <f>IF(F126=1,data!$C$41*E126,0)</f>
        <v>0</v>
      </c>
      <c r="H126" s="87" t="s">
        <v>87</v>
      </c>
      <c r="I126" s="66">
        <f>IF($F126=1,IF($E126&lt;15,VLOOKUP(H126,data!$B$3:$E$32,2,0)*$E126,(VLOOKUP(H126,data!$B$3:$E$32,2,0)*14)+(VLOOKUP(H126,data!$B$3:$E$32,3,0))*($E126-14)),0)</f>
        <v>0</v>
      </c>
      <c r="J126" s="87" t="s">
        <v>87</v>
      </c>
      <c r="K126" s="66">
        <f>IF($F126=1,VLOOKUP(J126,data!$B$35:$D$39,2,0),0)</f>
        <v>0</v>
      </c>
      <c r="L126" s="67">
        <f>IF(AND(I126&lt;&gt;0,K126&lt;&gt;0)=FALSE,0,data!$C$43)</f>
        <v>0</v>
      </c>
      <c r="M126" s="91">
        <f t="shared" si="61"/>
        <v>0</v>
      </c>
      <c r="N126" s="61">
        <f t="shared" si="62"/>
        <v>0</v>
      </c>
      <c r="O126" s="61">
        <f t="shared" si="33"/>
        <v>0</v>
      </c>
      <c r="P126" s="61">
        <f t="shared" si="34"/>
        <v>0</v>
      </c>
      <c r="Q126" s="137">
        <f t="shared" si="35"/>
        <v>0</v>
      </c>
      <c r="S126" s="64"/>
      <c r="T126" s="61">
        <f t="shared" si="36"/>
        <v>0</v>
      </c>
      <c r="U126" s="65">
        <f>IF(T126=1,data!$C$41*S126,0)</f>
        <v>0</v>
      </c>
      <c r="V126" s="87" t="s">
        <v>87</v>
      </c>
      <c r="W126" s="66">
        <f>IF(T126=1,IF(S126&lt;15,VLOOKUP(V126,data!$B$3:$E$32,2,0)*S126,(VLOOKUP(V126,data!$B$3:$E$32,2,0)*14)+(VLOOKUP(V126,data!$B$3:$E$32,3,0))*(S126-14)),0)</f>
        <v>0</v>
      </c>
      <c r="X126" s="87" t="s">
        <v>87</v>
      </c>
      <c r="Y126" s="66">
        <f>IF(T126=1,VLOOKUP(X126,data!$B$35:$D$39,2,0),0)</f>
        <v>0</v>
      </c>
      <c r="Z126" s="67">
        <f>IF(AND(W126&lt;&gt;0,Y126&lt;&gt;0)=FALSE,0,data!$C$43)</f>
        <v>0</v>
      </c>
      <c r="AA126" s="91">
        <f t="shared" si="37"/>
        <v>0</v>
      </c>
      <c r="AB126" s="121">
        <f t="shared" si="38"/>
        <v>0</v>
      </c>
      <c r="AC126" s="61">
        <f t="shared" si="39"/>
        <v>0</v>
      </c>
      <c r="AD126" s="61">
        <f t="shared" si="40"/>
        <v>0</v>
      </c>
      <c r="AF126" s="64"/>
      <c r="AG126" s="61">
        <f t="shared" si="41"/>
        <v>0</v>
      </c>
      <c r="AH126" s="65">
        <f>IF(AG126=1,data!$C$41*AF126,0)</f>
        <v>0</v>
      </c>
      <c r="AI126" s="87" t="s">
        <v>87</v>
      </c>
      <c r="AJ126" s="66">
        <f>IF(AG126=1,IF(AF126&lt;15,VLOOKUP(AI126,data!$B$3:$E$32,2,0)*AF126,(VLOOKUP(AI126,data!$B$3:$E$32,2,0)*14)+(VLOOKUP(AI126,data!$B$3:$E$32,3,0))*(AF126-14)),0)</f>
        <v>0</v>
      </c>
      <c r="AK126" s="87" t="s">
        <v>87</v>
      </c>
      <c r="AL126" s="66">
        <f>IF(AG126=1,VLOOKUP(AK126,data!$B$35:$D$39,2,0),0)</f>
        <v>0</v>
      </c>
      <c r="AM126" s="67">
        <f>IF(AND(AJ126&lt;&gt;0,AL126&lt;&gt;0)=FALSE,0,data!$C$43)</f>
        <v>0</v>
      </c>
      <c r="AN126" s="91">
        <f t="shared" si="42"/>
        <v>0</v>
      </c>
      <c r="AO126" s="121">
        <f t="shared" si="43"/>
        <v>0</v>
      </c>
      <c r="AP126" s="61">
        <f t="shared" si="44"/>
        <v>0</v>
      </c>
      <c r="AQ126" s="61">
        <f t="shared" si="45"/>
        <v>0</v>
      </c>
      <c r="AS126" s="64"/>
      <c r="AT126" s="61">
        <f t="shared" si="46"/>
        <v>0</v>
      </c>
      <c r="AU126" s="65">
        <f>IF(AT126=1,data!$C$41*AS126,0)</f>
        <v>0</v>
      </c>
      <c r="AV126" s="87" t="s">
        <v>87</v>
      </c>
      <c r="AW126" s="66">
        <f>IF(AT126=1,IF(AS126&lt;15,VLOOKUP(AV126,data!$B$3:$E$32,2,0)*AS126,(VLOOKUP(AV126,data!$B$3:$E$32,2,0)*14)+(VLOOKUP(AV126,data!$B$3:$E$32,3,0))*(AS126-14)),0)</f>
        <v>0</v>
      </c>
      <c r="AX126" s="87" t="s">
        <v>87</v>
      </c>
      <c r="AY126" s="66">
        <f>IF(AT126=1,VLOOKUP(AX126,data!$B$35:$D$39,2,0),0)</f>
        <v>0</v>
      </c>
      <c r="AZ126" s="67">
        <f>IF(AND(AW126&lt;&gt;0,AY126&lt;&gt;0)=FALSE,0,data!$C$43)</f>
        <v>0</v>
      </c>
      <c r="BA126" s="91">
        <f t="shared" si="47"/>
        <v>0</v>
      </c>
      <c r="BB126" s="121">
        <f t="shared" si="48"/>
        <v>0</v>
      </c>
      <c r="BC126" s="61">
        <f t="shared" si="49"/>
        <v>0</v>
      </c>
      <c r="BD126" s="61">
        <f t="shared" si="50"/>
        <v>0</v>
      </c>
      <c r="BF126" s="64"/>
      <c r="BG126" s="61">
        <f t="shared" si="51"/>
        <v>0</v>
      </c>
      <c r="BH126" s="65">
        <f>IF(BG126=1,data!$C$41*BF126,0)</f>
        <v>0</v>
      </c>
      <c r="BI126" s="87" t="s">
        <v>87</v>
      </c>
      <c r="BJ126" s="66">
        <f>IF(BG126=1,IF(BF126&lt;15,VLOOKUP(BI126,data!$B$3:$E$32,2,0)*BF126,(VLOOKUP(BI126,data!$B$3:$E$32,2,0)*14)+(VLOOKUP(BI126,data!$B$3:$E$32,3,0))*(BF126-14)),0)</f>
        <v>0</v>
      </c>
      <c r="BK126" s="87" t="s">
        <v>87</v>
      </c>
      <c r="BL126" s="66">
        <f>IF(BG126=1,VLOOKUP(BK126,data!$B$35:$D$39,2,0),0)</f>
        <v>0</v>
      </c>
      <c r="BM126" s="67">
        <f>IF(AND(BJ126&lt;&gt;0,BL126&lt;&gt;0)=FALSE,0,data!$C$43)</f>
        <v>0</v>
      </c>
      <c r="BN126" s="91">
        <f t="shared" si="52"/>
        <v>0</v>
      </c>
      <c r="BO126" s="121">
        <f t="shared" si="53"/>
        <v>0</v>
      </c>
      <c r="BP126" s="61">
        <f t="shared" si="54"/>
        <v>0</v>
      </c>
      <c r="BQ126" s="61">
        <f t="shared" si="55"/>
        <v>0</v>
      </c>
      <c r="BS126" s="64"/>
      <c r="BT126" s="61">
        <f t="shared" si="56"/>
        <v>0</v>
      </c>
      <c r="BU126" s="65">
        <f>IF(BT126=1,data!$C$41*BS126,0)</f>
        <v>0</v>
      </c>
      <c r="BV126" s="87" t="s">
        <v>87</v>
      </c>
      <c r="BW126" s="66">
        <f>IF(BT126=1,IF(BS126&lt;15,VLOOKUP(BV126,data!$B$3:$E$32,2,0)*BS126,(VLOOKUP(BV126,data!$B$3:$E$32,2,0)*14)+(VLOOKUP(BV126,data!$B$3:$E$32,3,0))*(BS126-14)),0)</f>
        <v>0</v>
      </c>
      <c r="BX126" s="87" t="s">
        <v>87</v>
      </c>
      <c r="BY126" s="66">
        <f>IF(BT126=1,VLOOKUP(BX126,data!$B$35:$D$39,2,0),0)</f>
        <v>0</v>
      </c>
      <c r="BZ126" s="67">
        <f>IF(AND(BW126&lt;&gt;0,BY126&lt;&gt;0)=FALSE,0,data!$C$43)</f>
        <v>0</v>
      </c>
      <c r="CA126" s="91">
        <f t="shared" si="57"/>
        <v>0</v>
      </c>
      <c r="CB126" s="121">
        <f t="shared" si="58"/>
        <v>0</v>
      </c>
      <c r="CC126" s="61">
        <f t="shared" si="59"/>
        <v>0</v>
      </c>
      <c r="CD126" s="61">
        <f t="shared" si="60"/>
        <v>0</v>
      </c>
    </row>
    <row r="127" spans="1:82" ht="18" hidden="1" customHeight="1" x14ac:dyDescent="0.25">
      <c r="A127" s="68"/>
      <c r="B127" s="58" t="s">
        <v>209</v>
      </c>
      <c r="C127" s="113"/>
      <c r="D127" s="59"/>
      <c r="E127" s="64"/>
      <c r="F127" s="61">
        <f t="shared" si="32"/>
        <v>0</v>
      </c>
      <c r="G127" s="65">
        <f>IF(F127=1,data!$C$41*E127,0)</f>
        <v>0</v>
      </c>
      <c r="H127" s="87" t="s">
        <v>87</v>
      </c>
      <c r="I127" s="66">
        <f>IF($F127=1,IF($E127&lt;15,VLOOKUP(H127,data!$B$3:$E$32,2,0)*$E127,(VLOOKUP(H127,data!$B$3:$E$32,2,0)*14)+(VLOOKUP(H127,data!$B$3:$E$32,3,0))*($E127-14)),0)</f>
        <v>0</v>
      </c>
      <c r="J127" s="87" t="s">
        <v>87</v>
      </c>
      <c r="K127" s="66">
        <f>IF($F127=1,VLOOKUP(J127,data!$B$35:$D$39,2,0),0)</f>
        <v>0</v>
      </c>
      <c r="L127" s="67">
        <f>IF(AND(I127&lt;&gt;0,K127&lt;&gt;0)=FALSE,0,data!$C$43)</f>
        <v>0</v>
      </c>
      <c r="M127" s="91">
        <f t="shared" si="61"/>
        <v>0</v>
      </c>
      <c r="N127" s="61">
        <f t="shared" si="62"/>
        <v>0</v>
      </c>
      <c r="O127" s="61">
        <f t="shared" si="33"/>
        <v>0</v>
      </c>
      <c r="P127" s="61">
        <f t="shared" si="34"/>
        <v>0</v>
      </c>
      <c r="Q127" s="137">
        <f t="shared" si="35"/>
        <v>0</v>
      </c>
      <c r="S127" s="64"/>
      <c r="T127" s="61">
        <f t="shared" si="36"/>
        <v>0</v>
      </c>
      <c r="U127" s="65">
        <f>IF(T127=1,data!$C$41*S127,0)</f>
        <v>0</v>
      </c>
      <c r="V127" s="87" t="s">
        <v>87</v>
      </c>
      <c r="W127" s="66">
        <f>IF(T127=1,IF(S127&lt;15,VLOOKUP(V127,data!$B$3:$E$32,2,0)*S127,(VLOOKUP(V127,data!$B$3:$E$32,2,0)*14)+(VLOOKUP(V127,data!$B$3:$E$32,3,0))*(S127-14)),0)</f>
        <v>0</v>
      </c>
      <c r="X127" s="87" t="s">
        <v>87</v>
      </c>
      <c r="Y127" s="66">
        <f>IF(T127=1,VLOOKUP(X127,data!$B$35:$D$39,2,0),0)</f>
        <v>0</v>
      </c>
      <c r="Z127" s="67">
        <f>IF(AND(W127&lt;&gt;0,Y127&lt;&gt;0)=FALSE,0,data!$C$43)</f>
        <v>0</v>
      </c>
      <c r="AA127" s="91">
        <f t="shared" si="37"/>
        <v>0</v>
      </c>
      <c r="AB127" s="121">
        <f t="shared" si="38"/>
        <v>0</v>
      </c>
      <c r="AC127" s="61">
        <f t="shared" si="39"/>
        <v>0</v>
      </c>
      <c r="AD127" s="61">
        <f t="shared" si="40"/>
        <v>0</v>
      </c>
      <c r="AF127" s="64"/>
      <c r="AG127" s="61">
        <f t="shared" si="41"/>
        <v>0</v>
      </c>
      <c r="AH127" s="65">
        <f>IF(AG127=1,data!$C$41*AF127,0)</f>
        <v>0</v>
      </c>
      <c r="AI127" s="87" t="s">
        <v>87</v>
      </c>
      <c r="AJ127" s="66">
        <f>IF(AG127=1,IF(AF127&lt;15,VLOOKUP(AI127,data!$B$3:$E$32,2,0)*AF127,(VLOOKUP(AI127,data!$B$3:$E$32,2,0)*14)+(VLOOKUP(AI127,data!$B$3:$E$32,3,0))*(AF127-14)),0)</f>
        <v>0</v>
      </c>
      <c r="AK127" s="87" t="s">
        <v>87</v>
      </c>
      <c r="AL127" s="66">
        <f>IF(AG127=1,VLOOKUP(AK127,data!$B$35:$D$39,2,0),0)</f>
        <v>0</v>
      </c>
      <c r="AM127" s="67">
        <f>IF(AND(AJ127&lt;&gt;0,AL127&lt;&gt;0)=FALSE,0,data!$C$43)</f>
        <v>0</v>
      </c>
      <c r="AN127" s="91">
        <f t="shared" si="42"/>
        <v>0</v>
      </c>
      <c r="AO127" s="121">
        <f t="shared" si="43"/>
        <v>0</v>
      </c>
      <c r="AP127" s="61">
        <f t="shared" si="44"/>
        <v>0</v>
      </c>
      <c r="AQ127" s="61">
        <f t="shared" si="45"/>
        <v>0</v>
      </c>
      <c r="AS127" s="64"/>
      <c r="AT127" s="61">
        <f t="shared" si="46"/>
        <v>0</v>
      </c>
      <c r="AU127" s="65">
        <f>IF(AT127=1,data!$C$41*AS127,0)</f>
        <v>0</v>
      </c>
      <c r="AV127" s="87" t="s">
        <v>87</v>
      </c>
      <c r="AW127" s="66">
        <f>IF(AT127=1,IF(AS127&lt;15,VLOOKUP(AV127,data!$B$3:$E$32,2,0)*AS127,(VLOOKUP(AV127,data!$B$3:$E$32,2,0)*14)+(VLOOKUP(AV127,data!$B$3:$E$32,3,0))*(AS127-14)),0)</f>
        <v>0</v>
      </c>
      <c r="AX127" s="87" t="s">
        <v>87</v>
      </c>
      <c r="AY127" s="66">
        <f>IF(AT127=1,VLOOKUP(AX127,data!$B$35:$D$39,2,0),0)</f>
        <v>0</v>
      </c>
      <c r="AZ127" s="67">
        <f>IF(AND(AW127&lt;&gt;0,AY127&lt;&gt;0)=FALSE,0,data!$C$43)</f>
        <v>0</v>
      </c>
      <c r="BA127" s="91">
        <f t="shared" si="47"/>
        <v>0</v>
      </c>
      <c r="BB127" s="121">
        <f t="shared" si="48"/>
        <v>0</v>
      </c>
      <c r="BC127" s="61">
        <f t="shared" si="49"/>
        <v>0</v>
      </c>
      <c r="BD127" s="61">
        <f t="shared" si="50"/>
        <v>0</v>
      </c>
      <c r="BF127" s="64"/>
      <c r="BG127" s="61">
        <f t="shared" si="51"/>
        <v>0</v>
      </c>
      <c r="BH127" s="65">
        <f>IF(BG127=1,data!$C$41*BF127,0)</f>
        <v>0</v>
      </c>
      <c r="BI127" s="87" t="s">
        <v>87</v>
      </c>
      <c r="BJ127" s="66">
        <f>IF(BG127=1,IF(BF127&lt;15,VLOOKUP(BI127,data!$B$3:$E$32,2,0)*BF127,(VLOOKUP(BI127,data!$B$3:$E$32,2,0)*14)+(VLOOKUP(BI127,data!$B$3:$E$32,3,0))*(BF127-14)),0)</f>
        <v>0</v>
      </c>
      <c r="BK127" s="87" t="s">
        <v>87</v>
      </c>
      <c r="BL127" s="66">
        <f>IF(BG127=1,VLOOKUP(BK127,data!$B$35:$D$39,2,0),0)</f>
        <v>0</v>
      </c>
      <c r="BM127" s="67">
        <f>IF(AND(BJ127&lt;&gt;0,BL127&lt;&gt;0)=FALSE,0,data!$C$43)</f>
        <v>0</v>
      </c>
      <c r="BN127" s="91">
        <f t="shared" si="52"/>
        <v>0</v>
      </c>
      <c r="BO127" s="121">
        <f t="shared" si="53"/>
        <v>0</v>
      </c>
      <c r="BP127" s="61">
        <f t="shared" si="54"/>
        <v>0</v>
      </c>
      <c r="BQ127" s="61">
        <f t="shared" si="55"/>
        <v>0</v>
      </c>
      <c r="BS127" s="64"/>
      <c r="BT127" s="61">
        <f t="shared" si="56"/>
        <v>0</v>
      </c>
      <c r="BU127" s="65">
        <f>IF(BT127=1,data!$C$41*BS127,0)</f>
        <v>0</v>
      </c>
      <c r="BV127" s="87" t="s">
        <v>87</v>
      </c>
      <c r="BW127" s="66">
        <f>IF(BT127=1,IF(BS127&lt;15,VLOOKUP(BV127,data!$B$3:$E$32,2,0)*BS127,(VLOOKUP(BV127,data!$B$3:$E$32,2,0)*14)+(VLOOKUP(BV127,data!$B$3:$E$32,3,0))*(BS127-14)),0)</f>
        <v>0</v>
      </c>
      <c r="BX127" s="87" t="s">
        <v>87</v>
      </c>
      <c r="BY127" s="66">
        <f>IF(BT127=1,VLOOKUP(BX127,data!$B$35:$D$39,2,0),0)</f>
        <v>0</v>
      </c>
      <c r="BZ127" s="67">
        <f>IF(AND(BW127&lt;&gt;0,BY127&lt;&gt;0)=FALSE,0,data!$C$43)</f>
        <v>0</v>
      </c>
      <c r="CA127" s="91">
        <f t="shared" si="57"/>
        <v>0</v>
      </c>
      <c r="CB127" s="121">
        <f t="shared" si="58"/>
        <v>0</v>
      </c>
      <c r="CC127" s="61">
        <f t="shared" si="59"/>
        <v>0</v>
      </c>
      <c r="CD127" s="61">
        <f t="shared" si="60"/>
        <v>0</v>
      </c>
    </row>
    <row r="128" spans="1:82" ht="18" hidden="1" customHeight="1" x14ac:dyDescent="0.25">
      <c r="A128" s="68"/>
      <c r="B128" s="58" t="s">
        <v>210</v>
      </c>
      <c r="C128" s="113"/>
      <c r="D128" s="59"/>
      <c r="E128" s="64"/>
      <c r="F128" s="61">
        <f t="shared" si="32"/>
        <v>0</v>
      </c>
      <c r="G128" s="65">
        <f>IF(F128=1,data!$C$41*E128,0)</f>
        <v>0</v>
      </c>
      <c r="H128" s="87" t="s">
        <v>87</v>
      </c>
      <c r="I128" s="66">
        <f>IF($F128=1,IF($E128&lt;15,VLOOKUP(H128,data!$B$3:$E$32,2,0)*$E128,(VLOOKUP(H128,data!$B$3:$E$32,2,0)*14)+(VLOOKUP(H128,data!$B$3:$E$32,3,0))*($E128-14)),0)</f>
        <v>0</v>
      </c>
      <c r="J128" s="87" t="s">
        <v>87</v>
      </c>
      <c r="K128" s="66">
        <f>IF($F128=1,VLOOKUP(J128,data!$B$35:$D$39,2,0),0)</f>
        <v>0</v>
      </c>
      <c r="L128" s="67">
        <f>IF(AND(I128&lt;&gt;0,K128&lt;&gt;0)=FALSE,0,data!$C$43)</f>
        <v>0</v>
      </c>
      <c r="M128" s="91">
        <f t="shared" si="61"/>
        <v>0</v>
      </c>
      <c r="N128" s="61">
        <f t="shared" si="62"/>
        <v>0</v>
      </c>
      <c r="O128" s="61">
        <f t="shared" si="33"/>
        <v>0</v>
      </c>
      <c r="P128" s="61">
        <f t="shared" si="34"/>
        <v>0</v>
      </c>
      <c r="Q128" s="137">
        <f t="shared" si="35"/>
        <v>0</v>
      </c>
      <c r="S128" s="64"/>
      <c r="T128" s="61">
        <f t="shared" si="36"/>
        <v>0</v>
      </c>
      <c r="U128" s="65">
        <f>IF(T128=1,data!$C$41*S128,0)</f>
        <v>0</v>
      </c>
      <c r="V128" s="87" t="s">
        <v>87</v>
      </c>
      <c r="W128" s="66">
        <f>IF(T128=1,IF(S128&lt;15,VLOOKUP(V128,data!$B$3:$E$32,2,0)*S128,(VLOOKUP(V128,data!$B$3:$E$32,2,0)*14)+(VLOOKUP(V128,data!$B$3:$E$32,3,0))*(S128-14)),0)</f>
        <v>0</v>
      </c>
      <c r="X128" s="87" t="s">
        <v>87</v>
      </c>
      <c r="Y128" s="66">
        <f>IF(T128=1,VLOOKUP(X128,data!$B$35:$D$39,2,0),0)</f>
        <v>0</v>
      </c>
      <c r="Z128" s="67">
        <f>IF(AND(W128&lt;&gt;0,Y128&lt;&gt;0)=FALSE,0,data!$C$43)</f>
        <v>0</v>
      </c>
      <c r="AA128" s="91">
        <f t="shared" si="37"/>
        <v>0</v>
      </c>
      <c r="AB128" s="121">
        <f t="shared" si="38"/>
        <v>0</v>
      </c>
      <c r="AC128" s="61">
        <f t="shared" si="39"/>
        <v>0</v>
      </c>
      <c r="AD128" s="61">
        <f t="shared" si="40"/>
        <v>0</v>
      </c>
      <c r="AF128" s="64"/>
      <c r="AG128" s="61">
        <f t="shared" si="41"/>
        <v>0</v>
      </c>
      <c r="AH128" s="65">
        <f>IF(AG128=1,data!$C$41*AF128,0)</f>
        <v>0</v>
      </c>
      <c r="AI128" s="87" t="s">
        <v>87</v>
      </c>
      <c r="AJ128" s="66">
        <f>IF(AG128=1,IF(AF128&lt;15,VLOOKUP(AI128,data!$B$3:$E$32,2,0)*AF128,(VLOOKUP(AI128,data!$B$3:$E$32,2,0)*14)+(VLOOKUP(AI128,data!$B$3:$E$32,3,0))*(AF128-14)),0)</f>
        <v>0</v>
      </c>
      <c r="AK128" s="87" t="s">
        <v>87</v>
      </c>
      <c r="AL128" s="66">
        <f>IF(AG128=1,VLOOKUP(AK128,data!$B$35:$D$39,2,0),0)</f>
        <v>0</v>
      </c>
      <c r="AM128" s="67">
        <f>IF(AND(AJ128&lt;&gt;0,AL128&lt;&gt;0)=FALSE,0,data!$C$43)</f>
        <v>0</v>
      </c>
      <c r="AN128" s="91">
        <f t="shared" si="42"/>
        <v>0</v>
      </c>
      <c r="AO128" s="121">
        <f t="shared" si="43"/>
        <v>0</v>
      </c>
      <c r="AP128" s="61">
        <f t="shared" si="44"/>
        <v>0</v>
      </c>
      <c r="AQ128" s="61">
        <f t="shared" si="45"/>
        <v>0</v>
      </c>
      <c r="AS128" s="64"/>
      <c r="AT128" s="61">
        <f t="shared" si="46"/>
        <v>0</v>
      </c>
      <c r="AU128" s="65">
        <f>IF(AT128=1,data!$C$41*AS128,0)</f>
        <v>0</v>
      </c>
      <c r="AV128" s="87" t="s">
        <v>87</v>
      </c>
      <c r="AW128" s="66">
        <f>IF(AT128=1,IF(AS128&lt;15,VLOOKUP(AV128,data!$B$3:$E$32,2,0)*AS128,(VLOOKUP(AV128,data!$B$3:$E$32,2,0)*14)+(VLOOKUP(AV128,data!$B$3:$E$32,3,0))*(AS128-14)),0)</f>
        <v>0</v>
      </c>
      <c r="AX128" s="87" t="s">
        <v>87</v>
      </c>
      <c r="AY128" s="66">
        <f>IF(AT128=1,VLOOKUP(AX128,data!$B$35:$D$39,2,0),0)</f>
        <v>0</v>
      </c>
      <c r="AZ128" s="67">
        <f>IF(AND(AW128&lt;&gt;0,AY128&lt;&gt;0)=FALSE,0,data!$C$43)</f>
        <v>0</v>
      </c>
      <c r="BA128" s="91">
        <f t="shared" si="47"/>
        <v>0</v>
      </c>
      <c r="BB128" s="121">
        <f t="shared" si="48"/>
        <v>0</v>
      </c>
      <c r="BC128" s="61">
        <f t="shared" si="49"/>
        <v>0</v>
      </c>
      <c r="BD128" s="61">
        <f t="shared" si="50"/>
        <v>0</v>
      </c>
      <c r="BF128" s="64"/>
      <c r="BG128" s="61">
        <f t="shared" si="51"/>
        <v>0</v>
      </c>
      <c r="BH128" s="65">
        <f>IF(BG128=1,data!$C$41*BF128,0)</f>
        <v>0</v>
      </c>
      <c r="BI128" s="87" t="s">
        <v>87</v>
      </c>
      <c r="BJ128" s="66">
        <f>IF(BG128=1,IF(BF128&lt;15,VLOOKUP(BI128,data!$B$3:$E$32,2,0)*BF128,(VLOOKUP(BI128,data!$B$3:$E$32,2,0)*14)+(VLOOKUP(BI128,data!$B$3:$E$32,3,0))*(BF128-14)),0)</f>
        <v>0</v>
      </c>
      <c r="BK128" s="87" t="s">
        <v>87</v>
      </c>
      <c r="BL128" s="66">
        <f>IF(BG128=1,VLOOKUP(BK128,data!$B$35:$D$39,2,0),0)</f>
        <v>0</v>
      </c>
      <c r="BM128" s="67">
        <f>IF(AND(BJ128&lt;&gt;0,BL128&lt;&gt;0)=FALSE,0,data!$C$43)</f>
        <v>0</v>
      </c>
      <c r="BN128" s="91">
        <f t="shared" si="52"/>
        <v>0</v>
      </c>
      <c r="BO128" s="121">
        <f t="shared" si="53"/>
        <v>0</v>
      </c>
      <c r="BP128" s="61">
        <f t="shared" si="54"/>
        <v>0</v>
      </c>
      <c r="BQ128" s="61">
        <f t="shared" si="55"/>
        <v>0</v>
      </c>
      <c r="BS128" s="64"/>
      <c r="BT128" s="61">
        <f t="shared" si="56"/>
        <v>0</v>
      </c>
      <c r="BU128" s="65">
        <f>IF(BT128=1,data!$C$41*BS128,0)</f>
        <v>0</v>
      </c>
      <c r="BV128" s="87" t="s">
        <v>87</v>
      </c>
      <c r="BW128" s="66">
        <f>IF(BT128=1,IF(BS128&lt;15,VLOOKUP(BV128,data!$B$3:$E$32,2,0)*BS128,(VLOOKUP(BV128,data!$B$3:$E$32,2,0)*14)+(VLOOKUP(BV128,data!$B$3:$E$32,3,0))*(BS128-14)),0)</f>
        <v>0</v>
      </c>
      <c r="BX128" s="87" t="s">
        <v>87</v>
      </c>
      <c r="BY128" s="66">
        <f>IF(BT128=1,VLOOKUP(BX128,data!$B$35:$D$39,2,0),0)</f>
        <v>0</v>
      </c>
      <c r="BZ128" s="67">
        <f>IF(AND(BW128&lt;&gt;0,BY128&lt;&gt;0)=FALSE,0,data!$C$43)</f>
        <v>0</v>
      </c>
      <c r="CA128" s="91">
        <f t="shared" si="57"/>
        <v>0</v>
      </c>
      <c r="CB128" s="121">
        <f t="shared" si="58"/>
        <v>0</v>
      </c>
      <c r="CC128" s="61">
        <f t="shared" si="59"/>
        <v>0</v>
      </c>
      <c r="CD128" s="61">
        <f t="shared" si="60"/>
        <v>0</v>
      </c>
    </row>
    <row r="129" spans="1:82" ht="18" hidden="1" customHeight="1" x14ac:dyDescent="0.25">
      <c r="A129" s="68"/>
      <c r="B129" s="58" t="s">
        <v>211</v>
      </c>
      <c r="C129" s="113"/>
      <c r="D129" s="59"/>
      <c r="E129" s="64"/>
      <c r="F129" s="61">
        <f t="shared" si="32"/>
        <v>0</v>
      </c>
      <c r="G129" s="65">
        <f>IF(F129=1,data!$C$41*E129,0)</f>
        <v>0</v>
      </c>
      <c r="H129" s="87" t="s">
        <v>87</v>
      </c>
      <c r="I129" s="66">
        <f>IF($F129=1,IF($E129&lt;15,VLOOKUP(H129,data!$B$3:$E$32,2,0)*$E129,(VLOOKUP(H129,data!$B$3:$E$32,2,0)*14)+(VLOOKUP(H129,data!$B$3:$E$32,3,0))*($E129-14)),0)</f>
        <v>0</v>
      </c>
      <c r="J129" s="87" t="s">
        <v>87</v>
      </c>
      <c r="K129" s="66">
        <f>IF($F129=1,VLOOKUP(J129,data!$B$35:$D$39,2,0),0)</f>
        <v>0</v>
      </c>
      <c r="L129" s="67">
        <f>IF(AND(I129&lt;&gt;0,K129&lt;&gt;0)=FALSE,0,data!$C$43)</f>
        <v>0</v>
      </c>
      <c r="M129" s="91">
        <f t="shared" si="61"/>
        <v>0</v>
      </c>
      <c r="N129" s="61">
        <f t="shared" si="62"/>
        <v>0</v>
      </c>
      <c r="O129" s="61">
        <f t="shared" si="33"/>
        <v>0</v>
      </c>
      <c r="P129" s="61">
        <f t="shared" si="34"/>
        <v>0</v>
      </c>
      <c r="Q129" s="137">
        <f t="shared" si="35"/>
        <v>0</v>
      </c>
      <c r="S129" s="64"/>
      <c r="T129" s="61">
        <f t="shared" si="36"/>
        <v>0</v>
      </c>
      <c r="U129" s="65">
        <f>IF(T129=1,data!$C$41*S129,0)</f>
        <v>0</v>
      </c>
      <c r="V129" s="87" t="s">
        <v>87</v>
      </c>
      <c r="W129" s="66">
        <f>IF(T129=1,IF(S129&lt;15,VLOOKUP(V129,data!$B$3:$E$32,2,0)*S129,(VLOOKUP(V129,data!$B$3:$E$32,2,0)*14)+(VLOOKUP(V129,data!$B$3:$E$32,3,0))*(S129-14)),0)</f>
        <v>0</v>
      </c>
      <c r="X129" s="87" t="s">
        <v>87</v>
      </c>
      <c r="Y129" s="66">
        <f>IF(T129=1,VLOOKUP(X129,data!$B$35:$D$39,2,0),0)</f>
        <v>0</v>
      </c>
      <c r="Z129" s="67">
        <f>IF(AND(W129&lt;&gt;0,Y129&lt;&gt;0)=FALSE,0,data!$C$43)</f>
        <v>0</v>
      </c>
      <c r="AA129" s="91">
        <f t="shared" si="37"/>
        <v>0</v>
      </c>
      <c r="AB129" s="121">
        <f t="shared" si="38"/>
        <v>0</v>
      </c>
      <c r="AC129" s="61">
        <f t="shared" si="39"/>
        <v>0</v>
      </c>
      <c r="AD129" s="61">
        <f t="shared" si="40"/>
        <v>0</v>
      </c>
      <c r="AF129" s="64"/>
      <c r="AG129" s="61">
        <f t="shared" si="41"/>
        <v>0</v>
      </c>
      <c r="AH129" s="65">
        <f>IF(AG129=1,data!$C$41*AF129,0)</f>
        <v>0</v>
      </c>
      <c r="AI129" s="87" t="s">
        <v>87</v>
      </c>
      <c r="AJ129" s="66">
        <f>IF(AG129=1,IF(AF129&lt;15,VLOOKUP(AI129,data!$B$3:$E$32,2,0)*AF129,(VLOOKUP(AI129,data!$B$3:$E$32,2,0)*14)+(VLOOKUP(AI129,data!$B$3:$E$32,3,0))*(AF129-14)),0)</f>
        <v>0</v>
      </c>
      <c r="AK129" s="87" t="s">
        <v>87</v>
      </c>
      <c r="AL129" s="66">
        <f>IF(AG129=1,VLOOKUP(AK129,data!$B$35:$D$39,2,0),0)</f>
        <v>0</v>
      </c>
      <c r="AM129" s="67">
        <f>IF(AND(AJ129&lt;&gt;0,AL129&lt;&gt;0)=FALSE,0,data!$C$43)</f>
        <v>0</v>
      </c>
      <c r="AN129" s="91">
        <f t="shared" si="42"/>
        <v>0</v>
      </c>
      <c r="AO129" s="121">
        <f t="shared" si="43"/>
        <v>0</v>
      </c>
      <c r="AP129" s="61">
        <f t="shared" si="44"/>
        <v>0</v>
      </c>
      <c r="AQ129" s="61">
        <f t="shared" si="45"/>
        <v>0</v>
      </c>
      <c r="AS129" s="64"/>
      <c r="AT129" s="61">
        <f t="shared" si="46"/>
        <v>0</v>
      </c>
      <c r="AU129" s="65">
        <f>IF(AT129=1,data!$C$41*AS129,0)</f>
        <v>0</v>
      </c>
      <c r="AV129" s="87" t="s">
        <v>87</v>
      </c>
      <c r="AW129" s="66">
        <f>IF(AT129=1,IF(AS129&lt;15,VLOOKUP(AV129,data!$B$3:$E$32,2,0)*AS129,(VLOOKUP(AV129,data!$B$3:$E$32,2,0)*14)+(VLOOKUP(AV129,data!$B$3:$E$32,3,0))*(AS129-14)),0)</f>
        <v>0</v>
      </c>
      <c r="AX129" s="87" t="s">
        <v>87</v>
      </c>
      <c r="AY129" s="66">
        <f>IF(AT129=1,VLOOKUP(AX129,data!$B$35:$D$39,2,0),0)</f>
        <v>0</v>
      </c>
      <c r="AZ129" s="67">
        <f>IF(AND(AW129&lt;&gt;0,AY129&lt;&gt;0)=FALSE,0,data!$C$43)</f>
        <v>0</v>
      </c>
      <c r="BA129" s="91">
        <f t="shared" si="47"/>
        <v>0</v>
      </c>
      <c r="BB129" s="121">
        <f t="shared" si="48"/>
        <v>0</v>
      </c>
      <c r="BC129" s="61">
        <f t="shared" si="49"/>
        <v>0</v>
      </c>
      <c r="BD129" s="61">
        <f t="shared" si="50"/>
        <v>0</v>
      </c>
      <c r="BF129" s="64"/>
      <c r="BG129" s="61">
        <f t="shared" si="51"/>
        <v>0</v>
      </c>
      <c r="BH129" s="65">
        <f>IF(BG129=1,data!$C$41*BF129,0)</f>
        <v>0</v>
      </c>
      <c r="BI129" s="87" t="s">
        <v>87</v>
      </c>
      <c r="BJ129" s="66">
        <f>IF(BG129=1,IF(BF129&lt;15,VLOOKUP(BI129,data!$B$3:$E$32,2,0)*BF129,(VLOOKUP(BI129,data!$B$3:$E$32,2,0)*14)+(VLOOKUP(BI129,data!$B$3:$E$32,3,0))*(BF129-14)),0)</f>
        <v>0</v>
      </c>
      <c r="BK129" s="87" t="s">
        <v>87</v>
      </c>
      <c r="BL129" s="66">
        <f>IF(BG129=1,VLOOKUP(BK129,data!$B$35:$D$39,2,0),0)</f>
        <v>0</v>
      </c>
      <c r="BM129" s="67">
        <f>IF(AND(BJ129&lt;&gt;0,BL129&lt;&gt;0)=FALSE,0,data!$C$43)</f>
        <v>0</v>
      </c>
      <c r="BN129" s="91">
        <f t="shared" si="52"/>
        <v>0</v>
      </c>
      <c r="BO129" s="121">
        <f t="shared" si="53"/>
        <v>0</v>
      </c>
      <c r="BP129" s="61">
        <f t="shared" si="54"/>
        <v>0</v>
      </c>
      <c r="BQ129" s="61">
        <f t="shared" si="55"/>
        <v>0</v>
      </c>
      <c r="BS129" s="64"/>
      <c r="BT129" s="61">
        <f t="shared" si="56"/>
        <v>0</v>
      </c>
      <c r="BU129" s="65">
        <f>IF(BT129=1,data!$C$41*BS129,0)</f>
        <v>0</v>
      </c>
      <c r="BV129" s="87" t="s">
        <v>87</v>
      </c>
      <c r="BW129" s="66">
        <f>IF(BT129=1,IF(BS129&lt;15,VLOOKUP(BV129,data!$B$3:$E$32,2,0)*BS129,(VLOOKUP(BV129,data!$B$3:$E$32,2,0)*14)+(VLOOKUP(BV129,data!$B$3:$E$32,3,0))*(BS129-14)),0)</f>
        <v>0</v>
      </c>
      <c r="BX129" s="87" t="s">
        <v>87</v>
      </c>
      <c r="BY129" s="66">
        <f>IF(BT129=1,VLOOKUP(BX129,data!$B$35:$D$39,2,0),0)</f>
        <v>0</v>
      </c>
      <c r="BZ129" s="67">
        <f>IF(AND(BW129&lt;&gt;0,BY129&lt;&gt;0)=FALSE,0,data!$C$43)</f>
        <v>0</v>
      </c>
      <c r="CA129" s="91">
        <f t="shared" si="57"/>
        <v>0</v>
      </c>
      <c r="CB129" s="121">
        <f t="shared" si="58"/>
        <v>0</v>
      </c>
      <c r="CC129" s="61">
        <f t="shared" si="59"/>
        <v>0</v>
      </c>
      <c r="CD129" s="61">
        <f t="shared" si="60"/>
        <v>0</v>
      </c>
    </row>
    <row r="130" spans="1:82" ht="18" hidden="1" customHeight="1" x14ac:dyDescent="0.25">
      <c r="A130" s="68"/>
      <c r="B130" s="58" t="s">
        <v>212</v>
      </c>
      <c r="C130" s="113"/>
      <c r="D130" s="59"/>
      <c r="E130" s="64"/>
      <c r="F130" s="61">
        <f t="shared" si="32"/>
        <v>0</v>
      </c>
      <c r="G130" s="65">
        <f>IF(F130=1,data!$C$41*E130,0)</f>
        <v>0</v>
      </c>
      <c r="H130" s="87" t="s">
        <v>87</v>
      </c>
      <c r="I130" s="66">
        <f>IF($F130=1,IF($E130&lt;15,VLOOKUP(H130,data!$B$3:$E$32,2,0)*$E130,(VLOOKUP(H130,data!$B$3:$E$32,2,0)*14)+(VLOOKUP(H130,data!$B$3:$E$32,3,0))*($E130-14)),0)</f>
        <v>0</v>
      </c>
      <c r="J130" s="87" t="s">
        <v>87</v>
      </c>
      <c r="K130" s="66">
        <f>IF($F130=1,VLOOKUP(J130,data!$B$35:$D$39,2,0),0)</f>
        <v>0</v>
      </c>
      <c r="L130" s="67">
        <f>IF(AND(I130&lt;&gt;0,K130&lt;&gt;0)=FALSE,0,data!$C$43)</f>
        <v>0</v>
      </c>
      <c r="M130" s="91">
        <f t="shared" si="61"/>
        <v>0</v>
      </c>
      <c r="N130" s="61">
        <f t="shared" si="62"/>
        <v>0</v>
      </c>
      <c r="O130" s="61">
        <f t="shared" si="33"/>
        <v>0</v>
      </c>
      <c r="P130" s="61">
        <f t="shared" si="34"/>
        <v>0</v>
      </c>
      <c r="Q130" s="137">
        <f t="shared" si="35"/>
        <v>0</v>
      </c>
      <c r="S130" s="64"/>
      <c r="T130" s="61">
        <f t="shared" si="36"/>
        <v>0</v>
      </c>
      <c r="U130" s="65">
        <f>IF(T130=1,data!$C$41*S130,0)</f>
        <v>0</v>
      </c>
      <c r="V130" s="87" t="s">
        <v>87</v>
      </c>
      <c r="W130" s="66">
        <f>IF(T130=1,IF(S130&lt;15,VLOOKUP(V130,data!$B$3:$E$32,2,0)*S130,(VLOOKUP(V130,data!$B$3:$E$32,2,0)*14)+(VLOOKUP(V130,data!$B$3:$E$32,3,0))*(S130-14)),0)</f>
        <v>0</v>
      </c>
      <c r="X130" s="87" t="s">
        <v>87</v>
      </c>
      <c r="Y130" s="66">
        <f>IF(T130=1,VLOOKUP(X130,data!$B$35:$D$39,2,0),0)</f>
        <v>0</v>
      </c>
      <c r="Z130" s="67">
        <f>IF(AND(W130&lt;&gt;0,Y130&lt;&gt;0)=FALSE,0,data!$C$43)</f>
        <v>0</v>
      </c>
      <c r="AA130" s="91">
        <f t="shared" si="37"/>
        <v>0</v>
      </c>
      <c r="AB130" s="121">
        <f t="shared" si="38"/>
        <v>0</v>
      </c>
      <c r="AC130" s="61">
        <f t="shared" si="39"/>
        <v>0</v>
      </c>
      <c r="AD130" s="61">
        <f t="shared" si="40"/>
        <v>0</v>
      </c>
      <c r="AF130" s="64"/>
      <c r="AG130" s="61">
        <f t="shared" si="41"/>
        <v>0</v>
      </c>
      <c r="AH130" s="65">
        <f>IF(AG130=1,data!$C$41*AF130,0)</f>
        <v>0</v>
      </c>
      <c r="AI130" s="87" t="s">
        <v>87</v>
      </c>
      <c r="AJ130" s="66">
        <f>IF(AG130=1,IF(AF130&lt;15,VLOOKUP(AI130,data!$B$3:$E$32,2,0)*AF130,(VLOOKUP(AI130,data!$B$3:$E$32,2,0)*14)+(VLOOKUP(AI130,data!$B$3:$E$32,3,0))*(AF130-14)),0)</f>
        <v>0</v>
      </c>
      <c r="AK130" s="87" t="s">
        <v>87</v>
      </c>
      <c r="AL130" s="66">
        <f>IF(AG130=1,VLOOKUP(AK130,data!$B$35:$D$39,2,0),0)</f>
        <v>0</v>
      </c>
      <c r="AM130" s="67">
        <f>IF(AND(AJ130&lt;&gt;0,AL130&lt;&gt;0)=FALSE,0,data!$C$43)</f>
        <v>0</v>
      </c>
      <c r="AN130" s="91">
        <f t="shared" si="42"/>
        <v>0</v>
      </c>
      <c r="AO130" s="121">
        <f t="shared" si="43"/>
        <v>0</v>
      </c>
      <c r="AP130" s="61">
        <f t="shared" si="44"/>
        <v>0</v>
      </c>
      <c r="AQ130" s="61">
        <f t="shared" si="45"/>
        <v>0</v>
      </c>
      <c r="AS130" s="64"/>
      <c r="AT130" s="61">
        <f t="shared" si="46"/>
        <v>0</v>
      </c>
      <c r="AU130" s="65">
        <f>IF(AT130=1,data!$C$41*AS130,0)</f>
        <v>0</v>
      </c>
      <c r="AV130" s="87" t="s">
        <v>87</v>
      </c>
      <c r="AW130" s="66">
        <f>IF(AT130=1,IF(AS130&lt;15,VLOOKUP(AV130,data!$B$3:$E$32,2,0)*AS130,(VLOOKUP(AV130,data!$B$3:$E$32,2,0)*14)+(VLOOKUP(AV130,data!$B$3:$E$32,3,0))*(AS130-14)),0)</f>
        <v>0</v>
      </c>
      <c r="AX130" s="87" t="s">
        <v>87</v>
      </c>
      <c r="AY130" s="66">
        <f>IF(AT130=1,VLOOKUP(AX130,data!$B$35:$D$39,2,0),0)</f>
        <v>0</v>
      </c>
      <c r="AZ130" s="67">
        <f>IF(AND(AW130&lt;&gt;0,AY130&lt;&gt;0)=FALSE,0,data!$C$43)</f>
        <v>0</v>
      </c>
      <c r="BA130" s="91">
        <f t="shared" si="47"/>
        <v>0</v>
      </c>
      <c r="BB130" s="121">
        <f t="shared" si="48"/>
        <v>0</v>
      </c>
      <c r="BC130" s="61">
        <f t="shared" si="49"/>
        <v>0</v>
      </c>
      <c r="BD130" s="61">
        <f t="shared" si="50"/>
        <v>0</v>
      </c>
      <c r="BF130" s="64"/>
      <c r="BG130" s="61">
        <f t="shared" si="51"/>
        <v>0</v>
      </c>
      <c r="BH130" s="65">
        <f>IF(BG130=1,data!$C$41*BF130,0)</f>
        <v>0</v>
      </c>
      <c r="BI130" s="87" t="s">
        <v>87</v>
      </c>
      <c r="BJ130" s="66">
        <f>IF(BG130=1,IF(BF130&lt;15,VLOOKUP(BI130,data!$B$3:$E$32,2,0)*BF130,(VLOOKUP(BI130,data!$B$3:$E$32,2,0)*14)+(VLOOKUP(BI130,data!$B$3:$E$32,3,0))*(BF130-14)),0)</f>
        <v>0</v>
      </c>
      <c r="BK130" s="87" t="s">
        <v>87</v>
      </c>
      <c r="BL130" s="66">
        <f>IF(BG130=1,VLOOKUP(BK130,data!$B$35:$D$39,2,0),0)</f>
        <v>0</v>
      </c>
      <c r="BM130" s="67">
        <f>IF(AND(BJ130&lt;&gt;0,BL130&lt;&gt;0)=FALSE,0,data!$C$43)</f>
        <v>0</v>
      </c>
      <c r="BN130" s="91">
        <f t="shared" si="52"/>
        <v>0</v>
      </c>
      <c r="BO130" s="121">
        <f t="shared" si="53"/>
        <v>0</v>
      </c>
      <c r="BP130" s="61">
        <f t="shared" si="54"/>
        <v>0</v>
      </c>
      <c r="BQ130" s="61">
        <f t="shared" si="55"/>
        <v>0</v>
      </c>
      <c r="BS130" s="64"/>
      <c r="BT130" s="61">
        <f t="shared" si="56"/>
        <v>0</v>
      </c>
      <c r="BU130" s="65">
        <f>IF(BT130=1,data!$C$41*BS130,0)</f>
        <v>0</v>
      </c>
      <c r="BV130" s="87" t="s">
        <v>87</v>
      </c>
      <c r="BW130" s="66">
        <f>IF(BT130=1,IF(BS130&lt;15,VLOOKUP(BV130,data!$B$3:$E$32,2,0)*BS130,(VLOOKUP(BV130,data!$B$3:$E$32,2,0)*14)+(VLOOKUP(BV130,data!$B$3:$E$32,3,0))*(BS130-14)),0)</f>
        <v>0</v>
      </c>
      <c r="BX130" s="87" t="s">
        <v>87</v>
      </c>
      <c r="BY130" s="66">
        <f>IF(BT130=1,VLOOKUP(BX130,data!$B$35:$D$39,2,0),0)</f>
        <v>0</v>
      </c>
      <c r="BZ130" s="67">
        <f>IF(AND(BW130&lt;&gt;0,BY130&lt;&gt;0)=FALSE,0,data!$C$43)</f>
        <v>0</v>
      </c>
      <c r="CA130" s="91">
        <f t="shared" si="57"/>
        <v>0</v>
      </c>
      <c r="CB130" s="121">
        <f t="shared" si="58"/>
        <v>0</v>
      </c>
      <c r="CC130" s="61">
        <f t="shared" si="59"/>
        <v>0</v>
      </c>
      <c r="CD130" s="61">
        <f t="shared" si="60"/>
        <v>0</v>
      </c>
    </row>
    <row r="131" spans="1:82" ht="18" hidden="1" customHeight="1" x14ac:dyDescent="0.25">
      <c r="A131" s="68"/>
      <c r="B131" s="58" t="s">
        <v>213</v>
      </c>
      <c r="C131" s="113"/>
      <c r="D131" s="59"/>
      <c r="E131" s="64"/>
      <c r="F131" s="61">
        <f t="shared" si="32"/>
        <v>0</v>
      </c>
      <c r="G131" s="65">
        <f>IF(F131=1,data!$C$41*E131,0)</f>
        <v>0</v>
      </c>
      <c r="H131" s="87" t="s">
        <v>87</v>
      </c>
      <c r="I131" s="66">
        <f>IF($F131=1,IF($E131&lt;15,VLOOKUP(H131,data!$B$3:$E$32,2,0)*$E131,(VLOOKUP(H131,data!$B$3:$E$32,2,0)*14)+(VLOOKUP(H131,data!$B$3:$E$32,3,0))*($E131-14)),0)</f>
        <v>0</v>
      </c>
      <c r="J131" s="87" t="s">
        <v>87</v>
      </c>
      <c r="K131" s="66">
        <f>IF($F131=1,VLOOKUP(J131,data!$B$35:$D$39,2,0),0)</f>
        <v>0</v>
      </c>
      <c r="L131" s="67">
        <f>IF(AND(I131&lt;&gt;0,K131&lt;&gt;0)=FALSE,0,data!$C$43)</f>
        <v>0</v>
      </c>
      <c r="M131" s="91">
        <f t="shared" si="61"/>
        <v>0</v>
      </c>
      <c r="N131" s="61">
        <f t="shared" si="62"/>
        <v>0</v>
      </c>
      <c r="O131" s="61">
        <f t="shared" si="33"/>
        <v>0</v>
      </c>
      <c r="P131" s="61">
        <f t="shared" si="34"/>
        <v>0</v>
      </c>
      <c r="Q131" s="137">
        <f t="shared" si="35"/>
        <v>0</v>
      </c>
      <c r="S131" s="64"/>
      <c r="T131" s="61">
        <f t="shared" si="36"/>
        <v>0</v>
      </c>
      <c r="U131" s="65">
        <f>IF(T131=1,data!$C$41*S131,0)</f>
        <v>0</v>
      </c>
      <c r="V131" s="87" t="s">
        <v>87</v>
      </c>
      <c r="W131" s="66">
        <f>IF(T131=1,IF(S131&lt;15,VLOOKUP(V131,data!$B$3:$E$32,2,0)*S131,(VLOOKUP(V131,data!$B$3:$E$32,2,0)*14)+(VLOOKUP(V131,data!$B$3:$E$32,3,0))*(S131-14)),0)</f>
        <v>0</v>
      </c>
      <c r="X131" s="87" t="s">
        <v>87</v>
      </c>
      <c r="Y131" s="66">
        <f>IF(T131=1,VLOOKUP(X131,data!$B$35:$D$39,2,0),0)</f>
        <v>0</v>
      </c>
      <c r="Z131" s="67">
        <f>IF(AND(W131&lt;&gt;0,Y131&lt;&gt;0)=FALSE,0,data!$C$43)</f>
        <v>0</v>
      </c>
      <c r="AA131" s="91">
        <f t="shared" si="37"/>
        <v>0</v>
      </c>
      <c r="AB131" s="121">
        <f t="shared" si="38"/>
        <v>0</v>
      </c>
      <c r="AC131" s="61">
        <f t="shared" si="39"/>
        <v>0</v>
      </c>
      <c r="AD131" s="61">
        <f t="shared" si="40"/>
        <v>0</v>
      </c>
      <c r="AF131" s="64"/>
      <c r="AG131" s="61">
        <f t="shared" si="41"/>
        <v>0</v>
      </c>
      <c r="AH131" s="65">
        <f>IF(AG131=1,data!$C$41*AF131,0)</f>
        <v>0</v>
      </c>
      <c r="AI131" s="87" t="s">
        <v>87</v>
      </c>
      <c r="AJ131" s="66">
        <f>IF(AG131=1,IF(AF131&lt;15,VLOOKUP(AI131,data!$B$3:$E$32,2,0)*AF131,(VLOOKUP(AI131,data!$B$3:$E$32,2,0)*14)+(VLOOKUP(AI131,data!$B$3:$E$32,3,0))*(AF131-14)),0)</f>
        <v>0</v>
      </c>
      <c r="AK131" s="87" t="s">
        <v>87</v>
      </c>
      <c r="AL131" s="66">
        <f>IF(AG131=1,VLOOKUP(AK131,data!$B$35:$D$39,2,0),0)</f>
        <v>0</v>
      </c>
      <c r="AM131" s="67">
        <f>IF(AND(AJ131&lt;&gt;0,AL131&lt;&gt;0)=FALSE,0,data!$C$43)</f>
        <v>0</v>
      </c>
      <c r="AN131" s="91">
        <f t="shared" si="42"/>
        <v>0</v>
      </c>
      <c r="AO131" s="121">
        <f t="shared" si="43"/>
        <v>0</v>
      </c>
      <c r="AP131" s="61">
        <f t="shared" si="44"/>
        <v>0</v>
      </c>
      <c r="AQ131" s="61">
        <f t="shared" si="45"/>
        <v>0</v>
      </c>
      <c r="AS131" s="64"/>
      <c r="AT131" s="61">
        <f t="shared" si="46"/>
        <v>0</v>
      </c>
      <c r="AU131" s="65">
        <f>IF(AT131=1,data!$C$41*AS131,0)</f>
        <v>0</v>
      </c>
      <c r="AV131" s="87" t="s">
        <v>87</v>
      </c>
      <c r="AW131" s="66">
        <f>IF(AT131=1,IF(AS131&lt;15,VLOOKUP(AV131,data!$B$3:$E$32,2,0)*AS131,(VLOOKUP(AV131,data!$B$3:$E$32,2,0)*14)+(VLOOKUP(AV131,data!$B$3:$E$32,3,0))*(AS131-14)),0)</f>
        <v>0</v>
      </c>
      <c r="AX131" s="87" t="s">
        <v>87</v>
      </c>
      <c r="AY131" s="66">
        <f>IF(AT131=1,VLOOKUP(AX131,data!$B$35:$D$39,2,0),0)</f>
        <v>0</v>
      </c>
      <c r="AZ131" s="67">
        <f>IF(AND(AW131&lt;&gt;0,AY131&lt;&gt;0)=FALSE,0,data!$C$43)</f>
        <v>0</v>
      </c>
      <c r="BA131" s="91">
        <f t="shared" si="47"/>
        <v>0</v>
      </c>
      <c r="BB131" s="121">
        <f t="shared" si="48"/>
        <v>0</v>
      </c>
      <c r="BC131" s="61">
        <f t="shared" si="49"/>
        <v>0</v>
      </c>
      <c r="BD131" s="61">
        <f t="shared" si="50"/>
        <v>0</v>
      </c>
      <c r="BF131" s="64"/>
      <c r="BG131" s="61">
        <f t="shared" si="51"/>
        <v>0</v>
      </c>
      <c r="BH131" s="65">
        <f>IF(BG131=1,data!$C$41*BF131,0)</f>
        <v>0</v>
      </c>
      <c r="BI131" s="87" t="s">
        <v>87</v>
      </c>
      <c r="BJ131" s="66">
        <f>IF(BG131=1,IF(BF131&lt;15,VLOOKUP(BI131,data!$B$3:$E$32,2,0)*BF131,(VLOOKUP(BI131,data!$B$3:$E$32,2,0)*14)+(VLOOKUP(BI131,data!$B$3:$E$32,3,0))*(BF131-14)),0)</f>
        <v>0</v>
      </c>
      <c r="BK131" s="87" t="s">
        <v>87</v>
      </c>
      <c r="BL131" s="66">
        <f>IF(BG131=1,VLOOKUP(BK131,data!$B$35:$D$39,2,0),0)</f>
        <v>0</v>
      </c>
      <c r="BM131" s="67">
        <f>IF(AND(BJ131&lt;&gt;0,BL131&lt;&gt;0)=FALSE,0,data!$C$43)</f>
        <v>0</v>
      </c>
      <c r="BN131" s="91">
        <f t="shared" si="52"/>
        <v>0</v>
      </c>
      <c r="BO131" s="121">
        <f t="shared" si="53"/>
        <v>0</v>
      </c>
      <c r="BP131" s="61">
        <f t="shared" si="54"/>
        <v>0</v>
      </c>
      <c r="BQ131" s="61">
        <f t="shared" si="55"/>
        <v>0</v>
      </c>
      <c r="BS131" s="64"/>
      <c r="BT131" s="61">
        <f t="shared" si="56"/>
        <v>0</v>
      </c>
      <c r="BU131" s="65">
        <f>IF(BT131=1,data!$C$41*BS131,0)</f>
        <v>0</v>
      </c>
      <c r="BV131" s="87" t="s">
        <v>87</v>
      </c>
      <c r="BW131" s="66">
        <f>IF(BT131=1,IF(BS131&lt;15,VLOOKUP(BV131,data!$B$3:$E$32,2,0)*BS131,(VLOOKUP(BV131,data!$B$3:$E$32,2,0)*14)+(VLOOKUP(BV131,data!$B$3:$E$32,3,0))*(BS131-14)),0)</f>
        <v>0</v>
      </c>
      <c r="BX131" s="87" t="s">
        <v>87</v>
      </c>
      <c r="BY131" s="66">
        <f>IF(BT131=1,VLOOKUP(BX131,data!$B$35:$D$39,2,0),0)</f>
        <v>0</v>
      </c>
      <c r="BZ131" s="67">
        <f>IF(AND(BW131&lt;&gt;0,BY131&lt;&gt;0)=FALSE,0,data!$C$43)</f>
        <v>0</v>
      </c>
      <c r="CA131" s="91">
        <f t="shared" si="57"/>
        <v>0</v>
      </c>
      <c r="CB131" s="121">
        <f t="shared" si="58"/>
        <v>0</v>
      </c>
      <c r="CC131" s="61">
        <f t="shared" si="59"/>
        <v>0</v>
      </c>
      <c r="CD131" s="61">
        <f t="shared" si="60"/>
        <v>0</v>
      </c>
    </row>
    <row r="132" spans="1:82" ht="18" hidden="1" customHeight="1" x14ac:dyDescent="0.25">
      <c r="A132" s="68"/>
      <c r="B132" s="58" t="s">
        <v>214</v>
      </c>
      <c r="C132" s="113"/>
      <c r="D132" s="59"/>
      <c r="E132" s="64"/>
      <c r="F132" s="61">
        <f t="shared" si="32"/>
        <v>0</v>
      </c>
      <c r="G132" s="65">
        <f>IF(F132=1,data!$C$41*E132,0)</f>
        <v>0</v>
      </c>
      <c r="H132" s="87" t="s">
        <v>87</v>
      </c>
      <c r="I132" s="66">
        <f>IF($F132=1,IF($E132&lt;15,VLOOKUP(H132,data!$B$3:$E$32,2,0)*$E132,(VLOOKUP(H132,data!$B$3:$E$32,2,0)*14)+(VLOOKUP(H132,data!$B$3:$E$32,3,0))*($E132-14)),0)</f>
        <v>0</v>
      </c>
      <c r="J132" s="87" t="s">
        <v>87</v>
      </c>
      <c r="K132" s="66">
        <f>IF($F132=1,VLOOKUP(J132,data!$B$35:$D$39,2,0),0)</f>
        <v>0</v>
      </c>
      <c r="L132" s="67">
        <f>IF(AND(I132&lt;&gt;0,K132&lt;&gt;0)=FALSE,0,data!$C$43)</f>
        <v>0</v>
      </c>
      <c r="M132" s="91">
        <f t="shared" si="61"/>
        <v>0</v>
      </c>
      <c r="N132" s="61">
        <f t="shared" si="62"/>
        <v>0</v>
      </c>
      <c r="O132" s="61">
        <f t="shared" si="33"/>
        <v>0</v>
      </c>
      <c r="P132" s="61">
        <f t="shared" si="34"/>
        <v>0</v>
      </c>
      <c r="Q132" s="137">
        <f t="shared" si="35"/>
        <v>0</v>
      </c>
      <c r="S132" s="64"/>
      <c r="T132" s="61">
        <f t="shared" si="36"/>
        <v>0</v>
      </c>
      <c r="U132" s="65">
        <f>IF(T132=1,data!$C$41*S132,0)</f>
        <v>0</v>
      </c>
      <c r="V132" s="87" t="s">
        <v>87</v>
      </c>
      <c r="W132" s="66">
        <f>IF(T132=1,IF(S132&lt;15,VLOOKUP(V132,data!$B$3:$E$32,2,0)*S132,(VLOOKUP(V132,data!$B$3:$E$32,2,0)*14)+(VLOOKUP(V132,data!$B$3:$E$32,3,0))*(S132-14)),0)</f>
        <v>0</v>
      </c>
      <c r="X132" s="87" t="s">
        <v>87</v>
      </c>
      <c r="Y132" s="66">
        <f>IF(T132=1,VLOOKUP(X132,data!$B$35:$D$39,2,0),0)</f>
        <v>0</v>
      </c>
      <c r="Z132" s="67">
        <f>IF(AND(W132&lt;&gt;0,Y132&lt;&gt;0)=FALSE,0,data!$C$43)</f>
        <v>0</v>
      </c>
      <c r="AA132" s="91">
        <f t="shared" si="37"/>
        <v>0</v>
      </c>
      <c r="AB132" s="121">
        <f t="shared" si="38"/>
        <v>0</v>
      </c>
      <c r="AC132" s="61">
        <f t="shared" si="39"/>
        <v>0</v>
      </c>
      <c r="AD132" s="61">
        <f t="shared" si="40"/>
        <v>0</v>
      </c>
      <c r="AF132" s="64"/>
      <c r="AG132" s="61">
        <f t="shared" si="41"/>
        <v>0</v>
      </c>
      <c r="AH132" s="65">
        <f>IF(AG132=1,data!$C$41*AF132,0)</f>
        <v>0</v>
      </c>
      <c r="AI132" s="87" t="s">
        <v>87</v>
      </c>
      <c r="AJ132" s="66">
        <f>IF(AG132=1,IF(AF132&lt;15,VLOOKUP(AI132,data!$B$3:$E$32,2,0)*AF132,(VLOOKUP(AI132,data!$B$3:$E$32,2,0)*14)+(VLOOKUP(AI132,data!$B$3:$E$32,3,0))*(AF132-14)),0)</f>
        <v>0</v>
      </c>
      <c r="AK132" s="87" t="s">
        <v>87</v>
      </c>
      <c r="AL132" s="66">
        <f>IF(AG132=1,VLOOKUP(AK132,data!$B$35:$D$39,2,0),0)</f>
        <v>0</v>
      </c>
      <c r="AM132" s="67">
        <f>IF(AND(AJ132&lt;&gt;0,AL132&lt;&gt;0)=FALSE,0,data!$C$43)</f>
        <v>0</v>
      </c>
      <c r="AN132" s="91">
        <f t="shared" si="42"/>
        <v>0</v>
      </c>
      <c r="AO132" s="121">
        <f t="shared" si="43"/>
        <v>0</v>
      </c>
      <c r="AP132" s="61">
        <f t="shared" si="44"/>
        <v>0</v>
      </c>
      <c r="AQ132" s="61">
        <f t="shared" si="45"/>
        <v>0</v>
      </c>
      <c r="AS132" s="64"/>
      <c r="AT132" s="61">
        <f t="shared" si="46"/>
        <v>0</v>
      </c>
      <c r="AU132" s="65">
        <f>IF(AT132=1,data!$C$41*AS132,0)</f>
        <v>0</v>
      </c>
      <c r="AV132" s="87" t="s">
        <v>87</v>
      </c>
      <c r="AW132" s="66">
        <f>IF(AT132=1,IF(AS132&lt;15,VLOOKUP(AV132,data!$B$3:$E$32,2,0)*AS132,(VLOOKUP(AV132,data!$B$3:$E$32,2,0)*14)+(VLOOKUP(AV132,data!$B$3:$E$32,3,0))*(AS132-14)),0)</f>
        <v>0</v>
      </c>
      <c r="AX132" s="87" t="s">
        <v>87</v>
      </c>
      <c r="AY132" s="66">
        <f>IF(AT132=1,VLOOKUP(AX132,data!$B$35:$D$39,2,0),0)</f>
        <v>0</v>
      </c>
      <c r="AZ132" s="67">
        <f>IF(AND(AW132&lt;&gt;0,AY132&lt;&gt;0)=FALSE,0,data!$C$43)</f>
        <v>0</v>
      </c>
      <c r="BA132" s="91">
        <f t="shared" si="47"/>
        <v>0</v>
      </c>
      <c r="BB132" s="121">
        <f t="shared" si="48"/>
        <v>0</v>
      </c>
      <c r="BC132" s="61">
        <f t="shared" si="49"/>
        <v>0</v>
      </c>
      <c r="BD132" s="61">
        <f t="shared" si="50"/>
        <v>0</v>
      </c>
      <c r="BF132" s="64"/>
      <c r="BG132" s="61">
        <f t="shared" si="51"/>
        <v>0</v>
      </c>
      <c r="BH132" s="65">
        <f>IF(BG132=1,data!$C$41*BF132,0)</f>
        <v>0</v>
      </c>
      <c r="BI132" s="87" t="s">
        <v>87</v>
      </c>
      <c r="BJ132" s="66">
        <f>IF(BG132=1,IF(BF132&lt;15,VLOOKUP(BI132,data!$B$3:$E$32,2,0)*BF132,(VLOOKUP(BI132,data!$B$3:$E$32,2,0)*14)+(VLOOKUP(BI132,data!$B$3:$E$32,3,0))*(BF132-14)),0)</f>
        <v>0</v>
      </c>
      <c r="BK132" s="87" t="s">
        <v>87</v>
      </c>
      <c r="BL132" s="66">
        <f>IF(BG132=1,VLOOKUP(BK132,data!$B$35:$D$39,2,0),0)</f>
        <v>0</v>
      </c>
      <c r="BM132" s="67">
        <f>IF(AND(BJ132&lt;&gt;0,BL132&lt;&gt;0)=FALSE,0,data!$C$43)</f>
        <v>0</v>
      </c>
      <c r="BN132" s="91">
        <f t="shared" si="52"/>
        <v>0</v>
      </c>
      <c r="BO132" s="121">
        <f t="shared" si="53"/>
        <v>0</v>
      </c>
      <c r="BP132" s="61">
        <f t="shared" si="54"/>
        <v>0</v>
      </c>
      <c r="BQ132" s="61">
        <f t="shared" si="55"/>
        <v>0</v>
      </c>
      <c r="BS132" s="64"/>
      <c r="BT132" s="61">
        <f t="shared" si="56"/>
        <v>0</v>
      </c>
      <c r="BU132" s="65">
        <f>IF(BT132=1,data!$C$41*BS132,0)</f>
        <v>0</v>
      </c>
      <c r="BV132" s="87" t="s">
        <v>87</v>
      </c>
      <c r="BW132" s="66">
        <f>IF(BT132=1,IF(BS132&lt;15,VLOOKUP(BV132,data!$B$3:$E$32,2,0)*BS132,(VLOOKUP(BV132,data!$B$3:$E$32,2,0)*14)+(VLOOKUP(BV132,data!$B$3:$E$32,3,0))*(BS132-14)),0)</f>
        <v>0</v>
      </c>
      <c r="BX132" s="87" t="s">
        <v>87</v>
      </c>
      <c r="BY132" s="66">
        <f>IF(BT132=1,VLOOKUP(BX132,data!$B$35:$D$39,2,0),0)</f>
        <v>0</v>
      </c>
      <c r="BZ132" s="67">
        <f>IF(AND(BW132&lt;&gt;0,BY132&lt;&gt;0)=FALSE,0,data!$C$43)</f>
        <v>0</v>
      </c>
      <c r="CA132" s="91">
        <f t="shared" si="57"/>
        <v>0</v>
      </c>
      <c r="CB132" s="121">
        <f t="shared" si="58"/>
        <v>0</v>
      </c>
      <c r="CC132" s="61">
        <f t="shared" si="59"/>
        <v>0</v>
      </c>
      <c r="CD132" s="61">
        <f t="shared" si="60"/>
        <v>0</v>
      </c>
    </row>
    <row r="133" spans="1:82" ht="18" hidden="1" customHeight="1" x14ac:dyDescent="0.25">
      <c r="A133" s="68"/>
      <c r="B133" s="58" t="s">
        <v>215</v>
      </c>
      <c r="C133" s="113"/>
      <c r="D133" s="59"/>
      <c r="E133" s="64"/>
      <c r="F133" s="61">
        <f t="shared" si="32"/>
        <v>0</v>
      </c>
      <c r="G133" s="65">
        <f>IF(F133=1,data!$C$41*E133,0)</f>
        <v>0</v>
      </c>
      <c r="H133" s="87" t="s">
        <v>87</v>
      </c>
      <c r="I133" s="66">
        <f>IF($F133=1,IF($E133&lt;15,VLOOKUP(H133,data!$B$3:$E$32,2,0)*$E133,(VLOOKUP(H133,data!$B$3:$E$32,2,0)*14)+(VLOOKUP(H133,data!$B$3:$E$32,3,0))*($E133-14)),0)</f>
        <v>0</v>
      </c>
      <c r="J133" s="87" t="s">
        <v>87</v>
      </c>
      <c r="K133" s="66">
        <f>IF($F133=1,VLOOKUP(J133,data!$B$35:$D$39,2,0),0)</f>
        <v>0</v>
      </c>
      <c r="L133" s="67">
        <f>IF(AND(I133&lt;&gt;0,K133&lt;&gt;0)=FALSE,0,data!$C$43)</f>
        <v>0</v>
      </c>
      <c r="M133" s="91">
        <f t="shared" si="61"/>
        <v>0</v>
      </c>
      <c r="N133" s="61">
        <f t="shared" si="62"/>
        <v>0</v>
      </c>
      <c r="O133" s="61">
        <f t="shared" si="33"/>
        <v>0</v>
      </c>
      <c r="P133" s="61">
        <f t="shared" si="34"/>
        <v>0</v>
      </c>
      <c r="Q133" s="137">
        <f t="shared" si="35"/>
        <v>0</v>
      </c>
      <c r="S133" s="64"/>
      <c r="T133" s="61">
        <f t="shared" si="36"/>
        <v>0</v>
      </c>
      <c r="U133" s="65">
        <f>IF(T133=1,data!$C$41*S133,0)</f>
        <v>0</v>
      </c>
      <c r="V133" s="87" t="s">
        <v>87</v>
      </c>
      <c r="W133" s="66">
        <f>IF(T133=1,IF(S133&lt;15,VLOOKUP(V133,data!$B$3:$E$32,2,0)*S133,(VLOOKUP(V133,data!$B$3:$E$32,2,0)*14)+(VLOOKUP(V133,data!$B$3:$E$32,3,0))*(S133-14)),0)</f>
        <v>0</v>
      </c>
      <c r="X133" s="87" t="s">
        <v>87</v>
      </c>
      <c r="Y133" s="66">
        <f>IF(T133=1,VLOOKUP(X133,data!$B$35:$D$39,2,0),0)</f>
        <v>0</v>
      </c>
      <c r="Z133" s="67">
        <f>IF(AND(W133&lt;&gt;0,Y133&lt;&gt;0)=FALSE,0,data!$C$43)</f>
        <v>0</v>
      </c>
      <c r="AA133" s="91">
        <f t="shared" si="37"/>
        <v>0</v>
      </c>
      <c r="AB133" s="121">
        <f t="shared" si="38"/>
        <v>0</v>
      </c>
      <c r="AC133" s="61">
        <f t="shared" si="39"/>
        <v>0</v>
      </c>
      <c r="AD133" s="61">
        <f t="shared" si="40"/>
        <v>0</v>
      </c>
      <c r="AF133" s="64"/>
      <c r="AG133" s="61">
        <f t="shared" si="41"/>
        <v>0</v>
      </c>
      <c r="AH133" s="65">
        <f>IF(AG133=1,data!$C$41*AF133,0)</f>
        <v>0</v>
      </c>
      <c r="AI133" s="87" t="s">
        <v>87</v>
      </c>
      <c r="AJ133" s="66">
        <f>IF(AG133=1,IF(AF133&lt;15,VLOOKUP(AI133,data!$B$3:$E$32,2,0)*AF133,(VLOOKUP(AI133,data!$B$3:$E$32,2,0)*14)+(VLOOKUP(AI133,data!$B$3:$E$32,3,0))*(AF133-14)),0)</f>
        <v>0</v>
      </c>
      <c r="AK133" s="87" t="s">
        <v>87</v>
      </c>
      <c r="AL133" s="66">
        <f>IF(AG133=1,VLOOKUP(AK133,data!$B$35:$D$39,2,0),0)</f>
        <v>0</v>
      </c>
      <c r="AM133" s="67">
        <f>IF(AND(AJ133&lt;&gt;0,AL133&lt;&gt;0)=FALSE,0,data!$C$43)</f>
        <v>0</v>
      </c>
      <c r="AN133" s="91">
        <f t="shared" si="42"/>
        <v>0</v>
      </c>
      <c r="AO133" s="121">
        <f t="shared" si="43"/>
        <v>0</v>
      </c>
      <c r="AP133" s="61">
        <f t="shared" si="44"/>
        <v>0</v>
      </c>
      <c r="AQ133" s="61">
        <f t="shared" si="45"/>
        <v>0</v>
      </c>
      <c r="AS133" s="64"/>
      <c r="AT133" s="61">
        <f t="shared" si="46"/>
        <v>0</v>
      </c>
      <c r="AU133" s="65">
        <f>IF(AT133=1,data!$C$41*AS133,0)</f>
        <v>0</v>
      </c>
      <c r="AV133" s="87" t="s">
        <v>87</v>
      </c>
      <c r="AW133" s="66">
        <f>IF(AT133=1,IF(AS133&lt;15,VLOOKUP(AV133,data!$B$3:$E$32,2,0)*AS133,(VLOOKUP(AV133,data!$B$3:$E$32,2,0)*14)+(VLOOKUP(AV133,data!$B$3:$E$32,3,0))*(AS133-14)),0)</f>
        <v>0</v>
      </c>
      <c r="AX133" s="87" t="s">
        <v>87</v>
      </c>
      <c r="AY133" s="66">
        <f>IF(AT133=1,VLOOKUP(AX133,data!$B$35:$D$39,2,0),0)</f>
        <v>0</v>
      </c>
      <c r="AZ133" s="67">
        <f>IF(AND(AW133&lt;&gt;0,AY133&lt;&gt;0)=FALSE,0,data!$C$43)</f>
        <v>0</v>
      </c>
      <c r="BA133" s="91">
        <f t="shared" si="47"/>
        <v>0</v>
      </c>
      <c r="BB133" s="121">
        <f t="shared" si="48"/>
        <v>0</v>
      </c>
      <c r="BC133" s="61">
        <f t="shared" si="49"/>
        <v>0</v>
      </c>
      <c r="BD133" s="61">
        <f t="shared" si="50"/>
        <v>0</v>
      </c>
      <c r="BF133" s="64"/>
      <c r="BG133" s="61">
        <f t="shared" si="51"/>
        <v>0</v>
      </c>
      <c r="BH133" s="65">
        <f>IF(BG133=1,data!$C$41*BF133,0)</f>
        <v>0</v>
      </c>
      <c r="BI133" s="87" t="s">
        <v>87</v>
      </c>
      <c r="BJ133" s="66">
        <f>IF(BG133=1,IF(BF133&lt;15,VLOOKUP(BI133,data!$B$3:$E$32,2,0)*BF133,(VLOOKUP(BI133,data!$B$3:$E$32,2,0)*14)+(VLOOKUP(BI133,data!$B$3:$E$32,3,0))*(BF133-14)),0)</f>
        <v>0</v>
      </c>
      <c r="BK133" s="87" t="s">
        <v>87</v>
      </c>
      <c r="BL133" s="66">
        <f>IF(BG133=1,VLOOKUP(BK133,data!$B$35:$D$39,2,0),0)</f>
        <v>0</v>
      </c>
      <c r="BM133" s="67">
        <f>IF(AND(BJ133&lt;&gt;0,BL133&lt;&gt;0)=FALSE,0,data!$C$43)</f>
        <v>0</v>
      </c>
      <c r="BN133" s="91">
        <f t="shared" si="52"/>
        <v>0</v>
      </c>
      <c r="BO133" s="121">
        <f t="shared" si="53"/>
        <v>0</v>
      </c>
      <c r="BP133" s="61">
        <f t="shared" si="54"/>
        <v>0</v>
      </c>
      <c r="BQ133" s="61">
        <f t="shared" si="55"/>
        <v>0</v>
      </c>
      <c r="BS133" s="64"/>
      <c r="BT133" s="61">
        <f t="shared" si="56"/>
        <v>0</v>
      </c>
      <c r="BU133" s="65">
        <f>IF(BT133=1,data!$C$41*BS133,0)</f>
        <v>0</v>
      </c>
      <c r="BV133" s="87" t="s">
        <v>87</v>
      </c>
      <c r="BW133" s="66">
        <f>IF(BT133=1,IF(BS133&lt;15,VLOOKUP(BV133,data!$B$3:$E$32,2,0)*BS133,(VLOOKUP(BV133,data!$B$3:$E$32,2,0)*14)+(VLOOKUP(BV133,data!$B$3:$E$32,3,0))*(BS133-14)),0)</f>
        <v>0</v>
      </c>
      <c r="BX133" s="87" t="s">
        <v>87</v>
      </c>
      <c r="BY133" s="66">
        <f>IF(BT133=1,VLOOKUP(BX133,data!$B$35:$D$39,2,0),0)</f>
        <v>0</v>
      </c>
      <c r="BZ133" s="67">
        <f>IF(AND(BW133&lt;&gt;0,BY133&lt;&gt;0)=FALSE,0,data!$C$43)</f>
        <v>0</v>
      </c>
      <c r="CA133" s="91">
        <f t="shared" si="57"/>
        <v>0</v>
      </c>
      <c r="CB133" s="121">
        <f t="shared" si="58"/>
        <v>0</v>
      </c>
      <c r="CC133" s="61">
        <f t="shared" si="59"/>
        <v>0</v>
      </c>
      <c r="CD133" s="61">
        <f t="shared" si="60"/>
        <v>0</v>
      </c>
    </row>
    <row r="134" spans="1:82" ht="18" hidden="1" customHeight="1" x14ac:dyDescent="0.25">
      <c r="A134" s="68"/>
      <c r="B134" s="58" t="s">
        <v>216</v>
      </c>
      <c r="C134" s="113"/>
      <c r="D134" s="59"/>
      <c r="E134" s="64"/>
      <c r="F134" s="61">
        <f t="shared" si="32"/>
        <v>0</v>
      </c>
      <c r="G134" s="65">
        <f>IF(F134=1,data!$C$41*E134,0)</f>
        <v>0</v>
      </c>
      <c r="H134" s="87" t="s">
        <v>87</v>
      </c>
      <c r="I134" s="66">
        <f>IF($F134=1,IF($E134&lt;15,VLOOKUP(H134,data!$B$3:$E$32,2,0)*$E134,(VLOOKUP(H134,data!$B$3:$E$32,2,0)*14)+(VLOOKUP(H134,data!$B$3:$E$32,3,0))*($E134-14)),0)</f>
        <v>0</v>
      </c>
      <c r="J134" s="87" t="s">
        <v>87</v>
      </c>
      <c r="K134" s="66">
        <f>IF($F134=1,VLOOKUP(J134,data!$B$35:$D$39,2,0),0)</f>
        <v>0</v>
      </c>
      <c r="L134" s="67">
        <f>IF(AND(I134&lt;&gt;0,K134&lt;&gt;0)=FALSE,0,data!$C$43)</f>
        <v>0</v>
      </c>
      <c r="M134" s="91">
        <f t="shared" si="61"/>
        <v>0</v>
      </c>
      <c r="N134" s="61">
        <f t="shared" si="62"/>
        <v>0</v>
      </c>
      <c r="O134" s="61">
        <f t="shared" si="33"/>
        <v>0</v>
      </c>
      <c r="P134" s="61">
        <f t="shared" si="34"/>
        <v>0</v>
      </c>
      <c r="Q134" s="137">
        <f t="shared" si="35"/>
        <v>0</v>
      </c>
      <c r="S134" s="64"/>
      <c r="T134" s="61">
        <f t="shared" si="36"/>
        <v>0</v>
      </c>
      <c r="U134" s="65">
        <f>IF(T134=1,data!$C$41*S134,0)</f>
        <v>0</v>
      </c>
      <c r="V134" s="87" t="s">
        <v>87</v>
      </c>
      <c r="W134" s="66">
        <f>IF(T134=1,IF(S134&lt;15,VLOOKUP(V134,data!$B$3:$E$32,2,0)*S134,(VLOOKUP(V134,data!$B$3:$E$32,2,0)*14)+(VLOOKUP(V134,data!$B$3:$E$32,3,0))*(S134-14)),0)</f>
        <v>0</v>
      </c>
      <c r="X134" s="87" t="s">
        <v>87</v>
      </c>
      <c r="Y134" s="66">
        <f>IF(T134=1,VLOOKUP(X134,data!$B$35:$D$39,2,0),0)</f>
        <v>0</v>
      </c>
      <c r="Z134" s="67">
        <f>IF(AND(W134&lt;&gt;0,Y134&lt;&gt;0)=FALSE,0,data!$C$43)</f>
        <v>0</v>
      </c>
      <c r="AA134" s="91">
        <f t="shared" si="37"/>
        <v>0</v>
      </c>
      <c r="AB134" s="121">
        <f t="shared" si="38"/>
        <v>0</v>
      </c>
      <c r="AC134" s="61">
        <f t="shared" si="39"/>
        <v>0</v>
      </c>
      <c r="AD134" s="61">
        <f t="shared" si="40"/>
        <v>0</v>
      </c>
      <c r="AF134" s="64"/>
      <c r="AG134" s="61">
        <f t="shared" si="41"/>
        <v>0</v>
      </c>
      <c r="AH134" s="65">
        <f>IF(AG134=1,data!$C$41*AF134,0)</f>
        <v>0</v>
      </c>
      <c r="AI134" s="87" t="s">
        <v>87</v>
      </c>
      <c r="AJ134" s="66">
        <f>IF(AG134=1,IF(AF134&lt;15,VLOOKUP(AI134,data!$B$3:$E$32,2,0)*AF134,(VLOOKUP(AI134,data!$B$3:$E$32,2,0)*14)+(VLOOKUP(AI134,data!$B$3:$E$32,3,0))*(AF134-14)),0)</f>
        <v>0</v>
      </c>
      <c r="AK134" s="87" t="s">
        <v>87</v>
      </c>
      <c r="AL134" s="66">
        <f>IF(AG134=1,VLOOKUP(AK134,data!$B$35:$D$39,2,0),0)</f>
        <v>0</v>
      </c>
      <c r="AM134" s="67">
        <f>IF(AND(AJ134&lt;&gt;0,AL134&lt;&gt;0)=FALSE,0,data!$C$43)</f>
        <v>0</v>
      </c>
      <c r="AN134" s="91">
        <f t="shared" si="42"/>
        <v>0</v>
      </c>
      <c r="AO134" s="121">
        <f t="shared" si="43"/>
        <v>0</v>
      </c>
      <c r="AP134" s="61">
        <f t="shared" si="44"/>
        <v>0</v>
      </c>
      <c r="AQ134" s="61">
        <f t="shared" si="45"/>
        <v>0</v>
      </c>
      <c r="AS134" s="64"/>
      <c r="AT134" s="61">
        <f t="shared" si="46"/>
        <v>0</v>
      </c>
      <c r="AU134" s="65">
        <f>IF(AT134=1,data!$C$41*AS134,0)</f>
        <v>0</v>
      </c>
      <c r="AV134" s="87" t="s">
        <v>87</v>
      </c>
      <c r="AW134" s="66">
        <f>IF(AT134=1,IF(AS134&lt;15,VLOOKUP(AV134,data!$B$3:$E$32,2,0)*AS134,(VLOOKUP(AV134,data!$B$3:$E$32,2,0)*14)+(VLOOKUP(AV134,data!$B$3:$E$32,3,0))*(AS134-14)),0)</f>
        <v>0</v>
      </c>
      <c r="AX134" s="87" t="s">
        <v>87</v>
      </c>
      <c r="AY134" s="66">
        <f>IF(AT134=1,VLOOKUP(AX134,data!$B$35:$D$39,2,0),0)</f>
        <v>0</v>
      </c>
      <c r="AZ134" s="67">
        <f>IF(AND(AW134&lt;&gt;0,AY134&lt;&gt;0)=FALSE,0,data!$C$43)</f>
        <v>0</v>
      </c>
      <c r="BA134" s="91">
        <f t="shared" si="47"/>
        <v>0</v>
      </c>
      <c r="BB134" s="121">
        <f t="shared" si="48"/>
        <v>0</v>
      </c>
      <c r="BC134" s="61">
        <f t="shared" si="49"/>
        <v>0</v>
      </c>
      <c r="BD134" s="61">
        <f t="shared" si="50"/>
        <v>0</v>
      </c>
      <c r="BF134" s="64"/>
      <c r="BG134" s="61">
        <f t="shared" si="51"/>
        <v>0</v>
      </c>
      <c r="BH134" s="65">
        <f>IF(BG134=1,data!$C$41*BF134,0)</f>
        <v>0</v>
      </c>
      <c r="BI134" s="87" t="s">
        <v>87</v>
      </c>
      <c r="BJ134" s="66">
        <f>IF(BG134=1,IF(BF134&lt;15,VLOOKUP(BI134,data!$B$3:$E$32,2,0)*BF134,(VLOOKUP(BI134,data!$B$3:$E$32,2,0)*14)+(VLOOKUP(BI134,data!$B$3:$E$32,3,0))*(BF134-14)),0)</f>
        <v>0</v>
      </c>
      <c r="BK134" s="87" t="s">
        <v>87</v>
      </c>
      <c r="BL134" s="66">
        <f>IF(BG134=1,VLOOKUP(BK134,data!$B$35:$D$39,2,0),0)</f>
        <v>0</v>
      </c>
      <c r="BM134" s="67">
        <f>IF(AND(BJ134&lt;&gt;0,BL134&lt;&gt;0)=FALSE,0,data!$C$43)</f>
        <v>0</v>
      </c>
      <c r="BN134" s="91">
        <f t="shared" si="52"/>
        <v>0</v>
      </c>
      <c r="BO134" s="121">
        <f t="shared" si="53"/>
        <v>0</v>
      </c>
      <c r="BP134" s="61">
        <f t="shared" si="54"/>
        <v>0</v>
      </c>
      <c r="BQ134" s="61">
        <f t="shared" si="55"/>
        <v>0</v>
      </c>
      <c r="BS134" s="64"/>
      <c r="BT134" s="61">
        <f t="shared" si="56"/>
        <v>0</v>
      </c>
      <c r="BU134" s="65">
        <f>IF(BT134=1,data!$C$41*BS134,0)</f>
        <v>0</v>
      </c>
      <c r="BV134" s="87" t="s">
        <v>87</v>
      </c>
      <c r="BW134" s="66">
        <f>IF(BT134=1,IF(BS134&lt;15,VLOOKUP(BV134,data!$B$3:$E$32,2,0)*BS134,(VLOOKUP(BV134,data!$B$3:$E$32,2,0)*14)+(VLOOKUP(BV134,data!$B$3:$E$32,3,0))*(BS134-14)),0)</f>
        <v>0</v>
      </c>
      <c r="BX134" s="87" t="s">
        <v>87</v>
      </c>
      <c r="BY134" s="66">
        <f>IF(BT134=1,VLOOKUP(BX134,data!$B$35:$D$39,2,0),0)</f>
        <v>0</v>
      </c>
      <c r="BZ134" s="67">
        <f>IF(AND(BW134&lt;&gt;0,BY134&lt;&gt;0)=FALSE,0,data!$C$43)</f>
        <v>0</v>
      </c>
      <c r="CA134" s="91">
        <f t="shared" si="57"/>
        <v>0</v>
      </c>
      <c r="CB134" s="121">
        <f t="shared" si="58"/>
        <v>0</v>
      </c>
      <c r="CC134" s="61">
        <f t="shared" si="59"/>
        <v>0</v>
      </c>
      <c r="CD134" s="61">
        <f t="shared" si="60"/>
        <v>0</v>
      </c>
    </row>
    <row r="135" spans="1:82" ht="18" hidden="1" customHeight="1" x14ac:dyDescent="0.25">
      <c r="A135" s="68"/>
      <c r="B135" s="58" t="s">
        <v>217</v>
      </c>
      <c r="C135" s="113"/>
      <c r="D135" s="59"/>
      <c r="E135" s="64"/>
      <c r="F135" s="61">
        <f t="shared" si="32"/>
        <v>0</v>
      </c>
      <c r="G135" s="65">
        <f>IF(F135=1,data!$C$41*E135,0)</f>
        <v>0</v>
      </c>
      <c r="H135" s="87" t="s">
        <v>87</v>
      </c>
      <c r="I135" s="66">
        <f>IF($F135=1,IF($E135&lt;15,VLOOKUP(H135,data!$B$3:$E$32,2,0)*$E135,(VLOOKUP(H135,data!$B$3:$E$32,2,0)*14)+(VLOOKUP(H135,data!$B$3:$E$32,3,0))*($E135-14)),0)</f>
        <v>0</v>
      </c>
      <c r="J135" s="87" t="s">
        <v>87</v>
      </c>
      <c r="K135" s="66">
        <f>IF($F135=1,VLOOKUP(J135,data!$B$35:$D$39,2,0),0)</f>
        <v>0</v>
      </c>
      <c r="L135" s="67">
        <f>IF(AND(I135&lt;&gt;0,K135&lt;&gt;0)=FALSE,0,data!$C$43)</f>
        <v>0</v>
      </c>
      <c r="M135" s="91">
        <f t="shared" si="61"/>
        <v>0</v>
      </c>
      <c r="N135" s="61">
        <f t="shared" si="62"/>
        <v>0</v>
      </c>
      <c r="O135" s="61">
        <f t="shared" si="33"/>
        <v>0</v>
      </c>
      <c r="P135" s="61">
        <f t="shared" si="34"/>
        <v>0</v>
      </c>
      <c r="Q135" s="137">
        <f t="shared" si="35"/>
        <v>0</v>
      </c>
      <c r="S135" s="64"/>
      <c r="T135" s="61">
        <f t="shared" si="36"/>
        <v>0</v>
      </c>
      <c r="U135" s="65">
        <f>IF(T135=1,data!$C$41*S135,0)</f>
        <v>0</v>
      </c>
      <c r="V135" s="87" t="s">
        <v>87</v>
      </c>
      <c r="W135" s="66">
        <f>IF(T135=1,IF(S135&lt;15,VLOOKUP(V135,data!$B$3:$E$32,2,0)*S135,(VLOOKUP(V135,data!$B$3:$E$32,2,0)*14)+(VLOOKUP(V135,data!$B$3:$E$32,3,0))*(S135-14)),0)</f>
        <v>0</v>
      </c>
      <c r="X135" s="87" t="s">
        <v>87</v>
      </c>
      <c r="Y135" s="66">
        <f>IF(T135=1,VLOOKUP(X135,data!$B$35:$D$39,2,0),0)</f>
        <v>0</v>
      </c>
      <c r="Z135" s="67">
        <f>IF(AND(W135&lt;&gt;0,Y135&lt;&gt;0)=FALSE,0,data!$C$43)</f>
        <v>0</v>
      </c>
      <c r="AA135" s="91">
        <f t="shared" si="37"/>
        <v>0</v>
      </c>
      <c r="AB135" s="121">
        <f t="shared" si="38"/>
        <v>0</v>
      </c>
      <c r="AC135" s="61">
        <f t="shared" si="39"/>
        <v>0</v>
      </c>
      <c r="AD135" s="61">
        <f t="shared" si="40"/>
        <v>0</v>
      </c>
      <c r="AF135" s="64"/>
      <c r="AG135" s="61">
        <f t="shared" si="41"/>
        <v>0</v>
      </c>
      <c r="AH135" s="65">
        <f>IF(AG135=1,data!$C$41*AF135,0)</f>
        <v>0</v>
      </c>
      <c r="AI135" s="87" t="s">
        <v>87</v>
      </c>
      <c r="AJ135" s="66">
        <f>IF(AG135=1,IF(AF135&lt;15,VLOOKUP(AI135,data!$B$3:$E$32,2,0)*AF135,(VLOOKUP(AI135,data!$B$3:$E$32,2,0)*14)+(VLOOKUP(AI135,data!$B$3:$E$32,3,0))*(AF135-14)),0)</f>
        <v>0</v>
      </c>
      <c r="AK135" s="87" t="s">
        <v>87</v>
      </c>
      <c r="AL135" s="66">
        <f>IF(AG135=1,VLOOKUP(AK135,data!$B$35:$D$39,2,0),0)</f>
        <v>0</v>
      </c>
      <c r="AM135" s="67">
        <f>IF(AND(AJ135&lt;&gt;0,AL135&lt;&gt;0)=FALSE,0,data!$C$43)</f>
        <v>0</v>
      </c>
      <c r="AN135" s="91">
        <f t="shared" si="42"/>
        <v>0</v>
      </c>
      <c r="AO135" s="121">
        <f t="shared" si="43"/>
        <v>0</v>
      </c>
      <c r="AP135" s="61">
        <f t="shared" si="44"/>
        <v>0</v>
      </c>
      <c r="AQ135" s="61">
        <f t="shared" si="45"/>
        <v>0</v>
      </c>
      <c r="AS135" s="64"/>
      <c r="AT135" s="61">
        <f t="shared" si="46"/>
        <v>0</v>
      </c>
      <c r="AU135" s="65">
        <f>IF(AT135=1,data!$C$41*AS135,0)</f>
        <v>0</v>
      </c>
      <c r="AV135" s="87" t="s">
        <v>87</v>
      </c>
      <c r="AW135" s="66">
        <f>IF(AT135=1,IF(AS135&lt;15,VLOOKUP(AV135,data!$B$3:$E$32,2,0)*AS135,(VLOOKUP(AV135,data!$B$3:$E$32,2,0)*14)+(VLOOKUP(AV135,data!$B$3:$E$32,3,0))*(AS135-14)),0)</f>
        <v>0</v>
      </c>
      <c r="AX135" s="87" t="s">
        <v>87</v>
      </c>
      <c r="AY135" s="66">
        <f>IF(AT135=1,VLOOKUP(AX135,data!$B$35:$D$39,2,0),0)</f>
        <v>0</v>
      </c>
      <c r="AZ135" s="67">
        <f>IF(AND(AW135&lt;&gt;0,AY135&lt;&gt;0)=FALSE,0,data!$C$43)</f>
        <v>0</v>
      </c>
      <c r="BA135" s="91">
        <f t="shared" si="47"/>
        <v>0</v>
      </c>
      <c r="BB135" s="121">
        <f t="shared" si="48"/>
        <v>0</v>
      </c>
      <c r="BC135" s="61">
        <f t="shared" si="49"/>
        <v>0</v>
      </c>
      <c r="BD135" s="61">
        <f t="shared" si="50"/>
        <v>0</v>
      </c>
      <c r="BF135" s="64"/>
      <c r="BG135" s="61">
        <f t="shared" si="51"/>
        <v>0</v>
      </c>
      <c r="BH135" s="65">
        <f>IF(BG135=1,data!$C$41*BF135,0)</f>
        <v>0</v>
      </c>
      <c r="BI135" s="87" t="s">
        <v>87</v>
      </c>
      <c r="BJ135" s="66">
        <f>IF(BG135=1,IF(BF135&lt;15,VLOOKUP(BI135,data!$B$3:$E$32,2,0)*BF135,(VLOOKUP(BI135,data!$B$3:$E$32,2,0)*14)+(VLOOKUP(BI135,data!$B$3:$E$32,3,0))*(BF135-14)),0)</f>
        <v>0</v>
      </c>
      <c r="BK135" s="87" t="s">
        <v>87</v>
      </c>
      <c r="BL135" s="66">
        <f>IF(BG135=1,VLOOKUP(BK135,data!$B$35:$D$39,2,0),0)</f>
        <v>0</v>
      </c>
      <c r="BM135" s="67">
        <f>IF(AND(BJ135&lt;&gt;0,BL135&lt;&gt;0)=FALSE,0,data!$C$43)</f>
        <v>0</v>
      </c>
      <c r="BN135" s="91">
        <f t="shared" si="52"/>
        <v>0</v>
      </c>
      <c r="BO135" s="121">
        <f t="shared" si="53"/>
        <v>0</v>
      </c>
      <c r="BP135" s="61">
        <f t="shared" si="54"/>
        <v>0</v>
      </c>
      <c r="BQ135" s="61">
        <f t="shared" si="55"/>
        <v>0</v>
      </c>
      <c r="BS135" s="64"/>
      <c r="BT135" s="61">
        <f t="shared" si="56"/>
        <v>0</v>
      </c>
      <c r="BU135" s="65">
        <f>IF(BT135=1,data!$C$41*BS135,0)</f>
        <v>0</v>
      </c>
      <c r="BV135" s="87" t="s">
        <v>87</v>
      </c>
      <c r="BW135" s="66">
        <f>IF(BT135=1,IF(BS135&lt;15,VLOOKUP(BV135,data!$B$3:$E$32,2,0)*BS135,(VLOOKUP(BV135,data!$B$3:$E$32,2,0)*14)+(VLOOKUP(BV135,data!$B$3:$E$32,3,0))*(BS135-14)),0)</f>
        <v>0</v>
      </c>
      <c r="BX135" s="87" t="s">
        <v>87</v>
      </c>
      <c r="BY135" s="66">
        <f>IF(BT135=1,VLOOKUP(BX135,data!$B$35:$D$39,2,0),0)</f>
        <v>0</v>
      </c>
      <c r="BZ135" s="67">
        <f>IF(AND(BW135&lt;&gt;0,BY135&lt;&gt;0)=FALSE,0,data!$C$43)</f>
        <v>0</v>
      </c>
      <c r="CA135" s="91">
        <f t="shared" si="57"/>
        <v>0</v>
      </c>
      <c r="CB135" s="121">
        <f t="shared" si="58"/>
        <v>0</v>
      </c>
      <c r="CC135" s="61">
        <f t="shared" si="59"/>
        <v>0</v>
      </c>
      <c r="CD135" s="61">
        <f t="shared" si="60"/>
        <v>0</v>
      </c>
    </row>
    <row r="136" spans="1:82" ht="18" hidden="1" customHeight="1" x14ac:dyDescent="0.25">
      <c r="A136" s="68"/>
      <c r="B136" s="58" t="s">
        <v>218</v>
      </c>
      <c r="C136" s="113"/>
      <c r="D136" s="59"/>
      <c r="E136" s="64"/>
      <c r="F136" s="61">
        <f t="shared" ref="F136:F199" si="63">IF(D136&gt;0,IF(E136&gt;0,1,0),0)</f>
        <v>0</v>
      </c>
      <c r="G136" s="65">
        <f>IF(F136=1,data!$C$41*E136,0)</f>
        <v>0</v>
      </c>
      <c r="H136" s="87" t="s">
        <v>87</v>
      </c>
      <c r="I136" s="66">
        <f>IF($F136=1,IF($E136&lt;15,VLOOKUP(H136,data!$B$3:$E$32,2,0)*$E136,(VLOOKUP(H136,data!$B$3:$E$32,2,0)*14)+(VLOOKUP(H136,data!$B$3:$E$32,3,0))*($E136-14)),0)</f>
        <v>0</v>
      </c>
      <c r="J136" s="87" t="s">
        <v>87</v>
      </c>
      <c r="K136" s="66">
        <f>IF($F136=1,VLOOKUP(J136,data!$B$35:$D$39,2,0),0)</f>
        <v>0</v>
      </c>
      <c r="L136" s="67">
        <f>IF(AND(I136&lt;&gt;0,K136&lt;&gt;0)=FALSE,0,data!$C$43)</f>
        <v>0</v>
      </c>
      <c r="M136" s="91">
        <f t="shared" si="61"/>
        <v>0</v>
      </c>
      <c r="N136" s="61">
        <f t="shared" si="62"/>
        <v>0</v>
      </c>
      <c r="O136" s="61">
        <f t="shared" ref="O136:O199" si="64">IF(N136=1,E136,0)</f>
        <v>0</v>
      </c>
      <c r="P136" s="61">
        <f t="shared" ref="P136:P199" si="65">IF(OR(H136="Spojené Království",H136="Norsko",H136="Island"),M136,0)</f>
        <v>0</v>
      </c>
      <c r="Q136" s="137">
        <f t="shared" ref="Q136:Q199" si="66">AC136+AP136+BC136+BP136+CC136</f>
        <v>0</v>
      </c>
      <c r="S136" s="64"/>
      <c r="T136" s="61">
        <f t="shared" ref="T136:T199" si="67">IF($D136&gt;0,IF(S136&gt;0,1,0),0)</f>
        <v>0</v>
      </c>
      <c r="U136" s="65">
        <f>IF(T136=1,data!$C$41*S136,0)</f>
        <v>0</v>
      </c>
      <c r="V136" s="87" t="s">
        <v>87</v>
      </c>
      <c r="W136" s="66">
        <f>IF(T136=1,IF(S136&lt;15,VLOOKUP(V136,data!$B$3:$E$32,2,0)*S136,(VLOOKUP(V136,data!$B$3:$E$32,2,0)*14)+(VLOOKUP(V136,data!$B$3:$E$32,3,0))*(S136-14)),0)</f>
        <v>0</v>
      </c>
      <c r="X136" s="87" t="s">
        <v>87</v>
      </c>
      <c r="Y136" s="66">
        <f>IF(T136=1,VLOOKUP(X136,data!$B$35:$D$39,2,0),0)</f>
        <v>0</v>
      </c>
      <c r="Z136" s="67">
        <f>IF(AND(W136&lt;&gt;0,Y136&lt;&gt;0)=FALSE,0,data!$C$43)</f>
        <v>0</v>
      </c>
      <c r="AA136" s="91">
        <f t="shared" ref="AA136:AA199" si="68">IF(AND(W136&lt;&gt;0,Y136&lt;&gt;0)=FALSE,0,INT(U136+W136+Y136+Z136))</f>
        <v>0</v>
      </c>
      <c r="AB136" s="121">
        <f t="shared" ref="AB136:AB199" si="69">IF(AA136&gt;0,1,0)</f>
        <v>0</v>
      </c>
      <c r="AC136" s="61">
        <f t="shared" ref="AC136:AC199" si="70">IF(AB136=1,S136,0)</f>
        <v>0</v>
      </c>
      <c r="AD136" s="61">
        <f t="shared" ref="AD136:AD199" si="71">IF(OR(V136="Spojené Království",V136="Norsko",V136="Island"),AA136,0)</f>
        <v>0</v>
      </c>
      <c r="AF136" s="64"/>
      <c r="AG136" s="61">
        <f t="shared" ref="AG136:AG199" si="72">IF($D136&gt;0,IF(AF136&gt;0,1,0),0)</f>
        <v>0</v>
      </c>
      <c r="AH136" s="65">
        <f>IF(AG136=1,data!$C$41*AF136,0)</f>
        <v>0</v>
      </c>
      <c r="AI136" s="87" t="s">
        <v>87</v>
      </c>
      <c r="AJ136" s="66">
        <f>IF(AG136=1,IF(AF136&lt;15,VLOOKUP(AI136,data!$B$3:$E$32,2,0)*AF136,(VLOOKUP(AI136,data!$B$3:$E$32,2,0)*14)+(VLOOKUP(AI136,data!$B$3:$E$32,3,0))*(AF136-14)),0)</f>
        <v>0</v>
      </c>
      <c r="AK136" s="87" t="s">
        <v>87</v>
      </c>
      <c r="AL136" s="66">
        <f>IF(AG136=1,VLOOKUP(AK136,data!$B$35:$D$39,2,0),0)</f>
        <v>0</v>
      </c>
      <c r="AM136" s="67">
        <f>IF(AND(AJ136&lt;&gt;0,AL136&lt;&gt;0)=FALSE,0,data!$C$43)</f>
        <v>0</v>
      </c>
      <c r="AN136" s="91">
        <f t="shared" ref="AN136:AN199" si="73">IF(AND(AJ136&lt;&gt;0,AL136&lt;&gt;0)=FALSE,0,INT(AH136+AJ136+AL136+AM136))</f>
        <v>0</v>
      </c>
      <c r="AO136" s="121">
        <f t="shared" ref="AO136:AO199" si="74">IF(AN136&gt;0,1,0)</f>
        <v>0</v>
      </c>
      <c r="AP136" s="61">
        <f t="shared" ref="AP136:AP199" si="75">IF(AO136=1,AF136,0)</f>
        <v>0</v>
      </c>
      <c r="AQ136" s="61">
        <f t="shared" ref="AQ136:AQ199" si="76">IF(OR(AI136="Spojené Království",AI136="Norsko",AI136="Island"),AN136,0)</f>
        <v>0</v>
      </c>
      <c r="AS136" s="64"/>
      <c r="AT136" s="61">
        <f t="shared" ref="AT136:AT199" si="77">IF($D136&gt;0,IF(AS136&gt;0,1,0),0)</f>
        <v>0</v>
      </c>
      <c r="AU136" s="65">
        <f>IF(AT136=1,data!$C$41*AS136,0)</f>
        <v>0</v>
      </c>
      <c r="AV136" s="87" t="s">
        <v>87</v>
      </c>
      <c r="AW136" s="66">
        <f>IF(AT136=1,IF(AS136&lt;15,VLOOKUP(AV136,data!$B$3:$E$32,2,0)*AS136,(VLOOKUP(AV136,data!$B$3:$E$32,2,0)*14)+(VLOOKUP(AV136,data!$B$3:$E$32,3,0))*(AS136-14)),0)</f>
        <v>0</v>
      </c>
      <c r="AX136" s="87" t="s">
        <v>87</v>
      </c>
      <c r="AY136" s="66">
        <f>IF(AT136=1,VLOOKUP(AX136,data!$B$35:$D$39,2,0),0)</f>
        <v>0</v>
      </c>
      <c r="AZ136" s="67">
        <f>IF(AND(AW136&lt;&gt;0,AY136&lt;&gt;0)=FALSE,0,data!$C$43)</f>
        <v>0</v>
      </c>
      <c r="BA136" s="91">
        <f t="shared" ref="BA136:BA199" si="78">IF(AND(AW136&lt;&gt;0,AY136&lt;&gt;0)=FALSE,0,INT(AU136+AW136+AY136+AZ136))</f>
        <v>0</v>
      </c>
      <c r="BB136" s="121">
        <f t="shared" ref="BB136:BB199" si="79">IF(BA136&gt;0,1,0)</f>
        <v>0</v>
      </c>
      <c r="BC136" s="61">
        <f t="shared" ref="BC136:BC199" si="80">IF(BB136=1,AS136,0)</f>
        <v>0</v>
      </c>
      <c r="BD136" s="61">
        <f t="shared" ref="BD136:BD199" si="81">IF(OR(AV136="Spojené Království",AV136="Norsko",AV136="Island"),BA136,0)</f>
        <v>0</v>
      </c>
      <c r="BF136" s="64"/>
      <c r="BG136" s="61">
        <f t="shared" ref="BG136:BG199" si="82">IF($D136&gt;0,IF(BF136&gt;0,1,0),0)</f>
        <v>0</v>
      </c>
      <c r="BH136" s="65">
        <f>IF(BG136=1,data!$C$41*BF136,0)</f>
        <v>0</v>
      </c>
      <c r="BI136" s="87" t="s">
        <v>87</v>
      </c>
      <c r="BJ136" s="66">
        <f>IF(BG136=1,IF(BF136&lt;15,VLOOKUP(BI136,data!$B$3:$E$32,2,0)*BF136,(VLOOKUP(BI136,data!$B$3:$E$32,2,0)*14)+(VLOOKUP(BI136,data!$B$3:$E$32,3,0))*(BF136-14)),0)</f>
        <v>0</v>
      </c>
      <c r="BK136" s="87" t="s">
        <v>87</v>
      </c>
      <c r="BL136" s="66">
        <f>IF(BG136=1,VLOOKUP(BK136,data!$B$35:$D$39,2,0),0)</f>
        <v>0</v>
      </c>
      <c r="BM136" s="67">
        <f>IF(AND(BJ136&lt;&gt;0,BL136&lt;&gt;0)=FALSE,0,data!$C$43)</f>
        <v>0</v>
      </c>
      <c r="BN136" s="91">
        <f t="shared" ref="BN136:BN199" si="83">IF(AND(BJ136&lt;&gt;0,BL136&lt;&gt;0)=FALSE,0,INT(BH136+BJ136+BL136+BM136))</f>
        <v>0</v>
      </c>
      <c r="BO136" s="121">
        <f t="shared" ref="BO136:BO199" si="84">IF(BN136&gt;0,1,0)</f>
        <v>0</v>
      </c>
      <c r="BP136" s="61">
        <f t="shared" ref="BP136:BP199" si="85">IF(BO136=1,BF136,0)</f>
        <v>0</v>
      </c>
      <c r="BQ136" s="61">
        <f t="shared" ref="BQ136:BQ199" si="86">IF(OR(BI136="Spojené Království",BI136="Norsko",BI136="Island"),BN136,0)</f>
        <v>0</v>
      </c>
      <c r="BS136" s="64"/>
      <c r="BT136" s="61">
        <f t="shared" ref="BT136:BT199" si="87">IF($D136&gt;0,IF(BS136&gt;0,1,0),0)</f>
        <v>0</v>
      </c>
      <c r="BU136" s="65">
        <f>IF(BT136=1,data!$C$41*BS136,0)</f>
        <v>0</v>
      </c>
      <c r="BV136" s="87" t="s">
        <v>87</v>
      </c>
      <c r="BW136" s="66">
        <f>IF(BT136=1,IF(BS136&lt;15,VLOOKUP(BV136,data!$B$3:$E$32,2,0)*BS136,(VLOOKUP(BV136,data!$B$3:$E$32,2,0)*14)+(VLOOKUP(BV136,data!$B$3:$E$32,3,0))*(BS136-14)),0)</f>
        <v>0</v>
      </c>
      <c r="BX136" s="87" t="s">
        <v>87</v>
      </c>
      <c r="BY136" s="66">
        <f>IF(BT136=1,VLOOKUP(BX136,data!$B$35:$D$39,2,0),0)</f>
        <v>0</v>
      </c>
      <c r="BZ136" s="67">
        <f>IF(AND(BW136&lt;&gt;0,BY136&lt;&gt;0)=FALSE,0,data!$C$43)</f>
        <v>0</v>
      </c>
      <c r="CA136" s="91">
        <f t="shared" ref="CA136:CA199" si="88">IF(AND(BW136&lt;&gt;0,BY136&lt;&gt;0)=FALSE,0,INT(BU136+BW136+BY136+BZ136))</f>
        <v>0</v>
      </c>
      <c r="CB136" s="121">
        <f t="shared" ref="CB136:CB199" si="89">IF(CA136&gt;0,1,0)</f>
        <v>0</v>
      </c>
      <c r="CC136" s="61">
        <f t="shared" ref="CC136:CC199" si="90">IF(CB136=1,BS136,0)</f>
        <v>0</v>
      </c>
      <c r="CD136" s="61">
        <f t="shared" ref="CD136:CD199" si="91">IF(OR(BV136="Spojené Království",BV136="Norsko",BV136="Island"),CA136,0)</f>
        <v>0</v>
      </c>
    </row>
    <row r="137" spans="1:82" ht="18" hidden="1" customHeight="1" x14ac:dyDescent="0.25">
      <c r="A137" s="68"/>
      <c r="B137" s="58" t="s">
        <v>219</v>
      </c>
      <c r="C137" s="113"/>
      <c r="D137" s="59"/>
      <c r="E137" s="64"/>
      <c r="F137" s="61">
        <f t="shared" si="63"/>
        <v>0</v>
      </c>
      <c r="G137" s="65">
        <f>IF(F137=1,data!$C$41*E137,0)</f>
        <v>0</v>
      </c>
      <c r="H137" s="87" t="s">
        <v>87</v>
      </c>
      <c r="I137" s="66">
        <f>IF($F137=1,IF($E137&lt;15,VLOOKUP(H137,data!$B$3:$E$32,2,0)*$E137,(VLOOKUP(H137,data!$B$3:$E$32,2,0)*14)+(VLOOKUP(H137,data!$B$3:$E$32,3,0))*($E137-14)),0)</f>
        <v>0</v>
      </c>
      <c r="J137" s="87" t="s">
        <v>87</v>
      </c>
      <c r="K137" s="66">
        <f>IF($F137=1,VLOOKUP(J137,data!$B$35:$D$39,2,0),0)</f>
        <v>0</v>
      </c>
      <c r="L137" s="67">
        <f>IF(AND(I137&lt;&gt;0,K137&lt;&gt;0)=FALSE,0,data!$C$43)</f>
        <v>0</v>
      </c>
      <c r="M137" s="91">
        <f t="shared" si="61"/>
        <v>0</v>
      </c>
      <c r="N137" s="61">
        <f t="shared" si="62"/>
        <v>0</v>
      </c>
      <c r="O137" s="61">
        <f t="shared" si="64"/>
        <v>0</v>
      </c>
      <c r="P137" s="61">
        <f t="shared" si="65"/>
        <v>0</v>
      </c>
      <c r="Q137" s="137">
        <f t="shared" si="66"/>
        <v>0</v>
      </c>
      <c r="S137" s="64"/>
      <c r="T137" s="61">
        <f t="shared" si="67"/>
        <v>0</v>
      </c>
      <c r="U137" s="65">
        <f>IF(T137=1,data!$C$41*S137,0)</f>
        <v>0</v>
      </c>
      <c r="V137" s="87" t="s">
        <v>87</v>
      </c>
      <c r="W137" s="66">
        <f>IF(T137=1,IF(S137&lt;15,VLOOKUP(V137,data!$B$3:$E$32,2,0)*S137,(VLOOKUP(V137,data!$B$3:$E$32,2,0)*14)+(VLOOKUP(V137,data!$B$3:$E$32,3,0))*(S137-14)),0)</f>
        <v>0</v>
      </c>
      <c r="X137" s="87" t="s">
        <v>87</v>
      </c>
      <c r="Y137" s="66">
        <f>IF(T137=1,VLOOKUP(X137,data!$B$35:$D$39,2,0),0)</f>
        <v>0</v>
      </c>
      <c r="Z137" s="67">
        <f>IF(AND(W137&lt;&gt;0,Y137&lt;&gt;0)=FALSE,0,data!$C$43)</f>
        <v>0</v>
      </c>
      <c r="AA137" s="91">
        <f t="shared" si="68"/>
        <v>0</v>
      </c>
      <c r="AB137" s="121">
        <f t="shared" si="69"/>
        <v>0</v>
      </c>
      <c r="AC137" s="61">
        <f t="shared" si="70"/>
        <v>0</v>
      </c>
      <c r="AD137" s="61">
        <f t="shared" si="71"/>
        <v>0</v>
      </c>
      <c r="AF137" s="64"/>
      <c r="AG137" s="61">
        <f t="shared" si="72"/>
        <v>0</v>
      </c>
      <c r="AH137" s="65">
        <f>IF(AG137=1,data!$C$41*AF137,0)</f>
        <v>0</v>
      </c>
      <c r="AI137" s="87" t="s">
        <v>87</v>
      </c>
      <c r="AJ137" s="66">
        <f>IF(AG137=1,IF(AF137&lt;15,VLOOKUP(AI137,data!$B$3:$E$32,2,0)*AF137,(VLOOKUP(AI137,data!$B$3:$E$32,2,0)*14)+(VLOOKUP(AI137,data!$B$3:$E$32,3,0))*(AF137-14)),0)</f>
        <v>0</v>
      </c>
      <c r="AK137" s="87" t="s">
        <v>87</v>
      </c>
      <c r="AL137" s="66">
        <f>IF(AG137=1,VLOOKUP(AK137,data!$B$35:$D$39,2,0),0)</f>
        <v>0</v>
      </c>
      <c r="AM137" s="67">
        <f>IF(AND(AJ137&lt;&gt;0,AL137&lt;&gt;0)=FALSE,0,data!$C$43)</f>
        <v>0</v>
      </c>
      <c r="AN137" s="91">
        <f t="shared" si="73"/>
        <v>0</v>
      </c>
      <c r="AO137" s="121">
        <f t="shared" si="74"/>
        <v>0</v>
      </c>
      <c r="AP137" s="61">
        <f t="shared" si="75"/>
        <v>0</v>
      </c>
      <c r="AQ137" s="61">
        <f t="shared" si="76"/>
        <v>0</v>
      </c>
      <c r="AS137" s="64"/>
      <c r="AT137" s="61">
        <f t="shared" si="77"/>
        <v>0</v>
      </c>
      <c r="AU137" s="65">
        <f>IF(AT137=1,data!$C$41*AS137,0)</f>
        <v>0</v>
      </c>
      <c r="AV137" s="87" t="s">
        <v>87</v>
      </c>
      <c r="AW137" s="66">
        <f>IF(AT137=1,IF(AS137&lt;15,VLOOKUP(AV137,data!$B$3:$E$32,2,0)*AS137,(VLOOKUP(AV137,data!$B$3:$E$32,2,0)*14)+(VLOOKUP(AV137,data!$B$3:$E$32,3,0))*(AS137-14)),0)</f>
        <v>0</v>
      </c>
      <c r="AX137" s="87" t="s">
        <v>87</v>
      </c>
      <c r="AY137" s="66">
        <f>IF(AT137=1,VLOOKUP(AX137,data!$B$35:$D$39,2,0),0)</f>
        <v>0</v>
      </c>
      <c r="AZ137" s="67">
        <f>IF(AND(AW137&lt;&gt;0,AY137&lt;&gt;0)=FALSE,0,data!$C$43)</f>
        <v>0</v>
      </c>
      <c r="BA137" s="91">
        <f t="shared" si="78"/>
        <v>0</v>
      </c>
      <c r="BB137" s="121">
        <f t="shared" si="79"/>
        <v>0</v>
      </c>
      <c r="BC137" s="61">
        <f t="shared" si="80"/>
        <v>0</v>
      </c>
      <c r="BD137" s="61">
        <f t="shared" si="81"/>
        <v>0</v>
      </c>
      <c r="BF137" s="64"/>
      <c r="BG137" s="61">
        <f t="shared" si="82"/>
        <v>0</v>
      </c>
      <c r="BH137" s="65">
        <f>IF(BG137=1,data!$C$41*BF137,0)</f>
        <v>0</v>
      </c>
      <c r="BI137" s="87" t="s">
        <v>87</v>
      </c>
      <c r="BJ137" s="66">
        <f>IF(BG137=1,IF(BF137&lt;15,VLOOKUP(BI137,data!$B$3:$E$32,2,0)*BF137,(VLOOKUP(BI137,data!$B$3:$E$32,2,0)*14)+(VLOOKUP(BI137,data!$B$3:$E$32,3,0))*(BF137-14)),0)</f>
        <v>0</v>
      </c>
      <c r="BK137" s="87" t="s">
        <v>87</v>
      </c>
      <c r="BL137" s="66">
        <f>IF(BG137=1,VLOOKUP(BK137,data!$B$35:$D$39,2,0),0)</f>
        <v>0</v>
      </c>
      <c r="BM137" s="67">
        <f>IF(AND(BJ137&lt;&gt;0,BL137&lt;&gt;0)=FALSE,0,data!$C$43)</f>
        <v>0</v>
      </c>
      <c r="BN137" s="91">
        <f t="shared" si="83"/>
        <v>0</v>
      </c>
      <c r="BO137" s="121">
        <f t="shared" si="84"/>
        <v>0</v>
      </c>
      <c r="BP137" s="61">
        <f t="shared" si="85"/>
        <v>0</v>
      </c>
      <c r="BQ137" s="61">
        <f t="shared" si="86"/>
        <v>0</v>
      </c>
      <c r="BS137" s="64"/>
      <c r="BT137" s="61">
        <f t="shared" si="87"/>
        <v>0</v>
      </c>
      <c r="BU137" s="65">
        <f>IF(BT137=1,data!$C$41*BS137,0)</f>
        <v>0</v>
      </c>
      <c r="BV137" s="87" t="s">
        <v>87</v>
      </c>
      <c r="BW137" s="66">
        <f>IF(BT137=1,IF(BS137&lt;15,VLOOKUP(BV137,data!$B$3:$E$32,2,0)*BS137,(VLOOKUP(BV137,data!$B$3:$E$32,2,0)*14)+(VLOOKUP(BV137,data!$B$3:$E$32,3,0))*(BS137-14)),0)</f>
        <v>0</v>
      </c>
      <c r="BX137" s="87" t="s">
        <v>87</v>
      </c>
      <c r="BY137" s="66">
        <f>IF(BT137=1,VLOOKUP(BX137,data!$B$35:$D$39,2,0),0)</f>
        <v>0</v>
      </c>
      <c r="BZ137" s="67">
        <f>IF(AND(BW137&lt;&gt;0,BY137&lt;&gt;0)=FALSE,0,data!$C$43)</f>
        <v>0</v>
      </c>
      <c r="CA137" s="91">
        <f t="shared" si="88"/>
        <v>0</v>
      </c>
      <c r="CB137" s="121">
        <f t="shared" si="89"/>
        <v>0</v>
      </c>
      <c r="CC137" s="61">
        <f t="shared" si="90"/>
        <v>0</v>
      </c>
      <c r="CD137" s="61">
        <f t="shared" si="91"/>
        <v>0</v>
      </c>
    </row>
    <row r="138" spans="1:82" ht="18" hidden="1" customHeight="1" x14ac:dyDescent="0.25">
      <c r="A138" s="68"/>
      <c r="B138" s="58" t="s">
        <v>220</v>
      </c>
      <c r="C138" s="113"/>
      <c r="D138" s="59"/>
      <c r="E138" s="64"/>
      <c r="F138" s="61">
        <f t="shared" si="63"/>
        <v>0</v>
      </c>
      <c r="G138" s="65">
        <f>IF(F138=1,data!$C$41*E138,0)</f>
        <v>0</v>
      </c>
      <c r="H138" s="87" t="s">
        <v>87</v>
      </c>
      <c r="I138" s="66">
        <f>IF($F138=1,IF($E138&lt;15,VLOOKUP(H138,data!$B$3:$E$32,2,0)*$E138,(VLOOKUP(H138,data!$B$3:$E$32,2,0)*14)+(VLOOKUP(H138,data!$B$3:$E$32,3,0))*($E138-14)),0)</f>
        <v>0</v>
      </c>
      <c r="J138" s="87" t="s">
        <v>87</v>
      </c>
      <c r="K138" s="66">
        <f>IF($F138=1,VLOOKUP(J138,data!$B$35:$D$39,2,0),0)</f>
        <v>0</v>
      </c>
      <c r="L138" s="67">
        <f>IF(AND(I138&lt;&gt;0,K138&lt;&gt;0)=FALSE,0,data!$C$43)</f>
        <v>0</v>
      </c>
      <c r="M138" s="91">
        <f t="shared" si="61"/>
        <v>0</v>
      </c>
      <c r="N138" s="61">
        <f t="shared" si="62"/>
        <v>0</v>
      </c>
      <c r="O138" s="61">
        <f t="shared" si="64"/>
        <v>0</v>
      </c>
      <c r="P138" s="61">
        <f t="shared" si="65"/>
        <v>0</v>
      </c>
      <c r="Q138" s="137">
        <f t="shared" si="66"/>
        <v>0</v>
      </c>
      <c r="S138" s="64"/>
      <c r="T138" s="61">
        <f t="shared" si="67"/>
        <v>0</v>
      </c>
      <c r="U138" s="65">
        <f>IF(T138=1,data!$C$41*S138,0)</f>
        <v>0</v>
      </c>
      <c r="V138" s="87" t="s">
        <v>87</v>
      </c>
      <c r="W138" s="66">
        <f>IF(T138=1,IF(S138&lt;15,VLOOKUP(V138,data!$B$3:$E$32,2,0)*S138,(VLOOKUP(V138,data!$B$3:$E$32,2,0)*14)+(VLOOKUP(V138,data!$B$3:$E$32,3,0))*(S138-14)),0)</f>
        <v>0</v>
      </c>
      <c r="X138" s="87" t="s">
        <v>87</v>
      </c>
      <c r="Y138" s="66">
        <f>IF(T138=1,VLOOKUP(X138,data!$B$35:$D$39,2,0),0)</f>
        <v>0</v>
      </c>
      <c r="Z138" s="67">
        <f>IF(AND(W138&lt;&gt;0,Y138&lt;&gt;0)=FALSE,0,data!$C$43)</f>
        <v>0</v>
      </c>
      <c r="AA138" s="91">
        <f t="shared" si="68"/>
        <v>0</v>
      </c>
      <c r="AB138" s="121">
        <f t="shared" si="69"/>
        <v>0</v>
      </c>
      <c r="AC138" s="61">
        <f t="shared" si="70"/>
        <v>0</v>
      </c>
      <c r="AD138" s="61">
        <f t="shared" si="71"/>
        <v>0</v>
      </c>
      <c r="AF138" s="64"/>
      <c r="AG138" s="61">
        <f t="shared" si="72"/>
        <v>0</v>
      </c>
      <c r="AH138" s="65">
        <f>IF(AG138=1,data!$C$41*AF138,0)</f>
        <v>0</v>
      </c>
      <c r="AI138" s="87" t="s">
        <v>87</v>
      </c>
      <c r="AJ138" s="66">
        <f>IF(AG138=1,IF(AF138&lt;15,VLOOKUP(AI138,data!$B$3:$E$32,2,0)*AF138,(VLOOKUP(AI138,data!$B$3:$E$32,2,0)*14)+(VLOOKUP(AI138,data!$B$3:$E$32,3,0))*(AF138-14)),0)</f>
        <v>0</v>
      </c>
      <c r="AK138" s="87" t="s">
        <v>87</v>
      </c>
      <c r="AL138" s="66">
        <f>IF(AG138=1,VLOOKUP(AK138,data!$B$35:$D$39,2,0),0)</f>
        <v>0</v>
      </c>
      <c r="AM138" s="67">
        <f>IF(AND(AJ138&lt;&gt;0,AL138&lt;&gt;0)=FALSE,0,data!$C$43)</f>
        <v>0</v>
      </c>
      <c r="AN138" s="91">
        <f t="shared" si="73"/>
        <v>0</v>
      </c>
      <c r="AO138" s="121">
        <f t="shared" si="74"/>
        <v>0</v>
      </c>
      <c r="AP138" s="61">
        <f t="shared" si="75"/>
        <v>0</v>
      </c>
      <c r="AQ138" s="61">
        <f t="shared" si="76"/>
        <v>0</v>
      </c>
      <c r="AS138" s="64"/>
      <c r="AT138" s="61">
        <f t="shared" si="77"/>
        <v>0</v>
      </c>
      <c r="AU138" s="65">
        <f>IF(AT138=1,data!$C$41*AS138,0)</f>
        <v>0</v>
      </c>
      <c r="AV138" s="87" t="s">
        <v>87</v>
      </c>
      <c r="AW138" s="66">
        <f>IF(AT138=1,IF(AS138&lt;15,VLOOKUP(AV138,data!$B$3:$E$32,2,0)*AS138,(VLOOKUP(AV138,data!$B$3:$E$32,2,0)*14)+(VLOOKUP(AV138,data!$B$3:$E$32,3,0))*(AS138-14)),0)</f>
        <v>0</v>
      </c>
      <c r="AX138" s="87" t="s">
        <v>87</v>
      </c>
      <c r="AY138" s="66">
        <f>IF(AT138=1,VLOOKUP(AX138,data!$B$35:$D$39,2,0),0)</f>
        <v>0</v>
      </c>
      <c r="AZ138" s="67">
        <f>IF(AND(AW138&lt;&gt;0,AY138&lt;&gt;0)=FALSE,0,data!$C$43)</f>
        <v>0</v>
      </c>
      <c r="BA138" s="91">
        <f t="shared" si="78"/>
        <v>0</v>
      </c>
      <c r="BB138" s="121">
        <f t="shared" si="79"/>
        <v>0</v>
      </c>
      <c r="BC138" s="61">
        <f t="shared" si="80"/>
        <v>0</v>
      </c>
      <c r="BD138" s="61">
        <f t="shared" si="81"/>
        <v>0</v>
      </c>
      <c r="BF138" s="64"/>
      <c r="BG138" s="61">
        <f t="shared" si="82"/>
        <v>0</v>
      </c>
      <c r="BH138" s="65">
        <f>IF(BG138=1,data!$C$41*BF138,0)</f>
        <v>0</v>
      </c>
      <c r="BI138" s="87" t="s">
        <v>87</v>
      </c>
      <c r="BJ138" s="66">
        <f>IF(BG138=1,IF(BF138&lt;15,VLOOKUP(BI138,data!$B$3:$E$32,2,0)*BF138,(VLOOKUP(BI138,data!$B$3:$E$32,2,0)*14)+(VLOOKUP(BI138,data!$B$3:$E$32,3,0))*(BF138-14)),0)</f>
        <v>0</v>
      </c>
      <c r="BK138" s="87" t="s">
        <v>87</v>
      </c>
      <c r="BL138" s="66">
        <f>IF(BG138=1,VLOOKUP(BK138,data!$B$35:$D$39,2,0),0)</f>
        <v>0</v>
      </c>
      <c r="BM138" s="67">
        <f>IF(AND(BJ138&lt;&gt;0,BL138&lt;&gt;0)=FALSE,0,data!$C$43)</f>
        <v>0</v>
      </c>
      <c r="BN138" s="91">
        <f t="shared" si="83"/>
        <v>0</v>
      </c>
      <c r="BO138" s="121">
        <f t="shared" si="84"/>
        <v>0</v>
      </c>
      <c r="BP138" s="61">
        <f t="shared" si="85"/>
        <v>0</v>
      </c>
      <c r="BQ138" s="61">
        <f t="shared" si="86"/>
        <v>0</v>
      </c>
      <c r="BS138" s="64"/>
      <c r="BT138" s="61">
        <f t="shared" si="87"/>
        <v>0</v>
      </c>
      <c r="BU138" s="65">
        <f>IF(BT138=1,data!$C$41*BS138,0)</f>
        <v>0</v>
      </c>
      <c r="BV138" s="87" t="s">
        <v>87</v>
      </c>
      <c r="BW138" s="66">
        <f>IF(BT138=1,IF(BS138&lt;15,VLOOKUP(BV138,data!$B$3:$E$32,2,0)*BS138,(VLOOKUP(BV138,data!$B$3:$E$32,2,0)*14)+(VLOOKUP(BV138,data!$B$3:$E$32,3,0))*(BS138-14)),0)</f>
        <v>0</v>
      </c>
      <c r="BX138" s="87" t="s">
        <v>87</v>
      </c>
      <c r="BY138" s="66">
        <f>IF(BT138=1,VLOOKUP(BX138,data!$B$35:$D$39,2,0),0)</f>
        <v>0</v>
      </c>
      <c r="BZ138" s="67">
        <f>IF(AND(BW138&lt;&gt;0,BY138&lt;&gt;0)=FALSE,0,data!$C$43)</f>
        <v>0</v>
      </c>
      <c r="CA138" s="91">
        <f t="shared" si="88"/>
        <v>0</v>
      </c>
      <c r="CB138" s="121">
        <f t="shared" si="89"/>
        <v>0</v>
      </c>
      <c r="CC138" s="61">
        <f t="shared" si="90"/>
        <v>0</v>
      </c>
      <c r="CD138" s="61">
        <f t="shared" si="91"/>
        <v>0</v>
      </c>
    </row>
    <row r="139" spans="1:82" ht="18" hidden="1" customHeight="1" x14ac:dyDescent="0.25">
      <c r="A139" s="68"/>
      <c r="B139" s="58" t="s">
        <v>221</v>
      </c>
      <c r="C139" s="113"/>
      <c r="D139" s="59"/>
      <c r="E139" s="64"/>
      <c r="F139" s="61">
        <f t="shared" si="63"/>
        <v>0</v>
      </c>
      <c r="G139" s="65">
        <f>IF(F139=1,data!$C$41*E139,0)</f>
        <v>0</v>
      </c>
      <c r="H139" s="87" t="s">
        <v>87</v>
      </c>
      <c r="I139" s="66">
        <f>IF($F139=1,IF($E139&lt;15,VLOOKUP(H139,data!$B$3:$E$32,2,0)*$E139,(VLOOKUP(H139,data!$B$3:$E$32,2,0)*14)+(VLOOKUP(H139,data!$B$3:$E$32,3,0))*($E139-14)),0)</f>
        <v>0</v>
      </c>
      <c r="J139" s="87" t="s">
        <v>87</v>
      </c>
      <c r="K139" s="66">
        <f>IF($F139=1,VLOOKUP(J139,data!$B$35:$D$39,2,0),0)</f>
        <v>0</v>
      </c>
      <c r="L139" s="67">
        <f>IF(AND(I139&lt;&gt;0,K139&lt;&gt;0)=FALSE,0,data!$C$43)</f>
        <v>0</v>
      </c>
      <c r="M139" s="91">
        <f t="shared" si="61"/>
        <v>0</v>
      </c>
      <c r="N139" s="61">
        <f t="shared" si="62"/>
        <v>0</v>
      </c>
      <c r="O139" s="61">
        <f t="shared" si="64"/>
        <v>0</v>
      </c>
      <c r="P139" s="61">
        <f t="shared" si="65"/>
        <v>0</v>
      </c>
      <c r="Q139" s="137">
        <f t="shared" si="66"/>
        <v>0</v>
      </c>
      <c r="S139" s="64"/>
      <c r="T139" s="61">
        <f t="shared" si="67"/>
        <v>0</v>
      </c>
      <c r="U139" s="65">
        <f>IF(T139=1,data!$C$41*S139,0)</f>
        <v>0</v>
      </c>
      <c r="V139" s="87" t="s">
        <v>87</v>
      </c>
      <c r="W139" s="66">
        <f>IF(T139=1,IF(S139&lt;15,VLOOKUP(V139,data!$B$3:$E$32,2,0)*S139,(VLOOKUP(V139,data!$B$3:$E$32,2,0)*14)+(VLOOKUP(V139,data!$B$3:$E$32,3,0))*(S139-14)),0)</f>
        <v>0</v>
      </c>
      <c r="X139" s="87" t="s">
        <v>87</v>
      </c>
      <c r="Y139" s="66">
        <f>IF(T139=1,VLOOKUP(X139,data!$B$35:$D$39,2,0),0)</f>
        <v>0</v>
      </c>
      <c r="Z139" s="67">
        <f>IF(AND(W139&lt;&gt;0,Y139&lt;&gt;0)=FALSE,0,data!$C$43)</f>
        <v>0</v>
      </c>
      <c r="AA139" s="91">
        <f t="shared" si="68"/>
        <v>0</v>
      </c>
      <c r="AB139" s="121">
        <f t="shared" si="69"/>
        <v>0</v>
      </c>
      <c r="AC139" s="61">
        <f t="shared" si="70"/>
        <v>0</v>
      </c>
      <c r="AD139" s="61">
        <f t="shared" si="71"/>
        <v>0</v>
      </c>
      <c r="AF139" s="64"/>
      <c r="AG139" s="61">
        <f t="shared" si="72"/>
        <v>0</v>
      </c>
      <c r="AH139" s="65">
        <f>IF(AG139=1,data!$C$41*AF139,0)</f>
        <v>0</v>
      </c>
      <c r="AI139" s="87" t="s">
        <v>87</v>
      </c>
      <c r="AJ139" s="66">
        <f>IF(AG139=1,IF(AF139&lt;15,VLOOKUP(AI139,data!$B$3:$E$32,2,0)*AF139,(VLOOKUP(AI139,data!$B$3:$E$32,2,0)*14)+(VLOOKUP(AI139,data!$B$3:$E$32,3,0))*(AF139-14)),0)</f>
        <v>0</v>
      </c>
      <c r="AK139" s="87" t="s">
        <v>87</v>
      </c>
      <c r="AL139" s="66">
        <f>IF(AG139=1,VLOOKUP(AK139,data!$B$35:$D$39,2,0),0)</f>
        <v>0</v>
      </c>
      <c r="AM139" s="67">
        <f>IF(AND(AJ139&lt;&gt;0,AL139&lt;&gt;0)=FALSE,0,data!$C$43)</f>
        <v>0</v>
      </c>
      <c r="AN139" s="91">
        <f t="shared" si="73"/>
        <v>0</v>
      </c>
      <c r="AO139" s="121">
        <f t="shared" si="74"/>
        <v>0</v>
      </c>
      <c r="AP139" s="61">
        <f t="shared" si="75"/>
        <v>0</v>
      </c>
      <c r="AQ139" s="61">
        <f t="shared" si="76"/>
        <v>0</v>
      </c>
      <c r="AS139" s="64"/>
      <c r="AT139" s="61">
        <f t="shared" si="77"/>
        <v>0</v>
      </c>
      <c r="AU139" s="65">
        <f>IF(AT139=1,data!$C$41*AS139,0)</f>
        <v>0</v>
      </c>
      <c r="AV139" s="87" t="s">
        <v>87</v>
      </c>
      <c r="AW139" s="66">
        <f>IF(AT139=1,IF(AS139&lt;15,VLOOKUP(AV139,data!$B$3:$E$32,2,0)*AS139,(VLOOKUP(AV139,data!$B$3:$E$32,2,0)*14)+(VLOOKUP(AV139,data!$B$3:$E$32,3,0))*(AS139-14)),0)</f>
        <v>0</v>
      </c>
      <c r="AX139" s="87" t="s">
        <v>87</v>
      </c>
      <c r="AY139" s="66">
        <f>IF(AT139=1,VLOOKUP(AX139,data!$B$35:$D$39,2,0),0)</f>
        <v>0</v>
      </c>
      <c r="AZ139" s="67">
        <f>IF(AND(AW139&lt;&gt;0,AY139&lt;&gt;0)=FALSE,0,data!$C$43)</f>
        <v>0</v>
      </c>
      <c r="BA139" s="91">
        <f t="shared" si="78"/>
        <v>0</v>
      </c>
      <c r="BB139" s="121">
        <f t="shared" si="79"/>
        <v>0</v>
      </c>
      <c r="BC139" s="61">
        <f t="shared" si="80"/>
        <v>0</v>
      </c>
      <c r="BD139" s="61">
        <f t="shared" si="81"/>
        <v>0</v>
      </c>
      <c r="BF139" s="64"/>
      <c r="BG139" s="61">
        <f t="shared" si="82"/>
        <v>0</v>
      </c>
      <c r="BH139" s="65">
        <f>IF(BG139=1,data!$C$41*BF139,0)</f>
        <v>0</v>
      </c>
      <c r="BI139" s="87" t="s">
        <v>87</v>
      </c>
      <c r="BJ139" s="66">
        <f>IF(BG139=1,IF(BF139&lt;15,VLOOKUP(BI139,data!$B$3:$E$32,2,0)*BF139,(VLOOKUP(BI139,data!$B$3:$E$32,2,0)*14)+(VLOOKUP(BI139,data!$B$3:$E$32,3,0))*(BF139-14)),0)</f>
        <v>0</v>
      </c>
      <c r="BK139" s="87" t="s">
        <v>87</v>
      </c>
      <c r="BL139" s="66">
        <f>IF(BG139=1,VLOOKUP(BK139,data!$B$35:$D$39,2,0),0)</f>
        <v>0</v>
      </c>
      <c r="BM139" s="67">
        <f>IF(AND(BJ139&lt;&gt;0,BL139&lt;&gt;0)=FALSE,0,data!$C$43)</f>
        <v>0</v>
      </c>
      <c r="BN139" s="91">
        <f t="shared" si="83"/>
        <v>0</v>
      </c>
      <c r="BO139" s="121">
        <f t="shared" si="84"/>
        <v>0</v>
      </c>
      <c r="BP139" s="61">
        <f t="shared" si="85"/>
        <v>0</v>
      </c>
      <c r="BQ139" s="61">
        <f t="shared" si="86"/>
        <v>0</v>
      </c>
      <c r="BS139" s="64"/>
      <c r="BT139" s="61">
        <f t="shared" si="87"/>
        <v>0</v>
      </c>
      <c r="BU139" s="65">
        <f>IF(BT139=1,data!$C$41*BS139,0)</f>
        <v>0</v>
      </c>
      <c r="BV139" s="87" t="s">
        <v>87</v>
      </c>
      <c r="BW139" s="66">
        <f>IF(BT139=1,IF(BS139&lt;15,VLOOKUP(BV139,data!$B$3:$E$32,2,0)*BS139,(VLOOKUP(BV139,data!$B$3:$E$32,2,0)*14)+(VLOOKUP(BV139,data!$B$3:$E$32,3,0))*(BS139-14)),0)</f>
        <v>0</v>
      </c>
      <c r="BX139" s="87" t="s">
        <v>87</v>
      </c>
      <c r="BY139" s="66">
        <f>IF(BT139=1,VLOOKUP(BX139,data!$B$35:$D$39,2,0),0)</f>
        <v>0</v>
      </c>
      <c r="BZ139" s="67">
        <f>IF(AND(BW139&lt;&gt;0,BY139&lt;&gt;0)=FALSE,0,data!$C$43)</f>
        <v>0</v>
      </c>
      <c r="CA139" s="91">
        <f t="shared" si="88"/>
        <v>0</v>
      </c>
      <c r="CB139" s="121">
        <f t="shared" si="89"/>
        <v>0</v>
      </c>
      <c r="CC139" s="61">
        <f t="shared" si="90"/>
        <v>0</v>
      </c>
      <c r="CD139" s="61">
        <f t="shared" si="91"/>
        <v>0</v>
      </c>
    </row>
    <row r="140" spans="1:82" ht="18" hidden="1" customHeight="1" x14ac:dyDescent="0.25">
      <c r="A140" s="68"/>
      <c r="B140" s="58" t="s">
        <v>222</v>
      </c>
      <c r="C140" s="113"/>
      <c r="D140" s="59"/>
      <c r="E140" s="64"/>
      <c r="F140" s="61">
        <f t="shared" si="63"/>
        <v>0</v>
      </c>
      <c r="G140" s="65">
        <f>IF(F140=1,data!$C$41*E140,0)</f>
        <v>0</v>
      </c>
      <c r="H140" s="87" t="s">
        <v>87</v>
      </c>
      <c r="I140" s="66">
        <f>IF($F140=1,IF($E140&lt;15,VLOOKUP(H140,data!$B$3:$E$32,2,0)*$E140,(VLOOKUP(H140,data!$B$3:$E$32,2,0)*14)+(VLOOKUP(H140,data!$B$3:$E$32,3,0))*($E140-14)),0)</f>
        <v>0</v>
      </c>
      <c r="J140" s="87" t="s">
        <v>87</v>
      </c>
      <c r="K140" s="66">
        <f>IF($F140=1,VLOOKUP(J140,data!$B$35:$D$39,2,0),0)</f>
        <v>0</v>
      </c>
      <c r="L140" s="67">
        <f>IF(AND(I140&lt;&gt;0,K140&lt;&gt;0)=FALSE,0,data!$C$43)</f>
        <v>0</v>
      </c>
      <c r="M140" s="91">
        <f t="shared" si="61"/>
        <v>0</v>
      </c>
      <c r="N140" s="61">
        <f t="shared" si="62"/>
        <v>0</v>
      </c>
      <c r="O140" s="61">
        <f t="shared" si="64"/>
        <v>0</v>
      </c>
      <c r="P140" s="61">
        <f t="shared" si="65"/>
        <v>0</v>
      </c>
      <c r="Q140" s="137">
        <f t="shared" si="66"/>
        <v>0</v>
      </c>
      <c r="S140" s="64"/>
      <c r="T140" s="61">
        <f t="shared" si="67"/>
        <v>0</v>
      </c>
      <c r="U140" s="65">
        <f>IF(T140=1,data!$C$41*S140,0)</f>
        <v>0</v>
      </c>
      <c r="V140" s="87" t="s">
        <v>87</v>
      </c>
      <c r="W140" s="66">
        <f>IF(T140=1,IF(S140&lt;15,VLOOKUP(V140,data!$B$3:$E$32,2,0)*S140,(VLOOKUP(V140,data!$B$3:$E$32,2,0)*14)+(VLOOKUP(V140,data!$B$3:$E$32,3,0))*(S140-14)),0)</f>
        <v>0</v>
      </c>
      <c r="X140" s="87" t="s">
        <v>87</v>
      </c>
      <c r="Y140" s="66">
        <f>IF(T140=1,VLOOKUP(X140,data!$B$35:$D$39,2,0),0)</f>
        <v>0</v>
      </c>
      <c r="Z140" s="67">
        <f>IF(AND(W140&lt;&gt;0,Y140&lt;&gt;0)=FALSE,0,data!$C$43)</f>
        <v>0</v>
      </c>
      <c r="AA140" s="91">
        <f t="shared" si="68"/>
        <v>0</v>
      </c>
      <c r="AB140" s="121">
        <f t="shared" si="69"/>
        <v>0</v>
      </c>
      <c r="AC140" s="61">
        <f t="shared" si="70"/>
        <v>0</v>
      </c>
      <c r="AD140" s="61">
        <f t="shared" si="71"/>
        <v>0</v>
      </c>
      <c r="AF140" s="64"/>
      <c r="AG140" s="61">
        <f t="shared" si="72"/>
        <v>0</v>
      </c>
      <c r="AH140" s="65">
        <f>IF(AG140=1,data!$C$41*AF140,0)</f>
        <v>0</v>
      </c>
      <c r="AI140" s="87" t="s">
        <v>87</v>
      </c>
      <c r="AJ140" s="66">
        <f>IF(AG140=1,IF(AF140&lt;15,VLOOKUP(AI140,data!$B$3:$E$32,2,0)*AF140,(VLOOKUP(AI140,data!$B$3:$E$32,2,0)*14)+(VLOOKUP(AI140,data!$B$3:$E$32,3,0))*(AF140-14)),0)</f>
        <v>0</v>
      </c>
      <c r="AK140" s="87" t="s">
        <v>87</v>
      </c>
      <c r="AL140" s="66">
        <f>IF(AG140=1,VLOOKUP(AK140,data!$B$35:$D$39,2,0),0)</f>
        <v>0</v>
      </c>
      <c r="AM140" s="67">
        <f>IF(AND(AJ140&lt;&gt;0,AL140&lt;&gt;0)=FALSE,0,data!$C$43)</f>
        <v>0</v>
      </c>
      <c r="AN140" s="91">
        <f t="shared" si="73"/>
        <v>0</v>
      </c>
      <c r="AO140" s="121">
        <f t="shared" si="74"/>
        <v>0</v>
      </c>
      <c r="AP140" s="61">
        <f t="shared" si="75"/>
        <v>0</v>
      </c>
      <c r="AQ140" s="61">
        <f t="shared" si="76"/>
        <v>0</v>
      </c>
      <c r="AS140" s="64"/>
      <c r="AT140" s="61">
        <f t="shared" si="77"/>
        <v>0</v>
      </c>
      <c r="AU140" s="65">
        <f>IF(AT140=1,data!$C$41*AS140,0)</f>
        <v>0</v>
      </c>
      <c r="AV140" s="87" t="s">
        <v>87</v>
      </c>
      <c r="AW140" s="66">
        <f>IF(AT140=1,IF(AS140&lt;15,VLOOKUP(AV140,data!$B$3:$E$32,2,0)*AS140,(VLOOKUP(AV140,data!$B$3:$E$32,2,0)*14)+(VLOOKUP(AV140,data!$B$3:$E$32,3,0))*(AS140-14)),0)</f>
        <v>0</v>
      </c>
      <c r="AX140" s="87" t="s">
        <v>87</v>
      </c>
      <c r="AY140" s="66">
        <f>IF(AT140=1,VLOOKUP(AX140,data!$B$35:$D$39,2,0),0)</f>
        <v>0</v>
      </c>
      <c r="AZ140" s="67">
        <f>IF(AND(AW140&lt;&gt;0,AY140&lt;&gt;0)=FALSE,0,data!$C$43)</f>
        <v>0</v>
      </c>
      <c r="BA140" s="91">
        <f t="shared" si="78"/>
        <v>0</v>
      </c>
      <c r="BB140" s="121">
        <f t="shared" si="79"/>
        <v>0</v>
      </c>
      <c r="BC140" s="61">
        <f t="shared" si="80"/>
        <v>0</v>
      </c>
      <c r="BD140" s="61">
        <f t="shared" si="81"/>
        <v>0</v>
      </c>
      <c r="BF140" s="64"/>
      <c r="BG140" s="61">
        <f t="shared" si="82"/>
        <v>0</v>
      </c>
      <c r="BH140" s="65">
        <f>IF(BG140=1,data!$C$41*BF140,0)</f>
        <v>0</v>
      </c>
      <c r="BI140" s="87" t="s">
        <v>87</v>
      </c>
      <c r="BJ140" s="66">
        <f>IF(BG140=1,IF(BF140&lt;15,VLOOKUP(BI140,data!$B$3:$E$32,2,0)*BF140,(VLOOKUP(BI140,data!$B$3:$E$32,2,0)*14)+(VLOOKUP(BI140,data!$B$3:$E$32,3,0))*(BF140-14)),0)</f>
        <v>0</v>
      </c>
      <c r="BK140" s="87" t="s">
        <v>87</v>
      </c>
      <c r="BL140" s="66">
        <f>IF(BG140=1,VLOOKUP(BK140,data!$B$35:$D$39,2,0),0)</f>
        <v>0</v>
      </c>
      <c r="BM140" s="67">
        <f>IF(AND(BJ140&lt;&gt;0,BL140&lt;&gt;0)=FALSE,0,data!$C$43)</f>
        <v>0</v>
      </c>
      <c r="BN140" s="91">
        <f t="shared" si="83"/>
        <v>0</v>
      </c>
      <c r="BO140" s="121">
        <f t="shared" si="84"/>
        <v>0</v>
      </c>
      <c r="BP140" s="61">
        <f t="shared" si="85"/>
        <v>0</v>
      </c>
      <c r="BQ140" s="61">
        <f t="shared" si="86"/>
        <v>0</v>
      </c>
      <c r="BS140" s="64"/>
      <c r="BT140" s="61">
        <f t="shared" si="87"/>
        <v>0</v>
      </c>
      <c r="BU140" s="65">
        <f>IF(BT140=1,data!$C$41*BS140,0)</f>
        <v>0</v>
      </c>
      <c r="BV140" s="87" t="s">
        <v>87</v>
      </c>
      <c r="BW140" s="66">
        <f>IF(BT140=1,IF(BS140&lt;15,VLOOKUP(BV140,data!$B$3:$E$32,2,0)*BS140,(VLOOKUP(BV140,data!$B$3:$E$32,2,0)*14)+(VLOOKUP(BV140,data!$B$3:$E$32,3,0))*(BS140-14)),0)</f>
        <v>0</v>
      </c>
      <c r="BX140" s="87" t="s">
        <v>87</v>
      </c>
      <c r="BY140" s="66">
        <f>IF(BT140=1,VLOOKUP(BX140,data!$B$35:$D$39,2,0),0)</f>
        <v>0</v>
      </c>
      <c r="BZ140" s="67">
        <f>IF(AND(BW140&lt;&gt;0,BY140&lt;&gt;0)=FALSE,0,data!$C$43)</f>
        <v>0</v>
      </c>
      <c r="CA140" s="91">
        <f t="shared" si="88"/>
        <v>0</v>
      </c>
      <c r="CB140" s="121">
        <f t="shared" si="89"/>
        <v>0</v>
      </c>
      <c r="CC140" s="61">
        <f t="shared" si="90"/>
        <v>0</v>
      </c>
      <c r="CD140" s="61">
        <f t="shared" si="91"/>
        <v>0</v>
      </c>
    </row>
    <row r="141" spans="1:82" ht="18" hidden="1" customHeight="1" x14ac:dyDescent="0.25">
      <c r="A141" s="68"/>
      <c r="B141" s="58" t="s">
        <v>223</v>
      </c>
      <c r="C141" s="113"/>
      <c r="D141" s="59"/>
      <c r="E141" s="64"/>
      <c r="F141" s="61">
        <f t="shared" si="63"/>
        <v>0</v>
      </c>
      <c r="G141" s="65">
        <f>IF(F141=1,data!$C$41*E141,0)</f>
        <v>0</v>
      </c>
      <c r="H141" s="87" t="s">
        <v>87</v>
      </c>
      <c r="I141" s="66">
        <f>IF($F141=1,IF($E141&lt;15,VLOOKUP(H141,data!$B$3:$E$32,2,0)*$E141,(VLOOKUP(H141,data!$B$3:$E$32,2,0)*14)+(VLOOKUP(H141,data!$B$3:$E$32,3,0))*($E141-14)),0)</f>
        <v>0</v>
      </c>
      <c r="J141" s="87" t="s">
        <v>87</v>
      </c>
      <c r="K141" s="66">
        <f>IF($F141=1,VLOOKUP(J141,data!$B$35:$D$39,2,0),0)</f>
        <v>0</v>
      </c>
      <c r="L141" s="67">
        <f>IF(AND(I141&lt;&gt;0,K141&lt;&gt;0)=FALSE,0,data!$C$43)</f>
        <v>0</v>
      </c>
      <c r="M141" s="91">
        <f t="shared" si="61"/>
        <v>0</v>
      </c>
      <c r="N141" s="61">
        <f t="shared" si="62"/>
        <v>0</v>
      </c>
      <c r="O141" s="61">
        <f t="shared" si="64"/>
        <v>0</v>
      </c>
      <c r="P141" s="61">
        <f t="shared" si="65"/>
        <v>0</v>
      </c>
      <c r="Q141" s="137">
        <f t="shared" si="66"/>
        <v>0</v>
      </c>
      <c r="S141" s="64"/>
      <c r="T141" s="61">
        <f t="shared" si="67"/>
        <v>0</v>
      </c>
      <c r="U141" s="65">
        <f>IF(T141=1,data!$C$41*S141,0)</f>
        <v>0</v>
      </c>
      <c r="V141" s="87" t="s">
        <v>87</v>
      </c>
      <c r="W141" s="66">
        <f>IF(T141=1,IF(S141&lt;15,VLOOKUP(V141,data!$B$3:$E$32,2,0)*S141,(VLOOKUP(V141,data!$B$3:$E$32,2,0)*14)+(VLOOKUP(V141,data!$B$3:$E$32,3,0))*(S141-14)),0)</f>
        <v>0</v>
      </c>
      <c r="X141" s="87" t="s">
        <v>87</v>
      </c>
      <c r="Y141" s="66">
        <f>IF(T141=1,VLOOKUP(X141,data!$B$35:$D$39,2,0),0)</f>
        <v>0</v>
      </c>
      <c r="Z141" s="67">
        <f>IF(AND(W141&lt;&gt;0,Y141&lt;&gt;0)=FALSE,0,data!$C$43)</f>
        <v>0</v>
      </c>
      <c r="AA141" s="91">
        <f t="shared" si="68"/>
        <v>0</v>
      </c>
      <c r="AB141" s="121">
        <f t="shared" si="69"/>
        <v>0</v>
      </c>
      <c r="AC141" s="61">
        <f t="shared" si="70"/>
        <v>0</v>
      </c>
      <c r="AD141" s="61">
        <f t="shared" si="71"/>
        <v>0</v>
      </c>
      <c r="AF141" s="64"/>
      <c r="AG141" s="61">
        <f t="shared" si="72"/>
        <v>0</v>
      </c>
      <c r="AH141" s="65">
        <f>IF(AG141=1,data!$C$41*AF141,0)</f>
        <v>0</v>
      </c>
      <c r="AI141" s="87" t="s">
        <v>87</v>
      </c>
      <c r="AJ141" s="66">
        <f>IF(AG141=1,IF(AF141&lt;15,VLOOKUP(AI141,data!$B$3:$E$32,2,0)*AF141,(VLOOKUP(AI141,data!$B$3:$E$32,2,0)*14)+(VLOOKUP(AI141,data!$B$3:$E$32,3,0))*(AF141-14)),0)</f>
        <v>0</v>
      </c>
      <c r="AK141" s="87" t="s">
        <v>87</v>
      </c>
      <c r="AL141" s="66">
        <f>IF(AG141=1,VLOOKUP(AK141,data!$B$35:$D$39,2,0),0)</f>
        <v>0</v>
      </c>
      <c r="AM141" s="67">
        <f>IF(AND(AJ141&lt;&gt;0,AL141&lt;&gt;0)=FALSE,0,data!$C$43)</f>
        <v>0</v>
      </c>
      <c r="AN141" s="91">
        <f t="shared" si="73"/>
        <v>0</v>
      </c>
      <c r="AO141" s="121">
        <f t="shared" si="74"/>
        <v>0</v>
      </c>
      <c r="AP141" s="61">
        <f t="shared" si="75"/>
        <v>0</v>
      </c>
      <c r="AQ141" s="61">
        <f t="shared" si="76"/>
        <v>0</v>
      </c>
      <c r="AS141" s="64"/>
      <c r="AT141" s="61">
        <f t="shared" si="77"/>
        <v>0</v>
      </c>
      <c r="AU141" s="65">
        <f>IF(AT141=1,data!$C$41*AS141,0)</f>
        <v>0</v>
      </c>
      <c r="AV141" s="87" t="s">
        <v>87</v>
      </c>
      <c r="AW141" s="66">
        <f>IF(AT141=1,IF(AS141&lt;15,VLOOKUP(AV141,data!$B$3:$E$32,2,0)*AS141,(VLOOKUP(AV141,data!$B$3:$E$32,2,0)*14)+(VLOOKUP(AV141,data!$B$3:$E$32,3,0))*(AS141-14)),0)</f>
        <v>0</v>
      </c>
      <c r="AX141" s="87" t="s">
        <v>87</v>
      </c>
      <c r="AY141" s="66">
        <f>IF(AT141=1,VLOOKUP(AX141,data!$B$35:$D$39,2,0),0)</f>
        <v>0</v>
      </c>
      <c r="AZ141" s="67">
        <f>IF(AND(AW141&lt;&gt;0,AY141&lt;&gt;0)=FALSE,0,data!$C$43)</f>
        <v>0</v>
      </c>
      <c r="BA141" s="91">
        <f t="shared" si="78"/>
        <v>0</v>
      </c>
      <c r="BB141" s="121">
        <f t="shared" si="79"/>
        <v>0</v>
      </c>
      <c r="BC141" s="61">
        <f t="shared" si="80"/>
        <v>0</v>
      </c>
      <c r="BD141" s="61">
        <f t="shared" si="81"/>
        <v>0</v>
      </c>
      <c r="BF141" s="64"/>
      <c r="BG141" s="61">
        <f t="shared" si="82"/>
        <v>0</v>
      </c>
      <c r="BH141" s="65">
        <f>IF(BG141=1,data!$C$41*BF141,0)</f>
        <v>0</v>
      </c>
      <c r="BI141" s="87" t="s">
        <v>87</v>
      </c>
      <c r="BJ141" s="66">
        <f>IF(BG141=1,IF(BF141&lt;15,VLOOKUP(BI141,data!$B$3:$E$32,2,0)*BF141,(VLOOKUP(BI141,data!$B$3:$E$32,2,0)*14)+(VLOOKUP(BI141,data!$B$3:$E$32,3,0))*(BF141-14)),0)</f>
        <v>0</v>
      </c>
      <c r="BK141" s="87" t="s">
        <v>87</v>
      </c>
      <c r="BL141" s="66">
        <f>IF(BG141=1,VLOOKUP(BK141,data!$B$35:$D$39,2,0),0)</f>
        <v>0</v>
      </c>
      <c r="BM141" s="67">
        <f>IF(AND(BJ141&lt;&gt;0,BL141&lt;&gt;0)=FALSE,0,data!$C$43)</f>
        <v>0</v>
      </c>
      <c r="BN141" s="91">
        <f t="shared" si="83"/>
        <v>0</v>
      </c>
      <c r="BO141" s="121">
        <f t="shared" si="84"/>
        <v>0</v>
      </c>
      <c r="BP141" s="61">
        <f t="shared" si="85"/>
        <v>0</v>
      </c>
      <c r="BQ141" s="61">
        <f t="shared" si="86"/>
        <v>0</v>
      </c>
      <c r="BS141" s="64"/>
      <c r="BT141" s="61">
        <f t="shared" si="87"/>
        <v>0</v>
      </c>
      <c r="BU141" s="65">
        <f>IF(BT141=1,data!$C$41*BS141,0)</f>
        <v>0</v>
      </c>
      <c r="BV141" s="87" t="s">
        <v>87</v>
      </c>
      <c r="BW141" s="66">
        <f>IF(BT141=1,IF(BS141&lt;15,VLOOKUP(BV141,data!$B$3:$E$32,2,0)*BS141,(VLOOKUP(BV141,data!$B$3:$E$32,2,0)*14)+(VLOOKUP(BV141,data!$B$3:$E$32,3,0))*(BS141-14)),0)</f>
        <v>0</v>
      </c>
      <c r="BX141" s="87" t="s">
        <v>87</v>
      </c>
      <c r="BY141" s="66">
        <f>IF(BT141=1,VLOOKUP(BX141,data!$B$35:$D$39,2,0),0)</f>
        <v>0</v>
      </c>
      <c r="BZ141" s="67">
        <f>IF(AND(BW141&lt;&gt;0,BY141&lt;&gt;0)=FALSE,0,data!$C$43)</f>
        <v>0</v>
      </c>
      <c r="CA141" s="91">
        <f t="shared" si="88"/>
        <v>0</v>
      </c>
      <c r="CB141" s="121">
        <f t="shared" si="89"/>
        <v>0</v>
      </c>
      <c r="CC141" s="61">
        <f t="shared" si="90"/>
        <v>0</v>
      </c>
      <c r="CD141" s="61">
        <f t="shared" si="91"/>
        <v>0</v>
      </c>
    </row>
    <row r="142" spans="1:82" ht="18" hidden="1" customHeight="1" x14ac:dyDescent="0.25">
      <c r="A142" s="68"/>
      <c r="B142" s="58" t="s">
        <v>224</v>
      </c>
      <c r="C142" s="113"/>
      <c r="D142" s="59"/>
      <c r="E142" s="64"/>
      <c r="F142" s="61">
        <f t="shared" si="63"/>
        <v>0</v>
      </c>
      <c r="G142" s="65">
        <f>IF(F142=1,data!$C$41*E142,0)</f>
        <v>0</v>
      </c>
      <c r="H142" s="87" t="s">
        <v>87</v>
      </c>
      <c r="I142" s="66">
        <f>IF($F142=1,IF($E142&lt;15,VLOOKUP(H142,data!$B$3:$E$32,2,0)*$E142,(VLOOKUP(H142,data!$B$3:$E$32,2,0)*14)+(VLOOKUP(H142,data!$B$3:$E$32,3,0))*($E142-14)),0)</f>
        <v>0</v>
      </c>
      <c r="J142" s="87" t="s">
        <v>87</v>
      </c>
      <c r="K142" s="66">
        <f>IF($F142=1,VLOOKUP(J142,data!$B$35:$D$39,2,0),0)</f>
        <v>0</v>
      </c>
      <c r="L142" s="67">
        <f>IF(AND(I142&lt;&gt;0,K142&lt;&gt;0)=FALSE,0,data!$C$43)</f>
        <v>0</v>
      </c>
      <c r="M142" s="91">
        <f t="shared" si="61"/>
        <v>0</v>
      </c>
      <c r="N142" s="61">
        <f t="shared" si="62"/>
        <v>0</v>
      </c>
      <c r="O142" s="61">
        <f t="shared" si="64"/>
        <v>0</v>
      </c>
      <c r="P142" s="61">
        <f t="shared" si="65"/>
        <v>0</v>
      </c>
      <c r="Q142" s="137">
        <f t="shared" si="66"/>
        <v>0</v>
      </c>
      <c r="S142" s="64"/>
      <c r="T142" s="61">
        <f t="shared" si="67"/>
        <v>0</v>
      </c>
      <c r="U142" s="65">
        <f>IF(T142=1,data!$C$41*S142,0)</f>
        <v>0</v>
      </c>
      <c r="V142" s="87" t="s">
        <v>87</v>
      </c>
      <c r="W142" s="66">
        <f>IF(T142=1,IF(S142&lt;15,VLOOKUP(V142,data!$B$3:$E$32,2,0)*S142,(VLOOKUP(V142,data!$B$3:$E$32,2,0)*14)+(VLOOKUP(V142,data!$B$3:$E$32,3,0))*(S142-14)),0)</f>
        <v>0</v>
      </c>
      <c r="X142" s="87" t="s">
        <v>87</v>
      </c>
      <c r="Y142" s="66">
        <f>IF(T142=1,VLOOKUP(X142,data!$B$35:$D$39,2,0),0)</f>
        <v>0</v>
      </c>
      <c r="Z142" s="67">
        <f>IF(AND(W142&lt;&gt;0,Y142&lt;&gt;0)=FALSE,0,data!$C$43)</f>
        <v>0</v>
      </c>
      <c r="AA142" s="91">
        <f t="shared" si="68"/>
        <v>0</v>
      </c>
      <c r="AB142" s="121">
        <f t="shared" si="69"/>
        <v>0</v>
      </c>
      <c r="AC142" s="61">
        <f t="shared" si="70"/>
        <v>0</v>
      </c>
      <c r="AD142" s="61">
        <f t="shared" si="71"/>
        <v>0</v>
      </c>
      <c r="AF142" s="64"/>
      <c r="AG142" s="61">
        <f t="shared" si="72"/>
        <v>0</v>
      </c>
      <c r="AH142" s="65">
        <f>IF(AG142=1,data!$C$41*AF142,0)</f>
        <v>0</v>
      </c>
      <c r="AI142" s="87" t="s">
        <v>87</v>
      </c>
      <c r="AJ142" s="66">
        <f>IF(AG142=1,IF(AF142&lt;15,VLOOKUP(AI142,data!$B$3:$E$32,2,0)*AF142,(VLOOKUP(AI142,data!$B$3:$E$32,2,0)*14)+(VLOOKUP(AI142,data!$B$3:$E$32,3,0))*(AF142-14)),0)</f>
        <v>0</v>
      </c>
      <c r="AK142" s="87" t="s">
        <v>87</v>
      </c>
      <c r="AL142" s="66">
        <f>IF(AG142=1,VLOOKUP(AK142,data!$B$35:$D$39,2,0),0)</f>
        <v>0</v>
      </c>
      <c r="AM142" s="67">
        <f>IF(AND(AJ142&lt;&gt;0,AL142&lt;&gt;0)=FALSE,0,data!$C$43)</f>
        <v>0</v>
      </c>
      <c r="AN142" s="91">
        <f t="shared" si="73"/>
        <v>0</v>
      </c>
      <c r="AO142" s="121">
        <f t="shared" si="74"/>
        <v>0</v>
      </c>
      <c r="AP142" s="61">
        <f t="shared" si="75"/>
        <v>0</v>
      </c>
      <c r="AQ142" s="61">
        <f t="shared" si="76"/>
        <v>0</v>
      </c>
      <c r="AS142" s="64"/>
      <c r="AT142" s="61">
        <f t="shared" si="77"/>
        <v>0</v>
      </c>
      <c r="AU142" s="65">
        <f>IF(AT142=1,data!$C$41*AS142,0)</f>
        <v>0</v>
      </c>
      <c r="AV142" s="87" t="s">
        <v>87</v>
      </c>
      <c r="AW142" s="66">
        <f>IF(AT142=1,IF(AS142&lt;15,VLOOKUP(AV142,data!$B$3:$E$32,2,0)*AS142,(VLOOKUP(AV142,data!$B$3:$E$32,2,0)*14)+(VLOOKUP(AV142,data!$B$3:$E$32,3,0))*(AS142-14)),0)</f>
        <v>0</v>
      </c>
      <c r="AX142" s="87" t="s">
        <v>87</v>
      </c>
      <c r="AY142" s="66">
        <f>IF(AT142=1,VLOOKUP(AX142,data!$B$35:$D$39,2,0),0)</f>
        <v>0</v>
      </c>
      <c r="AZ142" s="67">
        <f>IF(AND(AW142&lt;&gt;0,AY142&lt;&gt;0)=FALSE,0,data!$C$43)</f>
        <v>0</v>
      </c>
      <c r="BA142" s="91">
        <f t="shared" si="78"/>
        <v>0</v>
      </c>
      <c r="BB142" s="121">
        <f t="shared" si="79"/>
        <v>0</v>
      </c>
      <c r="BC142" s="61">
        <f t="shared" si="80"/>
        <v>0</v>
      </c>
      <c r="BD142" s="61">
        <f t="shared" si="81"/>
        <v>0</v>
      </c>
      <c r="BF142" s="64"/>
      <c r="BG142" s="61">
        <f t="shared" si="82"/>
        <v>0</v>
      </c>
      <c r="BH142" s="65">
        <f>IF(BG142=1,data!$C$41*BF142,0)</f>
        <v>0</v>
      </c>
      <c r="BI142" s="87" t="s">
        <v>87</v>
      </c>
      <c r="BJ142" s="66">
        <f>IF(BG142=1,IF(BF142&lt;15,VLOOKUP(BI142,data!$B$3:$E$32,2,0)*BF142,(VLOOKUP(BI142,data!$B$3:$E$32,2,0)*14)+(VLOOKUP(BI142,data!$B$3:$E$32,3,0))*(BF142-14)),0)</f>
        <v>0</v>
      </c>
      <c r="BK142" s="87" t="s">
        <v>87</v>
      </c>
      <c r="BL142" s="66">
        <f>IF(BG142=1,VLOOKUP(BK142,data!$B$35:$D$39,2,0),0)</f>
        <v>0</v>
      </c>
      <c r="BM142" s="67">
        <f>IF(AND(BJ142&lt;&gt;0,BL142&lt;&gt;0)=FALSE,0,data!$C$43)</f>
        <v>0</v>
      </c>
      <c r="BN142" s="91">
        <f t="shared" si="83"/>
        <v>0</v>
      </c>
      <c r="BO142" s="121">
        <f t="shared" si="84"/>
        <v>0</v>
      </c>
      <c r="BP142" s="61">
        <f t="shared" si="85"/>
        <v>0</v>
      </c>
      <c r="BQ142" s="61">
        <f t="shared" si="86"/>
        <v>0</v>
      </c>
      <c r="BS142" s="64"/>
      <c r="BT142" s="61">
        <f t="shared" si="87"/>
        <v>0</v>
      </c>
      <c r="BU142" s="65">
        <f>IF(BT142=1,data!$C$41*BS142,0)</f>
        <v>0</v>
      </c>
      <c r="BV142" s="87" t="s">
        <v>87</v>
      </c>
      <c r="BW142" s="66">
        <f>IF(BT142=1,IF(BS142&lt;15,VLOOKUP(BV142,data!$B$3:$E$32,2,0)*BS142,(VLOOKUP(BV142,data!$B$3:$E$32,2,0)*14)+(VLOOKUP(BV142,data!$B$3:$E$32,3,0))*(BS142-14)),0)</f>
        <v>0</v>
      </c>
      <c r="BX142" s="87" t="s">
        <v>87</v>
      </c>
      <c r="BY142" s="66">
        <f>IF(BT142=1,VLOOKUP(BX142,data!$B$35:$D$39,2,0),0)</f>
        <v>0</v>
      </c>
      <c r="BZ142" s="67">
        <f>IF(AND(BW142&lt;&gt;0,BY142&lt;&gt;0)=FALSE,0,data!$C$43)</f>
        <v>0</v>
      </c>
      <c r="CA142" s="91">
        <f t="shared" si="88"/>
        <v>0</v>
      </c>
      <c r="CB142" s="121">
        <f t="shared" si="89"/>
        <v>0</v>
      </c>
      <c r="CC142" s="61">
        <f t="shared" si="90"/>
        <v>0</v>
      </c>
      <c r="CD142" s="61">
        <f t="shared" si="91"/>
        <v>0</v>
      </c>
    </row>
    <row r="143" spans="1:82" ht="18" hidden="1" customHeight="1" x14ac:dyDescent="0.25">
      <c r="A143" s="68"/>
      <c r="B143" s="58" t="s">
        <v>225</v>
      </c>
      <c r="C143" s="113"/>
      <c r="D143" s="59"/>
      <c r="E143" s="64"/>
      <c r="F143" s="61">
        <f t="shared" si="63"/>
        <v>0</v>
      </c>
      <c r="G143" s="65">
        <f>IF(F143=1,data!$C$41*E143,0)</f>
        <v>0</v>
      </c>
      <c r="H143" s="87" t="s">
        <v>87</v>
      </c>
      <c r="I143" s="66">
        <f>IF($F143=1,IF($E143&lt;15,VLOOKUP(H143,data!$B$3:$E$32,2,0)*$E143,(VLOOKUP(H143,data!$B$3:$E$32,2,0)*14)+(VLOOKUP(H143,data!$B$3:$E$32,3,0))*($E143-14)),0)</f>
        <v>0</v>
      </c>
      <c r="J143" s="87" t="s">
        <v>87</v>
      </c>
      <c r="K143" s="66">
        <f>IF($F143=1,VLOOKUP(J143,data!$B$35:$D$39,2,0),0)</f>
        <v>0</v>
      </c>
      <c r="L143" s="67">
        <f>IF(AND(I143&lt;&gt;0,K143&lt;&gt;0)=FALSE,0,data!$C$43)</f>
        <v>0</v>
      </c>
      <c r="M143" s="91">
        <f t="shared" si="61"/>
        <v>0</v>
      </c>
      <c r="N143" s="61">
        <f t="shared" si="62"/>
        <v>0</v>
      </c>
      <c r="O143" s="61">
        <f t="shared" si="64"/>
        <v>0</v>
      </c>
      <c r="P143" s="61">
        <f t="shared" si="65"/>
        <v>0</v>
      </c>
      <c r="Q143" s="137">
        <f t="shared" si="66"/>
        <v>0</v>
      </c>
      <c r="S143" s="64"/>
      <c r="T143" s="61">
        <f t="shared" si="67"/>
        <v>0</v>
      </c>
      <c r="U143" s="65">
        <f>IF(T143=1,data!$C$41*S143,0)</f>
        <v>0</v>
      </c>
      <c r="V143" s="87" t="s">
        <v>87</v>
      </c>
      <c r="W143" s="66">
        <f>IF(T143=1,IF(S143&lt;15,VLOOKUP(V143,data!$B$3:$E$32,2,0)*S143,(VLOOKUP(V143,data!$B$3:$E$32,2,0)*14)+(VLOOKUP(V143,data!$B$3:$E$32,3,0))*(S143-14)),0)</f>
        <v>0</v>
      </c>
      <c r="X143" s="87" t="s">
        <v>87</v>
      </c>
      <c r="Y143" s="66">
        <f>IF(T143=1,VLOOKUP(X143,data!$B$35:$D$39,2,0),0)</f>
        <v>0</v>
      </c>
      <c r="Z143" s="67">
        <f>IF(AND(W143&lt;&gt;0,Y143&lt;&gt;0)=FALSE,0,data!$C$43)</f>
        <v>0</v>
      </c>
      <c r="AA143" s="91">
        <f t="shared" si="68"/>
        <v>0</v>
      </c>
      <c r="AB143" s="121">
        <f t="shared" si="69"/>
        <v>0</v>
      </c>
      <c r="AC143" s="61">
        <f t="shared" si="70"/>
        <v>0</v>
      </c>
      <c r="AD143" s="61">
        <f t="shared" si="71"/>
        <v>0</v>
      </c>
      <c r="AF143" s="64"/>
      <c r="AG143" s="61">
        <f t="shared" si="72"/>
        <v>0</v>
      </c>
      <c r="AH143" s="65">
        <f>IF(AG143=1,data!$C$41*AF143,0)</f>
        <v>0</v>
      </c>
      <c r="AI143" s="87" t="s">
        <v>87</v>
      </c>
      <c r="AJ143" s="66">
        <f>IF(AG143=1,IF(AF143&lt;15,VLOOKUP(AI143,data!$B$3:$E$32,2,0)*AF143,(VLOOKUP(AI143,data!$B$3:$E$32,2,0)*14)+(VLOOKUP(AI143,data!$B$3:$E$32,3,0))*(AF143-14)),0)</f>
        <v>0</v>
      </c>
      <c r="AK143" s="87" t="s">
        <v>87</v>
      </c>
      <c r="AL143" s="66">
        <f>IF(AG143=1,VLOOKUP(AK143,data!$B$35:$D$39,2,0),0)</f>
        <v>0</v>
      </c>
      <c r="AM143" s="67">
        <f>IF(AND(AJ143&lt;&gt;0,AL143&lt;&gt;0)=FALSE,0,data!$C$43)</f>
        <v>0</v>
      </c>
      <c r="AN143" s="91">
        <f t="shared" si="73"/>
        <v>0</v>
      </c>
      <c r="AO143" s="121">
        <f t="shared" si="74"/>
        <v>0</v>
      </c>
      <c r="AP143" s="61">
        <f t="shared" si="75"/>
        <v>0</v>
      </c>
      <c r="AQ143" s="61">
        <f t="shared" si="76"/>
        <v>0</v>
      </c>
      <c r="AS143" s="64"/>
      <c r="AT143" s="61">
        <f t="shared" si="77"/>
        <v>0</v>
      </c>
      <c r="AU143" s="65">
        <f>IF(AT143=1,data!$C$41*AS143,0)</f>
        <v>0</v>
      </c>
      <c r="AV143" s="87" t="s">
        <v>87</v>
      </c>
      <c r="AW143" s="66">
        <f>IF(AT143=1,IF(AS143&lt;15,VLOOKUP(AV143,data!$B$3:$E$32,2,0)*AS143,(VLOOKUP(AV143,data!$B$3:$E$32,2,0)*14)+(VLOOKUP(AV143,data!$B$3:$E$32,3,0))*(AS143-14)),0)</f>
        <v>0</v>
      </c>
      <c r="AX143" s="87" t="s">
        <v>87</v>
      </c>
      <c r="AY143" s="66">
        <f>IF(AT143=1,VLOOKUP(AX143,data!$B$35:$D$39,2,0),0)</f>
        <v>0</v>
      </c>
      <c r="AZ143" s="67">
        <f>IF(AND(AW143&lt;&gt;0,AY143&lt;&gt;0)=FALSE,0,data!$C$43)</f>
        <v>0</v>
      </c>
      <c r="BA143" s="91">
        <f t="shared" si="78"/>
        <v>0</v>
      </c>
      <c r="BB143" s="121">
        <f t="shared" si="79"/>
        <v>0</v>
      </c>
      <c r="BC143" s="61">
        <f t="shared" si="80"/>
        <v>0</v>
      </c>
      <c r="BD143" s="61">
        <f t="shared" si="81"/>
        <v>0</v>
      </c>
      <c r="BF143" s="64"/>
      <c r="BG143" s="61">
        <f t="shared" si="82"/>
        <v>0</v>
      </c>
      <c r="BH143" s="65">
        <f>IF(BG143=1,data!$C$41*BF143,0)</f>
        <v>0</v>
      </c>
      <c r="BI143" s="87" t="s">
        <v>87</v>
      </c>
      <c r="BJ143" s="66">
        <f>IF(BG143=1,IF(BF143&lt;15,VLOOKUP(BI143,data!$B$3:$E$32,2,0)*BF143,(VLOOKUP(BI143,data!$B$3:$E$32,2,0)*14)+(VLOOKUP(BI143,data!$B$3:$E$32,3,0))*(BF143-14)),0)</f>
        <v>0</v>
      </c>
      <c r="BK143" s="87" t="s">
        <v>87</v>
      </c>
      <c r="BL143" s="66">
        <f>IF(BG143=1,VLOOKUP(BK143,data!$B$35:$D$39,2,0),0)</f>
        <v>0</v>
      </c>
      <c r="BM143" s="67">
        <f>IF(AND(BJ143&lt;&gt;0,BL143&lt;&gt;0)=FALSE,0,data!$C$43)</f>
        <v>0</v>
      </c>
      <c r="BN143" s="91">
        <f t="shared" si="83"/>
        <v>0</v>
      </c>
      <c r="BO143" s="121">
        <f t="shared" si="84"/>
        <v>0</v>
      </c>
      <c r="BP143" s="61">
        <f t="shared" si="85"/>
        <v>0</v>
      </c>
      <c r="BQ143" s="61">
        <f t="shared" si="86"/>
        <v>0</v>
      </c>
      <c r="BS143" s="64"/>
      <c r="BT143" s="61">
        <f t="shared" si="87"/>
        <v>0</v>
      </c>
      <c r="BU143" s="65">
        <f>IF(BT143=1,data!$C$41*BS143,0)</f>
        <v>0</v>
      </c>
      <c r="BV143" s="87" t="s">
        <v>87</v>
      </c>
      <c r="BW143" s="66">
        <f>IF(BT143=1,IF(BS143&lt;15,VLOOKUP(BV143,data!$B$3:$E$32,2,0)*BS143,(VLOOKUP(BV143,data!$B$3:$E$32,2,0)*14)+(VLOOKUP(BV143,data!$B$3:$E$32,3,0))*(BS143-14)),0)</f>
        <v>0</v>
      </c>
      <c r="BX143" s="87" t="s">
        <v>87</v>
      </c>
      <c r="BY143" s="66">
        <f>IF(BT143=1,VLOOKUP(BX143,data!$B$35:$D$39,2,0),0)</f>
        <v>0</v>
      </c>
      <c r="BZ143" s="67">
        <f>IF(AND(BW143&lt;&gt;0,BY143&lt;&gt;0)=FALSE,0,data!$C$43)</f>
        <v>0</v>
      </c>
      <c r="CA143" s="91">
        <f t="shared" si="88"/>
        <v>0</v>
      </c>
      <c r="CB143" s="121">
        <f t="shared" si="89"/>
        <v>0</v>
      </c>
      <c r="CC143" s="61">
        <f t="shared" si="90"/>
        <v>0</v>
      </c>
      <c r="CD143" s="61">
        <f t="shared" si="91"/>
        <v>0</v>
      </c>
    </row>
    <row r="144" spans="1:82" ht="18" hidden="1" customHeight="1" x14ac:dyDescent="0.25">
      <c r="A144" s="68"/>
      <c r="B144" s="58" t="s">
        <v>226</v>
      </c>
      <c r="C144" s="113"/>
      <c r="D144" s="59"/>
      <c r="E144" s="64"/>
      <c r="F144" s="61">
        <f t="shared" si="63"/>
        <v>0</v>
      </c>
      <c r="G144" s="65">
        <f>IF(F144=1,data!$C$41*E144,0)</f>
        <v>0</v>
      </c>
      <c r="H144" s="87" t="s">
        <v>87</v>
      </c>
      <c r="I144" s="66">
        <f>IF($F144=1,IF($E144&lt;15,VLOOKUP(H144,data!$B$3:$E$32,2,0)*$E144,(VLOOKUP(H144,data!$B$3:$E$32,2,0)*14)+(VLOOKUP(H144,data!$B$3:$E$32,3,0))*($E144-14)),0)</f>
        <v>0</v>
      </c>
      <c r="J144" s="87" t="s">
        <v>87</v>
      </c>
      <c r="K144" s="66">
        <f>IF($F144=1,VLOOKUP(J144,data!$B$35:$D$39,2,0),0)</f>
        <v>0</v>
      </c>
      <c r="L144" s="67">
        <f>IF(AND(I144&lt;&gt;0,K144&lt;&gt;0)=FALSE,0,data!$C$43)</f>
        <v>0</v>
      </c>
      <c r="M144" s="91">
        <f t="shared" si="61"/>
        <v>0</v>
      </c>
      <c r="N144" s="61">
        <f t="shared" ref="N144:N207" si="92">IF(M144&gt;0,1,0)</f>
        <v>0</v>
      </c>
      <c r="O144" s="61">
        <f t="shared" si="64"/>
        <v>0</v>
      </c>
      <c r="P144" s="61">
        <f t="shared" si="65"/>
        <v>0</v>
      </c>
      <c r="Q144" s="137">
        <f t="shared" si="66"/>
        <v>0</v>
      </c>
      <c r="S144" s="64"/>
      <c r="T144" s="61">
        <f t="shared" si="67"/>
        <v>0</v>
      </c>
      <c r="U144" s="65">
        <f>IF(T144=1,data!$C$41*S144,0)</f>
        <v>0</v>
      </c>
      <c r="V144" s="87" t="s">
        <v>87</v>
      </c>
      <c r="W144" s="66">
        <f>IF(T144=1,IF(S144&lt;15,VLOOKUP(V144,data!$B$3:$E$32,2,0)*S144,(VLOOKUP(V144,data!$B$3:$E$32,2,0)*14)+(VLOOKUP(V144,data!$B$3:$E$32,3,0))*(S144-14)),0)</f>
        <v>0</v>
      </c>
      <c r="X144" s="87" t="s">
        <v>87</v>
      </c>
      <c r="Y144" s="66">
        <f>IF(T144=1,VLOOKUP(X144,data!$B$35:$D$39,2,0),0)</f>
        <v>0</v>
      </c>
      <c r="Z144" s="67">
        <f>IF(AND(W144&lt;&gt;0,Y144&lt;&gt;0)=FALSE,0,data!$C$43)</f>
        <v>0</v>
      </c>
      <c r="AA144" s="91">
        <f t="shared" si="68"/>
        <v>0</v>
      </c>
      <c r="AB144" s="121">
        <f t="shared" si="69"/>
        <v>0</v>
      </c>
      <c r="AC144" s="61">
        <f t="shared" si="70"/>
        <v>0</v>
      </c>
      <c r="AD144" s="61">
        <f t="shared" si="71"/>
        <v>0</v>
      </c>
      <c r="AF144" s="64"/>
      <c r="AG144" s="61">
        <f t="shared" si="72"/>
        <v>0</v>
      </c>
      <c r="AH144" s="65">
        <f>IF(AG144=1,data!$C$41*AF144,0)</f>
        <v>0</v>
      </c>
      <c r="AI144" s="87" t="s">
        <v>87</v>
      </c>
      <c r="AJ144" s="66">
        <f>IF(AG144=1,IF(AF144&lt;15,VLOOKUP(AI144,data!$B$3:$E$32,2,0)*AF144,(VLOOKUP(AI144,data!$B$3:$E$32,2,0)*14)+(VLOOKUP(AI144,data!$B$3:$E$32,3,0))*(AF144-14)),0)</f>
        <v>0</v>
      </c>
      <c r="AK144" s="87" t="s">
        <v>87</v>
      </c>
      <c r="AL144" s="66">
        <f>IF(AG144=1,VLOOKUP(AK144,data!$B$35:$D$39,2,0),0)</f>
        <v>0</v>
      </c>
      <c r="AM144" s="67">
        <f>IF(AND(AJ144&lt;&gt;0,AL144&lt;&gt;0)=FALSE,0,data!$C$43)</f>
        <v>0</v>
      </c>
      <c r="AN144" s="91">
        <f t="shared" si="73"/>
        <v>0</v>
      </c>
      <c r="AO144" s="121">
        <f t="shared" si="74"/>
        <v>0</v>
      </c>
      <c r="AP144" s="61">
        <f t="shared" si="75"/>
        <v>0</v>
      </c>
      <c r="AQ144" s="61">
        <f t="shared" si="76"/>
        <v>0</v>
      </c>
      <c r="AS144" s="64"/>
      <c r="AT144" s="61">
        <f t="shared" si="77"/>
        <v>0</v>
      </c>
      <c r="AU144" s="65">
        <f>IF(AT144=1,data!$C$41*AS144,0)</f>
        <v>0</v>
      </c>
      <c r="AV144" s="87" t="s">
        <v>87</v>
      </c>
      <c r="AW144" s="66">
        <f>IF(AT144=1,IF(AS144&lt;15,VLOOKUP(AV144,data!$B$3:$E$32,2,0)*AS144,(VLOOKUP(AV144,data!$B$3:$E$32,2,0)*14)+(VLOOKUP(AV144,data!$B$3:$E$32,3,0))*(AS144-14)),0)</f>
        <v>0</v>
      </c>
      <c r="AX144" s="87" t="s">
        <v>87</v>
      </c>
      <c r="AY144" s="66">
        <f>IF(AT144=1,VLOOKUP(AX144,data!$B$35:$D$39,2,0),0)</f>
        <v>0</v>
      </c>
      <c r="AZ144" s="67">
        <f>IF(AND(AW144&lt;&gt;0,AY144&lt;&gt;0)=FALSE,0,data!$C$43)</f>
        <v>0</v>
      </c>
      <c r="BA144" s="91">
        <f t="shared" si="78"/>
        <v>0</v>
      </c>
      <c r="BB144" s="121">
        <f t="shared" si="79"/>
        <v>0</v>
      </c>
      <c r="BC144" s="61">
        <f t="shared" si="80"/>
        <v>0</v>
      </c>
      <c r="BD144" s="61">
        <f t="shared" si="81"/>
        <v>0</v>
      </c>
      <c r="BF144" s="64"/>
      <c r="BG144" s="61">
        <f t="shared" si="82"/>
        <v>0</v>
      </c>
      <c r="BH144" s="65">
        <f>IF(BG144=1,data!$C$41*BF144,0)</f>
        <v>0</v>
      </c>
      <c r="BI144" s="87" t="s">
        <v>87</v>
      </c>
      <c r="BJ144" s="66">
        <f>IF(BG144=1,IF(BF144&lt;15,VLOOKUP(BI144,data!$B$3:$E$32,2,0)*BF144,(VLOOKUP(BI144,data!$B$3:$E$32,2,0)*14)+(VLOOKUP(BI144,data!$B$3:$E$32,3,0))*(BF144-14)),0)</f>
        <v>0</v>
      </c>
      <c r="BK144" s="87" t="s">
        <v>87</v>
      </c>
      <c r="BL144" s="66">
        <f>IF(BG144=1,VLOOKUP(BK144,data!$B$35:$D$39,2,0),0)</f>
        <v>0</v>
      </c>
      <c r="BM144" s="67">
        <f>IF(AND(BJ144&lt;&gt;0,BL144&lt;&gt;0)=FALSE,0,data!$C$43)</f>
        <v>0</v>
      </c>
      <c r="BN144" s="91">
        <f t="shared" si="83"/>
        <v>0</v>
      </c>
      <c r="BO144" s="121">
        <f t="shared" si="84"/>
        <v>0</v>
      </c>
      <c r="BP144" s="61">
        <f t="shared" si="85"/>
        <v>0</v>
      </c>
      <c r="BQ144" s="61">
        <f t="shared" si="86"/>
        <v>0</v>
      </c>
      <c r="BS144" s="64"/>
      <c r="BT144" s="61">
        <f t="shared" si="87"/>
        <v>0</v>
      </c>
      <c r="BU144" s="65">
        <f>IF(BT144=1,data!$C$41*BS144,0)</f>
        <v>0</v>
      </c>
      <c r="BV144" s="87" t="s">
        <v>87</v>
      </c>
      <c r="BW144" s="66">
        <f>IF(BT144=1,IF(BS144&lt;15,VLOOKUP(BV144,data!$B$3:$E$32,2,0)*BS144,(VLOOKUP(BV144,data!$B$3:$E$32,2,0)*14)+(VLOOKUP(BV144,data!$B$3:$E$32,3,0))*(BS144-14)),0)</f>
        <v>0</v>
      </c>
      <c r="BX144" s="87" t="s">
        <v>87</v>
      </c>
      <c r="BY144" s="66">
        <f>IF(BT144=1,VLOOKUP(BX144,data!$B$35:$D$39,2,0),0)</f>
        <v>0</v>
      </c>
      <c r="BZ144" s="67">
        <f>IF(AND(BW144&lt;&gt;0,BY144&lt;&gt;0)=FALSE,0,data!$C$43)</f>
        <v>0</v>
      </c>
      <c r="CA144" s="91">
        <f t="shared" si="88"/>
        <v>0</v>
      </c>
      <c r="CB144" s="121">
        <f t="shared" si="89"/>
        <v>0</v>
      </c>
      <c r="CC144" s="61">
        <f t="shared" si="90"/>
        <v>0</v>
      </c>
      <c r="CD144" s="61">
        <f t="shared" si="91"/>
        <v>0</v>
      </c>
    </row>
    <row r="145" spans="1:82" ht="18" hidden="1" customHeight="1" x14ac:dyDescent="0.25">
      <c r="A145" s="68"/>
      <c r="B145" s="58" t="s">
        <v>227</v>
      </c>
      <c r="C145" s="113"/>
      <c r="D145" s="59"/>
      <c r="E145" s="64"/>
      <c r="F145" s="61">
        <f t="shared" si="63"/>
        <v>0</v>
      </c>
      <c r="G145" s="65">
        <f>IF(F145=1,data!$C$41*E145,0)</f>
        <v>0</v>
      </c>
      <c r="H145" s="87" t="s">
        <v>87</v>
      </c>
      <c r="I145" s="66">
        <f>IF($F145=1,IF($E145&lt;15,VLOOKUP(H145,data!$B$3:$E$32,2,0)*$E145,(VLOOKUP(H145,data!$B$3:$E$32,2,0)*14)+(VLOOKUP(H145,data!$B$3:$E$32,3,0))*($E145-14)),0)</f>
        <v>0</v>
      </c>
      <c r="J145" s="87" t="s">
        <v>87</v>
      </c>
      <c r="K145" s="66">
        <f>IF($F145=1,VLOOKUP(J145,data!$B$35:$D$39,2,0),0)</f>
        <v>0</v>
      </c>
      <c r="L145" s="67">
        <f>IF(AND(I145&lt;&gt;0,K145&lt;&gt;0)=FALSE,0,data!$C$43)</f>
        <v>0</v>
      </c>
      <c r="M145" s="91">
        <f t="shared" si="61"/>
        <v>0</v>
      </c>
      <c r="N145" s="61">
        <f t="shared" si="92"/>
        <v>0</v>
      </c>
      <c r="O145" s="61">
        <f t="shared" si="64"/>
        <v>0</v>
      </c>
      <c r="P145" s="61">
        <f t="shared" si="65"/>
        <v>0</v>
      </c>
      <c r="Q145" s="137">
        <f t="shared" si="66"/>
        <v>0</v>
      </c>
      <c r="S145" s="64"/>
      <c r="T145" s="61">
        <f t="shared" si="67"/>
        <v>0</v>
      </c>
      <c r="U145" s="65">
        <f>IF(T145=1,data!$C$41*S145,0)</f>
        <v>0</v>
      </c>
      <c r="V145" s="87" t="s">
        <v>87</v>
      </c>
      <c r="W145" s="66">
        <f>IF(T145=1,IF(S145&lt;15,VLOOKUP(V145,data!$B$3:$E$32,2,0)*S145,(VLOOKUP(V145,data!$B$3:$E$32,2,0)*14)+(VLOOKUP(V145,data!$B$3:$E$32,3,0))*(S145-14)),0)</f>
        <v>0</v>
      </c>
      <c r="X145" s="87" t="s">
        <v>87</v>
      </c>
      <c r="Y145" s="66">
        <f>IF(T145=1,VLOOKUP(X145,data!$B$35:$D$39,2,0),0)</f>
        <v>0</v>
      </c>
      <c r="Z145" s="67">
        <f>IF(AND(W145&lt;&gt;0,Y145&lt;&gt;0)=FALSE,0,data!$C$43)</f>
        <v>0</v>
      </c>
      <c r="AA145" s="91">
        <f t="shared" si="68"/>
        <v>0</v>
      </c>
      <c r="AB145" s="121">
        <f t="shared" si="69"/>
        <v>0</v>
      </c>
      <c r="AC145" s="61">
        <f t="shared" si="70"/>
        <v>0</v>
      </c>
      <c r="AD145" s="61">
        <f t="shared" si="71"/>
        <v>0</v>
      </c>
      <c r="AF145" s="64"/>
      <c r="AG145" s="61">
        <f t="shared" si="72"/>
        <v>0</v>
      </c>
      <c r="AH145" s="65">
        <f>IF(AG145=1,data!$C$41*AF145,0)</f>
        <v>0</v>
      </c>
      <c r="AI145" s="87" t="s">
        <v>87</v>
      </c>
      <c r="AJ145" s="66">
        <f>IF(AG145=1,IF(AF145&lt;15,VLOOKUP(AI145,data!$B$3:$E$32,2,0)*AF145,(VLOOKUP(AI145,data!$B$3:$E$32,2,0)*14)+(VLOOKUP(AI145,data!$B$3:$E$32,3,0))*(AF145-14)),0)</f>
        <v>0</v>
      </c>
      <c r="AK145" s="87" t="s">
        <v>87</v>
      </c>
      <c r="AL145" s="66">
        <f>IF(AG145=1,VLOOKUP(AK145,data!$B$35:$D$39,2,0),0)</f>
        <v>0</v>
      </c>
      <c r="AM145" s="67">
        <f>IF(AND(AJ145&lt;&gt;0,AL145&lt;&gt;0)=FALSE,0,data!$C$43)</f>
        <v>0</v>
      </c>
      <c r="AN145" s="91">
        <f t="shared" si="73"/>
        <v>0</v>
      </c>
      <c r="AO145" s="121">
        <f t="shared" si="74"/>
        <v>0</v>
      </c>
      <c r="AP145" s="61">
        <f t="shared" si="75"/>
        <v>0</v>
      </c>
      <c r="AQ145" s="61">
        <f t="shared" si="76"/>
        <v>0</v>
      </c>
      <c r="AS145" s="64"/>
      <c r="AT145" s="61">
        <f t="shared" si="77"/>
        <v>0</v>
      </c>
      <c r="AU145" s="65">
        <f>IF(AT145=1,data!$C$41*AS145,0)</f>
        <v>0</v>
      </c>
      <c r="AV145" s="87" t="s">
        <v>87</v>
      </c>
      <c r="AW145" s="66">
        <f>IF(AT145=1,IF(AS145&lt;15,VLOOKUP(AV145,data!$B$3:$E$32,2,0)*AS145,(VLOOKUP(AV145,data!$B$3:$E$32,2,0)*14)+(VLOOKUP(AV145,data!$B$3:$E$32,3,0))*(AS145-14)),0)</f>
        <v>0</v>
      </c>
      <c r="AX145" s="87" t="s">
        <v>87</v>
      </c>
      <c r="AY145" s="66">
        <f>IF(AT145=1,VLOOKUP(AX145,data!$B$35:$D$39,2,0),0)</f>
        <v>0</v>
      </c>
      <c r="AZ145" s="67">
        <f>IF(AND(AW145&lt;&gt;0,AY145&lt;&gt;0)=FALSE,0,data!$C$43)</f>
        <v>0</v>
      </c>
      <c r="BA145" s="91">
        <f t="shared" si="78"/>
        <v>0</v>
      </c>
      <c r="BB145" s="121">
        <f t="shared" si="79"/>
        <v>0</v>
      </c>
      <c r="BC145" s="61">
        <f t="shared" si="80"/>
        <v>0</v>
      </c>
      <c r="BD145" s="61">
        <f t="shared" si="81"/>
        <v>0</v>
      </c>
      <c r="BF145" s="64"/>
      <c r="BG145" s="61">
        <f t="shared" si="82"/>
        <v>0</v>
      </c>
      <c r="BH145" s="65">
        <f>IF(BG145=1,data!$C$41*BF145,0)</f>
        <v>0</v>
      </c>
      <c r="BI145" s="87" t="s">
        <v>87</v>
      </c>
      <c r="BJ145" s="66">
        <f>IF(BG145=1,IF(BF145&lt;15,VLOOKUP(BI145,data!$B$3:$E$32,2,0)*BF145,(VLOOKUP(BI145,data!$B$3:$E$32,2,0)*14)+(VLOOKUP(BI145,data!$B$3:$E$32,3,0))*(BF145-14)),0)</f>
        <v>0</v>
      </c>
      <c r="BK145" s="87" t="s">
        <v>87</v>
      </c>
      <c r="BL145" s="66">
        <f>IF(BG145=1,VLOOKUP(BK145,data!$B$35:$D$39,2,0),0)</f>
        <v>0</v>
      </c>
      <c r="BM145" s="67">
        <f>IF(AND(BJ145&lt;&gt;0,BL145&lt;&gt;0)=FALSE,0,data!$C$43)</f>
        <v>0</v>
      </c>
      <c r="BN145" s="91">
        <f t="shared" si="83"/>
        <v>0</v>
      </c>
      <c r="BO145" s="121">
        <f t="shared" si="84"/>
        <v>0</v>
      </c>
      <c r="BP145" s="61">
        <f t="shared" si="85"/>
        <v>0</v>
      </c>
      <c r="BQ145" s="61">
        <f t="shared" si="86"/>
        <v>0</v>
      </c>
      <c r="BS145" s="64"/>
      <c r="BT145" s="61">
        <f t="shared" si="87"/>
        <v>0</v>
      </c>
      <c r="BU145" s="65">
        <f>IF(BT145=1,data!$C$41*BS145,0)</f>
        <v>0</v>
      </c>
      <c r="BV145" s="87" t="s">
        <v>87</v>
      </c>
      <c r="BW145" s="66">
        <f>IF(BT145=1,IF(BS145&lt;15,VLOOKUP(BV145,data!$B$3:$E$32,2,0)*BS145,(VLOOKUP(BV145,data!$B$3:$E$32,2,0)*14)+(VLOOKUP(BV145,data!$B$3:$E$32,3,0))*(BS145-14)),0)</f>
        <v>0</v>
      </c>
      <c r="BX145" s="87" t="s">
        <v>87</v>
      </c>
      <c r="BY145" s="66">
        <f>IF(BT145=1,VLOOKUP(BX145,data!$B$35:$D$39,2,0),0)</f>
        <v>0</v>
      </c>
      <c r="BZ145" s="67">
        <f>IF(AND(BW145&lt;&gt;0,BY145&lt;&gt;0)=FALSE,0,data!$C$43)</f>
        <v>0</v>
      </c>
      <c r="CA145" s="91">
        <f t="shared" si="88"/>
        <v>0</v>
      </c>
      <c r="CB145" s="121">
        <f t="shared" si="89"/>
        <v>0</v>
      </c>
      <c r="CC145" s="61">
        <f t="shared" si="90"/>
        <v>0</v>
      </c>
      <c r="CD145" s="61">
        <f t="shared" si="91"/>
        <v>0</v>
      </c>
    </row>
    <row r="146" spans="1:82" ht="18" hidden="1" customHeight="1" x14ac:dyDescent="0.25">
      <c r="A146" s="68"/>
      <c r="B146" s="58" t="s">
        <v>228</v>
      </c>
      <c r="C146" s="113"/>
      <c r="D146" s="59"/>
      <c r="E146" s="64"/>
      <c r="F146" s="61">
        <f t="shared" si="63"/>
        <v>0</v>
      </c>
      <c r="G146" s="65">
        <f>IF(F146=1,data!$C$41*E146,0)</f>
        <v>0</v>
      </c>
      <c r="H146" s="87" t="s">
        <v>87</v>
      </c>
      <c r="I146" s="66">
        <f>IF($F146=1,IF($E146&lt;15,VLOOKUP(H146,data!$B$3:$E$32,2,0)*$E146,(VLOOKUP(H146,data!$B$3:$E$32,2,0)*14)+(VLOOKUP(H146,data!$B$3:$E$32,3,0))*($E146-14)),0)</f>
        <v>0</v>
      </c>
      <c r="J146" s="87" t="s">
        <v>87</v>
      </c>
      <c r="K146" s="66">
        <f>IF($F146=1,VLOOKUP(J146,data!$B$35:$D$39,2,0),0)</f>
        <v>0</v>
      </c>
      <c r="L146" s="67">
        <f>IF(AND(I146&lt;&gt;0,K146&lt;&gt;0)=FALSE,0,data!$C$43)</f>
        <v>0</v>
      </c>
      <c r="M146" s="91">
        <f t="shared" si="61"/>
        <v>0</v>
      </c>
      <c r="N146" s="61">
        <f t="shared" si="92"/>
        <v>0</v>
      </c>
      <c r="O146" s="61">
        <f t="shared" si="64"/>
        <v>0</v>
      </c>
      <c r="P146" s="61">
        <f t="shared" si="65"/>
        <v>0</v>
      </c>
      <c r="Q146" s="137">
        <f t="shared" si="66"/>
        <v>0</v>
      </c>
      <c r="S146" s="64"/>
      <c r="T146" s="61">
        <f t="shared" si="67"/>
        <v>0</v>
      </c>
      <c r="U146" s="65">
        <f>IF(T146=1,data!$C$41*S146,0)</f>
        <v>0</v>
      </c>
      <c r="V146" s="87" t="s">
        <v>87</v>
      </c>
      <c r="W146" s="66">
        <f>IF(T146=1,IF(S146&lt;15,VLOOKUP(V146,data!$B$3:$E$32,2,0)*S146,(VLOOKUP(V146,data!$B$3:$E$32,2,0)*14)+(VLOOKUP(V146,data!$B$3:$E$32,3,0))*(S146-14)),0)</f>
        <v>0</v>
      </c>
      <c r="X146" s="87" t="s">
        <v>87</v>
      </c>
      <c r="Y146" s="66">
        <f>IF(T146=1,VLOOKUP(X146,data!$B$35:$D$39,2,0),0)</f>
        <v>0</v>
      </c>
      <c r="Z146" s="67">
        <f>IF(AND(W146&lt;&gt;0,Y146&lt;&gt;0)=FALSE,0,data!$C$43)</f>
        <v>0</v>
      </c>
      <c r="AA146" s="91">
        <f t="shared" si="68"/>
        <v>0</v>
      </c>
      <c r="AB146" s="121">
        <f t="shared" si="69"/>
        <v>0</v>
      </c>
      <c r="AC146" s="61">
        <f t="shared" si="70"/>
        <v>0</v>
      </c>
      <c r="AD146" s="61">
        <f t="shared" si="71"/>
        <v>0</v>
      </c>
      <c r="AF146" s="64"/>
      <c r="AG146" s="61">
        <f t="shared" si="72"/>
        <v>0</v>
      </c>
      <c r="AH146" s="65">
        <f>IF(AG146=1,data!$C$41*AF146,0)</f>
        <v>0</v>
      </c>
      <c r="AI146" s="87" t="s">
        <v>87</v>
      </c>
      <c r="AJ146" s="66">
        <f>IF(AG146=1,IF(AF146&lt;15,VLOOKUP(AI146,data!$B$3:$E$32,2,0)*AF146,(VLOOKUP(AI146,data!$B$3:$E$32,2,0)*14)+(VLOOKUP(AI146,data!$B$3:$E$32,3,0))*(AF146-14)),0)</f>
        <v>0</v>
      </c>
      <c r="AK146" s="87" t="s">
        <v>87</v>
      </c>
      <c r="AL146" s="66">
        <f>IF(AG146=1,VLOOKUP(AK146,data!$B$35:$D$39,2,0),0)</f>
        <v>0</v>
      </c>
      <c r="AM146" s="67">
        <f>IF(AND(AJ146&lt;&gt;0,AL146&lt;&gt;0)=FALSE,0,data!$C$43)</f>
        <v>0</v>
      </c>
      <c r="AN146" s="91">
        <f t="shared" si="73"/>
        <v>0</v>
      </c>
      <c r="AO146" s="121">
        <f t="shared" si="74"/>
        <v>0</v>
      </c>
      <c r="AP146" s="61">
        <f t="shared" si="75"/>
        <v>0</v>
      </c>
      <c r="AQ146" s="61">
        <f t="shared" si="76"/>
        <v>0</v>
      </c>
      <c r="AS146" s="64"/>
      <c r="AT146" s="61">
        <f t="shared" si="77"/>
        <v>0</v>
      </c>
      <c r="AU146" s="65">
        <f>IF(AT146=1,data!$C$41*AS146,0)</f>
        <v>0</v>
      </c>
      <c r="AV146" s="87" t="s">
        <v>87</v>
      </c>
      <c r="AW146" s="66">
        <f>IF(AT146=1,IF(AS146&lt;15,VLOOKUP(AV146,data!$B$3:$E$32,2,0)*AS146,(VLOOKUP(AV146,data!$B$3:$E$32,2,0)*14)+(VLOOKUP(AV146,data!$B$3:$E$32,3,0))*(AS146-14)),0)</f>
        <v>0</v>
      </c>
      <c r="AX146" s="87" t="s">
        <v>87</v>
      </c>
      <c r="AY146" s="66">
        <f>IF(AT146=1,VLOOKUP(AX146,data!$B$35:$D$39,2,0),0)</f>
        <v>0</v>
      </c>
      <c r="AZ146" s="67">
        <f>IF(AND(AW146&lt;&gt;0,AY146&lt;&gt;0)=FALSE,0,data!$C$43)</f>
        <v>0</v>
      </c>
      <c r="BA146" s="91">
        <f t="shared" si="78"/>
        <v>0</v>
      </c>
      <c r="BB146" s="121">
        <f t="shared" si="79"/>
        <v>0</v>
      </c>
      <c r="BC146" s="61">
        <f t="shared" si="80"/>
        <v>0</v>
      </c>
      <c r="BD146" s="61">
        <f t="shared" si="81"/>
        <v>0</v>
      </c>
      <c r="BF146" s="64"/>
      <c r="BG146" s="61">
        <f t="shared" si="82"/>
        <v>0</v>
      </c>
      <c r="BH146" s="65">
        <f>IF(BG146=1,data!$C$41*BF146,0)</f>
        <v>0</v>
      </c>
      <c r="BI146" s="87" t="s">
        <v>87</v>
      </c>
      <c r="BJ146" s="66">
        <f>IF(BG146=1,IF(BF146&lt;15,VLOOKUP(BI146,data!$B$3:$E$32,2,0)*BF146,(VLOOKUP(BI146,data!$B$3:$E$32,2,0)*14)+(VLOOKUP(BI146,data!$B$3:$E$32,3,0))*(BF146-14)),0)</f>
        <v>0</v>
      </c>
      <c r="BK146" s="87" t="s">
        <v>87</v>
      </c>
      <c r="BL146" s="66">
        <f>IF(BG146=1,VLOOKUP(BK146,data!$B$35:$D$39,2,0),0)</f>
        <v>0</v>
      </c>
      <c r="BM146" s="67">
        <f>IF(AND(BJ146&lt;&gt;0,BL146&lt;&gt;0)=FALSE,0,data!$C$43)</f>
        <v>0</v>
      </c>
      <c r="BN146" s="91">
        <f t="shared" si="83"/>
        <v>0</v>
      </c>
      <c r="BO146" s="121">
        <f t="shared" si="84"/>
        <v>0</v>
      </c>
      <c r="BP146" s="61">
        <f t="shared" si="85"/>
        <v>0</v>
      </c>
      <c r="BQ146" s="61">
        <f t="shared" si="86"/>
        <v>0</v>
      </c>
      <c r="BS146" s="64"/>
      <c r="BT146" s="61">
        <f t="shared" si="87"/>
        <v>0</v>
      </c>
      <c r="BU146" s="65">
        <f>IF(BT146=1,data!$C$41*BS146,0)</f>
        <v>0</v>
      </c>
      <c r="BV146" s="87" t="s">
        <v>87</v>
      </c>
      <c r="BW146" s="66">
        <f>IF(BT146=1,IF(BS146&lt;15,VLOOKUP(BV146,data!$B$3:$E$32,2,0)*BS146,(VLOOKUP(BV146,data!$B$3:$E$32,2,0)*14)+(VLOOKUP(BV146,data!$B$3:$E$32,3,0))*(BS146-14)),0)</f>
        <v>0</v>
      </c>
      <c r="BX146" s="87" t="s">
        <v>87</v>
      </c>
      <c r="BY146" s="66">
        <f>IF(BT146=1,VLOOKUP(BX146,data!$B$35:$D$39,2,0),0)</f>
        <v>0</v>
      </c>
      <c r="BZ146" s="67">
        <f>IF(AND(BW146&lt;&gt;0,BY146&lt;&gt;0)=FALSE,0,data!$C$43)</f>
        <v>0</v>
      </c>
      <c r="CA146" s="91">
        <f t="shared" si="88"/>
        <v>0</v>
      </c>
      <c r="CB146" s="121">
        <f t="shared" si="89"/>
        <v>0</v>
      </c>
      <c r="CC146" s="61">
        <f t="shared" si="90"/>
        <v>0</v>
      </c>
      <c r="CD146" s="61">
        <f t="shared" si="91"/>
        <v>0</v>
      </c>
    </row>
    <row r="147" spans="1:82" ht="18" hidden="1" customHeight="1" x14ac:dyDescent="0.25">
      <c r="A147" s="68"/>
      <c r="B147" s="58" t="s">
        <v>229</v>
      </c>
      <c r="C147" s="113"/>
      <c r="D147" s="59"/>
      <c r="E147" s="64"/>
      <c r="F147" s="61">
        <f t="shared" si="63"/>
        <v>0</v>
      </c>
      <c r="G147" s="65">
        <f>IF(F147=1,data!$C$41*E147,0)</f>
        <v>0</v>
      </c>
      <c r="H147" s="87" t="s">
        <v>87</v>
      </c>
      <c r="I147" s="66">
        <f>IF($F147=1,IF($E147&lt;15,VLOOKUP(H147,data!$B$3:$E$32,2,0)*$E147,(VLOOKUP(H147,data!$B$3:$E$32,2,0)*14)+(VLOOKUP(H147,data!$B$3:$E$32,3,0))*($E147-14)),0)</f>
        <v>0</v>
      </c>
      <c r="J147" s="87" t="s">
        <v>87</v>
      </c>
      <c r="K147" s="66">
        <f>IF($F147=1,VLOOKUP(J147,data!$B$35:$D$39,2,0),0)</f>
        <v>0</v>
      </c>
      <c r="L147" s="67">
        <f>IF(AND(I147&lt;&gt;0,K147&lt;&gt;0)=FALSE,0,data!$C$43)</f>
        <v>0</v>
      </c>
      <c r="M147" s="91">
        <f t="shared" si="61"/>
        <v>0</v>
      </c>
      <c r="N147" s="61">
        <f t="shared" si="92"/>
        <v>0</v>
      </c>
      <c r="O147" s="61">
        <f t="shared" si="64"/>
        <v>0</v>
      </c>
      <c r="P147" s="61">
        <f t="shared" si="65"/>
        <v>0</v>
      </c>
      <c r="Q147" s="137">
        <f t="shared" si="66"/>
        <v>0</v>
      </c>
      <c r="S147" s="64"/>
      <c r="T147" s="61">
        <f t="shared" si="67"/>
        <v>0</v>
      </c>
      <c r="U147" s="65">
        <f>IF(T147=1,data!$C$41*S147,0)</f>
        <v>0</v>
      </c>
      <c r="V147" s="87" t="s">
        <v>87</v>
      </c>
      <c r="W147" s="66">
        <f>IF(T147=1,IF(S147&lt;15,VLOOKUP(V147,data!$B$3:$E$32,2,0)*S147,(VLOOKUP(V147,data!$B$3:$E$32,2,0)*14)+(VLOOKUP(V147,data!$B$3:$E$32,3,0))*(S147-14)),0)</f>
        <v>0</v>
      </c>
      <c r="X147" s="87" t="s">
        <v>87</v>
      </c>
      <c r="Y147" s="66">
        <f>IF(T147=1,VLOOKUP(X147,data!$B$35:$D$39,2,0),0)</f>
        <v>0</v>
      </c>
      <c r="Z147" s="67">
        <f>IF(AND(W147&lt;&gt;0,Y147&lt;&gt;0)=FALSE,0,data!$C$43)</f>
        <v>0</v>
      </c>
      <c r="AA147" s="91">
        <f t="shared" si="68"/>
        <v>0</v>
      </c>
      <c r="AB147" s="121">
        <f t="shared" si="69"/>
        <v>0</v>
      </c>
      <c r="AC147" s="61">
        <f t="shared" si="70"/>
        <v>0</v>
      </c>
      <c r="AD147" s="61">
        <f t="shared" si="71"/>
        <v>0</v>
      </c>
      <c r="AF147" s="64"/>
      <c r="AG147" s="61">
        <f t="shared" si="72"/>
        <v>0</v>
      </c>
      <c r="AH147" s="65">
        <f>IF(AG147=1,data!$C$41*AF147,0)</f>
        <v>0</v>
      </c>
      <c r="AI147" s="87" t="s">
        <v>87</v>
      </c>
      <c r="AJ147" s="66">
        <f>IF(AG147=1,IF(AF147&lt;15,VLOOKUP(AI147,data!$B$3:$E$32,2,0)*AF147,(VLOOKUP(AI147,data!$B$3:$E$32,2,0)*14)+(VLOOKUP(AI147,data!$B$3:$E$32,3,0))*(AF147-14)),0)</f>
        <v>0</v>
      </c>
      <c r="AK147" s="87" t="s">
        <v>87</v>
      </c>
      <c r="AL147" s="66">
        <f>IF(AG147=1,VLOOKUP(AK147,data!$B$35:$D$39,2,0),0)</f>
        <v>0</v>
      </c>
      <c r="AM147" s="67">
        <f>IF(AND(AJ147&lt;&gt;0,AL147&lt;&gt;0)=FALSE,0,data!$C$43)</f>
        <v>0</v>
      </c>
      <c r="AN147" s="91">
        <f t="shared" si="73"/>
        <v>0</v>
      </c>
      <c r="AO147" s="121">
        <f t="shared" si="74"/>
        <v>0</v>
      </c>
      <c r="AP147" s="61">
        <f t="shared" si="75"/>
        <v>0</v>
      </c>
      <c r="AQ147" s="61">
        <f t="shared" si="76"/>
        <v>0</v>
      </c>
      <c r="AS147" s="64"/>
      <c r="AT147" s="61">
        <f t="shared" si="77"/>
        <v>0</v>
      </c>
      <c r="AU147" s="65">
        <f>IF(AT147=1,data!$C$41*AS147,0)</f>
        <v>0</v>
      </c>
      <c r="AV147" s="87" t="s">
        <v>87</v>
      </c>
      <c r="AW147" s="66">
        <f>IF(AT147=1,IF(AS147&lt;15,VLOOKUP(AV147,data!$B$3:$E$32,2,0)*AS147,(VLOOKUP(AV147,data!$B$3:$E$32,2,0)*14)+(VLOOKUP(AV147,data!$B$3:$E$32,3,0))*(AS147-14)),0)</f>
        <v>0</v>
      </c>
      <c r="AX147" s="87" t="s">
        <v>87</v>
      </c>
      <c r="AY147" s="66">
        <f>IF(AT147=1,VLOOKUP(AX147,data!$B$35:$D$39,2,0),0)</f>
        <v>0</v>
      </c>
      <c r="AZ147" s="67">
        <f>IF(AND(AW147&lt;&gt;0,AY147&lt;&gt;0)=FALSE,0,data!$C$43)</f>
        <v>0</v>
      </c>
      <c r="BA147" s="91">
        <f t="shared" si="78"/>
        <v>0</v>
      </c>
      <c r="BB147" s="121">
        <f t="shared" si="79"/>
        <v>0</v>
      </c>
      <c r="BC147" s="61">
        <f t="shared" si="80"/>
        <v>0</v>
      </c>
      <c r="BD147" s="61">
        <f t="shared" si="81"/>
        <v>0</v>
      </c>
      <c r="BF147" s="64"/>
      <c r="BG147" s="61">
        <f t="shared" si="82"/>
        <v>0</v>
      </c>
      <c r="BH147" s="65">
        <f>IF(BG147=1,data!$C$41*BF147,0)</f>
        <v>0</v>
      </c>
      <c r="BI147" s="87" t="s">
        <v>87</v>
      </c>
      <c r="BJ147" s="66">
        <f>IF(BG147=1,IF(BF147&lt;15,VLOOKUP(BI147,data!$B$3:$E$32,2,0)*BF147,(VLOOKUP(BI147,data!$B$3:$E$32,2,0)*14)+(VLOOKUP(BI147,data!$B$3:$E$32,3,0))*(BF147-14)),0)</f>
        <v>0</v>
      </c>
      <c r="BK147" s="87" t="s">
        <v>87</v>
      </c>
      <c r="BL147" s="66">
        <f>IF(BG147=1,VLOOKUP(BK147,data!$B$35:$D$39,2,0),0)</f>
        <v>0</v>
      </c>
      <c r="BM147" s="67">
        <f>IF(AND(BJ147&lt;&gt;0,BL147&lt;&gt;0)=FALSE,0,data!$C$43)</f>
        <v>0</v>
      </c>
      <c r="BN147" s="91">
        <f t="shared" si="83"/>
        <v>0</v>
      </c>
      <c r="BO147" s="121">
        <f t="shared" si="84"/>
        <v>0</v>
      </c>
      <c r="BP147" s="61">
        <f t="shared" si="85"/>
        <v>0</v>
      </c>
      <c r="BQ147" s="61">
        <f t="shared" si="86"/>
        <v>0</v>
      </c>
      <c r="BS147" s="64"/>
      <c r="BT147" s="61">
        <f t="shared" si="87"/>
        <v>0</v>
      </c>
      <c r="BU147" s="65">
        <f>IF(BT147=1,data!$C$41*BS147,0)</f>
        <v>0</v>
      </c>
      <c r="BV147" s="87" t="s">
        <v>87</v>
      </c>
      <c r="BW147" s="66">
        <f>IF(BT147=1,IF(BS147&lt;15,VLOOKUP(BV147,data!$B$3:$E$32,2,0)*BS147,(VLOOKUP(BV147,data!$B$3:$E$32,2,0)*14)+(VLOOKUP(BV147,data!$B$3:$E$32,3,0))*(BS147-14)),0)</f>
        <v>0</v>
      </c>
      <c r="BX147" s="87" t="s">
        <v>87</v>
      </c>
      <c r="BY147" s="66">
        <f>IF(BT147=1,VLOOKUP(BX147,data!$B$35:$D$39,2,0),0)</f>
        <v>0</v>
      </c>
      <c r="BZ147" s="67">
        <f>IF(AND(BW147&lt;&gt;0,BY147&lt;&gt;0)=FALSE,0,data!$C$43)</f>
        <v>0</v>
      </c>
      <c r="CA147" s="91">
        <f t="shared" si="88"/>
        <v>0</v>
      </c>
      <c r="CB147" s="121">
        <f t="shared" si="89"/>
        <v>0</v>
      </c>
      <c r="CC147" s="61">
        <f t="shared" si="90"/>
        <v>0</v>
      </c>
      <c r="CD147" s="61">
        <f t="shared" si="91"/>
        <v>0</v>
      </c>
    </row>
    <row r="148" spans="1:82" ht="18" hidden="1" customHeight="1" x14ac:dyDescent="0.25">
      <c r="A148" s="68"/>
      <c r="B148" s="58" t="s">
        <v>230</v>
      </c>
      <c r="C148" s="113"/>
      <c r="D148" s="59"/>
      <c r="E148" s="64"/>
      <c r="F148" s="61">
        <f t="shared" si="63"/>
        <v>0</v>
      </c>
      <c r="G148" s="65">
        <f>IF(F148=1,data!$C$41*E148,0)</f>
        <v>0</v>
      </c>
      <c r="H148" s="87" t="s">
        <v>87</v>
      </c>
      <c r="I148" s="66">
        <f>IF($F148=1,IF($E148&lt;15,VLOOKUP(H148,data!$B$3:$E$32,2,0)*$E148,(VLOOKUP(H148,data!$B$3:$E$32,2,0)*14)+(VLOOKUP(H148,data!$B$3:$E$32,3,0))*($E148-14)),0)</f>
        <v>0</v>
      </c>
      <c r="J148" s="87" t="s">
        <v>87</v>
      </c>
      <c r="K148" s="66">
        <f>IF($F148=1,VLOOKUP(J148,data!$B$35:$D$39,2,0),0)</f>
        <v>0</v>
      </c>
      <c r="L148" s="67">
        <f>IF(AND(I148&lt;&gt;0,K148&lt;&gt;0)=FALSE,0,data!$C$43)</f>
        <v>0</v>
      </c>
      <c r="M148" s="91">
        <f t="shared" si="61"/>
        <v>0</v>
      </c>
      <c r="N148" s="61">
        <f t="shared" si="92"/>
        <v>0</v>
      </c>
      <c r="O148" s="61">
        <f t="shared" si="64"/>
        <v>0</v>
      </c>
      <c r="P148" s="61">
        <f t="shared" si="65"/>
        <v>0</v>
      </c>
      <c r="Q148" s="137">
        <f t="shared" si="66"/>
        <v>0</v>
      </c>
      <c r="S148" s="64"/>
      <c r="T148" s="61">
        <f t="shared" si="67"/>
        <v>0</v>
      </c>
      <c r="U148" s="65">
        <f>IF(T148=1,data!$C$41*S148,0)</f>
        <v>0</v>
      </c>
      <c r="V148" s="87" t="s">
        <v>87</v>
      </c>
      <c r="W148" s="66">
        <f>IF(T148=1,IF(S148&lt;15,VLOOKUP(V148,data!$B$3:$E$32,2,0)*S148,(VLOOKUP(V148,data!$B$3:$E$32,2,0)*14)+(VLOOKUP(V148,data!$B$3:$E$32,3,0))*(S148-14)),0)</f>
        <v>0</v>
      </c>
      <c r="X148" s="87" t="s">
        <v>87</v>
      </c>
      <c r="Y148" s="66">
        <f>IF(T148=1,VLOOKUP(X148,data!$B$35:$D$39,2,0),0)</f>
        <v>0</v>
      </c>
      <c r="Z148" s="67">
        <f>IF(AND(W148&lt;&gt;0,Y148&lt;&gt;0)=FALSE,0,data!$C$43)</f>
        <v>0</v>
      </c>
      <c r="AA148" s="91">
        <f t="shared" si="68"/>
        <v>0</v>
      </c>
      <c r="AB148" s="121">
        <f t="shared" si="69"/>
        <v>0</v>
      </c>
      <c r="AC148" s="61">
        <f t="shared" si="70"/>
        <v>0</v>
      </c>
      <c r="AD148" s="61">
        <f t="shared" si="71"/>
        <v>0</v>
      </c>
      <c r="AF148" s="64"/>
      <c r="AG148" s="61">
        <f t="shared" si="72"/>
        <v>0</v>
      </c>
      <c r="AH148" s="65">
        <f>IF(AG148=1,data!$C$41*AF148,0)</f>
        <v>0</v>
      </c>
      <c r="AI148" s="87" t="s">
        <v>87</v>
      </c>
      <c r="AJ148" s="66">
        <f>IF(AG148=1,IF(AF148&lt;15,VLOOKUP(AI148,data!$B$3:$E$32,2,0)*AF148,(VLOOKUP(AI148,data!$B$3:$E$32,2,0)*14)+(VLOOKUP(AI148,data!$B$3:$E$32,3,0))*(AF148-14)),0)</f>
        <v>0</v>
      </c>
      <c r="AK148" s="87" t="s">
        <v>87</v>
      </c>
      <c r="AL148" s="66">
        <f>IF(AG148=1,VLOOKUP(AK148,data!$B$35:$D$39,2,0),0)</f>
        <v>0</v>
      </c>
      <c r="AM148" s="67">
        <f>IF(AND(AJ148&lt;&gt;0,AL148&lt;&gt;0)=FALSE,0,data!$C$43)</f>
        <v>0</v>
      </c>
      <c r="AN148" s="91">
        <f t="shared" si="73"/>
        <v>0</v>
      </c>
      <c r="AO148" s="121">
        <f t="shared" si="74"/>
        <v>0</v>
      </c>
      <c r="AP148" s="61">
        <f t="shared" si="75"/>
        <v>0</v>
      </c>
      <c r="AQ148" s="61">
        <f t="shared" si="76"/>
        <v>0</v>
      </c>
      <c r="AS148" s="64"/>
      <c r="AT148" s="61">
        <f t="shared" si="77"/>
        <v>0</v>
      </c>
      <c r="AU148" s="65">
        <f>IF(AT148=1,data!$C$41*AS148,0)</f>
        <v>0</v>
      </c>
      <c r="AV148" s="87" t="s">
        <v>87</v>
      </c>
      <c r="AW148" s="66">
        <f>IF(AT148=1,IF(AS148&lt;15,VLOOKUP(AV148,data!$B$3:$E$32,2,0)*AS148,(VLOOKUP(AV148,data!$B$3:$E$32,2,0)*14)+(VLOOKUP(AV148,data!$B$3:$E$32,3,0))*(AS148-14)),0)</f>
        <v>0</v>
      </c>
      <c r="AX148" s="87" t="s">
        <v>87</v>
      </c>
      <c r="AY148" s="66">
        <f>IF(AT148=1,VLOOKUP(AX148,data!$B$35:$D$39,2,0),0)</f>
        <v>0</v>
      </c>
      <c r="AZ148" s="67">
        <f>IF(AND(AW148&lt;&gt;0,AY148&lt;&gt;0)=FALSE,0,data!$C$43)</f>
        <v>0</v>
      </c>
      <c r="BA148" s="91">
        <f t="shared" si="78"/>
        <v>0</v>
      </c>
      <c r="BB148" s="121">
        <f t="shared" si="79"/>
        <v>0</v>
      </c>
      <c r="BC148" s="61">
        <f t="shared" si="80"/>
        <v>0</v>
      </c>
      <c r="BD148" s="61">
        <f t="shared" si="81"/>
        <v>0</v>
      </c>
      <c r="BF148" s="64"/>
      <c r="BG148" s="61">
        <f t="shared" si="82"/>
        <v>0</v>
      </c>
      <c r="BH148" s="65">
        <f>IF(BG148=1,data!$C$41*BF148,0)</f>
        <v>0</v>
      </c>
      <c r="BI148" s="87" t="s">
        <v>87</v>
      </c>
      <c r="BJ148" s="66">
        <f>IF(BG148=1,IF(BF148&lt;15,VLOOKUP(BI148,data!$B$3:$E$32,2,0)*BF148,(VLOOKUP(BI148,data!$B$3:$E$32,2,0)*14)+(VLOOKUP(BI148,data!$B$3:$E$32,3,0))*(BF148-14)),0)</f>
        <v>0</v>
      </c>
      <c r="BK148" s="87" t="s">
        <v>87</v>
      </c>
      <c r="BL148" s="66">
        <f>IF(BG148=1,VLOOKUP(BK148,data!$B$35:$D$39,2,0),0)</f>
        <v>0</v>
      </c>
      <c r="BM148" s="67">
        <f>IF(AND(BJ148&lt;&gt;0,BL148&lt;&gt;0)=FALSE,0,data!$C$43)</f>
        <v>0</v>
      </c>
      <c r="BN148" s="91">
        <f t="shared" si="83"/>
        <v>0</v>
      </c>
      <c r="BO148" s="121">
        <f t="shared" si="84"/>
        <v>0</v>
      </c>
      <c r="BP148" s="61">
        <f t="shared" si="85"/>
        <v>0</v>
      </c>
      <c r="BQ148" s="61">
        <f t="shared" si="86"/>
        <v>0</v>
      </c>
      <c r="BS148" s="64"/>
      <c r="BT148" s="61">
        <f t="shared" si="87"/>
        <v>0</v>
      </c>
      <c r="BU148" s="65">
        <f>IF(BT148=1,data!$C$41*BS148,0)</f>
        <v>0</v>
      </c>
      <c r="BV148" s="87" t="s">
        <v>87</v>
      </c>
      <c r="BW148" s="66">
        <f>IF(BT148=1,IF(BS148&lt;15,VLOOKUP(BV148,data!$B$3:$E$32,2,0)*BS148,(VLOOKUP(BV148,data!$B$3:$E$32,2,0)*14)+(VLOOKUP(BV148,data!$B$3:$E$32,3,0))*(BS148-14)),0)</f>
        <v>0</v>
      </c>
      <c r="BX148" s="87" t="s">
        <v>87</v>
      </c>
      <c r="BY148" s="66">
        <f>IF(BT148=1,VLOOKUP(BX148,data!$B$35:$D$39,2,0),0)</f>
        <v>0</v>
      </c>
      <c r="BZ148" s="67">
        <f>IF(AND(BW148&lt;&gt;0,BY148&lt;&gt;0)=FALSE,0,data!$C$43)</f>
        <v>0</v>
      </c>
      <c r="CA148" s="91">
        <f t="shared" si="88"/>
        <v>0</v>
      </c>
      <c r="CB148" s="121">
        <f t="shared" si="89"/>
        <v>0</v>
      </c>
      <c r="CC148" s="61">
        <f t="shared" si="90"/>
        <v>0</v>
      </c>
      <c r="CD148" s="61">
        <f t="shared" si="91"/>
        <v>0</v>
      </c>
    </row>
    <row r="149" spans="1:82" ht="18" hidden="1" customHeight="1" x14ac:dyDescent="0.25">
      <c r="A149" s="68"/>
      <c r="B149" s="58" t="s">
        <v>231</v>
      </c>
      <c r="C149" s="113"/>
      <c r="D149" s="59"/>
      <c r="E149" s="64"/>
      <c r="F149" s="61">
        <f t="shared" si="63"/>
        <v>0</v>
      </c>
      <c r="G149" s="65">
        <f>IF(F149=1,data!$C$41*E149,0)</f>
        <v>0</v>
      </c>
      <c r="H149" s="87" t="s">
        <v>87</v>
      </c>
      <c r="I149" s="66">
        <f>IF($F149=1,IF($E149&lt;15,VLOOKUP(H149,data!$B$3:$E$32,2,0)*$E149,(VLOOKUP(H149,data!$B$3:$E$32,2,0)*14)+(VLOOKUP(H149,data!$B$3:$E$32,3,0))*($E149-14)),0)</f>
        <v>0</v>
      </c>
      <c r="J149" s="87" t="s">
        <v>87</v>
      </c>
      <c r="K149" s="66">
        <f>IF($F149=1,VLOOKUP(J149,data!$B$35:$D$39,2,0),0)</f>
        <v>0</v>
      </c>
      <c r="L149" s="67">
        <f>IF(AND(I149&lt;&gt;0,K149&lt;&gt;0)=FALSE,0,data!$C$43)</f>
        <v>0</v>
      </c>
      <c r="M149" s="91">
        <f t="shared" si="61"/>
        <v>0</v>
      </c>
      <c r="N149" s="61">
        <f t="shared" si="92"/>
        <v>0</v>
      </c>
      <c r="O149" s="61">
        <f t="shared" si="64"/>
        <v>0</v>
      </c>
      <c r="P149" s="61">
        <f t="shared" si="65"/>
        <v>0</v>
      </c>
      <c r="Q149" s="137">
        <f t="shared" si="66"/>
        <v>0</v>
      </c>
      <c r="S149" s="64"/>
      <c r="T149" s="61">
        <f t="shared" si="67"/>
        <v>0</v>
      </c>
      <c r="U149" s="65">
        <f>IF(T149=1,data!$C$41*S149,0)</f>
        <v>0</v>
      </c>
      <c r="V149" s="87" t="s">
        <v>87</v>
      </c>
      <c r="W149" s="66">
        <f>IF(T149=1,IF(S149&lt;15,VLOOKUP(V149,data!$B$3:$E$32,2,0)*S149,(VLOOKUP(V149,data!$B$3:$E$32,2,0)*14)+(VLOOKUP(V149,data!$B$3:$E$32,3,0))*(S149-14)),0)</f>
        <v>0</v>
      </c>
      <c r="X149" s="87" t="s">
        <v>87</v>
      </c>
      <c r="Y149" s="66">
        <f>IF(T149=1,VLOOKUP(X149,data!$B$35:$D$39,2,0),0)</f>
        <v>0</v>
      </c>
      <c r="Z149" s="67">
        <f>IF(AND(W149&lt;&gt;0,Y149&lt;&gt;0)=FALSE,0,data!$C$43)</f>
        <v>0</v>
      </c>
      <c r="AA149" s="91">
        <f t="shared" si="68"/>
        <v>0</v>
      </c>
      <c r="AB149" s="121">
        <f t="shared" si="69"/>
        <v>0</v>
      </c>
      <c r="AC149" s="61">
        <f t="shared" si="70"/>
        <v>0</v>
      </c>
      <c r="AD149" s="61">
        <f t="shared" si="71"/>
        <v>0</v>
      </c>
      <c r="AF149" s="64"/>
      <c r="AG149" s="61">
        <f t="shared" si="72"/>
        <v>0</v>
      </c>
      <c r="AH149" s="65">
        <f>IF(AG149=1,data!$C$41*AF149,0)</f>
        <v>0</v>
      </c>
      <c r="AI149" s="87" t="s">
        <v>87</v>
      </c>
      <c r="AJ149" s="66">
        <f>IF(AG149=1,IF(AF149&lt;15,VLOOKUP(AI149,data!$B$3:$E$32,2,0)*AF149,(VLOOKUP(AI149,data!$B$3:$E$32,2,0)*14)+(VLOOKUP(AI149,data!$B$3:$E$32,3,0))*(AF149-14)),0)</f>
        <v>0</v>
      </c>
      <c r="AK149" s="87" t="s">
        <v>87</v>
      </c>
      <c r="AL149" s="66">
        <f>IF(AG149=1,VLOOKUP(AK149,data!$B$35:$D$39,2,0),0)</f>
        <v>0</v>
      </c>
      <c r="AM149" s="67">
        <f>IF(AND(AJ149&lt;&gt;0,AL149&lt;&gt;0)=FALSE,0,data!$C$43)</f>
        <v>0</v>
      </c>
      <c r="AN149" s="91">
        <f t="shared" si="73"/>
        <v>0</v>
      </c>
      <c r="AO149" s="121">
        <f t="shared" si="74"/>
        <v>0</v>
      </c>
      <c r="AP149" s="61">
        <f t="shared" si="75"/>
        <v>0</v>
      </c>
      <c r="AQ149" s="61">
        <f t="shared" si="76"/>
        <v>0</v>
      </c>
      <c r="AS149" s="64"/>
      <c r="AT149" s="61">
        <f t="shared" si="77"/>
        <v>0</v>
      </c>
      <c r="AU149" s="65">
        <f>IF(AT149=1,data!$C$41*AS149,0)</f>
        <v>0</v>
      </c>
      <c r="AV149" s="87" t="s">
        <v>87</v>
      </c>
      <c r="AW149" s="66">
        <f>IF(AT149=1,IF(AS149&lt;15,VLOOKUP(AV149,data!$B$3:$E$32,2,0)*AS149,(VLOOKUP(AV149,data!$B$3:$E$32,2,0)*14)+(VLOOKUP(AV149,data!$B$3:$E$32,3,0))*(AS149-14)),0)</f>
        <v>0</v>
      </c>
      <c r="AX149" s="87" t="s">
        <v>87</v>
      </c>
      <c r="AY149" s="66">
        <f>IF(AT149=1,VLOOKUP(AX149,data!$B$35:$D$39,2,0),0)</f>
        <v>0</v>
      </c>
      <c r="AZ149" s="67">
        <f>IF(AND(AW149&lt;&gt;0,AY149&lt;&gt;0)=FALSE,0,data!$C$43)</f>
        <v>0</v>
      </c>
      <c r="BA149" s="91">
        <f t="shared" si="78"/>
        <v>0</v>
      </c>
      <c r="BB149" s="121">
        <f t="shared" si="79"/>
        <v>0</v>
      </c>
      <c r="BC149" s="61">
        <f t="shared" si="80"/>
        <v>0</v>
      </c>
      <c r="BD149" s="61">
        <f t="shared" si="81"/>
        <v>0</v>
      </c>
      <c r="BF149" s="64"/>
      <c r="BG149" s="61">
        <f t="shared" si="82"/>
        <v>0</v>
      </c>
      <c r="BH149" s="65">
        <f>IF(BG149=1,data!$C$41*BF149,0)</f>
        <v>0</v>
      </c>
      <c r="BI149" s="87" t="s">
        <v>87</v>
      </c>
      <c r="BJ149" s="66">
        <f>IF(BG149=1,IF(BF149&lt;15,VLOOKUP(BI149,data!$B$3:$E$32,2,0)*BF149,(VLOOKUP(BI149,data!$B$3:$E$32,2,0)*14)+(VLOOKUP(BI149,data!$B$3:$E$32,3,0))*(BF149-14)),0)</f>
        <v>0</v>
      </c>
      <c r="BK149" s="87" t="s">
        <v>87</v>
      </c>
      <c r="BL149" s="66">
        <f>IF(BG149=1,VLOOKUP(BK149,data!$B$35:$D$39,2,0),0)</f>
        <v>0</v>
      </c>
      <c r="BM149" s="67">
        <f>IF(AND(BJ149&lt;&gt;0,BL149&lt;&gt;0)=FALSE,0,data!$C$43)</f>
        <v>0</v>
      </c>
      <c r="BN149" s="91">
        <f t="shared" si="83"/>
        <v>0</v>
      </c>
      <c r="BO149" s="121">
        <f t="shared" si="84"/>
        <v>0</v>
      </c>
      <c r="BP149" s="61">
        <f t="shared" si="85"/>
        <v>0</v>
      </c>
      <c r="BQ149" s="61">
        <f t="shared" si="86"/>
        <v>0</v>
      </c>
      <c r="BS149" s="64"/>
      <c r="BT149" s="61">
        <f t="shared" si="87"/>
        <v>0</v>
      </c>
      <c r="BU149" s="65">
        <f>IF(BT149=1,data!$C$41*BS149,0)</f>
        <v>0</v>
      </c>
      <c r="BV149" s="87" t="s">
        <v>87</v>
      </c>
      <c r="BW149" s="66">
        <f>IF(BT149=1,IF(BS149&lt;15,VLOOKUP(BV149,data!$B$3:$E$32,2,0)*BS149,(VLOOKUP(BV149,data!$B$3:$E$32,2,0)*14)+(VLOOKUP(BV149,data!$B$3:$E$32,3,0))*(BS149-14)),0)</f>
        <v>0</v>
      </c>
      <c r="BX149" s="87" t="s">
        <v>87</v>
      </c>
      <c r="BY149" s="66">
        <f>IF(BT149=1,VLOOKUP(BX149,data!$B$35:$D$39,2,0),0)</f>
        <v>0</v>
      </c>
      <c r="BZ149" s="67">
        <f>IF(AND(BW149&lt;&gt;0,BY149&lt;&gt;0)=FALSE,0,data!$C$43)</f>
        <v>0</v>
      </c>
      <c r="CA149" s="91">
        <f t="shared" si="88"/>
        <v>0</v>
      </c>
      <c r="CB149" s="121">
        <f t="shared" si="89"/>
        <v>0</v>
      </c>
      <c r="CC149" s="61">
        <f t="shared" si="90"/>
        <v>0</v>
      </c>
      <c r="CD149" s="61">
        <f t="shared" si="91"/>
        <v>0</v>
      </c>
    </row>
    <row r="150" spans="1:82" ht="18" hidden="1" customHeight="1" x14ac:dyDescent="0.25">
      <c r="A150" s="68"/>
      <c r="B150" s="58" t="s">
        <v>232</v>
      </c>
      <c r="C150" s="113"/>
      <c r="D150" s="59"/>
      <c r="E150" s="64"/>
      <c r="F150" s="61">
        <f t="shared" si="63"/>
        <v>0</v>
      </c>
      <c r="G150" s="65">
        <f>IF(F150=1,data!$C$41*E150,0)</f>
        <v>0</v>
      </c>
      <c r="H150" s="87" t="s">
        <v>87</v>
      </c>
      <c r="I150" s="66">
        <f>IF($F150=1,IF($E150&lt;15,VLOOKUP(H150,data!$B$3:$E$32,2,0)*$E150,(VLOOKUP(H150,data!$B$3:$E$32,2,0)*14)+(VLOOKUP(H150,data!$B$3:$E$32,3,0))*($E150-14)),0)</f>
        <v>0</v>
      </c>
      <c r="J150" s="87" t="s">
        <v>87</v>
      </c>
      <c r="K150" s="66">
        <f>IF($F150=1,VLOOKUP(J150,data!$B$35:$D$39,2,0),0)</f>
        <v>0</v>
      </c>
      <c r="L150" s="67">
        <f>IF(AND(I150&lt;&gt;0,K150&lt;&gt;0)=FALSE,0,data!$C$43)</f>
        <v>0</v>
      </c>
      <c r="M150" s="91">
        <f t="shared" si="61"/>
        <v>0</v>
      </c>
      <c r="N150" s="61">
        <f t="shared" si="92"/>
        <v>0</v>
      </c>
      <c r="O150" s="61">
        <f t="shared" si="64"/>
        <v>0</v>
      </c>
      <c r="P150" s="61">
        <f t="shared" si="65"/>
        <v>0</v>
      </c>
      <c r="Q150" s="137">
        <f t="shared" si="66"/>
        <v>0</v>
      </c>
      <c r="S150" s="64"/>
      <c r="T150" s="61">
        <f t="shared" si="67"/>
        <v>0</v>
      </c>
      <c r="U150" s="65">
        <f>IF(T150=1,data!$C$41*S150,0)</f>
        <v>0</v>
      </c>
      <c r="V150" s="87" t="s">
        <v>87</v>
      </c>
      <c r="W150" s="66">
        <f>IF(T150=1,IF(S150&lt;15,VLOOKUP(V150,data!$B$3:$E$32,2,0)*S150,(VLOOKUP(V150,data!$B$3:$E$32,2,0)*14)+(VLOOKUP(V150,data!$B$3:$E$32,3,0))*(S150-14)),0)</f>
        <v>0</v>
      </c>
      <c r="X150" s="87" t="s">
        <v>87</v>
      </c>
      <c r="Y150" s="66">
        <f>IF(T150=1,VLOOKUP(X150,data!$B$35:$D$39,2,0),0)</f>
        <v>0</v>
      </c>
      <c r="Z150" s="67">
        <f>IF(AND(W150&lt;&gt;0,Y150&lt;&gt;0)=FALSE,0,data!$C$43)</f>
        <v>0</v>
      </c>
      <c r="AA150" s="91">
        <f t="shared" si="68"/>
        <v>0</v>
      </c>
      <c r="AB150" s="121">
        <f t="shared" si="69"/>
        <v>0</v>
      </c>
      <c r="AC150" s="61">
        <f t="shared" si="70"/>
        <v>0</v>
      </c>
      <c r="AD150" s="61">
        <f t="shared" si="71"/>
        <v>0</v>
      </c>
      <c r="AF150" s="64"/>
      <c r="AG150" s="61">
        <f t="shared" si="72"/>
        <v>0</v>
      </c>
      <c r="AH150" s="65">
        <f>IF(AG150=1,data!$C$41*AF150,0)</f>
        <v>0</v>
      </c>
      <c r="AI150" s="87" t="s">
        <v>87</v>
      </c>
      <c r="AJ150" s="66">
        <f>IF(AG150=1,IF(AF150&lt;15,VLOOKUP(AI150,data!$B$3:$E$32,2,0)*AF150,(VLOOKUP(AI150,data!$B$3:$E$32,2,0)*14)+(VLOOKUP(AI150,data!$B$3:$E$32,3,0))*(AF150-14)),0)</f>
        <v>0</v>
      </c>
      <c r="AK150" s="87" t="s">
        <v>87</v>
      </c>
      <c r="AL150" s="66">
        <f>IF(AG150=1,VLOOKUP(AK150,data!$B$35:$D$39,2,0),0)</f>
        <v>0</v>
      </c>
      <c r="AM150" s="67">
        <f>IF(AND(AJ150&lt;&gt;0,AL150&lt;&gt;0)=FALSE,0,data!$C$43)</f>
        <v>0</v>
      </c>
      <c r="AN150" s="91">
        <f t="shared" si="73"/>
        <v>0</v>
      </c>
      <c r="AO150" s="121">
        <f t="shared" si="74"/>
        <v>0</v>
      </c>
      <c r="AP150" s="61">
        <f t="shared" si="75"/>
        <v>0</v>
      </c>
      <c r="AQ150" s="61">
        <f t="shared" si="76"/>
        <v>0</v>
      </c>
      <c r="AS150" s="64"/>
      <c r="AT150" s="61">
        <f t="shared" si="77"/>
        <v>0</v>
      </c>
      <c r="AU150" s="65">
        <f>IF(AT150=1,data!$C$41*AS150,0)</f>
        <v>0</v>
      </c>
      <c r="AV150" s="87" t="s">
        <v>87</v>
      </c>
      <c r="AW150" s="66">
        <f>IF(AT150=1,IF(AS150&lt;15,VLOOKUP(AV150,data!$B$3:$E$32,2,0)*AS150,(VLOOKUP(AV150,data!$B$3:$E$32,2,0)*14)+(VLOOKUP(AV150,data!$B$3:$E$32,3,0))*(AS150-14)),0)</f>
        <v>0</v>
      </c>
      <c r="AX150" s="87" t="s">
        <v>87</v>
      </c>
      <c r="AY150" s="66">
        <f>IF(AT150=1,VLOOKUP(AX150,data!$B$35:$D$39,2,0),0)</f>
        <v>0</v>
      </c>
      <c r="AZ150" s="67">
        <f>IF(AND(AW150&lt;&gt;0,AY150&lt;&gt;0)=FALSE,0,data!$C$43)</f>
        <v>0</v>
      </c>
      <c r="BA150" s="91">
        <f t="shared" si="78"/>
        <v>0</v>
      </c>
      <c r="BB150" s="121">
        <f t="shared" si="79"/>
        <v>0</v>
      </c>
      <c r="BC150" s="61">
        <f t="shared" si="80"/>
        <v>0</v>
      </c>
      <c r="BD150" s="61">
        <f t="shared" si="81"/>
        <v>0</v>
      </c>
      <c r="BF150" s="64"/>
      <c r="BG150" s="61">
        <f t="shared" si="82"/>
        <v>0</v>
      </c>
      <c r="BH150" s="65">
        <f>IF(BG150=1,data!$C$41*BF150,0)</f>
        <v>0</v>
      </c>
      <c r="BI150" s="87" t="s">
        <v>87</v>
      </c>
      <c r="BJ150" s="66">
        <f>IF(BG150=1,IF(BF150&lt;15,VLOOKUP(BI150,data!$B$3:$E$32,2,0)*BF150,(VLOOKUP(BI150,data!$B$3:$E$32,2,0)*14)+(VLOOKUP(BI150,data!$B$3:$E$32,3,0))*(BF150-14)),0)</f>
        <v>0</v>
      </c>
      <c r="BK150" s="87" t="s">
        <v>87</v>
      </c>
      <c r="BL150" s="66">
        <f>IF(BG150=1,VLOOKUP(BK150,data!$B$35:$D$39,2,0),0)</f>
        <v>0</v>
      </c>
      <c r="BM150" s="67">
        <f>IF(AND(BJ150&lt;&gt;0,BL150&lt;&gt;0)=FALSE,0,data!$C$43)</f>
        <v>0</v>
      </c>
      <c r="BN150" s="91">
        <f t="shared" si="83"/>
        <v>0</v>
      </c>
      <c r="BO150" s="121">
        <f t="shared" si="84"/>
        <v>0</v>
      </c>
      <c r="BP150" s="61">
        <f t="shared" si="85"/>
        <v>0</v>
      </c>
      <c r="BQ150" s="61">
        <f t="shared" si="86"/>
        <v>0</v>
      </c>
      <c r="BS150" s="64"/>
      <c r="BT150" s="61">
        <f t="shared" si="87"/>
        <v>0</v>
      </c>
      <c r="BU150" s="65">
        <f>IF(BT150=1,data!$C$41*BS150,0)</f>
        <v>0</v>
      </c>
      <c r="BV150" s="87" t="s">
        <v>87</v>
      </c>
      <c r="BW150" s="66">
        <f>IF(BT150=1,IF(BS150&lt;15,VLOOKUP(BV150,data!$B$3:$E$32,2,0)*BS150,(VLOOKUP(BV150,data!$B$3:$E$32,2,0)*14)+(VLOOKUP(BV150,data!$B$3:$E$32,3,0))*(BS150-14)),0)</f>
        <v>0</v>
      </c>
      <c r="BX150" s="87" t="s">
        <v>87</v>
      </c>
      <c r="BY150" s="66">
        <f>IF(BT150=1,VLOOKUP(BX150,data!$B$35:$D$39,2,0),0)</f>
        <v>0</v>
      </c>
      <c r="BZ150" s="67">
        <f>IF(AND(BW150&lt;&gt;0,BY150&lt;&gt;0)=FALSE,0,data!$C$43)</f>
        <v>0</v>
      </c>
      <c r="CA150" s="91">
        <f t="shared" si="88"/>
        <v>0</v>
      </c>
      <c r="CB150" s="121">
        <f t="shared" si="89"/>
        <v>0</v>
      </c>
      <c r="CC150" s="61">
        <f t="shared" si="90"/>
        <v>0</v>
      </c>
      <c r="CD150" s="61">
        <f t="shared" si="91"/>
        <v>0</v>
      </c>
    </row>
    <row r="151" spans="1:82" ht="18" hidden="1" customHeight="1" x14ac:dyDescent="0.25">
      <c r="A151" s="68"/>
      <c r="B151" s="58" t="s">
        <v>233</v>
      </c>
      <c r="C151" s="113"/>
      <c r="D151" s="59"/>
      <c r="E151" s="64"/>
      <c r="F151" s="61">
        <f t="shared" si="63"/>
        <v>0</v>
      </c>
      <c r="G151" s="65">
        <f>IF(F151=1,data!$C$41*E151,0)</f>
        <v>0</v>
      </c>
      <c r="H151" s="87" t="s">
        <v>87</v>
      </c>
      <c r="I151" s="66">
        <f>IF($F151=1,IF($E151&lt;15,VLOOKUP(H151,data!$B$3:$E$32,2,0)*$E151,(VLOOKUP(H151,data!$B$3:$E$32,2,0)*14)+(VLOOKUP(H151,data!$B$3:$E$32,3,0))*($E151-14)),0)</f>
        <v>0</v>
      </c>
      <c r="J151" s="87" t="s">
        <v>87</v>
      </c>
      <c r="K151" s="66">
        <f>IF($F151=1,VLOOKUP(J151,data!$B$35:$D$39,2,0),0)</f>
        <v>0</v>
      </c>
      <c r="L151" s="67">
        <f>IF(AND(I151&lt;&gt;0,K151&lt;&gt;0)=FALSE,0,data!$C$43)</f>
        <v>0</v>
      </c>
      <c r="M151" s="91">
        <f t="shared" si="61"/>
        <v>0</v>
      </c>
      <c r="N151" s="61">
        <f t="shared" si="92"/>
        <v>0</v>
      </c>
      <c r="O151" s="61">
        <f t="shared" si="64"/>
        <v>0</v>
      </c>
      <c r="P151" s="61">
        <f t="shared" si="65"/>
        <v>0</v>
      </c>
      <c r="Q151" s="137">
        <f t="shared" si="66"/>
        <v>0</v>
      </c>
      <c r="S151" s="64"/>
      <c r="T151" s="61">
        <f t="shared" si="67"/>
        <v>0</v>
      </c>
      <c r="U151" s="65">
        <f>IF(T151=1,data!$C$41*S151,0)</f>
        <v>0</v>
      </c>
      <c r="V151" s="87" t="s">
        <v>87</v>
      </c>
      <c r="W151" s="66">
        <f>IF(T151=1,IF(S151&lt;15,VLOOKUP(V151,data!$B$3:$E$32,2,0)*S151,(VLOOKUP(V151,data!$B$3:$E$32,2,0)*14)+(VLOOKUP(V151,data!$B$3:$E$32,3,0))*(S151-14)),0)</f>
        <v>0</v>
      </c>
      <c r="X151" s="87" t="s">
        <v>87</v>
      </c>
      <c r="Y151" s="66">
        <f>IF(T151=1,VLOOKUP(X151,data!$B$35:$D$39,2,0),0)</f>
        <v>0</v>
      </c>
      <c r="Z151" s="67">
        <f>IF(AND(W151&lt;&gt;0,Y151&lt;&gt;0)=FALSE,0,data!$C$43)</f>
        <v>0</v>
      </c>
      <c r="AA151" s="91">
        <f t="shared" si="68"/>
        <v>0</v>
      </c>
      <c r="AB151" s="121">
        <f t="shared" si="69"/>
        <v>0</v>
      </c>
      <c r="AC151" s="61">
        <f t="shared" si="70"/>
        <v>0</v>
      </c>
      <c r="AD151" s="61">
        <f t="shared" si="71"/>
        <v>0</v>
      </c>
      <c r="AF151" s="64"/>
      <c r="AG151" s="61">
        <f t="shared" si="72"/>
        <v>0</v>
      </c>
      <c r="AH151" s="65">
        <f>IF(AG151=1,data!$C$41*AF151,0)</f>
        <v>0</v>
      </c>
      <c r="AI151" s="87" t="s">
        <v>87</v>
      </c>
      <c r="AJ151" s="66">
        <f>IF(AG151=1,IF(AF151&lt;15,VLOOKUP(AI151,data!$B$3:$E$32,2,0)*AF151,(VLOOKUP(AI151,data!$B$3:$E$32,2,0)*14)+(VLOOKUP(AI151,data!$B$3:$E$32,3,0))*(AF151-14)),0)</f>
        <v>0</v>
      </c>
      <c r="AK151" s="87" t="s">
        <v>87</v>
      </c>
      <c r="AL151" s="66">
        <f>IF(AG151=1,VLOOKUP(AK151,data!$B$35:$D$39,2,0),0)</f>
        <v>0</v>
      </c>
      <c r="AM151" s="67">
        <f>IF(AND(AJ151&lt;&gt;0,AL151&lt;&gt;0)=FALSE,0,data!$C$43)</f>
        <v>0</v>
      </c>
      <c r="AN151" s="91">
        <f t="shared" si="73"/>
        <v>0</v>
      </c>
      <c r="AO151" s="121">
        <f t="shared" si="74"/>
        <v>0</v>
      </c>
      <c r="AP151" s="61">
        <f t="shared" si="75"/>
        <v>0</v>
      </c>
      <c r="AQ151" s="61">
        <f t="shared" si="76"/>
        <v>0</v>
      </c>
      <c r="AS151" s="64"/>
      <c r="AT151" s="61">
        <f t="shared" si="77"/>
        <v>0</v>
      </c>
      <c r="AU151" s="65">
        <f>IF(AT151=1,data!$C$41*AS151,0)</f>
        <v>0</v>
      </c>
      <c r="AV151" s="87" t="s">
        <v>87</v>
      </c>
      <c r="AW151" s="66">
        <f>IF(AT151=1,IF(AS151&lt;15,VLOOKUP(AV151,data!$B$3:$E$32,2,0)*AS151,(VLOOKUP(AV151,data!$B$3:$E$32,2,0)*14)+(VLOOKUP(AV151,data!$B$3:$E$32,3,0))*(AS151-14)),0)</f>
        <v>0</v>
      </c>
      <c r="AX151" s="87" t="s">
        <v>87</v>
      </c>
      <c r="AY151" s="66">
        <f>IF(AT151=1,VLOOKUP(AX151,data!$B$35:$D$39,2,0),0)</f>
        <v>0</v>
      </c>
      <c r="AZ151" s="67">
        <f>IF(AND(AW151&lt;&gt;0,AY151&lt;&gt;0)=FALSE,0,data!$C$43)</f>
        <v>0</v>
      </c>
      <c r="BA151" s="91">
        <f t="shared" si="78"/>
        <v>0</v>
      </c>
      <c r="BB151" s="121">
        <f t="shared" si="79"/>
        <v>0</v>
      </c>
      <c r="BC151" s="61">
        <f t="shared" si="80"/>
        <v>0</v>
      </c>
      <c r="BD151" s="61">
        <f t="shared" si="81"/>
        <v>0</v>
      </c>
      <c r="BF151" s="64"/>
      <c r="BG151" s="61">
        <f t="shared" si="82"/>
        <v>0</v>
      </c>
      <c r="BH151" s="65">
        <f>IF(BG151=1,data!$C$41*BF151,0)</f>
        <v>0</v>
      </c>
      <c r="BI151" s="87" t="s">
        <v>87</v>
      </c>
      <c r="BJ151" s="66">
        <f>IF(BG151=1,IF(BF151&lt;15,VLOOKUP(BI151,data!$B$3:$E$32,2,0)*BF151,(VLOOKUP(BI151,data!$B$3:$E$32,2,0)*14)+(VLOOKUP(BI151,data!$B$3:$E$32,3,0))*(BF151-14)),0)</f>
        <v>0</v>
      </c>
      <c r="BK151" s="87" t="s">
        <v>87</v>
      </c>
      <c r="BL151" s="66">
        <f>IF(BG151=1,VLOOKUP(BK151,data!$B$35:$D$39,2,0),0)</f>
        <v>0</v>
      </c>
      <c r="BM151" s="67">
        <f>IF(AND(BJ151&lt;&gt;0,BL151&lt;&gt;0)=FALSE,0,data!$C$43)</f>
        <v>0</v>
      </c>
      <c r="BN151" s="91">
        <f t="shared" si="83"/>
        <v>0</v>
      </c>
      <c r="BO151" s="121">
        <f t="shared" si="84"/>
        <v>0</v>
      </c>
      <c r="BP151" s="61">
        <f t="shared" si="85"/>
        <v>0</v>
      </c>
      <c r="BQ151" s="61">
        <f t="shared" si="86"/>
        <v>0</v>
      </c>
      <c r="BS151" s="64"/>
      <c r="BT151" s="61">
        <f t="shared" si="87"/>
        <v>0</v>
      </c>
      <c r="BU151" s="65">
        <f>IF(BT151=1,data!$C$41*BS151,0)</f>
        <v>0</v>
      </c>
      <c r="BV151" s="87" t="s">
        <v>87</v>
      </c>
      <c r="BW151" s="66">
        <f>IF(BT151=1,IF(BS151&lt;15,VLOOKUP(BV151,data!$B$3:$E$32,2,0)*BS151,(VLOOKUP(BV151,data!$B$3:$E$32,2,0)*14)+(VLOOKUP(BV151,data!$B$3:$E$32,3,0))*(BS151-14)),0)</f>
        <v>0</v>
      </c>
      <c r="BX151" s="87" t="s">
        <v>87</v>
      </c>
      <c r="BY151" s="66">
        <f>IF(BT151=1,VLOOKUP(BX151,data!$B$35:$D$39,2,0),0)</f>
        <v>0</v>
      </c>
      <c r="BZ151" s="67">
        <f>IF(AND(BW151&lt;&gt;0,BY151&lt;&gt;0)=FALSE,0,data!$C$43)</f>
        <v>0</v>
      </c>
      <c r="CA151" s="91">
        <f t="shared" si="88"/>
        <v>0</v>
      </c>
      <c r="CB151" s="121">
        <f t="shared" si="89"/>
        <v>0</v>
      </c>
      <c r="CC151" s="61">
        <f t="shared" si="90"/>
        <v>0</v>
      </c>
      <c r="CD151" s="61">
        <f t="shared" si="91"/>
        <v>0</v>
      </c>
    </row>
    <row r="152" spans="1:82" ht="18" hidden="1" customHeight="1" x14ac:dyDescent="0.25">
      <c r="A152" s="68"/>
      <c r="B152" s="58" t="s">
        <v>234</v>
      </c>
      <c r="C152" s="113"/>
      <c r="D152" s="59"/>
      <c r="E152" s="64"/>
      <c r="F152" s="61">
        <f t="shared" si="63"/>
        <v>0</v>
      </c>
      <c r="G152" s="65">
        <f>IF(F152=1,data!$C$41*E152,0)</f>
        <v>0</v>
      </c>
      <c r="H152" s="87" t="s">
        <v>87</v>
      </c>
      <c r="I152" s="66">
        <f>IF($F152=1,IF($E152&lt;15,VLOOKUP(H152,data!$B$3:$E$32,2,0)*$E152,(VLOOKUP(H152,data!$B$3:$E$32,2,0)*14)+(VLOOKUP(H152,data!$B$3:$E$32,3,0))*($E152-14)),0)</f>
        <v>0</v>
      </c>
      <c r="J152" s="87" t="s">
        <v>87</v>
      </c>
      <c r="K152" s="66">
        <f>IF($F152=1,VLOOKUP(J152,data!$B$35:$D$39,2,0),0)</f>
        <v>0</v>
      </c>
      <c r="L152" s="67">
        <f>IF(AND(I152&lt;&gt;0,K152&lt;&gt;0)=FALSE,0,data!$C$43)</f>
        <v>0</v>
      </c>
      <c r="M152" s="91">
        <f t="shared" si="61"/>
        <v>0</v>
      </c>
      <c r="N152" s="61">
        <f t="shared" si="92"/>
        <v>0</v>
      </c>
      <c r="O152" s="61">
        <f t="shared" si="64"/>
        <v>0</v>
      </c>
      <c r="P152" s="61">
        <f t="shared" si="65"/>
        <v>0</v>
      </c>
      <c r="Q152" s="137">
        <f t="shared" si="66"/>
        <v>0</v>
      </c>
      <c r="S152" s="64"/>
      <c r="T152" s="61">
        <f t="shared" si="67"/>
        <v>0</v>
      </c>
      <c r="U152" s="65">
        <f>IF(T152=1,data!$C$41*S152,0)</f>
        <v>0</v>
      </c>
      <c r="V152" s="87" t="s">
        <v>87</v>
      </c>
      <c r="W152" s="66">
        <f>IF(T152=1,IF(S152&lt;15,VLOOKUP(V152,data!$B$3:$E$32,2,0)*S152,(VLOOKUP(V152,data!$B$3:$E$32,2,0)*14)+(VLOOKUP(V152,data!$B$3:$E$32,3,0))*(S152-14)),0)</f>
        <v>0</v>
      </c>
      <c r="X152" s="87" t="s">
        <v>87</v>
      </c>
      <c r="Y152" s="66">
        <f>IF(T152=1,VLOOKUP(X152,data!$B$35:$D$39,2,0),0)</f>
        <v>0</v>
      </c>
      <c r="Z152" s="67">
        <f>IF(AND(W152&lt;&gt;0,Y152&lt;&gt;0)=FALSE,0,data!$C$43)</f>
        <v>0</v>
      </c>
      <c r="AA152" s="91">
        <f t="shared" si="68"/>
        <v>0</v>
      </c>
      <c r="AB152" s="121">
        <f t="shared" si="69"/>
        <v>0</v>
      </c>
      <c r="AC152" s="61">
        <f t="shared" si="70"/>
        <v>0</v>
      </c>
      <c r="AD152" s="61">
        <f t="shared" si="71"/>
        <v>0</v>
      </c>
      <c r="AF152" s="64"/>
      <c r="AG152" s="61">
        <f t="shared" si="72"/>
        <v>0</v>
      </c>
      <c r="AH152" s="65">
        <f>IF(AG152=1,data!$C$41*AF152,0)</f>
        <v>0</v>
      </c>
      <c r="AI152" s="87" t="s">
        <v>87</v>
      </c>
      <c r="AJ152" s="66">
        <f>IF(AG152=1,IF(AF152&lt;15,VLOOKUP(AI152,data!$B$3:$E$32,2,0)*AF152,(VLOOKUP(AI152,data!$B$3:$E$32,2,0)*14)+(VLOOKUP(AI152,data!$B$3:$E$32,3,0))*(AF152-14)),0)</f>
        <v>0</v>
      </c>
      <c r="AK152" s="87" t="s">
        <v>87</v>
      </c>
      <c r="AL152" s="66">
        <f>IF(AG152=1,VLOOKUP(AK152,data!$B$35:$D$39,2,0),0)</f>
        <v>0</v>
      </c>
      <c r="AM152" s="67">
        <f>IF(AND(AJ152&lt;&gt;0,AL152&lt;&gt;0)=FALSE,0,data!$C$43)</f>
        <v>0</v>
      </c>
      <c r="AN152" s="91">
        <f t="shared" si="73"/>
        <v>0</v>
      </c>
      <c r="AO152" s="121">
        <f t="shared" si="74"/>
        <v>0</v>
      </c>
      <c r="AP152" s="61">
        <f t="shared" si="75"/>
        <v>0</v>
      </c>
      <c r="AQ152" s="61">
        <f t="shared" si="76"/>
        <v>0</v>
      </c>
      <c r="AS152" s="64"/>
      <c r="AT152" s="61">
        <f t="shared" si="77"/>
        <v>0</v>
      </c>
      <c r="AU152" s="65">
        <f>IF(AT152=1,data!$C$41*AS152,0)</f>
        <v>0</v>
      </c>
      <c r="AV152" s="87" t="s">
        <v>87</v>
      </c>
      <c r="AW152" s="66">
        <f>IF(AT152=1,IF(AS152&lt;15,VLOOKUP(AV152,data!$B$3:$E$32,2,0)*AS152,(VLOOKUP(AV152,data!$B$3:$E$32,2,0)*14)+(VLOOKUP(AV152,data!$B$3:$E$32,3,0))*(AS152-14)),0)</f>
        <v>0</v>
      </c>
      <c r="AX152" s="87" t="s">
        <v>87</v>
      </c>
      <c r="AY152" s="66">
        <f>IF(AT152=1,VLOOKUP(AX152,data!$B$35:$D$39,2,0),0)</f>
        <v>0</v>
      </c>
      <c r="AZ152" s="67">
        <f>IF(AND(AW152&lt;&gt;0,AY152&lt;&gt;0)=FALSE,0,data!$C$43)</f>
        <v>0</v>
      </c>
      <c r="BA152" s="91">
        <f t="shared" si="78"/>
        <v>0</v>
      </c>
      <c r="BB152" s="121">
        <f t="shared" si="79"/>
        <v>0</v>
      </c>
      <c r="BC152" s="61">
        <f t="shared" si="80"/>
        <v>0</v>
      </c>
      <c r="BD152" s="61">
        <f t="shared" si="81"/>
        <v>0</v>
      </c>
      <c r="BF152" s="64"/>
      <c r="BG152" s="61">
        <f t="shared" si="82"/>
        <v>0</v>
      </c>
      <c r="BH152" s="65">
        <f>IF(BG152=1,data!$C$41*BF152,0)</f>
        <v>0</v>
      </c>
      <c r="BI152" s="87" t="s">
        <v>87</v>
      </c>
      <c r="BJ152" s="66">
        <f>IF(BG152=1,IF(BF152&lt;15,VLOOKUP(BI152,data!$B$3:$E$32,2,0)*BF152,(VLOOKUP(BI152,data!$B$3:$E$32,2,0)*14)+(VLOOKUP(BI152,data!$B$3:$E$32,3,0))*(BF152-14)),0)</f>
        <v>0</v>
      </c>
      <c r="BK152" s="87" t="s">
        <v>87</v>
      </c>
      <c r="BL152" s="66">
        <f>IF(BG152=1,VLOOKUP(BK152,data!$B$35:$D$39,2,0),0)</f>
        <v>0</v>
      </c>
      <c r="BM152" s="67">
        <f>IF(AND(BJ152&lt;&gt;0,BL152&lt;&gt;0)=FALSE,0,data!$C$43)</f>
        <v>0</v>
      </c>
      <c r="BN152" s="91">
        <f t="shared" si="83"/>
        <v>0</v>
      </c>
      <c r="BO152" s="121">
        <f t="shared" si="84"/>
        <v>0</v>
      </c>
      <c r="BP152" s="61">
        <f t="shared" si="85"/>
        <v>0</v>
      </c>
      <c r="BQ152" s="61">
        <f t="shared" si="86"/>
        <v>0</v>
      </c>
      <c r="BS152" s="64"/>
      <c r="BT152" s="61">
        <f t="shared" si="87"/>
        <v>0</v>
      </c>
      <c r="BU152" s="65">
        <f>IF(BT152=1,data!$C$41*BS152,0)</f>
        <v>0</v>
      </c>
      <c r="BV152" s="87" t="s">
        <v>87</v>
      </c>
      <c r="BW152" s="66">
        <f>IF(BT152=1,IF(BS152&lt;15,VLOOKUP(BV152,data!$B$3:$E$32,2,0)*BS152,(VLOOKUP(BV152,data!$B$3:$E$32,2,0)*14)+(VLOOKUP(BV152,data!$B$3:$E$32,3,0))*(BS152-14)),0)</f>
        <v>0</v>
      </c>
      <c r="BX152" s="87" t="s">
        <v>87</v>
      </c>
      <c r="BY152" s="66">
        <f>IF(BT152=1,VLOOKUP(BX152,data!$B$35:$D$39,2,0),0)</f>
        <v>0</v>
      </c>
      <c r="BZ152" s="67">
        <f>IF(AND(BW152&lt;&gt;0,BY152&lt;&gt;0)=FALSE,0,data!$C$43)</f>
        <v>0</v>
      </c>
      <c r="CA152" s="91">
        <f t="shared" si="88"/>
        <v>0</v>
      </c>
      <c r="CB152" s="121">
        <f t="shared" si="89"/>
        <v>0</v>
      </c>
      <c r="CC152" s="61">
        <f t="shared" si="90"/>
        <v>0</v>
      </c>
      <c r="CD152" s="61">
        <f t="shared" si="91"/>
        <v>0</v>
      </c>
    </row>
    <row r="153" spans="1:82" ht="18" hidden="1" customHeight="1" x14ac:dyDescent="0.25">
      <c r="A153" s="68"/>
      <c r="B153" s="58" t="s">
        <v>235</v>
      </c>
      <c r="C153" s="113"/>
      <c r="D153" s="59"/>
      <c r="E153" s="64"/>
      <c r="F153" s="61">
        <f t="shared" si="63"/>
        <v>0</v>
      </c>
      <c r="G153" s="65">
        <f>IF(F153=1,data!$C$41*E153,0)</f>
        <v>0</v>
      </c>
      <c r="H153" s="87" t="s">
        <v>87</v>
      </c>
      <c r="I153" s="66">
        <f>IF($F153=1,IF($E153&lt;15,VLOOKUP(H153,data!$B$3:$E$32,2,0)*$E153,(VLOOKUP(H153,data!$B$3:$E$32,2,0)*14)+(VLOOKUP(H153,data!$B$3:$E$32,3,0))*($E153-14)),0)</f>
        <v>0</v>
      </c>
      <c r="J153" s="87" t="s">
        <v>87</v>
      </c>
      <c r="K153" s="66">
        <f>IF($F153=1,VLOOKUP(J153,data!$B$35:$D$39,2,0),0)</f>
        <v>0</v>
      </c>
      <c r="L153" s="67">
        <f>IF(AND(I153&lt;&gt;0,K153&lt;&gt;0)=FALSE,0,data!$C$43)</f>
        <v>0</v>
      </c>
      <c r="M153" s="91">
        <f t="shared" si="61"/>
        <v>0</v>
      </c>
      <c r="N153" s="61">
        <f t="shared" si="92"/>
        <v>0</v>
      </c>
      <c r="O153" s="61">
        <f t="shared" si="64"/>
        <v>0</v>
      </c>
      <c r="P153" s="61">
        <f t="shared" si="65"/>
        <v>0</v>
      </c>
      <c r="Q153" s="137">
        <f t="shared" si="66"/>
        <v>0</v>
      </c>
      <c r="S153" s="64"/>
      <c r="T153" s="61">
        <f t="shared" si="67"/>
        <v>0</v>
      </c>
      <c r="U153" s="65">
        <f>IF(T153=1,data!$C$41*S153,0)</f>
        <v>0</v>
      </c>
      <c r="V153" s="87" t="s">
        <v>87</v>
      </c>
      <c r="W153" s="66">
        <f>IF(T153=1,IF(S153&lt;15,VLOOKUP(V153,data!$B$3:$E$32,2,0)*S153,(VLOOKUP(V153,data!$B$3:$E$32,2,0)*14)+(VLOOKUP(V153,data!$B$3:$E$32,3,0))*(S153-14)),0)</f>
        <v>0</v>
      </c>
      <c r="X153" s="87" t="s">
        <v>87</v>
      </c>
      <c r="Y153" s="66">
        <f>IF(T153=1,VLOOKUP(X153,data!$B$35:$D$39,2,0),0)</f>
        <v>0</v>
      </c>
      <c r="Z153" s="67">
        <f>IF(AND(W153&lt;&gt;0,Y153&lt;&gt;0)=FALSE,0,data!$C$43)</f>
        <v>0</v>
      </c>
      <c r="AA153" s="91">
        <f t="shared" si="68"/>
        <v>0</v>
      </c>
      <c r="AB153" s="121">
        <f t="shared" si="69"/>
        <v>0</v>
      </c>
      <c r="AC153" s="61">
        <f t="shared" si="70"/>
        <v>0</v>
      </c>
      <c r="AD153" s="61">
        <f t="shared" si="71"/>
        <v>0</v>
      </c>
      <c r="AF153" s="64"/>
      <c r="AG153" s="61">
        <f t="shared" si="72"/>
        <v>0</v>
      </c>
      <c r="AH153" s="65">
        <f>IF(AG153=1,data!$C$41*AF153,0)</f>
        <v>0</v>
      </c>
      <c r="AI153" s="87" t="s">
        <v>87</v>
      </c>
      <c r="AJ153" s="66">
        <f>IF(AG153=1,IF(AF153&lt;15,VLOOKUP(AI153,data!$B$3:$E$32,2,0)*AF153,(VLOOKUP(AI153,data!$B$3:$E$32,2,0)*14)+(VLOOKUP(AI153,data!$B$3:$E$32,3,0))*(AF153-14)),0)</f>
        <v>0</v>
      </c>
      <c r="AK153" s="87" t="s">
        <v>87</v>
      </c>
      <c r="AL153" s="66">
        <f>IF(AG153=1,VLOOKUP(AK153,data!$B$35:$D$39,2,0),0)</f>
        <v>0</v>
      </c>
      <c r="AM153" s="67">
        <f>IF(AND(AJ153&lt;&gt;0,AL153&lt;&gt;0)=FALSE,0,data!$C$43)</f>
        <v>0</v>
      </c>
      <c r="AN153" s="91">
        <f t="shared" si="73"/>
        <v>0</v>
      </c>
      <c r="AO153" s="121">
        <f t="shared" si="74"/>
        <v>0</v>
      </c>
      <c r="AP153" s="61">
        <f t="shared" si="75"/>
        <v>0</v>
      </c>
      <c r="AQ153" s="61">
        <f t="shared" si="76"/>
        <v>0</v>
      </c>
      <c r="AS153" s="64"/>
      <c r="AT153" s="61">
        <f t="shared" si="77"/>
        <v>0</v>
      </c>
      <c r="AU153" s="65">
        <f>IF(AT153=1,data!$C$41*AS153,0)</f>
        <v>0</v>
      </c>
      <c r="AV153" s="87" t="s">
        <v>87</v>
      </c>
      <c r="AW153" s="66">
        <f>IF(AT153=1,IF(AS153&lt;15,VLOOKUP(AV153,data!$B$3:$E$32,2,0)*AS153,(VLOOKUP(AV153,data!$B$3:$E$32,2,0)*14)+(VLOOKUP(AV153,data!$B$3:$E$32,3,0))*(AS153-14)),0)</f>
        <v>0</v>
      </c>
      <c r="AX153" s="87" t="s">
        <v>87</v>
      </c>
      <c r="AY153" s="66">
        <f>IF(AT153=1,VLOOKUP(AX153,data!$B$35:$D$39,2,0),0)</f>
        <v>0</v>
      </c>
      <c r="AZ153" s="67">
        <f>IF(AND(AW153&lt;&gt;0,AY153&lt;&gt;0)=FALSE,0,data!$C$43)</f>
        <v>0</v>
      </c>
      <c r="BA153" s="91">
        <f t="shared" si="78"/>
        <v>0</v>
      </c>
      <c r="BB153" s="121">
        <f t="shared" si="79"/>
        <v>0</v>
      </c>
      <c r="BC153" s="61">
        <f t="shared" si="80"/>
        <v>0</v>
      </c>
      <c r="BD153" s="61">
        <f t="shared" si="81"/>
        <v>0</v>
      </c>
      <c r="BF153" s="64"/>
      <c r="BG153" s="61">
        <f t="shared" si="82"/>
        <v>0</v>
      </c>
      <c r="BH153" s="65">
        <f>IF(BG153=1,data!$C$41*BF153,0)</f>
        <v>0</v>
      </c>
      <c r="BI153" s="87" t="s">
        <v>87</v>
      </c>
      <c r="BJ153" s="66">
        <f>IF(BG153=1,IF(BF153&lt;15,VLOOKUP(BI153,data!$B$3:$E$32,2,0)*BF153,(VLOOKUP(BI153,data!$B$3:$E$32,2,0)*14)+(VLOOKUP(BI153,data!$B$3:$E$32,3,0))*(BF153-14)),0)</f>
        <v>0</v>
      </c>
      <c r="BK153" s="87" t="s">
        <v>87</v>
      </c>
      <c r="BL153" s="66">
        <f>IF(BG153=1,VLOOKUP(BK153,data!$B$35:$D$39,2,0),0)</f>
        <v>0</v>
      </c>
      <c r="BM153" s="67">
        <f>IF(AND(BJ153&lt;&gt;0,BL153&lt;&gt;0)=FALSE,0,data!$C$43)</f>
        <v>0</v>
      </c>
      <c r="BN153" s="91">
        <f t="shared" si="83"/>
        <v>0</v>
      </c>
      <c r="BO153" s="121">
        <f t="shared" si="84"/>
        <v>0</v>
      </c>
      <c r="BP153" s="61">
        <f t="shared" si="85"/>
        <v>0</v>
      </c>
      <c r="BQ153" s="61">
        <f t="shared" si="86"/>
        <v>0</v>
      </c>
      <c r="BS153" s="64"/>
      <c r="BT153" s="61">
        <f t="shared" si="87"/>
        <v>0</v>
      </c>
      <c r="BU153" s="65">
        <f>IF(BT153=1,data!$C$41*BS153,0)</f>
        <v>0</v>
      </c>
      <c r="BV153" s="87" t="s">
        <v>87</v>
      </c>
      <c r="BW153" s="66">
        <f>IF(BT153=1,IF(BS153&lt;15,VLOOKUP(BV153,data!$B$3:$E$32,2,0)*BS153,(VLOOKUP(BV153,data!$B$3:$E$32,2,0)*14)+(VLOOKUP(BV153,data!$B$3:$E$32,3,0))*(BS153-14)),0)</f>
        <v>0</v>
      </c>
      <c r="BX153" s="87" t="s">
        <v>87</v>
      </c>
      <c r="BY153" s="66">
        <f>IF(BT153=1,VLOOKUP(BX153,data!$B$35:$D$39,2,0),0)</f>
        <v>0</v>
      </c>
      <c r="BZ153" s="67">
        <f>IF(AND(BW153&lt;&gt;0,BY153&lt;&gt;0)=FALSE,0,data!$C$43)</f>
        <v>0</v>
      </c>
      <c r="CA153" s="91">
        <f t="shared" si="88"/>
        <v>0</v>
      </c>
      <c r="CB153" s="121">
        <f t="shared" si="89"/>
        <v>0</v>
      </c>
      <c r="CC153" s="61">
        <f t="shared" si="90"/>
        <v>0</v>
      </c>
      <c r="CD153" s="61">
        <f t="shared" si="91"/>
        <v>0</v>
      </c>
    </row>
    <row r="154" spans="1:82" ht="18" hidden="1" customHeight="1" x14ac:dyDescent="0.25">
      <c r="A154" s="68"/>
      <c r="B154" s="58" t="s">
        <v>236</v>
      </c>
      <c r="C154" s="113"/>
      <c r="D154" s="59"/>
      <c r="E154" s="64"/>
      <c r="F154" s="61">
        <f t="shared" si="63"/>
        <v>0</v>
      </c>
      <c r="G154" s="65">
        <f>IF(F154=1,data!$C$41*E154,0)</f>
        <v>0</v>
      </c>
      <c r="H154" s="87" t="s">
        <v>87</v>
      </c>
      <c r="I154" s="66">
        <f>IF($F154=1,IF($E154&lt;15,VLOOKUP(H154,data!$B$3:$E$32,2,0)*$E154,(VLOOKUP(H154,data!$B$3:$E$32,2,0)*14)+(VLOOKUP(H154,data!$B$3:$E$32,3,0))*($E154-14)),0)</f>
        <v>0</v>
      </c>
      <c r="J154" s="87" t="s">
        <v>87</v>
      </c>
      <c r="K154" s="66">
        <f>IF($F154=1,VLOOKUP(J154,data!$B$35:$D$39,2,0),0)</f>
        <v>0</v>
      </c>
      <c r="L154" s="67">
        <f>IF(AND(I154&lt;&gt;0,K154&lt;&gt;0)=FALSE,0,data!$C$43)</f>
        <v>0</v>
      </c>
      <c r="M154" s="91">
        <f t="shared" si="61"/>
        <v>0</v>
      </c>
      <c r="N154" s="61">
        <f t="shared" si="92"/>
        <v>0</v>
      </c>
      <c r="O154" s="61">
        <f t="shared" si="64"/>
        <v>0</v>
      </c>
      <c r="P154" s="61">
        <f t="shared" si="65"/>
        <v>0</v>
      </c>
      <c r="Q154" s="137">
        <f t="shared" si="66"/>
        <v>0</v>
      </c>
      <c r="S154" s="64"/>
      <c r="T154" s="61">
        <f t="shared" si="67"/>
        <v>0</v>
      </c>
      <c r="U154" s="65">
        <f>IF(T154=1,data!$C$41*S154,0)</f>
        <v>0</v>
      </c>
      <c r="V154" s="87" t="s">
        <v>87</v>
      </c>
      <c r="W154" s="66">
        <f>IF(T154=1,IF(S154&lt;15,VLOOKUP(V154,data!$B$3:$E$32,2,0)*S154,(VLOOKUP(V154,data!$B$3:$E$32,2,0)*14)+(VLOOKUP(V154,data!$B$3:$E$32,3,0))*(S154-14)),0)</f>
        <v>0</v>
      </c>
      <c r="X154" s="87" t="s">
        <v>87</v>
      </c>
      <c r="Y154" s="66">
        <f>IF(T154=1,VLOOKUP(X154,data!$B$35:$D$39,2,0),0)</f>
        <v>0</v>
      </c>
      <c r="Z154" s="67">
        <f>IF(AND(W154&lt;&gt;0,Y154&lt;&gt;0)=FALSE,0,data!$C$43)</f>
        <v>0</v>
      </c>
      <c r="AA154" s="91">
        <f t="shared" si="68"/>
        <v>0</v>
      </c>
      <c r="AB154" s="121">
        <f t="shared" si="69"/>
        <v>0</v>
      </c>
      <c r="AC154" s="61">
        <f t="shared" si="70"/>
        <v>0</v>
      </c>
      <c r="AD154" s="61">
        <f t="shared" si="71"/>
        <v>0</v>
      </c>
      <c r="AF154" s="64"/>
      <c r="AG154" s="61">
        <f t="shared" si="72"/>
        <v>0</v>
      </c>
      <c r="AH154" s="65">
        <f>IF(AG154=1,data!$C$41*AF154,0)</f>
        <v>0</v>
      </c>
      <c r="AI154" s="87" t="s">
        <v>87</v>
      </c>
      <c r="AJ154" s="66">
        <f>IF(AG154=1,IF(AF154&lt;15,VLOOKUP(AI154,data!$B$3:$E$32,2,0)*AF154,(VLOOKUP(AI154,data!$B$3:$E$32,2,0)*14)+(VLOOKUP(AI154,data!$B$3:$E$32,3,0))*(AF154-14)),0)</f>
        <v>0</v>
      </c>
      <c r="AK154" s="87" t="s">
        <v>87</v>
      </c>
      <c r="AL154" s="66">
        <f>IF(AG154=1,VLOOKUP(AK154,data!$B$35:$D$39,2,0),0)</f>
        <v>0</v>
      </c>
      <c r="AM154" s="67">
        <f>IF(AND(AJ154&lt;&gt;0,AL154&lt;&gt;0)=FALSE,0,data!$C$43)</f>
        <v>0</v>
      </c>
      <c r="AN154" s="91">
        <f t="shared" si="73"/>
        <v>0</v>
      </c>
      <c r="AO154" s="121">
        <f t="shared" si="74"/>
        <v>0</v>
      </c>
      <c r="AP154" s="61">
        <f t="shared" si="75"/>
        <v>0</v>
      </c>
      <c r="AQ154" s="61">
        <f t="shared" si="76"/>
        <v>0</v>
      </c>
      <c r="AS154" s="64"/>
      <c r="AT154" s="61">
        <f t="shared" si="77"/>
        <v>0</v>
      </c>
      <c r="AU154" s="65">
        <f>IF(AT154=1,data!$C$41*AS154,0)</f>
        <v>0</v>
      </c>
      <c r="AV154" s="87" t="s">
        <v>87</v>
      </c>
      <c r="AW154" s="66">
        <f>IF(AT154=1,IF(AS154&lt;15,VLOOKUP(AV154,data!$B$3:$E$32,2,0)*AS154,(VLOOKUP(AV154,data!$B$3:$E$32,2,0)*14)+(VLOOKUP(AV154,data!$B$3:$E$32,3,0))*(AS154-14)),0)</f>
        <v>0</v>
      </c>
      <c r="AX154" s="87" t="s">
        <v>87</v>
      </c>
      <c r="AY154" s="66">
        <f>IF(AT154=1,VLOOKUP(AX154,data!$B$35:$D$39,2,0),0)</f>
        <v>0</v>
      </c>
      <c r="AZ154" s="67">
        <f>IF(AND(AW154&lt;&gt;0,AY154&lt;&gt;0)=FALSE,0,data!$C$43)</f>
        <v>0</v>
      </c>
      <c r="BA154" s="91">
        <f t="shared" si="78"/>
        <v>0</v>
      </c>
      <c r="BB154" s="121">
        <f t="shared" si="79"/>
        <v>0</v>
      </c>
      <c r="BC154" s="61">
        <f t="shared" si="80"/>
        <v>0</v>
      </c>
      <c r="BD154" s="61">
        <f t="shared" si="81"/>
        <v>0</v>
      </c>
      <c r="BF154" s="64"/>
      <c r="BG154" s="61">
        <f t="shared" si="82"/>
        <v>0</v>
      </c>
      <c r="BH154" s="65">
        <f>IF(BG154=1,data!$C$41*BF154,0)</f>
        <v>0</v>
      </c>
      <c r="BI154" s="87" t="s">
        <v>87</v>
      </c>
      <c r="BJ154" s="66">
        <f>IF(BG154=1,IF(BF154&lt;15,VLOOKUP(BI154,data!$B$3:$E$32,2,0)*BF154,(VLOOKUP(BI154,data!$B$3:$E$32,2,0)*14)+(VLOOKUP(BI154,data!$B$3:$E$32,3,0))*(BF154-14)),0)</f>
        <v>0</v>
      </c>
      <c r="BK154" s="87" t="s">
        <v>87</v>
      </c>
      <c r="BL154" s="66">
        <f>IF(BG154=1,VLOOKUP(BK154,data!$B$35:$D$39,2,0),0)</f>
        <v>0</v>
      </c>
      <c r="BM154" s="67">
        <f>IF(AND(BJ154&lt;&gt;0,BL154&lt;&gt;0)=FALSE,0,data!$C$43)</f>
        <v>0</v>
      </c>
      <c r="BN154" s="91">
        <f t="shared" si="83"/>
        <v>0</v>
      </c>
      <c r="BO154" s="121">
        <f t="shared" si="84"/>
        <v>0</v>
      </c>
      <c r="BP154" s="61">
        <f t="shared" si="85"/>
        <v>0</v>
      </c>
      <c r="BQ154" s="61">
        <f t="shared" si="86"/>
        <v>0</v>
      </c>
      <c r="BS154" s="64"/>
      <c r="BT154" s="61">
        <f t="shared" si="87"/>
        <v>0</v>
      </c>
      <c r="BU154" s="65">
        <f>IF(BT154=1,data!$C$41*BS154,0)</f>
        <v>0</v>
      </c>
      <c r="BV154" s="87" t="s">
        <v>87</v>
      </c>
      <c r="BW154" s="66">
        <f>IF(BT154=1,IF(BS154&lt;15,VLOOKUP(BV154,data!$B$3:$E$32,2,0)*BS154,(VLOOKUP(BV154,data!$B$3:$E$32,2,0)*14)+(VLOOKUP(BV154,data!$B$3:$E$32,3,0))*(BS154-14)),0)</f>
        <v>0</v>
      </c>
      <c r="BX154" s="87" t="s">
        <v>87</v>
      </c>
      <c r="BY154" s="66">
        <f>IF(BT154=1,VLOOKUP(BX154,data!$B$35:$D$39,2,0),0)</f>
        <v>0</v>
      </c>
      <c r="BZ154" s="67">
        <f>IF(AND(BW154&lt;&gt;0,BY154&lt;&gt;0)=FALSE,0,data!$C$43)</f>
        <v>0</v>
      </c>
      <c r="CA154" s="91">
        <f t="shared" si="88"/>
        <v>0</v>
      </c>
      <c r="CB154" s="121">
        <f t="shared" si="89"/>
        <v>0</v>
      </c>
      <c r="CC154" s="61">
        <f t="shared" si="90"/>
        <v>0</v>
      </c>
      <c r="CD154" s="61">
        <f t="shared" si="91"/>
        <v>0</v>
      </c>
    </row>
    <row r="155" spans="1:82" ht="18" hidden="1" customHeight="1" x14ac:dyDescent="0.25">
      <c r="A155" s="68"/>
      <c r="B155" s="58" t="s">
        <v>237</v>
      </c>
      <c r="C155" s="113"/>
      <c r="D155" s="59"/>
      <c r="E155" s="64"/>
      <c r="F155" s="61">
        <f t="shared" si="63"/>
        <v>0</v>
      </c>
      <c r="G155" s="65">
        <f>IF(F155=1,data!$C$41*E155,0)</f>
        <v>0</v>
      </c>
      <c r="H155" s="87" t="s">
        <v>87</v>
      </c>
      <c r="I155" s="66">
        <f>IF($F155=1,IF($E155&lt;15,VLOOKUP(H155,data!$B$3:$E$32,2,0)*$E155,(VLOOKUP(H155,data!$B$3:$E$32,2,0)*14)+(VLOOKUP(H155,data!$B$3:$E$32,3,0))*($E155-14)),0)</f>
        <v>0</v>
      </c>
      <c r="J155" s="87" t="s">
        <v>87</v>
      </c>
      <c r="K155" s="66">
        <f>IF($F155=1,VLOOKUP(J155,data!$B$35:$D$39,2,0),0)</f>
        <v>0</v>
      </c>
      <c r="L155" s="67">
        <f>IF(AND(I155&lt;&gt;0,K155&lt;&gt;0)=FALSE,0,data!$C$43)</f>
        <v>0</v>
      </c>
      <c r="M155" s="91">
        <f t="shared" si="61"/>
        <v>0</v>
      </c>
      <c r="N155" s="61">
        <f t="shared" si="92"/>
        <v>0</v>
      </c>
      <c r="O155" s="61">
        <f t="shared" si="64"/>
        <v>0</v>
      </c>
      <c r="P155" s="61">
        <f t="shared" si="65"/>
        <v>0</v>
      </c>
      <c r="Q155" s="137">
        <f t="shared" si="66"/>
        <v>0</v>
      </c>
      <c r="S155" s="64"/>
      <c r="T155" s="61">
        <f t="shared" si="67"/>
        <v>0</v>
      </c>
      <c r="U155" s="65">
        <f>IF(T155=1,data!$C$41*S155,0)</f>
        <v>0</v>
      </c>
      <c r="V155" s="87" t="s">
        <v>87</v>
      </c>
      <c r="W155" s="66">
        <f>IF(T155=1,IF(S155&lt;15,VLOOKUP(V155,data!$B$3:$E$32,2,0)*S155,(VLOOKUP(V155,data!$B$3:$E$32,2,0)*14)+(VLOOKUP(V155,data!$B$3:$E$32,3,0))*(S155-14)),0)</f>
        <v>0</v>
      </c>
      <c r="X155" s="87" t="s">
        <v>87</v>
      </c>
      <c r="Y155" s="66">
        <f>IF(T155=1,VLOOKUP(X155,data!$B$35:$D$39,2,0),0)</f>
        <v>0</v>
      </c>
      <c r="Z155" s="67">
        <f>IF(AND(W155&lt;&gt;0,Y155&lt;&gt;0)=FALSE,0,data!$C$43)</f>
        <v>0</v>
      </c>
      <c r="AA155" s="91">
        <f t="shared" si="68"/>
        <v>0</v>
      </c>
      <c r="AB155" s="121">
        <f t="shared" si="69"/>
        <v>0</v>
      </c>
      <c r="AC155" s="61">
        <f t="shared" si="70"/>
        <v>0</v>
      </c>
      <c r="AD155" s="61">
        <f t="shared" si="71"/>
        <v>0</v>
      </c>
      <c r="AF155" s="64"/>
      <c r="AG155" s="61">
        <f t="shared" si="72"/>
        <v>0</v>
      </c>
      <c r="AH155" s="65">
        <f>IF(AG155=1,data!$C$41*AF155,0)</f>
        <v>0</v>
      </c>
      <c r="AI155" s="87" t="s">
        <v>87</v>
      </c>
      <c r="AJ155" s="66">
        <f>IF(AG155=1,IF(AF155&lt;15,VLOOKUP(AI155,data!$B$3:$E$32,2,0)*AF155,(VLOOKUP(AI155,data!$B$3:$E$32,2,0)*14)+(VLOOKUP(AI155,data!$B$3:$E$32,3,0))*(AF155-14)),0)</f>
        <v>0</v>
      </c>
      <c r="AK155" s="87" t="s">
        <v>87</v>
      </c>
      <c r="AL155" s="66">
        <f>IF(AG155=1,VLOOKUP(AK155,data!$B$35:$D$39,2,0),0)</f>
        <v>0</v>
      </c>
      <c r="AM155" s="67">
        <f>IF(AND(AJ155&lt;&gt;0,AL155&lt;&gt;0)=FALSE,0,data!$C$43)</f>
        <v>0</v>
      </c>
      <c r="AN155" s="91">
        <f t="shared" si="73"/>
        <v>0</v>
      </c>
      <c r="AO155" s="121">
        <f t="shared" si="74"/>
        <v>0</v>
      </c>
      <c r="AP155" s="61">
        <f t="shared" si="75"/>
        <v>0</v>
      </c>
      <c r="AQ155" s="61">
        <f t="shared" si="76"/>
        <v>0</v>
      </c>
      <c r="AS155" s="64"/>
      <c r="AT155" s="61">
        <f t="shared" si="77"/>
        <v>0</v>
      </c>
      <c r="AU155" s="65">
        <f>IF(AT155=1,data!$C$41*AS155,0)</f>
        <v>0</v>
      </c>
      <c r="AV155" s="87" t="s">
        <v>87</v>
      </c>
      <c r="AW155" s="66">
        <f>IF(AT155=1,IF(AS155&lt;15,VLOOKUP(AV155,data!$B$3:$E$32,2,0)*AS155,(VLOOKUP(AV155,data!$B$3:$E$32,2,0)*14)+(VLOOKUP(AV155,data!$B$3:$E$32,3,0))*(AS155-14)),0)</f>
        <v>0</v>
      </c>
      <c r="AX155" s="87" t="s">
        <v>87</v>
      </c>
      <c r="AY155" s="66">
        <f>IF(AT155=1,VLOOKUP(AX155,data!$B$35:$D$39,2,0),0)</f>
        <v>0</v>
      </c>
      <c r="AZ155" s="67">
        <f>IF(AND(AW155&lt;&gt;0,AY155&lt;&gt;0)=FALSE,0,data!$C$43)</f>
        <v>0</v>
      </c>
      <c r="BA155" s="91">
        <f t="shared" si="78"/>
        <v>0</v>
      </c>
      <c r="BB155" s="121">
        <f t="shared" si="79"/>
        <v>0</v>
      </c>
      <c r="BC155" s="61">
        <f t="shared" si="80"/>
        <v>0</v>
      </c>
      <c r="BD155" s="61">
        <f t="shared" si="81"/>
        <v>0</v>
      </c>
      <c r="BF155" s="64"/>
      <c r="BG155" s="61">
        <f t="shared" si="82"/>
        <v>0</v>
      </c>
      <c r="BH155" s="65">
        <f>IF(BG155=1,data!$C$41*BF155,0)</f>
        <v>0</v>
      </c>
      <c r="BI155" s="87" t="s">
        <v>87</v>
      </c>
      <c r="BJ155" s="66">
        <f>IF(BG155=1,IF(BF155&lt;15,VLOOKUP(BI155,data!$B$3:$E$32,2,0)*BF155,(VLOOKUP(BI155,data!$B$3:$E$32,2,0)*14)+(VLOOKUP(BI155,data!$B$3:$E$32,3,0))*(BF155-14)),0)</f>
        <v>0</v>
      </c>
      <c r="BK155" s="87" t="s">
        <v>87</v>
      </c>
      <c r="BL155" s="66">
        <f>IF(BG155=1,VLOOKUP(BK155,data!$B$35:$D$39,2,0),0)</f>
        <v>0</v>
      </c>
      <c r="BM155" s="67">
        <f>IF(AND(BJ155&lt;&gt;0,BL155&lt;&gt;0)=FALSE,0,data!$C$43)</f>
        <v>0</v>
      </c>
      <c r="BN155" s="91">
        <f t="shared" si="83"/>
        <v>0</v>
      </c>
      <c r="BO155" s="121">
        <f t="shared" si="84"/>
        <v>0</v>
      </c>
      <c r="BP155" s="61">
        <f t="shared" si="85"/>
        <v>0</v>
      </c>
      <c r="BQ155" s="61">
        <f t="shared" si="86"/>
        <v>0</v>
      </c>
      <c r="BS155" s="64"/>
      <c r="BT155" s="61">
        <f t="shared" si="87"/>
        <v>0</v>
      </c>
      <c r="BU155" s="65">
        <f>IF(BT155=1,data!$C$41*BS155,0)</f>
        <v>0</v>
      </c>
      <c r="BV155" s="87" t="s">
        <v>87</v>
      </c>
      <c r="BW155" s="66">
        <f>IF(BT155=1,IF(BS155&lt;15,VLOOKUP(BV155,data!$B$3:$E$32,2,0)*BS155,(VLOOKUP(BV155,data!$B$3:$E$32,2,0)*14)+(VLOOKUP(BV155,data!$B$3:$E$32,3,0))*(BS155-14)),0)</f>
        <v>0</v>
      </c>
      <c r="BX155" s="87" t="s">
        <v>87</v>
      </c>
      <c r="BY155" s="66">
        <f>IF(BT155=1,VLOOKUP(BX155,data!$B$35:$D$39,2,0),0)</f>
        <v>0</v>
      </c>
      <c r="BZ155" s="67">
        <f>IF(AND(BW155&lt;&gt;0,BY155&lt;&gt;0)=FALSE,0,data!$C$43)</f>
        <v>0</v>
      </c>
      <c r="CA155" s="91">
        <f t="shared" si="88"/>
        <v>0</v>
      </c>
      <c r="CB155" s="121">
        <f t="shared" si="89"/>
        <v>0</v>
      </c>
      <c r="CC155" s="61">
        <f t="shared" si="90"/>
        <v>0</v>
      </c>
      <c r="CD155" s="61">
        <f t="shared" si="91"/>
        <v>0</v>
      </c>
    </row>
    <row r="156" spans="1:82" ht="18" hidden="1" customHeight="1" x14ac:dyDescent="0.25">
      <c r="A156" s="68"/>
      <c r="B156" s="58" t="s">
        <v>238</v>
      </c>
      <c r="C156" s="113"/>
      <c r="D156" s="59"/>
      <c r="E156" s="64"/>
      <c r="F156" s="61">
        <f t="shared" si="63"/>
        <v>0</v>
      </c>
      <c r="G156" s="65">
        <f>IF(F156=1,data!$C$41*E156,0)</f>
        <v>0</v>
      </c>
      <c r="H156" s="87" t="s">
        <v>87</v>
      </c>
      <c r="I156" s="66">
        <f>IF($F156=1,IF($E156&lt;15,VLOOKUP(H156,data!$B$3:$E$32,2,0)*$E156,(VLOOKUP(H156,data!$B$3:$E$32,2,0)*14)+(VLOOKUP(H156,data!$B$3:$E$32,3,0))*($E156-14)),0)</f>
        <v>0</v>
      </c>
      <c r="J156" s="87" t="s">
        <v>87</v>
      </c>
      <c r="K156" s="66">
        <f>IF($F156=1,VLOOKUP(J156,data!$B$35:$D$39,2,0),0)</f>
        <v>0</v>
      </c>
      <c r="L156" s="67">
        <f>IF(AND(I156&lt;&gt;0,K156&lt;&gt;0)=FALSE,0,data!$C$43)</f>
        <v>0</v>
      </c>
      <c r="M156" s="91">
        <f t="shared" si="61"/>
        <v>0</v>
      </c>
      <c r="N156" s="61">
        <f t="shared" si="92"/>
        <v>0</v>
      </c>
      <c r="O156" s="61">
        <f t="shared" si="64"/>
        <v>0</v>
      </c>
      <c r="P156" s="61">
        <f t="shared" si="65"/>
        <v>0</v>
      </c>
      <c r="Q156" s="137">
        <f t="shared" si="66"/>
        <v>0</v>
      </c>
      <c r="S156" s="64"/>
      <c r="T156" s="61">
        <f t="shared" si="67"/>
        <v>0</v>
      </c>
      <c r="U156" s="65">
        <f>IF(T156=1,data!$C$41*S156,0)</f>
        <v>0</v>
      </c>
      <c r="V156" s="87" t="s">
        <v>87</v>
      </c>
      <c r="W156" s="66">
        <f>IF(T156=1,IF(S156&lt;15,VLOOKUP(V156,data!$B$3:$E$32,2,0)*S156,(VLOOKUP(V156,data!$B$3:$E$32,2,0)*14)+(VLOOKUP(V156,data!$B$3:$E$32,3,0))*(S156-14)),0)</f>
        <v>0</v>
      </c>
      <c r="X156" s="87" t="s">
        <v>87</v>
      </c>
      <c r="Y156" s="66">
        <f>IF(T156=1,VLOOKUP(X156,data!$B$35:$D$39,2,0),0)</f>
        <v>0</v>
      </c>
      <c r="Z156" s="67">
        <f>IF(AND(W156&lt;&gt;0,Y156&lt;&gt;0)=FALSE,0,data!$C$43)</f>
        <v>0</v>
      </c>
      <c r="AA156" s="91">
        <f t="shared" si="68"/>
        <v>0</v>
      </c>
      <c r="AB156" s="121">
        <f t="shared" si="69"/>
        <v>0</v>
      </c>
      <c r="AC156" s="61">
        <f t="shared" si="70"/>
        <v>0</v>
      </c>
      <c r="AD156" s="61">
        <f t="shared" si="71"/>
        <v>0</v>
      </c>
      <c r="AF156" s="64"/>
      <c r="AG156" s="61">
        <f t="shared" si="72"/>
        <v>0</v>
      </c>
      <c r="AH156" s="65">
        <f>IF(AG156=1,data!$C$41*AF156,0)</f>
        <v>0</v>
      </c>
      <c r="AI156" s="87" t="s">
        <v>87</v>
      </c>
      <c r="AJ156" s="66">
        <f>IF(AG156=1,IF(AF156&lt;15,VLOOKUP(AI156,data!$B$3:$E$32,2,0)*AF156,(VLOOKUP(AI156,data!$B$3:$E$32,2,0)*14)+(VLOOKUP(AI156,data!$B$3:$E$32,3,0))*(AF156-14)),0)</f>
        <v>0</v>
      </c>
      <c r="AK156" s="87" t="s">
        <v>87</v>
      </c>
      <c r="AL156" s="66">
        <f>IF(AG156=1,VLOOKUP(AK156,data!$B$35:$D$39,2,0),0)</f>
        <v>0</v>
      </c>
      <c r="AM156" s="67">
        <f>IF(AND(AJ156&lt;&gt;0,AL156&lt;&gt;0)=FALSE,0,data!$C$43)</f>
        <v>0</v>
      </c>
      <c r="AN156" s="91">
        <f t="shared" si="73"/>
        <v>0</v>
      </c>
      <c r="AO156" s="121">
        <f t="shared" si="74"/>
        <v>0</v>
      </c>
      <c r="AP156" s="61">
        <f t="shared" si="75"/>
        <v>0</v>
      </c>
      <c r="AQ156" s="61">
        <f t="shared" si="76"/>
        <v>0</v>
      </c>
      <c r="AS156" s="64"/>
      <c r="AT156" s="61">
        <f t="shared" si="77"/>
        <v>0</v>
      </c>
      <c r="AU156" s="65">
        <f>IF(AT156=1,data!$C$41*AS156,0)</f>
        <v>0</v>
      </c>
      <c r="AV156" s="87" t="s">
        <v>87</v>
      </c>
      <c r="AW156" s="66">
        <f>IF(AT156=1,IF(AS156&lt;15,VLOOKUP(AV156,data!$B$3:$E$32,2,0)*AS156,(VLOOKUP(AV156,data!$B$3:$E$32,2,0)*14)+(VLOOKUP(AV156,data!$B$3:$E$32,3,0))*(AS156-14)),0)</f>
        <v>0</v>
      </c>
      <c r="AX156" s="87" t="s">
        <v>87</v>
      </c>
      <c r="AY156" s="66">
        <f>IF(AT156=1,VLOOKUP(AX156,data!$B$35:$D$39,2,0),0)</f>
        <v>0</v>
      </c>
      <c r="AZ156" s="67">
        <f>IF(AND(AW156&lt;&gt;0,AY156&lt;&gt;0)=FALSE,0,data!$C$43)</f>
        <v>0</v>
      </c>
      <c r="BA156" s="91">
        <f t="shared" si="78"/>
        <v>0</v>
      </c>
      <c r="BB156" s="121">
        <f t="shared" si="79"/>
        <v>0</v>
      </c>
      <c r="BC156" s="61">
        <f t="shared" si="80"/>
        <v>0</v>
      </c>
      <c r="BD156" s="61">
        <f t="shared" si="81"/>
        <v>0</v>
      </c>
      <c r="BF156" s="64"/>
      <c r="BG156" s="61">
        <f t="shared" si="82"/>
        <v>0</v>
      </c>
      <c r="BH156" s="65">
        <f>IF(BG156=1,data!$C$41*BF156,0)</f>
        <v>0</v>
      </c>
      <c r="BI156" s="87" t="s">
        <v>87</v>
      </c>
      <c r="BJ156" s="66">
        <f>IF(BG156=1,IF(BF156&lt;15,VLOOKUP(BI156,data!$B$3:$E$32,2,0)*BF156,(VLOOKUP(BI156,data!$B$3:$E$32,2,0)*14)+(VLOOKUP(BI156,data!$B$3:$E$32,3,0))*(BF156-14)),0)</f>
        <v>0</v>
      </c>
      <c r="BK156" s="87" t="s">
        <v>87</v>
      </c>
      <c r="BL156" s="66">
        <f>IF(BG156=1,VLOOKUP(BK156,data!$B$35:$D$39,2,0),0)</f>
        <v>0</v>
      </c>
      <c r="BM156" s="67">
        <f>IF(AND(BJ156&lt;&gt;0,BL156&lt;&gt;0)=FALSE,0,data!$C$43)</f>
        <v>0</v>
      </c>
      <c r="BN156" s="91">
        <f t="shared" si="83"/>
        <v>0</v>
      </c>
      <c r="BO156" s="121">
        <f t="shared" si="84"/>
        <v>0</v>
      </c>
      <c r="BP156" s="61">
        <f t="shared" si="85"/>
        <v>0</v>
      </c>
      <c r="BQ156" s="61">
        <f t="shared" si="86"/>
        <v>0</v>
      </c>
      <c r="BS156" s="64"/>
      <c r="BT156" s="61">
        <f t="shared" si="87"/>
        <v>0</v>
      </c>
      <c r="BU156" s="65">
        <f>IF(BT156=1,data!$C$41*BS156,0)</f>
        <v>0</v>
      </c>
      <c r="BV156" s="87" t="s">
        <v>87</v>
      </c>
      <c r="BW156" s="66">
        <f>IF(BT156=1,IF(BS156&lt;15,VLOOKUP(BV156,data!$B$3:$E$32,2,0)*BS156,(VLOOKUP(BV156,data!$B$3:$E$32,2,0)*14)+(VLOOKUP(BV156,data!$B$3:$E$32,3,0))*(BS156-14)),0)</f>
        <v>0</v>
      </c>
      <c r="BX156" s="87" t="s">
        <v>87</v>
      </c>
      <c r="BY156" s="66">
        <f>IF(BT156=1,VLOOKUP(BX156,data!$B$35:$D$39,2,0),0)</f>
        <v>0</v>
      </c>
      <c r="BZ156" s="67">
        <f>IF(AND(BW156&lt;&gt;0,BY156&lt;&gt;0)=FALSE,0,data!$C$43)</f>
        <v>0</v>
      </c>
      <c r="CA156" s="91">
        <f t="shared" si="88"/>
        <v>0</v>
      </c>
      <c r="CB156" s="121">
        <f t="shared" si="89"/>
        <v>0</v>
      </c>
      <c r="CC156" s="61">
        <f t="shared" si="90"/>
        <v>0</v>
      </c>
      <c r="CD156" s="61">
        <f t="shared" si="91"/>
        <v>0</v>
      </c>
    </row>
    <row r="157" spans="1:82" ht="18" hidden="1" customHeight="1" x14ac:dyDescent="0.25">
      <c r="A157" s="68"/>
      <c r="B157" s="58" t="s">
        <v>239</v>
      </c>
      <c r="C157" s="113"/>
      <c r="D157" s="59"/>
      <c r="E157" s="64"/>
      <c r="F157" s="61">
        <f t="shared" si="63"/>
        <v>0</v>
      </c>
      <c r="G157" s="65">
        <f>IF(F157=1,data!$C$41*E157,0)</f>
        <v>0</v>
      </c>
      <c r="H157" s="87" t="s">
        <v>87</v>
      </c>
      <c r="I157" s="66">
        <f>IF($F157=1,IF($E157&lt;15,VLOOKUP(H157,data!$B$3:$E$32,2,0)*$E157,(VLOOKUP(H157,data!$B$3:$E$32,2,0)*14)+(VLOOKUP(H157,data!$B$3:$E$32,3,0))*($E157-14)),0)</f>
        <v>0</v>
      </c>
      <c r="J157" s="87" t="s">
        <v>87</v>
      </c>
      <c r="K157" s="66">
        <f>IF($F157=1,VLOOKUP(J157,data!$B$35:$D$39,2,0),0)</f>
        <v>0</v>
      </c>
      <c r="L157" s="67">
        <f>IF(AND(I157&lt;&gt;0,K157&lt;&gt;0)=FALSE,0,data!$C$43)</f>
        <v>0</v>
      </c>
      <c r="M157" s="91">
        <f t="shared" si="61"/>
        <v>0</v>
      </c>
      <c r="N157" s="61">
        <f t="shared" si="92"/>
        <v>0</v>
      </c>
      <c r="O157" s="61">
        <f t="shared" si="64"/>
        <v>0</v>
      </c>
      <c r="P157" s="61">
        <f t="shared" si="65"/>
        <v>0</v>
      </c>
      <c r="Q157" s="137">
        <f t="shared" si="66"/>
        <v>0</v>
      </c>
      <c r="S157" s="64"/>
      <c r="T157" s="61">
        <f t="shared" si="67"/>
        <v>0</v>
      </c>
      <c r="U157" s="65">
        <f>IF(T157=1,data!$C$41*S157,0)</f>
        <v>0</v>
      </c>
      <c r="V157" s="87" t="s">
        <v>87</v>
      </c>
      <c r="W157" s="66">
        <f>IF(T157=1,IF(S157&lt;15,VLOOKUP(V157,data!$B$3:$E$32,2,0)*S157,(VLOOKUP(V157,data!$B$3:$E$32,2,0)*14)+(VLOOKUP(V157,data!$B$3:$E$32,3,0))*(S157-14)),0)</f>
        <v>0</v>
      </c>
      <c r="X157" s="87" t="s">
        <v>87</v>
      </c>
      <c r="Y157" s="66">
        <f>IF(T157=1,VLOOKUP(X157,data!$B$35:$D$39,2,0),0)</f>
        <v>0</v>
      </c>
      <c r="Z157" s="67">
        <f>IF(AND(W157&lt;&gt;0,Y157&lt;&gt;0)=FALSE,0,data!$C$43)</f>
        <v>0</v>
      </c>
      <c r="AA157" s="91">
        <f t="shared" si="68"/>
        <v>0</v>
      </c>
      <c r="AB157" s="121">
        <f t="shared" si="69"/>
        <v>0</v>
      </c>
      <c r="AC157" s="61">
        <f t="shared" si="70"/>
        <v>0</v>
      </c>
      <c r="AD157" s="61">
        <f t="shared" si="71"/>
        <v>0</v>
      </c>
      <c r="AF157" s="64"/>
      <c r="AG157" s="61">
        <f t="shared" si="72"/>
        <v>0</v>
      </c>
      <c r="AH157" s="65">
        <f>IF(AG157=1,data!$C$41*AF157,0)</f>
        <v>0</v>
      </c>
      <c r="AI157" s="87" t="s">
        <v>87</v>
      </c>
      <c r="AJ157" s="66">
        <f>IF(AG157=1,IF(AF157&lt;15,VLOOKUP(AI157,data!$B$3:$E$32,2,0)*AF157,(VLOOKUP(AI157,data!$B$3:$E$32,2,0)*14)+(VLOOKUP(AI157,data!$B$3:$E$32,3,0))*(AF157-14)),0)</f>
        <v>0</v>
      </c>
      <c r="AK157" s="87" t="s">
        <v>87</v>
      </c>
      <c r="AL157" s="66">
        <f>IF(AG157=1,VLOOKUP(AK157,data!$B$35:$D$39,2,0),0)</f>
        <v>0</v>
      </c>
      <c r="AM157" s="67">
        <f>IF(AND(AJ157&lt;&gt;0,AL157&lt;&gt;0)=FALSE,0,data!$C$43)</f>
        <v>0</v>
      </c>
      <c r="AN157" s="91">
        <f t="shared" si="73"/>
        <v>0</v>
      </c>
      <c r="AO157" s="121">
        <f t="shared" si="74"/>
        <v>0</v>
      </c>
      <c r="AP157" s="61">
        <f t="shared" si="75"/>
        <v>0</v>
      </c>
      <c r="AQ157" s="61">
        <f t="shared" si="76"/>
        <v>0</v>
      </c>
      <c r="AS157" s="64"/>
      <c r="AT157" s="61">
        <f t="shared" si="77"/>
        <v>0</v>
      </c>
      <c r="AU157" s="65">
        <f>IF(AT157=1,data!$C$41*AS157,0)</f>
        <v>0</v>
      </c>
      <c r="AV157" s="87" t="s">
        <v>87</v>
      </c>
      <c r="AW157" s="66">
        <f>IF(AT157=1,IF(AS157&lt;15,VLOOKUP(AV157,data!$B$3:$E$32,2,0)*AS157,(VLOOKUP(AV157,data!$B$3:$E$32,2,0)*14)+(VLOOKUP(AV157,data!$B$3:$E$32,3,0))*(AS157-14)),0)</f>
        <v>0</v>
      </c>
      <c r="AX157" s="87" t="s">
        <v>87</v>
      </c>
      <c r="AY157" s="66">
        <f>IF(AT157=1,VLOOKUP(AX157,data!$B$35:$D$39,2,0),0)</f>
        <v>0</v>
      </c>
      <c r="AZ157" s="67">
        <f>IF(AND(AW157&lt;&gt;0,AY157&lt;&gt;0)=FALSE,0,data!$C$43)</f>
        <v>0</v>
      </c>
      <c r="BA157" s="91">
        <f t="shared" si="78"/>
        <v>0</v>
      </c>
      <c r="BB157" s="121">
        <f t="shared" si="79"/>
        <v>0</v>
      </c>
      <c r="BC157" s="61">
        <f t="shared" si="80"/>
        <v>0</v>
      </c>
      <c r="BD157" s="61">
        <f t="shared" si="81"/>
        <v>0</v>
      </c>
      <c r="BF157" s="64"/>
      <c r="BG157" s="61">
        <f t="shared" si="82"/>
        <v>0</v>
      </c>
      <c r="BH157" s="65">
        <f>IF(BG157=1,data!$C$41*BF157,0)</f>
        <v>0</v>
      </c>
      <c r="BI157" s="87" t="s">
        <v>87</v>
      </c>
      <c r="BJ157" s="66">
        <f>IF(BG157=1,IF(BF157&lt;15,VLOOKUP(BI157,data!$B$3:$E$32,2,0)*BF157,(VLOOKUP(BI157,data!$B$3:$E$32,2,0)*14)+(VLOOKUP(BI157,data!$B$3:$E$32,3,0))*(BF157-14)),0)</f>
        <v>0</v>
      </c>
      <c r="BK157" s="87" t="s">
        <v>87</v>
      </c>
      <c r="BL157" s="66">
        <f>IF(BG157=1,VLOOKUP(BK157,data!$B$35:$D$39,2,0),0)</f>
        <v>0</v>
      </c>
      <c r="BM157" s="67">
        <f>IF(AND(BJ157&lt;&gt;0,BL157&lt;&gt;0)=FALSE,0,data!$C$43)</f>
        <v>0</v>
      </c>
      <c r="BN157" s="91">
        <f t="shared" si="83"/>
        <v>0</v>
      </c>
      <c r="BO157" s="121">
        <f t="shared" si="84"/>
        <v>0</v>
      </c>
      <c r="BP157" s="61">
        <f t="shared" si="85"/>
        <v>0</v>
      </c>
      <c r="BQ157" s="61">
        <f t="shared" si="86"/>
        <v>0</v>
      </c>
      <c r="BS157" s="64"/>
      <c r="BT157" s="61">
        <f t="shared" si="87"/>
        <v>0</v>
      </c>
      <c r="BU157" s="65">
        <f>IF(BT157=1,data!$C$41*BS157,0)</f>
        <v>0</v>
      </c>
      <c r="BV157" s="87" t="s">
        <v>87</v>
      </c>
      <c r="BW157" s="66">
        <f>IF(BT157=1,IF(BS157&lt;15,VLOOKUP(BV157,data!$B$3:$E$32,2,0)*BS157,(VLOOKUP(BV157,data!$B$3:$E$32,2,0)*14)+(VLOOKUP(BV157,data!$B$3:$E$32,3,0))*(BS157-14)),0)</f>
        <v>0</v>
      </c>
      <c r="BX157" s="87" t="s">
        <v>87</v>
      </c>
      <c r="BY157" s="66">
        <f>IF(BT157=1,VLOOKUP(BX157,data!$B$35:$D$39,2,0),0)</f>
        <v>0</v>
      </c>
      <c r="BZ157" s="67">
        <f>IF(AND(BW157&lt;&gt;0,BY157&lt;&gt;0)=FALSE,0,data!$C$43)</f>
        <v>0</v>
      </c>
      <c r="CA157" s="91">
        <f t="shared" si="88"/>
        <v>0</v>
      </c>
      <c r="CB157" s="121">
        <f t="shared" si="89"/>
        <v>0</v>
      </c>
      <c r="CC157" s="61">
        <f t="shared" si="90"/>
        <v>0</v>
      </c>
      <c r="CD157" s="61">
        <f t="shared" si="91"/>
        <v>0</v>
      </c>
    </row>
    <row r="158" spans="1:82" ht="18" hidden="1" customHeight="1" x14ac:dyDescent="0.25">
      <c r="A158" s="68"/>
      <c r="B158" s="58" t="s">
        <v>240</v>
      </c>
      <c r="C158" s="113"/>
      <c r="D158" s="59"/>
      <c r="E158" s="64"/>
      <c r="F158" s="61">
        <f t="shared" si="63"/>
        <v>0</v>
      </c>
      <c r="G158" s="65">
        <f>IF(F158=1,data!$C$41*E158,0)</f>
        <v>0</v>
      </c>
      <c r="H158" s="87" t="s">
        <v>87</v>
      </c>
      <c r="I158" s="66">
        <f>IF($F158=1,IF($E158&lt;15,VLOOKUP(H158,data!$B$3:$E$32,2,0)*$E158,(VLOOKUP(H158,data!$B$3:$E$32,2,0)*14)+(VLOOKUP(H158,data!$B$3:$E$32,3,0))*($E158-14)),0)</f>
        <v>0</v>
      </c>
      <c r="J158" s="87" t="s">
        <v>87</v>
      </c>
      <c r="K158" s="66">
        <f>IF($F158=1,VLOOKUP(J158,data!$B$35:$D$39,2,0),0)</f>
        <v>0</v>
      </c>
      <c r="L158" s="67">
        <f>IF(AND(I158&lt;&gt;0,K158&lt;&gt;0)=FALSE,0,data!$C$43)</f>
        <v>0</v>
      </c>
      <c r="M158" s="91">
        <f t="shared" si="61"/>
        <v>0</v>
      </c>
      <c r="N158" s="61">
        <f t="shared" si="92"/>
        <v>0</v>
      </c>
      <c r="O158" s="61">
        <f t="shared" si="64"/>
        <v>0</v>
      </c>
      <c r="P158" s="61">
        <f t="shared" si="65"/>
        <v>0</v>
      </c>
      <c r="Q158" s="137">
        <f t="shared" si="66"/>
        <v>0</v>
      </c>
      <c r="S158" s="64"/>
      <c r="T158" s="61">
        <f t="shared" si="67"/>
        <v>0</v>
      </c>
      <c r="U158" s="65">
        <f>IF(T158=1,data!$C$41*S158,0)</f>
        <v>0</v>
      </c>
      <c r="V158" s="87" t="s">
        <v>87</v>
      </c>
      <c r="W158" s="66">
        <f>IF(T158=1,IF(S158&lt;15,VLOOKUP(V158,data!$B$3:$E$32,2,0)*S158,(VLOOKUP(V158,data!$B$3:$E$32,2,0)*14)+(VLOOKUP(V158,data!$B$3:$E$32,3,0))*(S158-14)),0)</f>
        <v>0</v>
      </c>
      <c r="X158" s="87" t="s">
        <v>87</v>
      </c>
      <c r="Y158" s="66">
        <f>IF(T158=1,VLOOKUP(X158,data!$B$35:$D$39,2,0),0)</f>
        <v>0</v>
      </c>
      <c r="Z158" s="67">
        <f>IF(AND(W158&lt;&gt;0,Y158&lt;&gt;0)=FALSE,0,data!$C$43)</f>
        <v>0</v>
      </c>
      <c r="AA158" s="91">
        <f t="shared" si="68"/>
        <v>0</v>
      </c>
      <c r="AB158" s="121">
        <f t="shared" si="69"/>
        <v>0</v>
      </c>
      <c r="AC158" s="61">
        <f t="shared" si="70"/>
        <v>0</v>
      </c>
      <c r="AD158" s="61">
        <f t="shared" si="71"/>
        <v>0</v>
      </c>
      <c r="AF158" s="64"/>
      <c r="AG158" s="61">
        <f t="shared" si="72"/>
        <v>0</v>
      </c>
      <c r="AH158" s="65">
        <f>IF(AG158=1,data!$C$41*AF158,0)</f>
        <v>0</v>
      </c>
      <c r="AI158" s="87" t="s">
        <v>87</v>
      </c>
      <c r="AJ158" s="66">
        <f>IF(AG158=1,IF(AF158&lt;15,VLOOKUP(AI158,data!$B$3:$E$32,2,0)*AF158,(VLOOKUP(AI158,data!$B$3:$E$32,2,0)*14)+(VLOOKUP(AI158,data!$B$3:$E$32,3,0))*(AF158-14)),0)</f>
        <v>0</v>
      </c>
      <c r="AK158" s="87" t="s">
        <v>87</v>
      </c>
      <c r="AL158" s="66">
        <f>IF(AG158=1,VLOOKUP(AK158,data!$B$35:$D$39,2,0),0)</f>
        <v>0</v>
      </c>
      <c r="AM158" s="67">
        <f>IF(AND(AJ158&lt;&gt;0,AL158&lt;&gt;0)=FALSE,0,data!$C$43)</f>
        <v>0</v>
      </c>
      <c r="AN158" s="91">
        <f t="shared" si="73"/>
        <v>0</v>
      </c>
      <c r="AO158" s="121">
        <f t="shared" si="74"/>
        <v>0</v>
      </c>
      <c r="AP158" s="61">
        <f t="shared" si="75"/>
        <v>0</v>
      </c>
      <c r="AQ158" s="61">
        <f t="shared" si="76"/>
        <v>0</v>
      </c>
      <c r="AS158" s="64"/>
      <c r="AT158" s="61">
        <f t="shared" si="77"/>
        <v>0</v>
      </c>
      <c r="AU158" s="65">
        <f>IF(AT158=1,data!$C$41*AS158,0)</f>
        <v>0</v>
      </c>
      <c r="AV158" s="87" t="s">
        <v>87</v>
      </c>
      <c r="AW158" s="66">
        <f>IF(AT158=1,IF(AS158&lt;15,VLOOKUP(AV158,data!$B$3:$E$32,2,0)*AS158,(VLOOKUP(AV158,data!$B$3:$E$32,2,0)*14)+(VLOOKUP(AV158,data!$B$3:$E$32,3,0))*(AS158-14)),0)</f>
        <v>0</v>
      </c>
      <c r="AX158" s="87" t="s">
        <v>87</v>
      </c>
      <c r="AY158" s="66">
        <f>IF(AT158=1,VLOOKUP(AX158,data!$B$35:$D$39,2,0),0)</f>
        <v>0</v>
      </c>
      <c r="AZ158" s="67">
        <f>IF(AND(AW158&lt;&gt;0,AY158&lt;&gt;0)=FALSE,0,data!$C$43)</f>
        <v>0</v>
      </c>
      <c r="BA158" s="91">
        <f t="shared" si="78"/>
        <v>0</v>
      </c>
      <c r="BB158" s="121">
        <f t="shared" si="79"/>
        <v>0</v>
      </c>
      <c r="BC158" s="61">
        <f t="shared" si="80"/>
        <v>0</v>
      </c>
      <c r="BD158" s="61">
        <f t="shared" si="81"/>
        <v>0</v>
      </c>
      <c r="BF158" s="64"/>
      <c r="BG158" s="61">
        <f t="shared" si="82"/>
        <v>0</v>
      </c>
      <c r="BH158" s="65">
        <f>IF(BG158=1,data!$C$41*BF158,0)</f>
        <v>0</v>
      </c>
      <c r="BI158" s="87" t="s">
        <v>87</v>
      </c>
      <c r="BJ158" s="66">
        <f>IF(BG158=1,IF(BF158&lt;15,VLOOKUP(BI158,data!$B$3:$E$32,2,0)*BF158,(VLOOKUP(BI158,data!$B$3:$E$32,2,0)*14)+(VLOOKUP(BI158,data!$B$3:$E$32,3,0))*(BF158-14)),0)</f>
        <v>0</v>
      </c>
      <c r="BK158" s="87" t="s">
        <v>87</v>
      </c>
      <c r="BL158" s="66">
        <f>IF(BG158=1,VLOOKUP(BK158,data!$B$35:$D$39,2,0),0)</f>
        <v>0</v>
      </c>
      <c r="BM158" s="67">
        <f>IF(AND(BJ158&lt;&gt;0,BL158&lt;&gt;0)=FALSE,0,data!$C$43)</f>
        <v>0</v>
      </c>
      <c r="BN158" s="91">
        <f t="shared" si="83"/>
        <v>0</v>
      </c>
      <c r="BO158" s="121">
        <f t="shared" si="84"/>
        <v>0</v>
      </c>
      <c r="BP158" s="61">
        <f t="shared" si="85"/>
        <v>0</v>
      </c>
      <c r="BQ158" s="61">
        <f t="shared" si="86"/>
        <v>0</v>
      </c>
      <c r="BS158" s="64"/>
      <c r="BT158" s="61">
        <f t="shared" si="87"/>
        <v>0</v>
      </c>
      <c r="BU158" s="65">
        <f>IF(BT158=1,data!$C$41*BS158,0)</f>
        <v>0</v>
      </c>
      <c r="BV158" s="87" t="s">
        <v>87</v>
      </c>
      <c r="BW158" s="66">
        <f>IF(BT158=1,IF(BS158&lt;15,VLOOKUP(BV158,data!$B$3:$E$32,2,0)*BS158,(VLOOKUP(BV158,data!$B$3:$E$32,2,0)*14)+(VLOOKUP(BV158,data!$B$3:$E$32,3,0))*(BS158-14)),0)</f>
        <v>0</v>
      </c>
      <c r="BX158" s="87" t="s">
        <v>87</v>
      </c>
      <c r="BY158" s="66">
        <f>IF(BT158=1,VLOOKUP(BX158,data!$B$35:$D$39,2,0),0)</f>
        <v>0</v>
      </c>
      <c r="BZ158" s="67">
        <f>IF(AND(BW158&lt;&gt;0,BY158&lt;&gt;0)=FALSE,0,data!$C$43)</f>
        <v>0</v>
      </c>
      <c r="CA158" s="91">
        <f t="shared" si="88"/>
        <v>0</v>
      </c>
      <c r="CB158" s="121">
        <f t="shared" si="89"/>
        <v>0</v>
      </c>
      <c r="CC158" s="61">
        <f t="shared" si="90"/>
        <v>0</v>
      </c>
      <c r="CD158" s="61">
        <f t="shared" si="91"/>
        <v>0</v>
      </c>
    </row>
    <row r="159" spans="1:82" ht="18" hidden="1" customHeight="1" x14ac:dyDescent="0.25">
      <c r="A159" s="68"/>
      <c r="B159" s="58" t="s">
        <v>241</v>
      </c>
      <c r="C159" s="113"/>
      <c r="D159" s="59"/>
      <c r="E159" s="64"/>
      <c r="F159" s="61">
        <f t="shared" si="63"/>
        <v>0</v>
      </c>
      <c r="G159" s="65">
        <f>IF(F159=1,data!$C$41*E159,0)</f>
        <v>0</v>
      </c>
      <c r="H159" s="87" t="s">
        <v>87</v>
      </c>
      <c r="I159" s="66">
        <f>IF($F159=1,IF($E159&lt;15,VLOOKUP(H159,data!$B$3:$E$32,2,0)*$E159,(VLOOKUP(H159,data!$B$3:$E$32,2,0)*14)+(VLOOKUP(H159,data!$B$3:$E$32,3,0))*($E159-14)),0)</f>
        <v>0</v>
      </c>
      <c r="J159" s="87" t="s">
        <v>87</v>
      </c>
      <c r="K159" s="66">
        <f>IF($F159=1,VLOOKUP(J159,data!$B$35:$D$39,2,0),0)</f>
        <v>0</v>
      </c>
      <c r="L159" s="67">
        <f>IF(AND(I159&lt;&gt;0,K159&lt;&gt;0)=FALSE,0,data!$C$43)</f>
        <v>0</v>
      </c>
      <c r="M159" s="91">
        <f t="shared" si="61"/>
        <v>0</v>
      </c>
      <c r="N159" s="61">
        <f t="shared" si="92"/>
        <v>0</v>
      </c>
      <c r="O159" s="61">
        <f t="shared" si="64"/>
        <v>0</v>
      </c>
      <c r="P159" s="61">
        <f t="shared" si="65"/>
        <v>0</v>
      </c>
      <c r="Q159" s="137">
        <f t="shared" si="66"/>
        <v>0</v>
      </c>
      <c r="S159" s="64"/>
      <c r="T159" s="61">
        <f t="shared" si="67"/>
        <v>0</v>
      </c>
      <c r="U159" s="65">
        <f>IF(T159=1,data!$C$41*S159,0)</f>
        <v>0</v>
      </c>
      <c r="V159" s="87" t="s">
        <v>87</v>
      </c>
      <c r="W159" s="66">
        <f>IF(T159=1,IF(S159&lt;15,VLOOKUP(V159,data!$B$3:$E$32,2,0)*S159,(VLOOKUP(V159,data!$B$3:$E$32,2,0)*14)+(VLOOKUP(V159,data!$B$3:$E$32,3,0))*(S159-14)),0)</f>
        <v>0</v>
      </c>
      <c r="X159" s="87" t="s">
        <v>87</v>
      </c>
      <c r="Y159" s="66">
        <f>IF(T159=1,VLOOKUP(X159,data!$B$35:$D$39,2,0),0)</f>
        <v>0</v>
      </c>
      <c r="Z159" s="67">
        <f>IF(AND(W159&lt;&gt;0,Y159&lt;&gt;0)=FALSE,0,data!$C$43)</f>
        <v>0</v>
      </c>
      <c r="AA159" s="91">
        <f t="shared" si="68"/>
        <v>0</v>
      </c>
      <c r="AB159" s="121">
        <f t="shared" si="69"/>
        <v>0</v>
      </c>
      <c r="AC159" s="61">
        <f t="shared" si="70"/>
        <v>0</v>
      </c>
      <c r="AD159" s="61">
        <f t="shared" si="71"/>
        <v>0</v>
      </c>
      <c r="AF159" s="64"/>
      <c r="AG159" s="61">
        <f t="shared" si="72"/>
        <v>0</v>
      </c>
      <c r="AH159" s="65">
        <f>IF(AG159=1,data!$C$41*AF159,0)</f>
        <v>0</v>
      </c>
      <c r="AI159" s="87" t="s">
        <v>87</v>
      </c>
      <c r="AJ159" s="66">
        <f>IF(AG159=1,IF(AF159&lt;15,VLOOKUP(AI159,data!$B$3:$E$32,2,0)*AF159,(VLOOKUP(AI159,data!$B$3:$E$32,2,0)*14)+(VLOOKUP(AI159,data!$B$3:$E$32,3,0))*(AF159-14)),0)</f>
        <v>0</v>
      </c>
      <c r="AK159" s="87" t="s">
        <v>87</v>
      </c>
      <c r="AL159" s="66">
        <f>IF(AG159=1,VLOOKUP(AK159,data!$B$35:$D$39,2,0),0)</f>
        <v>0</v>
      </c>
      <c r="AM159" s="67">
        <f>IF(AND(AJ159&lt;&gt;0,AL159&lt;&gt;0)=FALSE,0,data!$C$43)</f>
        <v>0</v>
      </c>
      <c r="AN159" s="91">
        <f t="shared" si="73"/>
        <v>0</v>
      </c>
      <c r="AO159" s="121">
        <f t="shared" si="74"/>
        <v>0</v>
      </c>
      <c r="AP159" s="61">
        <f t="shared" si="75"/>
        <v>0</v>
      </c>
      <c r="AQ159" s="61">
        <f t="shared" si="76"/>
        <v>0</v>
      </c>
      <c r="AS159" s="64"/>
      <c r="AT159" s="61">
        <f t="shared" si="77"/>
        <v>0</v>
      </c>
      <c r="AU159" s="65">
        <f>IF(AT159=1,data!$C$41*AS159,0)</f>
        <v>0</v>
      </c>
      <c r="AV159" s="87" t="s">
        <v>87</v>
      </c>
      <c r="AW159" s="66">
        <f>IF(AT159=1,IF(AS159&lt;15,VLOOKUP(AV159,data!$B$3:$E$32,2,0)*AS159,(VLOOKUP(AV159,data!$B$3:$E$32,2,0)*14)+(VLOOKUP(AV159,data!$B$3:$E$32,3,0))*(AS159-14)),0)</f>
        <v>0</v>
      </c>
      <c r="AX159" s="87" t="s">
        <v>87</v>
      </c>
      <c r="AY159" s="66">
        <f>IF(AT159=1,VLOOKUP(AX159,data!$B$35:$D$39,2,0),0)</f>
        <v>0</v>
      </c>
      <c r="AZ159" s="67">
        <f>IF(AND(AW159&lt;&gt;0,AY159&lt;&gt;0)=FALSE,0,data!$C$43)</f>
        <v>0</v>
      </c>
      <c r="BA159" s="91">
        <f t="shared" si="78"/>
        <v>0</v>
      </c>
      <c r="BB159" s="121">
        <f t="shared" si="79"/>
        <v>0</v>
      </c>
      <c r="BC159" s="61">
        <f t="shared" si="80"/>
        <v>0</v>
      </c>
      <c r="BD159" s="61">
        <f t="shared" si="81"/>
        <v>0</v>
      </c>
      <c r="BF159" s="64"/>
      <c r="BG159" s="61">
        <f t="shared" si="82"/>
        <v>0</v>
      </c>
      <c r="BH159" s="65">
        <f>IF(BG159=1,data!$C$41*BF159,0)</f>
        <v>0</v>
      </c>
      <c r="BI159" s="87" t="s">
        <v>87</v>
      </c>
      <c r="BJ159" s="66">
        <f>IF(BG159=1,IF(BF159&lt;15,VLOOKUP(BI159,data!$B$3:$E$32,2,0)*BF159,(VLOOKUP(BI159,data!$B$3:$E$32,2,0)*14)+(VLOOKUP(BI159,data!$B$3:$E$32,3,0))*(BF159-14)),0)</f>
        <v>0</v>
      </c>
      <c r="BK159" s="87" t="s">
        <v>87</v>
      </c>
      <c r="BL159" s="66">
        <f>IF(BG159=1,VLOOKUP(BK159,data!$B$35:$D$39,2,0),0)</f>
        <v>0</v>
      </c>
      <c r="BM159" s="67">
        <f>IF(AND(BJ159&lt;&gt;0,BL159&lt;&gt;0)=FALSE,0,data!$C$43)</f>
        <v>0</v>
      </c>
      <c r="BN159" s="91">
        <f t="shared" si="83"/>
        <v>0</v>
      </c>
      <c r="BO159" s="121">
        <f t="shared" si="84"/>
        <v>0</v>
      </c>
      <c r="BP159" s="61">
        <f t="shared" si="85"/>
        <v>0</v>
      </c>
      <c r="BQ159" s="61">
        <f t="shared" si="86"/>
        <v>0</v>
      </c>
      <c r="BS159" s="64"/>
      <c r="BT159" s="61">
        <f t="shared" si="87"/>
        <v>0</v>
      </c>
      <c r="BU159" s="65">
        <f>IF(BT159=1,data!$C$41*BS159,0)</f>
        <v>0</v>
      </c>
      <c r="BV159" s="87" t="s">
        <v>87</v>
      </c>
      <c r="BW159" s="66">
        <f>IF(BT159=1,IF(BS159&lt;15,VLOOKUP(BV159,data!$B$3:$E$32,2,0)*BS159,(VLOOKUP(BV159,data!$B$3:$E$32,2,0)*14)+(VLOOKUP(BV159,data!$B$3:$E$32,3,0))*(BS159-14)),0)</f>
        <v>0</v>
      </c>
      <c r="BX159" s="87" t="s">
        <v>87</v>
      </c>
      <c r="BY159" s="66">
        <f>IF(BT159=1,VLOOKUP(BX159,data!$B$35:$D$39,2,0),0)</f>
        <v>0</v>
      </c>
      <c r="BZ159" s="67">
        <f>IF(AND(BW159&lt;&gt;0,BY159&lt;&gt;0)=FALSE,0,data!$C$43)</f>
        <v>0</v>
      </c>
      <c r="CA159" s="91">
        <f t="shared" si="88"/>
        <v>0</v>
      </c>
      <c r="CB159" s="121">
        <f t="shared" si="89"/>
        <v>0</v>
      </c>
      <c r="CC159" s="61">
        <f t="shared" si="90"/>
        <v>0</v>
      </c>
      <c r="CD159" s="61">
        <f t="shared" si="91"/>
        <v>0</v>
      </c>
    </row>
    <row r="160" spans="1:82" ht="18" hidden="1" customHeight="1" x14ac:dyDescent="0.25">
      <c r="A160" s="68"/>
      <c r="B160" s="58" t="s">
        <v>242</v>
      </c>
      <c r="C160" s="113"/>
      <c r="D160" s="59"/>
      <c r="E160" s="64"/>
      <c r="F160" s="61">
        <f t="shared" si="63"/>
        <v>0</v>
      </c>
      <c r="G160" s="65">
        <f>IF(F160=1,data!$C$41*E160,0)</f>
        <v>0</v>
      </c>
      <c r="H160" s="87" t="s">
        <v>87</v>
      </c>
      <c r="I160" s="66">
        <f>IF($F160=1,IF($E160&lt;15,VLOOKUP(H160,data!$B$3:$E$32,2,0)*$E160,(VLOOKUP(H160,data!$B$3:$E$32,2,0)*14)+(VLOOKUP(H160,data!$B$3:$E$32,3,0))*($E160-14)),0)</f>
        <v>0</v>
      </c>
      <c r="J160" s="87" t="s">
        <v>87</v>
      </c>
      <c r="K160" s="66">
        <f>IF($F160=1,VLOOKUP(J160,data!$B$35:$D$39,2,0),0)</f>
        <v>0</v>
      </c>
      <c r="L160" s="67">
        <f>IF(AND(I160&lt;&gt;0,K160&lt;&gt;0)=FALSE,0,data!$C$43)</f>
        <v>0</v>
      </c>
      <c r="M160" s="91">
        <f t="shared" si="61"/>
        <v>0</v>
      </c>
      <c r="N160" s="61">
        <f t="shared" si="92"/>
        <v>0</v>
      </c>
      <c r="O160" s="61">
        <f t="shared" si="64"/>
        <v>0</v>
      </c>
      <c r="P160" s="61">
        <f t="shared" si="65"/>
        <v>0</v>
      </c>
      <c r="Q160" s="137">
        <f t="shared" si="66"/>
        <v>0</v>
      </c>
      <c r="S160" s="64"/>
      <c r="T160" s="61">
        <f t="shared" si="67"/>
        <v>0</v>
      </c>
      <c r="U160" s="65">
        <f>IF(T160=1,data!$C$41*S160,0)</f>
        <v>0</v>
      </c>
      <c r="V160" s="87" t="s">
        <v>87</v>
      </c>
      <c r="W160" s="66">
        <f>IF(T160=1,IF(S160&lt;15,VLOOKUP(V160,data!$B$3:$E$32,2,0)*S160,(VLOOKUP(V160,data!$B$3:$E$32,2,0)*14)+(VLOOKUP(V160,data!$B$3:$E$32,3,0))*(S160-14)),0)</f>
        <v>0</v>
      </c>
      <c r="X160" s="87" t="s">
        <v>87</v>
      </c>
      <c r="Y160" s="66">
        <f>IF(T160=1,VLOOKUP(X160,data!$B$35:$D$39,2,0),0)</f>
        <v>0</v>
      </c>
      <c r="Z160" s="67">
        <f>IF(AND(W160&lt;&gt;0,Y160&lt;&gt;0)=FALSE,0,data!$C$43)</f>
        <v>0</v>
      </c>
      <c r="AA160" s="91">
        <f t="shared" si="68"/>
        <v>0</v>
      </c>
      <c r="AB160" s="121">
        <f t="shared" si="69"/>
        <v>0</v>
      </c>
      <c r="AC160" s="61">
        <f t="shared" si="70"/>
        <v>0</v>
      </c>
      <c r="AD160" s="61">
        <f t="shared" si="71"/>
        <v>0</v>
      </c>
      <c r="AF160" s="64"/>
      <c r="AG160" s="61">
        <f t="shared" si="72"/>
        <v>0</v>
      </c>
      <c r="AH160" s="65">
        <f>IF(AG160=1,data!$C$41*AF160,0)</f>
        <v>0</v>
      </c>
      <c r="AI160" s="87" t="s">
        <v>87</v>
      </c>
      <c r="AJ160" s="66">
        <f>IF(AG160=1,IF(AF160&lt;15,VLOOKUP(AI160,data!$B$3:$E$32,2,0)*AF160,(VLOOKUP(AI160,data!$B$3:$E$32,2,0)*14)+(VLOOKUP(AI160,data!$B$3:$E$32,3,0))*(AF160-14)),0)</f>
        <v>0</v>
      </c>
      <c r="AK160" s="87" t="s">
        <v>87</v>
      </c>
      <c r="AL160" s="66">
        <f>IF(AG160=1,VLOOKUP(AK160,data!$B$35:$D$39,2,0),0)</f>
        <v>0</v>
      </c>
      <c r="AM160" s="67">
        <f>IF(AND(AJ160&lt;&gt;0,AL160&lt;&gt;0)=FALSE,0,data!$C$43)</f>
        <v>0</v>
      </c>
      <c r="AN160" s="91">
        <f t="shared" si="73"/>
        <v>0</v>
      </c>
      <c r="AO160" s="121">
        <f t="shared" si="74"/>
        <v>0</v>
      </c>
      <c r="AP160" s="61">
        <f t="shared" si="75"/>
        <v>0</v>
      </c>
      <c r="AQ160" s="61">
        <f t="shared" si="76"/>
        <v>0</v>
      </c>
      <c r="AS160" s="64"/>
      <c r="AT160" s="61">
        <f t="shared" si="77"/>
        <v>0</v>
      </c>
      <c r="AU160" s="65">
        <f>IF(AT160=1,data!$C$41*AS160,0)</f>
        <v>0</v>
      </c>
      <c r="AV160" s="87" t="s">
        <v>87</v>
      </c>
      <c r="AW160" s="66">
        <f>IF(AT160=1,IF(AS160&lt;15,VLOOKUP(AV160,data!$B$3:$E$32,2,0)*AS160,(VLOOKUP(AV160,data!$B$3:$E$32,2,0)*14)+(VLOOKUP(AV160,data!$B$3:$E$32,3,0))*(AS160-14)),0)</f>
        <v>0</v>
      </c>
      <c r="AX160" s="87" t="s">
        <v>87</v>
      </c>
      <c r="AY160" s="66">
        <f>IF(AT160=1,VLOOKUP(AX160,data!$B$35:$D$39,2,0),0)</f>
        <v>0</v>
      </c>
      <c r="AZ160" s="67">
        <f>IF(AND(AW160&lt;&gt;0,AY160&lt;&gt;0)=FALSE,0,data!$C$43)</f>
        <v>0</v>
      </c>
      <c r="BA160" s="91">
        <f t="shared" si="78"/>
        <v>0</v>
      </c>
      <c r="BB160" s="121">
        <f t="shared" si="79"/>
        <v>0</v>
      </c>
      <c r="BC160" s="61">
        <f t="shared" si="80"/>
        <v>0</v>
      </c>
      <c r="BD160" s="61">
        <f t="shared" si="81"/>
        <v>0</v>
      </c>
      <c r="BF160" s="64"/>
      <c r="BG160" s="61">
        <f t="shared" si="82"/>
        <v>0</v>
      </c>
      <c r="BH160" s="65">
        <f>IF(BG160=1,data!$C$41*BF160,0)</f>
        <v>0</v>
      </c>
      <c r="BI160" s="87" t="s">
        <v>87</v>
      </c>
      <c r="BJ160" s="66">
        <f>IF(BG160=1,IF(BF160&lt;15,VLOOKUP(BI160,data!$B$3:$E$32,2,0)*BF160,(VLOOKUP(BI160,data!$B$3:$E$32,2,0)*14)+(VLOOKUP(BI160,data!$B$3:$E$32,3,0))*(BF160-14)),0)</f>
        <v>0</v>
      </c>
      <c r="BK160" s="87" t="s">
        <v>87</v>
      </c>
      <c r="BL160" s="66">
        <f>IF(BG160=1,VLOOKUP(BK160,data!$B$35:$D$39,2,0),0)</f>
        <v>0</v>
      </c>
      <c r="BM160" s="67">
        <f>IF(AND(BJ160&lt;&gt;0,BL160&lt;&gt;0)=FALSE,0,data!$C$43)</f>
        <v>0</v>
      </c>
      <c r="BN160" s="91">
        <f t="shared" si="83"/>
        <v>0</v>
      </c>
      <c r="BO160" s="121">
        <f t="shared" si="84"/>
        <v>0</v>
      </c>
      <c r="BP160" s="61">
        <f t="shared" si="85"/>
        <v>0</v>
      </c>
      <c r="BQ160" s="61">
        <f t="shared" si="86"/>
        <v>0</v>
      </c>
      <c r="BS160" s="64"/>
      <c r="BT160" s="61">
        <f t="shared" si="87"/>
        <v>0</v>
      </c>
      <c r="BU160" s="65">
        <f>IF(BT160=1,data!$C$41*BS160,0)</f>
        <v>0</v>
      </c>
      <c r="BV160" s="87" t="s">
        <v>87</v>
      </c>
      <c r="BW160" s="66">
        <f>IF(BT160=1,IF(BS160&lt;15,VLOOKUP(BV160,data!$B$3:$E$32,2,0)*BS160,(VLOOKUP(BV160,data!$B$3:$E$32,2,0)*14)+(VLOOKUP(BV160,data!$B$3:$E$32,3,0))*(BS160-14)),0)</f>
        <v>0</v>
      </c>
      <c r="BX160" s="87" t="s">
        <v>87</v>
      </c>
      <c r="BY160" s="66">
        <f>IF(BT160=1,VLOOKUP(BX160,data!$B$35:$D$39,2,0),0)</f>
        <v>0</v>
      </c>
      <c r="BZ160" s="67">
        <f>IF(AND(BW160&lt;&gt;0,BY160&lt;&gt;0)=FALSE,0,data!$C$43)</f>
        <v>0</v>
      </c>
      <c r="CA160" s="91">
        <f t="shared" si="88"/>
        <v>0</v>
      </c>
      <c r="CB160" s="121">
        <f t="shared" si="89"/>
        <v>0</v>
      </c>
      <c r="CC160" s="61">
        <f t="shared" si="90"/>
        <v>0</v>
      </c>
      <c r="CD160" s="61">
        <f t="shared" si="91"/>
        <v>0</v>
      </c>
    </row>
    <row r="161" spans="1:82" ht="18" hidden="1" customHeight="1" x14ac:dyDescent="0.25">
      <c r="A161" s="68"/>
      <c r="B161" s="58" t="s">
        <v>243</v>
      </c>
      <c r="C161" s="113"/>
      <c r="D161" s="59"/>
      <c r="E161" s="64"/>
      <c r="F161" s="61">
        <f t="shared" si="63"/>
        <v>0</v>
      </c>
      <c r="G161" s="65">
        <f>IF(F161=1,data!$C$41*E161,0)</f>
        <v>0</v>
      </c>
      <c r="H161" s="87" t="s">
        <v>87</v>
      </c>
      <c r="I161" s="66">
        <f>IF($F161=1,IF($E161&lt;15,VLOOKUP(H161,data!$B$3:$E$32,2,0)*$E161,(VLOOKUP(H161,data!$B$3:$E$32,2,0)*14)+(VLOOKUP(H161,data!$B$3:$E$32,3,0))*($E161-14)),0)</f>
        <v>0</v>
      </c>
      <c r="J161" s="87" t="s">
        <v>87</v>
      </c>
      <c r="K161" s="66">
        <f>IF($F161=1,VLOOKUP(J161,data!$B$35:$D$39,2,0),0)</f>
        <v>0</v>
      </c>
      <c r="L161" s="67">
        <f>IF(AND(I161&lt;&gt;0,K161&lt;&gt;0)=FALSE,0,data!$C$43)</f>
        <v>0</v>
      </c>
      <c r="M161" s="91">
        <f t="shared" si="61"/>
        <v>0</v>
      </c>
      <c r="N161" s="61">
        <f t="shared" si="92"/>
        <v>0</v>
      </c>
      <c r="O161" s="61">
        <f t="shared" si="64"/>
        <v>0</v>
      </c>
      <c r="P161" s="61">
        <f t="shared" si="65"/>
        <v>0</v>
      </c>
      <c r="Q161" s="137">
        <f t="shared" si="66"/>
        <v>0</v>
      </c>
      <c r="S161" s="64"/>
      <c r="T161" s="61">
        <f t="shared" si="67"/>
        <v>0</v>
      </c>
      <c r="U161" s="65">
        <f>IF(T161=1,data!$C$41*S161,0)</f>
        <v>0</v>
      </c>
      <c r="V161" s="87" t="s">
        <v>87</v>
      </c>
      <c r="W161" s="66">
        <f>IF(T161=1,IF(S161&lt;15,VLOOKUP(V161,data!$B$3:$E$32,2,0)*S161,(VLOOKUP(V161,data!$B$3:$E$32,2,0)*14)+(VLOOKUP(V161,data!$B$3:$E$32,3,0))*(S161-14)),0)</f>
        <v>0</v>
      </c>
      <c r="X161" s="87" t="s">
        <v>87</v>
      </c>
      <c r="Y161" s="66">
        <f>IF(T161=1,VLOOKUP(X161,data!$B$35:$D$39,2,0),0)</f>
        <v>0</v>
      </c>
      <c r="Z161" s="67">
        <f>IF(AND(W161&lt;&gt;0,Y161&lt;&gt;0)=FALSE,0,data!$C$43)</f>
        <v>0</v>
      </c>
      <c r="AA161" s="91">
        <f t="shared" si="68"/>
        <v>0</v>
      </c>
      <c r="AB161" s="121">
        <f t="shared" si="69"/>
        <v>0</v>
      </c>
      <c r="AC161" s="61">
        <f t="shared" si="70"/>
        <v>0</v>
      </c>
      <c r="AD161" s="61">
        <f t="shared" si="71"/>
        <v>0</v>
      </c>
      <c r="AF161" s="64"/>
      <c r="AG161" s="61">
        <f t="shared" si="72"/>
        <v>0</v>
      </c>
      <c r="AH161" s="65">
        <f>IF(AG161=1,data!$C$41*AF161,0)</f>
        <v>0</v>
      </c>
      <c r="AI161" s="87" t="s">
        <v>87</v>
      </c>
      <c r="AJ161" s="66">
        <f>IF(AG161=1,IF(AF161&lt;15,VLOOKUP(AI161,data!$B$3:$E$32,2,0)*AF161,(VLOOKUP(AI161,data!$B$3:$E$32,2,0)*14)+(VLOOKUP(AI161,data!$B$3:$E$32,3,0))*(AF161-14)),0)</f>
        <v>0</v>
      </c>
      <c r="AK161" s="87" t="s">
        <v>87</v>
      </c>
      <c r="AL161" s="66">
        <f>IF(AG161=1,VLOOKUP(AK161,data!$B$35:$D$39,2,0),0)</f>
        <v>0</v>
      </c>
      <c r="AM161" s="67">
        <f>IF(AND(AJ161&lt;&gt;0,AL161&lt;&gt;0)=FALSE,0,data!$C$43)</f>
        <v>0</v>
      </c>
      <c r="AN161" s="91">
        <f t="shared" si="73"/>
        <v>0</v>
      </c>
      <c r="AO161" s="121">
        <f t="shared" si="74"/>
        <v>0</v>
      </c>
      <c r="AP161" s="61">
        <f t="shared" si="75"/>
        <v>0</v>
      </c>
      <c r="AQ161" s="61">
        <f t="shared" si="76"/>
        <v>0</v>
      </c>
      <c r="AS161" s="64"/>
      <c r="AT161" s="61">
        <f t="shared" si="77"/>
        <v>0</v>
      </c>
      <c r="AU161" s="65">
        <f>IF(AT161=1,data!$C$41*AS161,0)</f>
        <v>0</v>
      </c>
      <c r="AV161" s="87" t="s">
        <v>87</v>
      </c>
      <c r="AW161" s="66">
        <f>IF(AT161=1,IF(AS161&lt;15,VLOOKUP(AV161,data!$B$3:$E$32,2,0)*AS161,(VLOOKUP(AV161,data!$B$3:$E$32,2,0)*14)+(VLOOKUP(AV161,data!$B$3:$E$32,3,0))*(AS161-14)),0)</f>
        <v>0</v>
      </c>
      <c r="AX161" s="87" t="s">
        <v>87</v>
      </c>
      <c r="AY161" s="66">
        <f>IF(AT161=1,VLOOKUP(AX161,data!$B$35:$D$39,2,0),0)</f>
        <v>0</v>
      </c>
      <c r="AZ161" s="67">
        <f>IF(AND(AW161&lt;&gt;0,AY161&lt;&gt;0)=FALSE,0,data!$C$43)</f>
        <v>0</v>
      </c>
      <c r="BA161" s="91">
        <f t="shared" si="78"/>
        <v>0</v>
      </c>
      <c r="BB161" s="121">
        <f t="shared" si="79"/>
        <v>0</v>
      </c>
      <c r="BC161" s="61">
        <f t="shared" si="80"/>
        <v>0</v>
      </c>
      <c r="BD161" s="61">
        <f t="shared" si="81"/>
        <v>0</v>
      </c>
      <c r="BF161" s="64"/>
      <c r="BG161" s="61">
        <f t="shared" si="82"/>
        <v>0</v>
      </c>
      <c r="BH161" s="65">
        <f>IF(BG161=1,data!$C$41*BF161,0)</f>
        <v>0</v>
      </c>
      <c r="BI161" s="87" t="s">
        <v>87</v>
      </c>
      <c r="BJ161" s="66">
        <f>IF(BG161=1,IF(BF161&lt;15,VLOOKUP(BI161,data!$B$3:$E$32,2,0)*BF161,(VLOOKUP(BI161,data!$B$3:$E$32,2,0)*14)+(VLOOKUP(BI161,data!$B$3:$E$32,3,0))*(BF161-14)),0)</f>
        <v>0</v>
      </c>
      <c r="BK161" s="87" t="s">
        <v>87</v>
      </c>
      <c r="BL161" s="66">
        <f>IF(BG161=1,VLOOKUP(BK161,data!$B$35:$D$39,2,0),0)</f>
        <v>0</v>
      </c>
      <c r="BM161" s="67">
        <f>IF(AND(BJ161&lt;&gt;0,BL161&lt;&gt;0)=FALSE,0,data!$C$43)</f>
        <v>0</v>
      </c>
      <c r="BN161" s="91">
        <f t="shared" si="83"/>
        <v>0</v>
      </c>
      <c r="BO161" s="121">
        <f t="shared" si="84"/>
        <v>0</v>
      </c>
      <c r="BP161" s="61">
        <f t="shared" si="85"/>
        <v>0</v>
      </c>
      <c r="BQ161" s="61">
        <f t="shared" si="86"/>
        <v>0</v>
      </c>
      <c r="BS161" s="64"/>
      <c r="BT161" s="61">
        <f t="shared" si="87"/>
        <v>0</v>
      </c>
      <c r="BU161" s="65">
        <f>IF(BT161=1,data!$C$41*BS161,0)</f>
        <v>0</v>
      </c>
      <c r="BV161" s="87" t="s">
        <v>87</v>
      </c>
      <c r="BW161" s="66">
        <f>IF(BT161=1,IF(BS161&lt;15,VLOOKUP(BV161,data!$B$3:$E$32,2,0)*BS161,(VLOOKUP(BV161,data!$B$3:$E$32,2,0)*14)+(VLOOKUP(BV161,data!$B$3:$E$32,3,0))*(BS161-14)),0)</f>
        <v>0</v>
      </c>
      <c r="BX161" s="87" t="s">
        <v>87</v>
      </c>
      <c r="BY161" s="66">
        <f>IF(BT161=1,VLOOKUP(BX161,data!$B$35:$D$39,2,0),0)</f>
        <v>0</v>
      </c>
      <c r="BZ161" s="67">
        <f>IF(AND(BW161&lt;&gt;0,BY161&lt;&gt;0)=FALSE,0,data!$C$43)</f>
        <v>0</v>
      </c>
      <c r="CA161" s="91">
        <f t="shared" si="88"/>
        <v>0</v>
      </c>
      <c r="CB161" s="121">
        <f t="shared" si="89"/>
        <v>0</v>
      </c>
      <c r="CC161" s="61">
        <f t="shared" si="90"/>
        <v>0</v>
      </c>
      <c r="CD161" s="61">
        <f t="shared" si="91"/>
        <v>0</v>
      </c>
    </row>
    <row r="162" spans="1:82" ht="18" hidden="1" customHeight="1" x14ac:dyDescent="0.25">
      <c r="A162" s="68"/>
      <c r="B162" s="58" t="s">
        <v>244</v>
      </c>
      <c r="C162" s="113"/>
      <c r="D162" s="59"/>
      <c r="E162" s="64"/>
      <c r="F162" s="61">
        <f t="shared" si="63"/>
        <v>0</v>
      </c>
      <c r="G162" s="65">
        <f>IF(F162=1,data!$C$41*E162,0)</f>
        <v>0</v>
      </c>
      <c r="H162" s="87" t="s">
        <v>87</v>
      </c>
      <c r="I162" s="66">
        <f>IF($F162=1,IF($E162&lt;15,VLOOKUP(H162,data!$B$3:$E$32,2,0)*$E162,(VLOOKUP(H162,data!$B$3:$E$32,2,0)*14)+(VLOOKUP(H162,data!$B$3:$E$32,3,0))*($E162-14)),0)</f>
        <v>0</v>
      </c>
      <c r="J162" s="87" t="s">
        <v>87</v>
      </c>
      <c r="K162" s="66">
        <f>IF($F162=1,VLOOKUP(J162,data!$B$35:$D$39,2,0),0)</f>
        <v>0</v>
      </c>
      <c r="L162" s="67">
        <f>IF(AND(I162&lt;&gt;0,K162&lt;&gt;0)=FALSE,0,data!$C$43)</f>
        <v>0</v>
      </c>
      <c r="M162" s="91">
        <f t="shared" si="61"/>
        <v>0</v>
      </c>
      <c r="N162" s="61">
        <f t="shared" si="92"/>
        <v>0</v>
      </c>
      <c r="O162" s="61">
        <f t="shared" si="64"/>
        <v>0</v>
      </c>
      <c r="P162" s="61">
        <f t="shared" si="65"/>
        <v>0</v>
      </c>
      <c r="Q162" s="137">
        <f t="shared" si="66"/>
        <v>0</v>
      </c>
      <c r="S162" s="64"/>
      <c r="T162" s="61">
        <f t="shared" si="67"/>
        <v>0</v>
      </c>
      <c r="U162" s="65">
        <f>IF(T162=1,data!$C$41*S162,0)</f>
        <v>0</v>
      </c>
      <c r="V162" s="87" t="s">
        <v>87</v>
      </c>
      <c r="W162" s="66">
        <f>IF(T162=1,IF(S162&lt;15,VLOOKUP(V162,data!$B$3:$E$32,2,0)*S162,(VLOOKUP(V162,data!$B$3:$E$32,2,0)*14)+(VLOOKUP(V162,data!$B$3:$E$32,3,0))*(S162-14)),0)</f>
        <v>0</v>
      </c>
      <c r="X162" s="87" t="s">
        <v>87</v>
      </c>
      <c r="Y162" s="66">
        <f>IF(T162=1,VLOOKUP(X162,data!$B$35:$D$39,2,0),0)</f>
        <v>0</v>
      </c>
      <c r="Z162" s="67">
        <f>IF(AND(W162&lt;&gt;0,Y162&lt;&gt;0)=FALSE,0,data!$C$43)</f>
        <v>0</v>
      </c>
      <c r="AA162" s="91">
        <f t="shared" si="68"/>
        <v>0</v>
      </c>
      <c r="AB162" s="121">
        <f t="shared" si="69"/>
        <v>0</v>
      </c>
      <c r="AC162" s="61">
        <f t="shared" si="70"/>
        <v>0</v>
      </c>
      <c r="AD162" s="61">
        <f t="shared" si="71"/>
        <v>0</v>
      </c>
      <c r="AF162" s="64"/>
      <c r="AG162" s="61">
        <f t="shared" si="72"/>
        <v>0</v>
      </c>
      <c r="AH162" s="65">
        <f>IF(AG162=1,data!$C$41*AF162,0)</f>
        <v>0</v>
      </c>
      <c r="AI162" s="87" t="s">
        <v>87</v>
      </c>
      <c r="AJ162" s="66">
        <f>IF(AG162=1,IF(AF162&lt;15,VLOOKUP(AI162,data!$B$3:$E$32,2,0)*AF162,(VLOOKUP(AI162,data!$B$3:$E$32,2,0)*14)+(VLOOKUP(AI162,data!$B$3:$E$32,3,0))*(AF162-14)),0)</f>
        <v>0</v>
      </c>
      <c r="AK162" s="87" t="s">
        <v>87</v>
      </c>
      <c r="AL162" s="66">
        <f>IF(AG162=1,VLOOKUP(AK162,data!$B$35:$D$39,2,0),0)</f>
        <v>0</v>
      </c>
      <c r="AM162" s="67">
        <f>IF(AND(AJ162&lt;&gt;0,AL162&lt;&gt;0)=FALSE,0,data!$C$43)</f>
        <v>0</v>
      </c>
      <c r="AN162" s="91">
        <f t="shared" si="73"/>
        <v>0</v>
      </c>
      <c r="AO162" s="121">
        <f t="shared" si="74"/>
        <v>0</v>
      </c>
      <c r="AP162" s="61">
        <f t="shared" si="75"/>
        <v>0</v>
      </c>
      <c r="AQ162" s="61">
        <f t="shared" si="76"/>
        <v>0</v>
      </c>
      <c r="AS162" s="64"/>
      <c r="AT162" s="61">
        <f t="shared" si="77"/>
        <v>0</v>
      </c>
      <c r="AU162" s="65">
        <f>IF(AT162=1,data!$C$41*AS162,0)</f>
        <v>0</v>
      </c>
      <c r="AV162" s="87" t="s">
        <v>87</v>
      </c>
      <c r="AW162" s="66">
        <f>IF(AT162=1,IF(AS162&lt;15,VLOOKUP(AV162,data!$B$3:$E$32,2,0)*AS162,(VLOOKUP(AV162,data!$B$3:$E$32,2,0)*14)+(VLOOKUP(AV162,data!$B$3:$E$32,3,0))*(AS162-14)),0)</f>
        <v>0</v>
      </c>
      <c r="AX162" s="87" t="s">
        <v>87</v>
      </c>
      <c r="AY162" s="66">
        <f>IF(AT162=1,VLOOKUP(AX162,data!$B$35:$D$39,2,0),0)</f>
        <v>0</v>
      </c>
      <c r="AZ162" s="67">
        <f>IF(AND(AW162&lt;&gt;0,AY162&lt;&gt;0)=FALSE,0,data!$C$43)</f>
        <v>0</v>
      </c>
      <c r="BA162" s="91">
        <f t="shared" si="78"/>
        <v>0</v>
      </c>
      <c r="BB162" s="121">
        <f t="shared" si="79"/>
        <v>0</v>
      </c>
      <c r="BC162" s="61">
        <f t="shared" si="80"/>
        <v>0</v>
      </c>
      <c r="BD162" s="61">
        <f t="shared" si="81"/>
        <v>0</v>
      </c>
      <c r="BF162" s="64"/>
      <c r="BG162" s="61">
        <f t="shared" si="82"/>
        <v>0</v>
      </c>
      <c r="BH162" s="65">
        <f>IF(BG162=1,data!$C$41*BF162,0)</f>
        <v>0</v>
      </c>
      <c r="BI162" s="87" t="s">
        <v>87</v>
      </c>
      <c r="BJ162" s="66">
        <f>IF(BG162=1,IF(BF162&lt;15,VLOOKUP(BI162,data!$B$3:$E$32,2,0)*BF162,(VLOOKUP(BI162,data!$B$3:$E$32,2,0)*14)+(VLOOKUP(BI162,data!$B$3:$E$32,3,0))*(BF162-14)),0)</f>
        <v>0</v>
      </c>
      <c r="BK162" s="87" t="s">
        <v>87</v>
      </c>
      <c r="BL162" s="66">
        <f>IF(BG162=1,VLOOKUP(BK162,data!$B$35:$D$39,2,0),0)</f>
        <v>0</v>
      </c>
      <c r="BM162" s="67">
        <f>IF(AND(BJ162&lt;&gt;0,BL162&lt;&gt;0)=FALSE,0,data!$C$43)</f>
        <v>0</v>
      </c>
      <c r="BN162" s="91">
        <f t="shared" si="83"/>
        <v>0</v>
      </c>
      <c r="BO162" s="121">
        <f t="shared" si="84"/>
        <v>0</v>
      </c>
      <c r="BP162" s="61">
        <f t="shared" si="85"/>
        <v>0</v>
      </c>
      <c r="BQ162" s="61">
        <f t="shared" si="86"/>
        <v>0</v>
      </c>
      <c r="BS162" s="64"/>
      <c r="BT162" s="61">
        <f t="shared" si="87"/>
        <v>0</v>
      </c>
      <c r="BU162" s="65">
        <f>IF(BT162=1,data!$C$41*BS162,0)</f>
        <v>0</v>
      </c>
      <c r="BV162" s="87" t="s">
        <v>87</v>
      </c>
      <c r="BW162" s="66">
        <f>IF(BT162=1,IF(BS162&lt;15,VLOOKUP(BV162,data!$B$3:$E$32,2,0)*BS162,(VLOOKUP(BV162,data!$B$3:$E$32,2,0)*14)+(VLOOKUP(BV162,data!$B$3:$E$32,3,0))*(BS162-14)),0)</f>
        <v>0</v>
      </c>
      <c r="BX162" s="87" t="s">
        <v>87</v>
      </c>
      <c r="BY162" s="66">
        <f>IF(BT162=1,VLOOKUP(BX162,data!$B$35:$D$39,2,0),0)</f>
        <v>0</v>
      </c>
      <c r="BZ162" s="67">
        <f>IF(AND(BW162&lt;&gt;0,BY162&lt;&gt;0)=FALSE,0,data!$C$43)</f>
        <v>0</v>
      </c>
      <c r="CA162" s="91">
        <f t="shared" si="88"/>
        <v>0</v>
      </c>
      <c r="CB162" s="121">
        <f t="shared" si="89"/>
        <v>0</v>
      </c>
      <c r="CC162" s="61">
        <f t="shared" si="90"/>
        <v>0</v>
      </c>
      <c r="CD162" s="61">
        <f t="shared" si="91"/>
        <v>0</v>
      </c>
    </row>
    <row r="163" spans="1:82" ht="18" hidden="1" customHeight="1" x14ac:dyDescent="0.25">
      <c r="A163" s="68"/>
      <c r="B163" s="58" t="s">
        <v>245</v>
      </c>
      <c r="C163" s="113"/>
      <c r="D163" s="59"/>
      <c r="E163" s="64"/>
      <c r="F163" s="61">
        <f t="shared" si="63"/>
        <v>0</v>
      </c>
      <c r="G163" s="65">
        <f>IF(F163=1,data!$C$41*E163,0)</f>
        <v>0</v>
      </c>
      <c r="H163" s="87" t="s">
        <v>87</v>
      </c>
      <c r="I163" s="66">
        <f>IF($F163=1,IF($E163&lt;15,VLOOKUP(H163,data!$B$3:$E$32,2,0)*$E163,(VLOOKUP(H163,data!$B$3:$E$32,2,0)*14)+(VLOOKUP(H163,data!$B$3:$E$32,3,0))*($E163-14)),0)</f>
        <v>0</v>
      </c>
      <c r="J163" s="87" t="s">
        <v>87</v>
      </c>
      <c r="K163" s="66">
        <f>IF($F163=1,VLOOKUP(J163,data!$B$35:$D$39,2,0),0)</f>
        <v>0</v>
      </c>
      <c r="L163" s="67">
        <f>IF(AND(I163&lt;&gt;0,K163&lt;&gt;0)=FALSE,0,data!$C$43)</f>
        <v>0</v>
      </c>
      <c r="M163" s="91">
        <f t="shared" si="61"/>
        <v>0</v>
      </c>
      <c r="N163" s="61">
        <f t="shared" si="92"/>
        <v>0</v>
      </c>
      <c r="O163" s="61">
        <f t="shared" si="64"/>
        <v>0</v>
      </c>
      <c r="P163" s="61">
        <f t="shared" si="65"/>
        <v>0</v>
      </c>
      <c r="Q163" s="137">
        <f t="shared" si="66"/>
        <v>0</v>
      </c>
      <c r="S163" s="64"/>
      <c r="T163" s="61">
        <f t="shared" si="67"/>
        <v>0</v>
      </c>
      <c r="U163" s="65">
        <f>IF(T163=1,data!$C$41*S163,0)</f>
        <v>0</v>
      </c>
      <c r="V163" s="87" t="s">
        <v>87</v>
      </c>
      <c r="W163" s="66">
        <f>IF(T163=1,IF(S163&lt;15,VLOOKUP(V163,data!$B$3:$E$32,2,0)*S163,(VLOOKUP(V163,data!$B$3:$E$32,2,0)*14)+(VLOOKUP(V163,data!$B$3:$E$32,3,0))*(S163-14)),0)</f>
        <v>0</v>
      </c>
      <c r="X163" s="87" t="s">
        <v>87</v>
      </c>
      <c r="Y163" s="66">
        <f>IF(T163=1,VLOOKUP(X163,data!$B$35:$D$39,2,0),0)</f>
        <v>0</v>
      </c>
      <c r="Z163" s="67">
        <f>IF(AND(W163&lt;&gt;0,Y163&lt;&gt;0)=FALSE,0,data!$C$43)</f>
        <v>0</v>
      </c>
      <c r="AA163" s="91">
        <f t="shared" si="68"/>
        <v>0</v>
      </c>
      <c r="AB163" s="121">
        <f t="shared" si="69"/>
        <v>0</v>
      </c>
      <c r="AC163" s="61">
        <f t="shared" si="70"/>
        <v>0</v>
      </c>
      <c r="AD163" s="61">
        <f t="shared" si="71"/>
        <v>0</v>
      </c>
      <c r="AF163" s="64"/>
      <c r="AG163" s="61">
        <f t="shared" si="72"/>
        <v>0</v>
      </c>
      <c r="AH163" s="65">
        <f>IF(AG163=1,data!$C$41*AF163,0)</f>
        <v>0</v>
      </c>
      <c r="AI163" s="87" t="s">
        <v>87</v>
      </c>
      <c r="AJ163" s="66">
        <f>IF(AG163=1,IF(AF163&lt;15,VLOOKUP(AI163,data!$B$3:$E$32,2,0)*AF163,(VLOOKUP(AI163,data!$B$3:$E$32,2,0)*14)+(VLOOKUP(AI163,data!$B$3:$E$32,3,0))*(AF163-14)),0)</f>
        <v>0</v>
      </c>
      <c r="AK163" s="87" t="s">
        <v>87</v>
      </c>
      <c r="AL163" s="66">
        <f>IF(AG163=1,VLOOKUP(AK163,data!$B$35:$D$39,2,0),0)</f>
        <v>0</v>
      </c>
      <c r="AM163" s="67">
        <f>IF(AND(AJ163&lt;&gt;0,AL163&lt;&gt;0)=FALSE,0,data!$C$43)</f>
        <v>0</v>
      </c>
      <c r="AN163" s="91">
        <f t="shared" si="73"/>
        <v>0</v>
      </c>
      <c r="AO163" s="121">
        <f t="shared" si="74"/>
        <v>0</v>
      </c>
      <c r="AP163" s="61">
        <f t="shared" si="75"/>
        <v>0</v>
      </c>
      <c r="AQ163" s="61">
        <f t="shared" si="76"/>
        <v>0</v>
      </c>
      <c r="AS163" s="64"/>
      <c r="AT163" s="61">
        <f t="shared" si="77"/>
        <v>0</v>
      </c>
      <c r="AU163" s="65">
        <f>IF(AT163=1,data!$C$41*AS163,0)</f>
        <v>0</v>
      </c>
      <c r="AV163" s="87" t="s">
        <v>87</v>
      </c>
      <c r="AW163" s="66">
        <f>IF(AT163=1,IF(AS163&lt;15,VLOOKUP(AV163,data!$B$3:$E$32,2,0)*AS163,(VLOOKUP(AV163,data!$B$3:$E$32,2,0)*14)+(VLOOKUP(AV163,data!$B$3:$E$32,3,0))*(AS163-14)),0)</f>
        <v>0</v>
      </c>
      <c r="AX163" s="87" t="s">
        <v>87</v>
      </c>
      <c r="AY163" s="66">
        <f>IF(AT163=1,VLOOKUP(AX163,data!$B$35:$D$39,2,0),0)</f>
        <v>0</v>
      </c>
      <c r="AZ163" s="67">
        <f>IF(AND(AW163&lt;&gt;0,AY163&lt;&gt;0)=FALSE,0,data!$C$43)</f>
        <v>0</v>
      </c>
      <c r="BA163" s="91">
        <f t="shared" si="78"/>
        <v>0</v>
      </c>
      <c r="BB163" s="121">
        <f t="shared" si="79"/>
        <v>0</v>
      </c>
      <c r="BC163" s="61">
        <f t="shared" si="80"/>
        <v>0</v>
      </c>
      <c r="BD163" s="61">
        <f t="shared" si="81"/>
        <v>0</v>
      </c>
      <c r="BF163" s="64"/>
      <c r="BG163" s="61">
        <f t="shared" si="82"/>
        <v>0</v>
      </c>
      <c r="BH163" s="65">
        <f>IF(BG163=1,data!$C$41*BF163,0)</f>
        <v>0</v>
      </c>
      <c r="BI163" s="87" t="s">
        <v>87</v>
      </c>
      <c r="BJ163" s="66">
        <f>IF(BG163=1,IF(BF163&lt;15,VLOOKUP(BI163,data!$B$3:$E$32,2,0)*BF163,(VLOOKUP(BI163,data!$B$3:$E$32,2,0)*14)+(VLOOKUP(BI163,data!$B$3:$E$32,3,0))*(BF163-14)),0)</f>
        <v>0</v>
      </c>
      <c r="BK163" s="87" t="s">
        <v>87</v>
      </c>
      <c r="BL163" s="66">
        <f>IF(BG163=1,VLOOKUP(BK163,data!$B$35:$D$39,2,0),0)</f>
        <v>0</v>
      </c>
      <c r="BM163" s="67">
        <f>IF(AND(BJ163&lt;&gt;0,BL163&lt;&gt;0)=FALSE,0,data!$C$43)</f>
        <v>0</v>
      </c>
      <c r="BN163" s="91">
        <f t="shared" si="83"/>
        <v>0</v>
      </c>
      <c r="BO163" s="121">
        <f t="shared" si="84"/>
        <v>0</v>
      </c>
      <c r="BP163" s="61">
        <f t="shared" si="85"/>
        <v>0</v>
      </c>
      <c r="BQ163" s="61">
        <f t="shared" si="86"/>
        <v>0</v>
      </c>
      <c r="BS163" s="64"/>
      <c r="BT163" s="61">
        <f t="shared" si="87"/>
        <v>0</v>
      </c>
      <c r="BU163" s="65">
        <f>IF(BT163=1,data!$C$41*BS163,0)</f>
        <v>0</v>
      </c>
      <c r="BV163" s="87" t="s">
        <v>87</v>
      </c>
      <c r="BW163" s="66">
        <f>IF(BT163=1,IF(BS163&lt;15,VLOOKUP(BV163,data!$B$3:$E$32,2,0)*BS163,(VLOOKUP(BV163,data!$B$3:$E$32,2,0)*14)+(VLOOKUP(BV163,data!$B$3:$E$32,3,0))*(BS163-14)),0)</f>
        <v>0</v>
      </c>
      <c r="BX163" s="87" t="s">
        <v>87</v>
      </c>
      <c r="BY163" s="66">
        <f>IF(BT163=1,VLOOKUP(BX163,data!$B$35:$D$39,2,0),0)</f>
        <v>0</v>
      </c>
      <c r="BZ163" s="67">
        <f>IF(AND(BW163&lt;&gt;0,BY163&lt;&gt;0)=FALSE,0,data!$C$43)</f>
        <v>0</v>
      </c>
      <c r="CA163" s="91">
        <f t="shared" si="88"/>
        <v>0</v>
      </c>
      <c r="CB163" s="121">
        <f t="shared" si="89"/>
        <v>0</v>
      </c>
      <c r="CC163" s="61">
        <f t="shared" si="90"/>
        <v>0</v>
      </c>
      <c r="CD163" s="61">
        <f t="shared" si="91"/>
        <v>0</v>
      </c>
    </row>
    <row r="164" spans="1:82" ht="18" hidden="1" customHeight="1" x14ac:dyDescent="0.25">
      <c r="A164" s="68"/>
      <c r="B164" s="58" t="s">
        <v>246</v>
      </c>
      <c r="C164" s="113"/>
      <c r="D164" s="59"/>
      <c r="E164" s="64"/>
      <c r="F164" s="61">
        <f t="shared" si="63"/>
        <v>0</v>
      </c>
      <c r="G164" s="65">
        <f>IF(F164=1,data!$C$41*E164,0)</f>
        <v>0</v>
      </c>
      <c r="H164" s="87" t="s">
        <v>87</v>
      </c>
      <c r="I164" s="66">
        <f>IF($F164=1,IF($E164&lt;15,VLOOKUP(H164,data!$B$3:$E$32,2,0)*$E164,(VLOOKUP(H164,data!$B$3:$E$32,2,0)*14)+(VLOOKUP(H164,data!$B$3:$E$32,3,0))*($E164-14)),0)</f>
        <v>0</v>
      </c>
      <c r="J164" s="87" t="s">
        <v>87</v>
      </c>
      <c r="K164" s="66">
        <f>IF($F164=1,VLOOKUP(J164,data!$B$35:$D$39,2,0),0)</f>
        <v>0</v>
      </c>
      <c r="L164" s="67">
        <f>IF(AND(I164&lt;&gt;0,K164&lt;&gt;0)=FALSE,0,data!$C$43)</f>
        <v>0</v>
      </c>
      <c r="M164" s="91">
        <f t="shared" si="61"/>
        <v>0</v>
      </c>
      <c r="N164" s="61">
        <f t="shared" si="92"/>
        <v>0</v>
      </c>
      <c r="O164" s="61">
        <f t="shared" si="64"/>
        <v>0</v>
      </c>
      <c r="P164" s="61">
        <f t="shared" si="65"/>
        <v>0</v>
      </c>
      <c r="Q164" s="137">
        <f t="shared" si="66"/>
        <v>0</v>
      </c>
      <c r="S164" s="64"/>
      <c r="T164" s="61">
        <f t="shared" si="67"/>
        <v>0</v>
      </c>
      <c r="U164" s="65">
        <f>IF(T164=1,data!$C$41*S164,0)</f>
        <v>0</v>
      </c>
      <c r="V164" s="87" t="s">
        <v>87</v>
      </c>
      <c r="W164" s="66">
        <f>IF(T164=1,IF(S164&lt;15,VLOOKUP(V164,data!$B$3:$E$32,2,0)*S164,(VLOOKUP(V164,data!$B$3:$E$32,2,0)*14)+(VLOOKUP(V164,data!$B$3:$E$32,3,0))*(S164-14)),0)</f>
        <v>0</v>
      </c>
      <c r="X164" s="87" t="s">
        <v>87</v>
      </c>
      <c r="Y164" s="66">
        <f>IF(T164=1,VLOOKUP(X164,data!$B$35:$D$39,2,0),0)</f>
        <v>0</v>
      </c>
      <c r="Z164" s="67">
        <f>IF(AND(W164&lt;&gt;0,Y164&lt;&gt;0)=FALSE,0,data!$C$43)</f>
        <v>0</v>
      </c>
      <c r="AA164" s="91">
        <f t="shared" si="68"/>
        <v>0</v>
      </c>
      <c r="AB164" s="121">
        <f t="shared" si="69"/>
        <v>0</v>
      </c>
      <c r="AC164" s="61">
        <f t="shared" si="70"/>
        <v>0</v>
      </c>
      <c r="AD164" s="61">
        <f t="shared" si="71"/>
        <v>0</v>
      </c>
      <c r="AF164" s="64"/>
      <c r="AG164" s="61">
        <f t="shared" si="72"/>
        <v>0</v>
      </c>
      <c r="AH164" s="65">
        <f>IF(AG164=1,data!$C$41*AF164,0)</f>
        <v>0</v>
      </c>
      <c r="AI164" s="87" t="s">
        <v>87</v>
      </c>
      <c r="AJ164" s="66">
        <f>IF(AG164=1,IF(AF164&lt;15,VLOOKUP(AI164,data!$B$3:$E$32,2,0)*AF164,(VLOOKUP(AI164,data!$B$3:$E$32,2,0)*14)+(VLOOKUP(AI164,data!$B$3:$E$32,3,0))*(AF164-14)),0)</f>
        <v>0</v>
      </c>
      <c r="AK164" s="87" t="s">
        <v>87</v>
      </c>
      <c r="AL164" s="66">
        <f>IF(AG164=1,VLOOKUP(AK164,data!$B$35:$D$39,2,0),0)</f>
        <v>0</v>
      </c>
      <c r="AM164" s="67">
        <f>IF(AND(AJ164&lt;&gt;0,AL164&lt;&gt;0)=FALSE,0,data!$C$43)</f>
        <v>0</v>
      </c>
      <c r="AN164" s="91">
        <f t="shared" si="73"/>
        <v>0</v>
      </c>
      <c r="AO164" s="121">
        <f t="shared" si="74"/>
        <v>0</v>
      </c>
      <c r="AP164" s="61">
        <f t="shared" si="75"/>
        <v>0</v>
      </c>
      <c r="AQ164" s="61">
        <f t="shared" si="76"/>
        <v>0</v>
      </c>
      <c r="AS164" s="64"/>
      <c r="AT164" s="61">
        <f t="shared" si="77"/>
        <v>0</v>
      </c>
      <c r="AU164" s="65">
        <f>IF(AT164=1,data!$C$41*AS164,0)</f>
        <v>0</v>
      </c>
      <c r="AV164" s="87" t="s">
        <v>87</v>
      </c>
      <c r="AW164" s="66">
        <f>IF(AT164=1,IF(AS164&lt;15,VLOOKUP(AV164,data!$B$3:$E$32,2,0)*AS164,(VLOOKUP(AV164,data!$B$3:$E$32,2,0)*14)+(VLOOKUP(AV164,data!$B$3:$E$32,3,0))*(AS164-14)),0)</f>
        <v>0</v>
      </c>
      <c r="AX164" s="87" t="s">
        <v>87</v>
      </c>
      <c r="AY164" s="66">
        <f>IF(AT164=1,VLOOKUP(AX164,data!$B$35:$D$39,2,0),0)</f>
        <v>0</v>
      </c>
      <c r="AZ164" s="67">
        <f>IF(AND(AW164&lt;&gt;0,AY164&lt;&gt;0)=FALSE,0,data!$C$43)</f>
        <v>0</v>
      </c>
      <c r="BA164" s="91">
        <f t="shared" si="78"/>
        <v>0</v>
      </c>
      <c r="BB164" s="121">
        <f t="shared" si="79"/>
        <v>0</v>
      </c>
      <c r="BC164" s="61">
        <f t="shared" si="80"/>
        <v>0</v>
      </c>
      <c r="BD164" s="61">
        <f t="shared" si="81"/>
        <v>0</v>
      </c>
      <c r="BF164" s="64"/>
      <c r="BG164" s="61">
        <f t="shared" si="82"/>
        <v>0</v>
      </c>
      <c r="BH164" s="65">
        <f>IF(BG164=1,data!$C$41*BF164,0)</f>
        <v>0</v>
      </c>
      <c r="BI164" s="87" t="s">
        <v>87</v>
      </c>
      <c r="BJ164" s="66">
        <f>IF(BG164=1,IF(BF164&lt;15,VLOOKUP(BI164,data!$B$3:$E$32,2,0)*BF164,(VLOOKUP(BI164,data!$B$3:$E$32,2,0)*14)+(VLOOKUP(BI164,data!$B$3:$E$32,3,0))*(BF164-14)),0)</f>
        <v>0</v>
      </c>
      <c r="BK164" s="87" t="s">
        <v>87</v>
      </c>
      <c r="BL164" s="66">
        <f>IF(BG164=1,VLOOKUP(BK164,data!$B$35:$D$39,2,0),0)</f>
        <v>0</v>
      </c>
      <c r="BM164" s="67">
        <f>IF(AND(BJ164&lt;&gt;0,BL164&lt;&gt;0)=FALSE,0,data!$C$43)</f>
        <v>0</v>
      </c>
      <c r="BN164" s="91">
        <f t="shared" si="83"/>
        <v>0</v>
      </c>
      <c r="BO164" s="121">
        <f t="shared" si="84"/>
        <v>0</v>
      </c>
      <c r="BP164" s="61">
        <f t="shared" si="85"/>
        <v>0</v>
      </c>
      <c r="BQ164" s="61">
        <f t="shared" si="86"/>
        <v>0</v>
      </c>
      <c r="BS164" s="64"/>
      <c r="BT164" s="61">
        <f t="shared" si="87"/>
        <v>0</v>
      </c>
      <c r="BU164" s="65">
        <f>IF(BT164=1,data!$C$41*BS164,0)</f>
        <v>0</v>
      </c>
      <c r="BV164" s="87" t="s">
        <v>87</v>
      </c>
      <c r="BW164" s="66">
        <f>IF(BT164=1,IF(BS164&lt;15,VLOOKUP(BV164,data!$B$3:$E$32,2,0)*BS164,(VLOOKUP(BV164,data!$B$3:$E$32,2,0)*14)+(VLOOKUP(BV164,data!$B$3:$E$32,3,0))*(BS164-14)),0)</f>
        <v>0</v>
      </c>
      <c r="BX164" s="87" t="s">
        <v>87</v>
      </c>
      <c r="BY164" s="66">
        <f>IF(BT164=1,VLOOKUP(BX164,data!$B$35:$D$39,2,0),0)</f>
        <v>0</v>
      </c>
      <c r="BZ164" s="67">
        <f>IF(AND(BW164&lt;&gt;0,BY164&lt;&gt;0)=FALSE,0,data!$C$43)</f>
        <v>0</v>
      </c>
      <c r="CA164" s="91">
        <f t="shared" si="88"/>
        <v>0</v>
      </c>
      <c r="CB164" s="121">
        <f t="shared" si="89"/>
        <v>0</v>
      </c>
      <c r="CC164" s="61">
        <f t="shared" si="90"/>
        <v>0</v>
      </c>
      <c r="CD164" s="61">
        <f t="shared" si="91"/>
        <v>0</v>
      </c>
    </row>
    <row r="165" spans="1:82" ht="18" hidden="1" customHeight="1" x14ac:dyDescent="0.25">
      <c r="A165" s="68"/>
      <c r="B165" s="58" t="s">
        <v>247</v>
      </c>
      <c r="C165" s="113"/>
      <c r="D165" s="59"/>
      <c r="E165" s="64"/>
      <c r="F165" s="61">
        <f t="shared" si="63"/>
        <v>0</v>
      </c>
      <c r="G165" s="65">
        <f>IF(F165=1,data!$C$41*E165,0)</f>
        <v>0</v>
      </c>
      <c r="H165" s="87" t="s">
        <v>87</v>
      </c>
      <c r="I165" s="66">
        <f>IF($F165=1,IF($E165&lt;15,VLOOKUP(H165,data!$B$3:$E$32,2,0)*$E165,(VLOOKUP(H165,data!$B$3:$E$32,2,0)*14)+(VLOOKUP(H165,data!$B$3:$E$32,3,0))*($E165-14)),0)</f>
        <v>0</v>
      </c>
      <c r="J165" s="87" t="s">
        <v>87</v>
      </c>
      <c r="K165" s="66">
        <f>IF($F165=1,VLOOKUP(J165,data!$B$35:$D$39,2,0),0)</f>
        <v>0</v>
      </c>
      <c r="L165" s="67">
        <f>IF(AND(I165&lt;&gt;0,K165&lt;&gt;0)=FALSE,0,data!$C$43)</f>
        <v>0</v>
      </c>
      <c r="M165" s="91">
        <f t="shared" si="61"/>
        <v>0</v>
      </c>
      <c r="N165" s="61">
        <f t="shared" si="92"/>
        <v>0</v>
      </c>
      <c r="O165" s="61">
        <f t="shared" si="64"/>
        <v>0</v>
      </c>
      <c r="P165" s="61">
        <f t="shared" si="65"/>
        <v>0</v>
      </c>
      <c r="Q165" s="137">
        <f t="shared" si="66"/>
        <v>0</v>
      </c>
      <c r="S165" s="64"/>
      <c r="T165" s="61">
        <f t="shared" si="67"/>
        <v>0</v>
      </c>
      <c r="U165" s="65">
        <f>IF(T165=1,data!$C$41*S165,0)</f>
        <v>0</v>
      </c>
      <c r="V165" s="87" t="s">
        <v>87</v>
      </c>
      <c r="W165" s="66">
        <f>IF(T165=1,IF(S165&lt;15,VLOOKUP(V165,data!$B$3:$E$32,2,0)*S165,(VLOOKUP(V165,data!$B$3:$E$32,2,0)*14)+(VLOOKUP(V165,data!$B$3:$E$32,3,0))*(S165-14)),0)</f>
        <v>0</v>
      </c>
      <c r="X165" s="87" t="s">
        <v>87</v>
      </c>
      <c r="Y165" s="66">
        <f>IF(T165=1,VLOOKUP(X165,data!$B$35:$D$39,2,0),0)</f>
        <v>0</v>
      </c>
      <c r="Z165" s="67">
        <f>IF(AND(W165&lt;&gt;0,Y165&lt;&gt;0)=FALSE,0,data!$C$43)</f>
        <v>0</v>
      </c>
      <c r="AA165" s="91">
        <f t="shared" si="68"/>
        <v>0</v>
      </c>
      <c r="AB165" s="121">
        <f t="shared" si="69"/>
        <v>0</v>
      </c>
      <c r="AC165" s="61">
        <f t="shared" si="70"/>
        <v>0</v>
      </c>
      <c r="AD165" s="61">
        <f t="shared" si="71"/>
        <v>0</v>
      </c>
      <c r="AF165" s="64"/>
      <c r="AG165" s="61">
        <f t="shared" si="72"/>
        <v>0</v>
      </c>
      <c r="AH165" s="65">
        <f>IF(AG165=1,data!$C$41*AF165,0)</f>
        <v>0</v>
      </c>
      <c r="AI165" s="87" t="s">
        <v>87</v>
      </c>
      <c r="AJ165" s="66">
        <f>IF(AG165=1,IF(AF165&lt;15,VLOOKUP(AI165,data!$B$3:$E$32,2,0)*AF165,(VLOOKUP(AI165,data!$B$3:$E$32,2,0)*14)+(VLOOKUP(AI165,data!$B$3:$E$32,3,0))*(AF165-14)),0)</f>
        <v>0</v>
      </c>
      <c r="AK165" s="87" t="s">
        <v>87</v>
      </c>
      <c r="AL165" s="66">
        <f>IF(AG165=1,VLOOKUP(AK165,data!$B$35:$D$39,2,0),0)</f>
        <v>0</v>
      </c>
      <c r="AM165" s="67">
        <f>IF(AND(AJ165&lt;&gt;0,AL165&lt;&gt;0)=FALSE,0,data!$C$43)</f>
        <v>0</v>
      </c>
      <c r="AN165" s="91">
        <f t="shared" si="73"/>
        <v>0</v>
      </c>
      <c r="AO165" s="121">
        <f t="shared" si="74"/>
        <v>0</v>
      </c>
      <c r="AP165" s="61">
        <f t="shared" si="75"/>
        <v>0</v>
      </c>
      <c r="AQ165" s="61">
        <f t="shared" si="76"/>
        <v>0</v>
      </c>
      <c r="AS165" s="64"/>
      <c r="AT165" s="61">
        <f t="shared" si="77"/>
        <v>0</v>
      </c>
      <c r="AU165" s="65">
        <f>IF(AT165=1,data!$C$41*AS165,0)</f>
        <v>0</v>
      </c>
      <c r="AV165" s="87" t="s">
        <v>87</v>
      </c>
      <c r="AW165" s="66">
        <f>IF(AT165=1,IF(AS165&lt;15,VLOOKUP(AV165,data!$B$3:$E$32,2,0)*AS165,(VLOOKUP(AV165,data!$B$3:$E$32,2,0)*14)+(VLOOKUP(AV165,data!$B$3:$E$32,3,0))*(AS165-14)),0)</f>
        <v>0</v>
      </c>
      <c r="AX165" s="87" t="s">
        <v>87</v>
      </c>
      <c r="AY165" s="66">
        <f>IF(AT165=1,VLOOKUP(AX165,data!$B$35:$D$39,2,0),0)</f>
        <v>0</v>
      </c>
      <c r="AZ165" s="67">
        <f>IF(AND(AW165&lt;&gt;0,AY165&lt;&gt;0)=FALSE,0,data!$C$43)</f>
        <v>0</v>
      </c>
      <c r="BA165" s="91">
        <f t="shared" si="78"/>
        <v>0</v>
      </c>
      <c r="BB165" s="121">
        <f t="shared" si="79"/>
        <v>0</v>
      </c>
      <c r="BC165" s="61">
        <f t="shared" si="80"/>
        <v>0</v>
      </c>
      <c r="BD165" s="61">
        <f t="shared" si="81"/>
        <v>0</v>
      </c>
      <c r="BF165" s="64"/>
      <c r="BG165" s="61">
        <f t="shared" si="82"/>
        <v>0</v>
      </c>
      <c r="BH165" s="65">
        <f>IF(BG165=1,data!$C$41*BF165,0)</f>
        <v>0</v>
      </c>
      <c r="BI165" s="87" t="s">
        <v>87</v>
      </c>
      <c r="BJ165" s="66">
        <f>IF(BG165=1,IF(BF165&lt;15,VLOOKUP(BI165,data!$B$3:$E$32,2,0)*BF165,(VLOOKUP(BI165,data!$B$3:$E$32,2,0)*14)+(VLOOKUP(BI165,data!$B$3:$E$32,3,0))*(BF165-14)),0)</f>
        <v>0</v>
      </c>
      <c r="BK165" s="87" t="s">
        <v>87</v>
      </c>
      <c r="BL165" s="66">
        <f>IF(BG165=1,VLOOKUP(BK165,data!$B$35:$D$39,2,0),0)</f>
        <v>0</v>
      </c>
      <c r="BM165" s="67">
        <f>IF(AND(BJ165&lt;&gt;0,BL165&lt;&gt;0)=FALSE,0,data!$C$43)</f>
        <v>0</v>
      </c>
      <c r="BN165" s="91">
        <f t="shared" si="83"/>
        <v>0</v>
      </c>
      <c r="BO165" s="121">
        <f t="shared" si="84"/>
        <v>0</v>
      </c>
      <c r="BP165" s="61">
        <f t="shared" si="85"/>
        <v>0</v>
      </c>
      <c r="BQ165" s="61">
        <f t="shared" si="86"/>
        <v>0</v>
      </c>
      <c r="BS165" s="64"/>
      <c r="BT165" s="61">
        <f t="shared" si="87"/>
        <v>0</v>
      </c>
      <c r="BU165" s="65">
        <f>IF(BT165=1,data!$C$41*BS165,0)</f>
        <v>0</v>
      </c>
      <c r="BV165" s="87" t="s">
        <v>87</v>
      </c>
      <c r="BW165" s="66">
        <f>IF(BT165=1,IF(BS165&lt;15,VLOOKUP(BV165,data!$B$3:$E$32,2,0)*BS165,(VLOOKUP(BV165,data!$B$3:$E$32,2,0)*14)+(VLOOKUP(BV165,data!$B$3:$E$32,3,0))*(BS165-14)),0)</f>
        <v>0</v>
      </c>
      <c r="BX165" s="87" t="s">
        <v>87</v>
      </c>
      <c r="BY165" s="66">
        <f>IF(BT165=1,VLOOKUP(BX165,data!$B$35:$D$39,2,0),0)</f>
        <v>0</v>
      </c>
      <c r="BZ165" s="67">
        <f>IF(AND(BW165&lt;&gt;0,BY165&lt;&gt;0)=FALSE,0,data!$C$43)</f>
        <v>0</v>
      </c>
      <c r="CA165" s="91">
        <f t="shared" si="88"/>
        <v>0</v>
      </c>
      <c r="CB165" s="121">
        <f t="shared" si="89"/>
        <v>0</v>
      </c>
      <c r="CC165" s="61">
        <f t="shared" si="90"/>
        <v>0</v>
      </c>
      <c r="CD165" s="61">
        <f t="shared" si="91"/>
        <v>0</v>
      </c>
    </row>
    <row r="166" spans="1:82" ht="18" hidden="1" customHeight="1" x14ac:dyDescent="0.25">
      <c r="A166" s="68"/>
      <c r="B166" s="58" t="s">
        <v>248</v>
      </c>
      <c r="C166" s="113"/>
      <c r="D166" s="59"/>
      <c r="E166" s="64"/>
      <c r="F166" s="61">
        <f t="shared" si="63"/>
        <v>0</v>
      </c>
      <c r="G166" s="65">
        <f>IF(F166=1,data!$C$41*E166,0)</f>
        <v>0</v>
      </c>
      <c r="H166" s="87" t="s">
        <v>87</v>
      </c>
      <c r="I166" s="66">
        <f>IF($F166=1,IF($E166&lt;15,VLOOKUP(H166,data!$B$3:$E$32,2,0)*$E166,(VLOOKUP(H166,data!$B$3:$E$32,2,0)*14)+(VLOOKUP(H166,data!$B$3:$E$32,3,0))*($E166-14)),0)</f>
        <v>0</v>
      </c>
      <c r="J166" s="87" t="s">
        <v>87</v>
      </c>
      <c r="K166" s="66">
        <f>IF($F166=1,VLOOKUP(J166,data!$B$35:$D$39,2,0),0)</f>
        <v>0</v>
      </c>
      <c r="L166" s="67">
        <f>IF(AND(I166&lt;&gt;0,K166&lt;&gt;0)=FALSE,0,data!$C$43)</f>
        <v>0</v>
      </c>
      <c r="M166" s="91">
        <f t="shared" si="61"/>
        <v>0</v>
      </c>
      <c r="N166" s="61">
        <f t="shared" si="92"/>
        <v>0</v>
      </c>
      <c r="O166" s="61">
        <f t="shared" si="64"/>
        <v>0</v>
      </c>
      <c r="P166" s="61">
        <f t="shared" si="65"/>
        <v>0</v>
      </c>
      <c r="Q166" s="137">
        <f t="shared" si="66"/>
        <v>0</v>
      </c>
      <c r="S166" s="64"/>
      <c r="T166" s="61">
        <f t="shared" si="67"/>
        <v>0</v>
      </c>
      <c r="U166" s="65">
        <f>IF(T166=1,data!$C$41*S166,0)</f>
        <v>0</v>
      </c>
      <c r="V166" s="87" t="s">
        <v>87</v>
      </c>
      <c r="W166" s="66">
        <f>IF(T166=1,IF(S166&lt;15,VLOOKUP(V166,data!$B$3:$E$32,2,0)*S166,(VLOOKUP(V166,data!$B$3:$E$32,2,0)*14)+(VLOOKUP(V166,data!$B$3:$E$32,3,0))*(S166-14)),0)</f>
        <v>0</v>
      </c>
      <c r="X166" s="87" t="s">
        <v>87</v>
      </c>
      <c r="Y166" s="66">
        <f>IF(T166=1,VLOOKUP(X166,data!$B$35:$D$39,2,0),0)</f>
        <v>0</v>
      </c>
      <c r="Z166" s="67">
        <f>IF(AND(W166&lt;&gt;0,Y166&lt;&gt;0)=FALSE,0,data!$C$43)</f>
        <v>0</v>
      </c>
      <c r="AA166" s="91">
        <f t="shared" si="68"/>
        <v>0</v>
      </c>
      <c r="AB166" s="121">
        <f t="shared" si="69"/>
        <v>0</v>
      </c>
      <c r="AC166" s="61">
        <f t="shared" si="70"/>
        <v>0</v>
      </c>
      <c r="AD166" s="61">
        <f t="shared" si="71"/>
        <v>0</v>
      </c>
      <c r="AF166" s="64"/>
      <c r="AG166" s="61">
        <f t="shared" si="72"/>
        <v>0</v>
      </c>
      <c r="AH166" s="65">
        <f>IF(AG166=1,data!$C$41*AF166,0)</f>
        <v>0</v>
      </c>
      <c r="AI166" s="87" t="s">
        <v>87</v>
      </c>
      <c r="AJ166" s="66">
        <f>IF(AG166=1,IF(AF166&lt;15,VLOOKUP(AI166,data!$B$3:$E$32,2,0)*AF166,(VLOOKUP(AI166,data!$B$3:$E$32,2,0)*14)+(VLOOKUP(AI166,data!$B$3:$E$32,3,0))*(AF166-14)),0)</f>
        <v>0</v>
      </c>
      <c r="AK166" s="87" t="s">
        <v>87</v>
      </c>
      <c r="AL166" s="66">
        <f>IF(AG166=1,VLOOKUP(AK166,data!$B$35:$D$39,2,0),0)</f>
        <v>0</v>
      </c>
      <c r="AM166" s="67">
        <f>IF(AND(AJ166&lt;&gt;0,AL166&lt;&gt;0)=FALSE,0,data!$C$43)</f>
        <v>0</v>
      </c>
      <c r="AN166" s="91">
        <f t="shared" si="73"/>
        <v>0</v>
      </c>
      <c r="AO166" s="121">
        <f t="shared" si="74"/>
        <v>0</v>
      </c>
      <c r="AP166" s="61">
        <f t="shared" si="75"/>
        <v>0</v>
      </c>
      <c r="AQ166" s="61">
        <f t="shared" si="76"/>
        <v>0</v>
      </c>
      <c r="AS166" s="64"/>
      <c r="AT166" s="61">
        <f t="shared" si="77"/>
        <v>0</v>
      </c>
      <c r="AU166" s="65">
        <f>IF(AT166=1,data!$C$41*AS166,0)</f>
        <v>0</v>
      </c>
      <c r="AV166" s="87" t="s">
        <v>87</v>
      </c>
      <c r="AW166" s="66">
        <f>IF(AT166=1,IF(AS166&lt;15,VLOOKUP(AV166,data!$B$3:$E$32,2,0)*AS166,(VLOOKUP(AV166,data!$B$3:$E$32,2,0)*14)+(VLOOKUP(AV166,data!$B$3:$E$32,3,0))*(AS166-14)),0)</f>
        <v>0</v>
      </c>
      <c r="AX166" s="87" t="s">
        <v>87</v>
      </c>
      <c r="AY166" s="66">
        <f>IF(AT166=1,VLOOKUP(AX166,data!$B$35:$D$39,2,0),0)</f>
        <v>0</v>
      </c>
      <c r="AZ166" s="67">
        <f>IF(AND(AW166&lt;&gt;0,AY166&lt;&gt;0)=FALSE,0,data!$C$43)</f>
        <v>0</v>
      </c>
      <c r="BA166" s="91">
        <f t="shared" si="78"/>
        <v>0</v>
      </c>
      <c r="BB166" s="121">
        <f t="shared" si="79"/>
        <v>0</v>
      </c>
      <c r="BC166" s="61">
        <f t="shared" si="80"/>
        <v>0</v>
      </c>
      <c r="BD166" s="61">
        <f t="shared" si="81"/>
        <v>0</v>
      </c>
      <c r="BF166" s="64"/>
      <c r="BG166" s="61">
        <f t="shared" si="82"/>
        <v>0</v>
      </c>
      <c r="BH166" s="65">
        <f>IF(BG166=1,data!$C$41*BF166,0)</f>
        <v>0</v>
      </c>
      <c r="BI166" s="87" t="s">
        <v>87</v>
      </c>
      <c r="BJ166" s="66">
        <f>IF(BG166=1,IF(BF166&lt;15,VLOOKUP(BI166,data!$B$3:$E$32,2,0)*BF166,(VLOOKUP(BI166,data!$B$3:$E$32,2,0)*14)+(VLOOKUP(BI166,data!$B$3:$E$32,3,0))*(BF166-14)),0)</f>
        <v>0</v>
      </c>
      <c r="BK166" s="87" t="s">
        <v>87</v>
      </c>
      <c r="BL166" s="66">
        <f>IF(BG166=1,VLOOKUP(BK166,data!$B$35:$D$39,2,0),0)</f>
        <v>0</v>
      </c>
      <c r="BM166" s="67">
        <f>IF(AND(BJ166&lt;&gt;0,BL166&lt;&gt;0)=FALSE,0,data!$C$43)</f>
        <v>0</v>
      </c>
      <c r="BN166" s="91">
        <f t="shared" si="83"/>
        <v>0</v>
      </c>
      <c r="BO166" s="121">
        <f t="shared" si="84"/>
        <v>0</v>
      </c>
      <c r="BP166" s="61">
        <f t="shared" si="85"/>
        <v>0</v>
      </c>
      <c r="BQ166" s="61">
        <f t="shared" si="86"/>
        <v>0</v>
      </c>
      <c r="BS166" s="64"/>
      <c r="BT166" s="61">
        <f t="shared" si="87"/>
        <v>0</v>
      </c>
      <c r="BU166" s="65">
        <f>IF(BT166=1,data!$C$41*BS166,0)</f>
        <v>0</v>
      </c>
      <c r="BV166" s="87" t="s">
        <v>87</v>
      </c>
      <c r="BW166" s="66">
        <f>IF(BT166=1,IF(BS166&lt;15,VLOOKUP(BV166,data!$B$3:$E$32,2,0)*BS166,(VLOOKUP(BV166,data!$B$3:$E$32,2,0)*14)+(VLOOKUP(BV166,data!$B$3:$E$32,3,0))*(BS166-14)),0)</f>
        <v>0</v>
      </c>
      <c r="BX166" s="87" t="s">
        <v>87</v>
      </c>
      <c r="BY166" s="66">
        <f>IF(BT166=1,VLOOKUP(BX166,data!$B$35:$D$39,2,0),0)</f>
        <v>0</v>
      </c>
      <c r="BZ166" s="67">
        <f>IF(AND(BW166&lt;&gt;0,BY166&lt;&gt;0)=FALSE,0,data!$C$43)</f>
        <v>0</v>
      </c>
      <c r="CA166" s="91">
        <f t="shared" si="88"/>
        <v>0</v>
      </c>
      <c r="CB166" s="121">
        <f t="shared" si="89"/>
        <v>0</v>
      </c>
      <c r="CC166" s="61">
        <f t="shared" si="90"/>
        <v>0</v>
      </c>
      <c r="CD166" s="61">
        <f t="shared" si="91"/>
        <v>0</v>
      </c>
    </row>
    <row r="167" spans="1:82" ht="18" hidden="1" customHeight="1" x14ac:dyDescent="0.25">
      <c r="A167" s="68"/>
      <c r="B167" s="58" t="s">
        <v>249</v>
      </c>
      <c r="C167" s="113"/>
      <c r="D167" s="59"/>
      <c r="E167" s="64"/>
      <c r="F167" s="61">
        <f t="shared" si="63"/>
        <v>0</v>
      </c>
      <c r="G167" s="65">
        <f>IF(F167=1,data!$C$41*E167,0)</f>
        <v>0</v>
      </c>
      <c r="H167" s="87" t="s">
        <v>87</v>
      </c>
      <c r="I167" s="66">
        <f>IF($F167=1,IF($E167&lt;15,VLOOKUP(H167,data!$B$3:$E$32,2,0)*$E167,(VLOOKUP(H167,data!$B$3:$E$32,2,0)*14)+(VLOOKUP(H167,data!$B$3:$E$32,3,0))*($E167-14)),0)</f>
        <v>0</v>
      </c>
      <c r="J167" s="87" t="s">
        <v>87</v>
      </c>
      <c r="K167" s="66">
        <f>IF($F167=1,VLOOKUP(J167,data!$B$35:$D$39,2,0),0)</f>
        <v>0</v>
      </c>
      <c r="L167" s="67">
        <f>IF(AND(I167&lt;&gt;0,K167&lt;&gt;0)=FALSE,0,data!$C$43)</f>
        <v>0</v>
      </c>
      <c r="M167" s="91">
        <f t="shared" si="61"/>
        <v>0</v>
      </c>
      <c r="N167" s="61">
        <f t="shared" si="92"/>
        <v>0</v>
      </c>
      <c r="O167" s="61">
        <f t="shared" si="64"/>
        <v>0</v>
      </c>
      <c r="P167" s="61">
        <f t="shared" si="65"/>
        <v>0</v>
      </c>
      <c r="Q167" s="137">
        <f t="shared" si="66"/>
        <v>0</v>
      </c>
      <c r="S167" s="64"/>
      <c r="T167" s="61">
        <f t="shared" si="67"/>
        <v>0</v>
      </c>
      <c r="U167" s="65">
        <f>IF(T167=1,data!$C$41*S167,0)</f>
        <v>0</v>
      </c>
      <c r="V167" s="87" t="s">
        <v>87</v>
      </c>
      <c r="W167" s="66">
        <f>IF(T167=1,IF(S167&lt;15,VLOOKUP(V167,data!$B$3:$E$32,2,0)*S167,(VLOOKUP(V167,data!$B$3:$E$32,2,0)*14)+(VLOOKUP(V167,data!$B$3:$E$32,3,0))*(S167-14)),0)</f>
        <v>0</v>
      </c>
      <c r="X167" s="87" t="s">
        <v>87</v>
      </c>
      <c r="Y167" s="66">
        <f>IF(T167=1,VLOOKUP(X167,data!$B$35:$D$39,2,0),0)</f>
        <v>0</v>
      </c>
      <c r="Z167" s="67">
        <f>IF(AND(W167&lt;&gt;0,Y167&lt;&gt;0)=FALSE,0,data!$C$43)</f>
        <v>0</v>
      </c>
      <c r="AA167" s="91">
        <f t="shared" si="68"/>
        <v>0</v>
      </c>
      <c r="AB167" s="121">
        <f t="shared" si="69"/>
        <v>0</v>
      </c>
      <c r="AC167" s="61">
        <f t="shared" si="70"/>
        <v>0</v>
      </c>
      <c r="AD167" s="61">
        <f t="shared" si="71"/>
        <v>0</v>
      </c>
      <c r="AF167" s="64"/>
      <c r="AG167" s="61">
        <f t="shared" si="72"/>
        <v>0</v>
      </c>
      <c r="AH167" s="65">
        <f>IF(AG167=1,data!$C$41*AF167,0)</f>
        <v>0</v>
      </c>
      <c r="AI167" s="87" t="s">
        <v>87</v>
      </c>
      <c r="AJ167" s="66">
        <f>IF(AG167=1,IF(AF167&lt;15,VLOOKUP(AI167,data!$B$3:$E$32,2,0)*AF167,(VLOOKUP(AI167,data!$B$3:$E$32,2,0)*14)+(VLOOKUP(AI167,data!$B$3:$E$32,3,0))*(AF167-14)),0)</f>
        <v>0</v>
      </c>
      <c r="AK167" s="87" t="s">
        <v>87</v>
      </c>
      <c r="AL167" s="66">
        <f>IF(AG167=1,VLOOKUP(AK167,data!$B$35:$D$39,2,0),0)</f>
        <v>0</v>
      </c>
      <c r="AM167" s="67">
        <f>IF(AND(AJ167&lt;&gt;0,AL167&lt;&gt;0)=FALSE,0,data!$C$43)</f>
        <v>0</v>
      </c>
      <c r="AN167" s="91">
        <f t="shared" si="73"/>
        <v>0</v>
      </c>
      <c r="AO167" s="121">
        <f t="shared" si="74"/>
        <v>0</v>
      </c>
      <c r="AP167" s="61">
        <f t="shared" si="75"/>
        <v>0</v>
      </c>
      <c r="AQ167" s="61">
        <f t="shared" si="76"/>
        <v>0</v>
      </c>
      <c r="AS167" s="64"/>
      <c r="AT167" s="61">
        <f t="shared" si="77"/>
        <v>0</v>
      </c>
      <c r="AU167" s="65">
        <f>IF(AT167=1,data!$C$41*AS167,0)</f>
        <v>0</v>
      </c>
      <c r="AV167" s="87" t="s">
        <v>87</v>
      </c>
      <c r="AW167" s="66">
        <f>IF(AT167=1,IF(AS167&lt;15,VLOOKUP(AV167,data!$B$3:$E$32,2,0)*AS167,(VLOOKUP(AV167,data!$B$3:$E$32,2,0)*14)+(VLOOKUP(AV167,data!$B$3:$E$32,3,0))*(AS167-14)),0)</f>
        <v>0</v>
      </c>
      <c r="AX167" s="87" t="s">
        <v>87</v>
      </c>
      <c r="AY167" s="66">
        <f>IF(AT167=1,VLOOKUP(AX167,data!$B$35:$D$39,2,0),0)</f>
        <v>0</v>
      </c>
      <c r="AZ167" s="67">
        <f>IF(AND(AW167&lt;&gt;0,AY167&lt;&gt;0)=FALSE,0,data!$C$43)</f>
        <v>0</v>
      </c>
      <c r="BA167" s="91">
        <f t="shared" si="78"/>
        <v>0</v>
      </c>
      <c r="BB167" s="121">
        <f t="shared" si="79"/>
        <v>0</v>
      </c>
      <c r="BC167" s="61">
        <f t="shared" si="80"/>
        <v>0</v>
      </c>
      <c r="BD167" s="61">
        <f t="shared" si="81"/>
        <v>0</v>
      </c>
      <c r="BF167" s="64"/>
      <c r="BG167" s="61">
        <f t="shared" si="82"/>
        <v>0</v>
      </c>
      <c r="BH167" s="65">
        <f>IF(BG167=1,data!$C$41*BF167,0)</f>
        <v>0</v>
      </c>
      <c r="BI167" s="87" t="s">
        <v>87</v>
      </c>
      <c r="BJ167" s="66">
        <f>IF(BG167=1,IF(BF167&lt;15,VLOOKUP(BI167,data!$B$3:$E$32,2,0)*BF167,(VLOOKUP(BI167,data!$B$3:$E$32,2,0)*14)+(VLOOKUP(BI167,data!$B$3:$E$32,3,0))*(BF167-14)),0)</f>
        <v>0</v>
      </c>
      <c r="BK167" s="87" t="s">
        <v>87</v>
      </c>
      <c r="BL167" s="66">
        <f>IF(BG167=1,VLOOKUP(BK167,data!$B$35:$D$39,2,0),0)</f>
        <v>0</v>
      </c>
      <c r="BM167" s="67">
        <f>IF(AND(BJ167&lt;&gt;0,BL167&lt;&gt;0)=FALSE,0,data!$C$43)</f>
        <v>0</v>
      </c>
      <c r="BN167" s="91">
        <f t="shared" si="83"/>
        <v>0</v>
      </c>
      <c r="BO167" s="121">
        <f t="shared" si="84"/>
        <v>0</v>
      </c>
      <c r="BP167" s="61">
        <f t="shared" si="85"/>
        <v>0</v>
      </c>
      <c r="BQ167" s="61">
        <f t="shared" si="86"/>
        <v>0</v>
      </c>
      <c r="BS167" s="64"/>
      <c r="BT167" s="61">
        <f t="shared" si="87"/>
        <v>0</v>
      </c>
      <c r="BU167" s="65">
        <f>IF(BT167=1,data!$C$41*BS167,0)</f>
        <v>0</v>
      </c>
      <c r="BV167" s="87" t="s">
        <v>87</v>
      </c>
      <c r="BW167" s="66">
        <f>IF(BT167=1,IF(BS167&lt;15,VLOOKUP(BV167,data!$B$3:$E$32,2,0)*BS167,(VLOOKUP(BV167,data!$B$3:$E$32,2,0)*14)+(VLOOKUP(BV167,data!$B$3:$E$32,3,0))*(BS167-14)),0)</f>
        <v>0</v>
      </c>
      <c r="BX167" s="87" t="s">
        <v>87</v>
      </c>
      <c r="BY167" s="66">
        <f>IF(BT167=1,VLOOKUP(BX167,data!$B$35:$D$39,2,0),0)</f>
        <v>0</v>
      </c>
      <c r="BZ167" s="67">
        <f>IF(AND(BW167&lt;&gt;0,BY167&lt;&gt;0)=FALSE,0,data!$C$43)</f>
        <v>0</v>
      </c>
      <c r="CA167" s="91">
        <f t="shared" si="88"/>
        <v>0</v>
      </c>
      <c r="CB167" s="121">
        <f t="shared" si="89"/>
        <v>0</v>
      </c>
      <c r="CC167" s="61">
        <f t="shared" si="90"/>
        <v>0</v>
      </c>
      <c r="CD167" s="61">
        <f t="shared" si="91"/>
        <v>0</v>
      </c>
    </row>
    <row r="168" spans="1:82" ht="18" hidden="1" customHeight="1" x14ac:dyDescent="0.25">
      <c r="A168" s="68"/>
      <c r="B168" s="58" t="s">
        <v>250</v>
      </c>
      <c r="C168" s="113"/>
      <c r="D168" s="59"/>
      <c r="E168" s="64"/>
      <c r="F168" s="61">
        <f t="shared" si="63"/>
        <v>0</v>
      </c>
      <c r="G168" s="65">
        <f>IF(F168=1,data!$C$41*E168,0)</f>
        <v>0</v>
      </c>
      <c r="H168" s="87" t="s">
        <v>87</v>
      </c>
      <c r="I168" s="66">
        <f>IF($F168=1,IF($E168&lt;15,VLOOKUP(H168,data!$B$3:$E$32,2,0)*$E168,(VLOOKUP(H168,data!$B$3:$E$32,2,0)*14)+(VLOOKUP(H168,data!$B$3:$E$32,3,0))*($E168-14)),0)</f>
        <v>0</v>
      </c>
      <c r="J168" s="87" t="s">
        <v>87</v>
      </c>
      <c r="K168" s="66">
        <f>IF($F168=1,VLOOKUP(J168,data!$B$35:$D$39,2,0),0)</f>
        <v>0</v>
      </c>
      <c r="L168" s="67">
        <f>IF(AND(I168&lt;&gt;0,K168&lt;&gt;0)=FALSE,0,data!$C$43)</f>
        <v>0</v>
      </c>
      <c r="M168" s="91">
        <f t="shared" si="61"/>
        <v>0</v>
      </c>
      <c r="N168" s="61">
        <f t="shared" si="92"/>
        <v>0</v>
      </c>
      <c r="O168" s="61">
        <f t="shared" si="64"/>
        <v>0</v>
      </c>
      <c r="P168" s="61">
        <f t="shared" si="65"/>
        <v>0</v>
      </c>
      <c r="Q168" s="137">
        <f t="shared" si="66"/>
        <v>0</v>
      </c>
      <c r="S168" s="64"/>
      <c r="T168" s="61">
        <f t="shared" si="67"/>
        <v>0</v>
      </c>
      <c r="U168" s="65">
        <f>IF(T168=1,data!$C$41*S168,0)</f>
        <v>0</v>
      </c>
      <c r="V168" s="87" t="s">
        <v>87</v>
      </c>
      <c r="W168" s="66">
        <f>IF(T168=1,IF(S168&lt;15,VLOOKUP(V168,data!$B$3:$E$32,2,0)*S168,(VLOOKUP(V168,data!$B$3:$E$32,2,0)*14)+(VLOOKUP(V168,data!$B$3:$E$32,3,0))*(S168-14)),0)</f>
        <v>0</v>
      </c>
      <c r="X168" s="87" t="s">
        <v>87</v>
      </c>
      <c r="Y168" s="66">
        <f>IF(T168=1,VLOOKUP(X168,data!$B$35:$D$39,2,0),0)</f>
        <v>0</v>
      </c>
      <c r="Z168" s="67">
        <f>IF(AND(W168&lt;&gt;0,Y168&lt;&gt;0)=FALSE,0,data!$C$43)</f>
        <v>0</v>
      </c>
      <c r="AA168" s="91">
        <f t="shared" si="68"/>
        <v>0</v>
      </c>
      <c r="AB168" s="121">
        <f t="shared" si="69"/>
        <v>0</v>
      </c>
      <c r="AC168" s="61">
        <f t="shared" si="70"/>
        <v>0</v>
      </c>
      <c r="AD168" s="61">
        <f t="shared" si="71"/>
        <v>0</v>
      </c>
      <c r="AF168" s="64"/>
      <c r="AG168" s="61">
        <f t="shared" si="72"/>
        <v>0</v>
      </c>
      <c r="AH168" s="65">
        <f>IF(AG168=1,data!$C$41*AF168,0)</f>
        <v>0</v>
      </c>
      <c r="AI168" s="87" t="s">
        <v>87</v>
      </c>
      <c r="AJ168" s="66">
        <f>IF(AG168=1,IF(AF168&lt;15,VLOOKUP(AI168,data!$B$3:$E$32,2,0)*AF168,(VLOOKUP(AI168,data!$B$3:$E$32,2,0)*14)+(VLOOKUP(AI168,data!$B$3:$E$32,3,0))*(AF168-14)),0)</f>
        <v>0</v>
      </c>
      <c r="AK168" s="87" t="s">
        <v>87</v>
      </c>
      <c r="AL168" s="66">
        <f>IF(AG168=1,VLOOKUP(AK168,data!$B$35:$D$39,2,0),0)</f>
        <v>0</v>
      </c>
      <c r="AM168" s="67">
        <f>IF(AND(AJ168&lt;&gt;0,AL168&lt;&gt;0)=FALSE,0,data!$C$43)</f>
        <v>0</v>
      </c>
      <c r="AN168" s="91">
        <f t="shared" si="73"/>
        <v>0</v>
      </c>
      <c r="AO168" s="121">
        <f t="shared" si="74"/>
        <v>0</v>
      </c>
      <c r="AP168" s="61">
        <f t="shared" si="75"/>
        <v>0</v>
      </c>
      <c r="AQ168" s="61">
        <f t="shared" si="76"/>
        <v>0</v>
      </c>
      <c r="AS168" s="64"/>
      <c r="AT168" s="61">
        <f t="shared" si="77"/>
        <v>0</v>
      </c>
      <c r="AU168" s="65">
        <f>IF(AT168=1,data!$C$41*AS168,0)</f>
        <v>0</v>
      </c>
      <c r="AV168" s="87" t="s">
        <v>87</v>
      </c>
      <c r="AW168" s="66">
        <f>IF(AT168=1,IF(AS168&lt;15,VLOOKUP(AV168,data!$B$3:$E$32,2,0)*AS168,(VLOOKUP(AV168,data!$B$3:$E$32,2,0)*14)+(VLOOKUP(AV168,data!$B$3:$E$32,3,0))*(AS168-14)),0)</f>
        <v>0</v>
      </c>
      <c r="AX168" s="87" t="s">
        <v>87</v>
      </c>
      <c r="AY168" s="66">
        <f>IF(AT168=1,VLOOKUP(AX168,data!$B$35:$D$39,2,0),0)</f>
        <v>0</v>
      </c>
      <c r="AZ168" s="67">
        <f>IF(AND(AW168&lt;&gt;0,AY168&lt;&gt;0)=FALSE,0,data!$C$43)</f>
        <v>0</v>
      </c>
      <c r="BA168" s="91">
        <f t="shared" si="78"/>
        <v>0</v>
      </c>
      <c r="BB168" s="121">
        <f t="shared" si="79"/>
        <v>0</v>
      </c>
      <c r="BC168" s="61">
        <f t="shared" si="80"/>
        <v>0</v>
      </c>
      <c r="BD168" s="61">
        <f t="shared" si="81"/>
        <v>0</v>
      </c>
      <c r="BF168" s="64"/>
      <c r="BG168" s="61">
        <f t="shared" si="82"/>
        <v>0</v>
      </c>
      <c r="BH168" s="65">
        <f>IF(BG168=1,data!$C$41*BF168,0)</f>
        <v>0</v>
      </c>
      <c r="BI168" s="87" t="s">
        <v>87</v>
      </c>
      <c r="BJ168" s="66">
        <f>IF(BG168=1,IF(BF168&lt;15,VLOOKUP(BI168,data!$B$3:$E$32,2,0)*BF168,(VLOOKUP(BI168,data!$B$3:$E$32,2,0)*14)+(VLOOKUP(BI168,data!$B$3:$E$32,3,0))*(BF168-14)),0)</f>
        <v>0</v>
      </c>
      <c r="BK168" s="87" t="s">
        <v>87</v>
      </c>
      <c r="BL168" s="66">
        <f>IF(BG168=1,VLOOKUP(BK168,data!$B$35:$D$39,2,0),0)</f>
        <v>0</v>
      </c>
      <c r="BM168" s="67">
        <f>IF(AND(BJ168&lt;&gt;0,BL168&lt;&gt;0)=FALSE,0,data!$C$43)</f>
        <v>0</v>
      </c>
      <c r="BN168" s="91">
        <f t="shared" si="83"/>
        <v>0</v>
      </c>
      <c r="BO168" s="121">
        <f t="shared" si="84"/>
        <v>0</v>
      </c>
      <c r="BP168" s="61">
        <f t="shared" si="85"/>
        <v>0</v>
      </c>
      <c r="BQ168" s="61">
        <f t="shared" si="86"/>
        <v>0</v>
      </c>
      <c r="BS168" s="64"/>
      <c r="BT168" s="61">
        <f t="shared" si="87"/>
        <v>0</v>
      </c>
      <c r="BU168" s="65">
        <f>IF(BT168=1,data!$C$41*BS168,0)</f>
        <v>0</v>
      </c>
      <c r="BV168" s="87" t="s">
        <v>87</v>
      </c>
      <c r="BW168" s="66">
        <f>IF(BT168=1,IF(BS168&lt;15,VLOOKUP(BV168,data!$B$3:$E$32,2,0)*BS168,(VLOOKUP(BV168,data!$B$3:$E$32,2,0)*14)+(VLOOKUP(BV168,data!$B$3:$E$32,3,0))*(BS168-14)),0)</f>
        <v>0</v>
      </c>
      <c r="BX168" s="87" t="s">
        <v>87</v>
      </c>
      <c r="BY168" s="66">
        <f>IF(BT168=1,VLOOKUP(BX168,data!$B$35:$D$39,2,0),0)</f>
        <v>0</v>
      </c>
      <c r="BZ168" s="67">
        <f>IF(AND(BW168&lt;&gt;0,BY168&lt;&gt;0)=FALSE,0,data!$C$43)</f>
        <v>0</v>
      </c>
      <c r="CA168" s="91">
        <f t="shared" si="88"/>
        <v>0</v>
      </c>
      <c r="CB168" s="121">
        <f t="shared" si="89"/>
        <v>0</v>
      </c>
      <c r="CC168" s="61">
        <f t="shared" si="90"/>
        <v>0</v>
      </c>
      <c r="CD168" s="61">
        <f t="shared" si="91"/>
        <v>0</v>
      </c>
    </row>
    <row r="169" spans="1:82" ht="18" hidden="1" customHeight="1" x14ac:dyDescent="0.25">
      <c r="A169" s="68"/>
      <c r="B169" s="58" t="s">
        <v>251</v>
      </c>
      <c r="C169" s="113"/>
      <c r="D169" s="59"/>
      <c r="E169" s="64"/>
      <c r="F169" s="61">
        <f t="shared" si="63"/>
        <v>0</v>
      </c>
      <c r="G169" s="65">
        <f>IF(F169=1,data!$C$41*E169,0)</f>
        <v>0</v>
      </c>
      <c r="H169" s="87" t="s">
        <v>87</v>
      </c>
      <c r="I169" s="66">
        <f>IF($F169=1,IF($E169&lt;15,VLOOKUP(H169,data!$B$3:$E$32,2,0)*$E169,(VLOOKUP(H169,data!$B$3:$E$32,2,0)*14)+(VLOOKUP(H169,data!$B$3:$E$32,3,0))*($E169-14)),0)</f>
        <v>0</v>
      </c>
      <c r="J169" s="87" t="s">
        <v>87</v>
      </c>
      <c r="K169" s="66">
        <f>IF($F169=1,VLOOKUP(J169,data!$B$35:$D$39,2,0),0)</f>
        <v>0</v>
      </c>
      <c r="L169" s="67">
        <f>IF(AND(I169&lt;&gt;0,K169&lt;&gt;0)=FALSE,0,data!$C$43)</f>
        <v>0</v>
      </c>
      <c r="M169" s="91">
        <f t="shared" si="61"/>
        <v>0</v>
      </c>
      <c r="N169" s="61">
        <f t="shared" si="92"/>
        <v>0</v>
      </c>
      <c r="O169" s="61">
        <f t="shared" si="64"/>
        <v>0</v>
      </c>
      <c r="P169" s="61">
        <f t="shared" si="65"/>
        <v>0</v>
      </c>
      <c r="Q169" s="137">
        <f t="shared" si="66"/>
        <v>0</v>
      </c>
      <c r="S169" s="64"/>
      <c r="T169" s="61">
        <f t="shared" si="67"/>
        <v>0</v>
      </c>
      <c r="U169" s="65">
        <f>IF(T169=1,data!$C$41*S169,0)</f>
        <v>0</v>
      </c>
      <c r="V169" s="87" t="s">
        <v>87</v>
      </c>
      <c r="W169" s="66">
        <f>IF(T169=1,IF(S169&lt;15,VLOOKUP(V169,data!$B$3:$E$32,2,0)*S169,(VLOOKUP(V169,data!$B$3:$E$32,2,0)*14)+(VLOOKUP(V169,data!$B$3:$E$32,3,0))*(S169-14)),0)</f>
        <v>0</v>
      </c>
      <c r="X169" s="87" t="s">
        <v>87</v>
      </c>
      <c r="Y169" s="66">
        <f>IF(T169=1,VLOOKUP(X169,data!$B$35:$D$39,2,0),0)</f>
        <v>0</v>
      </c>
      <c r="Z169" s="67">
        <f>IF(AND(W169&lt;&gt;0,Y169&lt;&gt;0)=FALSE,0,data!$C$43)</f>
        <v>0</v>
      </c>
      <c r="AA169" s="91">
        <f t="shared" si="68"/>
        <v>0</v>
      </c>
      <c r="AB169" s="121">
        <f t="shared" si="69"/>
        <v>0</v>
      </c>
      <c r="AC169" s="61">
        <f t="shared" si="70"/>
        <v>0</v>
      </c>
      <c r="AD169" s="61">
        <f t="shared" si="71"/>
        <v>0</v>
      </c>
      <c r="AF169" s="64"/>
      <c r="AG169" s="61">
        <f t="shared" si="72"/>
        <v>0</v>
      </c>
      <c r="AH169" s="65">
        <f>IF(AG169=1,data!$C$41*AF169,0)</f>
        <v>0</v>
      </c>
      <c r="AI169" s="87" t="s">
        <v>87</v>
      </c>
      <c r="AJ169" s="66">
        <f>IF(AG169=1,IF(AF169&lt;15,VLOOKUP(AI169,data!$B$3:$E$32,2,0)*AF169,(VLOOKUP(AI169,data!$B$3:$E$32,2,0)*14)+(VLOOKUP(AI169,data!$B$3:$E$32,3,0))*(AF169-14)),0)</f>
        <v>0</v>
      </c>
      <c r="AK169" s="87" t="s">
        <v>87</v>
      </c>
      <c r="AL169" s="66">
        <f>IF(AG169=1,VLOOKUP(AK169,data!$B$35:$D$39,2,0),0)</f>
        <v>0</v>
      </c>
      <c r="AM169" s="67">
        <f>IF(AND(AJ169&lt;&gt;0,AL169&lt;&gt;0)=FALSE,0,data!$C$43)</f>
        <v>0</v>
      </c>
      <c r="AN169" s="91">
        <f t="shared" si="73"/>
        <v>0</v>
      </c>
      <c r="AO169" s="121">
        <f t="shared" si="74"/>
        <v>0</v>
      </c>
      <c r="AP169" s="61">
        <f t="shared" si="75"/>
        <v>0</v>
      </c>
      <c r="AQ169" s="61">
        <f t="shared" si="76"/>
        <v>0</v>
      </c>
      <c r="AS169" s="64"/>
      <c r="AT169" s="61">
        <f t="shared" si="77"/>
        <v>0</v>
      </c>
      <c r="AU169" s="65">
        <f>IF(AT169=1,data!$C$41*AS169,0)</f>
        <v>0</v>
      </c>
      <c r="AV169" s="87" t="s">
        <v>87</v>
      </c>
      <c r="AW169" s="66">
        <f>IF(AT169=1,IF(AS169&lt;15,VLOOKUP(AV169,data!$B$3:$E$32,2,0)*AS169,(VLOOKUP(AV169,data!$B$3:$E$32,2,0)*14)+(VLOOKUP(AV169,data!$B$3:$E$32,3,0))*(AS169-14)),0)</f>
        <v>0</v>
      </c>
      <c r="AX169" s="87" t="s">
        <v>87</v>
      </c>
      <c r="AY169" s="66">
        <f>IF(AT169=1,VLOOKUP(AX169,data!$B$35:$D$39,2,0),0)</f>
        <v>0</v>
      </c>
      <c r="AZ169" s="67">
        <f>IF(AND(AW169&lt;&gt;0,AY169&lt;&gt;0)=FALSE,0,data!$C$43)</f>
        <v>0</v>
      </c>
      <c r="BA169" s="91">
        <f t="shared" si="78"/>
        <v>0</v>
      </c>
      <c r="BB169" s="121">
        <f t="shared" si="79"/>
        <v>0</v>
      </c>
      <c r="BC169" s="61">
        <f t="shared" si="80"/>
        <v>0</v>
      </c>
      <c r="BD169" s="61">
        <f t="shared" si="81"/>
        <v>0</v>
      </c>
      <c r="BF169" s="64"/>
      <c r="BG169" s="61">
        <f t="shared" si="82"/>
        <v>0</v>
      </c>
      <c r="BH169" s="65">
        <f>IF(BG169=1,data!$C$41*BF169,0)</f>
        <v>0</v>
      </c>
      <c r="BI169" s="87" t="s">
        <v>87</v>
      </c>
      <c r="BJ169" s="66">
        <f>IF(BG169=1,IF(BF169&lt;15,VLOOKUP(BI169,data!$B$3:$E$32,2,0)*BF169,(VLOOKUP(BI169,data!$B$3:$E$32,2,0)*14)+(VLOOKUP(BI169,data!$B$3:$E$32,3,0))*(BF169-14)),0)</f>
        <v>0</v>
      </c>
      <c r="BK169" s="87" t="s">
        <v>87</v>
      </c>
      <c r="BL169" s="66">
        <f>IF(BG169=1,VLOOKUP(BK169,data!$B$35:$D$39,2,0),0)</f>
        <v>0</v>
      </c>
      <c r="BM169" s="67">
        <f>IF(AND(BJ169&lt;&gt;0,BL169&lt;&gt;0)=FALSE,0,data!$C$43)</f>
        <v>0</v>
      </c>
      <c r="BN169" s="91">
        <f t="shared" si="83"/>
        <v>0</v>
      </c>
      <c r="BO169" s="121">
        <f t="shared" si="84"/>
        <v>0</v>
      </c>
      <c r="BP169" s="61">
        <f t="shared" si="85"/>
        <v>0</v>
      </c>
      <c r="BQ169" s="61">
        <f t="shared" si="86"/>
        <v>0</v>
      </c>
      <c r="BS169" s="64"/>
      <c r="BT169" s="61">
        <f t="shared" si="87"/>
        <v>0</v>
      </c>
      <c r="BU169" s="65">
        <f>IF(BT169=1,data!$C$41*BS169,0)</f>
        <v>0</v>
      </c>
      <c r="BV169" s="87" t="s">
        <v>87</v>
      </c>
      <c r="BW169" s="66">
        <f>IF(BT169=1,IF(BS169&lt;15,VLOOKUP(BV169,data!$B$3:$E$32,2,0)*BS169,(VLOOKUP(BV169,data!$B$3:$E$32,2,0)*14)+(VLOOKUP(BV169,data!$B$3:$E$32,3,0))*(BS169-14)),0)</f>
        <v>0</v>
      </c>
      <c r="BX169" s="87" t="s">
        <v>87</v>
      </c>
      <c r="BY169" s="66">
        <f>IF(BT169=1,VLOOKUP(BX169,data!$B$35:$D$39,2,0),0)</f>
        <v>0</v>
      </c>
      <c r="BZ169" s="67">
        <f>IF(AND(BW169&lt;&gt;0,BY169&lt;&gt;0)=FALSE,0,data!$C$43)</f>
        <v>0</v>
      </c>
      <c r="CA169" s="91">
        <f t="shared" si="88"/>
        <v>0</v>
      </c>
      <c r="CB169" s="121">
        <f t="shared" si="89"/>
        <v>0</v>
      </c>
      <c r="CC169" s="61">
        <f t="shared" si="90"/>
        <v>0</v>
      </c>
      <c r="CD169" s="61">
        <f t="shared" si="91"/>
        <v>0</v>
      </c>
    </row>
    <row r="170" spans="1:82" ht="18" hidden="1" customHeight="1" x14ac:dyDescent="0.25">
      <c r="A170" s="68"/>
      <c r="B170" s="58" t="s">
        <v>252</v>
      </c>
      <c r="C170" s="113"/>
      <c r="D170" s="59"/>
      <c r="E170" s="64"/>
      <c r="F170" s="61">
        <f t="shared" si="63"/>
        <v>0</v>
      </c>
      <c r="G170" s="65">
        <f>IF(F170=1,data!$C$41*E170,0)</f>
        <v>0</v>
      </c>
      <c r="H170" s="87" t="s">
        <v>87</v>
      </c>
      <c r="I170" s="66">
        <f>IF($F170=1,IF($E170&lt;15,VLOOKUP(H170,data!$B$3:$E$32,2,0)*$E170,(VLOOKUP(H170,data!$B$3:$E$32,2,0)*14)+(VLOOKUP(H170,data!$B$3:$E$32,3,0))*($E170-14)),0)</f>
        <v>0</v>
      </c>
      <c r="J170" s="87" t="s">
        <v>87</v>
      </c>
      <c r="K170" s="66">
        <f>IF($F170=1,VLOOKUP(J170,data!$B$35:$D$39,2,0),0)</f>
        <v>0</v>
      </c>
      <c r="L170" s="67">
        <f>IF(AND(I170&lt;&gt;0,K170&lt;&gt;0)=FALSE,0,data!$C$43)</f>
        <v>0</v>
      </c>
      <c r="M170" s="91">
        <f t="shared" si="61"/>
        <v>0</v>
      </c>
      <c r="N170" s="61">
        <f t="shared" si="92"/>
        <v>0</v>
      </c>
      <c r="O170" s="61">
        <f t="shared" si="64"/>
        <v>0</v>
      </c>
      <c r="P170" s="61">
        <f t="shared" si="65"/>
        <v>0</v>
      </c>
      <c r="Q170" s="137">
        <f t="shared" si="66"/>
        <v>0</v>
      </c>
      <c r="S170" s="64"/>
      <c r="T170" s="61">
        <f t="shared" si="67"/>
        <v>0</v>
      </c>
      <c r="U170" s="65">
        <f>IF(T170=1,data!$C$41*S170,0)</f>
        <v>0</v>
      </c>
      <c r="V170" s="87" t="s">
        <v>87</v>
      </c>
      <c r="W170" s="66">
        <f>IF(T170=1,IF(S170&lt;15,VLOOKUP(V170,data!$B$3:$E$32,2,0)*S170,(VLOOKUP(V170,data!$B$3:$E$32,2,0)*14)+(VLOOKUP(V170,data!$B$3:$E$32,3,0))*(S170-14)),0)</f>
        <v>0</v>
      </c>
      <c r="X170" s="87" t="s">
        <v>87</v>
      </c>
      <c r="Y170" s="66">
        <f>IF(T170=1,VLOOKUP(X170,data!$B$35:$D$39,2,0),0)</f>
        <v>0</v>
      </c>
      <c r="Z170" s="67">
        <f>IF(AND(W170&lt;&gt;0,Y170&lt;&gt;0)=FALSE,0,data!$C$43)</f>
        <v>0</v>
      </c>
      <c r="AA170" s="91">
        <f t="shared" si="68"/>
        <v>0</v>
      </c>
      <c r="AB170" s="121">
        <f t="shared" si="69"/>
        <v>0</v>
      </c>
      <c r="AC170" s="61">
        <f t="shared" si="70"/>
        <v>0</v>
      </c>
      <c r="AD170" s="61">
        <f t="shared" si="71"/>
        <v>0</v>
      </c>
      <c r="AF170" s="64"/>
      <c r="AG170" s="61">
        <f t="shared" si="72"/>
        <v>0</v>
      </c>
      <c r="AH170" s="65">
        <f>IF(AG170=1,data!$C$41*AF170,0)</f>
        <v>0</v>
      </c>
      <c r="AI170" s="87" t="s">
        <v>87</v>
      </c>
      <c r="AJ170" s="66">
        <f>IF(AG170=1,IF(AF170&lt;15,VLOOKUP(AI170,data!$B$3:$E$32,2,0)*AF170,(VLOOKUP(AI170,data!$B$3:$E$32,2,0)*14)+(VLOOKUP(AI170,data!$B$3:$E$32,3,0))*(AF170-14)),0)</f>
        <v>0</v>
      </c>
      <c r="AK170" s="87" t="s">
        <v>87</v>
      </c>
      <c r="AL170" s="66">
        <f>IF(AG170=1,VLOOKUP(AK170,data!$B$35:$D$39,2,0),0)</f>
        <v>0</v>
      </c>
      <c r="AM170" s="67">
        <f>IF(AND(AJ170&lt;&gt;0,AL170&lt;&gt;0)=FALSE,0,data!$C$43)</f>
        <v>0</v>
      </c>
      <c r="AN170" s="91">
        <f t="shared" si="73"/>
        <v>0</v>
      </c>
      <c r="AO170" s="121">
        <f t="shared" si="74"/>
        <v>0</v>
      </c>
      <c r="AP170" s="61">
        <f t="shared" si="75"/>
        <v>0</v>
      </c>
      <c r="AQ170" s="61">
        <f t="shared" si="76"/>
        <v>0</v>
      </c>
      <c r="AS170" s="64"/>
      <c r="AT170" s="61">
        <f t="shared" si="77"/>
        <v>0</v>
      </c>
      <c r="AU170" s="65">
        <f>IF(AT170=1,data!$C$41*AS170,0)</f>
        <v>0</v>
      </c>
      <c r="AV170" s="87" t="s">
        <v>87</v>
      </c>
      <c r="AW170" s="66">
        <f>IF(AT170=1,IF(AS170&lt;15,VLOOKUP(AV170,data!$B$3:$E$32,2,0)*AS170,(VLOOKUP(AV170,data!$B$3:$E$32,2,0)*14)+(VLOOKUP(AV170,data!$B$3:$E$32,3,0))*(AS170-14)),0)</f>
        <v>0</v>
      </c>
      <c r="AX170" s="87" t="s">
        <v>87</v>
      </c>
      <c r="AY170" s="66">
        <f>IF(AT170=1,VLOOKUP(AX170,data!$B$35:$D$39,2,0),0)</f>
        <v>0</v>
      </c>
      <c r="AZ170" s="67">
        <f>IF(AND(AW170&lt;&gt;0,AY170&lt;&gt;0)=FALSE,0,data!$C$43)</f>
        <v>0</v>
      </c>
      <c r="BA170" s="91">
        <f t="shared" si="78"/>
        <v>0</v>
      </c>
      <c r="BB170" s="121">
        <f t="shared" si="79"/>
        <v>0</v>
      </c>
      <c r="BC170" s="61">
        <f t="shared" si="80"/>
        <v>0</v>
      </c>
      <c r="BD170" s="61">
        <f t="shared" si="81"/>
        <v>0</v>
      </c>
      <c r="BF170" s="64"/>
      <c r="BG170" s="61">
        <f t="shared" si="82"/>
        <v>0</v>
      </c>
      <c r="BH170" s="65">
        <f>IF(BG170=1,data!$C$41*BF170,0)</f>
        <v>0</v>
      </c>
      <c r="BI170" s="87" t="s">
        <v>87</v>
      </c>
      <c r="BJ170" s="66">
        <f>IF(BG170=1,IF(BF170&lt;15,VLOOKUP(BI170,data!$B$3:$E$32,2,0)*BF170,(VLOOKUP(BI170,data!$B$3:$E$32,2,0)*14)+(VLOOKUP(BI170,data!$B$3:$E$32,3,0))*(BF170-14)),0)</f>
        <v>0</v>
      </c>
      <c r="BK170" s="87" t="s">
        <v>87</v>
      </c>
      <c r="BL170" s="66">
        <f>IF(BG170=1,VLOOKUP(BK170,data!$B$35:$D$39,2,0),0)</f>
        <v>0</v>
      </c>
      <c r="BM170" s="67">
        <f>IF(AND(BJ170&lt;&gt;0,BL170&lt;&gt;0)=FALSE,0,data!$C$43)</f>
        <v>0</v>
      </c>
      <c r="BN170" s="91">
        <f t="shared" si="83"/>
        <v>0</v>
      </c>
      <c r="BO170" s="121">
        <f t="shared" si="84"/>
        <v>0</v>
      </c>
      <c r="BP170" s="61">
        <f t="shared" si="85"/>
        <v>0</v>
      </c>
      <c r="BQ170" s="61">
        <f t="shared" si="86"/>
        <v>0</v>
      </c>
      <c r="BS170" s="64"/>
      <c r="BT170" s="61">
        <f t="shared" si="87"/>
        <v>0</v>
      </c>
      <c r="BU170" s="65">
        <f>IF(BT170=1,data!$C$41*BS170,0)</f>
        <v>0</v>
      </c>
      <c r="BV170" s="87" t="s">
        <v>87</v>
      </c>
      <c r="BW170" s="66">
        <f>IF(BT170=1,IF(BS170&lt;15,VLOOKUP(BV170,data!$B$3:$E$32,2,0)*BS170,(VLOOKUP(BV170,data!$B$3:$E$32,2,0)*14)+(VLOOKUP(BV170,data!$B$3:$E$32,3,0))*(BS170-14)),0)</f>
        <v>0</v>
      </c>
      <c r="BX170" s="87" t="s">
        <v>87</v>
      </c>
      <c r="BY170" s="66">
        <f>IF(BT170=1,VLOOKUP(BX170,data!$B$35:$D$39,2,0),0)</f>
        <v>0</v>
      </c>
      <c r="BZ170" s="67">
        <f>IF(AND(BW170&lt;&gt;0,BY170&lt;&gt;0)=FALSE,0,data!$C$43)</f>
        <v>0</v>
      </c>
      <c r="CA170" s="91">
        <f t="shared" si="88"/>
        <v>0</v>
      </c>
      <c r="CB170" s="121">
        <f t="shared" si="89"/>
        <v>0</v>
      </c>
      <c r="CC170" s="61">
        <f t="shared" si="90"/>
        <v>0</v>
      </c>
      <c r="CD170" s="61">
        <f t="shared" si="91"/>
        <v>0</v>
      </c>
    </row>
    <row r="171" spans="1:82" ht="18" hidden="1" customHeight="1" x14ac:dyDescent="0.25">
      <c r="A171" s="68"/>
      <c r="B171" s="58" t="s">
        <v>253</v>
      </c>
      <c r="C171" s="113"/>
      <c r="D171" s="59"/>
      <c r="E171" s="64"/>
      <c r="F171" s="61">
        <f t="shared" si="63"/>
        <v>0</v>
      </c>
      <c r="G171" s="65">
        <f>IF(F171=1,data!$C$41*E171,0)</f>
        <v>0</v>
      </c>
      <c r="H171" s="87" t="s">
        <v>87</v>
      </c>
      <c r="I171" s="66">
        <f>IF($F171=1,IF($E171&lt;15,VLOOKUP(H171,data!$B$3:$E$32,2,0)*$E171,(VLOOKUP(H171,data!$B$3:$E$32,2,0)*14)+(VLOOKUP(H171,data!$B$3:$E$32,3,0))*($E171-14)),0)</f>
        <v>0</v>
      </c>
      <c r="J171" s="87" t="s">
        <v>87</v>
      </c>
      <c r="K171" s="66">
        <f>IF($F171=1,VLOOKUP(J171,data!$B$35:$D$39,2,0),0)</f>
        <v>0</v>
      </c>
      <c r="L171" s="67">
        <f>IF(AND(I171&lt;&gt;0,K171&lt;&gt;0)=FALSE,0,data!$C$43)</f>
        <v>0</v>
      </c>
      <c r="M171" s="91">
        <f t="shared" si="61"/>
        <v>0</v>
      </c>
      <c r="N171" s="61">
        <f t="shared" si="92"/>
        <v>0</v>
      </c>
      <c r="O171" s="61">
        <f t="shared" si="64"/>
        <v>0</v>
      </c>
      <c r="P171" s="61">
        <f t="shared" si="65"/>
        <v>0</v>
      </c>
      <c r="Q171" s="137">
        <f t="shared" si="66"/>
        <v>0</v>
      </c>
      <c r="S171" s="64"/>
      <c r="T171" s="61">
        <f t="shared" si="67"/>
        <v>0</v>
      </c>
      <c r="U171" s="65">
        <f>IF(T171=1,data!$C$41*S171,0)</f>
        <v>0</v>
      </c>
      <c r="V171" s="87" t="s">
        <v>87</v>
      </c>
      <c r="W171" s="66">
        <f>IF(T171=1,IF(S171&lt;15,VLOOKUP(V171,data!$B$3:$E$32,2,0)*S171,(VLOOKUP(V171,data!$B$3:$E$32,2,0)*14)+(VLOOKUP(V171,data!$B$3:$E$32,3,0))*(S171-14)),0)</f>
        <v>0</v>
      </c>
      <c r="X171" s="87" t="s">
        <v>87</v>
      </c>
      <c r="Y171" s="66">
        <f>IF(T171=1,VLOOKUP(X171,data!$B$35:$D$39,2,0),0)</f>
        <v>0</v>
      </c>
      <c r="Z171" s="67">
        <f>IF(AND(W171&lt;&gt;0,Y171&lt;&gt;0)=FALSE,0,data!$C$43)</f>
        <v>0</v>
      </c>
      <c r="AA171" s="91">
        <f t="shared" si="68"/>
        <v>0</v>
      </c>
      <c r="AB171" s="121">
        <f t="shared" si="69"/>
        <v>0</v>
      </c>
      <c r="AC171" s="61">
        <f t="shared" si="70"/>
        <v>0</v>
      </c>
      <c r="AD171" s="61">
        <f t="shared" si="71"/>
        <v>0</v>
      </c>
      <c r="AF171" s="64"/>
      <c r="AG171" s="61">
        <f t="shared" si="72"/>
        <v>0</v>
      </c>
      <c r="AH171" s="65">
        <f>IF(AG171=1,data!$C$41*AF171,0)</f>
        <v>0</v>
      </c>
      <c r="AI171" s="87" t="s">
        <v>87</v>
      </c>
      <c r="AJ171" s="66">
        <f>IF(AG171=1,IF(AF171&lt;15,VLOOKUP(AI171,data!$B$3:$E$32,2,0)*AF171,(VLOOKUP(AI171,data!$B$3:$E$32,2,0)*14)+(VLOOKUP(AI171,data!$B$3:$E$32,3,0))*(AF171-14)),0)</f>
        <v>0</v>
      </c>
      <c r="AK171" s="87" t="s">
        <v>87</v>
      </c>
      <c r="AL171" s="66">
        <f>IF(AG171=1,VLOOKUP(AK171,data!$B$35:$D$39,2,0),0)</f>
        <v>0</v>
      </c>
      <c r="AM171" s="67">
        <f>IF(AND(AJ171&lt;&gt;0,AL171&lt;&gt;0)=FALSE,0,data!$C$43)</f>
        <v>0</v>
      </c>
      <c r="AN171" s="91">
        <f t="shared" si="73"/>
        <v>0</v>
      </c>
      <c r="AO171" s="121">
        <f t="shared" si="74"/>
        <v>0</v>
      </c>
      <c r="AP171" s="61">
        <f t="shared" si="75"/>
        <v>0</v>
      </c>
      <c r="AQ171" s="61">
        <f t="shared" si="76"/>
        <v>0</v>
      </c>
      <c r="AS171" s="64"/>
      <c r="AT171" s="61">
        <f t="shared" si="77"/>
        <v>0</v>
      </c>
      <c r="AU171" s="65">
        <f>IF(AT171=1,data!$C$41*AS171,0)</f>
        <v>0</v>
      </c>
      <c r="AV171" s="87" t="s">
        <v>87</v>
      </c>
      <c r="AW171" s="66">
        <f>IF(AT171=1,IF(AS171&lt;15,VLOOKUP(AV171,data!$B$3:$E$32,2,0)*AS171,(VLOOKUP(AV171,data!$B$3:$E$32,2,0)*14)+(VLOOKUP(AV171,data!$B$3:$E$32,3,0))*(AS171-14)),0)</f>
        <v>0</v>
      </c>
      <c r="AX171" s="87" t="s">
        <v>87</v>
      </c>
      <c r="AY171" s="66">
        <f>IF(AT171=1,VLOOKUP(AX171,data!$B$35:$D$39,2,0),0)</f>
        <v>0</v>
      </c>
      <c r="AZ171" s="67">
        <f>IF(AND(AW171&lt;&gt;0,AY171&lt;&gt;0)=FALSE,0,data!$C$43)</f>
        <v>0</v>
      </c>
      <c r="BA171" s="91">
        <f t="shared" si="78"/>
        <v>0</v>
      </c>
      <c r="BB171" s="121">
        <f t="shared" si="79"/>
        <v>0</v>
      </c>
      <c r="BC171" s="61">
        <f t="shared" si="80"/>
        <v>0</v>
      </c>
      <c r="BD171" s="61">
        <f t="shared" si="81"/>
        <v>0</v>
      </c>
      <c r="BF171" s="64"/>
      <c r="BG171" s="61">
        <f t="shared" si="82"/>
        <v>0</v>
      </c>
      <c r="BH171" s="65">
        <f>IF(BG171=1,data!$C$41*BF171,0)</f>
        <v>0</v>
      </c>
      <c r="BI171" s="87" t="s">
        <v>87</v>
      </c>
      <c r="BJ171" s="66">
        <f>IF(BG171=1,IF(BF171&lt;15,VLOOKUP(BI171,data!$B$3:$E$32,2,0)*BF171,(VLOOKUP(BI171,data!$B$3:$E$32,2,0)*14)+(VLOOKUP(BI171,data!$B$3:$E$32,3,0))*(BF171-14)),0)</f>
        <v>0</v>
      </c>
      <c r="BK171" s="87" t="s">
        <v>87</v>
      </c>
      <c r="BL171" s="66">
        <f>IF(BG171=1,VLOOKUP(BK171,data!$B$35:$D$39,2,0),0)</f>
        <v>0</v>
      </c>
      <c r="BM171" s="67">
        <f>IF(AND(BJ171&lt;&gt;0,BL171&lt;&gt;0)=FALSE,0,data!$C$43)</f>
        <v>0</v>
      </c>
      <c r="BN171" s="91">
        <f t="shared" si="83"/>
        <v>0</v>
      </c>
      <c r="BO171" s="121">
        <f t="shared" si="84"/>
        <v>0</v>
      </c>
      <c r="BP171" s="61">
        <f t="shared" si="85"/>
        <v>0</v>
      </c>
      <c r="BQ171" s="61">
        <f t="shared" si="86"/>
        <v>0</v>
      </c>
      <c r="BS171" s="64"/>
      <c r="BT171" s="61">
        <f t="shared" si="87"/>
        <v>0</v>
      </c>
      <c r="BU171" s="65">
        <f>IF(BT171=1,data!$C$41*BS171,0)</f>
        <v>0</v>
      </c>
      <c r="BV171" s="87" t="s">
        <v>87</v>
      </c>
      <c r="BW171" s="66">
        <f>IF(BT171=1,IF(BS171&lt;15,VLOOKUP(BV171,data!$B$3:$E$32,2,0)*BS171,(VLOOKUP(BV171,data!$B$3:$E$32,2,0)*14)+(VLOOKUP(BV171,data!$B$3:$E$32,3,0))*(BS171-14)),0)</f>
        <v>0</v>
      </c>
      <c r="BX171" s="87" t="s">
        <v>87</v>
      </c>
      <c r="BY171" s="66">
        <f>IF(BT171=1,VLOOKUP(BX171,data!$B$35:$D$39,2,0),0)</f>
        <v>0</v>
      </c>
      <c r="BZ171" s="67">
        <f>IF(AND(BW171&lt;&gt;0,BY171&lt;&gt;0)=FALSE,0,data!$C$43)</f>
        <v>0</v>
      </c>
      <c r="CA171" s="91">
        <f t="shared" si="88"/>
        <v>0</v>
      </c>
      <c r="CB171" s="121">
        <f t="shared" si="89"/>
        <v>0</v>
      </c>
      <c r="CC171" s="61">
        <f t="shared" si="90"/>
        <v>0</v>
      </c>
      <c r="CD171" s="61">
        <f t="shared" si="91"/>
        <v>0</v>
      </c>
    </row>
    <row r="172" spans="1:82" ht="18" hidden="1" customHeight="1" x14ac:dyDescent="0.25">
      <c r="A172" s="68"/>
      <c r="B172" s="58" t="s">
        <v>254</v>
      </c>
      <c r="C172" s="113"/>
      <c r="D172" s="59"/>
      <c r="E172" s="64"/>
      <c r="F172" s="61">
        <f t="shared" si="63"/>
        <v>0</v>
      </c>
      <c r="G172" s="65">
        <f>IF(F172=1,data!$C$41*E172,0)</f>
        <v>0</v>
      </c>
      <c r="H172" s="87" t="s">
        <v>87</v>
      </c>
      <c r="I172" s="66">
        <f>IF($F172=1,IF($E172&lt;15,VLOOKUP(H172,data!$B$3:$E$32,2,0)*$E172,(VLOOKUP(H172,data!$B$3:$E$32,2,0)*14)+(VLOOKUP(H172,data!$B$3:$E$32,3,0))*($E172-14)),0)</f>
        <v>0</v>
      </c>
      <c r="J172" s="87" t="s">
        <v>87</v>
      </c>
      <c r="K172" s="66">
        <f>IF($F172=1,VLOOKUP(J172,data!$B$35:$D$39,2,0),0)</f>
        <v>0</v>
      </c>
      <c r="L172" s="67">
        <f>IF(AND(I172&lt;&gt;0,K172&lt;&gt;0)=FALSE,0,data!$C$43)</f>
        <v>0</v>
      </c>
      <c r="M172" s="91">
        <f t="shared" si="61"/>
        <v>0</v>
      </c>
      <c r="N172" s="61">
        <f t="shared" si="92"/>
        <v>0</v>
      </c>
      <c r="O172" s="61">
        <f t="shared" si="64"/>
        <v>0</v>
      </c>
      <c r="P172" s="61">
        <f t="shared" si="65"/>
        <v>0</v>
      </c>
      <c r="Q172" s="137">
        <f t="shared" si="66"/>
        <v>0</v>
      </c>
      <c r="S172" s="64"/>
      <c r="T172" s="61">
        <f t="shared" si="67"/>
        <v>0</v>
      </c>
      <c r="U172" s="65">
        <f>IF(T172=1,data!$C$41*S172,0)</f>
        <v>0</v>
      </c>
      <c r="V172" s="87" t="s">
        <v>87</v>
      </c>
      <c r="W172" s="66">
        <f>IF(T172=1,IF(S172&lt;15,VLOOKUP(V172,data!$B$3:$E$32,2,0)*S172,(VLOOKUP(V172,data!$B$3:$E$32,2,0)*14)+(VLOOKUP(V172,data!$B$3:$E$32,3,0))*(S172-14)),0)</f>
        <v>0</v>
      </c>
      <c r="X172" s="87" t="s">
        <v>87</v>
      </c>
      <c r="Y172" s="66">
        <f>IF(T172=1,VLOOKUP(X172,data!$B$35:$D$39,2,0),0)</f>
        <v>0</v>
      </c>
      <c r="Z172" s="67">
        <f>IF(AND(W172&lt;&gt;0,Y172&lt;&gt;0)=FALSE,0,data!$C$43)</f>
        <v>0</v>
      </c>
      <c r="AA172" s="91">
        <f t="shared" si="68"/>
        <v>0</v>
      </c>
      <c r="AB172" s="121">
        <f t="shared" si="69"/>
        <v>0</v>
      </c>
      <c r="AC172" s="61">
        <f t="shared" si="70"/>
        <v>0</v>
      </c>
      <c r="AD172" s="61">
        <f t="shared" si="71"/>
        <v>0</v>
      </c>
      <c r="AF172" s="64"/>
      <c r="AG172" s="61">
        <f t="shared" si="72"/>
        <v>0</v>
      </c>
      <c r="AH172" s="65">
        <f>IF(AG172=1,data!$C$41*AF172,0)</f>
        <v>0</v>
      </c>
      <c r="AI172" s="87" t="s">
        <v>87</v>
      </c>
      <c r="AJ172" s="66">
        <f>IF(AG172=1,IF(AF172&lt;15,VLOOKUP(AI172,data!$B$3:$E$32,2,0)*AF172,(VLOOKUP(AI172,data!$B$3:$E$32,2,0)*14)+(VLOOKUP(AI172,data!$B$3:$E$32,3,0))*(AF172-14)),0)</f>
        <v>0</v>
      </c>
      <c r="AK172" s="87" t="s">
        <v>87</v>
      </c>
      <c r="AL172" s="66">
        <f>IF(AG172=1,VLOOKUP(AK172,data!$B$35:$D$39,2,0),0)</f>
        <v>0</v>
      </c>
      <c r="AM172" s="67">
        <f>IF(AND(AJ172&lt;&gt;0,AL172&lt;&gt;0)=FALSE,0,data!$C$43)</f>
        <v>0</v>
      </c>
      <c r="AN172" s="91">
        <f t="shared" si="73"/>
        <v>0</v>
      </c>
      <c r="AO172" s="121">
        <f t="shared" si="74"/>
        <v>0</v>
      </c>
      <c r="AP172" s="61">
        <f t="shared" si="75"/>
        <v>0</v>
      </c>
      <c r="AQ172" s="61">
        <f t="shared" si="76"/>
        <v>0</v>
      </c>
      <c r="AS172" s="64"/>
      <c r="AT172" s="61">
        <f t="shared" si="77"/>
        <v>0</v>
      </c>
      <c r="AU172" s="65">
        <f>IF(AT172=1,data!$C$41*AS172,0)</f>
        <v>0</v>
      </c>
      <c r="AV172" s="87" t="s">
        <v>87</v>
      </c>
      <c r="AW172" s="66">
        <f>IF(AT172=1,IF(AS172&lt;15,VLOOKUP(AV172,data!$B$3:$E$32,2,0)*AS172,(VLOOKUP(AV172,data!$B$3:$E$32,2,0)*14)+(VLOOKUP(AV172,data!$B$3:$E$32,3,0))*(AS172-14)),0)</f>
        <v>0</v>
      </c>
      <c r="AX172" s="87" t="s">
        <v>87</v>
      </c>
      <c r="AY172" s="66">
        <f>IF(AT172=1,VLOOKUP(AX172,data!$B$35:$D$39,2,0),0)</f>
        <v>0</v>
      </c>
      <c r="AZ172" s="67">
        <f>IF(AND(AW172&lt;&gt;0,AY172&lt;&gt;0)=FALSE,0,data!$C$43)</f>
        <v>0</v>
      </c>
      <c r="BA172" s="91">
        <f t="shared" si="78"/>
        <v>0</v>
      </c>
      <c r="BB172" s="121">
        <f t="shared" si="79"/>
        <v>0</v>
      </c>
      <c r="BC172" s="61">
        <f t="shared" si="80"/>
        <v>0</v>
      </c>
      <c r="BD172" s="61">
        <f t="shared" si="81"/>
        <v>0</v>
      </c>
      <c r="BF172" s="64"/>
      <c r="BG172" s="61">
        <f t="shared" si="82"/>
        <v>0</v>
      </c>
      <c r="BH172" s="65">
        <f>IF(BG172=1,data!$C$41*BF172,0)</f>
        <v>0</v>
      </c>
      <c r="BI172" s="87" t="s">
        <v>87</v>
      </c>
      <c r="BJ172" s="66">
        <f>IF(BG172=1,IF(BF172&lt;15,VLOOKUP(BI172,data!$B$3:$E$32,2,0)*BF172,(VLOOKUP(BI172,data!$B$3:$E$32,2,0)*14)+(VLOOKUP(BI172,data!$B$3:$E$32,3,0))*(BF172-14)),0)</f>
        <v>0</v>
      </c>
      <c r="BK172" s="87" t="s">
        <v>87</v>
      </c>
      <c r="BL172" s="66">
        <f>IF(BG172=1,VLOOKUP(BK172,data!$B$35:$D$39,2,0),0)</f>
        <v>0</v>
      </c>
      <c r="BM172" s="67">
        <f>IF(AND(BJ172&lt;&gt;0,BL172&lt;&gt;0)=FALSE,0,data!$C$43)</f>
        <v>0</v>
      </c>
      <c r="BN172" s="91">
        <f t="shared" si="83"/>
        <v>0</v>
      </c>
      <c r="BO172" s="121">
        <f t="shared" si="84"/>
        <v>0</v>
      </c>
      <c r="BP172" s="61">
        <f t="shared" si="85"/>
        <v>0</v>
      </c>
      <c r="BQ172" s="61">
        <f t="shared" si="86"/>
        <v>0</v>
      </c>
      <c r="BS172" s="64"/>
      <c r="BT172" s="61">
        <f t="shared" si="87"/>
        <v>0</v>
      </c>
      <c r="BU172" s="65">
        <f>IF(BT172=1,data!$C$41*BS172,0)</f>
        <v>0</v>
      </c>
      <c r="BV172" s="87" t="s">
        <v>87</v>
      </c>
      <c r="BW172" s="66">
        <f>IF(BT172=1,IF(BS172&lt;15,VLOOKUP(BV172,data!$B$3:$E$32,2,0)*BS172,(VLOOKUP(BV172,data!$B$3:$E$32,2,0)*14)+(VLOOKUP(BV172,data!$B$3:$E$32,3,0))*(BS172-14)),0)</f>
        <v>0</v>
      </c>
      <c r="BX172" s="87" t="s">
        <v>87</v>
      </c>
      <c r="BY172" s="66">
        <f>IF(BT172=1,VLOOKUP(BX172,data!$B$35:$D$39,2,0),0)</f>
        <v>0</v>
      </c>
      <c r="BZ172" s="67">
        <f>IF(AND(BW172&lt;&gt;0,BY172&lt;&gt;0)=FALSE,0,data!$C$43)</f>
        <v>0</v>
      </c>
      <c r="CA172" s="91">
        <f t="shared" si="88"/>
        <v>0</v>
      </c>
      <c r="CB172" s="121">
        <f t="shared" si="89"/>
        <v>0</v>
      </c>
      <c r="CC172" s="61">
        <f t="shared" si="90"/>
        <v>0</v>
      </c>
      <c r="CD172" s="61">
        <f t="shared" si="91"/>
        <v>0</v>
      </c>
    </row>
    <row r="173" spans="1:82" ht="18" hidden="1" customHeight="1" x14ac:dyDescent="0.25">
      <c r="A173" s="68"/>
      <c r="B173" s="58" t="s">
        <v>255</v>
      </c>
      <c r="C173" s="113"/>
      <c r="D173" s="59"/>
      <c r="E173" s="64"/>
      <c r="F173" s="61">
        <f t="shared" si="63"/>
        <v>0</v>
      </c>
      <c r="G173" s="65">
        <f>IF(F173=1,data!$C$41*E173,0)</f>
        <v>0</v>
      </c>
      <c r="H173" s="87" t="s">
        <v>87</v>
      </c>
      <c r="I173" s="66">
        <f>IF($F173=1,IF($E173&lt;15,VLOOKUP(H173,data!$B$3:$E$32,2,0)*$E173,(VLOOKUP(H173,data!$B$3:$E$32,2,0)*14)+(VLOOKUP(H173,data!$B$3:$E$32,3,0))*($E173-14)),0)</f>
        <v>0</v>
      </c>
      <c r="J173" s="87" t="s">
        <v>87</v>
      </c>
      <c r="K173" s="66">
        <f>IF($F173=1,VLOOKUP(J173,data!$B$35:$D$39,2,0),0)</f>
        <v>0</v>
      </c>
      <c r="L173" s="67">
        <f>IF(AND(I173&lt;&gt;0,K173&lt;&gt;0)=FALSE,0,data!$C$43)</f>
        <v>0</v>
      </c>
      <c r="M173" s="91">
        <f t="shared" si="61"/>
        <v>0</v>
      </c>
      <c r="N173" s="61">
        <f t="shared" si="92"/>
        <v>0</v>
      </c>
      <c r="O173" s="61">
        <f t="shared" si="64"/>
        <v>0</v>
      </c>
      <c r="P173" s="61">
        <f t="shared" si="65"/>
        <v>0</v>
      </c>
      <c r="Q173" s="137">
        <f t="shared" si="66"/>
        <v>0</v>
      </c>
      <c r="S173" s="64"/>
      <c r="T173" s="61">
        <f t="shared" si="67"/>
        <v>0</v>
      </c>
      <c r="U173" s="65">
        <f>IF(T173=1,data!$C$41*S173,0)</f>
        <v>0</v>
      </c>
      <c r="V173" s="87" t="s">
        <v>87</v>
      </c>
      <c r="W173" s="66">
        <f>IF(T173=1,IF(S173&lt;15,VLOOKUP(V173,data!$B$3:$E$32,2,0)*S173,(VLOOKUP(V173,data!$B$3:$E$32,2,0)*14)+(VLOOKUP(V173,data!$B$3:$E$32,3,0))*(S173-14)),0)</f>
        <v>0</v>
      </c>
      <c r="X173" s="87" t="s">
        <v>87</v>
      </c>
      <c r="Y173" s="66">
        <f>IF(T173=1,VLOOKUP(X173,data!$B$35:$D$39,2,0),0)</f>
        <v>0</v>
      </c>
      <c r="Z173" s="67">
        <f>IF(AND(W173&lt;&gt;0,Y173&lt;&gt;0)=FALSE,0,data!$C$43)</f>
        <v>0</v>
      </c>
      <c r="AA173" s="91">
        <f t="shared" si="68"/>
        <v>0</v>
      </c>
      <c r="AB173" s="121">
        <f t="shared" si="69"/>
        <v>0</v>
      </c>
      <c r="AC173" s="61">
        <f t="shared" si="70"/>
        <v>0</v>
      </c>
      <c r="AD173" s="61">
        <f t="shared" si="71"/>
        <v>0</v>
      </c>
      <c r="AF173" s="64"/>
      <c r="AG173" s="61">
        <f t="shared" si="72"/>
        <v>0</v>
      </c>
      <c r="AH173" s="65">
        <f>IF(AG173=1,data!$C$41*AF173,0)</f>
        <v>0</v>
      </c>
      <c r="AI173" s="87" t="s">
        <v>87</v>
      </c>
      <c r="AJ173" s="66">
        <f>IF(AG173=1,IF(AF173&lt;15,VLOOKUP(AI173,data!$B$3:$E$32,2,0)*AF173,(VLOOKUP(AI173,data!$B$3:$E$32,2,0)*14)+(VLOOKUP(AI173,data!$B$3:$E$32,3,0))*(AF173-14)),0)</f>
        <v>0</v>
      </c>
      <c r="AK173" s="87" t="s">
        <v>87</v>
      </c>
      <c r="AL173" s="66">
        <f>IF(AG173=1,VLOOKUP(AK173,data!$B$35:$D$39,2,0),0)</f>
        <v>0</v>
      </c>
      <c r="AM173" s="67">
        <f>IF(AND(AJ173&lt;&gt;0,AL173&lt;&gt;0)=FALSE,0,data!$C$43)</f>
        <v>0</v>
      </c>
      <c r="AN173" s="91">
        <f t="shared" si="73"/>
        <v>0</v>
      </c>
      <c r="AO173" s="121">
        <f t="shared" si="74"/>
        <v>0</v>
      </c>
      <c r="AP173" s="61">
        <f t="shared" si="75"/>
        <v>0</v>
      </c>
      <c r="AQ173" s="61">
        <f t="shared" si="76"/>
        <v>0</v>
      </c>
      <c r="AS173" s="64"/>
      <c r="AT173" s="61">
        <f t="shared" si="77"/>
        <v>0</v>
      </c>
      <c r="AU173" s="65">
        <f>IF(AT173=1,data!$C$41*AS173,0)</f>
        <v>0</v>
      </c>
      <c r="AV173" s="87" t="s">
        <v>87</v>
      </c>
      <c r="AW173" s="66">
        <f>IF(AT173=1,IF(AS173&lt;15,VLOOKUP(AV173,data!$B$3:$E$32,2,0)*AS173,(VLOOKUP(AV173,data!$B$3:$E$32,2,0)*14)+(VLOOKUP(AV173,data!$B$3:$E$32,3,0))*(AS173-14)),0)</f>
        <v>0</v>
      </c>
      <c r="AX173" s="87" t="s">
        <v>87</v>
      </c>
      <c r="AY173" s="66">
        <f>IF(AT173=1,VLOOKUP(AX173,data!$B$35:$D$39,2,0),0)</f>
        <v>0</v>
      </c>
      <c r="AZ173" s="67">
        <f>IF(AND(AW173&lt;&gt;0,AY173&lt;&gt;0)=FALSE,0,data!$C$43)</f>
        <v>0</v>
      </c>
      <c r="BA173" s="91">
        <f t="shared" si="78"/>
        <v>0</v>
      </c>
      <c r="BB173" s="121">
        <f t="shared" si="79"/>
        <v>0</v>
      </c>
      <c r="BC173" s="61">
        <f t="shared" si="80"/>
        <v>0</v>
      </c>
      <c r="BD173" s="61">
        <f t="shared" si="81"/>
        <v>0</v>
      </c>
      <c r="BF173" s="64"/>
      <c r="BG173" s="61">
        <f t="shared" si="82"/>
        <v>0</v>
      </c>
      <c r="BH173" s="65">
        <f>IF(BG173=1,data!$C$41*BF173,0)</f>
        <v>0</v>
      </c>
      <c r="BI173" s="87" t="s">
        <v>87</v>
      </c>
      <c r="BJ173" s="66">
        <f>IF(BG173=1,IF(BF173&lt;15,VLOOKUP(BI173,data!$B$3:$E$32,2,0)*BF173,(VLOOKUP(BI173,data!$B$3:$E$32,2,0)*14)+(VLOOKUP(BI173,data!$B$3:$E$32,3,0))*(BF173-14)),0)</f>
        <v>0</v>
      </c>
      <c r="BK173" s="87" t="s">
        <v>87</v>
      </c>
      <c r="BL173" s="66">
        <f>IF(BG173=1,VLOOKUP(BK173,data!$B$35:$D$39,2,0),0)</f>
        <v>0</v>
      </c>
      <c r="BM173" s="67">
        <f>IF(AND(BJ173&lt;&gt;0,BL173&lt;&gt;0)=FALSE,0,data!$C$43)</f>
        <v>0</v>
      </c>
      <c r="BN173" s="91">
        <f t="shared" si="83"/>
        <v>0</v>
      </c>
      <c r="BO173" s="121">
        <f t="shared" si="84"/>
        <v>0</v>
      </c>
      <c r="BP173" s="61">
        <f t="shared" si="85"/>
        <v>0</v>
      </c>
      <c r="BQ173" s="61">
        <f t="shared" si="86"/>
        <v>0</v>
      </c>
      <c r="BS173" s="64"/>
      <c r="BT173" s="61">
        <f t="shared" si="87"/>
        <v>0</v>
      </c>
      <c r="BU173" s="65">
        <f>IF(BT173=1,data!$C$41*BS173,0)</f>
        <v>0</v>
      </c>
      <c r="BV173" s="87" t="s">
        <v>87</v>
      </c>
      <c r="BW173" s="66">
        <f>IF(BT173=1,IF(BS173&lt;15,VLOOKUP(BV173,data!$B$3:$E$32,2,0)*BS173,(VLOOKUP(BV173,data!$B$3:$E$32,2,0)*14)+(VLOOKUP(BV173,data!$B$3:$E$32,3,0))*(BS173-14)),0)</f>
        <v>0</v>
      </c>
      <c r="BX173" s="87" t="s">
        <v>87</v>
      </c>
      <c r="BY173" s="66">
        <f>IF(BT173=1,VLOOKUP(BX173,data!$B$35:$D$39,2,0),0)</f>
        <v>0</v>
      </c>
      <c r="BZ173" s="67">
        <f>IF(AND(BW173&lt;&gt;0,BY173&lt;&gt;0)=FALSE,0,data!$C$43)</f>
        <v>0</v>
      </c>
      <c r="CA173" s="91">
        <f t="shared" si="88"/>
        <v>0</v>
      </c>
      <c r="CB173" s="121">
        <f t="shared" si="89"/>
        <v>0</v>
      </c>
      <c r="CC173" s="61">
        <f t="shared" si="90"/>
        <v>0</v>
      </c>
      <c r="CD173" s="61">
        <f t="shared" si="91"/>
        <v>0</v>
      </c>
    </row>
    <row r="174" spans="1:82" ht="18" hidden="1" customHeight="1" x14ac:dyDescent="0.25">
      <c r="A174" s="68"/>
      <c r="B174" s="58" t="s">
        <v>256</v>
      </c>
      <c r="C174" s="113"/>
      <c r="D174" s="59"/>
      <c r="E174" s="64"/>
      <c r="F174" s="61">
        <f t="shared" si="63"/>
        <v>0</v>
      </c>
      <c r="G174" s="65">
        <f>IF(F174=1,data!$C$41*E174,0)</f>
        <v>0</v>
      </c>
      <c r="H174" s="87" t="s">
        <v>87</v>
      </c>
      <c r="I174" s="66">
        <f>IF($F174=1,IF($E174&lt;15,VLOOKUP(H174,data!$B$3:$E$32,2,0)*$E174,(VLOOKUP(H174,data!$B$3:$E$32,2,0)*14)+(VLOOKUP(H174,data!$B$3:$E$32,3,0))*($E174-14)),0)</f>
        <v>0</v>
      </c>
      <c r="J174" s="87" t="s">
        <v>87</v>
      </c>
      <c r="K174" s="66">
        <f>IF($F174=1,VLOOKUP(J174,data!$B$35:$D$39,2,0),0)</f>
        <v>0</v>
      </c>
      <c r="L174" s="67">
        <f>IF(AND(I174&lt;&gt;0,K174&lt;&gt;0)=FALSE,0,data!$C$43)</f>
        <v>0</v>
      </c>
      <c r="M174" s="91">
        <f t="shared" si="61"/>
        <v>0</v>
      </c>
      <c r="N174" s="61">
        <f t="shared" si="92"/>
        <v>0</v>
      </c>
      <c r="O174" s="61">
        <f t="shared" si="64"/>
        <v>0</v>
      </c>
      <c r="P174" s="61">
        <f t="shared" si="65"/>
        <v>0</v>
      </c>
      <c r="Q174" s="137">
        <f t="shared" si="66"/>
        <v>0</v>
      </c>
      <c r="S174" s="64"/>
      <c r="T174" s="61">
        <f t="shared" si="67"/>
        <v>0</v>
      </c>
      <c r="U174" s="65">
        <f>IF(T174=1,data!$C$41*S174,0)</f>
        <v>0</v>
      </c>
      <c r="V174" s="87" t="s">
        <v>87</v>
      </c>
      <c r="W174" s="66">
        <f>IF(T174=1,IF(S174&lt;15,VLOOKUP(V174,data!$B$3:$E$32,2,0)*S174,(VLOOKUP(V174,data!$B$3:$E$32,2,0)*14)+(VLOOKUP(V174,data!$B$3:$E$32,3,0))*(S174-14)),0)</f>
        <v>0</v>
      </c>
      <c r="X174" s="87" t="s">
        <v>87</v>
      </c>
      <c r="Y174" s="66">
        <f>IF(T174=1,VLOOKUP(X174,data!$B$35:$D$39,2,0),0)</f>
        <v>0</v>
      </c>
      <c r="Z174" s="67">
        <f>IF(AND(W174&lt;&gt;0,Y174&lt;&gt;0)=FALSE,0,data!$C$43)</f>
        <v>0</v>
      </c>
      <c r="AA174" s="91">
        <f t="shared" si="68"/>
        <v>0</v>
      </c>
      <c r="AB174" s="121">
        <f t="shared" si="69"/>
        <v>0</v>
      </c>
      <c r="AC174" s="61">
        <f t="shared" si="70"/>
        <v>0</v>
      </c>
      <c r="AD174" s="61">
        <f t="shared" si="71"/>
        <v>0</v>
      </c>
      <c r="AF174" s="64"/>
      <c r="AG174" s="61">
        <f t="shared" si="72"/>
        <v>0</v>
      </c>
      <c r="AH174" s="65">
        <f>IF(AG174=1,data!$C$41*AF174,0)</f>
        <v>0</v>
      </c>
      <c r="AI174" s="87" t="s">
        <v>87</v>
      </c>
      <c r="AJ174" s="66">
        <f>IF(AG174=1,IF(AF174&lt;15,VLOOKUP(AI174,data!$B$3:$E$32,2,0)*AF174,(VLOOKUP(AI174,data!$B$3:$E$32,2,0)*14)+(VLOOKUP(AI174,data!$B$3:$E$32,3,0))*(AF174-14)),0)</f>
        <v>0</v>
      </c>
      <c r="AK174" s="87" t="s">
        <v>87</v>
      </c>
      <c r="AL174" s="66">
        <f>IF(AG174=1,VLOOKUP(AK174,data!$B$35:$D$39,2,0),0)</f>
        <v>0</v>
      </c>
      <c r="AM174" s="67">
        <f>IF(AND(AJ174&lt;&gt;0,AL174&lt;&gt;0)=FALSE,0,data!$C$43)</f>
        <v>0</v>
      </c>
      <c r="AN174" s="91">
        <f t="shared" si="73"/>
        <v>0</v>
      </c>
      <c r="AO174" s="121">
        <f t="shared" si="74"/>
        <v>0</v>
      </c>
      <c r="AP174" s="61">
        <f t="shared" si="75"/>
        <v>0</v>
      </c>
      <c r="AQ174" s="61">
        <f t="shared" si="76"/>
        <v>0</v>
      </c>
      <c r="AS174" s="64"/>
      <c r="AT174" s="61">
        <f t="shared" si="77"/>
        <v>0</v>
      </c>
      <c r="AU174" s="65">
        <f>IF(AT174=1,data!$C$41*AS174,0)</f>
        <v>0</v>
      </c>
      <c r="AV174" s="87" t="s">
        <v>87</v>
      </c>
      <c r="AW174" s="66">
        <f>IF(AT174=1,IF(AS174&lt;15,VLOOKUP(AV174,data!$B$3:$E$32,2,0)*AS174,(VLOOKUP(AV174,data!$B$3:$E$32,2,0)*14)+(VLOOKUP(AV174,data!$B$3:$E$32,3,0))*(AS174-14)),0)</f>
        <v>0</v>
      </c>
      <c r="AX174" s="87" t="s">
        <v>87</v>
      </c>
      <c r="AY174" s="66">
        <f>IF(AT174=1,VLOOKUP(AX174,data!$B$35:$D$39,2,0),0)</f>
        <v>0</v>
      </c>
      <c r="AZ174" s="67">
        <f>IF(AND(AW174&lt;&gt;0,AY174&lt;&gt;0)=FALSE,0,data!$C$43)</f>
        <v>0</v>
      </c>
      <c r="BA174" s="91">
        <f t="shared" si="78"/>
        <v>0</v>
      </c>
      <c r="BB174" s="121">
        <f t="shared" si="79"/>
        <v>0</v>
      </c>
      <c r="BC174" s="61">
        <f t="shared" si="80"/>
        <v>0</v>
      </c>
      <c r="BD174" s="61">
        <f t="shared" si="81"/>
        <v>0</v>
      </c>
      <c r="BF174" s="64"/>
      <c r="BG174" s="61">
        <f t="shared" si="82"/>
        <v>0</v>
      </c>
      <c r="BH174" s="65">
        <f>IF(BG174=1,data!$C$41*BF174,0)</f>
        <v>0</v>
      </c>
      <c r="BI174" s="87" t="s">
        <v>87</v>
      </c>
      <c r="BJ174" s="66">
        <f>IF(BG174=1,IF(BF174&lt;15,VLOOKUP(BI174,data!$B$3:$E$32,2,0)*BF174,(VLOOKUP(BI174,data!$B$3:$E$32,2,0)*14)+(VLOOKUP(BI174,data!$B$3:$E$32,3,0))*(BF174-14)),0)</f>
        <v>0</v>
      </c>
      <c r="BK174" s="87" t="s">
        <v>87</v>
      </c>
      <c r="BL174" s="66">
        <f>IF(BG174=1,VLOOKUP(BK174,data!$B$35:$D$39,2,0),0)</f>
        <v>0</v>
      </c>
      <c r="BM174" s="67">
        <f>IF(AND(BJ174&lt;&gt;0,BL174&lt;&gt;0)=FALSE,0,data!$C$43)</f>
        <v>0</v>
      </c>
      <c r="BN174" s="91">
        <f t="shared" si="83"/>
        <v>0</v>
      </c>
      <c r="BO174" s="121">
        <f t="shared" si="84"/>
        <v>0</v>
      </c>
      <c r="BP174" s="61">
        <f t="shared" si="85"/>
        <v>0</v>
      </c>
      <c r="BQ174" s="61">
        <f t="shared" si="86"/>
        <v>0</v>
      </c>
      <c r="BS174" s="64"/>
      <c r="BT174" s="61">
        <f t="shared" si="87"/>
        <v>0</v>
      </c>
      <c r="BU174" s="65">
        <f>IF(BT174=1,data!$C$41*BS174,0)</f>
        <v>0</v>
      </c>
      <c r="BV174" s="87" t="s">
        <v>87</v>
      </c>
      <c r="BW174" s="66">
        <f>IF(BT174=1,IF(BS174&lt;15,VLOOKUP(BV174,data!$B$3:$E$32,2,0)*BS174,(VLOOKUP(BV174,data!$B$3:$E$32,2,0)*14)+(VLOOKUP(BV174,data!$B$3:$E$32,3,0))*(BS174-14)),0)</f>
        <v>0</v>
      </c>
      <c r="BX174" s="87" t="s">
        <v>87</v>
      </c>
      <c r="BY174" s="66">
        <f>IF(BT174=1,VLOOKUP(BX174,data!$B$35:$D$39,2,0),0)</f>
        <v>0</v>
      </c>
      <c r="BZ174" s="67">
        <f>IF(AND(BW174&lt;&gt;0,BY174&lt;&gt;0)=FALSE,0,data!$C$43)</f>
        <v>0</v>
      </c>
      <c r="CA174" s="91">
        <f t="shared" si="88"/>
        <v>0</v>
      </c>
      <c r="CB174" s="121">
        <f t="shared" si="89"/>
        <v>0</v>
      </c>
      <c r="CC174" s="61">
        <f t="shared" si="90"/>
        <v>0</v>
      </c>
      <c r="CD174" s="61">
        <f t="shared" si="91"/>
        <v>0</v>
      </c>
    </row>
    <row r="175" spans="1:82" ht="18" hidden="1" customHeight="1" x14ac:dyDescent="0.25">
      <c r="A175" s="68"/>
      <c r="B175" s="58" t="s">
        <v>257</v>
      </c>
      <c r="C175" s="113"/>
      <c r="D175" s="59"/>
      <c r="E175" s="64"/>
      <c r="F175" s="61">
        <f t="shared" si="63"/>
        <v>0</v>
      </c>
      <c r="G175" s="65">
        <f>IF(F175=1,data!$C$41*E175,0)</f>
        <v>0</v>
      </c>
      <c r="H175" s="87" t="s">
        <v>87</v>
      </c>
      <c r="I175" s="66">
        <f>IF($F175=1,IF($E175&lt;15,VLOOKUP(H175,data!$B$3:$E$32,2,0)*$E175,(VLOOKUP(H175,data!$B$3:$E$32,2,0)*14)+(VLOOKUP(H175,data!$B$3:$E$32,3,0))*($E175-14)),0)</f>
        <v>0</v>
      </c>
      <c r="J175" s="87" t="s">
        <v>87</v>
      </c>
      <c r="K175" s="66">
        <f>IF($F175=1,VLOOKUP(J175,data!$B$35:$D$39,2,0),0)</f>
        <v>0</v>
      </c>
      <c r="L175" s="67">
        <f>IF(AND(I175&lt;&gt;0,K175&lt;&gt;0)=FALSE,0,data!$C$43)</f>
        <v>0</v>
      </c>
      <c r="M175" s="91">
        <f t="shared" si="61"/>
        <v>0</v>
      </c>
      <c r="N175" s="61">
        <f t="shared" si="92"/>
        <v>0</v>
      </c>
      <c r="O175" s="61">
        <f t="shared" si="64"/>
        <v>0</v>
      </c>
      <c r="P175" s="61">
        <f t="shared" si="65"/>
        <v>0</v>
      </c>
      <c r="Q175" s="137">
        <f t="shared" si="66"/>
        <v>0</v>
      </c>
      <c r="S175" s="64"/>
      <c r="T175" s="61">
        <f t="shared" si="67"/>
        <v>0</v>
      </c>
      <c r="U175" s="65">
        <f>IF(T175=1,data!$C$41*S175,0)</f>
        <v>0</v>
      </c>
      <c r="V175" s="87" t="s">
        <v>87</v>
      </c>
      <c r="W175" s="66">
        <f>IF(T175=1,IF(S175&lt;15,VLOOKUP(V175,data!$B$3:$E$32,2,0)*S175,(VLOOKUP(V175,data!$B$3:$E$32,2,0)*14)+(VLOOKUP(V175,data!$B$3:$E$32,3,0))*(S175-14)),0)</f>
        <v>0</v>
      </c>
      <c r="X175" s="87" t="s">
        <v>87</v>
      </c>
      <c r="Y175" s="66">
        <f>IF(T175=1,VLOOKUP(X175,data!$B$35:$D$39,2,0),0)</f>
        <v>0</v>
      </c>
      <c r="Z175" s="67">
        <f>IF(AND(W175&lt;&gt;0,Y175&lt;&gt;0)=FALSE,0,data!$C$43)</f>
        <v>0</v>
      </c>
      <c r="AA175" s="91">
        <f t="shared" si="68"/>
        <v>0</v>
      </c>
      <c r="AB175" s="121">
        <f t="shared" si="69"/>
        <v>0</v>
      </c>
      <c r="AC175" s="61">
        <f t="shared" si="70"/>
        <v>0</v>
      </c>
      <c r="AD175" s="61">
        <f t="shared" si="71"/>
        <v>0</v>
      </c>
      <c r="AF175" s="64"/>
      <c r="AG175" s="61">
        <f t="shared" si="72"/>
        <v>0</v>
      </c>
      <c r="AH175" s="65">
        <f>IF(AG175=1,data!$C$41*AF175,0)</f>
        <v>0</v>
      </c>
      <c r="AI175" s="87" t="s">
        <v>87</v>
      </c>
      <c r="AJ175" s="66">
        <f>IF(AG175=1,IF(AF175&lt;15,VLOOKUP(AI175,data!$B$3:$E$32,2,0)*AF175,(VLOOKUP(AI175,data!$B$3:$E$32,2,0)*14)+(VLOOKUP(AI175,data!$B$3:$E$32,3,0))*(AF175-14)),0)</f>
        <v>0</v>
      </c>
      <c r="AK175" s="87" t="s">
        <v>87</v>
      </c>
      <c r="AL175" s="66">
        <f>IF(AG175=1,VLOOKUP(AK175,data!$B$35:$D$39,2,0),0)</f>
        <v>0</v>
      </c>
      <c r="AM175" s="67">
        <f>IF(AND(AJ175&lt;&gt;0,AL175&lt;&gt;0)=FALSE,0,data!$C$43)</f>
        <v>0</v>
      </c>
      <c r="AN175" s="91">
        <f t="shared" si="73"/>
        <v>0</v>
      </c>
      <c r="AO175" s="121">
        <f t="shared" si="74"/>
        <v>0</v>
      </c>
      <c r="AP175" s="61">
        <f t="shared" si="75"/>
        <v>0</v>
      </c>
      <c r="AQ175" s="61">
        <f t="shared" si="76"/>
        <v>0</v>
      </c>
      <c r="AS175" s="64"/>
      <c r="AT175" s="61">
        <f t="shared" si="77"/>
        <v>0</v>
      </c>
      <c r="AU175" s="65">
        <f>IF(AT175=1,data!$C$41*AS175,0)</f>
        <v>0</v>
      </c>
      <c r="AV175" s="87" t="s">
        <v>87</v>
      </c>
      <c r="AW175" s="66">
        <f>IF(AT175=1,IF(AS175&lt;15,VLOOKUP(AV175,data!$B$3:$E$32,2,0)*AS175,(VLOOKUP(AV175,data!$B$3:$E$32,2,0)*14)+(VLOOKUP(AV175,data!$B$3:$E$32,3,0))*(AS175-14)),0)</f>
        <v>0</v>
      </c>
      <c r="AX175" s="87" t="s">
        <v>87</v>
      </c>
      <c r="AY175" s="66">
        <f>IF(AT175=1,VLOOKUP(AX175,data!$B$35:$D$39,2,0),0)</f>
        <v>0</v>
      </c>
      <c r="AZ175" s="67">
        <f>IF(AND(AW175&lt;&gt;0,AY175&lt;&gt;0)=FALSE,0,data!$C$43)</f>
        <v>0</v>
      </c>
      <c r="BA175" s="91">
        <f t="shared" si="78"/>
        <v>0</v>
      </c>
      <c r="BB175" s="121">
        <f t="shared" si="79"/>
        <v>0</v>
      </c>
      <c r="BC175" s="61">
        <f t="shared" si="80"/>
        <v>0</v>
      </c>
      <c r="BD175" s="61">
        <f t="shared" si="81"/>
        <v>0</v>
      </c>
      <c r="BF175" s="64"/>
      <c r="BG175" s="61">
        <f t="shared" si="82"/>
        <v>0</v>
      </c>
      <c r="BH175" s="65">
        <f>IF(BG175=1,data!$C$41*BF175,0)</f>
        <v>0</v>
      </c>
      <c r="BI175" s="87" t="s">
        <v>87</v>
      </c>
      <c r="BJ175" s="66">
        <f>IF(BG175=1,IF(BF175&lt;15,VLOOKUP(BI175,data!$B$3:$E$32,2,0)*BF175,(VLOOKUP(BI175,data!$B$3:$E$32,2,0)*14)+(VLOOKUP(BI175,data!$B$3:$E$32,3,0))*(BF175-14)),0)</f>
        <v>0</v>
      </c>
      <c r="BK175" s="87" t="s">
        <v>87</v>
      </c>
      <c r="BL175" s="66">
        <f>IF(BG175=1,VLOOKUP(BK175,data!$B$35:$D$39,2,0),0)</f>
        <v>0</v>
      </c>
      <c r="BM175" s="67">
        <f>IF(AND(BJ175&lt;&gt;0,BL175&lt;&gt;0)=FALSE,0,data!$C$43)</f>
        <v>0</v>
      </c>
      <c r="BN175" s="91">
        <f t="shared" si="83"/>
        <v>0</v>
      </c>
      <c r="BO175" s="121">
        <f t="shared" si="84"/>
        <v>0</v>
      </c>
      <c r="BP175" s="61">
        <f t="shared" si="85"/>
        <v>0</v>
      </c>
      <c r="BQ175" s="61">
        <f t="shared" si="86"/>
        <v>0</v>
      </c>
      <c r="BS175" s="64"/>
      <c r="BT175" s="61">
        <f t="shared" si="87"/>
        <v>0</v>
      </c>
      <c r="BU175" s="65">
        <f>IF(BT175=1,data!$C$41*BS175,0)</f>
        <v>0</v>
      </c>
      <c r="BV175" s="87" t="s">
        <v>87</v>
      </c>
      <c r="BW175" s="66">
        <f>IF(BT175=1,IF(BS175&lt;15,VLOOKUP(BV175,data!$B$3:$E$32,2,0)*BS175,(VLOOKUP(BV175,data!$B$3:$E$32,2,0)*14)+(VLOOKUP(BV175,data!$B$3:$E$32,3,0))*(BS175-14)),0)</f>
        <v>0</v>
      </c>
      <c r="BX175" s="87" t="s">
        <v>87</v>
      </c>
      <c r="BY175" s="66">
        <f>IF(BT175=1,VLOOKUP(BX175,data!$B$35:$D$39,2,0),0)</f>
        <v>0</v>
      </c>
      <c r="BZ175" s="67">
        <f>IF(AND(BW175&lt;&gt;0,BY175&lt;&gt;0)=FALSE,0,data!$C$43)</f>
        <v>0</v>
      </c>
      <c r="CA175" s="91">
        <f t="shared" si="88"/>
        <v>0</v>
      </c>
      <c r="CB175" s="121">
        <f t="shared" si="89"/>
        <v>0</v>
      </c>
      <c r="CC175" s="61">
        <f t="shared" si="90"/>
        <v>0</v>
      </c>
      <c r="CD175" s="61">
        <f t="shared" si="91"/>
        <v>0</v>
      </c>
    </row>
    <row r="176" spans="1:82" ht="18" hidden="1" customHeight="1" x14ac:dyDescent="0.25">
      <c r="A176" s="68"/>
      <c r="B176" s="58" t="s">
        <v>258</v>
      </c>
      <c r="C176" s="113"/>
      <c r="D176" s="59"/>
      <c r="E176" s="64"/>
      <c r="F176" s="61">
        <f t="shared" si="63"/>
        <v>0</v>
      </c>
      <c r="G176" s="65">
        <f>IF(F176=1,data!$C$41*E176,0)</f>
        <v>0</v>
      </c>
      <c r="H176" s="87" t="s">
        <v>87</v>
      </c>
      <c r="I176" s="66">
        <f>IF($F176=1,IF($E176&lt;15,VLOOKUP(H176,data!$B$3:$E$32,2,0)*$E176,(VLOOKUP(H176,data!$B$3:$E$32,2,0)*14)+(VLOOKUP(H176,data!$B$3:$E$32,3,0))*($E176-14)),0)</f>
        <v>0</v>
      </c>
      <c r="J176" s="87" t="s">
        <v>87</v>
      </c>
      <c r="K176" s="66">
        <f>IF($F176=1,VLOOKUP(J176,data!$B$35:$D$39,2,0),0)</f>
        <v>0</v>
      </c>
      <c r="L176" s="67">
        <f>IF(AND(I176&lt;&gt;0,K176&lt;&gt;0)=FALSE,0,data!$C$43)</f>
        <v>0</v>
      </c>
      <c r="M176" s="91">
        <f t="shared" si="61"/>
        <v>0</v>
      </c>
      <c r="N176" s="61">
        <f t="shared" si="92"/>
        <v>0</v>
      </c>
      <c r="O176" s="61">
        <f t="shared" si="64"/>
        <v>0</v>
      </c>
      <c r="P176" s="61">
        <f t="shared" si="65"/>
        <v>0</v>
      </c>
      <c r="Q176" s="137">
        <f t="shared" si="66"/>
        <v>0</v>
      </c>
      <c r="S176" s="64"/>
      <c r="T176" s="61">
        <f t="shared" si="67"/>
        <v>0</v>
      </c>
      <c r="U176" s="65">
        <f>IF(T176=1,data!$C$41*S176,0)</f>
        <v>0</v>
      </c>
      <c r="V176" s="87" t="s">
        <v>87</v>
      </c>
      <c r="W176" s="66">
        <f>IF(T176=1,IF(S176&lt;15,VLOOKUP(V176,data!$B$3:$E$32,2,0)*S176,(VLOOKUP(V176,data!$B$3:$E$32,2,0)*14)+(VLOOKUP(V176,data!$B$3:$E$32,3,0))*(S176-14)),0)</f>
        <v>0</v>
      </c>
      <c r="X176" s="87" t="s">
        <v>87</v>
      </c>
      <c r="Y176" s="66">
        <f>IF(T176=1,VLOOKUP(X176,data!$B$35:$D$39,2,0),0)</f>
        <v>0</v>
      </c>
      <c r="Z176" s="67">
        <f>IF(AND(W176&lt;&gt;0,Y176&lt;&gt;0)=FALSE,0,data!$C$43)</f>
        <v>0</v>
      </c>
      <c r="AA176" s="91">
        <f t="shared" si="68"/>
        <v>0</v>
      </c>
      <c r="AB176" s="121">
        <f t="shared" si="69"/>
        <v>0</v>
      </c>
      <c r="AC176" s="61">
        <f t="shared" si="70"/>
        <v>0</v>
      </c>
      <c r="AD176" s="61">
        <f t="shared" si="71"/>
        <v>0</v>
      </c>
      <c r="AF176" s="64"/>
      <c r="AG176" s="61">
        <f t="shared" si="72"/>
        <v>0</v>
      </c>
      <c r="AH176" s="65">
        <f>IF(AG176=1,data!$C$41*AF176,0)</f>
        <v>0</v>
      </c>
      <c r="AI176" s="87" t="s">
        <v>87</v>
      </c>
      <c r="AJ176" s="66">
        <f>IF(AG176=1,IF(AF176&lt;15,VLOOKUP(AI176,data!$B$3:$E$32,2,0)*AF176,(VLOOKUP(AI176,data!$B$3:$E$32,2,0)*14)+(VLOOKUP(AI176,data!$B$3:$E$32,3,0))*(AF176-14)),0)</f>
        <v>0</v>
      </c>
      <c r="AK176" s="87" t="s">
        <v>87</v>
      </c>
      <c r="AL176" s="66">
        <f>IF(AG176=1,VLOOKUP(AK176,data!$B$35:$D$39,2,0),0)</f>
        <v>0</v>
      </c>
      <c r="AM176" s="67">
        <f>IF(AND(AJ176&lt;&gt;0,AL176&lt;&gt;0)=FALSE,0,data!$C$43)</f>
        <v>0</v>
      </c>
      <c r="AN176" s="91">
        <f t="shared" si="73"/>
        <v>0</v>
      </c>
      <c r="AO176" s="121">
        <f t="shared" si="74"/>
        <v>0</v>
      </c>
      <c r="AP176" s="61">
        <f t="shared" si="75"/>
        <v>0</v>
      </c>
      <c r="AQ176" s="61">
        <f t="shared" si="76"/>
        <v>0</v>
      </c>
      <c r="AS176" s="64"/>
      <c r="AT176" s="61">
        <f t="shared" si="77"/>
        <v>0</v>
      </c>
      <c r="AU176" s="65">
        <f>IF(AT176=1,data!$C$41*AS176,0)</f>
        <v>0</v>
      </c>
      <c r="AV176" s="87" t="s">
        <v>87</v>
      </c>
      <c r="AW176" s="66">
        <f>IF(AT176=1,IF(AS176&lt;15,VLOOKUP(AV176,data!$B$3:$E$32,2,0)*AS176,(VLOOKUP(AV176,data!$B$3:$E$32,2,0)*14)+(VLOOKUP(AV176,data!$B$3:$E$32,3,0))*(AS176-14)),0)</f>
        <v>0</v>
      </c>
      <c r="AX176" s="87" t="s">
        <v>87</v>
      </c>
      <c r="AY176" s="66">
        <f>IF(AT176=1,VLOOKUP(AX176,data!$B$35:$D$39,2,0),0)</f>
        <v>0</v>
      </c>
      <c r="AZ176" s="67">
        <f>IF(AND(AW176&lt;&gt;0,AY176&lt;&gt;0)=FALSE,0,data!$C$43)</f>
        <v>0</v>
      </c>
      <c r="BA176" s="91">
        <f t="shared" si="78"/>
        <v>0</v>
      </c>
      <c r="BB176" s="121">
        <f t="shared" si="79"/>
        <v>0</v>
      </c>
      <c r="BC176" s="61">
        <f t="shared" si="80"/>
        <v>0</v>
      </c>
      <c r="BD176" s="61">
        <f t="shared" si="81"/>
        <v>0</v>
      </c>
      <c r="BF176" s="64"/>
      <c r="BG176" s="61">
        <f t="shared" si="82"/>
        <v>0</v>
      </c>
      <c r="BH176" s="65">
        <f>IF(BG176=1,data!$C$41*BF176,0)</f>
        <v>0</v>
      </c>
      <c r="BI176" s="87" t="s">
        <v>87</v>
      </c>
      <c r="BJ176" s="66">
        <f>IF(BG176=1,IF(BF176&lt;15,VLOOKUP(BI176,data!$B$3:$E$32,2,0)*BF176,(VLOOKUP(BI176,data!$B$3:$E$32,2,0)*14)+(VLOOKUP(BI176,data!$B$3:$E$32,3,0))*(BF176-14)),0)</f>
        <v>0</v>
      </c>
      <c r="BK176" s="87" t="s">
        <v>87</v>
      </c>
      <c r="BL176" s="66">
        <f>IF(BG176=1,VLOOKUP(BK176,data!$B$35:$D$39,2,0),0)</f>
        <v>0</v>
      </c>
      <c r="BM176" s="67">
        <f>IF(AND(BJ176&lt;&gt;0,BL176&lt;&gt;0)=FALSE,0,data!$C$43)</f>
        <v>0</v>
      </c>
      <c r="BN176" s="91">
        <f t="shared" si="83"/>
        <v>0</v>
      </c>
      <c r="BO176" s="121">
        <f t="shared" si="84"/>
        <v>0</v>
      </c>
      <c r="BP176" s="61">
        <f t="shared" si="85"/>
        <v>0</v>
      </c>
      <c r="BQ176" s="61">
        <f t="shared" si="86"/>
        <v>0</v>
      </c>
      <c r="BS176" s="64"/>
      <c r="BT176" s="61">
        <f t="shared" si="87"/>
        <v>0</v>
      </c>
      <c r="BU176" s="65">
        <f>IF(BT176=1,data!$C$41*BS176,0)</f>
        <v>0</v>
      </c>
      <c r="BV176" s="87" t="s">
        <v>87</v>
      </c>
      <c r="BW176" s="66">
        <f>IF(BT176=1,IF(BS176&lt;15,VLOOKUP(BV176,data!$B$3:$E$32,2,0)*BS176,(VLOOKUP(BV176,data!$B$3:$E$32,2,0)*14)+(VLOOKUP(BV176,data!$B$3:$E$32,3,0))*(BS176-14)),0)</f>
        <v>0</v>
      </c>
      <c r="BX176" s="87" t="s">
        <v>87</v>
      </c>
      <c r="BY176" s="66">
        <f>IF(BT176=1,VLOOKUP(BX176,data!$B$35:$D$39,2,0),0)</f>
        <v>0</v>
      </c>
      <c r="BZ176" s="67">
        <f>IF(AND(BW176&lt;&gt;0,BY176&lt;&gt;0)=FALSE,0,data!$C$43)</f>
        <v>0</v>
      </c>
      <c r="CA176" s="91">
        <f t="shared" si="88"/>
        <v>0</v>
      </c>
      <c r="CB176" s="121">
        <f t="shared" si="89"/>
        <v>0</v>
      </c>
      <c r="CC176" s="61">
        <f t="shared" si="90"/>
        <v>0</v>
      </c>
      <c r="CD176" s="61">
        <f t="shared" si="91"/>
        <v>0</v>
      </c>
    </row>
    <row r="177" spans="1:82" ht="18" hidden="1" customHeight="1" x14ac:dyDescent="0.25">
      <c r="A177" s="68"/>
      <c r="B177" s="58" t="s">
        <v>259</v>
      </c>
      <c r="C177" s="113"/>
      <c r="D177" s="59"/>
      <c r="E177" s="64"/>
      <c r="F177" s="61">
        <f t="shared" si="63"/>
        <v>0</v>
      </c>
      <c r="G177" s="65">
        <f>IF(F177=1,data!$C$41*E177,0)</f>
        <v>0</v>
      </c>
      <c r="H177" s="87" t="s">
        <v>87</v>
      </c>
      <c r="I177" s="66">
        <f>IF($F177=1,IF($E177&lt;15,VLOOKUP(H177,data!$B$3:$E$32,2,0)*$E177,(VLOOKUP(H177,data!$B$3:$E$32,2,0)*14)+(VLOOKUP(H177,data!$B$3:$E$32,3,0))*($E177-14)),0)</f>
        <v>0</v>
      </c>
      <c r="J177" s="87" t="s">
        <v>87</v>
      </c>
      <c r="K177" s="66">
        <f>IF($F177=1,VLOOKUP(J177,data!$B$35:$D$39,2,0),0)</f>
        <v>0</v>
      </c>
      <c r="L177" s="67">
        <f>IF(AND(I177&lt;&gt;0,K177&lt;&gt;0)=FALSE,0,data!$C$43)</f>
        <v>0</v>
      </c>
      <c r="M177" s="91">
        <f t="shared" si="61"/>
        <v>0</v>
      </c>
      <c r="N177" s="61">
        <f t="shared" si="92"/>
        <v>0</v>
      </c>
      <c r="O177" s="61">
        <f t="shared" si="64"/>
        <v>0</v>
      </c>
      <c r="P177" s="61">
        <f t="shared" si="65"/>
        <v>0</v>
      </c>
      <c r="Q177" s="137">
        <f t="shared" si="66"/>
        <v>0</v>
      </c>
      <c r="S177" s="64"/>
      <c r="T177" s="61">
        <f t="shared" si="67"/>
        <v>0</v>
      </c>
      <c r="U177" s="65">
        <f>IF(T177=1,data!$C$41*S177,0)</f>
        <v>0</v>
      </c>
      <c r="V177" s="87" t="s">
        <v>87</v>
      </c>
      <c r="W177" s="66">
        <f>IF(T177=1,IF(S177&lt;15,VLOOKUP(V177,data!$B$3:$E$32,2,0)*S177,(VLOOKUP(V177,data!$B$3:$E$32,2,0)*14)+(VLOOKUP(V177,data!$B$3:$E$32,3,0))*(S177-14)),0)</f>
        <v>0</v>
      </c>
      <c r="X177" s="87" t="s">
        <v>87</v>
      </c>
      <c r="Y177" s="66">
        <f>IF(T177=1,VLOOKUP(X177,data!$B$35:$D$39,2,0),0)</f>
        <v>0</v>
      </c>
      <c r="Z177" s="67">
        <f>IF(AND(W177&lt;&gt;0,Y177&lt;&gt;0)=FALSE,0,data!$C$43)</f>
        <v>0</v>
      </c>
      <c r="AA177" s="91">
        <f t="shared" si="68"/>
        <v>0</v>
      </c>
      <c r="AB177" s="121">
        <f t="shared" si="69"/>
        <v>0</v>
      </c>
      <c r="AC177" s="61">
        <f t="shared" si="70"/>
        <v>0</v>
      </c>
      <c r="AD177" s="61">
        <f t="shared" si="71"/>
        <v>0</v>
      </c>
      <c r="AF177" s="64"/>
      <c r="AG177" s="61">
        <f t="shared" si="72"/>
        <v>0</v>
      </c>
      <c r="AH177" s="65">
        <f>IF(AG177=1,data!$C$41*AF177,0)</f>
        <v>0</v>
      </c>
      <c r="AI177" s="87" t="s">
        <v>87</v>
      </c>
      <c r="AJ177" s="66">
        <f>IF(AG177=1,IF(AF177&lt;15,VLOOKUP(AI177,data!$B$3:$E$32,2,0)*AF177,(VLOOKUP(AI177,data!$B$3:$E$32,2,0)*14)+(VLOOKUP(AI177,data!$B$3:$E$32,3,0))*(AF177-14)),0)</f>
        <v>0</v>
      </c>
      <c r="AK177" s="87" t="s">
        <v>87</v>
      </c>
      <c r="AL177" s="66">
        <f>IF(AG177=1,VLOOKUP(AK177,data!$B$35:$D$39,2,0),0)</f>
        <v>0</v>
      </c>
      <c r="AM177" s="67">
        <f>IF(AND(AJ177&lt;&gt;0,AL177&lt;&gt;0)=FALSE,0,data!$C$43)</f>
        <v>0</v>
      </c>
      <c r="AN177" s="91">
        <f t="shared" si="73"/>
        <v>0</v>
      </c>
      <c r="AO177" s="121">
        <f t="shared" si="74"/>
        <v>0</v>
      </c>
      <c r="AP177" s="61">
        <f t="shared" si="75"/>
        <v>0</v>
      </c>
      <c r="AQ177" s="61">
        <f t="shared" si="76"/>
        <v>0</v>
      </c>
      <c r="AS177" s="64"/>
      <c r="AT177" s="61">
        <f t="shared" si="77"/>
        <v>0</v>
      </c>
      <c r="AU177" s="65">
        <f>IF(AT177=1,data!$C$41*AS177,0)</f>
        <v>0</v>
      </c>
      <c r="AV177" s="87" t="s">
        <v>87</v>
      </c>
      <c r="AW177" s="66">
        <f>IF(AT177=1,IF(AS177&lt;15,VLOOKUP(AV177,data!$B$3:$E$32,2,0)*AS177,(VLOOKUP(AV177,data!$B$3:$E$32,2,0)*14)+(VLOOKUP(AV177,data!$B$3:$E$32,3,0))*(AS177-14)),0)</f>
        <v>0</v>
      </c>
      <c r="AX177" s="87" t="s">
        <v>87</v>
      </c>
      <c r="AY177" s="66">
        <f>IF(AT177=1,VLOOKUP(AX177,data!$B$35:$D$39,2,0),0)</f>
        <v>0</v>
      </c>
      <c r="AZ177" s="67">
        <f>IF(AND(AW177&lt;&gt;0,AY177&lt;&gt;0)=FALSE,0,data!$C$43)</f>
        <v>0</v>
      </c>
      <c r="BA177" s="91">
        <f t="shared" si="78"/>
        <v>0</v>
      </c>
      <c r="BB177" s="121">
        <f t="shared" si="79"/>
        <v>0</v>
      </c>
      <c r="BC177" s="61">
        <f t="shared" si="80"/>
        <v>0</v>
      </c>
      <c r="BD177" s="61">
        <f t="shared" si="81"/>
        <v>0</v>
      </c>
      <c r="BF177" s="64"/>
      <c r="BG177" s="61">
        <f t="shared" si="82"/>
        <v>0</v>
      </c>
      <c r="BH177" s="65">
        <f>IF(BG177=1,data!$C$41*BF177,0)</f>
        <v>0</v>
      </c>
      <c r="BI177" s="87" t="s">
        <v>87</v>
      </c>
      <c r="BJ177" s="66">
        <f>IF(BG177=1,IF(BF177&lt;15,VLOOKUP(BI177,data!$B$3:$E$32,2,0)*BF177,(VLOOKUP(BI177,data!$B$3:$E$32,2,0)*14)+(VLOOKUP(BI177,data!$B$3:$E$32,3,0))*(BF177-14)),0)</f>
        <v>0</v>
      </c>
      <c r="BK177" s="87" t="s">
        <v>87</v>
      </c>
      <c r="BL177" s="66">
        <f>IF(BG177=1,VLOOKUP(BK177,data!$B$35:$D$39,2,0),0)</f>
        <v>0</v>
      </c>
      <c r="BM177" s="67">
        <f>IF(AND(BJ177&lt;&gt;0,BL177&lt;&gt;0)=FALSE,0,data!$C$43)</f>
        <v>0</v>
      </c>
      <c r="BN177" s="91">
        <f t="shared" si="83"/>
        <v>0</v>
      </c>
      <c r="BO177" s="121">
        <f t="shared" si="84"/>
        <v>0</v>
      </c>
      <c r="BP177" s="61">
        <f t="shared" si="85"/>
        <v>0</v>
      </c>
      <c r="BQ177" s="61">
        <f t="shared" si="86"/>
        <v>0</v>
      </c>
      <c r="BS177" s="64"/>
      <c r="BT177" s="61">
        <f t="shared" si="87"/>
        <v>0</v>
      </c>
      <c r="BU177" s="65">
        <f>IF(BT177=1,data!$C$41*BS177,0)</f>
        <v>0</v>
      </c>
      <c r="BV177" s="87" t="s">
        <v>87</v>
      </c>
      <c r="BW177" s="66">
        <f>IF(BT177=1,IF(BS177&lt;15,VLOOKUP(BV177,data!$B$3:$E$32,2,0)*BS177,(VLOOKUP(BV177,data!$B$3:$E$32,2,0)*14)+(VLOOKUP(BV177,data!$B$3:$E$32,3,0))*(BS177-14)),0)</f>
        <v>0</v>
      </c>
      <c r="BX177" s="87" t="s">
        <v>87</v>
      </c>
      <c r="BY177" s="66">
        <f>IF(BT177=1,VLOOKUP(BX177,data!$B$35:$D$39,2,0),0)</f>
        <v>0</v>
      </c>
      <c r="BZ177" s="67">
        <f>IF(AND(BW177&lt;&gt;0,BY177&lt;&gt;0)=FALSE,0,data!$C$43)</f>
        <v>0</v>
      </c>
      <c r="CA177" s="91">
        <f t="shared" si="88"/>
        <v>0</v>
      </c>
      <c r="CB177" s="121">
        <f t="shared" si="89"/>
        <v>0</v>
      </c>
      <c r="CC177" s="61">
        <f t="shared" si="90"/>
        <v>0</v>
      </c>
      <c r="CD177" s="61">
        <f t="shared" si="91"/>
        <v>0</v>
      </c>
    </row>
    <row r="178" spans="1:82" ht="18" hidden="1" customHeight="1" x14ac:dyDescent="0.25">
      <c r="A178" s="68"/>
      <c r="B178" s="58" t="s">
        <v>260</v>
      </c>
      <c r="C178" s="113"/>
      <c r="D178" s="59"/>
      <c r="E178" s="64"/>
      <c r="F178" s="61">
        <f t="shared" si="63"/>
        <v>0</v>
      </c>
      <c r="G178" s="65">
        <f>IF(F178=1,data!$C$41*E178,0)</f>
        <v>0</v>
      </c>
      <c r="H178" s="87" t="s">
        <v>87</v>
      </c>
      <c r="I178" s="66">
        <f>IF($F178=1,IF($E178&lt;15,VLOOKUP(H178,data!$B$3:$E$32,2,0)*$E178,(VLOOKUP(H178,data!$B$3:$E$32,2,0)*14)+(VLOOKUP(H178,data!$B$3:$E$32,3,0))*($E178-14)),0)</f>
        <v>0</v>
      </c>
      <c r="J178" s="87" t="s">
        <v>87</v>
      </c>
      <c r="K178" s="66">
        <f>IF($F178=1,VLOOKUP(J178,data!$B$35:$D$39,2,0),0)</f>
        <v>0</v>
      </c>
      <c r="L178" s="67">
        <f>IF(AND(I178&lt;&gt;0,K178&lt;&gt;0)=FALSE,0,data!$C$43)</f>
        <v>0</v>
      </c>
      <c r="M178" s="91">
        <f t="shared" si="61"/>
        <v>0</v>
      </c>
      <c r="N178" s="61">
        <f t="shared" si="92"/>
        <v>0</v>
      </c>
      <c r="O178" s="61">
        <f t="shared" si="64"/>
        <v>0</v>
      </c>
      <c r="P178" s="61">
        <f t="shared" si="65"/>
        <v>0</v>
      </c>
      <c r="Q178" s="137">
        <f t="shared" si="66"/>
        <v>0</v>
      </c>
      <c r="S178" s="64"/>
      <c r="T178" s="61">
        <f t="shared" si="67"/>
        <v>0</v>
      </c>
      <c r="U178" s="65">
        <f>IF(T178=1,data!$C$41*S178,0)</f>
        <v>0</v>
      </c>
      <c r="V178" s="87" t="s">
        <v>87</v>
      </c>
      <c r="W178" s="66">
        <f>IF(T178=1,IF(S178&lt;15,VLOOKUP(V178,data!$B$3:$E$32,2,0)*S178,(VLOOKUP(V178,data!$B$3:$E$32,2,0)*14)+(VLOOKUP(V178,data!$B$3:$E$32,3,0))*(S178-14)),0)</f>
        <v>0</v>
      </c>
      <c r="X178" s="87" t="s">
        <v>87</v>
      </c>
      <c r="Y178" s="66">
        <f>IF(T178=1,VLOOKUP(X178,data!$B$35:$D$39,2,0),0)</f>
        <v>0</v>
      </c>
      <c r="Z178" s="67">
        <f>IF(AND(W178&lt;&gt;0,Y178&lt;&gt;0)=FALSE,0,data!$C$43)</f>
        <v>0</v>
      </c>
      <c r="AA178" s="91">
        <f t="shared" si="68"/>
        <v>0</v>
      </c>
      <c r="AB178" s="121">
        <f t="shared" si="69"/>
        <v>0</v>
      </c>
      <c r="AC178" s="61">
        <f t="shared" si="70"/>
        <v>0</v>
      </c>
      <c r="AD178" s="61">
        <f t="shared" si="71"/>
        <v>0</v>
      </c>
      <c r="AF178" s="64"/>
      <c r="AG178" s="61">
        <f t="shared" si="72"/>
        <v>0</v>
      </c>
      <c r="AH178" s="65">
        <f>IF(AG178=1,data!$C$41*AF178,0)</f>
        <v>0</v>
      </c>
      <c r="AI178" s="87" t="s">
        <v>87</v>
      </c>
      <c r="AJ178" s="66">
        <f>IF(AG178=1,IF(AF178&lt;15,VLOOKUP(AI178,data!$B$3:$E$32,2,0)*AF178,(VLOOKUP(AI178,data!$B$3:$E$32,2,0)*14)+(VLOOKUP(AI178,data!$B$3:$E$32,3,0))*(AF178-14)),0)</f>
        <v>0</v>
      </c>
      <c r="AK178" s="87" t="s">
        <v>87</v>
      </c>
      <c r="AL178" s="66">
        <f>IF(AG178=1,VLOOKUP(AK178,data!$B$35:$D$39,2,0),0)</f>
        <v>0</v>
      </c>
      <c r="AM178" s="67">
        <f>IF(AND(AJ178&lt;&gt;0,AL178&lt;&gt;0)=FALSE,0,data!$C$43)</f>
        <v>0</v>
      </c>
      <c r="AN178" s="91">
        <f t="shared" si="73"/>
        <v>0</v>
      </c>
      <c r="AO178" s="121">
        <f t="shared" si="74"/>
        <v>0</v>
      </c>
      <c r="AP178" s="61">
        <f t="shared" si="75"/>
        <v>0</v>
      </c>
      <c r="AQ178" s="61">
        <f t="shared" si="76"/>
        <v>0</v>
      </c>
      <c r="AS178" s="64"/>
      <c r="AT178" s="61">
        <f t="shared" si="77"/>
        <v>0</v>
      </c>
      <c r="AU178" s="65">
        <f>IF(AT178=1,data!$C$41*AS178,0)</f>
        <v>0</v>
      </c>
      <c r="AV178" s="87" t="s">
        <v>87</v>
      </c>
      <c r="AW178" s="66">
        <f>IF(AT178=1,IF(AS178&lt;15,VLOOKUP(AV178,data!$B$3:$E$32,2,0)*AS178,(VLOOKUP(AV178,data!$B$3:$E$32,2,0)*14)+(VLOOKUP(AV178,data!$B$3:$E$32,3,0))*(AS178-14)),0)</f>
        <v>0</v>
      </c>
      <c r="AX178" s="87" t="s">
        <v>87</v>
      </c>
      <c r="AY178" s="66">
        <f>IF(AT178=1,VLOOKUP(AX178,data!$B$35:$D$39,2,0),0)</f>
        <v>0</v>
      </c>
      <c r="AZ178" s="67">
        <f>IF(AND(AW178&lt;&gt;0,AY178&lt;&gt;0)=FALSE,0,data!$C$43)</f>
        <v>0</v>
      </c>
      <c r="BA178" s="91">
        <f t="shared" si="78"/>
        <v>0</v>
      </c>
      <c r="BB178" s="121">
        <f t="shared" si="79"/>
        <v>0</v>
      </c>
      <c r="BC178" s="61">
        <f t="shared" si="80"/>
        <v>0</v>
      </c>
      <c r="BD178" s="61">
        <f t="shared" si="81"/>
        <v>0</v>
      </c>
      <c r="BF178" s="64"/>
      <c r="BG178" s="61">
        <f t="shared" si="82"/>
        <v>0</v>
      </c>
      <c r="BH178" s="65">
        <f>IF(BG178=1,data!$C$41*BF178,0)</f>
        <v>0</v>
      </c>
      <c r="BI178" s="87" t="s">
        <v>87</v>
      </c>
      <c r="BJ178" s="66">
        <f>IF(BG178=1,IF(BF178&lt;15,VLOOKUP(BI178,data!$B$3:$E$32,2,0)*BF178,(VLOOKUP(BI178,data!$B$3:$E$32,2,0)*14)+(VLOOKUP(BI178,data!$B$3:$E$32,3,0))*(BF178-14)),0)</f>
        <v>0</v>
      </c>
      <c r="BK178" s="87" t="s">
        <v>87</v>
      </c>
      <c r="BL178" s="66">
        <f>IF(BG178=1,VLOOKUP(BK178,data!$B$35:$D$39,2,0),0)</f>
        <v>0</v>
      </c>
      <c r="BM178" s="67">
        <f>IF(AND(BJ178&lt;&gt;0,BL178&lt;&gt;0)=FALSE,0,data!$C$43)</f>
        <v>0</v>
      </c>
      <c r="BN178" s="91">
        <f t="shared" si="83"/>
        <v>0</v>
      </c>
      <c r="BO178" s="121">
        <f t="shared" si="84"/>
        <v>0</v>
      </c>
      <c r="BP178" s="61">
        <f t="shared" si="85"/>
        <v>0</v>
      </c>
      <c r="BQ178" s="61">
        <f t="shared" si="86"/>
        <v>0</v>
      </c>
      <c r="BS178" s="64"/>
      <c r="BT178" s="61">
        <f t="shared" si="87"/>
        <v>0</v>
      </c>
      <c r="BU178" s="65">
        <f>IF(BT178=1,data!$C$41*BS178,0)</f>
        <v>0</v>
      </c>
      <c r="BV178" s="87" t="s">
        <v>87</v>
      </c>
      <c r="BW178" s="66">
        <f>IF(BT178=1,IF(BS178&lt;15,VLOOKUP(BV178,data!$B$3:$E$32,2,0)*BS178,(VLOOKUP(BV178,data!$B$3:$E$32,2,0)*14)+(VLOOKUP(BV178,data!$B$3:$E$32,3,0))*(BS178-14)),0)</f>
        <v>0</v>
      </c>
      <c r="BX178" s="87" t="s">
        <v>87</v>
      </c>
      <c r="BY178" s="66">
        <f>IF(BT178=1,VLOOKUP(BX178,data!$B$35:$D$39,2,0),0)</f>
        <v>0</v>
      </c>
      <c r="BZ178" s="67">
        <f>IF(AND(BW178&lt;&gt;0,BY178&lt;&gt;0)=FALSE,0,data!$C$43)</f>
        <v>0</v>
      </c>
      <c r="CA178" s="91">
        <f t="shared" si="88"/>
        <v>0</v>
      </c>
      <c r="CB178" s="121">
        <f t="shared" si="89"/>
        <v>0</v>
      </c>
      <c r="CC178" s="61">
        <f t="shared" si="90"/>
        <v>0</v>
      </c>
      <c r="CD178" s="61">
        <f t="shared" si="91"/>
        <v>0</v>
      </c>
    </row>
    <row r="179" spans="1:82" ht="18" hidden="1" customHeight="1" x14ac:dyDescent="0.25">
      <c r="A179" s="68"/>
      <c r="B179" s="58" t="s">
        <v>261</v>
      </c>
      <c r="C179" s="113"/>
      <c r="D179" s="59"/>
      <c r="E179" s="64"/>
      <c r="F179" s="61">
        <f t="shared" si="63"/>
        <v>0</v>
      </c>
      <c r="G179" s="65">
        <f>IF(F179=1,data!$C$41*E179,0)</f>
        <v>0</v>
      </c>
      <c r="H179" s="87" t="s">
        <v>87</v>
      </c>
      <c r="I179" s="66">
        <f>IF($F179=1,IF($E179&lt;15,VLOOKUP(H179,data!$B$3:$E$32,2,0)*$E179,(VLOOKUP(H179,data!$B$3:$E$32,2,0)*14)+(VLOOKUP(H179,data!$B$3:$E$32,3,0))*($E179-14)),0)</f>
        <v>0</v>
      </c>
      <c r="J179" s="87" t="s">
        <v>87</v>
      </c>
      <c r="K179" s="66">
        <f>IF($F179=1,VLOOKUP(J179,data!$B$35:$D$39,2,0),0)</f>
        <v>0</v>
      </c>
      <c r="L179" s="67">
        <f>IF(AND(I179&lt;&gt;0,K179&lt;&gt;0)=FALSE,0,data!$C$43)</f>
        <v>0</v>
      </c>
      <c r="M179" s="91">
        <f t="shared" si="61"/>
        <v>0</v>
      </c>
      <c r="N179" s="61">
        <f t="shared" si="92"/>
        <v>0</v>
      </c>
      <c r="O179" s="61">
        <f t="shared" si="64"/>
        <v>0</v>
      </c>
      <c r="P179" s="61">
        <f t="shared" si="65"/>
        <v>0</v>
      </c>
      <c r="Q179" s="137">
        <f t="shared" si="66"/>
        <v>0</v>
      </c>
      <c r="S179" s="64"/>
      <c r="T179" s="61">
        <f t="shared" si="67"/>
        <v>0</v>
      </c>
      <c r="U179" s="65">
        <f>IF(T179=1,data!$C$41*S179,0)</f>
        <v>0</v>
      </c>
      <c r="V179" s="87" t="s">
        <v>87</v>
      </c>
      <c r="W179" s="66">
        <f>IF(T179=1,IF(S179&lt;15,VLOOKUP(V179,data!$B$3:$E$32,2,0)*S179,(VLOOKUP(V179,data!$B$3:$E$32,2,0)*14)+(VLOOKUP(V179,data!$B$3:$E$32,3,0))*(S179-14)),0)</f>
        <v>0</v>
      </c>
      <c r="X179" s="87" t="s">
        <v>87</v>
      </c>
      <c r="Y179" s="66">
        <f>IF(T179=1,VLOOKUP(X179,data!$B$35:$D$39,2,0),0)</f>
        <v>0</v>
      </c>
      <c r="Z179" s="67">
        <f>IF(AND(W179&lt;&gt;0,Y179&lt;&gt;0)=FALSE,0,data!$C$43)</f>
        <v>0</v>
      </c>
      <c r="AA179" s="91">
        <f t="shared" si="68"/>
        <v>0</v>
      </c>
      <c r="AB179" s="121">
        <f t="shared" si="69"/>
        <v>0</v>
      </c>
      <c r="AC179" s="61">
        <f t="shared" si="70"/>
        <v>0</v>
      </c>
      <c r="AD179" s="61">
        <f t="shared" si="71"/>
        <v>0</v>
      </c>
      <c r="AF179" s="64"/>
      <c r="AG179" s="61">
        <f t="shared" si="72"/>
        <v>0</v>
      </c>
      <c r="AH179" s="65">
        <f>IF(AG179=1,data!$C$41*AF179,0)</f>
        <v>0</v>
      </c>
      <c r="AI179" s="87" t="s">
        <v>87</v>
      </c>
      <c r="AJ179" s="66">
        <f>IF(AG179=1,IF(AF179&lt;15,VLOOKUP(AI179,data!$B$3:$E$32,2,0)*AF179,(VLOOKUP(AI179,data!$B$3:$E$32,2,0)*14)+(VLOOKUP(AI179,data!$B$3:$E$32,3,0))*(AF179-14)),0)</f>
        <v>0</v>
      </c>
      <c r="AK179" s="87" t="s">
        <v>87</v>
      </c>
      <c r="AL179" s="66">
        <f>IF(AG179=1,VLOOKUP(AK179,data!$B$35:$D$39,2,0),0)</f>
        <v>0</v>
      </c>
      <c r="AM179" s="67">
        <f>IF(AND(AJ179&lt;&gt;0,AL179&lt;&gt;0)=FALSE,0,data!$C$43)</f>
        <v>0</v>
      </c>
      <c r="AN179" s="91">
        <f t="shared" si="73"/>
        <v>0</v>
      </c>
      <c r="AO179" s="121">
        <f t="shared" si="74"/>
        <v>0</v>
      </c>
      <c r="AP179" s="61">
        <f t="shared" si="75"/>
        <v>0</v>
      </c>
      <c r="AQ179" s="61">
        <f t="shared" si="76"/>
        <v>0</v>
      </c>
      <c r="AS179" s="64"/>
      <c r="AT179" s="61">
        <f t="shared" si="77"/>
        <v>0</v>
      </c>
      <c r="AU179" s="65">
        <f>IF(AT179=1,data!$C$41*AS179,0)</f>
        <v>0</v>
      </c>
      <c r="AV179" s="87" t="s">
        <v>87</v>
      </c>
      <c r="AW179" s="66">
        <f>IF(AT179=1,IF(AS179&lt;15,VLOOKUP(AV179,data!$B$3:$E$32,2,0)*AS179,(VLOOKUP(AV179,data!$B$3:$E$32,2,0)*14)+(VLOOKUP(AV179,data!$B$3:$E$32,3,0))*(AS179-14)),0)</f>
        <v>0</v>
      </c>
      <c r="AX179" s="87" t="s">
        <v>87</v>
      </c>
      <c r="AY179" s="66">
        <f>IF(AT179=1,VLOOKUP(AX179,data!$B$35:$D$39,2,0),0)</f>
        <v>0</v>
      </c>
      <c r="AZ179" s="67">
        <f>IF(AND(AW179&lt;&gt;0,AY179&lt;&gt;0)=FALSE,0,data!$C$43)</f>
        <v>0</v>
      </c>
      <c r="BA179" s="91">
        <f t="shared" si="78"/>
        <v>0</v>
      </c>
      <c r="BB179" s="121">
        <f t="shared" si="79"/>
        <v>0</v>
      </c>
      <c r="BC179" s="61">
        <f t="shared" si="80"/>
        <v>0</v>
      </c>
      <c r="BD179" s="61">
        <f t="shared" si="81"/>
        <v>0</v>
      </c>
      <c r="BF179" s="64"/>
      <c r="BG179" s="61">
        <f t="shared" si="82"/>
        <v>0</v>
      </c>
      <c r="BH179" s="65">
        <f>IF(BG179=1,data!$C$41*BF179,0)</f>
        <v>0</v>
      </c>
      <c r="BI179" s="87" t="s">
        <v>87</v>
      </c>
      <c r="BJ179" s="66">
        <f>IF(BG179=1,IF(BF179&lt;15,VLOOKUP(BI179,data!$B$3:$E$32,2,0)*BF179,(VLOOKUP(BI179,data!$B$3:$E$32,2,0)*14)+(VLOOKUP(BI179,data!$B$3:$E$32,3,0))*(BF179-14)),0)</f>
        <v>0</v>
      </c>
      <c r="BK179" s="87" t="s">
        <v>87</v>
      </c>
      <c r="BL179" s="66">
        <f>IF(BG179=1,VLOOKUP(BK179,data!$B$35:$D$39,2,0),0)</f>
        <v>0</v>
      </c>
      <c r="BM179" s="67">
        <f>IF(AND(BJ179&lt;&gt;0,BL179&lt;&gt;0)=FALSE,0,data!$C$43)</f>
        <v>0</v>
      </c>
      <c r="BN179" s="91">
        <f t="shared" si="83"/>
        <v>0</v>
      </c>
      <c r="BO179" s="121">
        <f t="shared" si="84"/>
        <v>0</v>
      </c>
      <c r="BP179" s="61">
        <f t="shared" si="85"/>
        <v>0</v>
      </c>
      <c r="BQ179" s="61">
        <f t="shared" si="86"/>
        <v>0</v>
      </c>
      <c r="BS179" s="64"/>
      <c r="BT179" s="61">
        <f t="shared" si="87"/>
        <v>0</v>
      </c>
      <c r="BU179" s="65">
        <f>IF(BT179=1,data!$C$41*BS179,0)</f>
        <v>0</v>
      </c>
      <c r="BV179" s="87" t="s">
        <v>87</v>
      </c>
      <c r="BW179" s="66">
        <f>IF(BT179=1,IF(BS179&lt;15,VLOOKUP(BV179,data!$B$3:$E$32,2,0)*BS179,(VLOOKUP(BV179,data!$B$3:$E$32,2,0)*14)+(VLOOKUP(BV179,data!$B$3:$E$32,3,0))*(BS179-14)),0)</f>
        <v>0</v>
      </c>
      <c r="BX179" s="87" t="s">
        <v>87</v>
      </c>
      <c r="BY179" s="66">
        <f>IF(BT179=1,VLOOKUP(BX179,data!$B$35:$D$39,2,0),0)</f>
        <v>0</v>
      </c>
      <c r="BZ179" s="67">
        <f>IF(AND(BW179&lt;&gt;0,BY179&lt;&gt;0)=FALSE,0,data!$C$43)</f>
        <v>0</v>
      </c>
      <c r="CA179" s="91">
        <f t="shared" si="88"/>
        <v>0</v>
      </c>
      <c r="CB179" s="121">
        <f t="shared" si="89"/>
        <v>0</v>
      </c>
      <c r="CC179" s="61">
        <f t="shared" si="90"/>
        <v>0</v>
      </c>
      <c r="CD179" s="61">
        <f t="shared" si="91"/>
        <v>0</v>
      </c>
    </row>
    <row r="180" spans="1:82" ht="18" hidden="1" customHeight="1" x14ac:dyDescent="0.25">
      <c r="A180" s="68"/>
      <c r="B180" s="58" t="s">
        <v>262</v>
      </c>
      <c r="C180" s="113"/>
      <c r="D180" s="59"/>
      <c r="E180" s="64"/>
      <c r="F180" s="61">
        <f t="shared" si="63"/>
        <v>0</v>
      </c>
      <c r="G180" s="65">
        <f>IF(F180=1,data!$C$41*E180,0)</f>
        <v>0</v>
      </c>
      <c r="H180" s="87" t="s">
        <v>87</v>
      </c>
      <c r="I180" s="66">
        <f>IF($F180=1,IF($E180&lt;15,VLOOKUP(H180,data!$B$3:$E$32,2,0)*$E180,(VLOOKUP(H180,data!$B$3:$E$32,2,0)*14)+(VLOOKUP(H180,data!$B$3:$E$32,3,0))*($E180-14)),0)</f>
        <v>0</v>
      </c>
      <c r="J180" s="87" t="s">
        <v>87</v>
      </c>
      <c r="K180" s="66">
        <f>IF($F180=1,VLOOKUP(J180,data!$B$35:$D$39,2,0),0)</f>
        <v>0</v>
      </c>
      <c r="L180" s="67">
        <f>IF(AND(I180&lt;&gt;0,K180&lt;&gt;0)=FALSE,0,data!$C$43)</f>
        <v>0</v>
      </c>
      <c r="M180" s="91">
        <f t="shared" si="61"/>
        <v>0</v>
      </c>
      <c r="N180" s="61">
        <f t="shared" si="92"/>
        <v>0</v>
      </c>
      <c r="O180" s="61">
        <f t="shared" si="64"/>
        <v>0</v>
      </c>
      <c r="P180" s="61">
        <f t="shared" si="65"/>
        <v>0</v>
      </c>
      <c r="Q180" s="137">
        <f t="shared" si="66"/>
        <v>0</v>
      </c>
      <c r="S180" s="64"/>
      <c r="T180" s="61">
        <f t="shared" si="67"/>
        <v>0</v>
      </c>
      <c r="U180" s="65">
        <f>IF(T180=1,data!$C$41*S180,0)</f>
        <v>0</v>
      </c>
      <c r="V180" s="87" t="s">
        <v>87</v>
      </c>
      <c r="W180" s="66">
        <f>IF(T180=1,IF(S180&lt;15,VLOOKUP(V180,data!$B$3:$E$32,2,0)*S180,(VLOOKUP(V180,data!$B$3:$E$32,2,0)*14)+(VLOOKUP(V180,data!$B$3:$E$32,3,0))*(S180-14)),0)</f>
        <v>0</v>
      </c>
      <c r="X180" s="87" t="s">
        <v>87</v>
      </c>
      <c r="Y180" s="66">
        <f>IF(T180=1,VLOOKUP(X180,data!$B$35:$D$39,2,0),0)</f>
        <v>0</v>
      </c>
      <c r="Z180" s="67">
        <f>IF(AND(W180&lt;&gt;0,Y180&lt;&gt;0)=FALSE,0,data!$C$43)</f>
        <v>0</v>
      </c>
      <c r="AA180" s="91">
        <f t="shared" si="68"/>
        <v>0</v>
      </c>
      <c r="AB180" s="121">
        <f t="shared" si="69"/>
        <v>0</v>
      </c>
      <c r="AC180" s="61">
        <f t="shared" si="70"/>
        <v>0</v>
      </c>
      <c r="AD180" s="61">
        <f t="shared" si="71"/>
        <v>0</v>
      </c>
      <c r="AF180" s="64"/>
      <c r="AG180" s="61">
        <f t="shared" si="72"/>
        <v>0</v>
      </c>
      <c r="AH180" s="65">
        <f>IF(AG180=1,data!$C$41*AF180,0)</f>
        <v>0</v>
      </c>
      <c r="AI180" s="87" t="s">
        <v>87</v>
      </c>
      <c r="AJ180" s="66">
        <f>IF(AG180=1,IF(AF180&lt;15,VLOOKUP(AI180,data!$B$3:$E$32,2,0)*AF180,(VLOOKUP(AI180,data!$B$3:$E$32,2,0)*14)+(VLOOKUP(AI180,data!$B$3:$E$32,3,0))*(AF180-14)),0)</f>
        <v>0</v>
      </c>
      <c r="AK180" s="87" t="s">
        <v>87</v>
      </c>
      <c r="AL180" s="66">
        <f>IF(AG180=1,VLOOKUP(AK180,data!$B$35:$D$39,2,0),0)</f>
        <v>0</v>
      </c>
      <c r="AM180" s="67">
        <f>IF(AND(AJ180&lt;&gt;0,AL180&lt;&gt;0)=FALSE,0,data!$C$43)</f>
        <v>0</v>
      </c>
      <c r="AN180" s="91">
        <f t="shared" si="73"/>
        <v>0</v>
      </c>
      <c r="AO180" s="121">
        <f t="shared" si="74"/>
        <v>0</v>
      </c>
      <c r="AP180" s="61">
        <f t="shared" si="75"/>
        <v>0</v>
      </c>
      <c r="AQ180" s="61">
        <f t="shared" si="76"/>
        <v>0</v>
      </c>
      <c r="AS180" s="64"/>
      <c r="AT180" s="61">
        <f t="shared" si="77"/>
        <v>0</v>
      </c>
      <c r="AU180" s="65">
        <f>IF(AT180=1,data!$C$41*AS180,0)</f>
        <v>0</v>
      </c>
      <c r="AV180" s="87" t="s">
        <v>87</v>
      </c>
      <c r="AW180" s="66">
        <f>IF(AT180=1,IF(AS180&lt;15,VLOOKUP(AV180,data!$B$3:$E$32,2,0)*AS180,(VLOOKUP(AV180,data!$B$3:$E$32,2,0)*14)+(VLOOKUP(AV180,data!$B$3:$E$32,3,0))*(AS180-14)),0)</f>
        <v>0</v>
      </c>
      <c r="AX180" s="87" t="s">
        <v>87</v>
      </c>
      <c r="AY180" s="66">
        <f>IF(AT180=1,VLOOKUP(AX180,data!$B$35:$D$39,2,0),0)</f>
        <v>0</v>
      </c>
      <c r="AZ180" s="67">
        <f>IF(AND(AW180&lt;&gt;0,AY180&lt;&gt;0)=FALSE,0,data!$C$43)</f>
        <v>0</v>
      </c>
      <c r="BA180" s="91">
        <f t="shared" si="78"/>
        <v>0</v>
      </c>
      <c r="BB180" s="121">
        <f t="shared" si="79"/>
        <v>0</v>
      </c>
      <c r="BC180" s="61">
        <f t="shared" si="80"/>
        <v>0</v>
      </c>
      <c r="BD180" s="61">
        <f t="shared" si="81"/>
        <v>0</v>
      </c>
      <c r="BF180" s="64"/>
      <c r="BG180" s="61">
        <f t="shared" si="82"/>
        <v>0</v>
      </c>
      <c r="BH180" s="65">
        <f>IF(BG180=1,data!$C$41*BF180,0)</f>
        <v>0</v>
      </c>
      <c r="BI180" s="87" t="s">
        <v>87</v>
      </c>
      <c r="BJ180" s="66">
        <f>IF(BG180=1,IF(BF180&lt;15,VLOOKUP(BI180,data!$B$3:$E$32,2,0)*BF180,(VLOOKUP(BI180,data!$B$3:$E$32,2,0)*14)+(VLOOKUP(BI180,data!$B$3:$E$32,3,0))*(BF180-14)),0)</f>
        <v>0</v>
      </c>
      <c r="BK180" s="87" t="s">
        <v>87</v>
      </c>
      <c r="BL180" s="66">
        <f>IF(BG180=1,VLOOKUP(BK180,data!$B$35:$D$39,2,0),0)</f>
        <v>0</v>
      </c>
      <c r="BM180" s="67">
        <f>IF(AND(BJ180&lt;&gt;0,BL180&lt;&gt;0)=FALSE,0,data!$C$43)</f>
        <v>0</v>
      </c>
      <c r="BN180" s="91">
        <f t="shared" si="83"/>
        <v>0</v>
      </c>
      <c r="BO180" s="121">
        <f t="shared" si="84"/>
        <v>0</v>
      </c>
      <c r="BP180" s="61">
        <f t="shared" si="85"/>
        <v>0</v>
      </c>
      <c r="BQ180" s="61">
        <f t="shared" si="86"/>
        <v>0</v>
      </c>
      <c r="BS180" s="64"/>
      <c r="BT180" s="61">
        <f t="shared" si="87"/>
        <v>0</v>
      </c>
      <c r="BU180" s="65">
        <f>IF(BT180=1,data!$C$41*BS180,0)</f>
        <v>0</v>
      </c>
      <c r="BV180" s="87" t="s">
        <v>87</v>
      </c>
      <c r="BW180" s="66">
        <f>IF(BT180=1,IF(BS180&lt;15,VLOOKUP(BV180,data!$B$3:$E$32,2,0)*BS180,(VLOOKUP(BV180,data!$B$3:$E$32,2,0)*14)+(VLOOKUP(BV180,data!$B$3:$E$32,3,0))*(BS180-14)),0)</f>
        <v>0</v>
      </c>
      <c r="BX180" s="87" t="s">
        <v>87</v>
      </c>
      <c r="BY180" s="66">
        <f>IF(BT180=1,VLOOKUP(BX180,data!$B$35:$D$39,2,0),0)</f>
        <v>0</v>
      </c>
      <c r="BZ180" s="67">
        <f>IF(AND(BW180&lt;&gt;0,BY180&lt;&gt;0)=FALSE,0,data!$C$43)</f>
        <v>0</v>
      </c>
      <c r="CA180" s="91">
        <f t="shared" si="88"/>
        <v>0</v>
      </c>
      <c r="CB180" s="121">
        <f t="shared" si="89"/>
        <v>0</v>
      </c>
      <c r="CC180" s="61">
        <f t="shared" si="90"/>
        <v>0</v>
      </c>
      <c r="CD180" s="61">
        <f t="shared" si="91"/>
        <v>0</v>
      </c>
    </row>
    <row r="181" spans="1:82" ht="18" hidden="1" customHeight="1" x14ac:dyDescent="0.25">
      <c r="A181" s="68"/>
      <c r="B181" s="58" t="s">
        <v>263</v>
      </c>
      <c r="C181" s="113"/>
      <c r="D181" s="59"/>
      <c r="E181" s="64"/>
      <c r="F181" s="61">
        <f t="shared" si="63"/>
        <v>0</v>
      </c>
      <c r="G181" s="65">
        <f>IF(F181=1,data!$C$41*E181,0)</f>
        <v>0</v>
      </c>
      <c r="H181" s="87" t="s">
        <v>87</v>
      </c>
      <c r="I181" s="66">
        <f>IF($F181=1,IF($E181&lt;15,VLOOKUP(H181,data!$B$3:$E$32,2,0)*$E181,(VLOOKUP(H181,data!$B$3:$E$32,2,0)*14)+(VLOOKUP(H181,data!$B$3:$E$32,3,0))*($E181-14)),0)</f>
        <v>0</v>
      </c>
      <c r="J181" s="87" t="s">
        <v>87</v>
      </c>
      <c r="K181" s="66">
        <f>IF($F181=1,VLOOKUP(J181,data!$B$35:$D$39,2,0),0)</f>
        <v>0</v>
      </c>
      <c r="L181" s="67">
        <f>IF(AND(I181&lt;&gt;0,K181&lt;&gt;0)=FALSE,0,data!$C$43)</f>
        <v>0</v>
      </c>
      <c r="M181" s="91">
        <f t="shared" si="61"/>
        <v>0</v>
      </c>
      <c r="N181" s="61">
        <f t="shared" si="92"/>
        <v>0</v>
      </c>
      <c r="O181" s="61">
        <f t="shared" si="64"/>
        <v>0</v>
      </c>
      <c r="P181" s="61">
        <f t="shared" si="65"/>
        <v>0</v>
      </c>
      <c r="Q181" s="137">
        <f t="shared" si="66"/>
        <v>0</v>
      </c>
      <c r="S181" s="64"/>
      <c r="T181" s="61">
        <f t="shared" si="67"/>
        <v>0</v>
      </c>
      <c r="U181" s="65">
        <f>IF(T181=1,data!$C$41*S181,0)</f>
        <v>0</v>
      </c>
      <c r="V181" s="87" t="s">
        <v>87</v>
      </c>
      <c r="W181" s="66">
        <f>IF(T181=1,IF(S181&lt;15,VLOOKUP(V181,data!$B$3:$E$32,2,0)*S181,(VLOOKUP(V181,data!$B$3:$E$32,2,0)*14)+(VLOOKUP(V181,data!$B$3:$E$32,3,0))*(S181-14)),0)</f>
        <v>0</v>
      </c>
      <c r="X181" s="87" t="s">
        <v>87</v>
      </c>
      <c r="Y181" s="66">
        <f>IF(T181=1,VLOOKUP(X181,data!$B$35:$D$39,2,0),0)</f>
        <v>0</v>
      </c>
      <c r="Z181" s="67">
        <f>IF(AND(W181&lt;&gt;0,Y181&lt;&gt;0)=FALSE,0,data!$C$43)</f>
        <v>0</v>
      </c>
      <c r="AA181" s="91">
        <f t="shared" si="68"/>
        <v>0</v>
      </c>
      <c r="AB181" s="121">
        <f t="shared" si="69"/>
        <v>0</v>
      </c>
      <c r="AC181" s="61">
        <f t="shared" si="70"/>
        <v>0</v>
      </c>
      <c r="AD181" s="61">
        <f t="shared" si="71"/>
        <v>0</v>
      </c>
      <c r="AF181" s="64"/>
      <c r="AG181" s="61">
        <f t="shared" si="72"/>
        <v>0</v>
      </c>
      <c r="AH181" s="65">
        <f>IF(AG181=1,data!$C$41*AF181,0)</f>
        <v>0</v>
      </c>
      <c r="AI181" s="87" t="s">
        <v>87</v>
      </c>
      <c r="AJ181" s="66">
        <f>IF(AG181=1,IF(AF181&lt;15,VLOOKUP(AI181,data!$B$3:$E$32,2,0)*AF181,(VLOOKUP(AI181,data!$B$3:$E$32,2,0)*14)+(VLOOKUP(AI181,data!$B$3:$E$32,3,0))*(AF181-14)),0)</f>
        <v>0</v>
      </c>
      <c r="AK181" s="87" t="s">
        <v>87</v>
      </c>
      <c r="AL181" s="66">
        <f>IF(AG181=1,VLOOKUP(AK181,data!$B$35:$D$39,2,0),0)</f>
        <v>0</v>
      </c>
      <c r="AM181" s="67">
        <f>IF(AND(AJ181&lt;&gt;0,AL181&lt;&gt;0)=FALSE,0,data!$C$43)</f>
        <v>0</v>
      </c>
      <c r="AN181" s="91">
        <f t="shared" si="73"/>
        <v>0</v>
      </c>
      <c r="AO181" s="121">
        <f t="shared" si="74"/>
        <v>0</v>
      </c>
      <c r="AP181" s="61">
        <f t="shared" si="75"/>
        <v>0</v>
      </c>
      <c r="AQ181" s="61">
        <f t="shared" si="76"/>
        <v>0</v>
      </c>
      <c r="AS181" s="64"/>
      <c r="AT181" s="61">
        <f t="shared" si="77"/>
        <v>0</v>
      </c>
      <c r="AU181" s="65">
        <f>IF(AT181=1,data!$C$41*AS181,0)</f>
        <v>0</v>
      </c>
      <c r="AV181" s="87" t="s">
        <v>87</v>
      </c>
      <c r="AW181" s="66">
        <f>IF(AT181=1,IF(AS181&lt;15,VLOOKUP(AV181,data!$B$3:$E$32,2,0)*AS181,(VLOOKUP(AV181,data!$B$3:$E$32,2,0)*14)+(VLOOKUP(AV181,data!$B$3:$E$32,3,0))*(AS181-14)),0)</f>
        <v>0</v>
      </c>
      <c r="AX181" s="87" t="s">
        <v>87</v>
      </c>
      <c r="AY181" s="66">
        <f>IF(AT181=1,VLOOKUP(AX181,data!$B$35:$D$39,2,0),0)</f>
        <v>0</v>
      </c>
      <c r="AZ181" s="67">
        <f>IF(AND(AW181&lt;&gt;0,AY181&lt;&gt;0)=FALSE,0,data!$C$43)</f>
        <v>0</v>
      </c>
      <c r="BA181" s="91">
        <f t="shared" si="78"/>
        <v>0</v>
      </c>
      <c r="BB181" s="121">
        <f t="shared" si="79"/>
        <v>0</v>
      </c>
      <c r="BC181" s="61">
        <f t="shared" si="80"/>
        <v>0</v>
      </c>
      <c r="BD181" s="61">
        <f t="shared" si="81"/>
        <v>0</v>
      </c>
      <c r="BF181" s="64"/>
      <c r="BG181" s="61">
        <f t="shared" si="82"/>
        <v>0</v>
      </c>
      <c r="BH181" s="65">
        <f>IF(BG181=1,data!$C$41*BF181,0)</f>
        <v>0</v>
      </c>
      <c r="BI181" s="87" t="s">
        <v>87</v>
      </c>
      <c r="BJ181" s="66">
        <f>IF(BG181=1,IF(BF181&lt;15,VLOOKUP(BI181,data!$B$3:$E$32,2,0)*BF181,(VLOOKUP(BI181,data!$B$3:$E$32,2,0)*14)+(VLOOKUP(BI181,data!$B$3:$E$32,3,0))*(BF181-14)),0)</f>
        <v>0</v>
      </c>
      <c r="BK181" s="87" t="s">
        <v>87</v>
      </c>
      <c r="BL181" s="66">
        <f>IF(BG181=1,VLOOKUP(BK181,data!$B$35:$D$39,2,0),0)</f>
        <v>0</v>
      </c>
      <c r="BM181" s="67">
        <f>IF(AND(BJ181&lt;&gt;0,BL181&lt;&gt;0)=FALSE,0,data!$C$43)</f>
        <v>0</v>
      </c>
      <c r="BN181" s="91">
        <f t="shared" si="83"/>
        <v>0</v>
      </c>
      <c r="BO181" s="121">
        <f t="shared" si="84"/>
        <v>0</v>
      </c>
      <c r="BP181" s="61">
        <f t="shared" si="85"/>
        <v>0</v>
      </c>
      <c r="BQ181" s="61">
        <f t="shared" si="86"/>
        <v>0</v>
      </c>
      <c r="BS181" s="64"/>
      <c r="BT181" s="61">
        <f t="shared" si="87"/>
        <v>0</v>
      </c>
      <c r="BU181" s="65">
        <f>IF(BT181=1,data!$C$41*BS181,0)</f>
        <v>0</v>
      </c>
      <c r="BV181" s="87" t="s">
        <v>87</v>
      </c>
      <c r="BW181" s="66">
        <f>IF(BT181=1,IF(BS181&lt;15,VLOOKUP(BV181,data!$B$3:$E$32,2,0)*BS181,(VLOOKUP(BV181,data!$B$3:$E$32,2,0)*14)+(VLOOKUP(BV181,data!$B$3:$E$32,3,0))*(BS181-14)),0)</f>
        <v>0</v>
      </c>
      <c r="BX181" s="87" t="s">
        <v>87</v>
      </c>
      <c r="BY181" s="66">
        <f>IF(BT181=1,VLOOKUP(BX181,data!$B$35:$D$39,2,0),0)</f>
        <v>0</v>
      </c>
      <c r="BZ181" s="67">
        <f>IF(AND(BW181&lt;&gt;0,BY181&lt;&gt;0)=FALSE,0,data!$C$43)</f>
        <v>0</v>
      </c>
      <c r="CA181" s="91">
        <f t="shared" si="88"/>
        <v>0</v>
      </c>
      <c r="CB181" s="121">
        <f t="shared" si="89"/>
        <v>0</v>
      </c>
      <c r="CC181" s="61">
        <f t="shared" si="90"/>
        <v>0</v>
      </c>
      <c r="CD181" s="61">
        <f t="shared" si="91"/>
        <v>0</v>
      </c>
    </row>
    <row r="182" spans="1:82" ht="18" hidden="1" customHeight="1" x14ac:dyDescent="0.25">
      <c r="A182" s="68"/>
      <c r="B182" s="58" t="s">
        <v>264</v>
      </c>
      <c r="C182" s="113"/>
      <c r="D182" s="59"/>
      <c r="E182" s="64"/>
      <c r="F182" s="61">
        <f t="shared" si="63"/>
        <v>0</v>
      </c>
      <c r="G182" s="65">
        <f>IF(F182=1,data!$C$41*E182,0)</f>
        <v>0</v>
      </c>
      <c r="H182" s="87" t="s">
        <v>87</v>
      </c>
      <c r="I182" s="66">
        <f>IF($F182=1,IF($E182&lt;15,VLOOKUP(H182,data!$B$3:$E$32,2,0)*$E182,(VLOOKUP(H182,data!$B$3:$E$32,2,0)*14)+(VLOOKUP(H182,data!$B$3:$E$32,3,0))*($E182-14)),0)</f>
        <v>0</v>
      </c>
      <c r="J182" s="87" t="s">
        <v>87</v>
      </c>
      <c r="K182" s="66">
        <f>IF($F182=1,VLOOKUP(J182,data!$B$35:$D$39,2,0),0)</f>
        <v>0</v>
      </c>
      <c r="L182" s="67">
        <f>IF(AND(I182&lt;&gt;0,K182&lt;&gt;0)=FALSE,0,data!$C$43)</f>
        <v>0</v>
      </c>
      <c r="M182" s="91">
        <f t="shared" si="61"/>
        <v>0</v>
      </c>
      <c r="N182" s="61">
        <f t="shared" si="92"/>
        <v>0</v>
      </c>
      <c r="O182" s="61">
        <f t="shared" si="64"/>
        <v>0</v>
      </c>
      <c r="P182" s="61">
        <f t="shared" si="65"/>
        <v>0</v>
      </c>
      <c r="Q182" s="137">
        <f t="shared" si="66"/>
        <v>0</v>
      </c>
      <c r="S182" s="64"/>
      <c r="T182" s="61">
        <f t="shared" si="67"/>
        <v>0</v>
      </c>
      <c r="U182" s="65">
        <f>IF(T182=1,data!$C$41*S182,0)</f>
        <v>0</v>
      </c>
      <c r="V182" s="87" t="s">
        <v>87</v>
      </c>
      <c r="W182" s="66">
        <f>IF(T182=1,IF(S182&lt;15,VLOOKUP(V182,data!$B$3:$E$32,2,0)*S182,(VLOOKUP(V182,data!$B$3:$E$32,2,0)*14)+(VLOOKUP(V182,data!$B$3:$E$32,3,0))*(S182-14)),0)</f>
        <v>0</v>
      </c>
      <c r="X182" s="87" t="s">
        <v>87</v>
      </c>
      <c r="Y182" s="66">
        <f>IF(T182=1,VLOOKUP(X182,data!$B$35:$D$39,2,0),0)</f>
        <v>0</v>
      </c>
      <c r="Z182" s="67">
        <f>IF(AND(W182&lt;&gt;0,Y182&lt;&gt;0)=FALSE,0,data!$C$43)</f>
        <v>0</v>
      </c>
      <c r="AA182" s="91">
        <f t="shared" si="68"/>
        <v>0</v>
      </c>
      <c r="AB182" s="121">
        <f t="shared" si="69"/>
        <v>0</v>
      </c>
      <c r="AC182" s="61">
        <f t="shared" si="70"/>
        <v>0</v>
      </c>
      <c r="AD182" s="61">
        <f t="shared" si="71"/>
        <v>0</v>
      </c>
      <c r="AF182" s="64"/>
      <c r="AG182" s="61">
        <f t="shared" si="72"/>
        <v>0</v>
      </c>
      <c r="AH182" s="65">
        <f>IF(AG182=1,data!$C$41*AF182,0)</f>
        <v>0</v>
      </c>
      <c r="AI182" s="87" t="s">
        <v>87</v>
      </c>
      <c r="AJ182" s="66">
        <f>IF(AG182=1,IF(AF182&lt;15,VLOOKUP(AI182,data!$B$3:$E$32,2,0)*AF182,(VLOOKUP(AI182,data!$B$3:$E$32,2,0)*14)+(VLOOKUP(AI182,data!$B$3:$E$32,3,0))*(AF182-14)),0)</f>
        <v>0</v>
      </c>
      <c r="AK182" s="87" t="s">
        <v>87</v>
      </c>
      <c r="AL182" s="66">
        <f>IF(AG182=1,VLOOKUP(AK182,data!$B$35:$D$39,2,0),0)</f>
        <v>0</v>
      </c>
      <c r="AM182" s="67">
        <f>IF(AND(AJ182&lt;&gt;0,AL182&lt;&gt;0)=FALSE,0,data!$C$43)</f>
        <v>0</v>
      </c>
      <c r="AN182" s="91">
        <f t="shared" si="73"/>
        <v>0</v>
      </c>
      <c r="AO182" s="121">
        <f t="shared" si="74"/>
        <v>0</v>
      </c>
      <c r="AP182" s="61">
        <f t="shared" si="75"/>
        <v>0</v>
      </c>
      <c r="AQ182" s="61">
        <f t="shared" si="76"/>
        <v>0</v>
      </c>
      <c r="AS182" s="64"/>
      <c r="AT182" s="61">
        <f t="shared" si="77"/>
        <v>0</v>
      </c>
      <c r="AU182" s="65">
        <f>IF(AT182=1,data!$C$41*AS182,0)</f>
        <v>0</v>
      </c>
      <c r="AV182" s="87" t="s">
        <v>87</v>
      </c>
      <c r="AW182" s="66">
        <f>IF(AT182=1,IF(AS182&lt;15,VLOOKUP(AV182,data!$B$3:$E$32,2,0)*AS182,(VLOOKUP(AV182,data!$B$3:$E$32,2,0)*14)+(VLOOKUP(AV182,data!$B$3:$E$32,3,0))*(AS182-14)),0)</f>
        <v>0</v>
      </c>
      <c r="AX182" s="87" t="s">
        <v>87</v>
      </c>
      <c r="AY182" s="66">
        <f>IF(AT182=1,VLOOKUP(AX182,data!$B$35:$D$39,2,0),0)</f>
        <v>0</v>
      </c>
      <c r="AZ182" s="67">
        <f>IF(AND(AW182&lt;&gt;0,AY182&lt;&gt;0)=FALSE,0,data!$C$43)</f>
        <v>0</v>
      </c>
      <c r="BA182" s="91">
        <f t="shared" si="78"/>
        <v>0</v>
      </c>
      <c r="BB182" s="121">
        <f t="shared" si="79"/>
        <v>0</v>
      </c>
      <c r="BC182" s="61">
        <f t="shared" si="80"/>
        <v>0</v>
      </c>
      <c r="BD182" s="61">
        <f t="shared" si="81"/>
        <v>0</v>
      </c>
      <c r="BF182" s="64"/>
      <c r="BG182" s="61">
        <f t="shared" si="82"/>
        <v>0</v>
      </c>
      <c r="BH182" s="65">
        <f>IF(BG182=1,data!$C$41*BF182,0)</f>
        <v>0</v>
      </c>
      <c r="BI182" s="87" t="s">
        <v>87</v>
      </c>
      <c r="BJ182" s="66">
        <f>IF(BG182=1,IF(BF182&lt;15,VLOOKUP(BI182,data!$B$3:$E$32,2,0)*BF182,(VLOOKUP(BI182,data!$B$3:$E$32,2,0)*14)+(VLOOKUP(BI182,data!$B$3:$E$32,3,0))*(BF182-14)),0)</f>
        <v>0</v>
      </c>
      <c r="BK182" s="87" t="s">
        <v>87</v>
      </c>
      <c r="BL182" s="66">
        <f>IF(BG182=1,VLOOKUP(BK182,data!$B$35:$D$39,2,0),0)</f>
        <v>0</v>
      </c>
      <c r="BM182" s="67">
        <f>IF(AND(BJ182&lt;&gt;0,BL182&lt;&gt;0)=FALSE,0,data!$C$43)</f>
        <v>0</v>
      </c>
      <c r="BN182" s="91">
        <f t="shared" si="83"/>
        <v>0</v>
      </c>
      <c r="BO182" s="121">
        <f t="shared" si="84"/>
        <v>0</v>
      </c>
      <c r="BP182" s="61">
        <f t="shared" si="85"/>
        <v>0</v>
      </c>
      <c r="BQ182" s="61">
        <f t="shared" si="86"/>
        <v>0</v>
      </c>
      <c r="BS182" s="64"/>
      <c r="BT182" s="61">
        <f t="shared" si="87"/>
        <v>0</v>
      </c>
      <c r="BU182" s="65">
        <f>IF(BT182=1,data!$C$41*BS182,0)</f>
        <v>0</v>
      </c>
      <c r="BV182" s="87" t="s">
        <v>87</v>
      </c>
      <c r="BW182" s="66">
        <f>IF(BT182=1,IF(BS182&lt;15,VLOOKUP(BV182,data!$B$3:$E$32,2,0)*BS182,(VLOOKUP(BV182,data!$B$3:$E$32,2,0)*14)+(VLOOKUP(BV182,data!$B$3:$E$32,3,0))*(BS182-14)),0)</f>
        <v>0</v>
      </c>
      <c r="BX182" s="87" t="s">
        <v>87</v>
      </c>
      <c r="BY182" s="66">
        <f>IF(BT182=1,VLOOKUP(BX182,data!$B$35:$D$39,2,0),0)</f>
        <v>0</v>
      </c>
      <c r="BZ182" s="67">
        <f>IF(AND(BW182&lt;&gt;0,BY182&lt;&gt;0)=FALSE,0,data!$C$43)</f>
        <v>0</v>
      </c>
      <c r="CA182" s="91">
        <f t="shared" si="88"/>
        <v>0</v>
      </c>
      <c r="CB182" s="121">
        <f t="shared" si="89"/>
        <v>0</v>
      </c>
      <c r="CC182" s="61">
        <f t="shared" si="90"/>
        <v>0</v>
      </c>
      <c r="CD182" s="61">
        <f t="shared" si="91"/>
        <v>0</v>
      </c>
    </row>
    <row r="183" spans="1:82" ht="18" hidden="1" customHeight="1" x14ac:dyDescent="0.25">
      <c r="A183" s="68"/>
      <c r="B183" s="58" t="s">
        <v>265</v>
      </c>
      <c r="C183" s="113"/>
      <c r="D183" s="59"/>
      <c r="E183" s="64"/>
      <c r="F183" s="61">
        <f t="shared" si="63"/>
        <v>0</v>
      </c>
      <c r="G183" s="65">
        <f>IF(F183=1,data!$C$41*E183,0)</f>
        <v>0</v>
      </c>
      <c r="H183" s="87" t="s">
        <v>87</v>
      </c>
      <c r="I183" s="66">
        <f>IF($F183=1,IF($E183&lt;15,VLOOKUP(H183,data!$B$3:$E$32,2,0)*$E183,(VLOOKUP(H183,data!$B$3:$E$32,2,0)*14)+(VLOOKUP(H183,data!$B$3:$E$32,3,0))*($E183-14)),0)</f>
        <v>0</v>
      </c>
      <c r="J183" s="87" t="s">
        <v>87</v>
      </c>
      <c r="K183" s="66">
        <f>IF($F183=1,VLOOKUP(J183,data!$B$35:$D$39,2,0),0)</f>
        <v>0</v>
      </c>
      <c r="L183" s="67">
        <f>IF(AND(I183&lt;&gt;0,K183&lt;&gt;0)=FALSE,0,data!$C$43)</f>
        <v>0</v>
      </c>
      <c r="M183" s="91">
        <f t="shared" si="61"/>
        <v>0</v>
      </c>
      <c r="N183" s="61">
        <f t="shared" si="92"/>
        <v>0</v>
      </c>
      <c r="O183" s="61">
        <f t="shared" si="64"/>
        <v>0</v>
      </c>
      <c r="P183" s="61">
        <f t="shared" si="65"/>
        <v>0</v>
      </c>
      <c r="Q183" s="137">
        <f t="shared" si="66"/>
        <v>0</v>
      </c>
      <c r="S183" s="64"/>
      <c r="T183" s="61">
        <f t="shared" si="67"/>
        <v>0</v>
      </c>
      <c r="U183" s="65">
        <f>IF(T183=1,data!$C$41*S183,0)</f>
        <v>0</v>
      </c>
      <c r="V183" s="87" t="s">
        <v>87</v>
      </c>
      <c r="W183" s="66">
        <f>IF(T183=1,IF(S183&lt;15,VLOOKUP(V183,data!$B$3:$E$32,2,0)*S183,(VLOOKUP(V183,data!$B$3:$E$32,2,0)*14)+(VLOOKUP(V183,data!$B$3:$E$32,3,0))*(S183-14)),0)</f>
        <v>0</v>
      </c>
      <c r="X183" s="87" t="s">
        <v>87</v>
      </c>
      <c r="Y183" s="66">
        <f>IF(T183=1,VLOOKUP(X183,data!$B$35:$D$39,2,0),0)</f>
        <v>0</v>
      </c>
      <c r="Z183" s="67">
        <f>IF(AND(W183&lt;&gt;0,Y183&lt;&gt;0)=FALSE,0,data!$C$43)</f>
        <v>0</v>
      </c>
      <c r="AA183" s="91">
        <f t="shared" si="68"/>
        <v>0</v>
      </c>
      <c r="AB183" s="121">
        <f t="shared" si="69"/>
        <v>0</v>
      </c>
      <c r="AC183" s="61">
        <f t="shared" si="70"/>
        <v>0</v>
      </c>
      <c r="AD183" s="61">
        <f t="shared" si="71"/>
        <v>0</v>
      </c>
      <c r="AF183" s="64"/>
      <c r="AG183" s="61">
        <f t="shared" si="72"/>
        <v>0</v>
      </c>
      <c r="AH183" s="65">
        <f>IF(AG183=1,data!$C$41*AF183,0)</f>
        <v>0</v>
      </c>
      <c r="AI183" s="87" t="s">
        <v>87</v>
      </c>
      <c r="AJ183" s="66">
        <f>IF(AG183=1,IF(AF183&lt;15,VLOOKUP(AI183,data!$B$3:$E$32,2,0)*AF183,(VLOOKUP(AI183,data!$B$3:$E$32,2,0)*14)+(VLOOKUP(AI183,data!$B$3:$E$32,3,0))*(AF183-14)),0)</f>
        <v>0</v>
      </c>
      <c r="AK183" s="87" t="s">
        <v>87</v>
      </c>
      <c r="AL183" s="66">
        <f>IF(AG183=1,VLOOKUP(AK183,data!$B$35:$D$39,2,0),0)</f>
        <v>0</v>
      </c>
      <c r="AM183" s="67">
        <f>IF(AND(AJ183&lt;&gt;0,AL183&lt;&gt;0)=FALSE,0,data!$C$43)</f>
        <v>0</v>
      </c>
      <c r="AN183" s="91">
        <f t="shared" si="73"/>
        <v>0</v>
      </c>
      <c r="AO183" s="121">
        <f t="shared" si="74"/>
        <v>0</v>
      </c>
      <c r="AP183" s="61">
        <f t="shared" si="75"/>
        <v>0</v>
      </c>
      <c r="AQ183" s="61">
        <f t="shared" si="76"/>
        <v>0</v>
      </c>
      <c r="AS183" s="64"/>
      <c r="AT183" s="61">
        <f t="shared" si="77"/>
        <v>0</v>
      </c>
      <c r="AU183" s="65">
        <f>IF(AT183=1,data!$C$41*AS183,0)</f>
        <v>0</v>
      </c>
      <c r="AV183" s="87" t="s">
        <v>87</v>
      </c>
      <c r="AW183" s="66">
        <f>IF(AT183=1,IF(AS183&lt;15,VLOOKUP(AV183,data!$B$3:$E$32,2,0)*AS183,(VLOOKUP(AV183,data!$B$3:$E$32,2,0)*14)+(VLOOKUP(AV183,data!$B$3:$E$32,3,0))*(AS183-14)),0)</f>
        <v>0</v>
      </c>
      <c r="AX183" s="87" t="s">
        <v>87</v>
      </c>
      <c r="AY183" s="66">
        <f>IF(AT183=1,VLOOKUP(AX183,data!$B$35:$D$39,2,0),0)</f>
        <v>0</v>
      </c>
      <c r="AZ183" s="67">
        <f>IF(AND(AW183&lt;&gt;0,AY183&lt;&gt;0)=FALSE,0,data!$C$43)</f>
        <v>0</v>
      </c>
      <c r="BA183" s="91">
        <f t="shared" si="78"/>
        <v>0</v>
      </c>
      <c r="BB183" s="121">
        <f t="shared" si="79"/>
        <v>0</v>
      </c>
      <c r="BC183" s="61">
        <f t="shared" si="80"/>
        <v>0</v>
      </c>
      <c r="BD183" s="61">
        <f t="shared" si="81"/>
        <v>0</v>
      </c>
      <c r="BF183" s="64"/>
      <c r="BG183" s="61">
        <f t="shared" si="82"/>
        <v>0</v>
      </c>
      <c r="BH183" s="65">
        <f>IF(BG183=1,data!$C$41*BF183,0)</f>
        <v>0</v>
      </c>
      <c r="BI183" s="87" t="s">
        <v>87</v>
      </c>
      <c r="BJ183" s="66">
        <f>IF(BG183=1,IF(BF183&lt;15,VLOOKUP(BI183,data!$B$3:$E$32,2,0)*BF183,(VLOOKUP(BI183,data!$B$3:$E$32,2,0)*14)+(VLOOKUP(BI183,data!$B$3:$E$32,3,0))*(BF183-14)),0)</f>
        <v>0</v>
      </c>
      <c r="BK183" s="87" t="s">
        <v>87</v>
      </c>
      <c r="BL183" s="66">
        <f>IF(BG183=1,VLOOKUP(BK183,data!$B$35:$D$39,2,0),0)</f>
        <v>0</v>
      </c>
      <c r="BM183" s="67">
        <f>IF(AND(BJ183&lt;&gt;0,BL183&lt;&gt;0)=FALSE,0,data!$C$43)</f>
        <v>0</v>
      </c>
      <c r="BN183" s="91">
        <f t="shared" si="83"/>
        <v>0</v>
      </c>
      <c r="BO183" s="121">
        <f t="shared" si="84"/>
        <v>0</v>
      </c>
      <c r="BP183" s="61">
        <f t="shared" si="85"/>
        <v>0</v>
      </c>
      <c r="BQ183" s="61">
        <f t="shared" si="86"/>
        <v>0</v>
      </c>
      <c r="BS183" s="64"/>
      <c r="BT183" s="61">
        <f t="shared" si="87"/>
        <v>0</v>
      </c>
      <c r="BU183" s="65">
        <f>IF(BT183=1,data!$C$41*BS183,0)</f>
        <v>0</v>
      </c>
      <c r="BV183" s="87" t="s">
        <v>87</v>
      </c>
      <c r="BW183" s="66">
        <f>IF(BT183=1,IF(BS183&lt;15,VLOOKUP(BV183,data!$B$3:$E$32,2,0)*BS183,(VLOOKUP(BV183,data!$B$3:$E$32,2,0)*14)+(VLOOKUP(BV183,data!$B$3:$E$32,3,0))*(BS183-14)),0)</f>
        <v>0</v>
      </c>
      <c r="BX183" s="87" t="s">
        <v>87</v>
      </c>
      <c r="BY183" s="66">
        <f>IF(BT183=1,VLOOKUP(BX183,data!$B$35:$D$39,2,0),0)</f>
        <v>0</v>
      </c>
      <c r="BZ183" s="67">
        <f>IF(AND(BW183&lt;&gt;0,BY183&lt;&gt;0)=FALSE,0,data!$C$43)</f>
        <v>0</v>
      </c>
      <c r="CA183" s="91">
        <f t="shared" si="88"/>
        <v>0</v>
      </c>
      <c r="CB183" s="121">
        <f t="shared" si="89"/>
        <v>0</v>
      </c>
      <c r="CC183" s="61">
        <f t="shared" si="90"/>
        <v>0</v>
      </c>
      <c r="CD183" s="61">
        <f t="shared" si="91"/>
        <v>0</v>
      </c>
    </row>
    <row r="184" spans="1:82" ht="18" hidden="1" customHeight="1" x14ac:dyDescent="0.25">
      <c r="A184" s="68"/>
      <c r="B184" s="58" t="s">
        <v>266</v>
      </c>
      <c r="C184" s="113"/>
      <c r="D184" s="59"/>
      <c r="E184" s="64"/>
      <c r="F184" s="61">
        <f t="shared" si="63"/>
        <v>0</v>
      </c>
      <c r="G184" s="65">
        <f>IF(F184=1,data!$C$41*E184,0)</f>
        <v>0</v>
      </c>
      <c r="H184" s="87" t="s">
        <v>87</v>
      </c>
      <c r="I184" s="66">
        <f>IF($F184=1,IF($E184&lt;15,VLOOKUP(H184,data!$B$3:$E$32,2,0)*$E184,(VLOOKUP(H184,data!$B$3:$E$32,2,0)*14)+(VLOOKUP(H184,data!$B$3:$E$32,3,0))*($E184-14)),0)</f>
        <v>0</v>
      </c>
      <c r="J184" s="87" t="s">
        <v>87</v>
      </c>
      <c r="K184" s="66">
        <f>IF($F184=1,VLOOKUP(J184,data!$B$35:$D$39,2,0),0)</f>
        <v>0</v>
      </c>
      <c r="L184" s="67">
        <f>IF(AND(I184&lt;&gt;0,K184&lt;&gt;0)=FALSE,0,data!$C$43)</f>
        <v>0</v>
      </c>
      <c r="M184" s="91">
        <f t="shared" si="61"/>
        <v>0</v>
      </c>
      <c r="N184" s="61">
        <f t="shared" si="92"/>
        <v>0</v>
      </c>
      <c r="O184" s="61">
        <f t="shared" si="64"/>
        <v>0</v>
      </c>
      <c r="P184" s="61">
        <f t="shared" si="65"/>
        <v>0</v>
      </c>
      <c r="Q184" s="137">
        <f t="shared" si="66"/>
        <v>0</v>
      </c>
      <c r="S184" s="64"/>
      <c r="T184" s="61">
        <f t="shared" si="67"/>
        <v>0</v>
      </c>
      <c r="U184" s="65">
        <f>IF(T184=1,data!$C$41*S184,0)</f>
        <v>0</v>
      </c>
      <c r="V184" s="87" t="s">
        <v>87</v>
      </c>
      <c r="W184" s="66">
        <f>IF(T184=1,IF(S184&lt;15,VLOOKUP(V184,data!$B$3:$E$32,2,0)*S184,(VLOOKUP(V184,data!$B$3:$E$32,2,0)*14)+(VLOOKUP(V184,data!$B$3:$E$32,3,0))*(S184-14)),0)</f>
        <v>0</v>
      </c>
      <c r="X184" s="87" t="s">
        <v>87</v>
      </c>
      <c r="Y184" s="66">
        <f>IF(T184=1,VLOOKUP(X184,data!$B$35:$D$39,2,0),0)</f>
        <v>0</v>
      </c>
      <c r="Z184" s="67">
        <f>IF(AND(W184&lt;&gt;0,Y184&lt;&gt;0)=FALSE,0,data!$C$43)</f>
        <v>0</v>
      </c>
      <c r="AA184" s="91">
        <f t="shared" si="68"/>
        <v>0</v>
      </c>
      <c r="AB184" s="121">
        <f t="shared" si="69"/>
        <v>0</v>
      </c>
      <c r="AC184" s="61">
        <f t="shared" si="70"/>
        <v>0</v>
      </c>
      <c r="AD184" s="61">
        <f t="shared" si="71"/>
        <v>0</v>
      </c>
      <c r="AF184" s="64"/>
      <c r="AG184" s="61">
        <f t="shared" si="72"/>
        <v>0</v>
      </c>
      <c r="AH184" s="65">
        <f>IF(AG184=1,data!$C$41*AF184,0)</f>
        <v>0</v>
      </c>
      <c r="AI184" s="87" t="s">
        <v>87</v>
      </c>
      <c r="AJ184" s="66">
        <f>IF(AG184=1,IF(AF184&lt;15,VLOOKUP(AI184,data!$B$3:$E$32,2,0)*AF184,(VLOOKUP(AI184,data!$B$3:$E$32,2,0)*14)+(VLOOKUP(AI184,data!$B$3:$E$32,3,0))*(AF184-14)),0)</f>
        <v>0</v>
      </c>
      <c r="AK184" s="87" t="s">
        <v>87</v>
      </c>
      <c r="AL184" s="66">
        <f>IF(AG184=1,VLOOKUP(AK184,data!$B$35:$D$39,2,0),0)</f>
        <v>0</v>
      </c>
      <c r="AM184" s="67">
        <f>IF(AND(AJ184&lt;&gt;0,AL184&lt;&gt;0)=FALSE,0,data!$C$43)</f>
        <v>0</v>
      </c>
      <c r="AN184" s="91">
        <f t="shared" si="73"/>
        <v>0</v>
      </c>
      <c r="AO184" s="121">
        <f t="shared" si="74"/>
        <v>0</v>
      </c>
      <c r="AP184" s="61">
        <f t="shared" si="75"/>
        <v>0</v>
      </c>
      <c r="AQ184" s="61">
        <f t="shared" si="76"/>
        <v>0</v>
      </c>
      <c r="AS184" s="64"/>
      <c r="AT184" s="61">
        <f t="shared" si="77"/>
        <v>0</v>
      </c>
      <c r="AU184" s="65">
        <f>IF(AT184=1,data!$C$41*AS184,0)</f>
        <v>0</v>
      </c>
      <c r="AV184" s="87" t="s">
        <v>87</v>
      </c>
      <c r="AW184" s="66">
        <f>IF(AT184=1,IF(AS184&lt;15,VLOOKUP(AV184,data!$B$3:$E$32,2,0)*AS184,(VLOOKUP(AV184,data!$B$3:$E$32,2,0)*14)+(VLOOKUP(AV184,data!$B$3:$E$32,3,0))*(AS184-14)),0)</f>
        <v>0</v>
      </c>
      <c r="AX184" s="87" t="s">
        <v>87</v>
      </c>
      <c r="AY184" s="66">
        <f>IF(AT184=1,VLOOKUP(AX184,data!$B$35:$D$39,2,0),0)</f>
        <v>0</v>
      </c>
      <c r="AZ184" s="67">
        <f>IF(AND(AW184&lt;&gt;0,AY184&lt;&gt;0)=FALSE,0,data!$C$43)</f>
        <v>0</v>
      </c>
      <c r="BA184" s="91">
        <f t="shared" si="78"/>
        <v>0</v>
      </c>
      <c r="BB184" s="121">
        <f t="shared" si="79"/>
        <v>0</v>
      </c>
      <c r="BC184" s="61">
        <f t="shared" si="80"/>
        <v>0</v>
      </c>
      <c r="BD184" s="61">
        <f t="shared" si="81"/>
        <v>0</v>
      </c>
      <c r="BF184" s="64"/>
      <c r="BG184" s="61">
        <f t="shared" si="82"/>
        <v>0</v>
      </c>
      <c r="BH184" s="65">
        <f>IF(BG184=1,data!$C$41*BF184,0)</f>
        <v>0</v>
      </c>
      <c r="BI184" s="87" t="s">
        <v>87</v>
      </c>
      <c r="BJ184" s="66">
        <f>IF(BG184=1,IF(BF184&lt;15,VLOOKUP(BI184,data!$B$3:$E$32,2,0)*BF184,(VLOOKUP(BI184,data!$B$3:$E$32,2,0)*14)+(VLOOKUP(BI184,data!$B$3:$E$32,3,0))*(BF184-14)),0)</f>
        <v>0</v>
      </c>
      <c r="BK184" s="87" t="s">
        <v>87</v>
      </c>
      <c r="BL184" s="66">
        <f>IF(BG184=1,VLOOKUP(BK184,data!$B$35:$D$39,2,0),0)</f>
        <v>0</v>
      </c>
      <c r="BM184" s="67">
        <f>IF(AND(BJ184&lt;&gt;0,BL184&lt;&gt;0)=FALSE,0,data!$C$43)</f>
        <v>0</v>
      </c>
      <c r="BN184" s="91">
        <f t="shared" si="83"/>
        <v>0</v>
      </c>
      <c r="BO184" s="121">
        <f t="shared" si="84"/>
        <v>0</v>
      </c>
      <c r="BP184" s="61">
        <f t="shared" si="85"/>
        <v>0</v>
      </c>
      <c r="BQ184" s="61">
        <f t="shared" si="86"/>
        <v>0</v>
      </c>
      <c r="BS184" s="64"/>
      <c r="BT184" s="61">
        <f t="shared" si="87"/>
        <v>0</v>
      </c>
      <c r="BU184" s="65">
        <f>IF(BT184=1,data!$C$41*BS184,0)</f>
        <v>0</v>
      </c>
      <c r="BV184" s="87" t="s">
        <v>87</v>
      </c>
      <c r="BW184" s="66">
        <f>IF(BT184=1,IF(BS184&lt;15,VLOOKUP(BV184,data!$B$3:$E$32,2,0)*BS184,(VLOOKUP(BV184,data!$B$3:$E$32,2,0)*14)+(VLOOKUP(BV184,data!$B$3:$E$32,3,0))*(BS184-14)),0)</f>
        <v>0</v>
      </c>
      <c r="BX184" s="87" t="s">
        <v>87</v>
      </c>
      <c r="BY184" s="66">
        <f>IF(BT184=1,VLOOKUP(BX184,data!$B$35:$D$39,2,0),0)</f>
        <v>0</v>
      </c>
      <c r="BZ184" s="67">
        <f>IF(AND(BW184&lt;&gt;0,BY184&lt;&gt;0)=FALSE,0,data!$C$43)</f>
        <v>0</v>
      </c>
      <c r="CA184" s="91">
        <f t="shared" si="88"/>
        <v>0</v>
      </c>
      <c r="CB184" s="121">
        <f t="shared" si="89"/>
        <v>0</v>
      </c>
      <c r="CC184" s="61">
        <f t="shared" si="90"/>
        <v>0</v>
      </c>
      <c r="CD184" s="61">
        <f t="shared" si="91"/>
        <v>0</v>
      </c>
    </row>
    <row r="185" spans="1:82" ht="18" hidden="1" customHeight="1" x14ac:dyDescent="0.25">
      <c r="A185" s="68"/>
      <c r="B185" s="58" t="s">
        <v>267</v>
      </c>
      <c r="C185" s="113"/>
      <c r="D185" s="59"/>
      <c r="E185" s="64"/>
      <c r="F185" s="61">
        <f t="shared" si="63"/>
        <v>0</v>
      </c>
      <c r="G185" s="65">
        <f>IF(F185=1,data!$C$41*E185,0)</f>
        <v>0</v>
      </c>
      <c r="H185" s="87" t="s">
        <v>87</v>
      </c>
      <c r="I185" s="66">
        <f>IF($F185=1,IF($E185&lt;15,VLOOKUP(H185,data!$B$3:$E$32,2,0)*$E185,(VLOOKUP(H185,data!$B$3:$E$32,2,0)*14)+(VLOOKUP(H185,data!$B$3:$E$32,3,0))*($E185-14)),0)</f>
        <v>0</v>
      </c>
      <c r="J185" s="87" t="s">
        <v>87</v>
      </c>
      <c r="K185" s="66">
        <f>IF($F185=1,VLOOKUP(J185,data!$B$35:$D$39,2,0),0)</f>
        <v>0</v>
      </c>
      <c r="L185" s="67">
        <f>IF(AND(I185&lt;&gt;0,K185&lt;&gt;0)=FALSE,0,data!$C$43)</f>
        <v>0</v>
      </c>
      <c r="M185" s="91">
        <f t="shared" si="61"/>
        <v>0</v>
      </c>
      <c r="N185" s="61">
        <f t="shared" si="92"/>
        <v>0</v>
      </c>
      <c r="O185" s="61">
        <f t="shared" si="64"/>
        <v>0</v>
      </c>
      <c r="P185" s="61">
        <f t="shared" si="65"/>
        <v>0</v>
      </c>
      <c r="Q185" s="137">
        <f t="shared" si="66"/>
        <v>0</v>
      </c>
      <c r="S185" s="64"/>
      <c r="T185" s="61">
        <f t="shared" si="67"/>
        <v>0</v>
      </c>
      <c r="U185" s="65">
        <f>IF(T185=1,data!$C$41*S185,0)</f>
        <v>0</v>
      </c>
      <c r="V185" s="87" t="s">
        <v>87</v>
      </c>
      <c r="W185" s="66">
        <f>IF(T185=1,IF(S185&lt;15,VLOOKUP(V185,data!$B$3:$E$32,2,0)*S185,(VLOOKUP(V185,data!$B$3:$E$32,2,0)*14)+(VLOOKUP(V185,data!$B$3:$E$32,3,0))*(S185-14)),0)</f>
        <v>0</v>
      </c>
      <c r="X185" s="87" t="s">
        <v>87</v>
      </c>
      <c r="Y185" s="66">
        <f>IF(T185=1,VLOOKUP(X185,data!$B$35:$D$39,2,0),0)</f>
        <v>0</v>
      </c>
      <c r="Z185" s="67">
        <f>IF(AND(W185&lt;&gt;0,Y185&lt;&gt;0)=FALSE,0,data!$C$43)</f>
        <v>0</v>
      </c>
      <c r="AA185" s="91">
        <f t="shared" si="68"/>
        <v>0</v>
      </c>
      <c r="AB185" s="121">
        <f t="shared" si="69"/>
        <v>0</v>
      </c>
      <c r="AC185" s="61">
        <f t="shared" si="70"/>
        <v>0</v>
      </c>
      <c r="AD185" s="61">
        <f t="shared" si="71"/>
        <v>0</v>
      </c>
      <c r="AF185" s="64"/>
      <c r="AG185" s="61">
        <f t="shared" si="72"/>
        <v>0</v>
      </c>
      <c r="AH185" s="65">
        <f>IF(AG185=1,data!$C$41*AF185,0)</f>
        <v>0</v>
      </c>
      <c r="AI185" s="87" t="s">
        <v>87</v>
      </c>
      <c r="AJ185" s="66">
        <f>IF(AG185=1,IF(AF185&lt;15,VLOOKUP(AI185,data!$B$3:$E$32,2,0)*AF185,(VLOOKUP(AI185,data!$B$3:$E$32,2,0)*14)+(VLOOKUP(AI185,data!$B$3:$E$32,3,0))*(AF185-14)),0)</f>
        <v>0</v>
      </c>
      <c r="AK185" s="87" t="s">
        <v>87</v>
      </c>
      <c r="AL185" s="66">
        <f>IF(AG185=1,VLOOKUP(AK185,data!$B$35:$D$39,2,0),0)</f>
        <v>0</v>
      </c>
      <c r="AM185" s="67">
        <f>IF(AND(AJ185&lt;&gt;0,AL185&lt;&gt;0)=FALSE,0,data!$C$43)</f>
        <v>0</v>
      </c>
      <c r="AN185" s="91">
        <f t="shared" si="73"/>
        <v>0</v>
      </c>
      <c r="AO185" s="121">
        <f t="shared" si="74"/>
        <v>0</v>
      </c>
      <c r="AP185" s="61">
        <f t="shared" si="75"/>
        <v>0</v>
      </c>
      <c r="AQ185" s="61">
        <f t="shared" si="76"/>
        <v>0</v>
      </c>
      <c r="AS185" s="64"/>
      <c r="AT185" s="61">
        <f t="shared" si="77"/>
        <v>0</v>
      </c>
      <c r="AU185" s="65">
        <f>IF(AT185=1,data!$C$41*AS185,0)</f>
        <v>0</v>
      </c>
      <c r="AV185" s="87" t="s">
        <v>87</v>
      </c>
      <c r="AW185" s="66">
        <f>IF(AT185=1,IF(AS185&lt;15,VLOOKUP(AV185,data!$B$3:$E$32,2,0)*AS185,(VLOOKUP(AV185,data!$B$3:$E$32,2,0)*14)+(VLOOKUP(AV185,data!$B$3:$E$32,3,0))*(AS185-14)),0)</f>
        <v>0</v>
      </c>
      <c r="AX185" s="87" t="s">
        <v>87</v>
      </c>
      <c r="AY185" s="66">
        <f>IF(AT185=1,VLOOKUP(AX185,data!$B$35:$D$39,2,0),0)</f>
        <v>0</v>
      </c>
      <c r="AZ185" s="67">
        <f>IF(AND(AW185&lt;&gt;0,AY185&lt;&gt;0)=FALSE,0,data!$C$43)</f>
        <v>0</v>
      </c>
      <c r="BA185" s="91">
        <f t="shared" si="78"/>
        <v>0</v>
      </c>
      <c r="BB185" s="121">
        <f t="shared" si="79"/>
        <v>0</v>
      </c>
      <c r="BC185" s="61">
        <f t="shared" si="80"/>
        <v>0</v>
      </c>
      <c r="BD185" s="61">
        <f t="shared" si="81"/>
        <v>0</v>
      </c>
      <c r="BF185" s="64"/>
      <c r="BG185" s="61">
        <f t="shared" si="82"/>
        <v>0</v>
      </c>
      <c r="BH185" s="65">
        <f>IF(BG185=1,data!$C$41*BF185,0)</f>
        <v>0</v>
      </c>
      <c r="BI185" s="87" t="s">
        <v>87</v>
      </c>
      <c r="BJ185" s="66">
        <f>IF(BG185=1,IF(BF185&lt;15,VLOOKUP(BI185,data!$B$3:$E$32,2,0)*BF185,(VLOOKUP(BI185,data!$B$3:$E$32,2,0)*14)+(VLOOKUP(BI185,data!$B$3:$E$32,3,0))*(BF185-14)),0)</f>
        <v>0</v>
      </c>
      <c r="BK185" s="87" t="s">
        <v>87</v>
      </c>
      <c r="BL185" s="66">
        <f>IF(BG185=1,VLOOKUP(BK185,data!$B$35:$D$39,2,0),0)</f>
        <v>0</v>
      </c>
      <c r="BM185" s="67">
        <f>IF(AND(BJ185&lt;&gt;0,BL185&lt;&gt;0)=FALSE,0,data!$C$43)</f>
        <v>0</v>
      </c>
      <c r="BN185" s="91">
        <f t="shared" si="83"/>
        <v>0</v>
      </c>
      <c r="BO185" s="121">
        <f t="shared" si="84"/>
        <v>0</v>
      </c>
      <c r="BP185" s="61">
        <f t="shared" si="85"/>
        <v>0</v>
      </c>
      <c r="BQ185" s="61">
        <f t="shared" si="86"/>
        <v>0</v>
      </c>
      <c r="BS185" s="64"/>
      <c r="BT185" s="61">
        <f t="shared" si="87"/>
        <v>0</v>
      </c>
      <c r="BU185" s="65">
        <f>IF(BT185=1,data!$C$41*BS185,0)</f>
        <v>0</v>
      </c>
      <c r="BV185" s="87" t="s">
        <v>87</v>
      </c>
      <c r="BW185" s="66">
        <f>IF(BT185=1,IF(BS185&lt;15,VLOOKUP(BV185,data!$B$3:$E$32,2,0)*BS185,(VLOOKUP(BV185,data!$B$3:$E$32,2,0)*14)+(VLOOKUP(BV185,data!$B$3:$E$32,3,0))*(BS185-14)),0)</f>
        <v>0</v>
      </c>
      <c r="BX185" s="87" t="s">
        <v>87</v>
      </c>
      <c r="BY185" s="66">
        <f>IF(BT185=1,VLOOKUP(BX185,data!$B$35:$D$39,2,0),0)</f>
        <v>0</v>
      </c>
      <c r="BZ185" s="67">
        <f>IF(AND(BW185&lt;&gt;0,BY185&lt;&gt;0)=FALSE,0,data!$C$43)</f>
        <v>0</v>
      </c>
      <c r="CA185" s="91">
        <f t="shared" si="88"/>
        <v>0</v>
      </c>
      <c r="CB185" s="121">
        <f t="shared" si="89"/>
        <v>0</v>
      </c>
      <c r="CC185" s="61">
        <f t="shared" si="90"/>
        <v>0</v>
      </c>
      <c r="CD185" s="61">
        <f t="shared" si="91"/>
        <v>0</v>
      </c>
    </row>
    <row r="186" spans="1:82" ht="18" hidden="1" customHeight="1" x14ac:dyDescent="0.25">
      <c r="A186" s="68"/>
      <c r="B186" s="58" t="s">
        <v>268</v>
      </c>
      <c r="C186" s="113"/>
      <c r="D186" s="59"/>
      <c r="E186" s="64"/>
      <c r="F186" s="61">
        <f t="shared" si="63"/>
        <v>0</v>
      </c>
      <c r="G186" s="65">
        <f>IF(F186=1,data!$C$41*E186,0)</f>
        <v>0</v>
      </c>
      <c r="H186" s="87" t="s">
        <v>87</v>
      </c>
      <c r="I186" s="66">
        <f>IF($F186=1,IF($E186&lt;15,VLOOKUP(H186,data!$B$3:$E$32,2,0)*$E186,(VLOOKUP(H186,data!$B$3:$E$32,2,0)*14)+(VLOOKUP(H186,data!$B$3:$E$32,3,0))*($E186-14)),0)</f>
        <v>0</v>
      </c>
      <c r="J186" s="87" t="s">
        <v>87</v>
      </c>
      <c r="K186" s="66">
        <f>IF($F186=1,VLOOKUP(J186,data!$B$35:$D$39,2,0),0)</f>
        <v>0</v>
      </c>
      <c r="L186" s="67">
        <f>IF(AND(I186&lt;&gt;0,K186&lt;&gt;0)=FALSE,0,data!$C$43)</f>
        <v>0</v>
      </c>
      <c r="M186" s="91">
        <f t="shared" si="61"/>
        <v>0</v>
      </c>
      <c r="N186" s="61">
        <f t="shared" si="92"/>
        <v>0</v>
      </c>
      <c r="O186" s="61">
        <f t="shared" si="64"/>
        <v>0</v>
      </c>
      <c r="P186" s="61">
        <f t="shared" si="65"/>
        <v>0</v>
      </c>
      <c r="Q186" s="137">
        <f t="shared" si="66"/>
        <v>0</v>
      </c>
      <c r="S186" s="64"/>
      <c r="T186" s="61">
        <f t="shared" si="67"/>
        <v>0</v>
      </c>
      <c r="U186" s="65">
        <f>IF(T186=1,data!$C$41*S186,0)</f>
        <v>0</v>
      </c>
      <c r="V186" s="87" t="s">
        <v>87</v>
      </c>
      <c r="W186" s="66">
        <f>IF(T186=1,IF(S186&lt;15,VLOOKUP(V186,data!$B$3:$E$32,2,0)*S186,(VLOOKUP(V186,data!$B$3:$E$32,2,0)*14)+(VLOOKUP(V186,data!$B$3:$E$32,3,0))*(S186-14)),0)</f>
        <v>0</v>
      </c>
      <c r="X186" s="87" t="s">
        <v>87</v>
      </c>
      <c r="Y186" s="66">
        <f>IF(T186=1,VLOOKUP(X186,data!$B$35:$D$39,2,0),0)</f>
        <v>0</v>
      </c>
      <c r="Z186" s="67">
        <f>IF(AND(W186&lt;&gt;0,Y186&lt;&gt;0)=FALSE,0,data!$C$43)</f>
        <v>0</v>
      </c>
      <c r="AA186" s="91">
        <f t="shared" si="68"/>
        <v>0</v>
      </c>
      <c r="AB186" s="121">
        <f t="shared" si="69"/>
        <v>0</v>
      </c>
      <c r="AC186" s="61">
        <f t="shared" si="70"/>
        <v>0</v>
      </c>
      <c r="AD186" s="61">
        <f t="shared" si="71"/>
        <v>0</v>
      </c>
      <c r="AF186" s="64"/>
      <c r="AG186" s="61">
        <f t="shared" si="72"/>
        <v>0</v>
      </c>
      <c r="AH186" s="65">
        <f>IF(AG186=1,data!$C$41*AF186,0)</f>
        <v>0</v>
      </c>
      <c r="AI186" s="87" t="s">
        <v>87</v>
      </c>
      <c r="AJ186" s="66">
        <f>IF(AG186=1,IF(AF186&lt;15,VLOOKUP(AI186,data!$B$3:$E$32,2,0)*AF186,(VLOOKUP(AI186,data!$B$3:$E$32,2,0)*14)+(VLOOKUP(AI186,data!$B$3:$E$32,3,0))*(AF186-14)),0)</f>
        <v>0</v>
      </c>
      <c r="AK186" s="87" t="s">
        <v>87</v>
      </c>
      <c r="AL186" s="66">
        <f>IF(AG186=1,VLOOKUP(AK186,data!$B$35:$D$39,2,0),0)</f>
        <v>0</v>
      </c>
      <c r="AM186" s="67">
        <f>IF(AND(AJ186&lt;&gt;0,AL186&lt;&gt;0)=FALSE,0,data!$C$43)</f>
        <v>0</v>
      </c>
      <c r="AN186" s="91">
        <f t="shared" si="73"/>
        <v>0</v>
      </c>
      <c r="AO186" s="121">
        <f t="shared" si="74"/>
        <v>0</v>
      </c>
      <c r="AP186" s="61">
        <f t="shared" si="75"/>
        <v>0</v>
      </c>
      <c r="AQ186" s="61">
        <f t="shared" si="76"/>
        <v>0</v>
      </c>
      <c r="AS186" s="64"/>
      <c r="AT186" s="61">
        <f t="shared" si="77"/>
        <v>0</v>
      </c>
      <c r="AU186" s="65">
        <f>IF(AT186=1,data!$C$41*AS186,0)</f>
        <v>0</v>
      </c>
      <c r="AV186" s="87" t="s">
        <v>87</v>
      </c>
      <c r="AW186" s="66">
        <f>IF(AT186=1,IF(AS186&lt;15,VLOOKUP(AV186,data!$B$3:$E$32,2,0)*AS186,(VLOOKUP(AV186,data!$B$3:$E$32,2,0)*14)+(VLOOKUP(AV186,data!$B$3:$E$32,3,0))*(AS186-14)),0)</f>
        <v>0</v>
      </c>
      <c r="AX186" s="87" t="s">
        <v>87</v>
      </c>
      <c r="AY186" s="66">
        <f>IF(AT186=1,VLOOKUP(AX186,data!$B$35:$D$39,2,0),0)</f>
        <v>0</v>
      </c>
      <c r="AZ186" s="67">
        <f>IF(AND(AW186&lt;&gt;0,AY186&lt;&gt;0)=FALSE,0,data!$C$43)</f>
        <v>0</v>
      </c>
      <c r="BA186" s="91">
        <f t="shared" si="78"/>
        <v>0</v>
      </c>
      <c r="BB186" s="121">
        <f t="shared" si="79"/>
        <v>0</v>
      </c>
      <c r="BC186" s="61">
        <f t="shared" si="80"/>
        <v>0</v>
      </c>
      <c r="BD186" s="61">
        <f t="shared" si="81"/>
        <v>0</v>
      </c>
      <c r="BF186" s="64"/>
      <c r="BG186" s="61">
        <f t="shared" si="82"/>
        <v>0</v>
      </c>
      <c r="BH186" s="65">
        <f>IF(BG186=1,data!$C$41*BF186,0)</f>
        <v>0</v>
      </c>
      <c r="BI186" s="87" t="s">
        <v>87</v>
      </c>
      <c r="BJ186" s="66">
        <f>IF(BG186=1,IF(BF186&lt;15,VLOOKUP(BI186,data!$B$3:$E$32,2,0)*BF186,(VLOOKUP(BI186,data!$B$3:$E$32,2,0)*14)+(VLOOKUP(BI186,data!$B$3:$E$32,3,0))*(BF186-14)),0)</f>
        <v>0</v>
      </c>
      <c r="BK186" s="87" t="s">
        <v>87</v>
      </c>
      <c r="BL186" s="66">
        <f>IF(BG186=1,VLOOKUP(BK186,data!$B$35:$D$39,2,0),0)</f>
        <v>0</v>
      </c>
      <c r="BM186" s="67">
        <f>IF(AND(BJ186&lt;&gt;0,BL186&lt;&gt;0)=FALSE,0,data!$C$43)</f>
        <v>0</v>
      </c>
      <c r="BN186" s="91">
        <f t="shared" si="83"/>
        <v>0</v>
      </c>
      <c r="BO186" s="121">
        <f t="shared" si="84"/>
        <v>0</v>
      </c>
      <c r="BP186" s="61">
        <f t="shared" si="85"/>
        <v>0</v>
      </c>
      <c r="BQ186" s="61">
        <f t="shared" si="86"/>
        <v>0</v>
      </c>
      <c r="BS186" s="64"/>
      <c r="BT186" s="61">
        <f t="shared" si="87"/>
        <v>0</v>
      </c>
      <c r="BU186" s="65">
        <f>IF(BT186=1,data!$C$41*BS186,0)</f>
        <v>0</v>
      </c>
      <c r="BV186" s="87" t="s">
        <v>87</v>
      </c>
      <c r="BW186" s="66">
        <f>IF(BT186=1,IF(BS186&lt;15,VLOOKUP(BV186,data!$B$3:$E$32,2,0)*BS186,(VLOOKUP(BV186,data!$B$3:$E$32,2,0)*14)+(VLOOKUP(BV186,data!$B$3:$E$32,3,0))*(BS186-14)),0)</f>
        <v>0</v>
      </c>
      <c r="BX186" s="87" t="s">
        <v>87</v>
      </c>
      <c r="BY186" s="66">
        <f>IF(BT186=1,VLOOKUP(BX186,data!$B$35:$D$39,2,0),0)</f>
        <v>0</v>
      </c>
      <c r="BZ186" s="67">
        <f>IF(AND(BW186&lt;&gt;0,BY186&lt;&gt;0)=FALSE,0,data!$C$43)</f>
        <v>0</v>
      </c>
      <c r="CA186" s="91">
        <f t="shared" si="88"/>
        <v>0</v>
      </c>
      <c r="CB186" s="121">
        <f t="shared" si="89"/>
        <v>0</v>
      </c>
      <c r="CC186" s="61">
        <f t="shared" si="90"/>
        <v>0</v>
      </c>
      <c r="CD186" s="61">
        <f t="shared" si="91"/>
        <v>0</v>
      </c>
    </row>
    <row r="187" spans="1:82" ht="18" hidden="1" customHeight="1" x14ac:dyDescent="0.25">
      <c r="A187" s="68"/>
      <c r="B187" s="58" t="s">
        <v>269</v>
      </c>
      <c r="C187" s="113"/>
      <c r="D187" s="59"/>
      <c r="E187" s="64"/>
      <c r="F187" s="61">
        <f t="shared" si="63"/>
        <v>0</v>
      </c>
      <c r="G187" s="65">
        <f>IF(F187=1,data!$C$41*E187,0)</f>
        <v>0</v>
      </c>
      <c r="H187" s="87" t="s">
        <v>87</v>
      </c>
      <c r="I187" s="66">
        <f>IF($F187=1,IF($E187&lt;15,VLOOKUP(H187,data!$B$3:$E$32,2,0)*$E187,(VLOOKUP(H187,data!$B$3:$E$32,2,0)*14)+(VLOOKUP(H187,data!$B$3:$E$32,3,0))*($E187-14)),0)</f>
        <v>0</v>
      </c>
      <c r="J187" s="87" t="s">
        <v>87</v>
      </c>
      <c r="K187" s="66">
        <f>IF($F187=1,VLOOKUP(J187,data!$B$35:$D$39,2,0),0)</f>
        <v>0</v>
      </c>
      <c r="L187" s="67">
        <f>IF(AND(I187&lt;&gt;0,K187&lt;&gt;0)=FALSE,0,data!$C$43)</f>
        <v>0</v>
      </c>
      <c r="M187" s="91">
        <f t="shared" si="61"/>
        <v>0</v>
      </c>
      <c r="N187" s="61">
        <f t="shared" si="92"/>
        <v>0</v>
      </c>
      <c r="O187" s="61">
        <f t="shared" si="64"/>
        <v>0</v>
      </c>
      <c r="P187" s="61">
        <f t="shared" si="65"/>
        <v>0</v>
      </c>
      <c r="Q187" s="137">
        <f t="shared" si="66"/>
        <v>0</v>
      </c>
      <c r="S187" s="64"/>
      <c r="T187" s="61">
        <f t="shared" si="67"/>
        <v>0</v>
      </c>
      <c r="U187" s="65">
        <f>IF(T187=1,data!$C$41*S187,0)</f>
        <v>0</v>
      </c>
      <c r="V187" s="87" t="s">
        <v>87</v>
      </c>
      <c r="W187" s="66">
        <f>IF(T187=1,IF(S187&lt;15,VLOOKUP(V187,data!$B$3:$E$32,2,0)*S187,(VLOOKUP(V187,data!$B$3:$E$32,2,0)*14)+(VLOOKUP(V187,data!$B$3:$E$32,3,0))*(S187-14)),0)</f>
        <v>0</v>
      </c>
      <c r="X187" s="87" t="s">
        <v>87</v>
      </c>
      <c r="Y187" s="66">
        <f>IF(T187=1,VLOOKUP(X187,data!$B$35:$D$39,2,0),0)</f>
        <v>0</v>
      </c>
      <c r="Z187" s="67">
        <f>IF(AND(W187&lt;&gt;0,Y187&lt;&gt;0)=FALSE,0,data!$C$43)</f>
        <v>0</v>
      </c>
      <c r="AA187" s="91">
        <f t="shared" si="68"/>
        <v>0</v>
      </c>
      <c r="AB187" s="121">
        <f t="shared" si="69"/>
        <v>0</v>
      </c>
      <c r="AC187" s="61">
        <f t="shared" si="70"/>
        <v>0</v>
      </c>
      <c r="AD187" s="61">
        <f t="shared" si="71"/>
        <v>0</v>
      </c>
      <c r="AF187" s="64"/>
      <c r="AG187" s="61">
        <f t="shared" si="72"/>
        <v>0</v>
      </c>
      <c r="AH187" s="65">
        <f>IF(AG187=1,data!$C$41*AF187,0)</f>
        <v>0</v>
      </c>
      <c r="AI187" s="87" t="s">
        <v>87</v>
      </c>
      <c r="AJ187" s="66">
        <f>IF(AG187=1,IF(AF187&lt;15,VLOOKUP(AI187,data!$B$3:$E$32,2,0)*AF187,(VLOOKUP(AI187,data!$B$3:$E$32,2,0)*14)+(VLOOKUP(AI187,data!$B$3:$E$32,3,0))*(AF187-14)),0)</f>
        <v>0</v>
      </c>
      <c r="AK187" s="87" t="s">
        <v>87</v>
      </c>
      <c r="AL187" s="66">
        <f>IF(AG187=1,VLOOKUP(AK187,data!$B$35:$D$39,2,0),0)</f>
        <v>0</v>
      </c>
      <c r="AM187" s="67">
        <f>IF(AND(AJ187&lt;&gt;0,AL187&lt;&gt;0)=FALSE,0,data!$C$43)</f>
        <v>0</v>
      </c>
      <c r="AN187" s="91">
        <f t="shared" si="73"/>
        <v>0</v>
      </c>
      <c r="AO187" s="121">
        <f t="shared" si="74"/>
        <v>0</v>
      </c>
      <c r="AP187" s="61">
        <f t="shared" si="75"/>
        <v>0</v>
      </c>
      <c r="AQ187" s="61">
        <f t="shared" si="76"/>
        <v>0</v>
      </c>
      <c r="AS187" s="64"/>
      <c r="AT187" s="61">
        <f t="shared" si="77"/>
        <v>0</v>
      </c>
      <c r="AU187" s="65">
        <f>IF(AT187=1,data!$C$41*AS187,0)</f>
        <v>0</v>
      </c>
      <c r="AV187" s="87" t="s">
        <v>87</v>
      </c>
      <c r="AW187" s="66">
        <f>IF(AT187=1,IF(AS187&lt;15,VLOOKUP(AV187,data!$B$3:$E$32,2,0)*AS187,(VLOOKUP(AV187,data!$B$3:$E$32,2,0)*14)+(VLOOKUP(AV187,data!$B$3:$E$32,3,0))*(AS187-14)),0)</f>
        <v>0</v>
      </c>
      <c r="AX187" s="87" t="s">
        <v>87</v>
      </c>
      <c r="AY187" s="66">
        <f>IF(AT187=1,VLOOKUP(AX187,data!$B$35:$D$39,2,0),0)</f>
        <v>0</v>
      </c>
      <c r="AZ187" s="67">
        <f>IF(AND(AW187&lt;&gt;0,AY187&lt;&gt;0)=FALSE,0,data!$C$43)</f>
        <v>0</v>
      </c>
      <c r="BA187" s="91">
        <f t="shared" si="78"/>
        <v>0</v>
      </c>
      <c r="BB187" s="121">
        <f t="shared" si="79"/>
        <v>0</v>
      </c>
      <c r="BC187" s="61">
        <f t="shared" si="80"/>
        <v>0</v>
      </c>
      <c r="BD187" s="61">
        <f t="shared" si="81"/>
        <v>0</v>
      </c>
      <c r="BF187" s="64"/>
      <c r="BG187" s="61">
        <f t="shared" si="82"/>
        <v>0</v>
      </c>
      <c r="BH187" s="65">
        <f>IF(BG187=1,data!$C$41*BF187,0)</f>
        <v>0</v>
      </c>
      <c r="BI187" s="87" t="s">
        <v>87</v>
      </c>
      <c r="BJ187" s="66">
        <f>IF(BG187=1,IF(BF187&lt;15,VLOOKUP(BI187,data!$B$3:$E$32,2,0)*BF187,(VLOOKUP(BI187,data!$B$3:$E$32,2,0)*14)+(VLOOKUP(BI187,data!$B$3:$E$32,3,0))*(BF187-14)),0)</f>
        <v>0</v>
      </c>
      <c r="BK187" s="87" t="s">
        <v>87</v>
      </c>
      <c r="BL187" s="66">
        <f>IF(BG187=1,VLOOKUP(BK187,data!$B$35:$D$39,2,0),0)</f>
        <v>0</v>
      </c>
      <c r="BM187" s="67">
        <f>IF(AND(BJ187&lt;&gt;0,BL187&lt;&gt;0)=FALSE,0,data!$C$43)</f>
        <v>0</v>
      </c>
      <c r="BN187" s="91">
        <f t="shared" si="83"/>
        <v>0</v>
      </c>
      <c r="BO187" s="121">
        <f t="shared" si="84"/>
        <v>0</v>
      </c>
      <c r="BP187" s="61">
        <f t="shared" si="85"/>
        <v>0</v>
      </c>
      <c r="BQ187" s="61">
        <f t="shared" si="86"/>
        <v>0</v>
      </c>
      <c r="BS187" s="64"/>
      <c r="BT187" s="61">
        <f t="shared" si="87"/>
        <v>0</v>
      </c>
      <c r="BU187" s="65">
        <f>IF(BT187=1,data!$C$41*BS187,0)</f>
        <v>0</v>
      </c>
      <c r="BV187" s="87" t="s">
        <v>87</v>
      </c>
      <c r="BW187" s="66">
        <f>IF(BT187=1,IF(BS187&lt;15,VLOOKUP(BV187,data!$B$3:$E$32,2,0)*BS187,(VLOOKUP(BV187,data!$B$3:$E$32,2,0)*14)+(VLOOKUP(BV187,data!$B$3:$E$32,3,0))*(BS187-14)),0)</f>
        <v>0</v>
      </c>
      <c r="BX187" s="87" t="s">
        <v>87</v>
      </c>
      <c r="BY187" s="66">
        <f>IF(BT187=1,VLOOKUP(BX187,data!$B$35:$D$39,2,0),0)</f>
        <v>0</v>
      </c>
      <c r="BZ187" s="67">
        <f>IF(AND(BW187&lt;&gt;0,BY187&lt;&gt;0)=FALSE,0,data!$C$43)</f>
        <v>0</v>
      </c>
      <c r="CA187" s="91">
        <f t="shared" si="88"/>
        <v>0</v>
      </c>
      <c r="CB187" s="121">
        <f t="shared" si="89"/>
        <v>0</v>
      </c>
      <c r="CC187" s="61">
        <f t="shared" si="90"/>
        <v>0</v>
      </c>
      <c r="CD187" s="61">
        <f t="shared" si="91"/>
        <v>0</v>
      </c>
    </row>
    <row r="188" spans="1:82" ht="18" hidden="1" customHeight="1" x14ac:dyDescent="0.25">
      <c r="A188" s="68"/>
      <c r="B188" s="58" t="s">
        <v>270</v>
      </c>
      <c r="C188" s="113"/>
      <c r="D188" s="59"/>
      <c r="E188" s="64"/>
      <c r="F188" s="61">
        <f t="shared" si="63"/>
        <v>0</v>
      </c>
      <c r="G188" s="65">
        <f>IF(F188=1,data!$C$41*E188,0)</f>
        <v>0</v>
      </c>
      <c r="H188" s="87" t="s">
        <v>87</v>
      </c>
      <c r="I188" s="66">
        <f>IF($F188=1,IF($E188&lt;15,VLOOKUP(H188,data!$B$3:$E$32,2,0)*$E188,(VLOOKUP(H188,data!$B$3:$E$32,2,0)*14)+(VLOOKUP(H188,data!$B$3:$E$32,3,0))*($E188-14)),0)</f>
        <v>0</v>
      </c>
      <c r="J188" s="87" t="s">
        <v>87</v>
      </c>
      <c r="K188" s="66">
        <f>IF($F188=1,VLOOKUP(J188,data!$B$35:$D$39,2,0),0)</f>
        <v>0</v>
      </c>
      <c r="L188" s="67">
        <f>IF(AND(I188&lt;&gt;0,K188&lt;&gt;0)=FALSE,0,data!$C$43)</f>
        <v>0</v>
      </c>
      <c r="M188" s="91">
        <f t="shared" si="61"/>
        <v>0</v>
      </c>
      <c r="N188" s="61">
        <f t="shared" si="92"/>
        <v>0</v>
      </c>
      <c r="O188" s="61">
        <f t="shared" si="64"/>
        <v>0</v>
      </c>
      <c r="P188" s="61">
        <f t="shared" si="65"/>
        <v>0</v>
      </c>
      <c r="Q188" s="137">
        <f t="shared" si="66"/>
        <v>0</v>
      </c>
      <c r="S188" s="64"/>
      <c r="T188" s="61">
        <f t="shared" si="67"/>
        <v>0</v>
      </c>
      <c r="U188" s="65">
        <f>IF(T188=1,data!$C$41*S188,0)</f>
        <v>0</v>
      </c>
      <c r="V188" s="87" t="s">
        <v>87</v>
      </c>
      <c r="W188" s="66">
        <f>IF(T188=1,IF(S188&lt;15,VLOOKUP(V188,data!$B$3:$E$32,2,0)*S188,(VLOOKUP(V188,data!$B$3:$E$32,2,0)*14)+(VLOOKUP(V188,data!$B$3:$E$32,3,0))*(S188-14)),0)</f>
        <v>0</v>
      </c>
      <c r="X188" s="87" t="s">
        <v>87</v>
      </c>
      <c r="Y188" s="66">
        <f>IF(T188=1,VLOOKUP(X188,data!$B$35:$D$39,2,0),0)</f>
        <v>0</v>
      </c>
      <c r="Z188" s="67">
        <f>IF(AND(W188&lt;&gt;0,Y188&lt;&gt;0)=FALSE,0,data!$C$43)</f>
        <v>0</v>
      </c>
      <c r="AA188" s="91">
        <f t="shared" si="68"/>
        <v>0</v>
      </c>
      <c r="AB188" s="121">
        <f t="shared" si="69"/>
        <v>0</v>
      </c>
      <c r="AC188" s="61">
        <f t="shared" si="70"/>
        <v>0</v>
      </c>
      <c r="AD188" s="61">
        <f t="shared" si="71"/>
        <v>0</v>
      </c>
      <c r="AF188" s="64"/>
      <c r="AG188" s="61">
        <f t="shared" si="72"/>
        <v>0</v>
      </c>
      <c r="AH188" s="65">
        <f>IF(AG188=1,data!$C$41*AF188,0)</f>
        <v>0</v>
      </c>
      <c r="AI188" s="87" t="s">
        <v>87</v>
      </c>
      <c r="AJ188" s="66">
        <f>IF(AG188=1,IF(AF188&lt;15,VLOOKUP(AI188,data!$B$3:$E$32,2,0)*AF188,(VLOOKUP(AI188,data!$B$3:$E$32,2,0)*14)+(VLOOKUP(AI188,data!$B$3:$E$32,3,0))*(AF188-14)),0)</f>
        <v>0</v>
      </c>
      <c r="AK188" s="87" t="s">
        <v>87</v>
      </c>
      <c r="AL188" s="66">
        <f>IF(AG188=1,VLOOKUP(AK188,data!$B$35:$D$39,2,0),0)</f>
        <v>0</v>
      </c>
      <c r="AM188" s="67">
        <f>IF(AND(AJ188&lt;&gt;0,AL188&lt;&gt;0)=FALSE,0,data!$C$43)</f>
        <v>0</v>
      </c>
      <c r="AN188" s="91">
        <f t="shared" si="73"/>
        <v>0</v>
      </c>
      <c r="AO188" s="121">
        <f t="shared" si="74"/>
        <v>0</v>
      </c>
      <c r="AP188" s="61">
        <f t="shared" si="75"/>
        <v>0</v>
      </c>
      <c r="AQ188" s="61">
        <f t="shared" si="76"/>
        <v>0</v>
      </c>
      <c r="AS188" s="64"/>
      <c r="AT188" s="61">
        <f t="shared" si="77"/>
        <v>0</v>
      </c>
      <c r="AU188" s="65">
        <f>IF(AT188=1,data!$C$41*AS188,0)</f>
        <v>0</v>
      </c>
      <c r="AV188" s="87" t="s">
        <v>87</v>
      </c>
      <c r="AW188" s="66">
        <f>IF(AT188=1,IF(AS188&lt;15,VLOOKUP(AV188,data!$B$3:$E$32,2,0)*AS188,(VLOOKUP(AV188,data!$B$3:$E$32,2,0)*14)+(VLOOKUP(AV188,data!$B$3:$E$32,3,0))*(AS188-14)),0)</f>
        <v>0</v>
      </c>
      <c r="AX188" s="87" t="s">
        <v>87</v>
      </c>
      <c r="AY188" s="66">
        <f>IF(AT188=1,VLOOKUP(AX188,data!$B$35:$D$39,2,0),0)</f>
        <v>0</v>
      </c>
      <c r="AZ188" s="67">
        <f>IF(AND(AW188&lt;&gt;0,AY188&lt;&gt;0)=FALSE,0,data!$C$43)</f>
        <v>0</v>
      </c>
      <c r="BA188" s="91">
        <f t="shared" si="78"/>
        <v>0</v>
      </c>
      <c r="BB188" s="121">
        <f t="shared" si="79"/>
        <v>0</v>
      </c>
      <c r="BC188" s="61">
        <f t="shared" si="80"/>
        <v>0</v>
      </c>
      <c r="BD188" s="61">
        <f t="shared" si="81"/>
        <v>0</v>
      </c>
      <c r="BF188" s="64"/>
      <c r="BG188" s="61">
        <f t="shared" si="82"/>
        <v>0</v>
      </c>
      <c r="BH188" s="65">
        <f>IF(BG188=1,data!$C$41*BF188,0)</f>
        <v>0</v>
      </c>
      <c r="BI188" s="87" t="s">
        <v>87</v>
      </c>
      <c r="BJ188" s="66">
        <f>IF(BG188=1,IF(BF188&lt;15,VLOOKUP(BI188,data!$B$3:$E$32,2,0)*BF188,(VLOOKUP(BI188,data!$B$3:$E$32,2,0)*14)+(VLOOKUP(BI188,data!$B$3:$E$32,3,0))*(BF188-14)),0)</f>
        <v>0</v>
      </c>
      <c r="BK188" s="87" t="s">
        <v>87</v>
      </c>
      <c r="BL188" s="66">
        <f>IF(BG188=1,VLOOKUP(BK188,data!$B$35:$D$39,2,0),0)</f>
        <v>0</v>
      </c>
      <c r="BM188" s="67">
        <f>IF(AND(BJ188&lt;&gt;0,BL188&lt;&gt;0)=FALSE,0,data!$C$43)</f>
        <v>0</v>
      </c>
      <c r="BN188" s="91">
        <f t="shared" si="83"/>
        <v>0</v>
      </c>
      <c r="BO188" s="121">
        <f t="shared" si="84"/>
        <v>0</v>
      </c>
      <c r="BP188" s="61">
        <f t="shared" si="85"/>
        <v>0</v>
      </c>
      <c r="BQ188" s="61">
        <f t="shared" si="86"/>
        <v>0</v>
      </c>
      <c r="BS188" s="64"/>
      <c r="BT188" s="61">
        <f t="shared" si="87"/>
        <v>0</v>
      </c>
      <c r="BU188" s="65">
        <f>IF(BT188=1,data!$C$41*BS188,0)</f>
        <v>0</v>
      </c>
      <c r="BV188" s="87" t="s">
        <v>87</v>
      </c>
      <c r="BW188" s="66">
        <f>IF(BT188=1,IF(BS188&lt;15,VLOOKUP(BV188,data!$B$3:$E$32,2,0)*BS188,(VLOOKUP(BV188,data!$B$3:$E$32,2,0)*14)+(VLOOKUP(BV188,data!$B$3:$E$32,3,0))*(BS188-14)),0)</f>
        <v>0</v>
      </c>
      <c r="BX188" s="87" t="s">
        <v>87</v>
      </c>
      <c r="BY188" s="66">
        <f>IF(BT188=1,VLOOKUP(BX188,data!$B$35:$D$39,2,0),0)</f>
        <v>0</v>
      </c>
      <c r="BZ188" s="67">
        <f>IF(AND(BW188&lt;&gt;0,BY188&lt;&gt;0)=FALSE,0,data!$C$43)</f>
        <v>0</v>
      </c>
      <c r="CA188" s="91">
        <f t="shared" si="88"/>
        <v>0</v>
      </c>
      <c r="CB188" s="121">
        <f t="shared" si="89"/>
        <v>0</v>
      </c>
      <c r="CC188" s="61">
        <f t="shared" si="90"/>
        <v>0</v>
      </c>
      <c r="CD188" s="61">
        <f t="shared" si="91"/>
        <v>0</v>
      </c>
    </row>
    <row r="189" spans="1:82" ht="18" hidden="1" customHeight="1" x14ac:dyDescent="0.25">
      <c r="A189" s="68"/>
      <c r="B189" s="58" t="s">
        <v>271</v>
      </c>
      <c r="C189" s="113"/>
      <c r="D189" s="59"/>
      <c r="E189" s="64"/>
      <c r="F189" s="61">
        <f t="shared" si="63"/>
        <v>0</v>
      </c>
      <c r="G189" s="65">
        <f>IF(F189=1,data!$C$41*E189,0)</f>
        <v>0</v>
      </c>
      <c r="H189" s="87" t="s">
        <v>87</v>
      </c>
      <c r="I189" s="66">
        <f>IF($F189=1,IF($E189&lt;15,VLOOKUP(H189,data!$B$3:$E$32,2,0)*$E189,(VLOOKUP(H189,data!$B$3:$E$32,2,0)*14)+(VLOOKUP(H189,data!$B$3:$E$32,3,0))*($E189-14)),0)</f>
        <v>0</v>
      </c>
      <c r="J189" s="87" t="s">
        <v>87</v>
      </c>
      <c r="K189" s="66">
        <f>IF($F189=1,VLOOKUP(J189,data!$B$35:$D$39,2,0),0)</f>
        <v>0</v>
      </c>
      <c r="L189" s="67">
        <f>IF(AND(I189&lt;&gt;0,K189&lt;&gt;0)=FALSE,0,data!$C$43)</f>
        <v>0</v>
      </c>
      <c r="M189" s="91">
        <f t="shared" si="61"/>
        <v>0</v>
      </c>
      <c r="N189" s="61">
        <f t="shared" si="92"/>
        <v>0</v>
      </c>
      <c r="O189" s="61">
        <f t="shared" si="64"/>
        <v>0</v>
      </c>
      <c r="P189" s="61">
        <f t="shared" si="65"/>
        <v>0</v>
      </c>
      <c r="Q189" s="137">
        <f t="shared" si="66"/>
        <v>0</v>
      </c>
      <c r="S189" s="64"/>
      <c r="T189" s="61">
        <f t="shared" si="67"/>
        <v>0</v>
      </c>
      <c r="U189" s="65">
        <f>IF(T189=1,data!$C$41*S189,0)</f>
        <v>0</v>
      </c>
      <c r="V189" s="87" t="s">
        <v>87</v>
      </c>
      <c r="W189" s="66">
        <f>IF(T189=1,IF(S189&lt;15,VLOOKUP(V189,data!$B$3:$E$32,2,0)*S189,(VLOOKUP(V189,data!$B$3:$E$32,2,0)*14)+(VLOOKUP(V189,data!$B$3:$E$32,3,0))*(S189-14)),0)</f>
        <v>0</v>
      </c>
      <c r="X189" s="87" t="s">
        <v>87</v>
      </c>
      <c r="Y189" s="66">
        <f>IF(T189=1,VLOOKUP(X189,data!$B$35:$D$39,2,0),0)</f>
        <v>0</v>
      </c>
      <c r="Z189" s="67">
        <f>IF(AND(W189&lt;&gt;0,Y189&lt;&gt;0)=FALSE,0,data!$C$43)</f>
        <v>0</v>
      </c>
      <c r="AA189" s="91">
        <f t="shared" si="68"/>
        <v>0</v>
      </c>
      <c r="AB189" s="121">
        <f t="shared" si="69"/>
        <v>0</v>
      </c>
      <c r="AC189" s="61">
        <f t="shared" si="70"/>
        <v>0</v>
      </c>
      <c r="AD189" s="61">
        <f t="shared" si="71"/>
        <v>0</v>
      </c>
      <c r="AF189" s="64"/>
      <c r="AG189" s="61">
        <f t="shared" si="72"/>
        <v>0</v>
      </c>
      <c r="AH189" s="65">
        <f>IF(AG189=1,data!$C$41*AF189,0)</f>
        <v>0</v>
      </c>
      <c r="AI189" s="87" t="s">
        <v>87</v>
      </c>
      <c r="AJ189" s="66">
        <f>IF(AG189=1,IF(AF189&lt;15,VLOOKUP(AI189,data!$B$3:$E$32,2,0)*AF189,(VLOOKUP(AI189,data!$B$3:$E$32,2,0)*14)+(VLOOKUP(AI189,data!$B$3:$E$32,3,0))*(AF189-14)),0)</f>
        <v>0</v>
      </c>
      <c r="AK189" s="87" t="s">
        <v>87</v>
      </c>
      <c r="AL189" s="66">
        <f>IF(AG189=1,VLOOKUP(AK189,data!$B$35:$D$39,2,0),0)</f>
        <v>0</v>
      </c>
      <c r="AM189" s="67">
        <f>IF(AND(AJ189&lt;&gt;0,AL189&lt;&gt;0)=FALSE,0,data!$C$43)</f>
        <v>0</v>
      </c>
      <c r="AN189" s="91">
        <f t="shared" si="73"/>
        <v>0</v>
      </c>
      <c r="AO189" s="121">
        <f t="shared" si="74"/>
        <v>0</v>
      </c>
      <c r="AP189" s="61">
        <f t="shared" si="75"/>
        <v>0</v>
      </c>
      <c r="AQ189" s="61">
        <f t="shared" si="76"/>
        <v>0</v>
      </c>
      <c r="AS189" s="64"/>
      <c r="AT189" s="61">
        <f t="shared" si="77"/>
        <v>0</v>
      </c>
      <c r="AU189" s="65">
        <f>IF(AT189=1,data!$C$41*AS189,0)</f>
        <v>0</v>
      </c>
      <c r="AV189" s="87" t="s">
        <v>87</v>
      </c>
      <c r="AW189" s="66">
        <f>IF(AT189=1,IF(AS189&lt;15,VLOOKUP(AV189,data!$B$3:$E$32,2,0)*AS189,(VLOOKUP(AV189,data!$B$3:$E$32,2,0)*14)+(VLOOKUP(AV189,data!$B$3:$E$32,3,0))*(AS189-14)),0)</f>
        <v>0</v>
      </c>
      <c r="AX189" s="87" t="s">
        <v>87</v>
      </c>
      <c r="AY189" s="66">
        <f>IF(AT189=1,VLOOKUP(AX189,data!$B$35:$D$39,2,0),0)</f>
        <v>0</v>
      </c>
      <c r="AZ189" s="67">
        <f>IF(AND(AW189&lt;&gt;0,AY189&lt;&gt;0)=FALSE,0,data!$C$43)</f>
        <v>0</v>
      </c>
      <c r="BA189" s="91">
        <f t="shared" si="78"/>
        <v>0</v>
      </c>
      <c r="BB189" s="121">
        <f t="shared" si="79"/>
        <v>0</v>
      </c>
      <c r="BC189" s="61">
        <f t="shared" si="80"/>
        <v>0</v>
      </c>
      <c r="BD189" s="61">
        <f t="shared" si="81"/>
        <v>0</v>
      </c>
      <c r="BF189" s="64"/>
      <c r="BG189" s="61">
        <f t="shared" si="82"/>
        <v>0</v>
      </c>
      <c r="BH189" s="65">
        <f>IF(BG189=1,data!$C$41*BF189,0)</f>
        <v>0</v>
      </c>
      <c r="BI189" s="87" t="s">
        <v>87</v>
      </c>
      <c r="BJ189" s="66">
        <f>IF(BG189=1,IF(BF189&lt;15,VLOOKUP(BI189,data!$B$3:$E$32,2,0)*BF189,(VLOOKUP(BI189,data!$B$3:$E$32,2,0)*14)+(VLOOKUP(BI189,data!$B$3:$E$32,3,0))*(BF189-14)),0)</f>
        <v>0</v>
      </c>
      <c r="BK189" s="87" t="s">
        <v>87</v>
      </c>
      <c r="BL189" s="66">
        <f>IF(BG189=1,VLOOKUP(BK189,data!$B$35:$D$39,2,0),0)</f>
        <v>0</v>
      </c>
      <c r="BM189" s="67">
        <f>IF(AND(BJ189&lt;&gt;0,BL189&lt;&gt;0)=FALSE,0,data!$C$43)</f>
        <v>0</v>
      </c>
      <c r="BN189" s="91">
        <f t="shared" si="83"/>
        <v>0</v>
      </c>
      <c r="BO189" s="121">
        <f t="shared" si="84"/>
        <v>0</v>
      </c>
      <c r="BP189" s="61">
        <f t="shared" si="85"/>
        <v>0</v>
      </c>
      <c r="BQ189" s="61">
        <f t="shared" si="86"/>
        <v>0</v>
      </c>
      <c r="BS189" s="64"/>
      <c r="BT189" s="61">
        <f t="shared" si="87"/>
        <v>0</v>
      </c>
      <c r="BU189" s="65">
        <f>IF(BT189=1,data!$C$41*BS189,0)</f>
        <v>0</v>
      </c>
      <c r="BV189" s="87" t="s">
        <v>87</v>
      </c>
      <c r="BW189" s="66">
        <f>IF(BT189=1,IF(BS189&lt;15,VLOOKUP(BV189,data!$B$3:$E$32,2,0)*BS189,(VLOOKUP(BV189,data!$B$3:$E$32,2,0)*14)+(VLOOKUP(BV189,data!$B$3:$E$32,3,0))*(BS189-14)),0)</f>
        <v>0</v>
      </c>
      <c r="BX189" s="87" t="s">
        <v>87</v>
      </c>
      <c r="BY189" s="66">
        <f>IF(BT189=1,VLOOKUP(BX189,data!$B$35:$D$39,2,0),0)</f>
        <v>0</v>
      </c>
      <c r="BZ189" s="67">
        <f>IF(AND(BW189&lt;&gt;0,BY189&lt;&gt;0)=FALSE,0,data!$C$43)</f>
        <v>0</v>
      </c>
      <c r="CA189" s="91">
        <f t="shared" si="88"/>
        <v>0</v>
      </c>
      <c r="CB189" s="121">
        <f t="shared" si="89"/>
        <v>0</v>
      </c>
      <c r="CC189" s="61">
        <f t="shared" si="90"/>
        <v>0</v>
      </c>
      <c r="CD189" s="61">
        <f t="shared" si="91"/>
        <v>0</v>
      </c>
    </row>
    <row r="190" spans="1:82" ht="18" hidden="1" customHeight="1" x14ac:dyDescent="0.25">
      <c r="A190" s="68"/>
      <c r="B190" s="58" t="s">
        <v>272</v>
      </c>
      <c r="C190" s="113"/>
      <c r="D190" s="59"/>
      <c r="E190" s="64"/>
      <c r="F190" s="61">
        <f t="shared" si="63"/>
        <v>0</v>
      </c>
      <c r="G190" s="65">
        <f>IF(F190=1,data!$C$41*E190,0)</f>
        <v>0</v>
      </c>
      <c r="H190" s="87" t="s">
        <v>87</v>
      </c>
      <c r="I190" s="66">
        <f>IF($F190=1,IF($E190&lt;15,VLOOKUP(H190,data!$B$3:$E$32,2,0)*$E190,(VLOOKUP(H190,data!$B$3:$E$32,2,0)*14)+(VLOOKUP(H190,data!$B$3:$E$32,3,0))*($E190-14)),0)</f>
        <v>0</v>
      </c>
      <c r="J190" s="87" t="s">
        <v>87</v>
      </c>
      <c r="K190" s="66">
        <f>IF($F190=1,VLOOKUP(J190,data!$B$35:$D$39,2,0),0)</f>
        <v>0</v>
      </c>
      <c r="L190" s="67">
        <f>IF(AND(I190&lt;&gt;0,K190&lt;&gt;0)=FALSE,0,data!$C$43)</f>
        <v>0</v>
      </c>
      <c r="M190" s="91">
        <f t="shared" si="61"/>
        <v>0</v>
      </c>
      <c r="N190" s="61">
        <f t="shared" si="92"/>
        <v>0</v>
      </c>
      <c r="O190" s="61">
        <f t="shared" si="64"/>
        <v>0</v>
      </c>
      <c r="P190" s="61">
        <f t="shared" si="65"/>
        <v>0</v>
      </c>
      <c r="Q190" s="137">
        <f t="shared" si="66"/>
        <v>0</v>
      </c>
      <c r="S190" s="64"/>
      <c r="T190" s="61">
        <f t="shared" si="67"/>
        <v>0</v>
      </c>
      <c r="U190" s="65">
        <f>IF(T190=1,data!$C$41*S190,0)</f>
        <v>0</v>
      </c>
      <c r="V190" s="87" t="s">
        <v>87</v>
      </c>
      <c r="W190" s="66">
        <f>IF(T190=1,IF(S190&lt;15,VLOOKUP(V190,data!$B$3:$E$32,2,0)*S190,(VLOOKUP(V190,data!$B$3:$E$32,2,0)*14)+(VLOOKUP(V190,data!$B$3:$E$32,3,0))*(S190-14)),0)</f>
        <v>0</v>
      </c>
      <c r="X190" s="87" t="s">
        <v>87</v>
      </c>
      <c r="Y190" s="66">
        <f>IF(T190=1,VLOOKUP(X190,data!$B$35:$D$39,2,0),0)</f>
        <v>0</v>
      </c>
      <c r="Z190" s="67">
        <f>IF(AND(W190&lt;&gt;0,Y190&lt;&gt;0)=FALSE,0,data!$C$43)</f>
        <v>0</v>
      </c>
      <c r="AA190" s="91">
        <f t="shared" si="68"/>
        <v>0</v>
      </c>
      <c r="AB190" s="121">
        <f t="shared" si="69"/>
        <v>0</v>
      </c>
      <c r="AC190" s="61">
        <f t="shared" si="70"/>
        <v>0</v>
      </c>
      <c r="AD190" s="61">
        <f t="shared" si="71"/>
        <v>0</v>
      </c>
      <c r="AF190" s="64"/>
      <c r="AG190" s="61">
        <f t="shared" si="72"/>
        <v>0</v>
      </c>
      <c r="AH190" s="65">
        <f>IF(AG190=1,data!$C$41*AF190,0)</f>
        <v>0</v>
      </c>
      <c r="AI190" s="87" t="s">
        <v>87</v>
      </c>
      <c r="AJ190" s="66">
        <f>IF(AG190=1,IF(AF190&lt;15,VLOOKUP(AI190,data!$B$3:$E$32,2,0)*AF190,(VLOOKUP(AI190,data!$B$3:$E$32,2,0)*14)+(VLOOKUP(AI190,data!$B$3:$E$32,3,0))*(AF190-14)),0)</f>
        <v>0</v>
      </c>
      <c r="AK190" s="87" t="s">
        <v>87</v>
      </c>
      <c r="AL190" s="66">
        <f>IF(AG190=1,VLOOKUP(AK190,data!$B$35:$D$39,2,0),0)</f>
        <v>0</v>
      </c>
      <c r="AM190" s="67">
        <f>IF(AND(AJ190&lt;&gt;0,AL190&lt;&gt;0)=FALSE,0,data!$C$43)</f>
        <v>0</v>
      </c>
      <c r="AN190" s="91">
        <f t="shared" si="73"/>
        <v>0</v>
      </c>
      <c r="AO190" s="121">
        <f t="shared" si="74"/>
        <v>0</v>
      </c>
      <c r="AP190" s="61">
        <f t="shared" si="75"/>
        <v>0</v>
      </c>
      <c r="AQ190" s="61">
        <f t="shared" si="76"/>
        <v>0</v>
      </c>
      <c r="AS190" s="64"/>
      <c r="AT190" s="61">
        <f t="shared" si="77"/>
        <v>0</v>
      </c>
      <c r="AU190" s="65">
        <f>IF(AT190=1,data!$C$41*AS190,0)</f>
        <v>0</v>
      </c>
      <c r="AV190" s="87" t="s">
        <v>87</v>
      </c>
      <c r="AW190" s="66">
        <f>IF(AT190=1,IF(AS190&lt;15,VLOOKUP(AV190,data!$B$3:$E$32,2,0)*AS190,(VLOOKUP(AV190,data!$B$3:$E$32,2,0)*14)+(VLOOKUP(AV190,data!$B$3:$E$32,3,0))*(AS190-14)),0)</f>
        <v>0</v>
      </c>
      <c r="AX190" s="87" t="s">
        <v>87</v>
      </c>
      <c r="AY190" s="66">
        <f>IF(AT190=1,VLOOKUP(AX190,data!$B$35:$D$39,2,0),0)</f>
        <v>0</v>
      </c>
      <c r="AZ190" s="67">
        <f>IF(AND(AW190&lt;&gt;0,AY190&lt;&gt;0)=FALSE,0,data!$C$43)</f>
        <v>0</v>
      </c>
      <c r="BA190" s="91">
        <f t="shared" si="78"/>
        <v>0</v>
      </c>
      <c r="BB190" s="121">
        <f t="shared" si="79"/>
        <v>0</v>
      </c>
      <c r="BC190" s="61">
        <f t="shared" si="80"/>
        <v>0</v>
      </c>
      <c r="BD190" s="61">
        <f t="shared" si="81"/>
        <v>0</v>
      </c>
      <c r="BF190" s="64"/>
      <c r="BG190" s="61">
        <f t="shared" si="82"/>
        <v>0</v>
      </c>
      <c r="BH190" s="65">
        <f>IF(BG190=1,data!$C$41*BF190,0)</f>
        <v>0</v>
      </c>
      <c r="BI190" s="87" t="s">
        <v>87</v>
      </c>
      <c r="BJ190" s="66">
        <f>IF(BG190=1,IF(BF190&lt;15,VLOOKUP(BI190,data!$B$3:$E$32,2,0)*BF190,(VLOOKUP(BI190,data!$B$3:$E$32,2,0)*14)+(VLOOKUP(BI190,data!$B$3:$E$32,3,0))*(BF190-14)),0)</f>
        <v>0</v>
      </c>
      <c r="BK190" s="87" t="s">
        <v>87</v>
      </c>
      <c r="BL190" s="66">
        <f>IF(BG190=1,VLOOKUP(BK190,data!$B$35:$D$39,2,0),0)</f>
        <v>0</v>
      </c>
      <c r="BM190" s="67">
        <f>IF(AND(BJ190&lt;&gt;0,BL190&lt;&gt;0)=FALSE,0,data!$C$43)</f>
        <v>0</v>
      </c>
      <c r="BN190" s="91">
        <f t="shared" si="83"/>
        <v>0</v>
      </c>
      <c r="BO190" s="121">
        <f t="shared" si="84"/>
        <v>0</v>
      </c>
      <c r="BP190" s="61">
        <f t="shared" si="85"/>
        <v>0</v>
      </c>
      <c r="BQ190" s="61">
        <f t="shared" si="86"/>
        <v>0</v>
      </c>
      <c r="BS190" s="64"/>
      <c r="BT190" s="61">
        <f t="shared" si="87"/>
        <v>0</v>
      </c>
      <c r="BU190" s="65">
        <f>IF(BT190=1,data!$C$41*BS190,0)</f>
        <v>0</v>
      </c>
      <c r="BV190" s="87" t="s">
        <v>87</v>
      </c>
      <c r="BW190" s="66">
        <f>IF(BT190=1,IF(BS190&lt;15,VLOOKUP(BV190,data!$B$3:$E$32,2,0)*BS190,(VLOOKUP(BV190,data!$B$3:$E$32,2,0)*14)+(VLOOKUP(BV190,data!$B$3:$E$32,3,0))*(BS190-14)),0)</f>
        <v>0</v>
      </c>
      <c r="BX190" s="87" t="s">
        <v>87</v>
      </c>
      <c r="BY190" s="66">
        <f>IF(BT190=1,VLOOKUP(BX190,data!$B$35:$D$39,2,0),0)</f>
        <v>0</v>
      </c>
      <c r="BZ190" s="67">
        <f>IF(AND(BW190&lt;&gt;0,BY190&lt;&gt;0)=FALSE,0,data!$C$43)</f>
        <v>0</v>
      </c>
      <c r="CA190" s="91">
        <f t="shared" si="88"/>
        <v>0</v>
      </c>
      <c r="CB190" s="121">
        <f t="shared" si="89"/>
        <v>0</v>
      </c>
      <c r="CC190" s="61">
        <f t="shared" si="90"/>
        <v>0</v>
      </c>
      <c r="CD190" s="61">
        <f t="shared" si="91"/>
        <v>0</v>
      </c>
    </row>
    <row r="191" spans="1:82" ht="18" hidden="1" customHeight="1" x14ac:dyDescent="0.25">
      <c r="A191" s="68"/>
      <c r="B191" s="58" t="s">
        <v>273</v>
      </c>
      <c r="C191" s="113"/>
      <c r="D191" s="59"/>
      <c r="E191" s="64"/>
      <c r="F191" s="61">
        <f t="shared" si="63"/>
        <v>0</v>
      </c>
      <c r="G191" s="65">
        <f>IF(F191=1,data!$C$41*E191,0)</f>
        <v>0</v>
      </c>
      <c r="H191" s="87" t="s">
        <v>87</v>
      </c>
      <c r="I191" s="66">
        <f>IF($F191=1,IF($E191&lt;15,VLOOKUP(H191,data!$B$3:$E$32,2,0)*$E191,(VLOOKUP(H191,data!$B$3:$E$32,2,0)*14)+(VLOOKUP(H191,data!$B$3:$E$32,3,0))*($E191-14)),0)</f>
        <v>0</v>
      </c>
      <c r="J191" s="87" t="s">
        <v>87</v>
      </c>
      <c r="K191" s="66">
        <f>IF($F191=1,VLOOKUP(J191,data!$B$35:$D$39,2,0),0)</f>
        <v>0</v>
      </c>
      <c r="L191" s="67">
        <f>IF(AND(I191&lt;&gt;0,K191&lt;&gt;0)=FALSE,0,data!$C$43)</f>
        <v>0</v>
      </c>
      <c r="M191" s="91">
        <f t="shared" si="61"/>
        <v>0</v>
      </c>
      <c r="N191" s="61">
        <f t="shared" si="92"/>
        <v>0</v>
      </c>
      <c r="O191" s="61">
        <f t="shared" si="64"/>
        <v>0</v>
      </c>
      <c r="P191" s="61">
        <f t="shared" si="65"/>
        <v>0</v>
      </c>
      <c r="Q191" s="137">
        <f t="shared" si="66"/>
        <v>0</v>
      </c>
      <c r="S191" s="64"/>
      <c r="T191" s="61">
        <f t="shared" si="67"/>
        <v>0</v>
      </c>
      <c r="U191" s="65">
        <f>IF(T191=1,data!$C$41*S191,0)</f>
        <v>0</v>
      </c>
      <c r="V191" s="87" t="s">
        <v>87</v>
      </c>
      <c r="W191" s="66">
        <f>IF(T191=1,IF(S191&lt;15,VLOOKUP(V191,data!$B$3:$E$32,2,0)*S191,(VLOOKUP(V191,data!$B$3:$E$32,2,0)*14)+(VLOOKUP(V191,data!$B$3:$E$32,3,0))*(S191-14)),0)</f>
        <v>0</v>
      </c>
      <c r="X191" s="87" t="s">
        <v>87</v>
      </c>
      <c r="Y191" s="66">
        <f>IF(T191=1,VLOOKUP(X191,data!$B$35:$D$39,2,0),0)</f>
        <v>0</v>
      </c>
      <c r="Z191" s="67">
        <f>IF(AND(W191&lt;&gt;0,Y191&lt;&gt;0)=FALSE,0,data!$C$43)</f>
        <v>0</v>
      </c>
      <c r="AA191" s="91">
        <f t="shared" si="68"/>
        <v>0</v>
      </c>
      <c r="AB191" s="121">
        <f t="shared" si="69"/>
        <v>0</v>
      </c>
      <c r="AC191" s="61">
        <f t="shared" si="70"/>
        <v>0</v>
      </c>
      <c r="AD191" s="61">
        <f t="shared" si="71"/>
        <v>0</v>
      </c>
      <c r="AF191" s="64"/>
      <c r="AG191" s="61">
        <f t="shared" si="72"/>
        <v>0</v>
      </c>
      <c r="AH191" s="65">
        <f>IF(AG191=1,data!$C$41*AF191,0)</f>
        <v>0</v>
      </c>
      <c r="AI191" s="87" t="s">
        <v>87</v>
      </c>
      <c r="AJ191" s="66">
        <f>IF(AG191=1,IF(AF191&lt;15,VLOOKUP(AI191,data!$B$3:$E$32,2,0)*AF191,(VLOOKUP(AI191,data!$B$3:$E$32,2,0)*14)+(VLOOKUP(AI191,data!$B$3:$E$32,3,0))*(AF191-14)),0)</f>
        <v>0</v>
      </c>
      <c r="AK191" s="87" t="s">
        <v>87</v>
      </c>
      <c r="AL191" s="66">
        <f>IF(AG191=1,VLOOKUP(AK191,data!$B$35:$D$39,2,0),0)</f>
        <v>0</v>
      </c>
      <c r="AM191" s="67">
        <f>IF(AND(AJ191&lt;&gt;0,AL191&lt;&gt;0)=FALSE,0,data!$C$43)</f>
        <v>0</v>
      </c>
      <c r="AN191" s="91">
        <f t="shared" si="73"/>
        <v>0</v>
      </c>
      <c r="AO191" s="121">
        <f t="shared" si="74"/>
        <v>0</v>
      </c>
      <c r="AP191" s="61">
        <f t="shared" si="75"/>
        <v>0</v>
      </c>
      <c r="AQ191" s="61">
        <f t="shared" si="76"/>
        <v>0</v>
      </c>
      <c r="AS191" s="64"/>
      <c r="AT191" s="61">
        <f t="shared" si="77"/>
        <v>0</v>
      </c>
      <c r="AU191" s="65">
        <f>IF(AT191=1,data!$C$41*AS191,0)</f>
        <v>0</v>
      </c>
      <c r="AV191" s="87" t="s">
        <v>87</v>
      </c>
      <c r="AW191" s="66">
        <f>IF(AT191=1,IF(AS191&lt;15,VLOOKUP(AV191,data!$B$3:$E$32,2,0)*AS191,(VLOOKUP(AV191,data!$B$3:$E$32,2,0)*14)+(VLOOKUP(AV191,data!$B$3:$E$32,3,0))*(AS191-14)),0)</f>
        <v>0</v>
      </c>
      <c r="AX191" s="87" t="s">
        <v>87</v>
      </c>
      <c r="AY191" s="66">
        <f>IF(AT191=1,VLOOKUP(AX191,data!$B$35:$D$39,2,0),0)</f>
        <v>0</v>
      </c>
      <c r="AZ191" s="67">
        <f>IF(AND(AW191&lt;&gt;0,AY191&lt;&gt;0)=FALSE,0,data!$C$43)</f>
        <v>0</v>
      </c>
      <c r="BA191" s="91">
        <f t="shared" si="78"/>
        <v>0</v>
      </c>
      <c r="BB191" s="121">
        <f t="shared" si="79"/>
        <v>0</v>
      </c>
      <c r="BC191" s="61">
        <f t="shared" si="80"/>
        <v>0</v>
      </c>
      <c r="BD191" s="61">
        <f t="shared" si="81"/>
        <v>0</v>
      </c>
      <c r="BF191" s="64"/>
      <c r="BG191" s="61">
        <f t="shared" si="82"/>
        <v>0</v>
      </c>
      <c r="BH191" s="65">
        <f>IF(BG191=1,data!$C$41*BF191,0)</f>
        <v>0</v>
      </c>
      <c r="BI191" s="87" t="s">
        <v>87</v>
      </c>
      <c r="BJ191" s="66">
        <f>IF(BG191=1,IF(BF191&lt;15,VLOOKUP(BI191,data!$B$3:$E$32,2,0)*BF191,(VLOOKUP(BI191,data!$B$3:$E$32,2,0)*14)+(VLOOKUP(BI191,data!$B$3:$E$32,3,0))*(BF191-14)),0)</f>
        <v>0</v>
      </c>
      <c r="BK191" s="87" t="s">
        <v>87</v>
      </c>
      <c r="BL191" s="66">
        <f>IF(BG191=1,VLOOKUP(BK191,data!$B$35:$D$39,2,0),0)</f>
        <v>0</v>
      </c>
      <c r="BM191" s="67">
        <f>IF(AND(BJ191&lt;&gt;0,BL191&lt;&gt;0)=FALSE,0,data!$C$43)</f>
        <v>0</v>
      </c>
      <c r="BN191" s="91">
        <f t="shared" si="83"/>
        <v>0</v>
      </c>
      <c r="BO191" s="121">
        <f t="shared" si="84"/>
        <v>0</v>
      </c>
      <c r="BP191" s="61">
        <f t="shared" si="85"/>
        <v>0</v>
      </c>
      <c r="BQ191" s="61">
        <f t="shared" si="86"/>
        <v>0</v>
      </c>
      <c r="BS191" s="64"/>
      <c r="BT191" s="61">
        <f t="shared" si="87"/>
        <v>0</v>
      </c>
      <c r="BU191" s="65">
        <f>IF(BT191=1,data!$C$41*BS191,0)</f>
        <v>0</v>
      </c>
      <c r="BV191" s="87" t="s">
        <v>87</v>
      </c>
      <c r="BW191" s="66">
        <f>IF(BT191=1,IF(BS191&lt;15,VLOOKUP(BV191,data!$B$3:$E$32,2,0)*BS191,(VLOOKUP(BV191,data!$B$3:$E$32,2,0)*14)+(VLOOKUP(BV191,data!$B$3:$E$32,3,0))*(BS191-14)),0)</f>
        <v>0</v>
      </c>
      <c r="BX191" s="87" t="s">
        <v>87</v>
      </c>
      <c r="BY191" s="66">
        <f>IF(BT191=1,VLOOKUP(BX191,data!$B$35:$D$39,2,0),0)</f>
        <v>0</v>
      </c>
      <c r="BZ191" s="67">
        <f>IF(AND(BW191&lt;&gt;0,BY191&lt;&gt;0)=FALSE,0,data!$C$43)</f>
        <v>0</v>
      </c>
      <c r="CA191" s="91">
        <f t="shared" si="88"/>
        <v>0</v>
      </c>
      <c r="CB191" s="121">
        <f t="shared" si="89"/>
        <v>0</v>
      </c>
      <c r="CC191" s="61">
        <f t="shared" si="90"/>
        <v>0</v>
      </c>
      <c r="CD191" s="61">
        <f t="shared" si="91"/>
        <v>0</v>
      </c>
    </row>
    <row r="192" spans="1:82" ht="18" hidden="1" customHeight="1" x14ac:dyDescent="0.25">
      <c r="A192" s="68"/>
      <c r="B192" s="58" t="s">
        <v>274</v>
      </c>
      <c r="C192" s="113"/>
      <c r="D192" s="59"/>
      <c r="E192" s="64"/>
      <c r="F192" s="61">
        <f t="shared" si="63"/>
        <v>0</v>
      </c>
      <c r="G192" s="65">
        <f>IF(F192=1,data!$C$41*E192,0)</f>
        <v>0</v>
      </c>
      <c r="H192" s="87" t="s">
        <v>87</v>
      </c>
      <c r="I192" s="66">
        <f>IF($F192=1,IF($E192&lt;15,VLOOKUP(H192,data!$B$3:$E$32,2,0)*$E192,(VLOOKUP(H192,data!$B$3:$E$32,2,0)*14)+(VLOOKUP(H192,data!$B$3:$E$32,3,0))*($E192-14)),0)</f>
        <v>0</v>
      </c>
      <c r="J192" s="87" t="s">
        <v>87</v>
      </c>
      <c r="K192" s="66">
        <f>IF($F192=1,VLOOKUP(J192,data!$B$35:$D$39,2,0),0)</f>
        <v>0</v>
      </c>
      <c r="L192" s="67">
        <f>IF(AND(I192&lt;&gt;0,K192&lt;&gt;0)=FALSE,0,data!$C$43)</f>
        <v>0</v>
      </c>
      <c r="M192" s="91">
        <f t="shared" si="61"/>
        <v>0</v>
      </c>
      <c r="N192" s="61">
        <f t="shared" si="92"/>
        <v>0</v>
      </c>
      <c r="O192" s="61">
        <f t="shared" si="64"/>
        <v>0</v>
      </c>
      <c r="P192" s="61">
        <f t="shared" si="65"/>
        <v>0</v>
      </c>
      <c r="Q192" s="137">
        <f t="shared" si="66"/>
        <v>0</v>
      </c>
      <c r="S192" s="64"/>
      <c r="T192" s="61">
        <f t="shared" si="67"/>
        <v>0</v>
      </c>
      <c r="U192" s="65">
        <f>IF(T192=1,data!$C$41*S192,0)</f>
        <v>0</v>
      </c>
      <c r="V192" s="87" t="s">
        <v>87</v>
      </c>
      <c r="W192" s="66">
        <f>IF(T192=1,IF(S192&lt;15,VLOOKUP(V192,data!$B$3:$E$32,2,0)*S192,(VLOOKUP(V192,data!$B$3:$E$32,2,0)*14)+(VLOOKUP(V192,data!$B$3:$E$32,3,0))*(S192-14)),0)</f>
        <v>0</v>
      </c>
      <c r="X192" s="87" t="s">
        <v>87</v>
      </c>
      <c r="Y192" s="66">
        <f>IF(T192=1,VLOOKUP(X192,data!$B$35:$D$39,2,0),0)</f>
        <v>0</v>
      </c>
      <c r="Z192" s="67">
        <f>IF(AND(W192&lt;&gt;0,Y192&lt;&gt;0)=FALSE,0,data!$C$43)</f>
        <v>0</v>
      </c>
      <c r="AA192" s="91">
        <f t="shared" si="68"/>
        <v>0</v>
      </c>
      <c r="AB192" s="121">
        <f t="shared" si="69"/>
        <v>0</v>
      </c>
      <c r="AC192" s="61">
        <f t="shared" si="70"/>
        <v>0</v>
      </c>
      <c r="AD192" s="61">
        <f t="shared" si="71"/>
        <v>0</v>
      </c>
      <c r="AF192" s="64"/>
      <c r="AG192" s="61">
        <f t="shared" si="72"/>
        <v>0</v>
      </c>
      <c r="AH192" s="65">
        <f>IF(AG192=1,data!$C$41*AF192,0)</f>
        <v>0</v>
      </c>
      <c r="AI192" s="87" t="s">
        <v>87</v>
      </c>
      <c r="AJ192" s="66">
        <f>IF(AG192=1,IF(AF192&lt;15,VLOOKUP(AI192,data!$B$3:$E$32,2,0)*AF192,(VLOOKUP(AI192,data!$B$3:$E$32,2,0)*14)+(VLOOKUP(AI192,data!$B$3:$E$32,3,0))*(AF192-14)),0)</f>
        <v>0</v>
      </c>
      <c r="AK192" s="87" t="s">
        <v>87</v>
      </c>
      <c r="AL192" s="66">
        <f>IF(AG192=1,VLOOKUP(AK192,data!$B$35:$D$39,2,0),0)</f>
        <v>0</v>
      </c>
      <c r="AM192" s="67">
        <f>IF(AND(AJ192&lt;&gt;0,AL192&lt;&gt;0)=FALSE,0,data!$C$43)</f>
        <v>0</v>
      </c>
      <c r="AN192" s="91">
        <f t="shared" si="73"/>
        <v>0</v>
      </c>
      <c r="AO192" s="121">
        <f t="shared" si="74"/>
        <v>0</v>
      </c>
      <c r="AP192" s="61">
        <f t="shared" si="75"/>
        <v>0</v>
      </c>
      <c r="AQ192" s="61">
        <f t="shared" si="76"/>
        <v>0</v>
      </c>
      <c r="AS192" s="64"/>
      <c r="AT192" s="61">
        <f t="shared" si="77"/>
        <v>0</v>
      </c>
      <c r="AU192" s="65">
        <f>IF(AT192=1,data!$C$41*AS192,0)</f>
        <v>0</v>
      </c>
      <c r="AV192" s="87" t="s">
        <v>87</v>
      </c>
      <c r="AW192" s="66">
        <f>IF(AT192=1,IF(AS192&lt;15,VLOOKUP(AV192,data!$B$3:$E$32,2,0)*AS192,(VLOOKUP(AV192,data!$B$3:$E$32,2,0)*14)+(VLOOKUP(AV192,data!$B$3:$E$32,3,0))*(AS192-14)),0)</f>
        <v>0</v>
      </c>
      <c r="AX192" s="87" t="s">
        <v>87</v>
      </c>
      <c r="AY192" s="66">
        <f>IF(AT192=1,VLOOKUP(AX192,data!$B$35:$D$39,2,0),0)</f>
        <v>0</v>
      </c>
      <c r="AZ192" s="67">
        <f>IF(AND(AW192&lt;&gt;0,AY192&lt;&gt;0)=FALSE,0,data!$C$43)</f>
        <v>0</v>
      </c>
      <c r="BA192" s="91">
        <f t="shared" si="78"/>
        <v>0</v>
      </c>
      <c r="BB192" s="121">
        <f t="shared" si="79"/>
        <v>0</v>
      </c>
      <c r="BC192" s="61">
        <f t="shared" si="80"/>
        <v>0</v>
      </c>
      <c r="BD192" s="61">
        <f t="shared" si="81"/>
        <v>0</v>
      </c>
      <c r="BF192" s="64"/>
      <c r="BG192" s="61">
        <f t="shared" si="82"/>
        <v>0</v>
      </c>
      <c r="BH192" s="65">
        <f>IF(BG192=1,data!$C$41*BF192,0)</f>
        <v>0</v>
      </c>
      <c r="BI192" s="87" t="s">
        <v>87</v>
      </c>
      <c r="BJ192" s="66">
        <f>IF(BG192=1,IF(BF192&lt;15,VLOOKUP(BI192,data!$B$3:$E$32,2,0)*BF192,(VLOOKUP(BI192,data!$B$3:$E$32,2,0)*14)+(VLOOKUP(BI192,data!$B$3:$E$32,3,0))*(BF192-14)),0)</f>
        <v>0</v>
      </c>
      <c r="BK192" s="87" t="s">
        <v>87</v>
      </c>
      <c r="BL192" s="66">
        <f>IF(BG192=1,VLOOKUP(BK192,data!$B$35:$D$39,2,0),0)</f>
        <v>0</v>
      </c>
      <c r="BM192" s="67">
        <f>IF(AND(BJ192&lt;&gt;0,BL192&lt;&gt;0)=FALSE,0,data!$C$43)</f>
        <v>0</v>
      </c>
      <c r="BN192" s="91">
        <f t="shared" si="83"/>
        <v>0</v>
      </c>
      <c r="BO192" s="121">
        <f t="shared" si="84"/>
        <v>0</v>
      </c>
      <c r="BP192" s="61">
        <f t="shared" si="85"/>
        <v>0</v>
      </c>
      <c r="BQ192" s="61">
        <f t="shared" si="86"/>
        <v>0</v>
      </c>
      <c r="BS192" s="64"/>
      <c r="BT192" s="61">
        <f t="shared" si="87"/>
        <v>0</v>
      </c>
      <c r="BU192" s="65">
        <f>IF(BT192=1,data!$C$41*BS192,0)</f>
        <v>0</v>
      </c>
      <c r="BV192" s="87" t="s">
        <v>87</v>
      </c>
      <c r="BW192" s="66">
        <f>IF(BT192=1,IF(BS192&lt;15,VLOOKUP(BV192,data!$B$3:$E$32,2,0)*BS192,(VLOOKUP(BV192,data!$B$3:$E$32,2,0)*14)+(VLOOKUP(BV192,data!$B$3:$E$32,3,0))*(BS192-14)),0)</f>
        <v>0</v>
      </c>
      <c r="BX192" s="87" t="s">
        <v>87</v>
      </c>
      <c r="BY192" s="66">
        <f>IF(BT192=1,VLOOKUP(BX192,data!$B$35:$D$39,2,0),0)</f>
        <v>0</v>
      </c>
      <c r="BZ192" s="67">
        <f>IF(AND(BW192&lt;&gt;0,BY192&lt;&gt;0)=FALSE,0,data!$C$43)</f>
        <v>0</v>
      </c>
      <c r="CA192" s="91">
        <f t="shared" si="88"/>
        <v>0</v>
      </c>
      <c r="CB192" s="121">
        <f t="shared" si="89"/>
        <v>0</v>
      </c>
      <c r="CC192" s="61">
        <f t="shared" si="90"/>
        <v>0</v>
      </c>
      <c r="CD192" s="61">
        <f t="shared" si="91"/>
        <v>0</v>
      </c>
    </row>
    <row r="193" spans="1:82" ht="18" hidden="1" customHeight="1" x14ac:dyDescent="0.25">
      <c r="A193" s="68"/>
      <c r="B193" s="58" t="s">
        <v>275</v>
      </c>
      <c r="C193" s="113"/>
      <c r="D193" s="59"/>
      <c r="E193" s="64"/>
      <c r="F193" s="61">
        <f t="shared" si="63"/>
        <v>0</v>
      </c>
      <c r="G193" s="65">
        <f>IF(F193=1,data!$C$41*E193,0)</f>
        <v>0</v>
      </c>
      <c r="H193" s="87" t="s">
        <v>87</v>
      </c>
      <c r="I193" s="66">
        <f>IF($F193=1,IF($E193&lt;15,VLOOKUP(H193,data!$B$3:$E$32,2,0)*$E193,(VLOOKUP(H193,data!$B$3:$E$32,2,0)*14)+(VLOOKUP(H193,data!$B$3:$E$32,3,0))*($E193-14)),0)</f>
        <v>0</v>
      </c>
      <c r="J193" s="87" t="s">
        <v>87</v>
      </c>
      <c r="K193" s="66">
        <f>IF($F193=1,VLOOKUP(J193,data!$B$35:$D$39,2,0),0)</f>
        <v>0</v>
      </c>
      <c r="L193" s="67">
        <f>IF(AND(I193&lt;&gt;0,K193&lt;&gt;0)=FALSE,0,data!$C$43)</f>
        <v>0</v>
      </c>
      <c r="M193" s="91">
        <f t="shared" si="61"/>
        <v>0</v>
      </c>
      <c r="N193" s="61">
        <f t="shared" si="92"/>
        <v>0</v>
      </c>
      <c r="O193" s="61">
        <f t="shared" si="64"/>
        <v>0</v>
      </c>
      <c r="P193" s="61">
        <f t="shared" si="65"/>
        <v>0</v>
      </c>
      <c r="Q193" s="137">
        <f t="shared" si="66"/>
        <v>0</v>
      </c>
      <c r="S193" s="64"/>
      <c r="T193" s="61">
        <f t="shared" si="67"/>
        <v>0</v>
      </c>
      <c r="U193" s="65">
        <f>IF(T193=1,data!$C$41*S193,0)</f>
        <v>0</v>
      </c>
      <c r="V193" s="87" t="s">
        <v>87</v>
      </c>
      <c r="W193" s="66">
        <f>IF(T193=1,IF(S193&lt;15,VLOOKUP(V193,data!$B$3:$E$32,2,0)*S193,(VLOOKUP(V193,data!$B$3:$E$32,2,0)*14)+(VLOOKUP(V193,data!$B$3:$E$32,3,0))*(S193-14)),0)</f>
        <v>0</v>
      </c>
      <c r="X193" s="87" t="s">
        <v>87</v>
      </c>
      <c r="Y193" s="66">
        <f>IF(T193=1,VLOOKUP(X193,data!$B$35:$D$39,2,0),0)</f>
        <v>0</v>
      </c>
      <c r="Z193" s="67">
        <f>IF(AND(W193&lt;&gt;0,Y193&lt;&gt;0)=FALSE,0,data!$C$43)</f>
        <v>0</v>
      </c>
      <c r="AA193" s="91">
        <f t="shared" si="68"/>
        <v>0</v>
      </c>
      <c r="AB193" s="121">
        <f t="shared" si="69"/>
        <v>0</v>
      </c>
      <c r="AC193" s="61">
        <f t="shared" si="70"/>
        <v>0</v>
      </c>
      <c r="AD193" s="61">
        <f t="shared" si="71"/>
        <v>0</v>
      </c>
      <c r="AF193" s="64"/>
      <c r="AG193" s="61">
        <f t="shared" si="72"/>
        <v>0</v>
      </c>
      <c r="AH193" s="65">
        <f>IF(AG193=1,data!$C$41*AF193,0)</f>
        <v>0</v>
      </c>
      <c r="AI193" s="87" t="s">
        <v>87</v>
      </c>
      <c r="AJ193" s="66">
        <f>IF(AG193=1,IF(AF193&lt;15,VLOOKUP(AI193,data!$B$3:$E$32,2,0)*AF193,(VLOOKUP(AI193,data!$B$3:$E$32,2,0)*14)+(VLOOKUP(AI193,data!$B$3:$E$32,3,0))*(AF193-14)),0)</f>
        <v>0</v>
      </c>
      <c r="AK193" s="87" t="s">
        <v>87</v>
      </c>
      <c r="AL193" s="66">
        <f>IF(AG193=1,VLOOKUP(AK193,data!$B$35:$D$39,2,0),0)</f>
        <v>0</v>
      </c>
      <c r="AM193" s="67">
        <f>IF(AND(AJ193&lt;&gt;0,AL193&lt;&gt;0)=FALSE,0,data!$C$43)</f>
        <v>0</v>
      </c>
      <c r="AN193" s="91">
        <f t="shared" si="73"/>
        <v>0</v>
      </c>
      <c r="AO193" s="121">
        <f t="shared" si="74"/>
        <v>0</v>
      </c>
      <c r="AP193" s="61">
        <f t="shared" si="75"/>
        <v>0</v>
      </c>
      <c r="AQ193" s="61">
        <f t="shared" si="76"/>
        <v>0</v>
      </c>
      <c r="AS193" s="64"/>
      <c r="AT193" s="61">
        <f t="shared" si="77"/>
        <v>0</v>
      </c>
      <c r="AU193" s="65">
        <f>IF(AT193=1,data!$C$41*AS193,0)</f>
        <v>0</v>
      </c>
      <c r="AV193" s="87" t="s">
        <v>87</v>
      </c>
      <c r="AW193" s="66">
        <f>IF(AT193=1,IF(AS193&lt;15,VLOOKUP(AV193,data!$B$3:$E$32,2,0)*AS193,(VLOOKUP(AV193,data!$B$3:$E$32,2,0)*14)+(VLOOKUP(AV193,data!$B$3:$E$32,3,0))*(AS193-14)),0)</f>
        <v>0</v>
      </c>
      <c r="AX193" s="87" t="s">
        <v>87</v>
      </c>
      <c r="AY193" s="66">
        <f>IF(AT193=1,VLOOKUP(AX193,data!$B$35:$D$39,2,0),0)</f>
        <v>0</v>
      </c>
      <c r="AZ193" s="67">
        <f>IF(AND(AW193&lt;&gt;0,AY193&lt;&gt;0)=FALSE,0,data!$C$43)</f>
        <v>0</v>
      </c>
      <c r="BA193" s="91">
        <f t="shared" si="78"/>
        <v>0</v>
      </c>
      <c r="BB193" s="121">
        <f t="shared" si="79"/>
        <v>0</v>
      </c>
      <c r="BC193" s="61">
        <f t="shared" si="80"/>
        <v>0</v>
      </c>
      <c r="BD193" s="61">
        <f t="shared" si="81"/>
        <v>0</v>
      </c>
      <c r="BF193" s="64"/>
      <c r="BG193" s="61">
        <f t="shared" si="82"/>
        <v>0</v>
      </c>
      <c r="BH193" s="65">
        <f>IF(BG193=1,data!$C$41*BF193,0)</f>
        <v>0</v>
      </c>
      <c r="BI193" s="87" t="s">
        <v>87</v>
      </c>
      <c r="BJ193" s="66">
        <f>IF(BG193=1,IF(BF193&lt;15,VLOOKUP(BI193,data!$B$3:$E$32,2,0)*BF193,(VLOOKUP(BI193,data!$B$3:$E$32,2,0)*14)+(VLOOKUP(BI193,data!$B$3:$E$32,3,0))*(BF193-14)),0)</f>
        <v>0</v>
      </c>
      <c r="BK193" s="87" t="s">
        <v>87</v>
      </c>
      <c r="BL193" s="66">
        <f>IF(BG193=1,VLOOKUP(BK193,data!$B$35:$D$39,2,0),0)</f>
        <v>0</v>
      </c>
      <c r="BM193" s="67">
        <f>IF(AND(BJ193&lt;&gt;0,BL193&lt;&gt;0)=FALSE,0,data!$C$43)</f>
        <v>0</v>
      </c>
      <c r="BN193" s="91">
        <f t="shared" si="83"/>
        <v>0</v>
      </c>
      <c r="BO193" s="121">
        <f t="shared" si="84"/>
        <v>0</v>
      </c>
      <c r="BP193" s="61">
        <f t="shared" si="85"/>
        <v>0</v>
      </c>
      <c r="BQ193" s="61">
        <f t="shared" si="86"/>
        <v>0</v>
      </c>
      <c r="BS193" s="64"/>
      <c r="BT193" s="61">
        <f t="shared" si="87"/>
        <v>0</v>
      </c>
      <c r="BU193" s="65">
        <f>IF(BT193=1,data!$C$41*BS193,0)</f>
        <v>0</v>
      </c>
      <c r="BV193" s="87" t="s">
        <v>87</v>
      </c>
      <c r="BW193" s="66">
        <f>IF(BT193=1,IF(BS193&lt;15,VLOOKUP(BV193,data!$B$3:$E$32,2,0)*BS193,(VLOOKUP(BV193,data!$B$3:$E$32,2,0)*14)+(VLOOKUP(BV193,data!$B$3:$E$32,3,0))*(BS193-14)),0)</f>
        <v>0</v>
      </c>
      <c r="BX193" s="87" t="s">
        <v>87</v>
      </c>
      <c r="BY193" s="66">
        <f>IF(BT193=1,VLOOKUP(BX193,data!$B$35:$D$39,2,0),0)</f>
        <v>0</v>
      </c>
      <c r="BZ193" s="67">
        <f>IF(AND(BW193&lt;&gt;0,BY193&lt;&gt;0)=FALSE,0,data!$C$43)</f>
        <v>0</v>
      </c>
      <c r="CA193" s="91">
        <f t="shared" si="88"/>
        <v>0</v>
      </c>
      <c r="CB193" s="121">
        <f t="shared" si="89"/>
        <v>0</v>
      </c>
      <c r="CC193" s="61">
        <f t="shared" si="90"/>
        <v>0</v>
      </c>
      <c r="CD193" s="61">
        <f t="shared" si="91"/>
        <v>0</v>
      </c>
    </row>
    <row r="194" spans="1:82" ht="18" hidden="1" customHeight="1" x14ac:dyDescent="0.25">
      <c r="A194" s="68"/>
      <c r="B194" s="58" t="s">
        <v>276</v>
      </c>
      <c r="C194" s="113"/>
      <c r="D194" s="59"/>
      <c r="E194" s="64"/>
      <c r="F194" s="61">
        <f t="shared" si="63"/>
        <v>0</v>
      </c>
      <c r="G194" s="65">
        <f>IF(F194=1,data!$C$41*E194,0)</f>
        <v>0</v>
      </c>
      <c r="H194" s="87" t="s">
        <v>87</v>
      </c>
      <c r="I194" s="66">
        <f>IF($F194=1,IF($E194&lt;15,VLOOKUP(H194,data!$B$3:$E$32,2,0)*$E194,(VLOOKUP(H194,data!$B$3:$E$32,2,0)*14)+(VLOOKUP(H194,data!$B$3:$E$32,3,0))*($E194-14)),0)</f>
        <v>0</v>
      </c>
      <c r="J194" s="87" t="s">
        <v>87</v>
      </c>
      <c r="K194" s="66">
        <f>IF($F194=1,VLOOKUP(J194,data!$B$35:$D$39,2,0),0)</f>
        <v>0</v>
      </c>
      <c r="L194" s="67">
        <f>IF(AND(I194&lt;&gt;0,K194&lt;&gt;0)=FALSE,0,data!$C$43)</f>
        <v>0</v>
      </c>
      <c r="M194" s="91">
        <f t="shared" si="61"/>
        <v>0</v>
      </c>
      <c r="N194" s="61">
        <f t="shared" si="92"/>
        <v>0</v>
      </c>
      <c r="O194" s="61">
        <f t="shared" si="64"/>
        <v>0</v>
      </c>
      <c r="P194" s="61">
        <f t="shared" si="65"/>
        <v>0</v>
      </c>
      <c r="Q194" s="137">
        <f t="shared" si="66"/>
        <v>0</v>
      </c>
      <c r="S194" s="64"/>
      <c r="T194" s="61">
        <f t="shared" si="67"/>
        <v>0</v>
      </c>
      <c r="U194" s="65">
        <f>IF(T194=1,data!$C$41*S194,0)</f>
        <v>0</v>
      </c>
      <c r="V194" s="87" t="s">
        <v>87</v>
      </c>
      <c r="W194" s="66">
        <f>IF(T194=1,IF(S194&lt;15,VLOOKUP(V194,data!$B$3:$E$32,2,0)*S194,(VLOOKUP(V194,data!$B$3:$E$32,2,0)*14)+(VLOOKUP(V194,data!$B$3:$E$32,3,0))*(S194-14)),0)</f>
        <v>0</v>
      </c>
      <c r="X194" s="87" t="s">
        <v>87</v>
      </c>
      <c r="Y194" s="66">
        <f>IF(T194=1,VLOOKUP(X194,data!$B$35:$D$39,2,0),0)</f>
        <v>0</v>
      </c>
      <c r="Z194" s="67">
        <f>IF(AND(W194&lt;&gt;0,Y194&lt;&gt;0)=FALSE,0,data!$C$43)</f>
        <v>0</v>
      </c>
      <c r="AA194" s="91">
        <f t="shared" si="68"/>
        <v>0</v>
      </c>
      <c r="AB194" s="121">
        <f t="shared" si="69"/>
        <v>0</v>
      </c>
      <c r="AC194" s="61">
        <f t="shared" si="70"/>
        <v>0</v>
      </c>
      <c r="AD194" s="61">
        <f t="shared" si="71"/>
        <v>0</v>
      </c>
      <c r="AF194" s="64"/>
      <c r="AG194" s="61">
        <f t="shared" si="72"/>
        <v>0</v>
      </c>
      <c r="AH194" s="65">
        <f>IF(AG194=1,data!$C$41*AF194,0)</f>
        <v>0</v>
      </c>
      <c r="AI194" s="87" t="s">
        <v>87</v>
      </c>
      <c r="AJ194" s="66">
        <f>IF(AG194=1,IF(AF194&lt;15,VLOOKUP(AI194,data!$B$3:$E$32,2,0)*AF194,(VLOOKUP(AI194,data!$B$3:$E$32,2,0)*14)+(VLOOKUP(AI194,data!$B$3:$E$32,3,0))*(AF194-14)),0)</f>
        <v>0</v>
      </c>
      <c r="AK194" s="87" t="s">
        <v>87</v>
      </c>
      <c r="AL194" s="66">
        <f>IF(AG194=1,VLOOKUP(AK194,data!$B$35:$D$39,2,0),0)</f>
        <v>0</v>
      </c>
      <c r="AM194" s="67">
        <f>IF(AND(AJ194&lt;&gt;0,AL194&lt;&gt;0)=FALSE,0,data!$C$43)</f>
        <v>0</v>
      </c>
      <c r="AN194" s="91">
        <f t="shared" si="73"/>
        <v>0</v>
      </c>
      <c r="AO194" s="121">
        <f t="shared" si="74"/>
        <v>0</v>
      </c>
      <c r="AP194" s="61">
        <f t="shared" si="75"/>
        <v>0</v>
      </c>
      <c r="AQ194" s="61">
        <f t="shared" si="76"/>
        <v>0</v>
      </c>
      <c r="AS194" s="64"/>
      <c r="AT194" s="61">
        <f t="shared" si="77"/>
        <v>0</v>
      </c>
      <c r="AU194" s="65">
        <f>IF(AT194=1,data!$C$41*AS194,0)</f>
        <v>0</v>
      </c>
      <c r="AV194" s="87" t="s">
        <v>87</v>
      </c>
      <c r="AW194" s="66">
        <f>IF(AT194=1,IF(AS194&lt;15,VLOOKUP(AV194,data!$B$3:$E$32,2,0)*AS194,(VLOOKUP(AV194,data!$B$3:$E$32,2,0)*14)+(VLOOKUP(AV194,data!$B$3:$E$32,3,0))*(AS194-14)),0)</f>
        <v>0</v>
      </c>
      <c r="AX194" s="87" t="s">
        <v>87</v>
      </c>
      <c r="AY194" s="66">
        <f>IF(AT194=1,VLOOKUP(AX194,data!$B$35:$D$39,2,0),0)</f>
        <v>0</v>
      </c>
      <c r="AZ194" s="67">
        <f>IF(AND(AW194&lt;&gt;0,AY194&lt;&gt;0)=FALSE,0,data!$C$43)</f>
        <v>0</v>
      </c>
      <c r="BA194" s="91">
        <f t="shared" si="78"/>
        <v>0</v>
      </c>
      <c r="BB194" s="121">
        <f t="shared" si="79"/>
        <v>0</v>
      </c>
      <c r="BC194" s="61">
        <f t="shared" si="80"/>
        <v>0</v>
      </c>
      <c r="BD194" s="61">
        <f t="shared" si="81"/>
        <v>0</v>
      </c>
      <c r="BF194" s="64"/>
      <c r="BG194" s="61">
        <f t="shared" si="82"/>
        <v>0</v>
      </c>
      <c r="BH194" s="65">
        <f>IF(BG194=1,data!$C$41*BF194,0)</f>
        <v>0</v>
      </c>
      <c r="BI194" s="87" t="s">
        <v>87</v>
      </c>
      <c r="BJ194" s="66">
        <f>IF(BG194=1,IF(BF194&lt;15,VLOOKUP(BI194,data!$B$3:$E$32,2,0)*BF194,(VLOOKUP(BI194,data!$B$3:$E$32,2,0)*14)+(VLOOKUP(BI194,data!$B$3:$E$32,3,0))*(BF194-14)),0)</f>
        <v>0</v>
      </c>
      <c r="BK194" s="87" t="s">
        <v>87</v>
      </c>
      <c r="BL194" s="66">
        <f>IF(BG194=1,VLOOKUP(BK194,data!$B$35:$D$39,2,0),0)</f>
        <v>0</v>
      </c>
      <c r="BM194" s="67">
        <f>IF(AND(BJ194&lt;&gt;0,BL194&lt;&gt;0)=FALSE,0,data!$C$43)</f>
        <v>0</v>
      </c>
      <c r="BN194" s="91">
        <f t="shared" si="83"/>
        <v>0</v>
      </c>
      <c r="BO194" s="121">
        <f t="shared" si="84"/>
        <v>0</v>
      </c>
      <c r="BP194" s="61">
        <f t="shared" si="85"/>
        <v>0</v>
      </c>
      <c r="BQ194" s="61">
        <f t="shared" si="86"/>
        <v>0</v>
      </c>
      <c r="BS194" s="64"/>
      <c r="BT194" s="61">
        <f t="shared" si="87"/>
        <v>0</v>
      </c>
      <c r="BU194" s="65">
        <f>IF(BT194=1,data!$C$41*BS194,0)</f>
        <v>0</v>
      </c>
      <c r="BV194" s="87" t="s">
        <v>87</v>
      </c>
      <c r="BW194" s="66">
        <f>IF(BT194=1,IF(BS194&lt;15,VLOOKUP(BV194,data!$B$3:$E$32,2,0)*BS194,(VLOOKUP(BV194,data!$B$3:$E$32,2,0)*14)+(VLOOKUP(BV194,data!$B$3:$E$32,3,0))*(BS194-14)),0)</f>
        <v>0</v>
      </c>
      <c r="BX194" s="87" t="s">
        <v>87</v>
      </c>
      <c r="BY194" s="66">
        <f>IF(BT194=1,VLOOKUP(BX194,data!$B$35:$D$39,2,0),0)</f>
        <v>0</v>
      </c>
      <c r="BZ194" s="67">
        <f>IF(AND(BW194&lt;&gt;0,BY194&lt;&gt;0)=FALSE,0,data!$C$43)</f>
        <v>0</v>
      </c>
      <c r="CA194" s="91">
        <f t="shared" si="88"/>
        <v>0</v>
      </c>
      <c r="CB194" s="121">
        <f t="shared" si="89"/>
        <v>0</v>
      </c>
      <c r="CC194" s="61">
        <f t="shared" si="90"/>
        <v>0</v>
      </c>
      <c r="CD194" s="61">
        <f t="shared" si="91"/>
        <v>0</v>
      </c>
    </row>
    <row r="195" spans="1:82" ht="18" hidden="1" customHeight="1" x14ac:dyDescent="0.25">
      <c r="A195" s="68"/>
      <c r="B195" s="58" t="s">
        <v>277</v>
      </c>
      <c r="C195" s="113"/>
      <c r="D195" s="59"/>
      <c r="E195" s="64"/>
      <c r="F195" s="61">
        <f t="shared" si="63"/>
        <v>0</v>
      </c>
      <c r="G195" s="65">
        <f>IF(F195=1,data!$C$41*E195,0)</f>
        <v>0</v>
      </c>
      <c r="H195" s="87" t="s">
        <v>87</v>
      </c>
      <c r="I195" s="66">
        <f>IF($F195=1,IF($E195&lt;15,VLOOKUP(H195,data!$B$3:$E$32,2,0)*$E195,(VLOOKUP(H195,data!$B$3:$E$32,2,0)*14)+(VLOOKUP(H195,data!$B$3:$E$32,3,0))*($E195-14)),0)</f>
        <v>0</v>
      </c>
      <c r="J195" s="87" t="s">
        <v>87</v>
      </c>
      <c r="K195" s="66">
        <f>IF($F195=1,VLOOKUP(J195,data!$B$35:$D$39,2,0),0)</f>
        <v>0</v>
      </c>
      <c r="L195" s="67">
        <f>IF(AND(I195&lt;&gt;0,K195&lt;&gt;0)=FALSE,0,data!$C$43)</f>
        <v>0</v>
      </c>
      <c r="M195" s="91">
        <f t="shared" si="61"/>
        <v>0</v>
      </c>
      <c r="N195" s="61">
        <f t="shared" si="92"/>
        <v>0</v>
      </c>
      <c r="O195" s="61">
        <f t="shared" si="64"/>
        <v>0</v>
      </c>
      <c r="P195" s="61">
        <f t="shared" si="65"/>
        <v>0</v>
      </c>
      <c r="Q195" s="137">
        <f t="shared" si="66"/>
        <v>0</v>
      </c>
      <c r="S195" s="64"/>
      <c r="T195" s="61">
        <f t="shared" si="67"/>
        <v>0</v>
      </c>
      <c r="U195" s="65">
        <f>IF(T195=1,data!$C$41*S195,0)</f>
        <v>0</v>
      </c>
      <c r="V195" s="87" t="s">
        <v>87</v>
      </c>
      <c r="W195" s="66">
        <f>IF(T195=1,IF(S195&lt;15,VLOOKUP(V195,data!$B$3:$E$32,2,0)*S195,(VLOOKUP(V195,data!$B$3:$E$32,2,0)*14)+(VLOOKUP(V195,data!$B$3:$E$32,3,0))*(S195-14)),0)</f>
        <v>0</v>
      </c>
      <c r="X195" s="87" t="s">
        <v>87</v>
      </c>
      <c r="Y195" s="66">
        <f>IF(T195=1,VLOOKUP(X195,data!$B$35:$D$39,2,0),0)</f>
        <v>0</v>
      </c>
      <c r="Z195" s="67">
        <f>IF(AND(W195&lt;&gt;0,Y195&lt;&gt;0)=FALSE,0,data!$C$43)</f>
        <v>0</v>
      </c>
      <c r="AA195" s="91">
        <f t="shared" si="68"/>
        <v>0</v>
      </c>
      <c r="AB195" s="121">
        <f t="shared" si="69"/>
        <v>0</v>
      </c>
      <c r="AC195" s="61">
        <f t="shared" si="70"/>
        <v>0</v>
      </c>
      <c r="AD195" s="61">
        <f t="shared" si="71"/>
        <v>0</v>
      </c>
      <c r="AF195" s="64"/>
      <c r="AG195" s="61">
        <f t="shared" si="72"/>
        <v>0</v>
      </c>
      <c r="AH195" s="65">
        <f>IF(AG195=1,data!$C$41*AF195,0)</f>
        <v>0</v>
      </c>
      <c r="AI195" s="87" t="s">
        <v>87</v>
      </c>
      <c r="AJ195" s="66">
        <f>IF(AG195=1,IF(AF195&lt;15,VLOOKUP(AI195,data!$B$3:$E$32,2,0)*AF195,(VLOOKUP(AI195,data!$B$3:$E$32,2,0)*14)+(VLOOKUP(AI195,data!$B$3:$E$32,3,0))*(AF195-14)),0)</f>
        <v>0</v>
      </c>
      <c r="AK195" s="87" t="s">
        <v>87</v>
      </c>
      <c r="AL195" s="66">
        <f>IF(AG195=1,VLOOKUP(AK195,data!$B$35:$D$39,2,0),0)</f>
        <v>0</v>
      </c>
      <c r="AM195" s="67">
        <f>IF(AND(AJ195&lt;&gt;0,AL195&lt;&gt;0)=FALSE,0,data!$C$43)</f>
        <v>0</v>
      </c>
      <c r="AN195" s="91">
        <f t="shared" si="73"/>
        <v>0</v>
      </c>
      <c r="AO195" s="121">
        <f t="shared" si="74"/>
        <v>0</v>
      </c>
      <c r="AP195" s="61">
        <f t="shared" si="75"/>
        <v>0</v>
      </c>
      <c r="AQ195" s="61">
        <f t="shared" si="76"/>
        <v>0</v>
      </c>
      <c r="AS195" s="64"/>
      <c r="AT195" s="61">
        <f t="shared" si="77"/>
        <v>0</v>
      </c>
      <c r="AU195" s="65">
        <f>IF(AT195=1,data!$C$41*AS195,0)</f>
        <v>0</v>
      </c>
      <c r="AV195" s="87" t="s">
        <v>87</v>
      </c>
      <c r="AW195" s="66">
        <f>IF(AT195=1,IF(AS195&lt;15,VLOOKUP(AV195,data!$B$3:$E$32,2,0)*AS195,(VLOOKUP(AV195,data!$B$3:$E$32,2,0)*14)+(VLOOKUP(AV195,data!$B$3:$E$32,3,0))*(AS195-14)),0)</f>
        <v>0</v>
      </c>
      <c r="AX195" s="87" t="s">
        <v>87</v>
      </c>
      <c r="AY195" s="66">
        <f>IF(AT195=1,VLOOKUP(AX195,data!$B$35:$D$39,2,0),0)</f>
        <v>0</v>
      </c>
      <c r="AZ195" s="67">
        <f>IF(AND(AW195&lt;&gt;0,AY195&lt;&gt;0)=FALSE,0,data!$C$43)</f>
        <v>0</v>
      </c>
      <c r="BA195" s="91">
        <f t="shared" si="78"/>
        <v>0</v>
      </c>
      <c r="BB195" s="121">
        <f t="shared" si="79"/>
        <v>0</v>
      </c>
      <c r="BC195" s="61">
        <f t="shared" si="80"/>
        <v>0</v>
      </c>
      <c r="BD195" s="61">
        <f t="shared" si="81"/>
        <v>0</v>
      </c>
      <c r="BF195" s="64"/>
      <c r="BG195" s="61">
        <f t="shared" si="82"/>
        <v>0</v>
      </c>
      <c r="BH195" s="65">
        <f>IF(BG195=1,data!$C$41*BF195,0)</f>
        <v>0</v>
      </c>
      <c r="BI195" s="87" t="s">
        <v>87</v>
      </c>
      <c r="BJ195" s="66">
        <f>IF(BG195=1,IF(BF195&lt;15,VLOOKUP(BI195,data!$B$3:$E$32,2,0)*BF195,(VLOOKUP(BI195,data!$B$3:$E$32,2,0)*14)+(VLOOKUP(BI195,data!$B$3:$E$32,3,0))*(BF195-14)),0)</f>
        <v>0</v>
      </c>
      <c r="BK195" s="87" t="s">
        <v>87</v>
      </c>
      <c r="BL195" s="66">
        <f>IF(BG195=1,VLOOKUP(BK195,data!$B$35:$D$39,2,0),0)</f>
        <v>0</v>
      </c>
      <c r="BM195" s="67">
        <f>IF(AND(BJ195&lt;&gt;0,BL195&lt;&gt;0)=FALSE,0,data!$C$43)</f>
        <v>0</v>
      </c>
      <c r="BN195" s="91">
        <f t="shared" si="83"/>
        <v>0</v>
      </c>
      <c r="BO195" s="121">
        <f t="shared" si="84"/>
        <v>0</v>
      </c>
      <c r="BP195" s="61">
        <f t="shared" si="85"/>
        <v>0</v>
      </c>
      <c r="BQ195" s="61">
        <f t="shared" si="86"/>
        <v>0</v>
      </c>
      <c r="BS195" s="64"/>
      <c r="BT195" s="61">
        <f t="shared" si="87"/>
        <v>0</v>
      </c>
      <c r="BU195" s="65">
        <f>IF(BT195=1,data!$C$41*BS195,0)</f>
        <v>0</v>
      </c>
      <c r="BV195" s="87" t="s">
        <v>87</v>
      </c>
      <c r="BW195" s="66">
        <f>IF(BT195=1,IF(BS195&lt;15,VLOOKUP(BV195,data!$B$3:$E$32,2,0)*BS195,(VLOOKUP(BV195,data!$B$3:$E$32,2,0)*14)+(VLOOKUP(BV195,data!$B$3:$E$32,3,0))*(BS195-14)),0)</f>
        <v>0</v>
      </c>
      <c r="BX195" s="87" t="s">
        <v>87</v>
      </c>
      <c r="BY195" s="66">
        <f>IF(BT195=1,VLOOKUP(BX195,data!$B$35:$D$39,2,0),0)</f>
        <v>0</v>
      </c>
      <c r="BZ195" s="67">
        <f>IF(AND(BW195&lt;&gt;0,BY195&lt;&gt;0)=FALSE,0,data!$C$43)</f>
        <v>0</v>
      </c>
      <c r="CA195" s="91">
        <f t="shared" si="88"/>
        <v>0</v>
      </c>
      <c r="CB195" s="121">
        <f t="shared" si="89"/>
        <v>0</v>
      </c>
      <c r="CC195" s="61">
        <f t="shared" si="90"/>
        <v>0</v>
      </c>
      <c r="CD195" s="61">
        <f t="shared" si="91"/>
        <v>0</v>
      </c>
    </row>
    <row r="196" spans="1:82" ht="18" hidden="1" customHeight="1" x14ac:dyDescent="0.25">
      <c r="A196" s="68"/>
      <c r="B196" s="58" t="s">
        <v>278</v>
      </c>
      <c r="C196" s="113"/>
      <c r="D196" s="59"/>
      <c r="E196" s="64"/>
      <c r="F196" s="61">
        <f t="shared" si="63"/>
        <v>0</v>
      </c>
      <c r="G196" s="65">
        <f>IF(F196=1,data!$C$41*E196,0)</f>
        <v>0</v>
      </c>
      <c r="H196" s="87" t="s">
        <v>87</v>
      </c>
      <c r="I196" s="66">
        <f>IF($F196=1,IF($E196&lt;15,VLOOKUP(H196,data!$B$3:$E$32,2,0)*$E196,(VLOOKUP(H196,data!$B$3:$E$32,2,0)*14)+(VLOOKUP(H196,data!$B$3:$E$32,3,0))*($E196-14)),0)</f>
        <v>0</v>
      </c>
      <c r="J196" s="87" t="s">
        <v>87</v>
      </c>
      <c r="K196" s="66">
        <f>IF($F196=1,VLOOKUP(J196,data!$B$35:$D$39,2,0),0)</f>
        <v>0</v>
      </c>
      <c r="L196" s="67">
        <f>IF(AND(I196&lt;&gt;0,K196&lt;&gt;0)=FALSE,0,data!$C$43)</f>
        <v>0</v>
      </c>
      <c r="M196" s="91">
        <f t="shared" si="61"/>
        <v>0</v>
      </c>
      <c r="N196" s="61">
        <f t="shared" si="92"/>
        <v>0</v>
      </c>
      <c r="O196" s="61">
        <f t="shared" si="64"/>
        <v>0</v>
      </c>
      <c r="P196" s="61">
        <f t="shared" si="65"/>
        <v>0</v>
      </c>
      <c r="Q196" s="137">
        <f t="shared" si="66"/>
        <v>0</v>
      </c>
      <c r="S196" s="64"/>
      <c r="T196" s="61">
        <f t="shared" si="67"/>
        <v>0</v>
      </c>
      <c r="U196" s="65">
        <f>IF(T196=1,data!$C$41*S196,0)</f>
        <v>0</v>
      </c>
      <c r="V196" s="87" t="s">
        <v>87</v>
      </c>
      <c r="W196" s="66">
        <f>IF(T196=1,IF(S196&lt;15,VLOOKUP(V196,data!$B$3:$E$32,2,0)*S196,(VLOOKUP(V196,data!$B$3:$E$32,2,0)*14)+(VLOOKUP(V196,data!$B$3:$E$32,3,0))*(S196-14)),0)</f>
        <v>0</v>
      </c>
      <c r="X196" s="87" t="s">
        <v>87</v>
      </c>
      <c r="Y196" s="66">
        <f>IF(T196=1,VLOOKUP(X196,data!$B$35:$D$39,2,0),0)</f>
        <v>0</v>
      </c>
      <c r="Z196" s="67">
        <f>IF(AND(W196&lt;&gt;0,Y196&lt;&gt;0)=FALSE,0,data!$C$43)</f>
        <v>0</v>
      </c>
      <c r="AA196" s="91">
        <f t="shared" si="68"/>
        <v>0</v>
      </c>
      <c r="AB196" s="121">
        <f t="shared" si="69"/>
        <v>0</v>
      </c>
      <c r="AC196" s="61">
        <f t="shared" si="70"/>
        <v>0</v>
      </c>
      <c r="AD196" s="61">
        <f t="shared" si="71"/>
        <v>0</v>
      </c>
      <c r="AF196" s="64"/>
      <c r="AG196" s="61">
        <f t="shared" si="72"/>
        <v>0</v>
      </c>
      <c r="AH196" s="65">
        <f>IF(AG196=1,data!$C$41*AF196,0)</f>
        <v>0</v>
      </c>
      <c r="AI196" s="87" t="s">
        <v>87</v>
      </c>
      <c r="AJ196" s="66">
        <f>IF(AG196=1,IF(AF196&lt;15,VLOOKUP(AI196,data!$B$3:$E$32,2,0)*AF196,(VLOOKUP(AI196,data!$B$3:$E$32,2,0)*14)+(VLOOKUP(AI196,data!$B$3:$E$32,3,0))*(AF196-14)),0)</f>
        <v>0</v>
      </c>
      <c r="AK196" s="87" t="s">
        <v>87</v>
      </c>
      <c r="AL196" s="66">
        <f>IF(AG196=1,VLOOKUP(AK196,data!$B$35:$D$39,2,0),0)</f>
        <v>0</v>
      </c>
      <c r="AM196" s="67">
        <f>IF(AND(AJ196&lt;&gt;0,AL196&lt;&gt;0)=FALSE,0,data!$C$43)</f>
        <v>0</v>
      </c>
      <c r="AN196" s="91">
        <f t="shared" si="73"/>
        <v>0</v>
      </c>
      <c r="AO196" s="121">
        <f t="shared" si="74"/>
        <v>0</v>
      </c>
      <c r="AP196" s="61">
        <f t="shared" si="75"/>
        <v>0</v>
      </c>
      <c r="AQ196" s="61">
        <f t="shared" si="76"/>
        <v>0</v>
      </c>
      <c r="AS196" s="64"/>
      <c r="AT196" s="61">
        <f t="shared" si="77"/>
        <v>0</v>
      </c>
      <c r="AU196" s="65">
        <f>IF(AT196=1,data!$C$41*AS196,0)</f>
        <v>0</v>
      </c>
      <c r="AV196" s="87" t="s">
        <v>87</v>
      </c>
      <c r="AW196" s="66">
        <f>IF(AT196=1,IF(AS196&lt;15,VLOOKUP(AV196,data!$B$3:$E$32,2,0)*AS196,(VLOOKUP(AV196,data!$B$3:$E$32,2,0)*14)+(VLOOKUP(AV196,data!$B$3:$E$32,3,0))*(AS196-14)),0)</f>
        <v>0</v>
      </c>
      <c r="AX196" s="87" t="s">
        <v>87</v>
      </c>
      <c r="AY196" s="66">
        <f>IF(AT196=1,VLOOKUP(AX196,data!$B$35:$D$39,2,0),0)</f>
        <v>0</v>
      </c>
      <c r="AZ196" s="67">
        <f>IF(AND(AW196&lt;&gt;0,AY196&lt;&gt;0)=FALSE,0,data!$C$43)</f>
        <v>0</v>
      </c>
      <c r="BA196" s="91">
        <f t="shared" si="78"/>
        <v>0</v>
      </c>
      <c r="BB196" s="121">
        <f t="shared" si="79"/>
        <v>0</v>
      </c>
      <c r="BC196" s="61">
        <f t="shared" si="80"/>
        <v>0</v>
      </c>
      <c r="BD196" s="61">
        <f t="shared" si="81"/>
        <v>0</v>
      </c>
      <c r="BF196" s="64"/>
      <c r="BG196" s="61">
        <f t="shared" si="82"/>
        <v>0</v>
      </c>
      <c r="BH196" s="65">
        <f>IF(BG196=1,data!$C$41*BF196,0)</f>
        <v>0</v>
      </c>
      <c r="BI196" s="87" t="s">
        <v>87</v>
      </c>
      <c r="BJ196" s="66">
        <f>IF(BG196=1,IF(BF196&lt;15,VLOOKUP(BI196,data!$B$3:$E$32,2,0)*BF196,(VLOOKUP(BI196,data!$B$3:$E$32,2,0)*14)+(VLOOKUP(BI196,data!$B$3:$E$32,3,0))*(BF196-14)),0)</f>
        <v>0</v>
      </c>
      <c r="BK196" s="87" t="s">
        <v>87</v>
      </c>
      <c r="BL196" s="66">
        <f>IF(BG196=1,VLOOKUP(BK196,data!$B$35:$D$39,2,0),0)</f>
        <v>0</v>
      </c>
      <c r="BM196" s="67">
        <f>IF(AND(BJ196&lt;&gt;0,BL196&lt;&gt;0)=FALSE,0,data!$C$43)</f>
        <v>0</v>
      </c>
      <c r="BN196" s="91">
        <f t="shared" si="83"/>
        <v>0</v>
      </c>
      <c r="BO196" s="121">
        <f t="shared" si="84"/>
        <v>0</v>
      </c>
      <c r="BP196" s="61">
        <f t="shared" si="85"/>
        <v>0</v>
      </c>
      <c r="BQ196" s="61">
        <f t="shared" si="86"/>
        <v>0</v>
      </c>
      <c r="BS196" s="64"/>
      <c r="BT196" s="61">
        <f t="shared" si="87"/>
        <v>0</v>
      </c>
      <c r="BU196" s="65">
        <f>IF(BT196=1,data!$C$41*BS196,0)</f>
        <v>0</v>
      </c>
      <c r="BV196" s="87" t="s">
        <v>87</v>
      </c>
      <c r="BW196" s="66">
        <f>IF(BT196=1,IF(BS196&lt;15,VLOOKUP(BV196,data!$B$3:$E$32,2,0)*BS196,(VLOOKUP(BV196,data!$B$3:$E$32,2,0)*14)+(VLOOKUP(BV196,data!$B$3:$E$32,3,0))*(BS196-14)),0)</f>
        <v>0</v>
      </c>
      <c r="BX196" s="87" t="s">
        <v>87</v>
      </c>
      <c r="BY196" s="66">
        <f>IF(BT196=1,VLOOKUP(BX196,data!$B$35:$D$39,2,0),0)</f>
        <v>0</v>
      </c>
      <c r="BZ196" s="67">
        <f>IF(AND(BW196&lt;&gt;0,BY196&lt;&gt;0)=FALSE,0,data!$C$43)</f>
        <v>0</v>
      </c>
      <c r="CA196" s="91">
        <f t="shared" si="88"/>
        <v>0</v>
      </c>
      <c r="CB196" s="121">
        <f t="shared" si="89"/>
        <v>0</v>
      </c>
      <c r="CC196" s="61">
        <f t="shared" si="90"/>
        <v>0</v>
      </c>
      <c r="CD196" s="61">
        <f t="shared" si="91"/>
        <v>0</v>
      </c>
    </row>
    <row r="197" spans="1:82" ht="18" hidden="1" customHeight="1" x14ac:dyDescent="0.25">
      <c r="A197" s="68"/>
      <c r="B197" s="58" t="s">
        <v>279</v>
      </c>
      <c r="C197" s="113"/>
      <c r="D197" s="59"/>
      <c r="E197" s="64"/>
      <c r="F197" s="61">
        <f t="shared" si="63"/>
        <v>0</v>
      </c>
      <c r="G197" s="65">
        <f>IF(F197=1,data!$C$41*E197,0)</f>
        <v>0</v>
      </c>
      <c r="H197" s="87" t="s">
        <v>87</v>
      </c>
      <c r="I197" s="66">
        <f>IF($F197=1,IF($E197&lt;15,VLOOKUP(H197,data!$B$3:$E$32,2,0)*$E197,(VLOOKUP(H197,data!$B$3:$E$32,2,0)*14)+(VLOOKUP(H197,data!$B$3:$E$32,3,0))*($E197-14)),0)</f>
        <v>0</v>
      </c>
      <c r="J197" s="87" t="s">
        <v>87</v>
      </c>
      <c r="K197" s="66">
        <f>IF($F197=1,VLOOKUP(J197,data!$B$35:$D$39,2,0),0)</f>
        <v>0</v>
      </c>
      <c r="L197" s="67">
        <f>IF(AND(I197&lt;&gt;0,K197&lt;&gt;0)=FALSE,0,data!$C$43)</f>
        <v>0</v>
      </c>
      <c r="M197" s="91">
        <f t="shared" si="61"/>
        <v>0</v>
      </c>
      <c r="N197" s="61">
        <f t="shared" si="92"/>
        <v>0</v>
      </c>
      <c r="O197" s="61">
        <f t="shared" si="64"/>
        <v>0</v>
      </c>
      <c r="P197" s="61">
        <f t="shared" si="65"/>
        <v>0</v>
      </c>
      <c r="Q197" s="137">
        <f t="shared" si="66"/>
        <v>0</v>
      </c>
      <c r="S197" s="64"/>
      <c r="T197" s="61">
        <f t="shared" si="67"/>
        <v>0</v>
      </c>
      <c r="U197" s="65">
        <f>IF(T197=1,data!$C$41*S197,0)</f>
        <v>0</v>
      </c>
      <c r="V197" s="87" t="s">
        <v>87</v>
      </c>
      <c r="W197" s="66">
        <f>IF(T197=1,IF(S197&lt;15,VLOOKUP(V197,data!$B$3:$E$32,2,0)*S197,(VLOOKUP(V197,data!$B$3:$E$32,2,0)*14)+(VLOOKUP(V197,data!$B$3:$E$32,3,0))*(S197-14)),0)</f>
        <v>0</v>
      </c>
      <c r="X197" s="87" t="s">
        <v>87</v>
      </c>
      <c r="Y197" s="66">
        <f>IF(T197=1,VLOOKUP(X197,data!$B$35:$D$39,2,0),0)</f>
        <v>0</v>
      </c>
      <c r="Z197" s="67">
        <f>IF(AND(W197&lt;&gt;0,Y197&lt;&gt;0)=FALSE,0,data!$C$43)</f>
        <v>0</v>
      </c>
      <c r="AA197" s="91">
        <f t="shared" si="68"/>
        <v>0</v>
      </c>
      <c r="AB197" s="121">
        <f t="shared" si="69"/>
        <v>0</v>
      </c>
      <c r="AC197" s="61">
        <f t="shared" si="70"/>
        <v>0</v>
      </c>
      <c r="AD197" s="61">
        <f t="shared" si="71"/>
        <v>0</v>
      </c>
      <c r="AF197" s="64"/>
      <c r="AG197" s="61">
        <f t="shared" si="72"/>
        <v>0</v>
      </c>
      <c r="AH197" s="65">
        <f>IF(AG197=1,data!$C$41*AF197,0)</f>
        <v>0</v>
      </c>
      <c r="AI197" s="87" t="s">
        <v>87</v>
      </c>
      <c r="AJ197" s="66">
        <f>IF(AG197=1,IF(AF197&lt;15,VLOOKUP(AI197,data!$B$3:$E$32,2,0)*AF197,(VLOOKUP(AI197,data!$B$3:$E$32,2,0)*14)+(VLOOKUP(AI197,data!$B$3:$E$32,3,0))*(AF197-14)),0)</f>
        <v>0</v>
      </c>
      <c r="AK197" s="87" t="s">
        <v>87</v>
      </c>
      <c r="AL197" s="66">
        <f>IF(AG197=1,VLOOKUP(AK197,data!$B$35:$D$39,2,0),0)</f>
        <v>0</v>
      </c>
      <c r="AM197" s="67">
        <f>IF(AND(AJ197&lt;&gt;0,AL197&lt;&gt;0)=FALSE,0,data!$C$43)</f>
        <v>0</v>
      </c>
      <c r="AN197" s="91">
        <f t="shared" si="73"/>
        <v>0</v>
      </c>
      <c r="AO197" s="121">
        <f t="shared" si="74"/>
        <v>0</v>
      </c>
      <c r="AP197" s="61">
        <f t="shared" si="75"/>
        <v>0</v>
      </c>
      <c r="AQ197" s="61">
        <f t="shared" si="76"/>
        <v>0</v>
      </c>
      <c r="AS197" s="64"/>
      <c r="AT197" s="61">
        <f t="shared" si="77"/>
        <v>0</v>
      </c>
      <c r="AU197" s="65">
        <f>IF(AT197=1,data!$C$41*AS197,0)</f>
        <v>0</v>
      </c>
      <c r="AV197" s="87" t="s">
        <v>87</v>
      </c>
      <c r="AW197" s="66">
        <f>IF(AT197=1,IF(AS197&lt;15,VLOOKUP(AV197,data!$B$3:$E$32,2,0)*AS197,(VLOOKUP(AV197,data!$B$3:$E$32,2,0)*14)+(VLOOKUP(AV197,data!$B$3:$E$32,3,0))*(AS197-14)),0)</f>
        <v>0</v>
      </c>
      <c r="AX197" s="87" t="s">
        <v>87</v>
      </c>
      <c r="AY197" s="66">
        <f>IF(AT197=1,VLOOKUP(AX197,data!$B$35:$D$39,2,0),0)</f>
        <v>0</v>
      </c>
      <c r="AZ197" s="67">
        <f>IF(AND(AW197&lt;&gt;0,AY197&lt;&gt;0)=FALSE,0,data!$C$43)</f>
        <v>0</v>
      </c>
      <c r="BA197" s="91">
        <f t="shared" si="78"/>
        <v>0</v>
      </c>
      <c r="BB197" s="121">
        <f t="shared" si="79"/>
        <v>0</v>
      </c>
      <c r="BC197" s="61">
        <f t="shared" si="80"/>
        <v>0</v>
      </c>
      <c r="BD197" s="61">
        <f t="shared" si="81"/>
        <v>0</v>
      </c>
      <c r="BF197" s="64"/>
      <c r="BG197" s="61">
        <f t="shared" si="82"/>
        <v>0</v>
      </c>
      <c r="BH197" s="65">
        <f>IF(BG197=1,data!$C$41*BF197,0)</f>
        <v>0</v>
      </c>
      <c r="BI197" s="87" t="s">
        <v>87</v>
      </c>
      <c r="BJ197" s="66">
        <f>IF(BG197=1,IF(BF197&lt;15,VLOOKUP(BI197,data!$B$3:$E$32,2,0)*BF197,(VLOOKUP(BI197,data!$B$3:$E$32,2,0)*14)+(VLOOKUP(BI197,data!$B$3:$E$32,3,0))*(BF197-14)),0)</f>
        <v>0</v>
      </c>
      <c r="BK197" s="87" t="s">
        <v>87</v>
      </c>
      <c r="BL197" s="66">
        <f>IF(BG197=1,VLOOKUP(BK197,data!$B$35:$D$39,2,0),0)</f>
        <v>0</v>
      </c>
      <c r="BM197" s="67">
        <f>IF(AND(BJ197&lt;&gt;0,BL197&lt;&gt;0)=FALSE,0,data!$C$43)</f>
        <v>0</v>
      </c>
      <c r="BN197" s="91">
        <f t="shared" si="83"/>
        <v>0</v>
      </c>
      <c r="BO197" s="121">
        <f t="shared" si="84"/>
        <v>0</v>
      </c>
      <c r="BP197" s="61">
        <f t="shared" si="85"/>
        <v>0</v>
      </c>
      <c r="BQ197" s="61">
        <f t="shared" si="86"/>
        <v>0</v>
      </c>
      <c r="BS197" s="64"/>
      <c r="BT197" s="61">
        <f t="shared" si="87"/>
        <v>0</v>
      </c>
      <c r="BU197" s="65">
        <f>IF(BT197=1,data!$C$41*BS197,0)</f>
        <v>0</v>
      </c>
      <c r="BV197" s="87" t="s">
        <v>87</v>
      </c>
      <c r="BW197" s="66">
        <f>IF(BT197=1,IF(BS197&lt;15,VLOOKUP(BV197,data!$B$3:$E$32,2,0)*BS197,(VLOOKUP(BV197,data!$B$3:$E$32,2,0)*14)+(VLOOKUP(BV197,data!$B$3:$E$32,3,0))*(BS197-14)),0)</f>
        <v>0</v>
      </c>
      <c r="BX197" s="87" t="s">
        <v>87</v>
      </c>
      <c r="BY197" s="66">
        <f>IF(BT197=1,VLOOKUP(BX197,data!$B$35:$D$39,2,0),0)</f>
        <v>0</v>
      </c>
      <c r="BZ197" s="67">
        <f>IF(AND(BW197&lt;&gt;0,BY197&lt;&gt;0)=FALSE,0,data!$C$43)</f>
        <v>0</v>
      </c>
      <c r="CA197" s="91">
        <f t="shared" si="88"/>
        <v>0</v>
      </c>
      <c r="CB197" s="121">
        <f t="shared" si="89"/>
        <v>0</v>
      </c>
      <c r="CC197" s="61">
        <f t="shared" si="90"/>
        <v>0</v>
      </c>
      <c r="CD197" s="61">
        <f t="shared" si="91"/>
        <v>0</v>
      </c>
    </row>
    <row r="198" spans="1:82" ht="18" hidden="1" customHeight="1" x14ac:dyDescent="0.25">
      <c r="A198" s="68"/>
      <c r="B198" s="58" t="s">
        <v>280</v>
      </c>
      <c r="C198" s="113"/>
      <c r="D198" s="59"/>
      <c r="E198" s="64"/>
      <c r="F198" s="61">
        <f t="shared" si="63"/>
        <v>0</v>
      </c>
      <c r="G198" s="65">
        <f>IF(F198=1,data!$C$41*E198,0)</f>
        <v>0</v>
      </c>
      <c r="H198" s="87" t="s">
        <v>87</v>
      </c>
      <c r="I198" s="66">
        <f>IF($F198=1,IF($E198&lt;15,VLOOKUP(H198,data!$B$3:$E$32,2,0)*$E198,(VLOOKUP(H198,data!$B$3:$E$32,2,0)*14)+(VLOOKUP(H198,data!$B$3:$E$32,3,0))*($E198-14)),0)</f>
        <v>0</v>
      </c>
      <c r="J198" s="87" t="s">
        <v>87</v>
      </c>
      <c r="K198" s="66">
        <f>IF($F198=1,VLOOKUP(J198,data!$B$35:$D$39,2,0),0)</f>
        <v>0</v>
      </c>
      <c r="L198" s="67">
        <f>IF(AND(I198&lt;&gt;0,K198&lt;&gt;0)=FALSE,0,data!$C$43)</f>
        <v>0</v>
      </c>
      <c r="M198" s="91">
        <f t="shared" si="61"/>
        <v>0</v>
      </c>
      <c r="N198" s="61">
        <f t="shared" si="92"/>
        <v>0</v>
      </c>
      <c r="O198" s="61">
        <f t="shared" si="64"/>
        <v>0</v>
      </c>
      <c r="P198" s="61">
        <f t="shared" si="65"/>
        <v>0</v>
      </c>
      <c r="Q198" s="137">
        <f t="shared" si="66"/>
        <v>0</v>
      </c>
      <c r="S198" s="64"/>
      <c r="T198" s="61">
        <f t="shared" si="67"/>
        <v>0</v>
      </c>
      <c r="U198" s="65">
        <f>IF(T198=1,data!$C$41*S198,0)</f>
        <v>0</v>
      </c>
      <c r="V198" s="87" t="s">
        <v>87</v>
      </c>
      <c r="W198" s="66">
        <f>IF(T198=1,IF(S198&lt;15,VLOOKUP(V198,data!$B$3:$E$32,2,0)*S198,(VLOOKUP(V198,data!$B$3:$E$32,2,0)*14)+(VLOOKUP(V198,data!$B$3:$E$32,3,0))*(S198-14)),0)</f>
        <v>0</v>
      </c>
      <c r="X198" s="87" t="s">
        <v>87</v>
      </c>
      <c r="Y198" s="66">
        <f>IF(T198=1,VLOOKUP(X198,data!$B$35:$D$39,2,0),0)</f>
        <v>0</v>
      </c>
      <c r="Z198" s="67">
        <f>IF(AND(W198&lt;&gt;0,Y198&lt;&gt;0)=FALSE,0,data!$C$43)</f>
        <v>0</v>
      </c>
      <c r="AA198" s="91">
        <f t="shared" si="68"/>
        <v>0</v>
      </c>
      <c r="AB198" s="121">
        <f t="shared" si="69"/>
        <v>0</v>
      </c>
      <c r="AC198" s="61">
        <f t="shared" si="70"/>
        <v>0</v>
      </c>
      <c r="AD198" s="61">
        <f t="shared" si="71"/>
        <v>0</v>
      </c>
      <c r="AF198" s="64"/>
      <c r="AG198" s="61">
        <f t="shared" si="72"/>
        <v>0</v>
      </c>
      <c r="AH198" s="65">
        <f>IF(AG198=1,data!$C$41*AF198,0)</f>
        <v>0</v>
      </c>
      <c r="AI198" s="87" t="s">
        <v>87</v>
      </c>
      <c r="AJ198" s="66">
        <f>IF(AG198=1,IF(AF198&lt;15,VLOOKUP(AI198,data!$B$3:$E$32,2,0)*AF198,(VLOOKUP(AI198,data!$B$3:$E$32,2,0)*14)+(VLOOKUP(AI198,data!$B$3:$E$32,3,0))*(AF198-14)),0)</f>
        <v>0</v>
      </c>
      <c r="AK198" s="87" t="s">
        <v>87</v>
      </c>
      <c r="AL198" s="66">
        <f>IF(AG198=1,VLOOKUP(AK198,data!$B$35:$D$39,2,0),0)</f>
        <v>0</v>
      </c>
      <c r="AM198" s="67">
        <f>IF(AND(AJ198&lt;&gt;0,AL198&lt;&gt;0)=FALSE,0,data!$C$43)</f>
        <v>0</v>
      </c>
      <c r="AN198" s="91">
        <f t="shared" si="73"/>
        <v>0</v>
      </c>
      <c r="AO198" s="121">
        <f t="shared" si="74"/>
        <v>0</v>
      </c>
      <c r="AP198" s="61">
        <f t="shared" si="75"/>
        <v>0</v>
      </c>
      <c r="AQ198" s="61">
        <f t="shared" si="76"/>
        <v>0</v>
      </c>
      <c r="AS198" s="64"/>
      <c r="AT198" s="61">
        <f t="shared" si="77"/>
        <v>0</v>
      </c>
      <c r="AU198" s="65">
        <f>IF(AT198=1,data!$C$41*AS198,0)</f>
        <v>0</v>
      </c>
      <c r="AV198" s="87" t="s">
        <v>87</v>
      </c>
      <c r="AW198" s="66">
        <f>IF(AT198=1,IF(AS198&lt;15,VLOOKUP(AV198,data!$B$3:$E$32,2,0)*AS198,(VLOOKUP(AV198,data!$B$3:$E$32,2,0)*14)+(VLOOKUP(AV198,data!$B$3:$E$32,3,0))*(AS198-14)),0)</f>
        <v>0</v>
      </c>
      <c r="AX198" s="87" t="s">
        <v>87</v>
      </c>
      <c r="AY198" s="66">
        <f>IF(AT198=1,VLOOKUP(AX198,data!$B$35:$D$39,2,0),0)</f>
        <v>0</v>
      </c>
      <c r="AZ198" s="67">
        <f>IF(AND(AW198&lt;&gt;0,AY198&lt;&gt;0)=FALSE,0,data!$C$43)</f>
        <v>0</v>
      </c>
      <c r="BA198" s="91">
        <f t="shared" si="78"/>
        <v>0</v>
      </c>
      <c r="BB198" s="121">
        <f t="shared" si="79"/>
        <v>0</v>
      </c>
      <c r="BC198" s="61">
        <f t="shared" si="80"/>
        <v>0</v>
      </c>
      <c r="BD198" s="61">
        <f t="shared" si="81"/>
        <v>0</v>
      </c>
      <c r="BF198" s="64"/>
      <c r="BG198" s="61">
        <f t="shared" si="82"/>
        <v>0</v>
      </c>
      <c r="BH198" s="65">
        <f>IF(BG198=1,data!$C$41*BF198,0)</f>
        <v>0</v>
      </c>
      <c r="BI198" s="87" t="s">
        <v>87</v>
      </c>
      <c r="BJ198" s="66">
        <f>IF(BG198=1,IF(BF198&lt;15,VLOOKUP(BI198,data!$B$3:$E$32,2,0)*BF198,(VLOOKUP(BI198,data!$B$3:$E$32,2,0)*14)+(VLOOKUP(BI198,data!$B$3:$E$32,3,0))*(BF198-14)),0)</f>
        <v>0</v>
      </c>
      <c r="BK198" s="87" t="s">
        <v>87</v>
      </c>
      <c r="BL198" s="66">
        <f>IF(BG198=1,VLOOKUP(BK198,data!$B$35:$D$39,2,0),0)</f>
        <v>0</v>
      </c>
      <c r="BM198" s="67">
        <f>IF(AND(BJ198&lt;&gt;0,BL198&lt;&gt;0)=FALSE,0,data!$C$43)</f>
        <v>0</v>
      </c>
      <c r="BN198" s="91">
        <f t="shared" si="83"/>
        <v>0</v>
      </c>
      <c r="BO198" s="121">
        <f t="shared" si="84"/>
        <v>0</v>
      </c>
      <c r="BP198" s="61">
        <f t="shared" si="85"/>
        <v>0</v>
      </c>
      <c r="BQ198" s="61">
        <f t="shared" si="86"/>
        <v>0</v>
      </c>
      <c r="BS198" s="64"/>
      <c r="BT198" s="61">
        <f t="shared" si="87"/>
        <v>0</v>
      </c>
      <c r="BU198" s="65">
        <f>IF(BT198=1,data!$C$41*BS198,0)</f>
        <v>0</v>
      </c>
      <c r="BV198" s="87" t="s">
        <v>87</v>
      </c>
      <c r="BW198" s="66">
        <f>IF(BT198=1,IF(BS198&lt;15,VLOOKUP(BV198,data!$B$3:$E$32,2,0)*BS198,(VLOOKUP(BV198,data!$B$3:$E$32,2,0)*14)+(VLOOKUP(BV198,data!$B$3:$E$32,3,0))*(BS198-14)),0)</f>
        <v>0</v>
      </c>
      <c r="BX198" s="87" t="s">
        <v>87</v>
      </c>
      <c r="BY198" s="66">
        <f>IF(BT198=1,VLOOKUP(BX198,data!$B$35:$D$39,2,0),0)</f>
        <v>0</v>
      </c>
      <c r="BZ198" s="67">
        <f>IF(AND(BW198&lt;&gt;0,BY198&lt;&gt;0)=FALSE,0,data!$C$43)</f>
        <v>0</v>
      </c>
      <c r="CA198" s="91">
        <f t="shared" si="88"/>
        <v>0</v>
      </c>
      <c r="CB198" s="121">
        <f t="shared" si="89"/>
        <v>0</v>
      </c>
      <c r="CC198" s="61">
        <f t="shared" si="90"/>
        <v>0</v>
      </c>
      <c r="CD198" s="61">
        <f t="shared" si="91"/>
        <v>0</v>
      </c>
    </row>
    <row r="199" spans="1:82" ht="18" hidden="1" customHeight="1" x14ac:dyDescent="0.25">
      <c r="A199" s="68"/>
      <c r="B199" s="58" t="s">
        <v>281</v>
      </c>
      <c r="C199" s="113"/>
      <c r="D199" s="59"/>
      <c r="E199" s="64"/>
      <c r="F199" s="61">
        <f t="shared" si="63"/>
        <v>0</v>
      </c>
      <c r="G199" s="65">
        <f>IF(F199=1,data!$C$41*E199,0)</f>
        <v>0</v>
      </c>
      <c r="H199" s="87" t="s">
        <v>87</v>
      </c>
      <c r="I199" s="66">
        <f>IF($F199=1,IF($E199&lt;15,VLOOKUP(H199,data!$B$3:$E$32,2,0)*$E199,(VLOOKUP(H199,data!$B$3:$E$32,2,0)*14)+(VLOOKUP(H199,data!$B$3:$E$32,3,0))*($E199-14)),0)</f>
        <v>0</v>
      </c>
      <c r="J199" s="87" t="s">
        <v>87</v>
      </c>
      <c r="K199" s="66">
        <f>IF($F199=1,VLOOKUP(J199,data!$B$35:$D$39,2,0),0)</f>
        <v>0</v>
      </c>
      <c r="L199" s="67">
        <f>IF(AND(I199&lt;&gt;0,K199&lt;&gt;0)=FALSE,0,data!$C$43)</f>
        <v>0</v>
      </c>
      <c r="M199" s="91">
        <f t="shared" si="61"/>
        <v>0</v>
      </c>
      <c r="N199" s="61">
        <f t="shared" si="92"/>
        <v>0</v>
      </c>
      <c r="O199" s="61">
        <f t="shared" si="64"/>
        <v>0</v>
      </c>
      <c r="P199" s="61">
        <f t="shared" si="65"/>
        <v>0</v>
      </c>
      <c r="Q199" s="137">
        <f t="shared" si="66"/>
        <v>0</v>
      </c>
      <c r="S199" s="64"/>
      <c r="T199" s="61">
        <f t="shared" si="67"/>
        <v>0</v>
      </c>
      <c r="U199" s="65">
        <f>IF(T199=1,data!$C$41*S199,0)</f>
        <v>0</v>
      </c>
      <c r="V199" s="87" t="s">
        <v>87</v>
      </c>
      <c r="W199" s="66">
        <f>IF(T199=1,IF(S199&lt;15,VLOOKUP(V199,data!$B$3:$E$32,2,0)*S199,(VLOOKUP(V199,data!$B$3:$E$32,2,0)*14)+(VLOOKUP(V199,data!$B$3:$E$32,3,0))*(S199-14)),0)</f>
        <v>0</v>
      </c>
      <c r="X199" s="87" t="s">
        <v>87</v>
      </c>
      <c r="Y199" s="66">
        <f>IF(T199=1,VLOOKUP(X199,data!$B$35:$D$39,2,0),0)</f>
        <v>0</v>
      </c>
      <c r="Z199" s="67">
        <f>IF(AND(W199&lt;&gt;0,Y199&lt;&gt;0)=FALSE,0,data!$C$43)</f>
        <v>0</v>
      </c>
      <c r="AA199" s="91">
        <f t="shared" si="68"/>
        <v>0</v>
      </c>
      <c r="AB199" s="121">
        <f t="shared" si="69"/>
        <v>0</v>
      </c>
      <c r="AC199" s="61">
        <f t="shared" si="70"/>
        <v>0</v>
      </c>
      <c r="AD199" s="61">
        <f t="shared" si="71"/>
        <v>0</v>
      </c>
      <c r="AF199" s="64"/>
      <c r="AG199" s="61">
        <f t="shared" si="72"/>
        <v>0</v>
      </c>
      <c r="AH199" s="65">
        <f>IF(AG199=1,data!$C$41*AF199,0)</f>
        <v>0</v>
      </c>
      <c r="AI199" s="87" t="s">
        <v>87</v>
      </c>
      <c r="AJ199" s="66">
        <f>IF(AG199=1,IF(AF199&lt;15,VLOOKUP(AI199,data!$B$3:$E$32,2,0)*AF199,(VLOOKUP(AI199,data!$B$3:$E$32,2,0)*14)+(VLOOKUP(AI199,data!$B$3:$E$32,3,0))*(AF199-14)),0)</f>
        <v>0</v>
      </c>
      <c r="AK199" s="87" t="s">
        <v>87</v>
      </c>
      <c r="AL199" s="66">
        <f>IF(AG199=1,VLOOKUP(AK199,data!$B$35:$D$39,2,0),0)</f>
        <v>0</v>
      </c>
      <c r="AM199" s="67">
        <f>IF(AND(AJ199&lt;&gt;0,AL199&lt;&gt;0)=FALSE,0,data!$C$43)</f>
        <v>0</v>
      </c>
      <c r="AN199" s="91">
        <f t="shared" si="73"/>
        <v>0</v>
      </c>
      <c r="AO199" s="121">
        <f t="shared" si="74"/>
        <v>0</v>
      </c>
      <c r="AP199" s="61">
        <f t="shared" si="75"/>
        <v>0</v>
      </c>
      <c r="AQ199" s="61">
        <f t="shared" si="76"/>
        <v>0</v>
      </c>
      <c r="AS199" s="64"/>
      <c r="AT199" s="61">
        <f t="shared" si="77"/>
        <v>0</v>
      </c>
      <c r="AU199" s="65">
        <f>IF(AT199=1,data!$C$41*AS199,0)</f>
        <v>0</v>
      </c>
      <c r="AV199" s="87" t="s">
        <v>87</v>
      </c>
      <c r="AW199" s="66">
        <f>IF(AT199=1,IF(AS199&lt;15,VLOOKUP(AV199,data!$B$3:$E$32,2,0)*AS199,(VLOOKUP(AV199,data!$B$3:$E$32,2,0)*14)+(VLOOKUP(AV199,data!$B$3:$E$32,3,0))*(AS199-14)),0)</f>
        <v>0</v>
      </c>
      <c r="AX199" s="87" t="s">
        <v>87</v>
      </c>
      <c r="AY199" s="66">
        <f>IF(AT199=1,VLOOKUP(AX199,data!$B$35:$D$39,2,0),0)</f>
        <v>0</v>
      </c>
      <c r="AZ199" s="67">
        <f>IF(AND(AW199&lt;&gt;0,AY199&lt;&gt;0)=FALSE,0,data!$C$43)</f>
        <v>0</v>
      </c>
      <c r="BA199" s="91">
        <f t="shared" si="78"/>
        <v>0</v>
      </c>
      <c r="BB199" s="121">
        <f t="shared" si="79"/>
        <v>0</v>
      </c>
      <c r="BC199" s="61">
        <f t="shared" si="80"/>
        <v>0</v>
      </c>
      <c r="BD199" s="61">
        <f t="shared" si="81"/>
        <v>0</v>
      </c>
      <c r="BF199" s="64"/>
      <c r="BG199" s="61">
        <f t="shared" si="82"/>
        <v>0</v>
      </c>
      <c r="BH199" s="65">
        <f>IF(BG199=1,data!$C$41*BF199,0)</f>
        <v>0</v>
      </c>
      <c r="BI199" s="87" t="s">
        <v>87</v>
      </c>
      <c r="BJ199" s="66">
        <f>IF(BG199=1,IF(BF199&lt;15,VLOOKUP(BI199,data!$B$3:$E$32,2,0)*BF199,(VLOOKUP(BI199,data!$B$3:$E$32,2,0)*14)+(VLOOKUP(BI199,data!$B$3:$E$32,3,0))*(BF199-14)),0)</f>
        <v>0</v>
      </c>
      <c r="BK199" s="87" t="s">
        <v>87</v>
      </c>
      <c r="BL199" s="66">
        <f>IF(BG199=1,VLOOKUP(BK199,data!$B$35:$D$39,2,0),0)</f>
        <v>0</v>
      </c>
      <c r="BM199" s="67">
        <f>IF(AND(BJ199&lt;&gt;0,BL199&lt;&gt;0)=FALSE,0,data!$C$43)</f>
        <v>0</v>
      </c>
      <c r="BN199" s="91">
        <f t="shared" si="83"/>
        <v>0</v>
      </c>
      <c r="BO199" s="121">
        <f t="shared" si="84"/>
        <v>0</v>
      </c>
      <c r="BP199" s="61">
        <f t="shared" si="85"/>
        <v>0</v>
      </c>
      <c r="BQ199" s="61">
        <f t="shared" si="86"/>
        <v>0</v>
      </c>
      <c r="BS199" s="64"/>
      <c r="BT199" s="61">
        <f t="shared" si="87"/>
        <v>0</v>
      </c>
      <c r="BU199" s="65">
        <f>IF(BT199=1,data!$C$41*BS199,0)</f>
        <v>0</v>
      </c>
      <c r="BV199" s="87" t="s">
        <v>87</v>
      </c>
      <c r="BW199" s="66">
        <f>IF(BT199=1,IF(BS199&lt;15,VLOOKUP(BV199,data!$B$3:$E$32,2,0)*BS199,(VLOOKUP(BV199,data!$B$3:$E$32,2,0)*14)+(VLOOKUP(BV199,data!$B$3:$E$32,3,0))*(BS199-14)),0)</f>
        <v>0</v>
      </c>
      <c r="BX199" s="87" t="s">
        <v>87</v>
      </c>
      <c r="BY199" s="66">
        <f>IF(BT199=1,VLOOKUP(BX199,data!$B$35:$D$39,2,0),0)</f>
        <v>0</v>
      </c>
      <c r="BZ199" s="67">
        <f>IF(AND(BW199&lt;&gt;0,BY199&lt;&gt;0)=FALSE,0,data!$C$43)</f>
        <v>0</v>
      </c>
      <c r="CA199" s="91">
        <f t="shared" si="88"/>
        <v>0</v>
      </c>
      <c r="CB199" s="121">
        <f t="shared" si="89"/>
        <v>0</v>
      </c>
      <c r="CC199" s="61">
        <f t="shared" si="90"/>
        <v>0</v>
      </c>
      <c r="CD199" s="61">
        <f t="shared" si="91"/>
        <v>0</v>
      </c>
    </row>
    <row r="200" spans="1:82" ht="18" hidden="1" customHeight="1" x14ac:dyDescent="0.25">
      <c r="A200" s="68"/>
      <c r="B200" s="58" t="s">
        <v>282</v>
      </c>
      <c r="C200" s="113"/>
      <c r="D200" s="59"/>
      <c r="E200" s="64"/>
      <c r="F200" s="61">
        <f t="shared" ref="F200:F263" si="93">IF(D200&gt;0,IF(E200&gt;0,1,0),0)</f>
        <v>0</v>
      </c>
      <c r="G200" s="65">
        <f>IF(F200=1,data!$C$41*E200,0)</f>
        <v>0</v>
      </c>
      <c r="H200" s="87" t="s">
        <v>87</v>
      </c>
      <c r="I200" s="66">
        <f>IF($F200=1,IF($E200&lt;15,VLOOKUP(H200,data!$B$3:$E$32,2,0)*$E200,(VLOOKUP(H200,data!$B$3:$E$32,2,0)*14)+(VLOOKUP(H200,data!$B$3:$E$32,3,0))*($E200-14)),0)</f>
        <v>0</v>
      </c>
      <c r="J200" s="87" t="s">
        <v>87</v>
      </c>
      <c r="K200" s="66">
        <f>IF($F200=1,VLOOKUP(J200,data!$B$35:$D$39,2,0),0)</f>
        <v>0</v>
      </c>
      <c r="L200" s="67">
        <f>IF(AND(I200&lt;&gt;0,K200&lt;&gt;0)=FALSE,0,data!$C$43)</f>
        <v>0</v>
      </c>
      <c r="M200" s="91">
        <f t="shared" si="61"/>
        <v>0</v>
      </c>
      <c r="N200" s="61">
        <f t="shared" si="92"/>
        <v>0</v>
      </c>
      <c r="O200" s="61">
        <f t="shared" ref="O200:O263" si="94">IF(N200=1,E200,0)</f>
        <v>0</v>
      </c>
      <c r="P200" s="61">
        <f t="shared" ref="P200:P263" si="95">IF(OR(H200="Spojené Království",H200="Norsko",H200="Island"),M200,0)</f>
        <v>0</v>
      </c>
      <c r="Q200" s="137">
        <f t="shared" ref="Q200:Q263" si="96">AC200+AP200+BC200+BP200+CC200</f>
        <v>0</v>
      </c>
      <c r="S200" s="64"/>
      <c r="T200" s="61">
        <f t="shared" ref="T200:T263" si="97">IF($D200&gt;0,IF(S200&gt;0,1,0),0)</f>
        <v>0</v>
      </c>
      <c r="U200" s="65">
        <f>IF(T200=1,data!$C$41*S200,0)</f>
        <v>0</v>
      </c>
      <c r="V200" s="87" t="s">
        <v>87</v>
      </c>
      <c r="W200" s="66">
        <f>IF(T200=1,IF(S200&lt;15,VLOOKUP(V200,data!$B$3:$E$32,2,0)*S200,(VLOOKUP(V200,data!$B$3:$E$32,2,0)*14)+(VLOOKUP(V200,data!$B$3:$E$32,3,0))*(S200-14)),0)</f>
        <v>0</v>
      </c>
      <c r="X200" s="87" t="s">
        <v>87</v>
      </c>
      <c r="Y200" s="66">
        <f>IF(T200=1,VLOOKUP(X200,data!$B$35:$D$39,2,0),0)</f>
        <v>0</v>
      </c>
      <c r="Z200" s="67">
        <f>IF(AND(W200&lt;&gt;0,Y200&lt;&gt;0)=FALSE,0,data!$C$43)</f>
        <v>0</v>
      </c>
      <c r="AA200" s="91">
        <f t="shared" ref="AA200:AA263" si="98">IF(AND(W200&lt;&gt;0,Y200&lt;&gt;0)=FALSE,0,INT(U200+W200+Y200+Z200))</f>
        <v>0</v>
      </c>
      <c r="AB200" s="121">
        <f t="shared" ref="AB200:AB263" si="99">IF(AA200&gt;0,1,0)</f>
        <v>0</v>
      </c>
      <c r="AC200" s="61">
        <f t="shared" ref="AC200:AC263" si="100">IF(AB200=1,S200,0)</f>
        <v>0</v>
      </c>
      <c r="AD200" s="61">
        <f t="shared" ref="AD200:AD263" si="101">IF(OR(V200="Spojené Království",V200="Norsko",V200="Island"),AA200,0)</f>
        <v>0</v>
      </c>
      <c r="AF200" s="64"/>
      <c r="AG200" s="61">
        <f t="shared" ref="AG200:AG263" si="102">IF($D200&gt;0,IF(AF200&gt;0,1,0),0)</f>
        <v>0</v>
      </c>
      <c r="AH200" s="65">
        <f>IF(AG200=1,data!$C$41*AF200,0)</f>
        <v>0</v>
      </c>
      <c r="AI200" s="87" t="s">
        <v>87</v>
      </c>
      <c r="AJ200" s="66">
        <f>IF(AG200=1,IF(AF200&lt;15,VLOOKUP(AI200,data!$B$3:$E$32,2,0)*AF200,(VLOOKUP(AI200,data!$B$3:$E$32,2,0)*14)+(VLOOKUP(AI200,data!$B$3:$E$32,3,0))*(AF200-14)),0)</f>
        <v>0</v>
      </c>
      <c r="AK200" s="87" t="s">
        <v>87</v>
      </c>
      <c r="AL200" s="66">
        <f>IF(AG200=1,VLOOKUP(AK200,data!$B$35:$D$39,2,0),0)</f>
        <v>0</v>
      </c>
      <c r="AM200" s="67">
        <f>IF(AND(AJ200&lt;&gt;0,AL200&lt;&gt;0)=FALSE,0,data!$C$43)</f>
        <v>0</v>
      </c>
      <c r="AN200" s="91">
        <f t="shared" ref="AN200:AN263" si="103">IF(AND(AJ200&lt;&gt;0,AL200&lt;&gt;0)=FALSE,0,INT(AH200+AJ200+AL200+AM200))</f>
        <v>0</v>
      </c>
      <c r="AO200" s="121">
        <f t="shared" ref="AO200:AO263" si="104">IF(AN200&gt;0,1,0)</f>
        <v>0</v>
      </c>
      <c r="AP200" s="61">
        <f t="shared" ref="AP200:AP263" si="105">IF(AO200=1,AF200,0)</f>
        <v>0</v>
      </c>
      <c r="AQ200" s="61">
        <f t="shared" ref="AQ200:AQ263" si="106">IF(OR(AI200="Spojené Království",AI200="Norsko",AI200="Island"),AN200,0)</f>
        <v>0</v>
      </c>
      <c r="AS200" s="64"/>
      <c r="AT200" s="61">
        <f t="shared" ref="AT200:AT263" si="107">IF($D200&gt;0,IF(AS200&gt;0,1,0),0)</f>
        <v>0</v>
      </c>
      <c r="AU200" s="65">
        <f>IF(AT200=1,data!$C$41*AS200,0)</f>
        <v>0</v>
      </c>
      <c r="AV200" s="87" t="s">
        <v>87</v>
      </c>
      <c r="AW200" s="66">
        <f>IF(AT200=1,IF(AS200&lt;15,VLOOKUP(AV200,data!$B$3:$E$32,2,0)*AS200,(VLOOKUP(AV200,data!$B$3:$E$32,2,0)*14)+(VLOOKUP(AV200,data!$B$3:$E$32,3,0))*(AS200-14)),0)</f>
        <v>0</v>
      </c>
      <c r="AX200" s="87" t="s">
        <v>87</v>
      </c>
      <c r="AY200" s="66">
        <f>IF(AT200=1,VLOOKUP(AX200,data!$B$35:$D$39,2,0),0)</f>
        <v>0</v>
      </c>
      <c r="AZ200" s="67">
        <f>IF(AND(AW200&lt;&gt;0,AY200&lt;&gt;0)=FALSE,0,data!$C$43)</f>
        <v>0</v>
      </c>
      <c r="BA200" s="91">
        <f t="shared" ref="BA200:BA263" si="108">IF(AND(AW200&lt;&gt;0,AY200&lt;&gt;0)=FALSE,0,INT(AU200+AW200+AY200+AZ200))</f>
        <v>0</v>
      </c>
      <c r="BB200" s="121">
        <f t="shared" ref="BB200:BB263" si="109">IF(BA200&gt;0,1,0)</f>
        <v>0</v>
      </c>
      <c r="BC200" s="61">
        <f t="shared" ref="BC200:BC263" si="110">IF(BB200=1,AS200,0)</f>
        <v>0</v>
      </c>
      <c r="BD200" s="61">
        <f t="shared" ref="BD200:BD263" si="111">IF(OR(AV200="Spojené Království",AV200="Norsko",AV200="Island"),BA200,0)</f>
        <v>0</v>
      </c>
      <c r="BF200" s="64"/>
      <c r="BG200" s="61">
        <f t="shared" ref="BG200:BG263" si="112">IF($D200&gt;0,IF(BF200&gt;0,1,0),0)</f>
        <v>0</v>
      </c>
      <c r="BH200" s="65">
        <f>IF(BG200=1,data!$C$41*BF200,0)</f>
        <v>0</v>
      </c>
      <c r="BI200" s="87" t="s">
        <v>87</v>
      </c>
      <c r="BJ200" s="66">
        <f>IF(BG200=1,IF(BF200&lt;15,VLOOKUP(BI200,data!$B$3:$E$32,2,0)*BF200,(VLOOKUP(BI200,data!$B$3:$E$32,2,0)*14)+(VLOOKUP(BI200,data!$B$3:$E$32,3,0))*(BF200-14)),0)</f>
        <v>0</v>
      </c>
      <c r="BK200" s="87" t="s">
        <v>87</v>
      </c>
      <c r="BL200" s="66">
        <f>IF(BG200=1,VLOOKUP(BK200,data!$B$35:$D$39,2,0),0)</f>
        <v>0</v>
      </c>
      <c r="BM200" s="67">
        <f>IF(AND(BJ200&lt;&gt;0,BL200&lt;&gt;0)=FALSE,0,data!$C$43)</f>
        <v>0</v>
      </c>
      <c r="BN200" s="91">
        <f t="shared" ref="BN200:BN263" si="113">IF(AND(BJ200&lt;&gt;0,BL200&lt;&gt;0)=FALSE,0,INT(BH200+BJ200+BL200+BM200))</f>
        <v>0</v>
      </c>
      <c r="BO200" s="121">
        <f t="shared" ref="BO200:BO263" si="114">IF(BN200&gt;0,1,0)</f>
        <v>0</v>
      </c>
      <c r="BP200" s="61">
        <f t="shared" ref="BP200:BP263" si="115">IF(BO200=1,BF200,0)</f>
        <v>0</v>
      </c>
      <c r="BQ200" s="61">
        <f t="shared" ref="BQ200:BQ263" si="116">IF(OR(BI200="Spojené Království",BI200="Norsko",BI200="Island"),BN200,0)</f>
        <v>0</v>
      </c>
      <c r="BS200" s="64"/>
      <c r="BT200" s="61">
        <f t="shared" ref="BT200:BT263" si="117">IF($D200&gt;0,IF(BS200&gt;0,1,0),0)</f>
        <v>0</v>
      </c>
      <c r="BU200" s="65">
        <f>IF(BT200=1,data!$C$41*BS200,0)</f>
        <v>0</v>
      </c>
      <c r="BV200" s="87" t="s">
        <v>87</v>
      </c>
      <c r="BW200" s="66">
        <f>IF(BT200=1,IF(BS200&lt;15,VLOOKUP(BV200,data!$B$3:$E$32,2,0)*BS200,(VLOOKUP(BV200,data!$B$3:$E$32,2,0)*14)+(VLOOKUP(BV200,data!$B$3:$E$32,3,0))*(BS200-14)),0)</f>
        <v>0</v>
      </c>
      <c r="BX200" s="87" t="s">
        <v>87</v>
      </c>
      <c r="BY200" s="66">
        <f>IF(BT200=1,VLOOKUP(BX200,data!$B$35:$D$39,2,0),0)</f>
        <v>0</v>
      </c>
      <c r="BZ200" s="67">
        <f>IF(AND(BW200&lt;&gt;0,BY200&lt;&gt;0)=FALSE,0,data!$C$43)</f>
        <v>0</v>
      </c>
      <c r="CA200" s="91">
        <f t="shared" ref="CA200:CA263" si="118">IF(AND(BW200&lt;&gt;0,BY200&lt;&gt;0)=FALSE,0,INT(BU200+BW200+BY200+BZ200))</f>
        <v>0</v>
      </c>
      <c r="CB200" s="121">
        <f t="shared" ref="CB200:CB263" si="119">IF(CA200&gt;0,1,0)</f>
        <v>0</v>
      </c>
      <c r="CC200" s="61">
        <f t="shared" ref="CC200:CC263" si="120">IF(CB200=1,BS200,0)</f>
        <v>0</v>
      </c>
      <c r="CD200" s="61">
        <f t="shared" ref="CD200:CD263" si="121">IF(OR(BV200="Spojené Království",BV200="Norsko",BV200="Island"),CA200,0)</f>
        <v>0</v>
      </c>
    </row>
    <row r="201" spans="1:82" ht="18" hidden="1" customHeight="1" x14ac:dyDescent="0.25">
      <c r="A201" s="68"/>
      <c r="B201" s="58" t="s">
        <v>283</v>
      </c>
      <c r="C201" s="113"/>
      <c r="D201" s="59"/>
      <c r="E201" s="64"/>
      <c r="F201" s="61">
        <f t="shared" si="93"/>
        <v>0</v>
      </c>
      <c r="G201" s="65">
        <f>IF(F201=1,data!$C$41*E201,0)</f>
        <v>0</v>
      </c>
      <c r="H201" s="87" t="s">
        <v>87</v>
      </c>
      <c r="I201" s="66">
        <f>IF($F201=1,IF($E201&lt;15,VLOOKUP(H201,data!$B$3:$E$32,2,0)*$E201,(VLOOKUP(H201,data!$B$3:$E$32,2,0)*14)+(VLOOKUP(H201,data!$B$3:$E$32,3,0))*($E201-14)),0)</f>
        <v>0</v>
      </c>
      <c r="J201" s="87" t="s">
        <v>87</v>
      </c>
      <c r="K201" s="66">
        <f>IF($F201=1,VLOOKUP(J201,data!$B$35:$D$39,2,0),0)</f>
        <v>0</v>
      </c>
      <c r="L201" s="67">
        <f>IF(AND(I201&lt;&gt;0,K201&lt;&gt;0)=FALSE,0,data!$C$43)</f>
        <v>0</v>
      </c>
      <c r="M201" s="91">
        <f t="shared" si="61"/>
        <v>0</v>
      </c>
      <c r="N201" s="61">
        <f t="shared" si="92"/>
        <v>0</v>
      </c>
      <c r="O201" s="61">
        <f t="shared" si="94"/>
        <v>0</v>
      </c>
      <c r="P201" s="61">
        <f t="shared" si="95"/>
        <v>0</v>
      </c>
      <c r="Q201" s="137">
        <f t="shared" si="96"/>
        <v>0</v>
      </c>
      <c r="S201" s="64"/>
      <c r="T201" s="61">
        <f t="shared" si="97"/>
        <v>0</v>
      </c>
      <c r="U201" s="65">
        <f>IF(T201=1,data!$C$41*S201,0)</f>
        <v>0</v>
      </c>
      <c r="V201" s="87" t="s">
        <v>87</v>
      </c>
      <c r="W201" s="66">
        <f>IF(T201=1,IF(S201&lt;15,VLOOKUP(V201,data!$B$3:$E$32,2,0)*S201,(VLOOKUP(V201,data!$B$3:$E$32,2,0)*14)+(VLOOKUP(V201,data!$B$3:$E$32,3,0))*(S201-14)),0)</f>
        <v>0</v>
      </c>
      <c r="X201" s="87" t="s">
        <v>87</v>
      </c>
      <c r="Y201" s="66">
        <f>IF(T201=1,VLOOKUP(X201,data!$B$35:$D$39,2,0),0)</f>
        <v>0</v>
      </c>
      <c r="Z201" s="67">
        <f>IF(AND(W201&lt;&gt;0,Y201&lt;&gt;0)=FALSE,0,data!$C$43)</f>
        <v>0</v>
      </c>
      <c r="AA201" s="91">
        <f t="shared" si="98"/>
        <v>0</v>
      </c>
      <c r="AB201" s="121">
        <f t="shared" si="99"/>
        <v>0</v>
      </c>
      <c r="AC201" s="61">
        <f t="shared" si="100"/>
        <v>0</v>
      </c>
      <c r="AD201" s="61">
        <f t="shared" si="101"/>
        <v>0</v>
      </c>
      <c r="AF201" s="64"/>
      <c r="AG201" s="61">
        <f t="shared" si="102"/>
        <v>0</v>
      </c>
      <c r="AH201" s="65">
        <f>IF(AG201=1,data!$C$41*AF201,0)</f>
        <v>0</v>
      </c>
      <c r="AI201" s="87" t="s">
        <v>87</v>
      </c>
      <c r="AJ201" s="66">
        <f>IF(AG201=1,IF(AF201&lt;15,VLOOKUP(AI201,data!$B$3:$E$32,2,0)*AF201,(VLOOKUP(AI201,data!$B$3:$E$32,2,0)*14)+(VLOOKUP(AI201,data!$B$3:$E$32,3,0))*(AF201-14)),0)</f>
        <v>0</v>
      </c>
      <c r="AK201" s="87" t="s">
        <v>87</v>
      </c>
      <c r="AL201" s="66">
        <f>IF(AG201=1,VLOOKUP(AK201,data!$B$35:$D$39,2,0),0)</f>
        <v>0</v>
      </c>
      <c r="AM201" s="67">
        <f>IF(AND(AJ201&lt;&gt;0,AL201&lt;&gt;0)=FALSE,0,data!$C$43)</f>
        <v>0</v>
      </c>
      <c r="AN201" s="91">
        <f t="shared" si="103"/>
        <v>0</v>
      </c>
      <c r="AO201" s="121">
        <f t="shared" si="104"/>
        <v>0</v>
      </c>
      <c r="AP201" s="61">
        <f t="shared" si="105"/>
        <v>0</v>
      </c>
      <c r="AQ201" s="61">
        <f t="shared" si="106"/>
        <v>0</v>
      </c>
      <c r="AS201" s="64"/>
      <c r="AT201" s="61">
        <f t="shared" si="107"/>
        <v>0</v>
      </c>
      <c r="AU201" s="65">
        <f>IF(AT201=1,data!$C$41*AS201,0)</f>
        <v>0</v>
      </c>
      <c r="AV201" s="87" t="s">
        <v>87</v>
      </c>
      <c r="AW201" s="66">
        <f>IF(AT201=1,IF(AS201&lt;15,VLOOKUP(AV201,data!$B$3:$E$32,2,0)*AS201,(VLOOKUP(AV201,data!$B$3:$E$32,2,0)*14)+(VLOOKUP(AV201,data!$B$3:$E$32,3,0))*(AS201-14)),0)</f>
        <v>0</v>
      </c>
      <c r="AX201" s="87" t="s">
        <v>87</v>
      </c>
      <c r="AY201" s="66">
        <f>IF(AT201=1,VLOOKUP(AX201,data!$B$35:$D$39,2,0),0)</f>
        <v>0</v>
      </c>
      <c r="AZ201" s="67">
        <f>IF(AND(AW201&lt;&gt;0,AY201&lt;&gt;0)=FALSE,0,data!$C$43)</f>
        <v>0</v>
      </c>
      <c r="BA201" s="91">
        <f t="shared" si="108"/>
        <v>0</v>
      </c>
      <c r="BB201" s="121">
        <f t="shared" si="109"/>
        <v>0</v>
      </c>
      <c r="BC201" s="61">
        <f t="shared" si="110"/>
        <v>0</v>
      </c>
      <c r="BD201" s="61">
        <f t="shared" si="111"/>
        <v>0</v>
      </c>
      <c r="BF201" s="64"/>
      <c r="BG201" s="61">
        <f t="shared" si="112"/>
        <v>0</v>
      </c>
      <c r="BH201" s="65">
        <f>IF(BG201=1,data!$C$41*BF201,0)</f>
        <v>0</v>
      </c>
      <c r="BI201" s="87" t="s">
        <v>87</v>
      </c>
      <c r="BJ201" s="66">
        <f>IF(BG201=1,IF(BF201&lt;15,VLOOKUP(BI201,data!$B$3:$E$32,2,0)*BF201,(VLOOKUP(BI201,data!$B$3:$E$32,2,0)*14)+(VLOOKUP(BI201,data!$B$3:$E$32,3,0))*(BF201-14)),0)</f>
        <v>0</v>
      </c>
      <c r="BK201" s="87" t="s">
        <v>87</v>
      </c>
      <c r="BL201" s="66">
        <f>IF(BG201=1,VLOOKUP(BK201,data!$B$35:$D$39,2,0),0)</f>
        <v>0</v>
      </c>
      <c r="BM201" s="67">
        <f>IF(AND(BJ201&lt;&gt;0,BL201&lt;&gt;0)=FALSE,0,data!$C$43)</f>
        <v>0</v>
      </c>
      <c r="BN201" s="91">
        <f t="shared" si="113"/>
        <v>0</v>
      </c>
      <c r="BO201" s="121">
        <f t="shared" si="114"/>
        <v>0</v>
      </c>
      <c r="BP201" s="61">
        <f t="shared" si="115"/>
        <v>0</v>
      </c>
      <c r="BQ201" s="61">
        <f t="shared" si="116"/>
        <v>0</v>
      </c>
      <c r="BS201" s="64"/>
      <c r="BT201" s="61">
        <f t="shared" si="117"/>
        <v>0</v>
      </c>
      <c r="BU201" s="65">
        <f>IF(BT201=1,data!$C$41*BS201,0)</f>
        <v>0</v>
      </c>
      <c r="BV201" s="87" t="s">
        <v>87</v>
      </c>
      <c r="BW201" s="66">
        <f>IF(BT201=1,IF(BS201&lt;15,VLOOKUP(BV201,data!$B$3:$E$32,2,0)*BS201,(VLOOKUP(BV201,data!$B$3:$E$32,2,0)*14)+(VLOOKUP(BV201,data!$B$3:$E$32,3,0))*(BS201-14)),0)</f>
        <v>0</v>
      </c>
      <c r="BX201" s="87" t="s">
        <v>87</v>
      </c>
      <c r="BY201" s="66">
        <f>IF(BT201=1,VLOOKUP(BX201,data!$B$35:$D$39,2,0),0)</f>
        <v>0</v>
      </c>
      <c r="BZ201" s="67">
        <f>IF(AND(BW201&lt;&gt;0,BY201&lt;&gt;0)=FALSE,0,data!$C$43)</f>
        <v>0</v>
      </c>
      <c r="CA201" s="91">
        <f t="shared" si="118"/>
        <v>0</v>
      </c>
      <c r="CB201" s="121">
        <f t="shared" si="119"/>
        <v>0</v>
      </c>
      <c r="CC201" s="61">
        <f t="shared" si="120"/>
        <v>0</v>
      </c>
      <c r="CD201" s="61">
        <f t="shared" si="121"/>
        <v>0</v>
      </c>
    </row>
    <row r="202" spans="1:82" ht="18" hidden="1" customHeight="1" x14ac:dyDescent="0.25">
      <c r="A202" s="68"/>
      <c r="B202" s="58" t="s">
        <v>284</v>
      </c>
      <c r="C202" s="113"/>
      <c r="D202" s="59"/>
      <c r="E202" s="64"/>
      <c r="F202" s="61">
        <f t="shared" si="93"/>
        <v>0</v>
      </c>
      <c r="G202" s="65">
        <f>IF(F202=1,data!$C$41*E202,0)</f>
        <v>0</v>
      </c>
      <c r="H202" s="87" t="s">
        <v>87</v>
      </c>
      <c r="I202" s="66">
        <f>IF($F202=1,IF($E202&lt;15,VLOOKUP(H202,data!$B$3:$E$32,2,0)*$E202,(VLOOKUP(H202,data!$B$3:$E$32,2,0)*14)+(VLOOKUP(H202,data!$B$3:$E$32,3,0))*($E202-14)),0)</f>
        <v>0</v>
      </c>
      <c r="J202" s="87" t="s">
        <v>87</v>
      </c>
      <c r="K202" s="66">
        <f>IF($F202=1,VLOOKUP(J202,data!$B$35:$D$39,2,0),0)</f>
        <v>0</v>
      </c>
      <c r="L202" s="67">
        <f>IF(AND(I202&lt;&gt;0,K202&lt;&gt;0)=FALSE,0,data!$C$43)</f>
        <v>0</v>
      </c>
      <c r="M202" s="91">
        <f t="shared" si="61"/>
        <v>0</v>
      </c>
      <c r="N202" s="61">
        <f t="shared" si="92"/>
        <v>0</v>
      </c>
      <c r="O202" s="61">
        <f t="shared" si="94"/>
        <v>0</v>
      </c>
      <c r="P202" s="61">
        <f t="shared" si="95"/>
        <v>0</v>
      </c>
      <c r="Q202" s="137">
        <f t="shared" si="96"/>
        <v>0</v>
      </c>
      <c r="S202" s="64"/>
      <c r="T202" s="61">
        <f t="shared" si="97"/>
        <v>0</v>
      </c>
      <c r="U202" s="65">
        <f>IF(T202=1,data!$C$41*S202,0)</f>
        <v>0</v>
      </c>
      <c r="V202" s="87" t="s">
        <v>87</v>
      </c>
      <c r="W202" s="66">
        <f>IF(T202=1,IF(S202&lt;15,VLOOKUP(V202,data!$B$3:$E$32,2,0)*S202,(VLOOKUP(V202,data!$B$3:$E$32,2,0)*14)+(VLOOKUP(V202,data!$B$3:$E$32,3,0))*(S202-14)),0)</f>
        <v>0</v>
      </c>
      <c r="X202" s="87" t="s">
        <v>87</v>
      </c>
      <c r="Y202" s="66">
        <f>IF(T202=1,VLOOKUP(X202,data!$B$35:$D$39,2,0),0)</f>
        <v>0</v>
      </c>
      <c r="Z202" s="67">
        <f>IF(AND(W202&lt;&gt;0,Y202&lt;&gt;0)=FALSE,0,data!$C$43)</f>
        <v>0</v>
      </c>
      <c r="AA202" s="91">
        <f t="shared" si="98"/>
        <v>0</v>
      </c>
      <c r="AB202" s="121">
        <f t="shared" si="99"/>
        <v>0</v>
      </c>
      <c r="AC202" s="61">
        <f t="shared" si="100"/>
        <v>0</v>
      </c>
      <c r="AD202" s="61">
        <f t="shared" si="101"/>
        <v>0</v>
      </c>
      <c r="AF202" s="64"/>
      <c r="AG202" s="61">
        <f t="shared" si="102"/>
        <v>0</v>
      </c>
      <c r="AH202" s="65">
        <f>IF(AG202=1,data!$C$41*AF202,0)</f>
        <v>0</v>
      </c>
      <c r="AI202" s="87" t="s">
        <v>87</v>
      </c>
      <c r="AJ202" s="66">
        <f>IF(AG202=1,IF(AF202&lt;15,VLOOKUP(AI202,data!$B$3:$E$32,2,0)*AF202,(VLOOKUP(AI202,data!$B$3:$E$32,2,0)*14)+(VLOOKUP(AI202,data!$B$3:$E$32,3,0))*(AF202-14)),0)</f>
        <v>0</v>
      </c>
      <c r="AK202" s="87" t="s">
        <v>87</v>
      </c>
      <c r="AL202" s="66">
        <f>IF(AG202=1,VLOOKUP(AK202,data!$B$35:$D$39,2,0),0)</f>
        <v>0</v>
      </c>
      <c r="AM202" s="67">
        <f>IF(AND(AJ202&lt;&gt;0,AL202&lt;&gt;0)=FALSE,0,data!$C$43)</f>
        <v>0</v>
      </c>
      <c r="AN202" s="91">
        <f t="shared" si="103"/>
        <v>0</v>
      </c>
      <c r="AO202" s="121">
        <f t="shared" si="104"/>
        <v>0</v>
      </c>
      <c r="AP202" s="61">
        <f t="shared" si="105"/>
        <v>0</v>
      </c>
      <c r="AQ202" s="61">
        <f t="shared" si="106"/>
        <v>0</v>
      </c>
      <c r="AS202" s="64"/>
      <c r="AT202" s="61">
        <f t="shared" si="107"/>
        <v>0</v>
      </c>
      <c r="AU202" s="65">
        <f>IF(AT202=1,data!$C$41*AS202,0)</f>
        <v>0</v>
      </c>
      <c r="AV202" s="87" t="s">
        <v>87</v>
      </c>
      <c r="AW202" s="66">
        <f>IF(AT202=1,IF(AS202&lt;15,VLOOKUP(AV202,data!$B$3:$E$32,2,0)*AS202,(VLOOKUP(AV202,data!$B$3:$E$32,2,0)*14)+(VLOOKUP(AV202,data!$B$3:$E$32,3,0))*(AS202-14)),0)</f>
        <v>0</v>
      </c>
      <c r="AX202" s="87" t="s">
        <v>87</v>
      </c>
      <c r="AY202" s="66">
        <f>IF(AT202=1,VLOOKUP(AX202,data!$B$35:$D$39,2,0),0)</f>
        <v>0</v>
      </c>
      <c r="AZ202" s="67">
        <f>IF(AND(AW202&lt;&gt;0,AY202&lt;&gt;0)=FALSE,0,data!$C$43)</f>
        <v>0</v>
      </c>
      <c r="BA202" s="91">
        <f t="shared" si="108"/>
        <v>0</v>
      </c>
      <c r="BB202" s="121">
        <f t="shared" si="109"/>
        <v>0</v>
      </c>
      <c r="BC202" s="61">
        <f t="shared" si="110"/>
        <v>0</v>
      </c>
      <c r="BD202" s="61">
        <f t="shared" si="111"/>
        <v>0</v>
      </c>
      <c r="BF202" s="64"/>
      <c r="BG202" s="61">
        <f t="shared" si="112"/>
        <v>0</v>
      </c>
      <c r="BH202" s="65">
        <f>IF(BG202=1,data!$C$41*BF202,0)</f>
        <v>0</v>
      </c>
      <c r="BI202" s="87" t="s">
        <v>87</v>
      </c>
      <c r="BJ202" s="66">
        <f>IF(BG202=1,IF(BF202&lt;15,VLOOKUP(BI202,data!$B$3:$E$32,2,0)*BF202,(VLOOKUP(BI202,data!$B$3:$E$32,2,0)*14)+(VLOOKUP(BI202,data!$B$3:$E$32,3,0))*(BF202-14)),0)</f>
        <v>0</v>
      </c>
      <c r="BK202" s="87" t="s">
        <v>87</v>
      </c>
      <c r="BL202" s="66">
        <f>IF(BG202=1,VLOOKUP(BK202,data!$B$35:$D$39,2,0),0)</f>
        <v>0</v>
      </c>
      <c r="BM202" s="67">
        <f>IF(AND(BJ202&lt;&gt;0,BL202&lt;&gt;0)=FALSE,0,data!$C$43)</f>
        <v>0</v>
      </c>
      <c r="BN202" s="91">
        <f t="shared" si="113"/>
        <v>0</v>
      </c>
      <c r="BO202" s="121">
        <f t="shared" si="114"/>
        <v>0</v>
      </c>
      <c r="BP202" s="61">
        <f t="shared" si="115"/>
        <v>0</v>
      </c>
      <c r="BQ202" s="61">
        <f t="shared" si="116"/>
        <v>0</v>
      </c>
      <c r="BS202" s="64"/>
      <c r="BT202" s="61">
        <f t="shared" si="117"/>
        <v>0</v>
      </c>
      <c r="BU202" s="65">
        <f>IF(BT202=1,data!$C$41*BS202,0)</f>
        <v>0</v>
      </c>
      <c r="BV202" s="87" t="s">
        <v>87</v>
      </c>
      <c r="BW202" s="66">
        <f>IF(BT202=1,IF(BS202&lt;15,VLOOKUP(BV202,data!$B$3:$E$32,2,0)*BS202,(VLOOKUP(BV202,data!$B$3:$E$32,2,0)*14)+(VLOOKUP(BV202,data!$B$3:$E$32,3,0))*(BS202-14)),0)</f>
        <v>0</v>
      </c>
      <c r="BX202" s="87" t="s">
        <v>87</v>
      </c>
      <c r="BY202" s="66">
        <f>IF(BT202=1,VLOOKUP(BX202,data!$B$35:$D$39,2,0),0)</f>
        <v>0</v>
      </c>
      <c r="BZ202" s="67">
        <f>IF(AND(BW202&lt;&gt;0,BY202&lt;&gt;0)=FALSE,0,data!$C$43)</f>
        <v>0</v>
      </c>
      <c r="CA202" s="91">
        <f t="shared" si="118"/>
        <v>0</v>
      </c>
      <c r="CB202" s="121">
        <f t="shared" si="119"/>
        <v>0</v>
      </c>
      <c r="CC202" s="61">
        <f t="shared" si="120"/>
        <v>0</v>
      </c>
      <c r="CD202" s="61">
        <f t="shared" si="121"/>
        <v>0</v>
      </c>
    </row>
    <row r="203" spans="1:82" ht="18" hidden="1" customHeight="1" x14ac:dyDescent="0.25">
      <c r="A203" s="68"/>
      <c r="B203" s="58" t="s">
        <v>285</v>
      </c>
      <c r="C203" s="113"/>
      <c r="D203" s="59"/>
      <c r="E203" s="64"/>
      <c r="F203" s="61">
        <f t="shared" si="93"/>
        <v>0</v>
      </c>
      <c r="G203" s="65">
        <f>IF(F203=1,data!$C$41*E203,0)</f>
        <v>0</v>
      </c>
      <c r="H203" s="87" t="s">
        <v>87</v>
      </c>
      <c r="I203" s="66">
        <f>IF($F203=1,IF($E203&lt;15,VLOOKUP(H203,data!$B$3:$E$32,2,0)*$E203,(VLOOKUP(H203,data!$B$3:$E$32,2,0)*14)+(VLOOKUP(H203,data!$B$3:$E$32,3,0))*($E203-14)),0)</f>
        <v>0</v>
      </c>
      <c r="J203" s="87" t="s">
        <v>87</v>
      </c>
      <c r="K203" s="66">
        <f>IF($F203=1,VLOOKUP(J203,data!$B$35:$D$39,2,0),0)</f>
        <v>0</v>
      </c>
      <c r="L203" s="67">
        <f>IF(AND(I203&lt;&gt;0,K203&lt;&gt;0)=FALSE,0,data!$C$43)</f>
        <v>0</v>
      </c>
      <c r="M203" s="91">
        <f t="shared" si="61"/>
        <v>0</v>
      </c>
      <c r="N203" s="61">
        <f t="shared" si="92"/>
        <v>0</v>
      </c>
      <c r="O203" s="61">
        <f t="shared" si="94"/>
        <v>0</v>
      </c>
      <c r="P203" s="61">
        <f t="shared" si="95"/>
        <v>0</v>
      </c>
      <c r="Q203" s="137">
        <f t="shared" si="96"/>
        <v>0</v>
      </c>
      <c r="S203" s="64"/>
      <c r="T203" s="61">
        <f t="shared" si="97"/>
        <v>0</v>
      </c>
      <c r="U203" s="65">
        <f>IF(T203=1,data!$C$41*S203,0)</f>
        <v>0</v>
      </c>
      <c r="V203" s="87" t="s">
        <v>87</v>
      </c>
      <c r="W203" s="66">
        <f>IF(T203=1,IF(S203&lt;15,VLOOKUP(V203,data!$B$3:$E$32,2,0)*S203,(VLOOKUP(V203,data!$B$3:$E$32,2,0)*14)+(VLOOKUP(V203,data!$B$3:$E$32,3,0))*(S203-14)),0)</f>
        <v>0</v>
      </c>
      <c r="X203" s="87" t="s">
        <v>87</v>
      </c>
      <c r="Y203" s="66">
        <f>IF(T203=1,VLOOKUP(X203,data!$B$35:$D$39,2,0),0)</f>
        <v>0</v>
      </c>
      <c r="Z203" s="67">
        <f>IF(AND(W203&lt;&gt;0,Y203&lt;&gt;0)=FALSE,0,data!$C$43)</f>
        <v>0</v>
      </c>
      <c r="AA203" s="91">
        <f t="shared" si="98"/>
        <v>0</v>
      </c>
      <c r="AB203" s="121">
        <f t="shared" si="99"/>
        <v>0</v>
      </c>
      <c r="AC203" s="61">
        <f t="shared" si="100"/>
        <v>0</v>
      </c>
      <c r="AD203" s="61">
        <f t="shared" si="101"/>
        <v>0</v>
      </c>
      <c r="AF203" s="64"/>
      <c r="AG203" s="61">
        <f t="shared" si="102"/>
        <v>0</v>
      </c>
      <c r="AH203" s="65">
        <f>IF(AG203=1,data!$C$41*AF203,0)</f>
        <v>0</v>
      </c>
      <c r="AI203" s="87" t="s">
        <v>87</v>
      </c>
      <c r="AJ203" s="66">
        <f>IF(AG203=1,IF(AF203&lt;15,VLOOKUP(AI203,data!$B$3:$E$32,2,0)*AF203,(VLOOKUP(AI203,data!$B$3:$E$32,2,0)*14)+(VLOOKUP(AI203,data!$B$3:$E$32,3,0))*(AF203-14)),0)</f>
        <v>0</v>
      </c>
      <c r="AK203" s="87" t="s">
        <v>87</v>
      </c>
      <c r="AL203" s="66">
        <f>IF(AG203=1,VLOOKUP(AK203,data!$B$35:$D$39,2,0),0)</f>
        <v>0</v>
      </c>
      <c r="AM203" s="67">
        <f>IF(AND(AJ203&lt;&gt;0,AL203&lt;&gt;0)=FALSE,0,data!$C$43)</f>
        <v>0</v>
      </c>
      <c r="AN203" s="91">
        <f t="shared" si="103"/>
        <v>0</v>
      </c>
      <c r="AO203" s="121">
        <f t="shared" si="104"/>
        <v>0</v>
      </c>
      <c r="AP203" s="61">
        <f t="shared" si="105"/>
        <v>0</v>
      </c>
      <c r="AQ203" s="61">
        <f t="shared" si="106"/>
        <v>0</v>
      </c>
      <c r="AS203" s="64"/>
      <c r="AT203" s="61">
        <f t="shared" si="107"/>
        <v>0</v>
      </c>
      <c r="AU203" s="65">
        <f>IF(AT203=1,data!$C$41*AS203,0)</f>
        <v>0</v>
      </c>
      <c r="AV203" s="87" t="s">
        <v>87</v>
      </c>
      <c r="AW203" s="66">
        <f>IF(AT203=1,IF(AS203&lt;15,VLOOKUP(AV203,data!$B$3:$E$32,2,0)*AS203,(VLOOKUP(AV203,data!$B$3:$E$32,2,0)*14)+(VLOOKUP(AV203,data!$B$3:$E$32,3,0))*(AS203-14)),0)</f>
        <v>0</v>
      </c>
      <c r="AX203" s="87" t="s">
        <v>87</v>
      </c>
      <c r="AY203" s="66">
        <f>IF(AT203=1,VLOOKUP(AX203,data!$B$35:$D$39,2,0),0)</f>
        <v>0</v>
      </c>
      <c r="AZ203" s="67">
        <f>IF(AND(AW203&lt;&gt;0,AY203&lt;&gt;0)=FALSE,0,data!$C$43)</f>
        <v>0</v>
      </c>
      <c r="BA203" s="91">
        <f t="shared" si="108"/>
        <v>0</v>
      </c>
      <c r="BB203" s="121">
        <f t="shared" si="109"/>
        <v>0</v>
      </c>
      <c r="BC203" s="61">
        <f t="shared" si="110"/>
        <v>0</v>
      </c>
      <c r="BD203" s="61">
        <f t="shared" si="111"/>
        <v>0</v>
      </c>
      <c r="BF203" s="64"/>
      <c r="BG203" s="61">
        <f t="shared" si="112"/>
        <v>0</v>
      </c>
      <c r="BH203" s="65">
        <f>IF(BG203=1,data!$C$41*BF203,0)</f>
        <v>0</v>
      </c>
      <c r="BI203" s="87" t="s">
        <v>87</v>
      </c>
      <c r="BJ203" s="66">
        <f>IF(BG203=1,IF(BF203&lt;15,VLOOKUP(BI203,data!$B$3:$E$32,2,0)*BF203,(VLOOKUP(BI203,data!$B$3:$E$32,2,0)*14)+(VLOOKUP(BI203,data!$B$3:$E$32,3,0))*(BF203-14)),0)</f>
        <v>0</v>
      </c>
      <c r="BK203" s="87" t="s">
        <v>87</v>
      </c>
      <c r="BL203" s="66">
        <f>IF(BG203=1,VLOOKUP(BK203,data!$B$35:$D$39,2,0),0)</f>
        <v>0</v>
      </c>
      <c r="BM203" s="67">
        <f>IF(AND(BJ203&lt;&gt;0,BL203&lt;&gt;0)=FALSE,0,data!$C$43)</f>
        <v>0</v>
      </c>
      <c r="BN203" s="91">
        <f t="shared" si="113"/>
        <v>0</v>
      </c>
      <c r="BO203" s="121">
        <f t="shared" si="114"/>
        <v>0</v>
      </c>
      <c r="BP203" s="61">
        <f t="shared" si="115"/>
        <v>0</v>
      </c>
      <c r="BQ203" s="61">
        <f t="shared" si="116"/>
        <v>0</v>
      </c>
      <c r="BS203" s="64"/>
      <c r="BT203" s="61">
        <f t="shared" si="117"/>
        <v>0</v>
      </c>
      <c r="BU203" s="65">
        <f>IF(BT203=1,data!$C$41*BS203,0)</f>
        <v>0</v>
      </c>
      <c r="BV203" s="87" t="s">
        <v>87</v>
      </c>
      <c r="BW203" s="66">
        <f>IF(BT203=1,IF(BS203&lt;15,VLOOKUP(BV203,data!$B$3:$E$32,2,0)*BS203,(VLOOKUP(BV203,data!$B$3:$E$32,2,0)*14)+(VLOOKUP(BV203,data!$B$3:$E$32,3,0))*(BS203-14)),0)</f>
        <v>0</v>
      </c>
      <c r="BX203" s="87" t="s">
        <v>87</v>
      </c>
      <c r="BY203" s="66">
        <f>IF(BT203=1,VLOOKUP(BX203,data!$B$35:$D$39,2,0),0)</f>
        <v>0</v>
      </c>
      <c r="BZ203" s="67">
        <f>IF(AND(BW203&lt;&gt;0,BY203&lt;&gt;0)=FALSE,0,data!$C$43)</f>
        <v>0</v>
      </c>
      <c r="CA203" s="91">
        <f t="shared" si="118"/>
        <v>0</v>
      </c>
      <c r="CB203" s="121">
        <f t="shared" si="119"/>
        <v>0</v>
      </c>
      <c r="CC203" s="61">
        <f t="shared" si="120"/>
        <v>0</v>
      </c>
      <c r="CD203" s="61">
        <f t="shared" si="121"/>
        <v>0</v>
      </c>
    </row>
    <row r="204" spans="1:82" ht="18" hidden="1" customHeight="1" x14ac:dyDescent="0.25">
      <c r="A204" s="68"/>
      <c r="B204" s="58" t="s">
        <v>286</v>
      </c>
      <c r="C204" s="113"/>
      <c r="D204" s="59"/>
      <c r="E204" s="64"/>
      <c r="F204" s="61">
        <f t="shared" si="93"/>
        <v>0</v>
      </c>
      <c r="G204" s="65">
        <f>IF(F204=1,data!$C$41*E204,0)</f>
        <v>0</v>
      </c>
      <c r="H204" s="87" t="s">
        <v>87</v>
      </c>
      <c r="I204" s="66">
        <f>IF($F204=1,IF($E204&lt;15,VLOOKUP(H204,data!$B$3:$E$32,2,0)*$E204,(VLOOKUP(H204,data!$B$3:$E$32,2,0)*14)+(VLOOKUP(H204,data!$B$3:$E$32,3,0))*($E204-14)),0)</f>
        <v>0</v>
      </c>
      <c r="J204" s="87" t="s">
        <v>87</v>
      </c>
      <c r="K204" s="66">
        <f>IF($F204=1,VLOOKUP(J204,data!$B$35:$D$39,2,0),0)</f>
        <v>0</v>
      </c>
      <c r="L204" s="67">
        <f>IF(AND(I204&lt;&gt;0,K204&lt;&gt;0)=FALSE,0,data!$C$43)</f>
        <v>0</v>
      </c>
      <c r="M204" s="91">
        <f t="shared" si="61"/>
        <v>0</v>
      </c>
      <c r="N204" s="61">
        <f t="shared" si="92"/>
        <v>0</v>
      </c>
      <c r="O204" s="61">
        <f t="shared" si="94"/>
        <v>0</v>
      </c>
      <c r="P204" s="61">
        <f t="shared" si="95"/>
        <v>0</v>
      </c>
      <c r="Q204" s="137">
        <f t="shared" si="96"/>
        <v>0</v>
      </c>
      <c r="S204" s="64"/>
      <c r="T204" s="61">
        <f t="shared" si="97"/>
        <v>0</v>
      </c>
      <c r="U204" s="65">
        <f>IF(T204=1,data!$C$41*S204,0)</f>
        <v>0</v>
      </c>
      <c r="V204" s="87" t="s">
        <v>87</v>
      </c>
      <c r="W204" s="66">
        <f>IF(T204=1,IF(S204&lt;15,VLOOKUP(V204,data!$B$3:$E$32,2,0)*S204,(VLOOKUP(V204,data!$B$3:$E$32,2,0)*14)+(VLOOKUP(V204,data!$B$3:$E$32,3,0))*(S204-14)),0)</f>
        <v>0</v>
      </c>
      <c r="X204" s="87" t="s">
        <v>87</v>
      </c>
      <c r="Y204" s="66">
        <f>IF(T204=1,VLOOKUP(X204,data!$B$35:$D$39,2,0),0)</f>
        <v>0</v>
      </c>
      <c r="Z204" s="67">
        <f>IF(AND(W204&lt;&gt;0,Y204&lt;&gt;0)=FALSE,0,data!$C$43)</f>
        <v>0</v>
      </c>
      <c r="AA204" s="91">
        <f t="shared" si="98"/>
        <v>0</v>
      </c>
      <c r="AB204" s="121">
        <f t="shared" si="99"/>
        <v>0</v>
      </c>
      <c r="AC204" s="61">
        <f t="shared" si="100"/>
        <v>0</v>
      </c>
      <c r="AD204" s="61">
        <f t="shared" si="101"/>
        <v>0</v>
      </c>
      <c r="AF204" s="64"/>
      <c r="AG204" s="61">
        <f t="shared" si="102"/>
        <v>0</v>
      </c>
      <c r="AH204" s="65">
        <f>IF(AG204=1,data!$C$41*AF204,0)</f>
        <v>0</v>
      </c>
      <c r="AI204" s="87" t="s">
        <v>87</v>
      </c>
      <c r="AJ204" s="66">
        <f>IF(AG204=1,IF(AF204&lt;15,VLOOKUP(AI204,data!$B$3:$E$32,2,0)*AF204,(VLOOKUP(AI204,data!$B$3:$E$32,2,0)*14)+(VLOOKUP(AI204,data!$B$3:$E$32,3,0))*(AF204-14)),0)</f>
        <v>0</v>
      </c>
      <c r="AK204" s="87" t="s">
        <v>87</v>
      </c>
      <c r="AL204" s="66">
        <f>IF(AG204=1,VLOOKUP(AK204,data!$B$35:$D$39,2,0),0)</f>
        <v>0</v>
      </c>
      <c r="AM204" s="67">
        <f>IF(AND(AJ204&lt;&gt;0,AL204&lt;&gt;0)=FALSE,0,data!$C$43)</f>
        <v>0</v>
      </c>
      <c r="AN204" s="91">
        <f t="shared" si="103"/>
        <v>0</v>
      </c>
      <c r="AO204" s="121">
        <f t="shared" si="104"/>
        <v>0</v>
      </c>
      <c r="AP204" s="61">
        <f t="shared" si="105"/>
        <v>0</v>
      </c>
      <c r="AQ204" s="61">
        <f t="shared" si="106"/>
        <v>0</v>
      </c>
      <c r="AS204" s="64"/>
      <c r="AT204" s="61">
        <f t="shared" si="107"/>
        <v>0</v>
      </c>
      <c r="AU204" s="65">
        <f>IF(AT204=1,data!$C$41*AS204,0)</f>
        <v>0</v>
      </c>
      <c r="AV204" s="87" t="s">
        <v>87</v>
      </c>
      <c r="AW204" s="66">
        <f>IF(AT204=1,IF(AS204&lt;15,VLOOKUP(AV204,data!$B$3:$E$32,2,0)*AS204,(VLOOKUP(AV204,data!$B$3:$E$32,2,0)*14)+(VLOOKUP(AV204,data!$B$3:$E$32,3,0))*(AS204-14)),0)</f>
        <v>0</v>
      </c>
      <c r="AX204" s="87" t="s">
        <v>87</v>
      </c>
      <c r="AY204" s="66">
        <f>IF(AT204=1,VLOOKUP(AX204,data!$B$35:$D$39,2,0),0)</f>
        <v>0</v>
      </c>
      <c r="AZ204" s="67">
        <f>IF(AND(AW204&lt;&gt;0,AY204&lt;&gt;0)=FALSE,0,data!$C$43)</f>
        <v>0</v>
      </c>
      <c r="BA204" s="91">
        <f t="shared" si="108"/>
        <v>0</v>
      </c>
      <c r="BB204" s="121">
        <f t="shared" si="109"/>
        <v>0</v>
      </c>
      <c r="BC204" s="61">
        <f t="shared" si="110"/>
        <v>0</v>
      </c>
      <c r="BD204" s="61">
        <f t="shared" si="111"/>
        <v>0</v>
      </c>
      <c r="BF204" s="64"/>
      <c r="BG204" s="61">
        <f t="shared" si="112"/>
        <v>0</v>
      </c>
      <c r="BH204" s="65">
        <f>IF(BG204=1,data!$C$41*BF204,0)</f>
        <v>0</v>
      </c>
      <c r="BI204" s="87" t="s">
        <v>87</v>
      </c>
      <c r="BJ204" s="66">
        <f>IF(BG204=1,IF(BF204&lt;15,VLOOKUP(BI204,data!$B$3:$E$32,2,0)*BF204,(VLOOKUP(BI204,data!$B$3:$E$32,2,0)*14)+(VLOOKUP(BI204,data!$B$3:$E$32,3,0))*(BF204-14)),0)</f>
        <v>0</v>
      </c>
      <c r="BK204" s="87" t="s">
        <v>87</v>
      </c>
      <c r="BL204" s="66">
        <f>IF(BG204=1,VLOOKUP(BK204,data!$B$35:$D$39,2,0),0)</f>
        <v>0</v>
      </c>
      <c r="BM204" s="67">
        <f>IF(AND(BJ204&lt;&gt;0,BL204&lt;&gt;0)=FALSE,0,data!$C$43)</f>
        <v>0</v>
      </c>
      <c r="BN204" s="91">
        <f t="shared" si="113"/>
        <v>0</v>
      </c>
      <c r="BO204" s="121">
        <f t="shared" si="114"/>
        <v>0</v>
      </c>
      <c r="BP204" s="61">
        <f t="shared" si="115"/>
        <v>0</v>
      </c>
      <c r="BQ204" s="61">
        <f t="shared" si="116"/>
        <v>0</v>
      </c>
      <c r="BS204" s="64"/>
      <c r="BT204" s="61">
        <f t="shared" si="117"/>
        <v>0</v>
      </c>
      <c r="BU204" s="65">
        <f>IF(BT204=1,data!$C$41*BS204,0)</f>
        <v>0</v>
      </c>
      <c r="BV204" s="87" t="s">
        <v>87</v>
      </c>
      <c r="BW204" s="66">
        <f>IF(BT204=1,IF(BS204&lt;15,VLOOKUP(BV204,data!$B$3:$E$32,2,0)*BS204,(VLOOKUP(BV204,data!$B$3:$E$32,2,0)*14)+(VLOOKUP(BV204,data!$B$3:$E$32,3,0))*(BS204-14)),0)</f>
        <v>0</v>
      </c>
      <c r="BX204" s="87" t="s">
        <v>87</v>
      </c>
      <c r="BY204" s="66">
        <f>IF(BT204=1,VLOOKUP(BX204,data!$B$35:$D$39,2,0),0)</f>
        <v>0</v>
      </c>
      <c r="BZ204" s="67">
        <f>IF(AND(BW204&lt;&gt;0,BY204&lt;&gt;0)=FALSE,0,data!$C$43)</f>
        <v>0</v>
      </c>
      <c r="CA204" s="91">
        <f t="shared" si="118"/>
        <v>0</v>
      </c>
      <c r="CB204" s="121">
        <f t="shared" si="119"/>
        <v>0</v>
      </c>
      <c r="CC204" s="61">
        <f t="shared" si="120"/>
        <v>0</v>
      </c>
      <c r="CD204" s="61">
        <f t="shared" si="121"/>
        <v>0</v>
      </c>
    </row>
    <row r="205" spans="1:82" ht="18" hidden="1" customHeight="1" x14ac:dyDescent="0.25">
      <c r="A205" s="68"/>
      <c r="B205" s="58" t="s">
        <v>287</v>
      </c>
      <c r="C205" s="113"/>
      <c r="D205" s="59"/>
      <c r="E205" s="64"/>
      <c r="F205" s="61">
        <f t="shared" si="93"/>
        <v>0</v>
      </c>
      <c r="G205" s="65">
        <f>IF(F205=1,data!$C$41*E205,0)</f>
        <v>0</v>
      </c>
      <c r="H205" s="87" t="s">
        <v>87</v>
      </c>
      <c r="I205" s="66">
        <f>IF($F205=1,IF($E205&lt;15,VLOOKUP(H205,data!$B$3:$E$32,2,0)*$E205,(VLOOKUP(H205,data!$B$3:$E$32,2,0)*14)+(VLOOKUP(H205,data!$B$3:$E$32,3,0))*($E205-14)),0)</f>
        <v>0</v>
      </c>
      <c r="J205" s="87" t="s">
        <v>87</v>
      </c>
      <c r="K205" s="66">
        <f>IF($F205=1,VLOOKUP(J205,data!$B$35:$D$39,2,0),0)</f>
        <v>0</v>
      </c>
      <c r="L205" s="67">
        <f>IF(AND(I205&lt;&gt;0,K205&lt;&gt;0)=FALSE,0,data!$C$43)</f>
        <v>0</v>
      </c>
      <c r="M205" s="91">
        <f t="shared" si="61"/>
        <v>0</v>
      </c>
      <c r="N205" s="61">
        <f t="shared" si="92"/>
        <v>0</v>
      </c>
      <c r="O205" s="61">
        <f t="shared" si="94"/>
        <v>0</v>
      </c>
      <c r="P205" s="61">
        <f t="shared" si="95"/>
        <v>0</v>
      </c>
      <c r="Q205" s="137">
        <f t="shared" si="96"/>
        <v>0</v>
      </c>
      <c r="S205" s="64"/>
      <c r="T205" s="61">
        <f t="shared" si="97"/>
        <v>0</v>
      </c>
      <c r="U205" s="65">
        <f>IF(T205=1,data!$C$41*S205,0)</f>
        <v>0</v>
      </c>
      <c r="V205" s="87" t="s">
        <v>87</v>
      </c>
      <c r="W205" s="66">
        <f>IF(T205=1,IF(S205&lt;15,VLOOKUP(V205,data!$B$3:$E$32,2,0)*S205,(VLOOKUP(V205,data!$B$3:$E$32,2,0)*14)+(VLOOKUP(V205,data!$B$3:$E$32,3,0))*(S205-14)),0)</f>
        <v>0</v>
      </c>
      <c r="X205" s="87" t="s">
        <v>87</v>
      </c>
      <c r="Y205" s="66">
        <f>IF(T205=1,VLOOKUP(X205,data!$B$35:$D$39,2,0),0)</f>
        <v>0</v>
      </c>
      <c r="Z205" s="67">
        <f>IF(AND(W205&lt;&gt;0,Y205&lt;&gt;0)=FALSE,0,data!$C$43)</f>
        <v>0</v>
      </c>
      <c r="AA205" s="91">
        <f t="shared" si="98"/>
        <v>0</v>
      </c>
      <c r="AB205" s="121">
        <f t="shared" si="99"/>
        <v>0</v>
      </c>
      <c r="AC205" s="61">
        <f t="shared" si="100"/>
        <v>0</v>
      </c>
      <c r="AD205" s="61">
        <f t="shared" si="101"/>
        <v>0</v>
      </c>
      <c r="AF205" s="64"/>
      <c r="AG205" s="61">
        <f t="shared" si="102"/>
        <v>0</v>
      </c>
      <c r="AH205" s="65">
        <f>IF(AG205=1,data!$C$41*AF205,0)</f>
        <v>0</v>
      </c>
      <c r="AI205" s="87" t="s">
        <v>87</v>
      </c>
      <c r="AJ205" s="66">
        <f>IF(AG205=1,IF(AF205&lt;15,VLOOKUP(AI205,data!$B$3:$E$32,2,0)*AF205,(VLOOKUP(AI205,data!$B$3:$E$32,2,0)*14)+(VLOOKUP(AI205,data!$B$3:$E$32,3,0))*(AF205-14)),0)</f>
        <v>0</v>
      </c>
      <c r="AK205" s="87" t="s">
        <v>87</v>
      </c>
      <c r="AL205" s="66">
        <f>IF(AG205=1,VLOOKUP(AK205,data!$B$35:$D$39,2,0),0)</f>
        <v>0</v>
      </c>
      <c r="AM205" s="67">
        <f>IF(AND(AJ205&lt;&gt;0,AL205&lt;&gt;0)=FALSE,0,data!$C$43)</f>
        <v>0</v>
      </c>
      <c r="AN205" s="91">
        <f t="shared" si="103"/>
        <v>0</v>
      </c>
      <c r="AO205" s="121">
        <f t="shared" si="104"/>
        <v>0</v>
      </c>
      <c r="AP205" s="61">
        <f t="shared" si="105"/>
        <v>0</v>
      </c>
      <c r="AQ205" s="61">
        <f t="shared" si="106"/>
        <v>0</v>
      </c>
      <c r="AS205" s="64"/>
      <c r="AT205" s="61">
        <f t="shared" si="107"/>
        <v>0</v>
      </c>
      <c r="AU205" s="65">
        <f>IF(AT205=1,data!$C$41*AS205,0)</f>
        <v>0</v>
      </c>
      <c r="AV205" s="87" t="s">
        <v>87</v>
      </c>
      <c r="AW205" s="66">
        <f>IF(AT205=1,IF(AS205&lt;15,VLOOKUP(AV205,data!$B$3:$E$32,2,0)*AS205,(VLOOKUP(AV205,data!$B$3:$E$32,2,0)*14)+(VLOOKUP(AV205,data!$B$3:$E$32,3,0))*(AS205-14)),0)</f>
        <v>0</v>
      </c>
      <c r="AX205" s="87" t="s">
        <v>87</v>
      </c>
      <c r="AY205" s="66">
        <f>IF(AT205=1,VLOOKUP(AX205,data!$B$35:$D$39,2,0),0)</f>
        <v>0</v>
      </c>
      <c r="AZ205" s="67">
        <f>IF(AND(AW205&lt;&gt;0,AY205&lt;&gt;0)=FALSE,0,data!$C$43)</f>
        <v>0</v>
      </c>
      <c r="BA205" s="91">
        <f t="shared" si="108"/>
        <v>0</v>
      </c>
      <c r="BB205" s="121">
        <f t="shared" si="109"/>
        <v>0</v>
      </c>
      <c r="BC205" s="61">
        <f t="shared" si="110"/>
        <v>0</v>
      </c>
      <c r="BD205" s="61">
        <f t="shared" si="111"/>
        <v>0</v>
      </c>
      <c r="BF205" s="64"/>
      <c r="BG205" s="61">
        <f t="shared" si="112"/>
        <v>0</v>
      </c>
      <c r="BH205" s="65">
        <f>IF(BG205=1,data!$C$41*BF205,0)</f>
        <v>0</v>
      </c>
      <c r="BI205" s="87" t="s">
        <v>87</v>
      </c>
      <c r="BJ205" s="66">
        <f>IF(BG205=1,IF(BF205&lt;15,VLOOKUP(BI205,data!$B$3:$E$32,2,0)*BF205,(VLOOKUP(BI205,data!$B$3:$E$32,2,0)*14)+(VLOOKUP(BI205,data!$B$3:$E$32,3,0))*(BF205-14)),0)</f>
        <v>0</v>
      </c>
      <c r="BK205" s="87" t="s">
        <v>87</v>
      </c>
      <c r="BL205" s="66">
        <f>IF(BG205=1,VLOOKUP(BK205,data!$B$35:$D$39,2,0),0)</f>
        <v>0</v>
      </c>
      <c r="BM205" s="67">
        <f>IF(AND(BJ205&lt;&gt;0,BL205&lt;&gt;0)=FALSE,0,data!$C$43)</f>
        <v>0</v>
      </c>
      <c r="BN205" s="91">
        <f t="shared" si="113"/>
        <v>0</v>
      </c>
      <c r="BO205" s="121">
        <f t="shared" si="114"/>
        <v>0</v>
      </c>
      <c r="BP205" s="61">
        <f t="shared" si="115"/>
        <v>0</v>
      </c>
      <c r="BQ205" s="61">
        <f t="shared" si="116"/>
        <v>0</v>
      </c>
      <c r="BS205" s="64"/>
      <c r="BT205" s="61">
        <f t="shared" si="117"/>
        <v>0</v>
      </c>
      <c r="BU205" s="65">
        <f>IF(BT205=1,data!$C$41*BS205,0)</f>
        <v>0</v>
      </c>
      <c r="BV205" s="87" t="s">
        <v>87</v>
      </c>
      <c r="BW205" s="66">
        <f>IF(BT205=1,IF(BS205&lt;15,VLOOKUP(BV205,data!$B$3:$E$32,2,0)*BS205,(VLOOKUP(BV205,data!$B$3:$E$32,2,0)*14)+(VLOOKUP(BV205,data!$B$3:$E$32,3,0))*(BS205-14)),0)</f>
        <v>0</v>
      </c>
      <c r="BX205" s="87" t="s">
        <v>87</v>
      </c>
      <c r="BY205" s="66">
        <f>IF(BT205=1,VLOOKUP(BX205,data!$B$35:$D$39,2,0),0)</f>
        <v>0</v>
      </c>
      <c r="BZ205" s="67">
        <f>IF(AND(BW205&lt;&gt;0,BY205&lt;&gt;0)=FALSE,0,data!$C$43)</f>
        <v>0</v>
      </c>
      <c r="CA205" s="91">
        <f t="shared" si="118"/>
        <v>0</v>
      </c>
      <c r="CB205" s="121">
        <f t="shared" si="119"/>
        <v>0</v>
      </c>
      <c r="CC205" s="61">
        <f t="shared" si="120"/>
        <v>0</v>
      </c>
      <c r="CD205" s="61">
        <f t="shared" si="121"/>
        <v>0</v>
      </c>
    </row>
    <row r="206" spans="1:82" ht="18" hidden="1" customHeight="1" x14ac:dyDescent="0.25">
      <c r="A206" s="68"/>
      <c r="B206" s="58" t="s">
        <v>288</v>
      </c>
      <c r="C206" s="113"/>
      <c r="D206" s="59"/>
      <c r="E206" s="64"/>
      <c r="F206" s="61">
        <f t="shared" si="93"/>
        <v>0</v>
      </c>
      <c r="G206" s="65">
        <f>IF(F206=1,data!$C$41*E206,0)</f>
        <v>0</v>
      </c>
      <c r="H206" s="87" t="s">
        <v>87</v>
      </c>
      <c r="I206" s="66">
        <f>IF($F206=1,IF($E206&lt;15,VLOOKUP(H206,data!$B$3:$E$32,2,0)*$E206,(VLOOKUP(H206,data!$B$3:$E$32,2,0)*14)+(VLOOKUP(H206,data!$B$3:$E$32,3,0))*($E206-14)),0)</f>
        <v>0</v>
      </c>
      <c r="J206" s="87" t="s">
        <v>87</v>
      </c>
      <c r="K206" s="66">
        <f>IF($F206=1,VLOOKUP(J206,data!$B$35:$D$39,2,0),0)</f>
        <v>0</v>
      </c>
      <c r="L206" s="67">
        <f>IF(AND(I206&lt;&gt;0,K206&lt;&gt;0)=FALSE,0,data!$C$43)</f>
        <v>0</v>
      </c>
      <c r="M206" s="91">
        <f t="shared" si="61"/>
        <v>0</v>
      </c>
      <c r="N206" s="61">
        <f t="shared" si="92"/>
        <v>0</v>
      </c>
      <c r="O206" s="61">
        <f t="shared" si="94"/>
        <v>0</v>
      </c>
      <c r="P206" s="61">
        <f t="shared" si="95"/>
        <v>0</v>
      </c>
      <c r="Q206" s="137">
        <f t="shared" si="96"/>
        <v>0</v>
      </c>
      <c r="S206" s="64"/>
      <c r="T206" s="61">
        <f t="shared" si="97"/>
        <v>0</v>
      </c>
      <c r="U206" s="65">
        <f>IF(T206=1,data!$C$41*S206,0)</f>
        <v>0</v>
      </c>
      <c r="V206" s="87" t="s">
        <v>87</v>
      </c>
      <c r="W206" s="66">
        <f>IF(T206=1,IF(S206&lt;15,VLOOKUP(V206,data!$B$3:$E$32,2,0)*S206,(VLOOKUP(V206,data!$B$3:$E$32,2,0)*14)+(VLOOKUP(V206,data!$B$3:$E$32,3,0))*(S206-14)),0)</f>
        <v>0</v>
      </c>
      <c r="X206" s="87" t="s">
        <v>87</v>
      </c>
      <c r="Y206" s="66">
        <f>IF(T206=1,VLOOKUP(X206,data!$B$35:$D$39,2,0),0)</f>
        <v>0</v>
      </c>
      <c r="Z206" s="67">
        <f>IF(AND(W206&lt;&gt;0,Y206&lt;&gt;0)=FALSE,0,data!$C$43)</f>
        <v>0</v>
      </c>
      <c r="AA206" s="91">
        <f t="shared" si="98"/>
        <v>0</v>
      </c>
      <c r="AB206" s="121">
        <f t="shared" si="99"/>
        <v>0</v>
      </c>
      <c r="AC206" s="61">
        <f t="shared" si="100"/>
        <v>0</v>
      </c>
      <c r="AD206" s="61">
        <f t="shared" si="101"/>
        <v>0</v>
      </c>
      <c r="AF206" s="64"/>
      <c r="AG206" s="61">
        <f t="shared" si="102"/>
        <v>0</v>
      </c>
      <c r="AH206" s="65">
        <f>IF(AG206=1,data!$C$41*AF206,0)</f>
        <v>0</v>
      </c>
      <c r="AI206" s="87" t="s">
        <v>87</v>
      </c>
      <c r="AJ206" s="66">
        <f>IF(AG206=1,IF(AF206&lt;15,VLOOKUP(AI206,data!$B$3:$E$32,2,0)*AF206,(VLOOKUP(AI206,data!$B$3:$E$32,2,0)*14)+(VLOOKUP(AI206,data!$B$3:$E$32,3,0))*(AF206-14)),0)</f>
        <v>0</v>
      </c>
      <c r="AK206" s="87" t="s">
        <v>87</v>
      </c>
      <c r="AL206" s="66">
        <f>IF(AG206=1,VLOOKUP(AK206,data!$B$35:$D$39,2,0),0)</f>
        <v>0</v>
      </c>
      <c r="AM206" s="67">
        <f>IF(AND(AJ206&lt;&gt;0,AL206&lt;&gt;0)=FALSE,0,data!$C$43)</f>
        <v>0</v>
      </c>
      <c r="AN206" s="91">
        <f t="shared" si="103"/>
        <v>0</v>
      </c>
      <c r="AO206" s="121">
        <f t="shared" si="104"/>
        <v>0</v>
      </c>
      <c r="AP206" s="61">
        <f t="shared" si="105"/>
        <v>0</v>
      </c>
      <c r="AQ206" s="61">
        <f t="shared" si="106"/>
        <v>0</v>
      </c>
      <c r="AS206" s="64"/>
      <c r="AT206" s="61">
        <f t="shared" si="107"/>
        <v>0</v>
      </c>
      <c r="AU206" s="65">
        <f>IF(AT206=1,data!$C$41*AS206,0)</f>
        <v>0</v>
      </c>
      <c r="AV206" s="87" t="s">
        <v>87</v>
      </c>
      <c r="AW206" s="66">
        <f>IF(AT206=1,IF(AS206&lt;15,VLOOKUP(AV206,data!$B$3:$E$32,2,0)*AS206,(VLOOKUP(AV206,data!$B$3:$E$32,2,0)*14)+(VLOOKUP(AV206,data!$B$3:$E$32,3,0))*(AS206-14)),0)</f>
        <v>0</v>
      </c>
      <c r="AX206" s="87" t="s">
        <v>87</v>
      </c>
      <c r="AY206" s="66">
        <f>IF(AT206=1,VLOOKUP(AX206,data!$B$35:$D$39,2,0),0)</f>
        <v>0</v>
      </c>
      <c r="AZ206" s="67">
        <f>IF(AND(AW206&lt;&gt;0,AY206&lt;&gt;0)=FALSE,0,data!$C$43)</f>
        <v>0</v>
      </c>
      <c r="BA206" s="91">
        <f t="shared" si="108"/>
        <v>0</v>
      </c>
      <c r="BB206" s="121">
        <f t="shared" si="109"/>
        <v>0</v>
      </c>
      <c r="BC206" s="61">
        <f t="shared" si="110"/>
        <v>0</v>
      </c>
      <c r="BD206" s="61">
        <f t="shared" si="111"/>
        <v>0</v>
      </c>
      <c r="BF206" s="64"/>
      <c r="BG206" s="61">
        <f t="shared" si="112"/>
        <v>0</v>
      </c>
      <c r="BH206" s="65">
        <f>IF(BG206=1,data!$C$41*BF206,0)</f>
        <v>0</v>
      </c>
      <c r="BI206" s="87" t="s">
        <v>87</v>
      </c>
      <c r="BJ206" s="66">
        <f>IF(BG206=1,IF(BF206&lt;15,VLOOKUP(BI206,data!$B$3:$E$32,2,0)*BF206,(VLOOKUP(BI206,data!$B$3:$E$32,2,0)*14)+(VLOOKUP(BI206,data!$B$3:$E$32,3,0))*(BF206-14)),0)</f>
        <v>0</v>
      </c>
      <c r="BK206" s="87" t="s">
        <v>87</v>
      </c>
      <c r="BL206" s="66">
        <f>IF(BG206=1,VLOOKUP(BK206,data!$B$35:$D$39,2,0),0)</f>
        <v>0</v>
      </c>
      <c r="BM206" s="67">
        <f>IF(AND(BJ206&lt;&gt;0,BL206&lt;&gt;0)=FALSE,0,data!$C$43)</f>
        <v>0</v>
      </c>
      <c r="BN206" s="91">
        <f t="shared" si="113"/>
        <v>0</v>
      </c>
      <c r="BO206" s="121">
        <f t="shared" si="114"/>
        <v>0</v>
      </c>
      <c r="BP206" s="61">
        <f t="shared" si="115"/>
        <v>0</v>
      </c>
      <c r="BQ206" s="61">
        <f t="shared" si="116"/>
        <v>0</v>
      </c>
      <c r="BS206" s="64"/>
      <c r="BT206" s="61">
        <f t="shared" si="117"/>
        <v>0</v>
      </c>
      <c r="BU206" s="65">
        <f>IF(BT206=1,data!$C$41*BS206,0)</f>
        <v>0</v>
      </c>
      <c r="BV206" s="87" t="s">
        <v>87</v>
      </c>
      <c r="BW206" s="66">
        <f>IF(BT206=1,IF(BS206&lt;15,VLOOKUP(BV206,data!$B$3:$E$32,2,0)*BS206,(VLOOKUP(BV206,data!$B$3:$E$32,2,0)*14)+(VLOOKUP(BV206,data!$B$3:$E$32,3,0))*(BS206-14)),0)</f>
        <v>0</v>
      </c>
      <c r="BX206" s="87" t="s">
        <v>87</v>
      </c>
      <c r="BY206" s="66">
        <f>IF(BT206=1,VLOOKUP(BX206,data!$B$35:$D$39,2,0),0)</f>
        <v>0</v>
      </c>
      <c r="BZ206" s="67">
        <f>IF(AND(BW206&lt;&gt;0,BY206&lt;&gt;0)=FALSE,0,data!$C$43)</f>
        <v>0</v>
      </c>
      <c r="CA206" s="91">
        <f t="shared" si="118"/>
        <v>0</v>
      </c>
      <c r="CB206" s="121">
        <f t="shared" si="119"/>
        <v>0</v>
      </c>
      <c r="CC206" s="61">
        <f t="shared" si="120"/>
        <v>0</v>
      </c>
      <c r="CD206" s="61">
        <f t="shared" si="121"/>
        <v>0</v>
      </c>
    </row>
    <row r="207" spans="1:82" ht="18" hidden="1" customHeight="1" x14ac:dyDescent="0.25">
      <c r="A207" s="68"/>
      <c r="B207" s="58" t="s">
        <v>289</v>
      </c>
      <c r="C207" s="113"/>
      <c r="D207" s="59"/>
      <c r="E207" s="64"/>
      <c r="F207" s="61">
        <f t="shared" si="93"/>
        <v>0</v>
      </c>
      <c r="G207" s="65">
        <f>IF(F207=1,data!$C$41*E207,0)</f>
        <v>0</v>
      </c>
      <c r="H207" s="87" t="s">
        <v>87</v>
      </c>
      <c r="I207" s="66">
        <f>IF($F207=1,IF($E207&lt;15,VLOOKUP(H207,data!$B$3:$E$32,2,0)*$E207,(VLOOKUP(H207,data!$B$3:$E$32,2,0)*14)+(VLOOKUP(H207,data!$B$3:$E$32,3,0))*($E207-14)),0)</f>
        <v>0</v>
      </c>
      <c r="J207" s="87" t="s">
        <v>87</v>
      </c>
      <c r="K207" s="66">
        <f>IF($F207=1,VLOOKUP(J207,data!$B$35:$D$39,2,0),0)</f>
        <v>0</v>
      </c>
      <c r="L207" s="67">
        <f>IF(AND(I207&lt;&gt;0,K207&lt;&gt;0)=FALSE,0,data!$C$43)</f>
        <v>0</v>
      </c>
      <c r="M207" s="91">
        <f t="shared" si="61"/>
        <v>0</v>
      </c>
      <c r="N207" s="61">
        <f t="shared" si="92"/>
        <v>0</v>
      </c>
      <c r="O207" s="61">
        <f t="shared" si="94"/>
        <v>0</v>
      </c>
      <c r="P207" s="61">
        <f t="shared" si="95"/>
        <v>0</v>
      </c>
      <c r="Q207" s="137">
        <f t="shared" si="96"/>
        <v>0</v>
      </c>
      <c r="S207" s="64"/>
      <c r="T207" s="61">
        <f t="shared" si="97"/>
        <v>0</v>
      </c>
      <c r="U207" s="65">
        <f>IF(T207=1,data!$C$41*S207,0)</f>
        <v>0</v>
      </c>
      <c r="V207" s="87" t="s">
        <v>87</v>
      </c>
      <c r="W207" s="66">
        <f>IF(T207=1,IF(S207&lt;15,VLOOKUP(V207,data!$B$3:$E$32,2,0)*S207,(VLOOKUP(V207,data!$B$3:$E$32,2,0)*14)+(VLOOKUP(V207,data!$B$3:$E$32,3,0))*(S207-14)),0)</f>
        <v>0</v>
      </c>
      <c r="X207" s="87" t="s">
        <v>87</v>
      </c>
      <c r="Y207" s="66">
        <f>IF(T207=1,VLOOKUP(X207,data!$B$35:$D$39,2,0),0)</f>
        <v>0</v>
      </c>
      <c r="Z207" s="67">
        <f>IF(AND(W207&lt;&gt;0,Y207&lt;&gt;0)=FALSE,0,data!$C$43)</f>
        <v>0</v>
      </c>
      <c r="AA207" s="91">
        <f t="shared" si="98"/>
        <v>0</v>
      </c>
      <c r="AB207" s="121">
        <f t="shared" si="99"/>
        <v>0</v>
      </c>
      <c r="AC207" s="61">
        <f t="shared" si="100"/>
        <v>0</v>
      </c>
      <c r="AD207" s="61">
        <f t="shared" si="101"/>
        <v>0</v>
      </c>
      <c r="AF207" s="64"/>
      <c r="AG207" s="61">
        <f t="shared" si="102"/>
        <v>0</v>
      </c>
      <c r="AH207" s="65">
        <f>IF(AG207=1,data!$C$41*AF207,0)</f>
        <v>0</v>
      </c>
      <c r="AI207" s="87" t="s">
        <v>87</v>
      </c>
      <c r="AJ207" s="66">
        <f>IF(AG207=1,IF(AF207&lt;15,VLOOKUP(AI207,data!$B$3:$E$32,2,0)*AF207,(VLOOKUP(AI207,data!$B$3:$E$32,2,0)*14)+(VLOOKUP(AI207,data!$B$3:$E$32,3,0))*(AF207-14)),0)</f>
        <v>0</v>
      </c>
      <c r="AK207" s="87" t="s">
        <v>87</v>
      </c>
      <c r="AL207" s="66">
        <f>IF(AG207=1,VLOOKUP(AK207,data!$B$35:$D$39,2,0),0)</f>
        <v>0</v>
      </c>
      <c r="AM207" s="67">
        <f>IF(AND(AJ207&lt;&gt;0,AL207&lt;&gt;0)=FALSE,0,data!$C$43)</f>
        <v>0</v>
      </c>
      <c r="AN207" s="91">
        <f t="shared" si="103"/>
        <v>0</v>
      </c>
      <c r="AO207" s="121">
        <f t="shared" si="104"/>
        <v>0</v>
      </c>
      <c r="AP207" s="61">
        <f t="shared" si="105"/>
        <v>0</v>
      </c>
      <c r="AQ207" s="61">
        <f t="shared" si="106"/>
        <v>0</v>
      </c>
      <c r="AS207" s="64"/>
      <c r="AT207" s="61">
        <f t="shared" si="107"/>
        <v>0</v>
      </c>
      <c r="AU207" s="65">
        <f>IF(AT207=1,data!$C$41*AS207,0)</f>
        <v>0</v>
      </c>
      <c r="AV207" s="87" t="s">
        <v>87</v>
      </c>
      <c r="AW207" s="66">
        <f>IF(AT207=1,IF(AS207&lt;15,VLOOKUP(AV207,data!$B$3:$E$32,2,0)*AS207,(VLOOKUP(AV207,data!$B$3:$E$32,2,0)*14)+(VLOOKUP(AV207,data!$B$3:$E$32,3,0))*(AS207-14)),0)</f>
        <v>0</v>
      </c>
      <c r="AX207" s="87" t="s">
        <v>87</v>
      </c>
      <c r="AY207" s="66">
        <f>IF(AT207=1,VLOOKUP(AX207,data!$B$35:$D$39,2,0),0)</f>
        <v>0</v>
      </c>
      <c r="AZ207" s="67">
        <f>IF(AND(AW207&lt;&gt;0,AY207&lt;&gt;0)=FALSE,0,data!$C$43)</f>
        <v>0</v>
      </c>
      <c r="BA207" s="91">
        <f t="shared" si="108"/>
        <v>0</v>
      </c>
      <c r="BB207" s="121">
        <f t="shared" si="109"/>
        <v>0</v>
      </c>
      <c r="BC207" s="61">
        <f t="shared" si="110"/>
        <v>0</v>
      </c>
      <c r="BD207" s="61">
        <f t="shared" si="111"/>
        <v>0</v>
      </c>
      <c r="BF207" s="64"/>
      <c r="BG207" s="61">
        <f t="shared" si="112"/>
        <v>0</v>
      </c>
      <c r="BH207" s="65">
        <f>IF(BG207=1,data!$C$41*BF207,0)</f>
        <v>0</v>
      </c>
      <c r="BI207" s="87" t="s">
        <v>87</v>
      </c>
      <c r="BJ207" s="66">
        <f>IF(BG207=1,IF(BF207&lt;15,VLOOKUP(BI207,data!$B$3:$E$32,2,0)*BF207,(VLOOKUP(BI207,data!$B$3:$E$32,2,0)*14)+(VLOOKUP(BI207,data!$B$3:$E$32,3,0))*(BF207-14)),0)</f>
        <v>0</v>
      </c>
      <c r="BK207" s="87" t="s">
        <v>87</v>
      </c>
      <c r="BL207" s="66">
        <f>IF(BG207=1,VLOOKUP(BK207,data!$B$35:$D$39,2,0),0)</f>
        <v>0</v>
      </c>
      <c r="BM207" s="67">
        <f>IF(AND(BJ207&lt;&gt;0,BL207&lt;&gt;0)=FALSE,0,data!$C$43)</f>
        <v>0</v>
      </c>
      <c r="BN207" s="91">
        <f t="shared" si="113"/>
        <v>0</v>
      </c>
      <c r="BO207" s="121">
        <f t="shared" si="114"/>
        <v>0</v>
      </c>
      <c r="BP207" s="61">
        <f t="shared" si="115"/>
        <v>0</v>
      </c>
      <c r="BQ207" s="61">
        <f t="shared" si="116"/>
        <v>0</v>
      </c>
      <c r="BS207" s="64"/>
      <c r="BT207" s="61">
        <f t="shared" si="117"/>
        <v>0</v>
      </c>
      <c r="BU207" s="65">
        <f>IF(BT207=1,data!$C$41*BS207,0)</f>
        <v>0</v>
      </c>
      <c r="BV207" s="87" t="s">
        <v>87</v>
      </c>
      <c r="BW207" s="66">
        <f>IF(BT207=1,IF(BS207&lt;15,VLOOKUP(BV207,data!$B$3:$E$32,2,0)*BS207,(VLOOKUP(BV207,data!$B$3:$E$32,2,0)*14)+(VLOOKUP(BV207,data!$B$3:$E$32,3,0))*(BS207-14)),0)</f>
        <v>0</v>
      </c>
      <c r="BX207" s="87" t="s">
        <v>87</v>
      </c>
      <c r="BY207" s="66">
        <f>IF(BT207=1,VLOOKUP(BX207,data!$B$35:$D$39,2,0),0)</f>
        <v>0</v>
      </c>
      <c r="BZ207" s="67">
        <f>IF(AND(BW207&lt;&gt;0,BY207&lt;&gt;0)=FALSE,0,data!$C$43)</f>
        <v>0</v>
      </c>
      <c r="CA207" s="91">
        <f t="shared" si="118"/>
        <v>0</v>
      </c>
      <c r="CB207" s="121">
        <f t="shared" si="119"/>
        <v>0</v>
      </c>
      <c r="CC207" s="61">
        <f t="shared" si="120"/>
        <v>0</v>
      </c>
      <c r="CD207" s="61">
        <f t="shared" si="121"/>
        <v>0</v>
      </c>
    </row>
    <row r="208" spans="1:82" ht="18" hidden="1" customHeight="1" x14ac:dyDescent="0.25">
      <c r="A208" s="68"/>
      <c r="B208" s="58" t="s">
        <v>290</v>
      </c>
      <c r="C208" s="113"/>
      <c r="D208" s="59"/>
      <c r="E208" s="64"/>
      <c r="F208" s="61">
        <f t="shared" si="93"/>
        <v>0</v>
      </c>
      <c r="G208" s="65">
        <f>IF(F208=1,data!$C$41*E208,0)</f>
        <v>0</v>
      </c>
      <c r="H208" s="87" t="s">
        <v>87</v>
      </c>
      <c r="I208" s="66">
        <f>IF($F208=1,IF($E208&lt;15,VLOOKUP(H208,data!$B$3:$E$32,2,0)*$E208,(VLOOKUP(H208,data!$B$3:$E$32,2,0)*14)+(VLOOKUP(H208,data!$B$3:$E$32,3,0))*($E208-14)),0)</f>
        <v>0</v>
      </c>
      <c r="J208" s="87" t="s">
        <v>87</v>
      </c>
      <c r="K208" s="66">
        <f>IF($F208=1,VLOOKUP(J208,data!$B$35:$D$39,2,0),0)</f>
        <v>0</v>
      </c>
      <c r="L208" s="67">
        <f>IF(AND(I208&lt;&gt;0,K208&lt;&gt;0)=FALSE,0,data!$C$43)</f>
        <v>0</v>
      </c>
      <c r="M208" s="91">
        <f t="shared" si="61"/>
        <v>0</v>
      </c>
      <c r="N208" s="61">
        <f t="shared" ref="N208:N271" si="122">IF(M208&gt;0,1,0)</f>
        <v>0</v>
      </c>
      <c r="O208" s="61">
        <f t="shared" si="94"/>
        <v>0</v>
      </c>
      <c r="P208" s="61">
        <f t="shared" si="95"/>
        <v>0</v>
      </c>
      <c r="Q208" s="137">
        <f t="shared" si="96"/>
        <v>0</v>
      </c>
      <c r="S208" s="64"/>
      <c r="T208" s="61">
        <f t="shared" si="97"/>
        <v>0</v>
      </c>
      <c r="U208" s="65">
        <f>IF(T208=1,data!$C$41*S208,0)</f>
        <v>0</v>
      </c>
      <c r="V208" s="87" t="s">
        <v>87</v>
      </c>
      <c r="W208" s="66">
        <f>IF(T208=1,IF(S208&lt;15,VLOOKUP(V208,data!$B$3:$E$32,2,0)*S208,(VLOOKUP(V208,data!$B$3:$E$32,2,0)*14)+(VLOOKUP(V208,data!$B$3:$E$32,3,0))*(S208-14)),0)</f>
        <v>0</v>
      </c>
      <c r="X208" s="87" t="s">
        <v>87</v>
      </c>
      <c r="Y208" s="66">
        <f>IF(T208=1,VLOOKUP(X208,data!$B$35:$D$39,2,0),0)</f>
        <v>0</v>
      </c>
      <c r="Z208" s="67">
        <f>IF(AND(W208&lt;&gt;0,Y208&lt;&gt;0)=FALSE,0,data!$C$43)</f>
        <v>0</v>
      </c>
      <c r="AA208" s="91">
        <f t="shared" si="98"/>
        <v>0</v>
      </c>
      <c r="AB208" s="121">
        <f t="shared" si="99"/>
        <v>0</v>
      </c>
      <c r="AC208" s="61">
        <f t="shared" si="100"/>
        <v>0</v>
      </c>
      <c r="AD208" s="61">
        <f t="shared" si="101"/>
        <v>0</v>
      </c>
      <c r="AF208" s="64"/>
      <c r="AG208" s="61">
        <f t="shared" si="102"/>
        <v>0</v>
      </c>
      <c r="AH208" s="65">
        <f>IF(AG208=1,data!$C$41*AF208,0)</f>
        <v>0</v>
      </c>
      <c r="AI208" s="87" t="s">
        <v>87</v>
      </c>
      <c r="AJ208" s="66">
        <f>IF(AG208=1,IF(AF208&lt;15,VLOOKUP(AI208,data!$B$3:$E$32,2,0)*AF208,(VLOOKUP(AI208,data!$B$3:$E$32,2,0)*14)+(VLOOKUP(AI208,data!$B$3:$E$32,3,0))*(AF208-14)),0)</f>
        <v>0</v>
      </c>
      <c r="AK208" s="87" t="s">
        <v>87</v>
      </c>
      <c r="AL208" s="66">
        <f>IF(AG208=1,VLOOKUP(AK208,data!$B$35:$D$39,2,0),0)</f>
        <v>0</v>
      </c>
      <c r="AM208" s="67">
        <f>IF(AND(AJ208&lt;&gt;0,AL208&lt;&gt;0)=FALSE,0,data!$C$43)</f>
        <v>0</v>
      </c>
      <c r="AN208" s="91">
        <f t="shared" si="103"/>
        <v>0</v>
      </c>
      <c r="AO208" s="121">
        <f t="shared" si="104"/>
        <v>0</v>
      </c>
      <c r="AP208" s="61">
        <f t="shared" si="105"/>
        <v>0</v>
      </c>
      <c r="AQ208" s="61">
        <f t="shared" si="106"/>
        <v>0</v>
      </c>
      <c r="AS208" s="64"/>
      <c r="AT208" s="61">
        <f t="shared" si="107"/>
        <v>0</v>
      </c>
      <c r="AU208" s="65">
        <f>IF(AT208=1,data!$C$41*AS208,0)</f>
        <v>0</v>
      </c>
      <c r="AV208" s="87" t="s">
        <v>87</v>
      </c>
      <c r="AW208" s="66">
        <f>IF(AT208=1,IF(AS208&lt;15,VLOOKUP(AV208,data!$B$3:$E$32,2,0)*AS208,(VLOOKUP(AV208,data!$B$3:$E$32,2,0)*14)+(VLOOKUP(AV208,data!$B$3:$E$32,3,0))*(AS208-14)),0)</f>
        <v>0</v>
      </c>
      <c r="AX208" s="87" t="s">
        <v>87</v>
      </c>
      <c r="AY208" s="66">
        <f>IF(AT208=1,VLOOKUP(AX208,data!$B$35:$D$39,2,0),0)</f>
        <v>0</v>
      </c>
      <c r="AZ208" s="67">
        <f>IF(AND(AW208&lt;&gt;0,AY208&lt;&gt;0)=FALSE,0,data!$C$43)</f>
        <v>0</v>
      </c>
      <c r="BA208" s="91">
        <f t="shared" si="108"/>
        <v>0</v>
      </c>
      <c r="BB208" s="121">
        <f t="shared" si="109"/>
        <v>0</v>
      </c>
      <c r="BC208" s="61">
        <f t="shared" si="110"/>
        <v>0</v>
      </c>
      <c r="BD208" s="61">
        <f t="shared" si="111"/>
        <v>0</v>
      </c>
      <c r="BF208" s="64"/>
      <c r="BG208" s="61">
        <f t="shared" si="112"/>
        <v>0</v>
      </c>
      <c r="BH208" s="65">
        <f>IF(BG208=1,data!$C$41*BF208,0)</f>
        <v>0</v>
      </c>
      <c r="BI208" s="87" t="s">
        <v>87</v>
      </c>
      <c r="BJ208" s="66">
        <f>IF(BG208=1,IF(BF208&lt;15,VLOOKUP(BI208,data!$B$3:$E$32,2,0)*BF208,(VLOOKUP(BI208,data!$B$3:$E$32,2,0)*14)+(VLOOKUP(BI208,data!$B$3:$E$32,3,0))*(BF208-14)),0)</f>
        <v>0</v>
      </c>
      <c r="BK208" s="87" t="s">
        <v>87</v>
      </c>
      <c r="BL208" s="66">
        <f>IF(BG208=1,VLOOKUP(BK208,data!$B$35:$D$39,2,0),0)</f>
        <v>0</v>
      </c>
      <c r="BM208" s="67">
        <f>IF(AND(BJ208&lt;&gt;0,BL208&lt;&gt;0)=FALSE,0,data!$C$43)</f>
        <v>0</v>
      </c>
      <c r="BN208" s="91">
        <f t="shared" si="113"/>
        <v>0</v>
      </c>
      <c r="BO208" s="121">
        <f t="shared" si="114"/>
        <v>0</v>
      </c>
      <c r="BP208" s="61">
        <f t="shared" si="115"/>
        <v>0</v>
      </c>
      <c r="BQ208" s="61">
        <f t="shared" si="116"/>
        <v>0</v>
      </c>
      <c r="BS208" s="64"/>
      <c r="BT208" s="61">
        <f t="shared" si="117"/>
        <v>0</v>
      </c>
      <c r="BU208" s="65">
        <f>IF(BT208=1,data!$C$41*BS208,0)</f>
        <v>0</v>
      </c>
      <c r="BV208" s="87" t="s">
        <v>87</v>
      </c>
      <c r="BW208" s="66">
        <f>IF(BT208=1,IF(BS208&lt;15,VLOOKUP(BV208,data!$B$3:$E$32,2,0)*BS208,(VLOOKUP(BV208,data!$B$3:$E$32,2,0)*14)+(VLOOKUP(BV208,data!$B$3:$E$32,3,0))*(BS208-14)),0)</f>
        <v>0</v>
      </c>
      <c r="BX208" s="87" t="s">
        <v>87</v>
      </c>
      <c r="BY208" s="66">
        <f>IF(BT208=1,VLOOKUP(BX208,data!$B$35:$D$39,2,0),0)</f>
        <v>0</v>
      </c>
      <c r="BZ208" s="67">
        <f>IF(AND(BW208&lt;&gt;0,BY208&lt;&gt;0)=FALSE,0,data!$C$43)</f>
        <v>0</v>
      </c>
      <c r="CA208" s="91">
        <f t="shared" si="118"/>
        <v>0</v>
      </c>
      <c r="CB208" s="121">
        <f t="shared" si="119"/>
        <v>0</v>
      </c>
      <c r="CC208" s="61">
        <f t="shared" si="120"/>
        <v>0</v>
      </c>
      <c r="CD208" s="61">
        <f t="shared" si="121"/>
        <v>0</v>
      </c>
    </row>
    <row r="209" spans="1:82" ht="18" hidden="1" customHeight="1" x14ac:dyDescent="0.25">
      <c r="A209" s="68"/>
      <c r="B209" s="58" t="s">
        <v>291</v>
      </c>
      <c r="C209" s="113"/>
      <c r="D209" s="59"/>
      <c r="E209" s="64"/>
      <c r="F209" s="61">
        <f t="shared" si="93"/>
        <v>0</v>
      </c>
      <c r="G209" s="65">
        <f>IF(F209=1,data!$C$41*E209,0)</f>
        <v>0</v>
      </c>
      <c r="H209" s="87" t="s">
        <v>87</v>
      </c>
      <c r="I209" s="66">
        <f>IF($F209=1,IF($E209&lt;15,VLOOKUP(H209,data!$B$3:$E$32,2,0)*$E209,(VLOOKUP(H209,data!$B$3:$E$32,2,0)*14)+(VLOOKUP(H209,data!$B$3:$E$32,3,0))*($E209-14)),0)</f>
        <v>0</v>
      </c>
      <c r="J209" s="87" t="s">
        <v>87</v>
      </c>
      <c r="K209" s="66">
        <f>IF($F209=1,VLOOKUP(J209,data!$B$35:$D$39,2,0),0)</f>
        <v>0</v>
      </c>
      <c r="L209" s="67">
        <f>IF(AND(I209&lt;&gt;0,K209&lt;&gt;0)=FALSE,0,data!$C$43)</f>
        <v>0</v>
      </c>
      <c r="M209" s="91">
        <f t="shared" si="61"/>
        <v>0</v>
      </c>
      <c r="N209" s="61">
        <f t="shared" si="122"/>
        <v>0</v>
      </c>
      <c r="O209" s="61">
        <f t="shared" si="94"/>
        <v>0</v>
      </c>
      <c r="P209" s="61">
        <f t="shared" si="95"/>
        <v>0</v>
      </c>
      <c r="Q209" s="137">
        <f t="shared" si="96"/>
        <v>0</v>
      </c>
      <c r="S209" s="64"/>
      <c r="T209" s="61">
        <f t="shared" si="97"/>
        <v>0</v>
      </c>
      <c r="U209" s="65">
        <f>IF(T209=1,data!$C$41*S209,0)</f>
        <v>0</v>
      </c>
      <c r="V209" s="87" t="s">
        <v>87</v>
      </c>
      <c r="W209" s="66">
        <f>IF(T209=1,IF(S209&lt;15,VLOOKUP(V209,data!$B$3:$E$32,2,0)*S209,(VLOOKUP(V209,data!$B$3:$E$32,2,0)*14)+(VLOOKUP(V209,data!$B$3:$E$32,3,0))*(S209-14)),0)</f>
        <v>0</v>
      </c>
      <c r="X209" s="87" t="s">
        <v>87</v>
      </c>
      <c r="Y209" s="66">
        <f>IF(T209=1,VLOOKUP(X209,data!$B$35:$D$39,2,0),0)</f>
        <v>0</v>
      </c>
      <c r="Z209" s="67">
        <f>IF(AND(W209&lt;&gt;0,Y209&lt;&gt;0)=FALSE,0,data!$C$43)</f>
        <v>0</v>
      </c>
      <c r="AA209" s="91">
        <f t="shared" si="98"/>
        <v>0</v>
      </c>
      <c r="AB209" s="121">
        <f t="shared" si="99"/>
        <v>0</v>
      </c>
      <c r="AC209" s="61">
        <f t="shared" si="100"/>
        <v>0</v>
      </c>
      <c r="AD209" s="61">
        <f t="shared" si="101"/>
        <v>0</v>
      </c>
      <c r="AF209" s="64"/>
      <c r="AG209" s="61">
        <f t="shared" si="102"/>
        <v>0</v>
      </c>
      <c r="AH209" s="65">
        <f>IF(AG209=1,data!$C$41*AF209,0)</f>
        <v>0</v>
      </c>
      <c r="AI209" s="87" t="s">
        <v>87</v>
      </c>
      <c r="AJ209" s="66">
        <f>IF(AG209=1,IF(AF209&lt;15,VLOOKUP(AI209,data!$B$3:$E$32,2,0)*AF209,(VLOOKUP(AI209,data!$B$3:$E$32,2,0)*14)+(VLOOKUP(AI209,data!$B$3:$E$32,3,0))*(AF209-14)),0)</f>
        <v>0</v>
      </c>
      <c r="AK209" s="87" t="s">
        <v>87</v>
      </c>
      <c r="AL209" s="66">
        <f>IF(AG209=1,VLOOKUP(AK209,data!$B$35:$D$39,2,0),0)</f>
        <v>0</v>
      </c>
      <c r="AM209" s="67">
        <f>IF(AND(AJ209&lt;&gt;0,AL209&lt;&gt;0)=FALSE,0,data!$C$43)</f>
        <v>0</v>
      </c>
      <c r="AN209" s="91">
        <f t="shared" si="103"/>
        <v>0</v>
      </c>
      <c r="AO209" s="121">
        <f t="shared" si="104"/>
        <v>0</v>
      </c>
      <c r="AP209" s="61">
        <f t="shared" si="105"/>
        <v>0</v>
      </c>
      <c r="AQ209" s="61">
        <f t="shared" si="106"/>
        <v>0</v>
      </c>
      <c r="AS209" s="64"/>
      <c r="AT209" s="61">
        <f t="shared" si="107"/>
        <v>0</v>
      </c>
      <c r="AU209" s="65">
        <f>IF(AT209=1,data!$C$41*AS209,0)</f>
        <v>0</v>
      </c>
      <c r="AV209" s="87" t="s">
        <v>87</v>
      </c>
      <c r="AW209" s="66">
        <f>IF(AT209=1,IF(AS209&lt;15,VLOOKUP(AV209,data!$B$3:$E$32,2,0)*AS209,(VLOOKUP(AV209,data!$B$3:$E$32,2,0)*14)+(VLOOKUP(AV209,data!$B$3:$E$32,3,0))*(AS209-14)),0)</f>
        <v>0</v>
      </c>
      <c r="AX209" s="87" t="s">
        <v>87</v>
      </c>
      <c r="AY209" s="66">
        <f>IF(AT209=1,VLOOKUP(AX209,data!$B$35:$D$39,2,0),0)</f>
        <v>0</v>
      </c>
      <c r="AZ209" s="67">
        <f>IF(AND(AW209&lt;&gt;0,AY209&lt;&gt;0)=FALSE,0,data!$C$43)</f>
        <v>0</v>
      </c>
      <c r="BA209" s="91">
        <f t="shared" si="108"/>
        <v>0</v>
      </c>
      <c r="BB209" s="121">
        <f t="shared" si="109"/>
        <v>0</v>
      </c>
      <c r="BC209" s="61">
        <f t="shared" si="110"/>
        <v>0</v>
      </c>
      <c r="BD209" s="61">
        <f t="shared" si="111"/>
        <v>0</v>
      </c>
      <c r="BF209" s="64"/>
      <c r="BG209" s="61">
        <f t="shared" si="112"/>
        <v>0</v>
      </c>
      <c r="BH209" s="65">
        <f>IF(BG209=1,data!$C$41*BF209,0)</f>
        <v>0</v>
      </c>
      <c r="BI209" s="87" t="s">
        <v>87</v>
      </c>
      <c r="BJ209" s="66">
        <f>IF(BG209=1,IF(BF209&lt;15,VLOOKUP(BI209,data!$B$3:$E$32,2,0)*BF209,(VLOOKUP(BI209,data!$B$3:$E$32,2,0)*14)+(VLOOKUP(BI209,data!$B$3:$E$32,3,0))*(BF209-14)),0)</f>
        <v>0</v>
      </c>
      <c r="BK209" s="87" t="s">
        <v>87</v>
      </c>
      <c r="BL209" s="66">
        <f>IF(BG209=1,VLOOKUP(BK209,data!$B$35:$D$39,2,0),0)</f>
        <v>0</v>
      </c>
      <c r="BM209" s="67">
        <f>IF(AND(BJ209&lt;&gt;0,BL209&lt;&gt;0)=FALSE,0,data!$C$43)</f>
        <v>0</v>
      </c>
      <c r="BN209" s="91">
        <f t="shared" si="113"/>
        <v>0</v>
      </c>
      <c r="BO209" s="121">
        <f t="shared" si="114"/>
        <v>0</v>
      </c>
      <c r="BP209" s="61">
        <f t="shared" si="115"/>
        <v>0</v>
      </c>
      <c r="BQ209" s="61">
        <f t="shared" si="116"/>
        <v>0</v>
      </c>
      <c r="BS209" s="64"/>
      <c r="BT209" s="61">
        <f t="shared" si="117"/>
        <v>0</v>
      </c>
      <c r="BU209" s="65">
        <f>IF(BT209=1,data!$C$41*BS209,0)</f>
        <v>0</v>
      </c>
      <c r="BV209" s="87" t="s">
        <v>87</v>
      </c>
      <c r="BW209" s="66">
        <f>IF(BT209=1,IF(BS209&lt;15,VLOOKUP(BV209,data!$B$3:$E$32,2,0)*BS209,(VLOOKUP(BV209,data!$B$3:$E$32,2,0)*14)+(VLOOKUP(BV209,data!$B$3:$E$32,3,0))*(BS209-14)),0)</f>
        <v>0</v>
      </c>
      <c r="BX209" s="87" t="s">
        <v>87</v>
      </c>
      <c r="BY209" s="66">
        <f>IF(BT209=1,VLOOKUP(BX209,data!$B$35:$D$39,2,0),0)</f>
        <v>0</v>
      </c>
      <c r="BZ209" s="67">
        <f>IF(AND(BW209&lt;&gt;0,BY209&lt;&gt;0)=FALSE,0,data!$C$43)</f>
        <v>0</v>
      </c>
      <c r="CA209" s="91">
        <f t="shared" si="118"/>
        <v>0</v>
      </c>
      <c r="CB209" s="121">
        <f t="shared" si="119"/>
        <v>0</v>
      </c>
      <c r="CC209" s="61">
        <f t="shared" si="120"/>
        <v>0</v>
      </c>
      <c r="CD209" s="61">
        <f t="shared" si="121"/>
        <v>0</v>
      </c>
    </row>
    <row r="210" spans="1:82" ht="18" hidden="1" customHeight="1" x14ac:dyDescent="0.25">
      <c r="A210" s="68"/>
      <c r="B210" s="58" t="s">
        <v>292</v>
      </c>
      <c r="C210" s="113"/>
      <c r="D210" s="59"/>
      <c r="E210" s="64"/>
      <c r="F210" s="61">
        <f t="shared" si="93"/>
        <v>0</v>
      </c>
      <c r="G210" s="65">
        <f>IF(F210=1,data!$C$41*E210,0)</f>
        <v>0</v>
      </c>
      <c r="H210" s="87" t="s">
        <v>87</v>
      </c>
      <c r="I210" s="66">
        <f>IF($F210=1,IF($E210&lt;15,VLOOKUP(H210,data!$B$3:$E$32,2,0)*$E210,(VLOOKUP(H210,data!$B$3:$E$32,2,0)*14)+(VLOOKUP(H210,data!$B$3:$E$32,3,0))*($E210-14)),0)</f>
        <v>0</v>
      </c>
      <c r="J210" s="87" t="s">
        <v>87</v>
      </c>
      <c r="K210" s="66">
        <f>IF($F210=1,VLOOKUP(J210,data!$B$35:$D$39,2,0),0)</f>
        <v>0</v>
      </c>
      <c r="L210" s="67">
        <f>IF(AND(I210&lt;&gt;0,K210&lt;&gt;0)=FALSE,0,data!$C$43)</f>
        <v>0</v>
      </c>
      <c r="M210" s="91">
        <f t="shared" si="61"/>
        <v>0</v>
      </c>
      <c r="N210" s="61">
        <f t="shared" si="122"/>
        <v>0</v>
      </c>
      <c r="O210" s="61">
        <f t="shared" si="94"/>
        <v>0</v>
      </c>
      <c r="P210" s="61">
        <f t="shared" si="95"/>
        <v>0</v>
      </c>
      <c r="Q210" s="137">
        <f t="shared" si="96"/>
        <v>0</v>
      </c>
      <c r="S210" s="64"/>
      <c r="T210" s="61">
        <f t="shared" si="97"/>
        <v>0</v>
      </c>
      <c r="U210" s="65">
        <f>IF(T210=1,data!$C$41*S210,0)</f>
        <v>0</v>
      </c>
      <c r="V210" s="87" t="s">
        <v>87</v>
      </c>
      <c r="W210" s="66">
        <f>IF(T210=1,IF(S210&lt;15,VLOOKUP(V210,data!$B$3:$E$32,2,0)*S210,(VLOOKUP(V210,data!$B$3:$E$32,2,0)*14)+(VLOOKUP(V210,data!$B$3:$E$32,3,0))*(S210-14)),0)</f>
        <v>0</v>
      </c>
      <c r="X210" s="87" t="s">
        <v>87</v>
      </c>
      <c r="Y210" s="66">
        <f>IF(T210=1,VLOOKUP(X210,data!$B$35:$D$39,2,0),0)</f>
        <v>0</v>
      </c>
      <c r="Z210" s="67">
        <f>IF(AND(W210&lt;&gt;0,Y210&lt;&gt;0)=FALSE,0,data!$C$43)</f>
        <v>0</v>
      </c>
      <c r="AA210" s="91">
        <f t="shared" si="98"/>
        <v>0</v>
      </c>
      <c r="AB210" s="121">
        <f t="shared" si="99"/>
        <v>0</v>
      </c>
      <c r="AC210" s="61">
        <f t="shared" si="100"/>
        <v>0</v>
      </c>
      <c r="AD210" s="61">
        <f t="shared" si="101"/>
        <v>0</v>
      </c>
      <c r="AF210" s="64"/>
      <c r="AG210" s="61">
        <f t="shared" si="102"/>
        <v>0</v>
      </c>
      <c r="AH210" s="65">
        <f>IF(AG210=1,data!$C$41*AF210,0)</f>
        <v>0</v>
      </c>
      <c r="AI210" s="87" t="s">
        <v>87</v>
      </c>
      <c r="AJ210" s="66">
        <f>IF(AG210=1,IF(AF210&lt;15,VLOOKUP(AI210,data!$B$3:$E$32,2,0)*AF210,(VLOOKUP(AI210,data!$B$3:$E$32,2,0)*14)+(VLOOKUP(AI210,data!$B$3:$E$32,3,0))*(AF210-14)),0)</f>
        <v>0</v>
      </c>
      <c r="AK210" s="87" t="s">
        <v>87</v>
      </c>
      <c r="AL210" s="66">
        <f>IF(AG210=1,VLOOKUP(AK210,data!$B$35:$D$39,2,0),0)</f>
        <v>0</v>
      </c>
      <c r="AM210" s="67">
        <f>IF(AND(AJ210&lt;&gt;0,AL210&lt;&gt;0)=FALSE,0,data!$C$43)</f>
        <v>0</v>
      </c>
      <c r="AN210" s="91">
        <f t="shared" si="103"/>
        <v>0</v>
      </c>
      <c r="AO210" s="121">
        <f t="shared" si="104"/>
        <v>0</v>
      </c>
      <c r="AP210" s="61">
        <f t="shared" si="105"/>
        <v>0</v>
      </c>
      <c r="AQ210" s="61">
        <f t="shared" si="106"/>
        <v>0</v>
      </c>
      <c r="AS210" s="64"/>
      <c r="AT210" s="61">
        <f t="shared" si="107"/>
        <v>0</v>
      </c>
      <c r="AU210" s="65">
        <f>IF(AT210=1,data!$C$41*AS210,0)</f>
        <v>0</v>
      </c>
      <c r="AV210" s="87" t="s">
        <v>87</v>
      </c>
      <c r="AW210" s="66">
        <f>IF(AT210=1,IF(AS210&lt;15,VLOOKUP(AV210,data!$B$3:$E$32,2,0)*AS210,(VLOOKUP(AV210,data!$B$3:$E$32,2,0)*14)+(VLOOKUP(AV210,data!$B$3:$E$32,3,0))*(AS210-14)),0)</f>
        <v>0</v>
      </c>
      <c r="AX210" s="87" t="s">
        <v>87</v>
      </c>
      <c r="AY210" s="66">
        <f>IF(AT210=1,VLOOKUP(AX210,data!$B$35:$D$39,2,0),0)</f>
        <v>0</v>
      </c>
      <c r="AZ210" s="67">
        <f>IF(AND(AW210&lt;&gt;0,AY210&lt;&gt;0)=FALSE,0,data!$C$43)</f>
        <v>0</v>
      </c>
      <c r="BA210" s="91">
        <f t="shared" si="108"/>
        <v>0</v>
      </c>
      <c r="BB210" s="121">
        <f t="shared" si="109"/>
        <v>0</v>
      </c>
      <c r="BC210" s="61">
        <f t="shared" si="110"/>
        <v>0</v>
      </c>
      <c r="BD210" s="61">
        <f t="shared" si="111"/>
        <v>0</v>
      </c>
      <c r="BF210" s="64"/>
      <c r="BG210" s="61">
        <f t="shared" si="112"/>
        <v>0</v>
      </c>
      <c r="BH210" s="65">
        <f>IF(BG210=1,data!$C$41*BF210,0)</f>
        <v>0</v>
      </c>
      <c r="BI210" s="87" t="s">
        <v>87</v>
      </c>
      <c r="BJ210" s="66">
        <f>IF(BG210=1,IF(BF210&lt;15,VLOOKUP(BI210,data!$B$3:$E$32,2,0)*BF210,(VLOOKUP(BI210,data!$B$3:$E$32,2,0)*14)+(VLOOKUP(BI210,data!$B$3:$E$32,3,0))*(BF210-14)),0)</f>
        <v>0</v>
      </c>
      <c r="BK210" s="87" t="s">
        <v>87</v>
      </c>
      <c r="BL210" s="66">
        <f>IF(BG210=1,VLOOKUP(BK210,data!$B$35:$D$39,2,0),0)</f>
        <v>0</v>
      </c>
      <c r="BM210" s="67">
        <f>IF(AND(BJ210&lt;&gt;0,BL210&lt;&gt;0)=FALSE,0,data!$C$43)</f>
        <v>0</v>
      </c>
      <c r="BN210" s="91">
        <f t="shared" si="113"/>
        <v>0</v>
      </c>
      <c r="BO210" s="121">
        <f t="shared" si="114"/>
        <v>0</v>
      </c>
      <c r="BP210" s="61">
        <f t="shared" si="115"/>
        <v>0</v>
      </c>
      <c r="BQ210" s="61">
        <f t="shared" si="116"/>
        <v>0</v>
      </c>
      <c r="BS210" s="64"/>
      <c r="BT210" s="61">
        <f t="shared" si="117"/>
        <v>0</v>
      </c>
      <c r="BU210" s="65">
        <f>IF(BT210=1,data!$C$41*BS210,0)</f>
        <v>0</v>
      </c>
      <c r="BV210" s="87" t="s">
        <v>87</v>
      </c>
      <c r="BW210" s="66">
        <f>IF(BT210=1,IF(BS210&lt;15,VLOOKUP(BV210,data!$B$3:$E$32,2,0)*BS210,(VLOOKUP(BV210,data!$B$3:$E$32,2,0)*14)+(VLOOKUP(BV210,data!$B$3:$E$32,3,0))*(BS210-14)),0)</f>
        <v>0</v>
      </c>
      <c r="BX210" s="87" t="s">
        <v>87</v>
      </c>
      <c r="BY210" s="66">
        <f>IF(BT210=1,VLOOKUP(BX210,data!$B$35:$D$39,2,0),0)</f>
        <v>0</v>
      </c>
      <c r="BZ210" s="67">
        <f>IF(AND(BW210&lt;&gt;0,BY210&lt;&gt;0)=FALSE,0,data!$C$43)</f>
        <v>0</v>
      </c>
      <c r="CA210" s="91">
        <f t="shared" si="118"/>
        <v>0</v>
      </c>
      <c r="CB210" s="121">
        <f t="shared" si="119"/>
        <v>0</v>
      </c>
      <c r="CC210" s="61">
        <f t="shared" si="120"/>
        <v>0</v>
      </c>
      <c r="CD210" s="61">
        <f t="shared" si="121"/>
        <v>0</v>
      </c>
    </row>
    <row r="211" spans="1:82" ht="18" hidden="1" customHeight="1" x14ac:dyDescent="0.25">
      <c r="A211" s="68"/>
      <c r="B211" s="58" t="s">
        <v>293</v>
      </c>
      <c r="C211" s="113"/>
      <c r="D211" s="59"/>
      <c r="E211" s="64"/>
      <c r="F211" s="61">
        <f t="shared" si="93"/>
        <v>0</v>
      </c>
      <c r="G211" s="65">
        <f>IF(F211=1,data!$C$41*E211,0)</f>
        <v>0</v>
      </c>
      <c r="H211" s="87" t="s">
        <v>87</v>
      </c>
      <c r="I211" s="66">
        <f>IF($F211=1,IF($E211&lt;15,VLOOKUP(H211,data!$B$3:$E$32,2,0)*$E211,(VLOOKUP(H211,data!$B$3:$E$32,2,0)*14)+(VLOOKUP(H211,data!$B$3:$E$32,3,0))*($E211-14)),0)</f>
        <v>0</v>
      </c>
      <c r="J211" s="87" t="s">
        <v>87</v>
      </c>
      <c r="K211" s="66">
        <f>IF($F211=1,VLOOKUP(J211,data!$B$35:$D$39,2,0),0)</f>
        <v>0</v>
      </c>
      <c r="L211" s="67">
        <f>IF(AND(I211&lt;&gt;0,K211&lt;&gt;0)=FALSE,0,data!$C$43)</f>
        <v>0</v>
      </c>
      <c r="M211" s="91">
        <f t="shared" si="61"/>
        <v>0</v>
      </c>
      <c r="N211" s="61">
        <f t="shared" si="122"/>
        <v>0</v>
      </c>
      <c r="O211" s="61">
        <f t="shared" si="94"/>
        <v>0</v>
      </c>
      <c r="P211" s="61">
        <f t="shared" si="95"/>
        <v>0</v>
      </c>
      <c r="Q211" s="137">
        <f t="shared" si="96"/>
        <v>0</v>
      </c>
      <c r="S211" s="64"/>
      <c r="T211" s="61">
        <f t="shared" si="97"/>
        <v>0</v>
      </c>
      <c r="U211" s="65">
        <f>IF(T211=1,data!$C$41*S211,0)</f>
        <v>0</v>
      </c>
      <c r="V211" s="87" t="s">
        <v>87</v>
      </c>
      <c r="W211" s="66">
        <f>IF(T211=1,IF(S211&lt;15,VLOOKUP(V211,data!$B$3:$E$32,2,0)*S211,(VLOOKUP(V211,data!$B$3:$E$32,2,0)*14)+(VLOOKUP(V211,data!$B$3:$E$32,3,0))*(S211-14)),0)</f>
        <v>0</v>
      </c>
      <c r="X211" s="87" t="s">
        <v>87</v>
      </c>
      <c r="Y211" s="66">
        <f>IF(T211=1,VLOOKUP(X211,data!$B$35:$D$39,2,0),0)</f>
        <v>0</v>
      </c>
      <c r="Z211" s="67">
        <f>IF(AND(W211&lt;&gt;0,Y211&lt;&gt;0)=FALSE,0,data!$C$43)</f>
        <v>0</v>
      </c>
      <c r="AA211" s="91">
        <f t="shared" si="98"/>
        <v>0</v>
      </c>
      <c r="AB211" s="121">
        <f t="shared" si="99"/>
        <v>0</v>
      </c>
      <c r="AC211" s="61">
        <f t="shared" si="100"/>
        <v>0</v>
      </c>
      <c r="AD211" s="61">
        <f t="shared" si="101"/>
        <v>0</v>
      </c>
      <c r="AF211" s="64"/>
      <c r="AG211" s="61">
        <f t="shared" si="102"/>
        <v>0</v>
      </c>
      <c r="AH211" s="65">
        <f>IF(AG211=1,data!$C$41*AF211,0)</f>
        <v>0</v>
      </c>
      <c r="AI211" s="87" t="s">
        <v>87</v>
      </c>
      <c r="AJ211" s="66">
        <f>IF(AG211=1,IF(AF211&lt;15,VLOOKUP(AI211,data!$B$3:$E$32,2,0)*AF211,(VLOOKUP(AI211,data!$B$3:$E$32,2,0)*14)+(VLOOKUP(AI211,data!$B$3:$E$32,3,0))*(AF211-14)),0)</f>
        <v>0</v>
      </c>
      <c r="AK211" s="87" t="s">
        <v>87</v>
      </c>
      <c r="AL211" s="66">
        <f>IF(AG211=1,VLOOKUP(AK211,data!$B$35:$D$39,2,0),0)</f>
        <v>0</v>
      </c>
      <c r="AM211" s="67">
        <f>IF(AND(AJ211&lt;&gt;0,AL211&lt;&gt;0)=FALSE,0,data!$C$43)</f>
        <v>0</v>
      </c>
      <c r="AN211" s="91">
        <f t="shared" si="103"/>
        <v>0</v>
      </c>
      <c r="AO211" s="121">
        <f t="shared" si="104"/>
        <v>0</v>
      </c>
      <c r="AP211" s="61">
        <f t="shared" si="105"/>
        <v>0</v>
      </c>
      <c r="AQ211" s="61">
        <f t="shared" si="106"/>
        <v>0</v>
      </c>
      <c r="AS211" s="64"/>
      <c r="AT211" s="61">
        <f t="shared" si="107"/>
        <v>0</v>
      </c>
      <c r="AU211" s="65">
        <f>IF(AT211=1,data!$C$41*AS211,0)</f>
        <v>0</v>
      </c>
      <c r="AV211" s="87" t="s">
        <v>87</v>
      </c>
      <c r="AW211" s="66">
        <f>IF(AT211=1,IF(AS211&lt;15,VLOOKUP(AV211,data!$B$3:$E$32,2,0)*AS211,(VLOOKUP(AV211,data!$B$3:$E$32,2,0)*14)+(VLOOKUP(AV211,data!$B$3:$E$32,3,0))*(AS211-14)),0)</f>
        <v>0</v>
      </c>
      <c r="AX211" s="87" t="s">
        <v>87</v>
      </c>
      <c r="AY211" s="66">
        <f>IF(AT211=1,VLOOKUP(AX211,data!$B$35:$D$39,2,0),0)</f>
        <v>0</v>
      </c>
      <c r="AZ211" s="67">
        <f>IF(AND(AW211&lt;&gt;0,AY211&lt;&gt;0)=FALSE,0,data!$C$43)</f>
        <v>0</v>
      </c>
      <c r="BA211" s="91">
        <f t="shared" si="108"/>
        <v>0</v>
      </c>
      <c r="BB211" s="121">
        <f t="shared" si="109"/>
        <v>0</v>
      </c>
      <c r="BC211" s="61">
        <f t="shared" si="110"/>
        <v>0</v>
      </c>
      <c r="BD211" s="61">
        <f t="shared" si="111"/>
        <v>0</v>
      </c>
      <c r="BF211" s="64"/>
      <c r="BG211" s="61">
        <f t="shared" si="112"/>
        <v>0</v>
      </c>
      <c r="BH211" s="65">
        <f>IF(BG211=1,data!$C$41*BF211,0)</f>
        <v>0</v>
      </c>
      <c r="BI211" s="87" t="s">
        <v>87</v>
      </c>
      <c r="BJ211" s="66">
        <f>IF(BG211=1,IF(BF211&lt;15,VLOOKUP(BI211,data!$B$3:$E$32,2,0)*BF211,(VLOOKUP(BI211,data!$B$3:$E$32,2,0)*14)+(VLOOKUP(BI211,data!$B$3:$E$32,3,0))*(BF211-14)),0)</f>
        <v>0</v>
      </c>
      <c r="BK211" s="87" t="s">
        <v>87</v>
      </c>
      <c r="BL211" s="66">
        <f>IF(BG211=1,VLOOKUP(BK211,data!$B$35:$D$39,2,0),0)</f>
        <v>0</v>
      </c>
      <c r="BM211" s="67">
        <f>IF(AND(BJ211&lt;&gt;0,BL211&lt;&gt;0)=FALSE,0,data!$C$43)</f>
        <v>0</v>
      </c>
      <c r="BN211" s="91">
        <f t="shared" si="113"/>
        <v>0</v>
      </c>
      <c r="BO211" s="121">
        <f t="shared" si="114"/>
        <v>0</v>
      </c>
      <c r="BP211" s="61">
        <f t="shared" si="115"/>
        <v>0</v>
      </c>
      <c r="BQ211" s="61">
        <f t="shared" si="116"/>
        <v>0</v>
      </c>
      <c r="BS211" s="64"/>
      <c r="BT211" s="61">
        <f t="shared" si="117"/>
        <v>0</v>
      </c>
      <c r="BU211" s="65">
        <f>IF(BT211=1,data!$C$41*BS211,0)</f>
        <v>0</v>
      </c>
      <c r="BV211" s="87" t="s">
        <v>87</v>
      </c>
      <c r="BW211" s="66">
        <f>IF(BT211=1,IF(BS211&lt;15,VLOOKUP(BV211,data!$B$3:$E$32,2,0)*BS211,(VLOOKUP(BV211,data!$B$3:$E$32,2,0)*14)+(VLOOKUP(BV211,data!$B$3:$E$32,3,0))*(BS211-14)),0)</f>
        <v>0</v>
      </c>
      <c r="BX211" s="87" t="s">
        <v>87</v>
      </c>
      <c r="BY211" s="66">
        <f>IF(BT211=1,VLOOKUP(BX211,data!$B$35:$D$39,2,0),0)</f>
        <v>0</v>
      </c>
      <c r="BZ211" s="67">
        <f>IF(AND(BW211&lt;&gt;0,BY211&lt;&gt;0)=FALSE,0,data!$C$43)</f>
        <v>0</v>
      </c>
      <c r="CA211" s="91">
        <f t="shared" si="118"/>
        <v>0</v>
      </c>
      <c r="CB211" s="121">
        <f t="shared" si="119"/>
        <v>0</v>
      </c>
      <c r="CC211" s="61">
        <f t="shared" si="120"/>
        <v>0</v>
      </c>
      <c r="CD211" s="61">
        <f t="shared" si="121"/>
        <v>0</v>
      </c>
    </row>
    <row r="212" spans="1:82" ht="18" hidden="1" customHeight="1" x14ac:dyDescent="0.25">
      <c r="A212" s="68"/>
      <c r="B212" s="58" t="s">
        <v>294</v>
      </c>
      <c r="C212" s="113"/>
      <c r="D212" s="59"/>
      <c r="E212" s="64"/>
      <c r="F212" s="61">
        <f t="shared" si="93"/>
        <v>0</v>
      </c>
      <c r="G212" s="65">
        <f>IF(F212=1,data!$C$41*E212,0)</f>
        <v>0</v>
      </c>
      <c r="H212" s="87" t="s">
        <v>87</v>
      </c>
      <c r="I212" s="66">
        <f>IF($F212=1,IF($E212&lt;15,VLOOKUP(H212,data!$B$3:$E$32,2,0)*$E212,(VLOOKUP(H212,data!$B$3:$E$32,2,0)*14)+(VLOOKUP(H212,data!$B$3:$E$32,3,0))*($E212-14)),0)</f>
        <v>0</v>
      </c>
      <c r="J212" s="87" t="s">
        <v>87</v>
      </c>
      <c r="K212" s="66">
        <f>IF($F212=1,VLOOKUP(J212,data!$B$35:$D$39,2,0),0)</f>
        <v>0</v>
      </c>
      <c r="L212" s="67">
        <f>IF(AND(I212&lt;&gt;0,K212&lt;&gt;0)=FALSE,0,data!$C$43)</f>
        <v>0</v>
      </c>
      <c r="M212" s="91">
        <f t="shared" si="61"/>
        <v>0</v>
      </c>
      <c r="N212" s="61">
        <f t="shared" si="122"/>
        <v>0</v>
      </c>
      <c r="O212" s="61">
        <f t="shared" si="94"/>
        <v>0</v>
      </c>
      <c r="P212" s="61">
        <f t="shared" si="95"/>
        <v>0</v>
      </c>
      <c r="Q212" s="137">
        <f t="shared" si="96"/>
        <v>0</v>
      </c>
      <c r="S212" s="64"/>
      <c r="T212" s="61">
        <f t="shared" si="97"/>
        <v>0</v>
      </c>
      <c r="U212" s="65">
        <f>IF(T212=1,data!$C$41*S212,0)</f>
        <v>0</v>
      </c>
      <c r="V212" s="87" t="s">
        <v>87</v>
      </c>
      <c r="W212" s="66">
        <f>IF(T212=1,IF(S212&lt;15,VLOOKUP(V212,data!$B$3:$E$32,2,0)*S212,(VLOOKUP(V212,data!$B$3:$E$32,2,0)*14)+(VLOOKUP(V212,data!$B$3:$E$32,3,0))*(S212-14)),0)</f>
        <v>0</v>
      </c>
      <c r="X212" s="87" t="s">
        <v>87</v>
      </c>
      <c r="Y212" s="66">
        <f>IF(T212=1,VLOOKUP(X212,data!$B$35:$D$39,2,0),0)</f>
        <v>0</v>
      </c>
      <c r="Z212" s="67">
        <f>IF(AND(W212&lt;&gt;0,Y212&lt;&gt;0)=FALSE,0,data!$C$43)</f>
        <v>0</v>
      </c>
      <c r="AA212" s="91">
        <f t="shared" si="98"/>
        <v>0</v>
      </c>
      <c r="AB212" s="121">
        <f t="shared" si="99"/>
        <v>0</v>
      </c>
      <c r="AC212" s="61">
        <f t="shared" si="100"/>
        <v>0</v>
      </c>
      <c r="AD212" s="61">
        <f t="shared" si="101"/>
        <v>0</v>
      </c>
      <c r="AF212" s="64"/>
      <c r="AG212" s="61">
        <f t="shared" si="102"/>
        <v>0</v>
      </c>
      <c r="AH212" s="65">
        <f>IF(AG212=1,data!$C$41*AF212,0)</f>
        <v>0</v>
      </c>
      <c r="AI212" s="87" t="s">
        <v>87</v>
      </c>
      <c r="AJ212" s="66">
        <f>IF(AG212=1,IF(AF212&lt;15,VLOOKUP(AI212,data!$B$3:$E$32,2,0)*AF212,(VLOOKUP(AI212,data!$B$3:$E$32,2,0)*14)+(VLOOKUP(AI212,data!$B$3:$E$32,3,0))*(AF212-14)),0)</f>
        <v>0</v>
      </c>
      <c r="AK212" s="87" t="s">
        <v>87</v>
      </c>
      <c r="AL212" s="66">
        <f>IF(AG212=1,VLOOKUP(AK212,data!$B$35:$D$39,2,0),0)</f>
        <v>0</v>
      </c>
      <c r="AM212" s="67">
        <f>IF(AND(AJ212&lt;&gt;0,AL212&lt;&gt;0)=FALSE,0,data!$C$43)</f>
        <v>0</v>
      </c>
      <c r="AN212" s="91">
        <f t="shared" si="103"/>
        <v>0</v>
      </c>
      <c r="AO212" s="121">
        <f t="shared" si="104"/>
        <v>0</v>
      </c>
      <c r="AP212" s="61">
        <f t="shared" si="105"/>
        <v>0</v>
      </c>
      <c r="AQ212" s="61">
        <f t="shared" si="106"/>
        <v>0</v>
      </c>
      <c r="AS212" s="64"/>
      <c r="AT212" s="61">
        <f t="shared" si="107"/>
        <v>0</v>
      </c>
      <c r="AU212" s="65">
        <f>IF(AT212=1,data!$C$41*AS212,0)</f>
        <v>0</v>
      </c>
      <c r="AV212" s="87" t="s">
        <v>87</v>
      </c>
      <c r="AW212" s="66">
        <f>IF(AT212=1,IF(AS212&lt;15,VLOOKUP(AV212,data!$B$3:$E$32,2,0)*AS212,(VLOOKUP(AV212,data!$B$3:$E$32,2,0)*14)+(VLOOKUP(AV212,data!$B$3:$E$32,3,0))*(AS212-14)),0)</f>
        <v>0</v>
      </c>
      <c r="AX212" s="87" t="s">
        <v>87</v>
      </c>
      <c r="AY212" s="66">
        <f>IF(AT212=1,VLOOKUP(AX212,data!$B$35:$D$39,2,0),0)</f>
        <v>0</v>
      </c>
      <c r="AZ212" s="67">
        <f>IF(AND(AW212&lt;&gt;0,AY212&lt;&gt;0)=FALSE,0,data!$C$43)</f>
        <v>0</v>
      </c>
      <c r="BA212" s="91">
        <f t="shared" si="108"/>
        <v>0</v>
      </c>
      <c r="BB212" s="121">
        <f t="shared" si="109"/>
        <v>0</v>
      </c>
      <c r="BC212" s="61">
        <f t="shared" si="110"/>
        <v>0</v>
      </c>
      <c r="BD212" s="61">
        <f t="shared" si="111"/>
        <v>0</v>
      </c>
      <c r="BF212" s="64"/>
      <c r="BG212" s="61">
        <f t="shared" si="112"/>
        <v>0</v>
      </c>
      <c r="BH212" s="65">
        <f>IF(BG212=1,data!$C$41*BF212,0)</f>
        <v>0</v>
      </c>
      <c r="BI212" s="87" t="s">
        <v>87</v>
      </c>
      <c r="BJ212" s="66">
        <f>IF(BG212=1,IF(BF212&lt;15,VLOOKUP(BI212,data!$B$3:$E$32,2,0)*BF212,(VLOOKUP(BI212,data!$B$3:$E$32,2,0)*14)+(VLOOKUP(BI212,data!$B$3:$E$32,3,0))*(BF212-14)),0)</f>
        <v>0</v>
      </c>
      <c r="BK212" s="87" t="s">
        <v>87</v>
      </c>
      <c r="BL212" s="66">
        <f>IF(BG212=1,VLOOKUP(BK212,data!$B$35:$D$39,2,0),0)</f>
        <v>0</v>
      </c>
      <c r="BM212" s="67">
        <f>IF(AND(BJ212&lt;&gt;0,BL212&lt;&gt;0)=FALSE,0,data!$C$43)</f>
        <v>0</v>
      </c>
      <c r="BN212" s="91">
        <f t="shared" si="113"/>
        <v>0</v>
      </c>
      <c r="BO212" s="121">
        <f t="shared" si="114"/>
        <v>0</v>
      </c>
      <c r="BP212" s="61">
        <f t="shared" si="115"/>
        <v>0</v>
      </c>
      <c r="BQ212" s="61">
        <f t="shared" si="116"/>
        <v>0</v>
      </c>
      <c r="BS212" s="64"/>
      <c r="BT212" s="61">
        <f t="shared" si="117"/>
        <v>0</v>
      </c>
      <c r="BU212" s="65">
        <f>IF(BT212=1,data!$C$41*BS212,0)</f>
        <v>0</v>
      </c>
      <c r="BV212" s="87" t="s">
        <v>87</v>
      </c>
      <c r="BW212" s="66">
        <f>IF(BT212=1,IF(BS212&lt;15,VLOOKUP(BV212,data!$B$3:$E$32,2,0)*BS212,(VLOOKUP(BV212,data!$B$3:$E$32,2,0)*14)+(VLOOKUP(BV212,data!$B$3:$E$32,3,0))*(BS212-14)),0)</f>
        <v>0</v>
      </c>
      <c r="BX212" s="87" t="s">
        <v>87</v>
      </c>
      <c r="BY212" s="66">
        <f>IF(BT212=1,VLOOKUP(BX212,data!$B$35:$D$39,2,0),0)</f>
        <v>0</v>
      </c>
      <c r="BZ212" s="67">
        <f>IF(AND(BW212&lt;&gt;0,BY212&lt;&gt;0)=FALSE,0,data!$C$43)</f>
        <v>0</v>
      </c>
      <c r="CA212" s="91">
        <f t="shared" si="118"/>
        <v>0</v>
      </c>
      <c r="CB212" s="121">
        <f t="shared" si="119"/>
        <v>0</v>
      </c>
      <c r="CC212" s="61">
        <f t="shared" si="120"/>
        <v>0</v>
      </c>
      <c r="CD212" s="61">
        <f t="shared" si="121"/>
        <v>0</v>
      </c>
    </row>
    <row r="213" spans="1:82" ht="18" hidden="1" customHeight="1" x14ac:dyDescent="0.25">
      <c r="A213" s="68"/>
      <c r="B213" s="58" t="s">
        <v>295</v>
      </c>
      <c r="C213" s="113"/>
      <c r="D213" s="59"/>
      <c r="E213" s="64"/>
      <c r="F213" s="61">
        <f t="shared" si="93"/>
        <v>0</v>
      </c>
      <c r="G213" s="65">
        <f>IF(F213=1,data!$C$41*E213,0)</f>
        <v>0</v>
      </c>
      <c r="H213" s="87" t="s">
        <v>87</v>
      </c>
      <c r="I213" s="66">
        <f>IF($F213=1,IF($E213&lt;15,VLOOKUP(H213,data!$B$3:$E$32,2,0)*$E213,(VLOOKUP(H213,data!$B$3:$E$32,2,0)*14)+(VLOOKUP(H213,data!$B$3:$E$32,3,0))*($E213-14)),0)</f>
        <v>0</v>
      </c>
      <c r="J213" s="87" t="s">
        <v>87</v>
      </c>
      <c r="K213" s="66">
        <f>IF($F213=1,VLOOKUP(J213,data!$B$35:$D$39,2,0),0)</f>
        <v>0</v>
      </c>
      <c r="L213" s="67">
        <f>IF(AND(I213&lt;&gt;0,K213&lt;&gt;0)=FALSE,0,data!$C$43)</f>
        <v>0</v>
      </c>
      <c r="M213" s="91">
        <f t="shared" si="61"/>
        <v>0</v>
      </c>
      <c r="N213" s="61">
        <f t="shared" si="122"/>
        <v>0</v>
      </c>
      <c r="O213" s="61">
        <f t="shared" si="94"/>
        <v>0</v>
      </c>
      <c r="P213" s="61">
        <f t="shared" si="95"/>
        <v>0</v>
      </c>
      <c r="Q213" s="137">
        <f t="shared" si="96"/>
        <v>0</v>
      </c>
      <c r="S213" s="64"/>
      <c r="T213" s="61">
        <f t="shared" si="97"/>
        <v>0</v>
      </c>
      <c r="U213" s="65">
        <f>IF(T213=1,data!$C$41*S213,0)</f>
        <v>0</v>
      </c>
      <c r="V213" s="87" t="s">
        <v>87</v>
      </c>
      <c r="W213" s="66">
        <f>IF(T213=1,IF(S213&lt;15,VLOOKUP(V213,data!$B$3:$E$32,2,0)*S213,(VLOOKUP(V213,data!$B$3:$E$32,2,0)*14)+(VLOOKUP(V213,data!$B$3:$E$32,3,0))*(S213-14)),0)</f>
        <v>0</v>
      </c>
      <c r="X213" s="87" t="s">
        <v>87</v>
      </c>
      <c r="Y213" s="66">
        <f>IF(T213=1,VLOOKUP(X213,data!$B$35:$D$39,2,0),0)</f>
        <v>0</v>
      </c>
      <c r="Z213" s="67">
        <f>IF(AND(W213&lt;&gt;0,Y213&lt;&gt;0)=FALSE,0,data!$C$43)</f>
        <v>0</v>
      </c>
      <c r="AA213" s="91">
        <f t="shared" si="98"/>
        <v>0</v>
      </c>
      <c r="AB213" s="121">
        <f t="shared" si="99"/>
        <v>0</v>
      </c>
      <c r="AC213" s="61">
        <f t="shared" si="100"/>
        <v>0</v>
      </c>
      <c r="AD213" s="61">
        <f t="shared" si="101"/>
        <v>0</v>
      </c>
      <c r="AF213" s="64"/>
      <c r="AG213" s="61">
        <f t="shared" si="102"/>
        <v>0</v>
      </c>
      <c r="AH213" s="65">
        <f>IF(AG213=1,data!$C$41*AF213,0)</f>
        <v>0</v>
      </c>
      <c r="AI213" s="87" t="s">
        <v>87</v>
      </c>
      <c r="AJ213" s="66">
        <f>IF(AG213=1,IF(AF213&lt;15,VLOOKUP(AI213,data!$B$3:$E$32,2,0)*AF213,(VLOOKUP(AI213,data!$B$3:$E$32,2,0)*14)+(VLOOKUP(AI213,data!$B$3:$E$32,3,0))*(AF213-14)),0)</f>
        <v>0</v>
      </c>
      <c r="AK213" s="87" t="s">
        <v>87</v>
      </c>
      <c r="AL213" s="66">
        <f>IF(AG213=1,VLOOKUP(AK213,data!$B$35:$D$39,2,0),0)</f>
        <v>0</v>
      </c>
      <c r="AM213" s="67">
        <f>IF(AND(AJ213&lt;&gt;0,AL213&lt;&gt;0)=FALSE,0,data!$C$43)</f>
        <v>0</v>
      </c>
      <c r="AN213" s="91">
        <f t="shared" si="103"/>
        <v>0</v>
      </c>
      <c r="AO213" s="121">
        <f t="shared" si="104"/>
        <v>0</v>
      </c>
      <c r="AP213" s="61">
        <f t="shared" si="105"/>
        <v>0</v>
      </c>
      <c r="AQ213" s="61">
        <f t="shared" si="106"/>
        <v>0</v>
      </c>
      <c r="AS213" s="64"/>
      <c r="AT213" s="61">
        <f t="shared" si="107"/>
        <v>0</v>
      </c>
      <c r="AU213" s="65">
        <f>IF(AT213=1,data!$C$41*AS213,0)</f>
        <v>0</v>
      </c>
      <c r="AV213" s="87" t="s">
        <v>87</v>
      </c>
      <c r="AW213" s="66">
        <f>IF(AT213=1,IF(AS213&lt;15,VLOOKUP(AV213,data!$B$3:$E$32,2,0)*AS213,(VLOOKUP(AV213,data!$B$3:$E$32,2,0)*14)+(VLOOKUP(AV213,data!$B$3:$E$32,3,0))*(AS213-14)),0)</f>
        <v>0</v>
      </c>
      <c r="AX213" s="87" t="s">
        <v>87</v>
      </c>
      <c r="AY213" s="66">
        <f>IF(AT213=1,VLOOKUP(AX213,data!$B$35:$D$39,2,0),0)</f>
        <v>0</v>
      </c>
      <c r="AZ213" s="67">
        <f>IF(AND(AW213&lt;&gt;0,AY213&lt;&gt;0)=FALSE,0,data!$C$43)</f>
        <v>0</v>
      </c>
      <c r="BA213" s="91">
        <f t="shared" si="108"/>
        <v>0</v>
      </c>
      <c r="BB213" s="121">
        <f t="shared" si="109"/>
        <v>0</v>
      </c>
      <c r="BC213" s="61">
        <f t="shared" si="110"/>
        <v>0</v>
      </c>
      <c r="BD213" s="61">
        <f t="shared" si="111"/>
        <v>0</v>
      </c>
      <c r="BF213" s="64"/>
      <c r="BG213" s="61">
        <f t="shared" si="112"/>
        <v>0</v>
      </c>
      <c r="BH213" s="65">
        <f>IF(BG213=1,data!$C$41*BF213,0)</f>
        <v>0</v>
      </c>
      <c r="BI213" s="87" t="s">
        <v>87</v>
      </c>
      <c r="BJ213" s="66">
        <f>IF(BG213=1,IF(BF213&lt;15,VLOOKUP(BI213,data!$B$3:$E$32,2,0)*BF213,(VLOOKUP(BI213,data!$B$3:$E$32,2,0)*14)+(VLOOKUP(BI213,data!$B$3:$E$32,3,0))*(BF213-14)),0)</f>
        <v>0</v>
      </c>
      <c r="BK213" s="87" t="s">
        <v>87</v>
      </c>
      <c r="BL213" s="66">
        <f>IF(BG213=1,VLOOKUP(BK213,data!$B$35:$D$39,2,0),0)</f>
        <v>0</v>
      </c>
      <c r="BM213" s="67">
        <f>IF(AND(BJ213&lt;&gt;0,BL213&lt;&gt;0)=FALSE,0,data!$C$43)</f>
        <v>0</v>
      </c>
      <c r="BN213" s="91">
        <f t="shared" si="113"/>
        <v>0</v>
      </c>
      <c r="BO213" s="121">
        <f t="shared" si="114"/>
        <v>0</v>
      </c>
      <c r="BP213" s="61">
        <f t="shared" si="115"/>
        <v>0</v>
      </c>
      <c r="BQ213" s="61">
        <f t="shared" si="116"/>
        <v>0</v>
      </c>
      <c r="BS213" s="64"/>
      <c r="BT213" s="61">
        <f t="shared" si="117"/>
        <v>0</v>
      </c>
      <c r="BU213" s="65">
        <f>IF(BT213=1,data!$C$41*BS213,0)</f>
        <v>0</v>
      </c>
      <c r="BV213" s="87" t="s">
        <v>87</v>
      </c>
      <c r="BW213" s="66">
        <f>IF(BT213=1,IF(BS213&lt;15,VLOOKUP(BV213,data!$B$3:$E$32,2,0)*BS213,(VLOOKUP(BV213,data!$B$3:$E$32,2,0)*14)+(VLOOKUP(BV213,data!$B$3:$E$32,3,0))*(BS213-14)),0)</f>
        <v>0</v>
      </c>
      <c r="BX213" s="87" t="s">
        <v>87</v>
      </c>
      <c r="BY213" s="66">
        <f>IF(BT213=1,VLOOKUP(BX213,data!$B$35:$D$39,2,0),0)</f>
        <v>0</v>
      </c>
      <c r="BZ213" s="67">
        <f>IF(AND(BW213&lt;&gt;0,BY213&lt;&gt;0)=FALSE,0,data!$C$43)</f>
        <v>0</v>
      </c>
      <c r="CA213" s="91">
        <f t="shared" si="118"/>
        <v>0</v>
      </c>
      <c r="CB213" s="121">
        <f t="shared" si="119"/>
        <v>0</v>
      </c>
      <c r="CC213" s="61">
        <f t="shared" si="120"/>
        <v>0</v>
      </c>
      <c r="CD213" s="61">
        <f t="shared" si="121"/>
        <v>0</v>
      </c>
    </row>
    <row r="214" spans="1:82" ht="18" hidden="1" customHeight="1" x14ac:dyDescent="0.25">
      <c r="A214" s="68"/>
      <c r="B214" s="58" t="s">
        <v>296</v>
      </c>
      <c r="C214" s="113"/>
      <c r="D214" s="59"/>
      <c r="E214" s="64"/>
      <c r="F214" s="61">
        <f t="shared" si="93"/>
        <v>0</v>
      </c>
      <c r="G214" s="65">
        <f>IF(F214=1,data!$C$41*E214,0)</f>
        <v>0</v>
      </c>
      <c r="H214" s="87" t="s">
        <v>87</v>
      </c>
      <c r="I214" s="66">
        <f>IF($F214=1,IF($E214&lt;15,VLOOKUP(H214,data!$B$3:$E$32,2,0)*$E214,(VLOOKUP(H214,data!$B$3:$E$32,2,0)*14)+(VLOOKUP(H214,data!$B$3:$E$32,3,0))*($E214-14)),0)</f>
        <v>0</v>
      </c>
      <c r="J214" s="87" t="s">
        <v>87</v>
      </c>
      <c r="K214" s="66">
        <f>IF($F214=1,VLOOKUP(J214,data!$B$35:$D$39,2,0),0)</f>
        <v>0</v>
      </c>
      <c r="L214" s="67">
        <f>IF(AND(I214&lt;&gt;0,K214&lt;&gt;0)=FALSE,0,data!$C$43)</f>
        <v>0</v>
      </c>
      <c r="M214" s="91">
        <f t="shared" si="61"/>
        <v>0</v>
      </c>
      <c r="N214" s="61">
        <f t="shared" si="122"/>
        <v>0</v>
      </c>
      <c r="O214" s="61">
        <f t="shared" si="94"/>
        <v>0</v>
      </c>
      <c r="P214" s="61">
        <f t="shared" si="95"/>
        <v>0</v>
      </c>
      <c r="Q214" s="137">
        <f t="shared" si="96"/>
        <v>0</v>
      </c>
      <c r="S214" s="64"/>
      <c r="T214" s="61">
        <f t="shared" si="97"/>
        <v>0</v>
      </c>
      <c r="U214" s="65">
        <f>IF(T214=1,data!$C$41*S214,0)</f>
        <v>0</v>
      </c>
      <c r="V214" s="87" t="s">
        <v>87</v>
      </c>
      <c r="W214" s="66">
        <f>IF(T214=1,IF(S214&lt;15,VLOOKUP(V214,data!$B$3:$E$32,2,0)*S214,(VLOOKUP(V214,data!$B$3:$E$32,2,0)*14)+(VLOOKUP(V214,data!$B$3:$E$32,3,0))*(S214-14)),0)</f>
        <v>0</v>
      </c>
      <c r="X214" s="87" t="s">
        <v>87</v>
      </c>
      <c r="Y214" s="66">
        <f>IF(T214=1,VLOOKUP(X214,data!$B$35:$D$39,2,0),0)</f>
        <v>0</v>
      </c>
      <c r="Z214" s="67">
        <f>IF(AND(W214&lt;&gt;0,Y214&lt;&gt;0)=FALSE,0,data!$C$43)</f>
        <v>0</v>
      </c>
      <c r="AA214" s="91">
        <f t="shared" si="98"/>
        <v>0</v>
      </c>
      <c r="AB214" s="121">
        <f t="shared" si="99"/>
        <v>0</v>
      </c>
      <c r="AC214" s="61">
        <f t="shared" si="100"/>
        <v>0</v>
      </c>
      <c r="AD214" s="61">
        <f t="shared" si="101"/>
        <v>0</v>
      </c>
      <c r="AF214" s="64"/>
      <c r="AG214" s="61">
        <f t="shared" si="102"/>
        <v>0</v>
      </c>
      <c r="AH214" s="65">
        <f>IF(AG214=1,data!$C$41*AF214,0)</f>
        <v>0</v>
      </c>
      <c r="AI214" s="87" t="s">
        <v>87</v>
      </c>
      <c r="AJ214" s="66">
        <f>IF(AG214=1,IF(AF214&lt;15,VLOOKUP(AI214,data!$B$3:$E$32,2,0)*AF214,(VLOOKUP(AI214,data!$B$3:$E$32,2,0)*14)+(VLOOKUP(AI214,data!$B$3:$E$32,3,0))*(AF214-14)),0)</f>
        <v>0</v>
      </c>
      <c r="AK214" s="87" t="s">
        <v>87</v>
      </c>
      <c r="AL214" s="66">
        <f>IF(AG214=1,VLOOKUP(AK214,data!$B$35:$D$39,2,0),0)</f>
        <v>0</v>
      </c>
      <c r="AM214" s="67">
        <f>IF(AND(AJ214&lt;&gt;0,AL214&lt;&gt;0)=FALSE,0,data!$C$43)</f>
        <v>0</v>
      </c>
      <c r="AN214" s="91">
        <f t="shared" si="103"/>
        <v>0</v>
      </c>
      <c r="AO214" s="121">
        <f t="shared" si="104"/>
        <v>0</v>
      </c>
      <c r="AP214" s="61">
        <f t="shared" si="105"/>
        <v>0</v>
      </c>
      <c r="AQ214" s="61">
        <f t="shared" si="106"/>
        <v>0</v>
      </c>
      <c r="AS214" s="64"/>
      <c r="AT214" s="61">
        <f t="shared" si="107"/>
        <v>0</v>
      </c>
      <c r="AU214" s="65">
        <f>IF(AT214=1,data!$C$41*AS214,0)</f>
        <v>0</v>
      </c>
      <c r="AV214" s="87" t="s">
        <v>87</v>
      </c>
      <c r="AW214" s="66">
        <f>IF(AT214=1,IF(AS214&lt;15,VLOOKUP(AV214,data!$B$3:$E$32,2,0)*AS214,(VLOOKUP(AV214,data!$B$3:$E$32,2,0)*14)+(VLOOKUP(AV214,data!$B$3:$E$32,3,0))*(AS214-14)),0)</f>
        <v>0</v>
      </c>
      <c r="AX214" s="87" t="s">
        <v>87</v>
      </c>
      <c r="AY214" s="66">
        <f>IF(AT214=1,VLOOKUP(AX214,data!$B$35:$D$39,2,0),0)</f>
        <v>0</v>
      </c>
      <c r="AZ214" s="67">
        <f>IF(AND(AW214&lt;&gt;0,AY214&lt;&gt;0)=FALSE,0,data!$C$43)</f>
        <v>0</v>
      </c>
      <c r="BA214" s="91">
        <f t="shared" si="108"/>
        <v>0</v>
      </c>
      <c r="BB214" s="121">
        <f t="shared" si="109"/>
        <v>0</v>
      </c>
      <c r="BC214" s="61">
        <f t="shared" si="110"/>
        <v>0</v>
      </c>
      <c r="BD214" s="61">
        <f t="shared" si="111"/>
        <v>0</v>
      </c>
      <c r="BF214" s="64"/>
      <c r="BG214" s="61">
        <f t="shared" si="112"/>
        <v>0</v>
      </c>
      <c r="BH214" s="65">
        <f>IF(BG214=1,data!$C$41*BF214,0)</f>
        <v>0</v>
      </c>
      <c r="BI214" s="87" t="s">
        <v>87</v>
      </c>
      <c r="BJ214" s="66">
        <f>IF(BG214=1,IF(BF214&lt;15,VLOOKUP(BI214,data!$B$3:$E$32,2,0)*BF214,(VLOOKUP(BI214,data!$B$3:$E$32,2,0)*14)+(VLOOKUP(BI214,data!$B$3:$E$32,3,0))*(BF214-14)),0)</f>
        <v>0</v>
      </c>
      <c r="BK214" s="87" t="s">
        <v>87</v>
      </c>
      <c r="BL214" s="66">
        <f>IF(BG214=1,VLOOKUP(BK214,data!$B$35:$D$39,2,0),0)</f>
        <v>0</v>
      </c>
      <c r="BM214" s="67">
        <f>IF(AND(BJ214&lt;&gt;0,BL214&lt;&gt;0)=FALSE,0,data!$C$43)</f>
        <v>0</v>
      </c>
      <c r="BN214" s="91">
        <f t="shared" si="113"/>
        <v>0</v>
      </c>
      <c r="BO214" s="121">
        <f t="shared" si="114"/>
        <v>0</v>
      </c>
      <c r="BP214" s="61">
        <f t="shared" si="115"/>
        <v>0</v>
      </c>
      <c r="BQ214" s="61">
        <f t="shared" si="116"/>
        <v>0</v>
      </c>
      <c r="BS214" s="64"/>
      <c r="BT214" s="61">
        <f t="shared" si="117"/>
        <v>0</v>
      </c>
      <c r="BU214" s="65">
        <f>IF(BT214=1,data!$C$41*BS214,0)</f>
        <v>0</v>
      </c>
      <c r="BV214" s="87" t="s">
        <v>87</v>
      </c>
      <c r="BW214" s="66">
        <f>IF(BT214=1,IF(BS214&lt;15,VLOOKUP(BV214,data!$B$3:$E$32,2,0)*BS214,(VLOOKUP(BV214,data!$B$3:$E$32,2,0)*14)+(VLOOKUP(BV214,data!$B$3:$E$32,3,0))*(BS214-14)),0)</f>
        <v>0</v>
      </c>
      <c r="BX214" s="87" t="s">
        <v>87</v>
      </c>
      <c r="BY214" s="66">
        <f>IF(BT214=1,VLOOKUP(BX214,data!$B$35:$D$39,2,0),0)</f>
        <v>0</v>
      </c>
      <c r="BZ214" s="67">
        <f>IF(AND(BW214&lt;&gt;0,BY214&lt;&gt;0)=FALSE,0,data!$C$43)</f>
        <v>0</v>
      </c>
      <c r="CA214" s="91">
        <f t="shared" si="118"/>
        <v>0</v>
      </c>
      <c r="CB214" s="121">
        <f t="shared" si="119"/>
        <v>0</v>
      </c>
      <c r="CC214" s="61">
        <f t="shared" si="120"/>
        <v>0</v>
      </c>
      <c r="CD214" s="61">
        <f t="shared" si="121"/>
        <v>0</v>
      </c>
    </row>
    <row r="215" spans="1:82" ht="18" hidden="1" customHeight="1" x14ac:dyDescent="0.25">
      <c r="A215" s="68"/>
      <c r="B215" s="58" t="s">
        <v>297</v>
      </c>
      <c r="C215" s="113"/>
      <c r="D215" s="59"/>
      <c r="E215" s="64"/>
      <c r="F215" s="61">
        <f t="shared" si="93"/>
        <v>0</v>
      </c>
      <c r="G215" s="65">
        <f>IF(F215=1,data!$C$41*E215,0)</f>
        <v>0</v>
      </c>
      <c r="H215" s="87" t="s">
        <v>87</v>
      </c>
      <c r="I215" s="66">
        <f>IF($F215=1,IF($E215&lt;15,VLOOKUP(H215,data!$B$3:$E$32,2,0)*$E215,(VLOOKUP(H215,data!$B$3:$E$32,2,0)*14)+(VLOOKUP(H215,data!$B$3:$E$32,3,0))*($E215-14)),0)</f>
        <v>0</v>
      </c>
      <c r="J215" s="87" t="s">
        <v>87</v>
      </c>
      <c r="K215" s="66">
        <f>IF($F215=1,VLOOKUP(J215,data!$B$35:$D$39,2,0),0)</f>
        <v>0</v>
      </c>
      <c r="L215" s="67">
        <f>IF(AND(I215&lt;&gt;0,K215&lt;&gt;0)=FALSE,0,data!$C$43)</f>
        <v>0</v>
      </c>
      <c r="M215" s="91">
        <f t="shared" si="61"/>
        <v>0</v>
      </c>
      <c r="N215" s="61">
        <f t="shared" si="122"/>
        <v>0</v>
      </c>
      <c r="O215" s="61">
        <f t="shared" si="94"/>
        <v>0</v>
      </c>
      <c r="P215" s="61">
        <f t="shared" si="95"/>
        <v>0</v>
      </c>
      <c r="Q215" s="137">
        <f t="shared" si="96"/>
        <v>0</v>
      </c>
      <c r="S215" s="64"/>
      <c r="T215" s="61">
        <f t="shared" si="97"/>
        <v>0</v>
      </c>
      <c r="U215" s="65">
        <f>IF(T215=1,data!$C$41*S215,0)</f>
        <v>0</v>
      </c>
      <c r="V215" s="87" t="s">
        <v>87</v>
      </c>
      <c r="W215" s="66">
        <f>IF(T215=1,IF(S215&lt;15,VLOOKUP(V215,data!$B$3:$E$32,2,0)*S215,(VLOOKUP(V215,data!$B$3:$E$32,2,0)*14)+(VLOOKUP(V215,data!$B$3:$E$32,3,0))*(S215-14)),0)</f>
        <v>0</v>
      </c>
      <c r="X215" s="87" t="s">
        <v>87</v>
      </c>
      <c r="Y215" s="66">
        <f>IF(T215=1,VLOOKUP(X215,data!$B$35:$D$39,2,0),0)</f>
        <v>0</v>
      </c>
      <c r="Z215" s="67">
        <f>IF(AND(W215&lt;&gt;0,Y215&lt;&gt;0)=FALSE,0,data!$C$43)</f>
        <v>0</v>
      </c>
      <c r="AA215" s="91">
        <f t="shared" si="98"/>
        <v>0</v>
      </c>
      <c r="AB215" s="121">
        <f t="shared" si="99"/>
        <v>0</v>
      </c>
      <c r="AC215" s="61">
        <f t="shared" si="100"/>
        <v>0</v>
      </c>
      <c r="AD215" s="61">
        <f t="shared" si="101"/>
        <v>0</v>
      </c>
      <c r="AF215" s="64"/>
      <c r="AG215" s="61">
        <f t="shared" si="102"/>
        <v>0</v>
      </c>
      <c r="AH215" s="65">
        <f>IF(AG215=1,data!$C$41*AF215,0)</f>
        <v>0</v>
      </c>
      <c r="AI215" s="87" t="s">
        <v>87</v>
      </c>
      <c r="AJ215" s="66">
        <f>IF(AG215=1,IF(AF215&lt;15,VLOOKUP(AI215,data!$B$3:$E$32,2,0)*AF215,(VLOOKUP(AI215,data!$B$3:$E$32,2,0)*14)+(VLOOKUP(AI215,data!$B$3:$E$32,3,0))*(AF215-14)),0)</f>
        <v>0</v>
      </c>
      <c r="AK215" s="87" t="s">
        <v>87</v>
      </c>
      <c r="AL215" s="66">
        <f>IF(AG215=1,VLOOKUP(AK215,data!$B$35:$D$39,2,0),0)</f>
        <v>0</v>
      </c>
      <c r="AM215" s="67">
        <f>IF(AND(AJ215&lt;&gt;0,AL215&lt;&gt;0)=FALSE,0,data!$C$43)</f>
        <v>0</v>
      </c>
      <c r="AN215" s="91">
        <f t="shared" si="103"/>
        <v>0</v>
      </c>
      <c r="AO215" s="121">
        <f t="shared" si="104"/>
        <v>0</v>
      </c>
      <c r="AP215" s="61">
        <f t="shared" si="105"/>
        <v>0</v>
      </c>
      <c r="AQ215" s="61">
        <f t="shared" si="106"/>
        <v>0</v>
      </c>
      <c r="AS215" s="64"/>
      <c r="AT215" s="61">
        <f t="shared" si="107"/>
        <v>0</v>
      </c>
      <c r="AU215" s="65">
        <f>IF(AT215=1,data!$C$41*AS215,0)</f>
        <v>0</v>
      </c>
      <c r="AV215" s="87" t="s">
        <v>87</v>
      </c>
      <c r="AW215" s="66">
        <f>IF(AT215=1,IF(AS215&lt;15,VLOOKUP(AV215,data!$B$3:$E$32,2,0)*AS215,(VLOOKUP(AV215,data!$B$3:$E$32,2,0)*14)+(VLOOKUP(AV215,data!$B$3:$E$32,3,0))*(AS215-14)),0)</f>
        <v>0</v>
      </c>
      <c r="AX215" s="87" t="s">
        <v>87</v>
      </c>
      <c r="AY215" s="66">
        <f>IF(AT215=1,VLOOKUP(AX215,data!$B$35:$D$39,2,0),0)</f>
        <v>0</v>
      </c>
      <c r="AZ215" s="67">
        <f>IF(AND(AW215&lt;&gt;0,AY215&lt;&gt;0)=FALSE,0,data!$C$43)</f>
        <v>0</v>
      </c>
      <c r="BA215" s="91">
        <f t="shared" si="108"/>
        <v>0</v>
      </c>
      <c r="BB215" s="121">
        <f t="shared" si="109"/>
        <v>0</v>
      </c>
      <c r="BC215" s="61">
        <f t="shared" si="110"/>
        <v>0</v>
      </c>
      <c r="BD215" s="61">
        <f t="shared" si="111"/>
        <v>0</v>
      </c>
      <c r="BF215" s="64"/>
      <c r="BG215" s="61">
        <f t="shared" si="112"/>
        <v>0</v>
      </c>
      <c r="BH215" s="65">
        <f>IF(BG215=1,data!$C$41*BF215,0)</f>
        <v>0</v>
      </c>
      <c r="BI215" s="87" t="s">
        <v>87</v>
      </c>
      <c r="BJ215" s="66">
        <f>IF(BG215=1,IF(BF215&lt;15,VLOOKUP(BI215,data!$B$3:$E$32,2,0)*BF215,(VLOOKUP(BI215,data!$B$3:$E$32,2,0)*14)+(VLOOKUP(BI215,data!$B$3:$E$32,3,0))*(BF215-14)),0)</f>
        <v>0</v>
      </c>
      <c r="BK215" s="87" t="s">
        <v>87</v>
      </c>
      <c r="BL215" s="66">
        <f>IF(BG215=1,VLOOKUP(BK215,data!$B$35:$D$39,2,0),0)</f>
        <v>0</v>
      </c>
      <c r="BM215" s="67">
        <f>IF(AND(BJ215&lt;&gt;0,BL215&lt;&gt;0)=FALSE,0,data!$C$43)</f>
        <v>0</v>
      </c>
      <c r="BN215" s="91">
        <f t="shared" si="113"/>
        <v>0</v>
      </c>
      <c r="BO215" s="121">
        <f t="shared" si="114"/>
        <v>0</v>
      </c>
      <c r="BP215" s="61">
        <f t="shared" si="115"/>
        <v>0</v>
      </c>
      <c r="BQ215" s="61">
        <f t="shared" si="116"/>
        <v>0</v>
      </c>
      <c r="BS215" s="64"/>
      <c r="BT215" s="61">
        <f t="shared" si="117"/>
        <v>0</v>
      </c>
      <c r="BU215" s="65">
        <f>IF(BT215=1,data!$C$41*BS215,0)</f>
        <v>0</v>
      </c>
      <c r="BV215" s="87" t="s">
        <v>87</v>
      </c>
      <c r="BW215" s="66">
        <f>IF(BT215=1,IF(BS215&lt;15,VLOOKUP(BV215,data!$B$3:$E$32,2,0)*BS215,(VLOOKUP(BV215,data!$B$3:$E$32,2,0)*14)+(VLOOKUP(BV215,data!$B$3:$E$32,3,0))*(BS215-14)),0)</f>
        <v>0</v>
      </c>
      <c r="BX215" s="87" t="s">
        <v>87</v>
      </c>
      <c r="BY215" s="66">
        <f>IF(BT215=1,VLOOKUP(BX215,data!$B$35:$D$39,2,0),0)</f>
        <v>0</v>
      </c>
      <c r="BZ215" s="67">
        <f>IF(AND(BW215&lt;&gt;0,BY215&lt;&gt;0)=FALSE,0,data!$C$43)</f>
        <v>0</v>
      </c>
      <c r="CA215" s="91">
        <f t="shared" si="118"/>
        <v>0</v>
      </c>
      <c r="CB215" s="121">
        <f t="shared" si="119"/>
        <v>0</v>
      </c>
      <c r="CC215" s="61">
        <f t="shared" si="120"/>
        <v>0</v>
      </c>
      <c r="CD215" s="61">
        <f t="shared" si="121"/>
        <v>0</v>
      </c>
    </row>
    <row r="216" spans="1:82" ht="18" hidden="1" customHeight="1" x14ac:dyDescent="0.25">
      <c r="A216" s="68"/>
      <c r="B216" s="58" t="s">
        <v>298</v>
      </c>
      <c r="C216" s="113"/>
      <c r="D216" s="59"/>
      <c r="E216" s="64"/>
      <c r="F216" s="61">
        <f t="shared" si="93"/>
        <v>0</v>
      </c>
      <c r="G216" s="65">
        <f>IF(F216=1,data!$C$41*E216,0)</f>
        <v>0</v>
      </c>
      <c r="H216" s="87" t="s">
        <v>87</v>
      </c>
      <c r="I216" s="66">
        <f>IF($F216=1,IF($E216&lt;15,VLOOKUP(H216,data!$B$3:$E$32,2,0)*$E216,(VLOOKUP(H216,data!$B$3:$E$32,2,0)*14)+(VLOOKUP(H216,data!$B$3:$E$32,3,0))*($E216-14)),0)</f>
        <v>0</v>
      </c>
      <c r="J216" s="87" t="s">
        <v>87</v>
      </c>
      <c r="K216" s="66">
        <f>IF($F216=1,VLOOKUP(J216,data!$B$35:$D$39,2,0),0)</f>
        <v>0</v>
      </c>
      <c r="L216" s="67">
        <f>IF(AND(I216&lt;&gt;0,K216&lt;&gt;0)=FALSE,0,data!$C$43)</f>
        <v>0</v>
      </c>
      <c r="M216" s="91">
        <f t="shared" si="61"/>
        <v>0</v>
      </c>
      <c r="N216" s="61">
        <f t="shared" si="122"/>
        <v>0</v>
      </c>
      <c r="O216" s="61">
        <f t="shared" si="94"/>
        <v>0</v>
      </c>
      <c r="P216" s="61">
        <f t="shared" si="95"/>
        <v>0</v>
      </c>
      <c r="Q216" s="137">
        <f t="shared" si="96"/>
        <v>0</v>
      </c>
      <c r="S216" s="64"/>
      <c r="T216" s="61">
        <f t="shared" si="97"/>
        <v>0</v>
      </c>
      <c r="U216" s="65">
        <f>IF(T216=1,data!$C$41*S216,0)</f>
        <v>0</v>
      </c>
      <c r="V216" s="87" t="s">
        <v>87</v>
      </c>
      <c r="W216" s="66">
        <f>IF(T216=1,IF(S216&lt;15,VLOOKUP(V216,data!$B$3:$E$32,2,0)*S216,(VLOOKUP(V216,data!$B$3:$E$32,2,0)*14)+(VLOOKUP(V216,data!$B$3:$E$32,3,0))*(S216-14)),0)</f>
        <v>0</v>
      </c>
      <c r="X216" s="87" t="s">
        <v>87</v>
      </c>
      <c r="Y216" s="66">
        <f>IF(T216=1,VLOOKUP(X216,data!$B$35:$D$39,2,0),0)</f>
        <v>0</v>
      </c>
      <c r="Z216" s="67">
        <f>IF(AND(W216&lt;&gt;0,Y216&lt;&gt;0)=FALSE,0,data!$C$43)</f>
        <v>0</v>
      </c>
      <c r="AA216" s="91">
        <f t="shared" si="98"/>
        <v>0</v>
      </c>
      <c r="AB216" s="121">
        <f t="shared" si="99"/>
        <v>0</v>
      </c>
      <c r="AC216" s="61">
        <f t="shared" si="100"/>
        <v>0</v>
      </c>
      <c r="AD216" s="61">
        <f t="shared" si="101"/>
        <v>0</v>
      </c>
      <c r="AF216" s="64"/>
      <c r="AG216" s="61">
        <f t="shared" si="102"/>
        <v>0</v>
      </c>
      <c r="AH216" s="65">
        <f>IF(AG216=1,data!$C$41*AF216,0)</f>
        <v>0</v>
      </c>
      <c r="AI216" s="87" t="s">
        <v>87</v>
      </c>
      <c r="AJ216" s="66">
        <f>IF(AG216=1,IF(AF216&lt;15,VLOOKUP(AI216,data!$B$3:$E$32,2,0)*AF216,(VLOOKUP(AI216,data!$B$3:$E$32,2,0)*14)+(VLOOKUP(AI216,data!$B$3:$E$32,3,0))*(AF216-14)),0)</f>
        <v>0</v>
      </c>
      <c r="AK216" s="87" t="s">
        <v>87</v>
      </c>
      <c r="AL216" s="66">
        <f>IF(AG216=1,VLOOKUP(AK216,data!$B$35:$D$39,2,0),0)</f>
        <v>0</v>
      </c>
      <c r="AM216" s="67">
        <f>IF(AND(AJ216&lt;&gt;0,AL216&lt;&gt;0)=FALSE,0,data!$C$43)</f>
        <v>0</v>
      </c>
      <c r="AN216" s="91">
        <f t="shared" si="103"/>
        <v>0</v>
      </c>
      <c r="AO216" s="121">
        <f t="shared" si="104"/>
        <v>0</v>
      </c>
      <c r="AP216" s="61">
        <f t="shared" si="105"/>
        <v>0</v>
      </c>
      <c r="AQ216" s="61">
        <f t="shared" si="106"/>
        <v>0</v>
      </c>
      <c r="AS216" s="64"/>
      <c r="AT216" s="61">
        <f t="shared" si="107"/>
        <v>0</v>
      </c>
      <c r="AU216" s="65">
        <f>IF(AT216=1,data!$C$41*AS216,0)</f>
        <v>0</v>
      </c>
      <c r="AV216" s="87" t="s">
        <v>87</v>
      </c>
      <c r="AW216" s="66">
        <f>IF(AT216=1,IF(AS216&lt;15,VLOOKUP(AV216,data!$B$3:$E$32,2,0)*AS216,(VLOOKUP(AV216,data!$B$3:$E$32,2,0)*14)+(VLOOKUP(AV216,data!$B$3:$E$32,3,0))*(AS216-14)),0)</f>
        <v>0</v>
      </c>
      <c r="AX216" s="87" t="s">
        <v>87</v>
      </c>
      <c r="AY216" s="66">
        <f>IF(AT216=1,VLOOKUP(AX216,data!$B$35:$D$39,2,0),0)</f>
        <v>0</v>
      </c>
      <c r="AZ216" s="67">
        <f>IF(AND(AW216&lt;&gt;0,AY216&lt;&gt;0)=FALSE,0,data!$C$43)</f>
        <v>0</v>
      </c>
      <c r="BA216" s="91">
        <f t="shared" si="108"/>
        <v>0</v>
      </c>
      <c r="BB216" s="121">
        <f t="shared" si="109"/>
        <v>0</v>
      </c>
      <c r="BC216" s="61">
        <f t="shared" si="110"/>
        <v>0</v>
      </c>
      <c r="BD216" s="61">
        <f t="shared" si="111"/>
        <v>0</v>
      </c>
      <c r="BF216" s="64"/>
      <c r="BG216" s="61">
        <f t="shared" si="112"/>
        <v>0</v>
      </c>
      <c r="BH216" s="65">
        <f>IF(BG216=1,data!$C$41*BF216,0)</f>
        <v>0</v>
      </c>
      <c r="BI216" s="87" t="s">
        <v>87</v>
      </c>
      <c r="BJ216" s="66">
        <f>IF(BG216=1,IF(BF216&lt;15,VLOOKUP(BI216,data!$B$3:$E$32,2,0)*BF216,(VLOOKUP(BI216,data!$B$3:$E$32,2,0)*14)+(VLOOKUP(BI216,data!$B$3:$E$32,3,0))*(BF216-14)),0)</f>
        <v>0</v>
      </c>
      <c r="BK216" s="87" t="s">
        <v>87</v>
      </c>
      <c r="BL216" s="66">
        <f>IF(BG216=1,VLOOKUP(BK216,data!$B$35:$D$39,2,0),0)</f>
        <v>0</v>
      </c>
      <c r="BM216" s="67">
        <f>IF(AND(BJ216&lt;&gt;0,BL216&lt;&gt;0)=FALSE,0,data!$C$43)</f>
        <v>0</v>
      </c>
      <c r="BN216" s="91">
        <f t="shared" si="113"/>
        <v>0</v>
      </c>
      <c r="BO216" s="121">
        <f t="shared" si="114"/>
        <v>0</v>
      </c>
      <c r="BP216" s="61">
        <f t="shared" si="115"/>
        <v>0</v>
      </c>
      <c r="BQ216" s="61">
        <f t="shared" si="116"/>
        <v>0</v>
      </c>
      <c r="BS216" s="64"/>
      <c r="BT216" s="61">
        <f t="shared" si="117"/>
        <v>0</v>
      </c>
      <c r="BU216" s="65">
        <f>IF(BT216=1,data!$C$41*BS216,0)</f>
        <v>0</v>
      </c>
      <c r="BV216" s="87" t="s">
        <v>87</v>
      </c>
      <c r="BW216" s="66">
        <f>IF(BT216=1,IF(BS216&lt;15,VLOOKUP(BV216,data!$B$3:$E$32,2,0)*BS216,(VLOOKUP(BV216,data!$B$3:$E$32,2,0)*14)+(VLOOKUP(BV216,data!$B$3:$E$32,3,0))*(BS216-14)),0)</f>
        <v>0</v>
      </c>
      <c r="BX216" s="87" t="s">
        <v>87</v>
      </c>
      <c r="BY216" s="66">
        <f>IF(BT216=1,VLOOKUP(BX216,data!$B$35:$D$39,2,0),0)</f>
        <v>0</v>
      </c>
      <c r="BZ216" s="67">
        <f>IF(AND(BW216&lt;&gt;0,BY216&lt;&gt;0)=FALSE,0,data!$C$43)</f>
        <v>0</v>
      </c>
      <c r="CA216" s="91">
        <f t="shared" si="118"/>
        <v>0</v>
      </c>
      <c r="CB216" s="121">
        <f t="shared" si="119"/>
        <v>0</v>
      </c>
      <c r="CC216" s="61">
        <f t="shared" si="120"/>
        <v>0</v>
      </c>
      <c r="CD216" s="61">
        <f t="shared" si="121"/>
        <v>0</v>
      </c>
    </row>
    <row r="217" spans="1:82" ht="18" hidden="1" customHeight="1" x14ac:dyDescent="0.25">
      <c r="A217" s="68"/>
      <c r="B217" s="58" t="s">
        <v>299</v>
      </c>
      <c r="C217" s="113"/>
      <c r="D217" s="59"/>
      <c r="E217" s="64"/>
      <c r="F217" s="61">
        <f t="shared" si="93"/>
        <v>0</v>
      </c>
      <c r="G217" s="65">
        <f>IF(F217=1,data!$C$41*E217,0)</f>
        <v>0</v>
      </c>
      <c r="H217" s="87" t="s">
        <v>87</v>
      </c>
      <c r="I217" s="66">
        <f>IF($F217=1,IF($E217&lt;15,VLOOKUP(H217,data!$B$3:$E$32,2,0)*$E217,(VLOOKUP(H217,data!$B$3:$E$32,2,0)*14)+(VLOOKUP(H217,data!$B$3:$E$32,3,0))*($E217-14)),0)</f>
        <v>0</v>
      </c>
      <c r="J217" s="87" t="s">
        <v>87</v>
      </c>
      <c r="K217" s="66">
        <f>IF($F217=1,VLOOKUP(J217,data!$B$35:$D$39,2,0),0)</f>
        <v>0</v>
      </c>
      <c r="L217" s="67">
        <f>IF(AND(I217&lt;&gt;0,K217&lt;&gt;0)=FALSE,0,data!$C$43)</f>
        <v>0</v>
      </c>
      <c r="M217" s="91">
        <f t="shared" si="61"/>
        <v>0</v>
      </c>
      <c r="N217" s="61">
        <f t="shared" si="122"/>
        <v>0</v>
      </c>
      <c r="O217" s="61">
        <f t="shared" si="94"/>
        <v>0</v>
      </c>
      <c r="P217" s="61">
        <f t="shared" si="95"/>
        <v>0</v>
      </c>
      <c r="Q217" s="137">
        <f t="shared" si="96"/>
        <v>0</v>
      </c>
      <c r="S217" s="64"/>
      <c r="T217" s="61">
        <f t="shared" si="97"/>
        <v>0</v>
      </c>
      <c r="U217" s="65">
        <f>IF(T217=1,data!$C$41*S217,0)</f>
        <v>0</v>
      </c>
      <c r="V217" s="87" t="s">
        <v>87</v>
      </c>
      <c r="W217" s="66">
        <f>IF(T217=1,IF(S217&lt;15,VLOOKUP(V217,data!$B$3:$E$32,2,0)*S217,(VLOOKUP(V217,data!$B$3:$E$32,2,0)*14)+(VLOOKUP(V217,data!$B$3:$E$32,3,0))*(S217-14)),0)</f>
        <v>0</v>
      </c>
      <c r="X217" s="87" t="s">
        <v>87</v>
      </c>
      <c r="Y217" s="66">
        <f>IF(T217=1,VLOOKUP(X217,data!$B$35:$D$39,2,0),0)</f>
        <v>0</v>
      </c>
      <c r="Z217" s="67">
        <f>IF(AND(W217&lt;&gt;0,Y217&lt;&gt;0)=FALSE,0,data!$C$43)</f>
        <v>0</v>
      </c>
      <c r="AA217" s="91">
        <f t="shared" si="98"/>
        <v>0</v>
      </c>
      <c r="AB217" s="121">
        <f t="shared" si="99"/>
        <v>0</v>
      </c>
      <c r="AC217" s="61">
        <f t="shared" si="100"/>
        <v>0</v>
      </c>
      <c r="AD217" s="61">
        <f t="shared" si="101"/>
        <v>0</v>
      </c>
      <c r="AF217" s="64"/>
      <c r="AG217" s="61">
        <f t="shared" si="102"/>
        <v>0</v>
      </c>
      <c r="AH217" s="65">
        <f>IF(AG217=1,data!$C$41*AF217,0)</f>
        <v>0</v>
      </c>
      <c r="AI217" s="87" t="s">
        <v>87</v>
      </c>
      <c r="AJ217" s="66">
        <f>IF(AG217=1,IF(AF217&lt;15,VLOOKUP(AI217,data!$B$3:$E$32,2,0)*AF217,(VLOOKUP(AI217,data!$B$3:$E$32,2,0)*14)+(VLOOKUP(AI217,data!$B$3:$E$32,3,0))*(AF217-14)),0)</f>
        <v>0</v>
      </c>
      <c r="AK217" s="87" t="s">
        <v>87</v>
      </c>
      <c r="AL217" s="66">
        <f>IF(AG217=1,VLOOKUP(AK217,data!$B$35:$D$39,2,0),0)</f>
        <v>0</v>
      </c>
      <c r="AM217" s="67">
        <f>IF(AND(AJ217&lt;&gt;0,AL217&lt;&gt;0)=FALSE,0,data!$C$43)</f>
        <v>0</v>
      </c>
      <c r="AN217" s="91">
        <f t="shared" si="103"/>
        <v>0</v>
      </c>
      <c r="AO217" s="121">
        <f t="shared" si="104"/>
        <v>0</v>
      </c>
      <c r="AP217" s="61">
        <f t="shared" si="105"/>
        <v>0</v>
      </c>
      <c r="AQ217" s="61">
        <f t="shared" si="106"/>
        <v>0</v>
      </c>
      <c r="AS217" s="64"/>
      <c r="AT217" s="61">
        <f t="shared" si="107"/>
        <v>0</v>
      </c>
      <c r="AU217" s="65">
        <f>IF(AT217=1,data!$C$41*AS217,0)</f>
        <v>0</v>
      </c>
      <c r="AV217" s="87" t="s">
        <v>87</v>
      </c>
      <c r="AW217" s="66">
        <f>IF(AT217=1,IF(AS217&lt;15,VLOOKUP(AV217,data!$B$3:$E$32,2,0)*AS217,(VLOOKUP(AV217,data!$B$3:$E$32,2,0)*14)+(VLOOKUP(AV217,data!$B$3:$E$32,3,0))*(AS217-14)),0)</f>
        <v>0</v>
      </c>
      <c r="AX217" s="87" t="s">
        <v>87</v>
      </c>
      <c r="AY217" s="66">
        <f>IF(AT217=1,VLOOKUP(AX217,data!$B$35:$D$39,2,0),0)</f>
        <v>0</v>
      </c>
      <c r="AZ217" s="67">
        <f>IF(AND(AW217&lt;&gt;0,AY217&lt;&gt;0)=FALSE,0,data!$C$43)</f>
        <v>0</v>
      </c>
      <c r="BA217" s="91">
        <f t="shared" si="108"/>
        <v>0</v>
      </c>
      <c r="BB217" s="121">
        <f t="shared" si="109"/>
        <v>0</v>
      </c>
      <c r="BC217" s="61">
        <f t="shared" si="110"/>
        <v>0</v>
      </c>
      <c r="BD217" s="61">
        <f t="shared" si="111"/>
        <v>0</v>
      </c>
      <c r="BF217" s="64"/>
      <c r="BG217" s="61">
        <f t="shared" si="112"/>
        <v>0</v>
      </c>
      <c r="BH217" s="65">
        <f>IF(BG217=1,data!$C$41*BF217,0)</f>
        <v>0</v>
      </c>
      <c r="BI217" s="87" t="s">
        <v>87</v>
      </c>
      <c r="BJ217" s="66">
        <f>IF(BG217=1,IF(BF217&lt;15,VLOOKUP(BI217,data!$B$3:$E$32,2,0)*BF217,(VLOOKUP(BI217,data!$B$3:$E$32,2,0)*14)+(VLOOKUP(BI217,data!$B$3:$E$32,3,0))*(BF217-14)),0)</f>
        <v>0</v>
      </c>
      <c r="BK217" s="87" t="s">
        <v>87</v>
      </c>
      <c r="BL217" s="66">
        <f>IF(BG217=1,VLOOKUP(BK217,data!$B$35:$D$39,2,0),0)</f>
        <v>0</v>
      </c>
      <c r="BM217" s="67">
        <f>IF(AND(BJ217&lt;&gt;0,BL217&lt;&gt;0)=FALSE,0,data!$C$43)</f>
        <v>0</v>
      </c>
      <c r="BN217" s="91">
        <f t="shared" si="113"/>
        <v>0</v>
      </c>
      <c r="BO217" s="121">
        <f t="shared" si="114"/>
        <v>0</v>
      </c>
      <c r="BP217" s="61">
        <f t="shared" si="115"/>
        <v>0</v>
      </c>
      <c r="BQ217" s="61">
        <f t="shared" si="116"/>
        <v>0</v>
      </c>
      <c r="BS217" s="64"/>
      <c r="BT217" s="61">
        <f t="shared" si="117"/>
        <v>0</v>
      </c>
      <c r="BU217" s="65">
        <f>IF(BT217=1,data!$C$41*BS217,0)</f>
        <v>0</v>
      </c>
      <c r="BV217" s="87" t="s">
        <v>87</v>
      </c>
      <c r="BW217" s="66">
        <f>IF(BT217=1,IF(BS217&lt;15,VLOOKUP(BV217,data!$B$3:$E$32,2,0)*BS217,(VLOOKUP(BV217,data!$B$3:$E$32,2,0)*14)+(VLOOKUP(BV217,data!$B$3:$E$32,3,0))*(BS217-14)),0)</f>
        <v>0</v>
      </c>
      <c r="BX217" s="87" t="s">
        <v>87</v>
      </c>
      <c r="BY217" s="66">
        <f>IF(BT217=1,VLOOKUP(BX217,data!$B$35:$D$39,2,0),0)</f>
        <v>0</v>
      </c>
      <c r="BZ217" s="67">
        <f>IF(AND(BW217&lt;&gt;0,BY217&lt;&gt;0)=FALSE,0,data!$C$43)</f>
        <v>0</v>
      </c>
      <c r="CA217" s="91">
        <f t="shared" si="118"/>
        <v>0</v>
      </c>
      <c r="CB217" s="121">
        <f t="shared" si="119"/>
        <v>0</v>
      </c>
      <c r="CC217" s="61">
        <f t="shared" si="120"/>
        <v>0</v>
      </c>
      <c r="CD217" s="61">
        <f t="shared" si="121"/>
        <v>0</v>
      </c>
    </row>
    <row r="218" spans="1:82" ht="18" hidden="1" customHeight="1" x14ac:dyDescent="0.25">
      <c r="A218" s="68"/>
      <c r="B218" s="58" t="s">
        <v>300</v>
      </c>
      <c r="C218" s="113"/>
      <c r="D218" s="59"/>
      <c r="E218" s="64"/>
      <c r="F218" s="61">
        <f t="shared" si="93"/>
        <v>0</v>
      </c>
      <c r="G218" s="65">
        <f>IF(F218=1,data!$C$41*E218,0)</f>
        <v>0</v>
      </c>
      <c r="H218" s="87" t="s">
        <v>87</v>
      </c>
      <c r="I218" s="66">
        <f>IF($F218=1,IF($E218&lt;15,VLOOKUP(H218,data!$B$3:$E$32,2,0)*$E218,(VLOOKUP(H218,data!$B$3:$E$32,2,0)*14)+(VLOOKUP(H218,data!$B$3:$E$32,3,0))*($E218-14)),0)</f>
        <v>0</v>
      </c>
      <c r="J218" s="87" t="s">
        <v>87</v>
      </c>
      <c r="K218" s="66">
        <f>IF($F218=1,VLOOKUP(J218,data!$B$35:$D$39,2,0),0)</f>
        <v>0</v>
      </c>
      <c r="L218" s="67">
        <f>IF(AND(I218&lt;&gt;0,K218&lt;&gt;0)=FALSE,0,data!$C$43)</f>
        <v>0</v>
      </c>
      <c r="M218" s="91">
        <f t="shared" si="61"/>
        <v>0</v>
      </c>
      <c r="N218" s="61">
        <f t="shared" si="122"/>
        <v>0</v>
      </c>
      <c r="O218" s="61">
        <f t="shared" si="94"/>
        <v>0</v>
      </c>
      <c r="P218" s="61">
        <f t="shared" si="95"/>
        <v>0</v>
      </c>
      <c r="Q218" s="137">
        <f t="shared" si="96"/>
        <v>0</v>
      </c>
      <c r="S218" s="64"/>
      <c r="T218" s="61">
        <f t="shared" si="97"/>
        <v>0</v>
      </c>
      <c r="U218" s="65">
        <f>IF(T218=1,data!$C$41*S218,0)</f>
        <v>0</v>
      </c>
      <c r="V218" s="87" t="s">
        <v>87</v>
      </c>
      <c r="W218" s="66">
        <f>IF(T218=1,IF(S218&lt;15,VLOOKUP(V218,data!$B$3:$E$32,2,0)*S218,(VLOOKUP(V218,data!$B$3:$E$32,2,0)*14)+(VLOOKUP(V218,data!$B$3:$E$32,3,0))*(S218-14)),0)</f>
        <v>0</v>
      </c>
      <c r="X218" s="87" t="s">
        <v>87</v>
      </c>
      <c r="Y218" s="66">
        <f>IF(T218=1,VLOOKUP(X218,data!$B$35:$D$39,2,0),0)</f>
        <v>0</v>
      </c>
      <c r="Z218" s="67">
        <f>IF(AND(W218&lt;&gt;0,Y218&lt;&gt;0)=FALSE,0,data!$C$43)</f>
        <v>0</v>
      </c>
      <c r="AA218" s="91">
        <f t="shared" si="98"/>
        <v>0</v>
      </c>
      <c r="AB218" s="121">
        <f t="shared" si="99"/>
        <v>0</v>
      </c>
      <c r="AC218" s="61">
        <f t="shared" si="100"/>
        <v>0</v>
      </c>
      <c r="AD218" s="61">
        <f t="shared" si="101"/>
        <v>0</v>
      </c>
      <c r="AF218" s="64"/>
      <c r="AG218" s="61">
        <f t="shared" si="102"/>
        <v>0</v>
      </c>
      <c r="AH218" s="65">
        <f>IF(AG218=1,data!$C$41*AF218,0)</f>
        <v>0</v>
      </c>
      <c r="AI218" s="87" t="s">
        <v>87</v>
      </c>
      <c r="AJ218" s="66">
        <f>IF(AG218=1,IF(AF218&lt;15,VLOOKUP(AI218,data!$B$3:$E$32,2,0)*AF218,(VLOOKUP(AI218,data!$B$3:$E$32,2,0)*14)+(VLOOKUP(AI218,data!$B$3:$E$32,3,0))*(AF218-14)),0)</f>
        <v>0</v>
      </c>
      <c r="AK218" s="87" t="s">
        <v>87</v>
      </c>
      <c r="AL218" s="66">
        <f>IF(AG218=1,VLOOKUP(AK218,data!$B$35:$D$39,2,0),0)</f>
        <v>0</v>
      </c>
      <c r="AM218" s="67">
        <f>IF(AND(AJ218&lt;&gt;0,AL218&lt;&gt;0)=FALSE,0,data!$C$43)</f>
        <v>0</v>
      </c>
      <c r="AN218" s="91">
        <f t="shared" si="103"/>
        <v>0</v>
      </c>
      <c r="AO218" s="121">
        <f t="shared" si="104"/>
        <v>0</v>
      </c>
      <c r="AP218" s="61">
        <f t="shared" si="105"/>
        <v>0</v>
      </c>
      <c r="AQ218" s="61">
        <f t="shared" si="106"/>
        <v>0</v>
      </c>
      <c r="AS218" s="64"/>
      <c r="AT218" s="61">
        <f t="shared" si="107"/>
        <v>0</v>
      </c>
      <c r="AU218" s="65">
        <f>IF(AT218=1,data!$C$41*AS218,0)</f>
        <v>0</v>
      </c>
      <c r="AV218" s="87" t="s">
        <v>87</v>
      </c>
      <c r="AW218" s="66">
        <f>IF(AT218=1,IF(AS218&lt;15,VLOOKUP(AV218,data!$B$3:$E$32,2,0)*AS218,(VLOOKUP(AV218,data!$B$3:$E$32,2,0)*14)+(VLOOKUP(AV218,data!$B$3:$E$32,3,0))*(AS218-14)),0)</f>
        <v>0</v>
      </c>
      <c r="AX218" s="87" t="s">
        <v>87</v>
      </c>
      <c r="AY218" s="66">
        <f>IF(AT218=1,VLOOKUP(AX218,data!$B$35:$D$39,2,0),0)</f>
        <v>0</v>
      </c>
      <c r="AZ218" s="67">
        <f>IF(AND(AW218&lt;&gt;0,AY218&lt;&gt;0)=FALSE,0,data!$C$43)</f>
        <v>0</v>
      </c>
      <c r="BA218" s="91">
        <f t="shared" si="108"/>
        <v>0</v>
      </c>
      <c r="BB218" s="121">
        <f t="shared" si="109"/>
        <v>0</v>
      </c>
      <c r="BC218" s="61">
        <f t="shared" si="110"/>
        <v>0</v>
      </c>
      <c r="BD218" s="61">
        <f t="shared" si="111"/>
        <v>0</v>
      </c>
      <c r="BF218" s="64"/>
      <c r="BG218" s="61">
        <f t="shared" si="112"/>
        <v>0</v>
      </c>
      <c r="BH218" s="65">
        <f>IF(BG218=1,data!$C$41*BF218,0)</f>
        <v>0</v>
      </c>
      <c r="BI218" s="87" t="s">
        <v>87</v>
      </c>
      <c r="BJ218" s="66">
        <f>IF(BG218=1,IF(BF218&lt;15,VLOOKUP(BI218,data!$B$3:$E$32,2,0)*BF218,(VLOOKUP(BI218,data!$B$3:$E$32,2,0)*14)+(VLOOKUP(BI218,data!$B$3:$E$32,3,0))*(BF218-14)),0)</f>
        <v>0</v>
      </c>
      <c r="BK218" s="87" t="s">
        <v>87</v>
      </c>
      <c r="BL218" s="66">
        <f>IF(BG218=1,VLOOKUP(BK218,data!$B$35:$D$39,2,0),0)</f>
        <v>0</v>
      </c>
      <c r="BM218" s="67">
        <f>IF(AND(BJ218&lt;&gt;0,BL218&lt;&gt;0)=FALSE,0,data!$C$43)</f>
        <v>0</v>
      </c>
      <c r="BN218" s="91">
        <f t="shared" si="113"/>
        <v>0</v>
      </c>
      <c r="BO218" s="121">
        <f t="shared" si="114"/>
        <v>0</v>
      </c>
      <c r="BP218" s="61">
        <f t="shared" si="115"/>
        <v>0</v>
      </c>
      <c r="BQ218" s="61">
        <f t="shared" si="116"/>
        <v>0</v>
      </c>
      <c r="BS218" s="64"/>
      <c r="BT218" s="61">
        <f t="shared" si="117"/>
        <v>0</v>
      </c>
      <c r="BU218" s="65">
        <f>IF(BT218=1,data!$C$41*BS218,0)</f>
        <v>0</v>
      </c>
      <c r="BV218" s="87" t="s">
        <v>87</v>
      </c>
      <c r="BW218" s="66">
        <f>IF(BT218=1,IF(BS218&lt;15,VLOOKUP(BV218,data!$B$3:$E$32,2,0)*BS218,(VLOOKUP(BV218,data!$B$3:$E$32,2,0)*14)+(VLOOKUP(BV218,data!$B$3:$E$32,3,0))*(BS218-14)),0)</f>
        <v>0</v>
      </c>
      <c r="BX218" s="87" t="s">
        <v>87</v>
      </c>
      <c r="BY218" s="66">
        <f>IF(BT218=1,VLOOKUP(BX218,data!$B$35:$D$39,2,0),0)</f>
        <v>0</v>
      </c>
      <c r="BZ218" s="67">
        <f>IF(AND(BW218&lt;&gt;0,BY218&lt;&gt;0)=FALSE,0,data!$C$43)</f>
        <v>0</v>
      </c>
      <c r="CA218" s="91">
        <f t="shared" si="118"/>
        <v>0</v>
      </c>
      <c r="CB218" s="121">
        <f t="shared" si="119"/>
        <v>0</v>
      </c>
      <c r="CC218" s="61">
        <f t="shared" si="120"/>
        <v>0</v>
      </c>
      <c r="CD218" s="61">
        <f t="shared" si="121"/>
        <v>0</v>
      </c>
    </row>
    <row r="219" spans="1:82" ht="18" hidden="1" customHeight="1" x14ac:dyDescent="0.25">
      <c r="A219" s="68"/>
      <c r="B219" s="58" t="s">
        <v>301</v>
      </c>
      <c r="C219" s="113"/>
      <c r="D219" s="59"/>
      <c r="E219" s="64"/>
      <c r="F219" s="61">
        <f t="shared" si="93"/>
        <v>0</v>
      </c>
      <c r="G219" s="65">
        <f>IF(F219=1,data!$C$41*E219,0)</f>
        <v>0</v>
      </c>
      <c r="H219" s="87" t="s">
        <v>87</v>
      </c>
      <c r="I219" s="66">
        <f>IF($F219=1,IF($E219&lt;15,VLOOKUP(H219,data!$B$3:$E$32,2,0)*$E219,(VLOOKUP(H219,data!$B$3:$E$32,2,0)*14)+(VLOOKUP(H219,data!$B$3:$E$32,3,0))*($E219-14)),0)</f>
        <v>0</v>
      </c>
      <c r="J219" s="87" t="s">
        <v>87</v>
      </c>
      <c r="K219" s="66">
        <f>IF($F219=1,VLOOKUP(J219,data!$B$35:$D$39,2,0),0)</f>
        <v>0</v>
      </c>
      <c r="L219" s="67">
        <f>IF(AND(I219&lt;&gt;0,K219&lt;&gt;0)=FALSE,0,data!$C$43)</f>
        <v>0</v>
      </c>
      <c r="M219" s="91">
        <f t="shared" si="61"/>
        <v>0</v>
      </c>
      <c r="N219" s="61">
        <f t="shared" si="122"/>
        <v>0</v>
      </c>
      <c r="O219" s="61">
        <f t="shared" si="94"/>
        <v>0</v>
      </c>
      <c r="P219" s="61">
        <f t="shared" si="95"/>
        <v>0</v>
      </c>
      <c r="Q219" s="137">
        <f t="shared" si="96"/>
        <v>0</v>
      </c>
      <c r="S219" s="64"/>
      <c r="T219" s="61">
        <f t="shared" si="97"/>
        <v>0</v>
      </c>
      <c r="U219" s="65">
        <f>IF(T219=1,data!$C$41*S219,0)</f>
        <v>0</v>
      </c>
      <c r="V219" s="87" t="s">
        <v>87</v>
      </c>
      <c r="W219" s="66">
        <f>IF(T219=1,IF(S219&lt;15,VLOOKUP(V219,data!$B$3:$E$32,2,0)*S219,(VLOOKUP(V219,data!$B$3:$E$32,2,0)*14)+(VLOOKUP(V219,data!$B$3:$E$32,3,0))*(S219-14)),0)</f>
        <v>0</v>
      </c>
      <c r="X219" s="87" t="s">
        <v>87</v>
      </c>
      <c r="Y219" s="66">
        <f>IF(T219=1,VLOOKUP(X219,data!$B$35:$D$39,2,0),0)</f>
        <v>0</v>
      </c>
      <c r="Z219" s="67">
        <f>IF(AND(W219&lt;&gt;0,Y219&lt;&gt;0)=FALSE,0,data!$C$43)</f>
        <v>0</v>
      </c>
      <c r="AA219" s="91">
        <f t="shared" si="98"/>
        <v>0</v>
      </c>
      <c r="AB219" s="121">
        <f t="shared" si="99"/>
        <v>0</v>
      </c>
      <c r="AC219" s="61">
        <f t="shared" si="100"/>
        <v>0</v>
      </c>
      <c r="AD219" s="61">
        <f t="shared" si="101"/>
        <v>0</v>
      </c>
      <c r="AF219" s="64"/>
      <c r="AG219" s="61">
        <f t="shared" si="102"/>
        <v>0</v>
      </c>
      <c r="AH219" s="65">
        <f>IF(AG219=1,data!$C$41*AF219,0)</f>
        <v>0</v>
      </c>
      <c r="AI219" s="87" t="s">
        <v>87</v>
      </c>
      <c r="AJ219" s="66">
        <f>IF(AG219=1,IF(AF219&lt;15,VLOOKUP(AI219,data!$B$3:$E$32,2,0)*AF219,(VLOOKUP(AI219,data!$B$3:$E$32,2,0)*14)+(VLOOKUP(AI219,data!$B$3:$E$32,3,0))*(AF219-14)),0)</f>
        <v>0</v>
      </c>
      <c r="AK219" s="87" t="s">
        <v>87</v>
      </c>
      <c r="AL219" s="66">
        <f>IF(AG219=1,VLOOKUP(AK219,data!$B$35:$D$39,2,0),0)</f>
        <v>0</v>
      </c>
      <c r="AM219" s="67">
        <f>IF(AND(AJ219&lt;&gt;0,AL219&lt;&gt;0)=FALSE,0,data!$C$43)</f>
        <v>0</v>
      </c>
      <c r="AN219" s="91">
        <f t="shared" si="103"/>
        <v>0</v>
      </c>
      <c r="AO219" s="121">
        <f t="shared" si="104"/>
        <v>0</v>
      </c>
      <c r="AP219" s="61">
        <f t="shared" si="105"/>
        <v>0</v>
      </c>
      <c r="AQ219" s="61">
        <f t="shared" si="106"/>
        <v>0</v>
      </c>
      <c r="AS219" s="64"/>
      <c r="AT219" s="61">
        <f t="shared" si="107"/>
        <v>0</v>
      </c>
      <c r="AU219" s="65">
        <f>IF(AT219=1,data!$C$41*AS219,0)</f>
        <v>0</v>
      </c>
      <c r="AV219" s="87" t="s">
        <v>87</v>
      </c>
      <c r="AW219" s="66">
        <f>IF(AT219=1,IF(AS219&lt;15,VLOOKUP(AV219,data!$B$3:$E$32,2,0)*AS219,(VLOOKUP(AV219,data!$B$3:$E$32,2,0)*14)+(VLOOKUP(AV219,data!$B$3:$E$32,3,0))*(AS219-14)),0)</f>
        <v>0</v>
      </c>
      <c r="AX219" s="87" t="s">
        <v>87</v>
      </c>
      <c r="AY219" s="66">
        <f>IF(AT219=1,VLOOKUP(AX219,data!$B$35:$D$39,2,0),0)</f>
        <v>0</v>
      </c>
      <c r="AZ219" s="67">
        <f>IF(AND(AW219&lt;&gt;0,AY219&lt;&gt;0)=FALSE,0,data!$C$43)</f>
        <v>0</v>
      </c>
      <c r="BA219" s="91">
        <f t="shared" si="108"/>
        <v>0</v>
      </c>
      <c r="BB219" s="121">
        <f t="shared" si="109"/>
        <v>0</v>
      </c>
      <c r="BC219" s="61">
        <f t="shared" si="110"/>
        <v>0</v>
      </c>
      <c r="BD219" s="61">
        <f t="shared" si="111"/>
        <v>0</v>
      </c>
      <c r="BF219" s="64"/>
      <c r="BG219" s="61">
        <f t="shared" si="112"/>
        <v>0</v>
      </c>
      <c r="BH219" s="65">
        <f>IF(BG219=1,data!$C$41*BF219,0)</f>
        <v>0</v>
      </c>
      <c r="BI219" s="87" t="s">
        <v>87</v>
      </c>
      <c r="BJ219" s="66">
        <f>IF(BG219=1,IF(BF219&lt;15,VLOOKUP(BI219,data!$B$3:$E$32,2,0)*BF219,(VLOOKUP(BI219,data!$B$3:$E$32,2,0)*14)+(VLOOKUP(BI219,data!$B$3:$E$32,3,0))*(BF219-14)),0)</f>
        <v>0</v>
      </c>
      <c r="BK219" s="87" t="s">
        <v>87</v>
      </c>
      <c r="BL219" s="66">
        <f>IF(BG219=1,VLOOKUP(BK219,data!$B$35:$D$39,2,0),0)</f>
        <v>0</v>
      </c>
      <c r="BM219" s="67">
        <f>IF(AND(BJ219&lt;&gt;0,BL219&lt;&gt;0)=FALSE,0,data!$C$43)</f>
        <v>0</v>
      </c>
      <c r="BN219" s="91">
        <f t="shared" si="113"/>
        <v>0</v>
      </c>
      <c r="BO219" s="121">
        <f t="shared" si="114"/>
        <v>0</v>
      </c>
      <c r="BP219" s="61">
        <f t="shared" si="115"/>
        <v>0</v>
      </c>
      <c r="BQ219" s="61">
        <f t="shared" si="116"/>
        <v>0</v>
      </c>
      <c r="BS219" s="64"/>
      <c r="BT219" s="61">
        <f t="shared" si="117"/>
        <v>0</v>
      </c>
      <c r="BU219" s="65">
        <f>IF(BT219=1,data!$C$41*BS219,0)</f>
        <v>0</v>
      </c>
      <c r="BV219" s="87" t="s">
        <v>87</v>
      </c>
      <c r="BW219" s="66">
        <f>IF(BT219=1,IF(BS219&lt;15,VLOOKUP(BV219,data!$B$3:$E$32,2,0)*BS219,(VLOOKUP(BV219,data!$B$3:$E$32,2,0)*14)+(VLOOKUP(BV219,data!$B$3:$E$32,3,0))*(BS219-14)),0)</f>
        <v>0</v>
      </c>
      <c r="BX219" s="87" t="s">
        <v>87</v>
      </c>
      <c r="BY219" s="66">
        <f>IF(BT219=1,VLOOKUP(BX219,data!$B$35:$D$39,2,0),0)</f>
        <v>0</v>
      </c>
      <c r="BZ219" s="67">
        <f>IF(AND(BW219&lt;&gt;0,BY219&lt;&gt;0)=FALSE,0,data!$C$43)</f>
        <v>0</v>
      </c>
      <c r="CA219" s="91">
        <f t="shared" si="118"/>
        <v>0</v>
      </c>
      <c r="CB219" s="121">
        <f t="shared" si="119"/>
        <v>0</v>
      </c>
      <c r="CC219" s="61">
        <f t="shared" si="120"/>
        <v>0</v>
      </c>
      <c r="CD219" s="61">
        <f t="shared" si="121"/>
        <v>0</v>
      </c>
    </row>
    <row r="220" spans="1:82" ht="18" hidden="1" customHeight="1" x14ac:dyDescent="0.25">
      <c r="A220" s="68"/>
      <c r="B220" s="58" t="s">
        <v>302</v>
      </c>
      <c r="C220" s="113"/>
      <c r="D220" s="59"/>
      <c r="E220" s="64"/>
      <c r="F220" s="61">
        <f t="shared" si="93"/>
        <v>0</v>
      </c>
      <c r="G220" s="65">
        <f>IF(F220=1,data!$C$41*E220,0)</f>
        <v>0</v>
      </c>
      <c r="H220" s="87" t="s">
        <v>87</v>
      </c>
      <c r="I220" s="66">
        <f>IF($F220=1,IF($E220&lt;15,VLOOKUP(H220,data!$B$3:$E$32,2,0)*$E220,(VLOOKUP(H220,data!$B$3:$E$32,2,0)*14)+(VLOOKUP(H220,data!$B$3:$E$32,3,0))*($E220-14)),0)</f>
        <v>0</v>
      </c>
      <c r="J220" s="87" t="s">
        <v>87</v>
      </c>
      <c r="K220" s="66">
        <f>IF($F220=1,VLOOKUP(J220,data!$B$35:$D$39,2,0),0)</f>
        <v>0</v>
      </c>
      <c r="L220" s="67">
        <f>IF(AND(I220&lt;&gt;0,K220&lt;&gt;0)=FALSE,0,data!$C$43)</f>
        <v>0</v>
      </c>
      <c r="M220" s="91">
        <f t="shared" si="61"/>
        <v>0</v>
      </c>
      <c r="N220" s="61">
        <f t="shared" si="122"/>
        <v>0</v>
      </c>
      <c r="O220" s="61">
        <f t="shared" si="94"/>
        <v>0</v>
      </c>
      <c r="P220" s="61">
        <f t="shared" si="95"/>
        <v>0</v>
      </c>
      <c r="Q220" s="137">
        <f t="shared" si="96"/>
        <v>0</v>
      </c>
      <c r="S220" s="64"/>
      <c r="T220" s="61">
        <f t="shared" si="97"/>
        <v>0</v>
      </c>
      <c r="U220" s="65">
        <f>IF(T220=1,data!$C$41*S220,0)</f>
        <v>0</v>
      </c>
      <c r="V220" s="87" t="s">
        <v>87</v>
      </c>
      <c r="W220" s="66">
        <f>IF(T220=1,IF(S220&lt;15,VLOOKUP(V220,data!$B$3:$E$32,2,0)*S220,(VLOOKUP(V220,data!$B$3:$E$32,2,0)*14)+(VLOOKUP(V220,data!$B$3:$E$32,3,0))*(S220-14)),0)</f>
        <v>0</v>
      </c>
      <c r="X220" s="87" t="s">
        <v>87</v>
      </c>
      <c r="Y220" s="66">
        <f>IF(T220=1,VLOOKUP(X220,data!$B$35:$D$39,2,0),0)</f>
        <v>0</v>
      </c>
      <c r="Z220" s="67">
        <f>IF(AND(W220&lt;&gt;0,Y220&lt;&gt;0)=FALSE,0,data!$C$43)</f>
        <v>0</v>
      </c>
      <c r="AA220" s="91">
        <f t="shared" si="98"/>
        <v>0</v>
      </c>
      <c r="AB220" s="121">
        <f t="shared" si="99"/>
        <v>0</v>
      </c>
      <c r="AC220" s="61">
        <f t="shared" si="100"/>
        <v>0</v>
      </c>
      <c r="AD220" s="61">
        <f t="shared" si="101"/>
        <v>0</v>
      </c>
      <c r="AF220" s="64"/>
      <c r="AG220" s="61">
        <f t="shared" si="102"/>
        <v>0</v>
      </c>
      <c r="AH220" s="65">
        <f>IF(AG220=1,data!$C$41*AF220,0)</f>
        <v>0</v>
      </c>
      <c r="AI220" s="87" t="s">
        <v>87</v>
      </c>
      <c r="AJ220" s="66">
        <f>IF(AG220=1,IF(AF220&lt;15,VLOOKUP(AI220,data!$B$3:$E$32,2,0)*AF220,(VLOOKUP(AI220,data!$B$3:$E$32,2,0)*14)+(VLOOKUP(AI220,data!$B$3:$E$32,3,0))*(AF220-14)),0)</f>
        <v>0</v>
      </c>
      <c r="AK220" s="87" t="s">
        <v>87</v>
      </c>
      <c r="AL220" s="66">
        <f>IF(AG220=1,VLOOKUP(AK220,data!$B$35:$D$39,2,0),0)</f>
        <v>0</v>
      </c>
      <c r="AM220" s="67">
        <f>IF(AND(AJ220&lt;&gt;0,AL220&lt;&gt;0)=FALSE,0,data!$C$43)</f>
        <v>0</v>
      </c>
      <c r="AN220" s="91">
        <f t="shared" si="103"/>
        <v>0</v>
      </c>
      <c r="AO220" s="121">
        <f t="shared" si="104"/>
        <v>0</v>
      </c>
      <c r="AP220" s="61">
        <f t="shared" si="105"/>
        <v>0</v>
      </c>
      <c r="AQ220" s="61">
        <f t="shared" si="106"/>
        <v>0</v>
      </c>
      <c r="AS220" s="64"/>
      <c r="AT220" s="61">
        <f t="shared" si="107"/>
        <v>0</v>
      </c>
      <c r="AU220" s="65">
        <f>IF(AT220=1,data!$C$41*AS220,0)</f>
        <v>0</v>
      </c>
      <c r="AV220" s="87" t="s">
        <v>87</v>
      </c>
      <c r="AW220" s="66">
        <f>IF(AT220=1,IF(AS220&lt;15,VLOOKUP(AV220,data!$B$3:$E$32,2,0)*AS220,(VLOOKUP(AV220,data!$B$3:$E$32,2,0)*14)+(VLOOKUP(AV220,data!$B$3:$E$32,3,0))*(AS220-14)),0)</f>
        <v>0</v>
      </c>
      <c r="AX220" s="87" t="s">
        <v>87</v>
      </c>
      <c r="AY220" s="66">
        <f>IF(AT220=1,VLOOKUP(AX220,data!$B$35:$D$39,2,0),0)</f>
        <v>0</v>
      </c>
      <c r="AZ220" s="67">
        <f>IF(AND(AW220&lt;&gt;0,AY220&lt;&gt;0)=FALSE,0,data!$C$43)</f>
        <v>0</v>
      </c>
      <c r="BA220" s="91">
        <f t="shared" si="108"/>
        <v>0</v>
      </c>
      <c r="BB220" s="121">
        <f t="shared" si="109"/>
        <v>0</v>
      </c>
      <c r="BC220" s="61">
        <f t="shared" si="110"/>
        <v>0</v>
      </c>
      <c r="BD220" s="61">
        <f t="shared" si="111"/>
        <v>0</v>
      </c>
      <c r="BF220" s="64"/>
      <c r="BG220" s="61">
        <f t="shared" si="112"/>
        <v>0</v>
      </c>
      <c r="BH220" s="65">
        <f>IF(BG220=1,data!$C$41*BF220,0)</f>
        <v>0</v>
      </c>
      <c r="BI220" s="87" t="s">
        <v>87</v>
      </c>
      <c r="BJ220" s="66">
        <f>IF(BG220=1,IF(BF220&lt;15,VLOOKUP(BI220,data!$B$3:$E$32,2,0)*BF220,(VLOOKUP(BI220,data!$B$3:$E$32,2,0)*14)+(VLOOKUP(BI220,data!$B$3:$E$32,3,0))*(BF220-14)),0)</f>
        <v>0</v>
      </c>
      <c r="BK220" s="87" t="s">
        <v>87</v>
      </c>
      <c r="BL220" s="66">
        <f>IF(BG220=1,VLOOKUP(BK220,data!$B$35:$D$39,2,0),0)</f>
        <v>0</v>
      </c>
      <c r="BM220" s="67">
        <f>IF(AND(BJ220&lt;&gt;0,BL220&lt;&gt;0)=FALSE,0,data!$C$43)</f>
        <v>0</v>
      </c>
      <c r="BN220" s="91">
        <f t="shared" si="113"/>
        <v>0</v>
      </c>
      <c r="BO220" s="121">
        <f t="shared" si="114"/>
        <v>0</v>
      </c>
      <c r="BP220" s="61">
        <f t="shared" si="115"/>
        <v>0</v>
      </c>
      <c r="BQ220" s="61">
        <f t="shared" si="116"/>
        <v>0</v>
      </c>
      <c r="BS220" s="64"/>
      <c r="BT220" s="61">
        <f t="shared" si="117"/>
        <v>0</v>
      </c>
      <c r="BU220" s="65">
        <f>IF(BT220=1,data!$C$41*BS220,0)</f>
        <v>0</v>
      </c>
      <c r="BV220" s="87" t="s">
        <v>87</v>
      </c>
      <c r="BW220" s="66">
        <f>IF(BT220=1,IF(BS220&lt;15,VLOOKUP(BV220,data!$B$3:$E$32,2,0)*BS220,(VLOOKUP(BV220,data!$B$3:$E$32,2,0)*14)+(VLOOKUP(BV220,data!$B$3:$E$32,3,0))*(BS220-14)),0)</f>
        <v>0</v>
      </c>
      <c r="BX220" s="87" t="s">
        <v>87</v>
      </c>
      <c r="BY220" s="66">
        <f>IF(BT220=1,VLOOKUP(BX220,data!$B$35:$D$39,2,0),0)</f>
        <v>0</v>
      </c>
      <c r="BZ220" s="67">
        <f>IF(AND(BW220&lt;&gt;0,BY220&lt;&gt;0)=FALSE,0,data!$C$43)</f>
        <v>0</v>
      </c>
      <c r="CA220" s="91">
        <f t="shared" si="118"/>
        <v>0</v>
      </c>
      <c r="CB220" s="121">
        <f t="shared" si="119"/>
        <v>0</v>
      </c>
      <c r="CC220" s="61">
        <f t="shared" si="120"/>
        <v>0</v>
      </c>
      <c r="CD220" s="61">
        <f t="shared" si="121"/>
        <v>0</v>
      </c>
    </row>
    <row r="221" spans="1:82" ht="18" hidden="1" customHeight="1" x14ac:dyDescent="0.25">
      <c r="A221" s="68"/>
      <c r="B221" s="58" t="s">
        <v>303</v>
      </c>
      <c r="C221" s="113"/>
      <c r="D221" s="59"/>
      <c r="E221" s="64"/>
      <c r="F221" s="61">
        <f t="shared" si="93"/>
        <v>0</v>
      </c>
      <c r="G221" s="65">
        <f>IF(F221=1,data!$C$41*E221,0)</f>
        <v>0</v>
      </c>
      <c r="H221" s="87" t="s">
        <v>87</v>
      </c>
      <c r="I221" s="66">
        <f>IF($F221=1,IF($E221&lt;15,VLOOKUP(H221,data!$B$3:$E$32,2,0)*$E221,(VLOOKUP(H221,data!$B$3:$E$32,2,0)*14)+(VLOOKUP(H221,data!$B$3:$E$32,3,0))*($E221-14)),0)</f>
        <v>0</v>
      </c>
      <c r="J221" s="87" t="s">
        <v>87</v>
      </c>
      <c r="K221" s="66">
        <f>IF($F221=1,VLOOKUP(J221,data!$B$35:$D$39,2,0),0)</f>
        <v>0</v>
      </c>
      <c r="L221" s="67">
        <f>IF(AND(I221&lt;&gt;0,K221&lt;&gt;0)=FALSE,0,data!$C$43)</f>
        <v>0</v>
      </c>
      <c r="M221" s="91">
        <f t="shared" si="61"/>
        <v>0</v>
      </c>
      <c r="N221" s="61">
        <f t="shared" si="122"/>
        <v>0</v>
      </c>
      <c r="O221" s="61">
        <f t="shared" si="94"/>
        <v>0</v>
      </c>
      <c r="P221" s="61">
        <f t="shared" si="95"/>
        <v>0</v>
      </c>
      <c r="Q221" s="137">
        <f t="shared" si="96"/>
        <v>0</v>
      </c>
      <c r="S221" s="64"/>
      <c r="T221" s="61">
        <f t="shared" si="97"/>
        <v>0</v>
      </c>
      <c r="U221" s="65">
        <f>IF(T221=1,data!$C$41*S221,0)</f>
        <v>0</v>
      </c>
      <c r="V221" s="87" t="s">
        <v>87</v>
      </c>
      <c r="W221" s="66">
        <f>IF(T221=1,IF(S221&lt;15,VLOOKUP(V221,data!$B$3:$E$32,2,0)*S221,(VLOOKUP(V221,data!$B$3:$E$32,2,0)*14)+(VLOOKUP(V221,data!$B$3:$E$32,3,0))*(S221-14)),0)</f>
        <v>0</v>
      </c>
      <c r="X221" s="87" t="s">
        <v>87</v>
      </c>
      <c r="Y221" s="66">
        <f>IF(T221=1,VLOOKUP(X221,data!$B$35:$D$39,2,0),0)</f>
        <v>0</v>
      </c>
      <c r="Z221" s="67">
        <f>IF(AND(W221&lt;&gt;0,Y221&lt;&gt;0)=FALSE,0,data!$C$43)</f>
        <v>0</v>
      </c>
      <c r="AA221" s="91">
        <f t="shared" si="98"/>
        <v>0</v>
      </c>
      <c r="AB221" s="121">
        <f t="shared" si="99"/>
        <v>0</v>
      </c>
      <c r="AC221" s="61">
        <f t="shared" si="100"/>
        <v>0</v>
      </c>
      <c r="AD221" s="61">
        <f t="shared" si="101"/>
        <v>0</v>
      </c>
      <c r="AF221" s="64"/>
      <c r="AG221" s="61">
        <f t="shared" si="102"/>
        <v>0</v>
      </c>
      <c r="AH221" s="65">
        <f>IF(AG221=1,data!$C$41*AF221,0)</f>
        <v>0</v>
      </c>
      <c r="AI221" s="87" t="s">
        <v>87</v>
      </c>
      <c r="AJ221" s="66">
        <f>IF(AG221=1,IF(AF221&lt;15,VLOOKUP(AI221,data!$B$3:$E$32,2,0)*AF221,(VLOOKUP(AI221,data!$B$3:$E$32,2,0)*14)+(VLOOKUP(AI221,data!$B$3:$E$32,3,0))*(AF221-14)),0)</f>
        <v>0</v>
      </c>
      <c r="AK221" s="87" t="s">
        <v>87</v>
      </c>
      <c r="AL221" s="66">
        <f>IF(AG221=1,VLOOKUP(AK221,data!$B$35:$D$39,2,0),0)</f>
        <v>0</v>
      </c>
      <c r="AM221" s="67">
        <f>IF(AND(AJ221&lt;&gt;0,AL221&lt;&gt;0)=FALSE,0,data!$C$43)</f>
        <v>0</v>
      </c>
      <c r="AN221" s="91">
        <f t="shared" si="103"/>
        <v>0</v>
      </c>
      <c r="AO221" s="121">
        <f t="shared" si="104"/>
        <v>0</v>
      </c>
      <c r="AP221" s="61">
        <f t="shared" si="105"/>
        <v>0</v>
      </c>
      <c r="AQ221" s="61">
        <f t="shared" si="106"/>
        <v>0</v>
      </c>
      <c r="AS221" s="64"/>
      <c r="AT221" s="61">
        <f t="shared" si="107"/>
        <v>0</v>
      </c>
      <c r="AU221" s="65">
        <f>IF(AT221=1,data!$C$41*AS221,0)</f>
        <v>0</v>
      </c>
      <c r="AV221" s="87" t="s">
        <v>87</v>
      </c>
      <c r="AW221" s="66">
        <f>IF(AT221=1,IF(AS221&lt;15,VLOOKUP(AV221,data!$B$3:$E$32,2,0)*AS221,(VLOOKUP(AV221,data!$B$3:$E$32,2,0)*14)+(VLOOKUP(AV221,data!$B$3:$E$32,3,0))*(AS221-14)),0)</f>
        <v>0</v>
      </c>
      <c r="AX221" s="87" t="s">
        <v>87</v>
      </c>
      <c r="AY221" s="66">
        <f>IF(AT221=1,VLOOKUP(AX221,data!$B$35:$D$39,2,0),0)</f>
        <v>0</v>
      </c>
      <c r="AZ221" s="67">
        <f>IF(AND(AW221&lt;&gt;0,AY221&lt;&gt;0)=FALSE,0,data!$C$43)</f>
        <v>0</v>
      </c>
      <c r="BA221" s="91">
        <f t="shared" si="108"/>
        <v>0</v>
      </c>
      <c r="BB221" s="121">
        <f t="shared" si="109"/>
        <v>0</v>
      </c>
      <c r="BC221" s="61">
        <f t="shared" si="110"/>
        <v>0</v>
      </c>
      <c r="BD221" s="61">
        <f t="shared" si="111"/>
        <v>0</v>
      </c>
      <c r="BF221" s="64"/>
      <c r="BG221" s="61">
        <f t="shared" si="112"/>
        <v>0</v>
      </c>
      <c r="BH221" s="65">
        <f>IF(BG221=1,data!$C$41*BF221,0)</f>
        <v>0</v>
      </c>
      <c r="BI221" s="87" t="s">
        <v>87</v>
      </c>
      <c r="BJ221" s="66">
        <f>IF(BG221=1,IF(BF221&lt;15,VLOOKUP(BI221,data!$B$3:$E$32,2,0)*BF221,(VLOOKUP(BI221,data!$B$3:$E$32,2,0)*14)+(VLOOKUP(BI221,data!$B$3:$E$32,3,0))*(BF221-14)),0)</f>
        <v>0</v>
      </c>
      <c r="BK221" s="87" t="s">
        <v>87</v>
      </c>
      <c r="BL221" s="66">
        <f>IF(BG221=1,VLOOKUP(BK221,data!$B$35:$D$39,2,0),0)</f>
        <v>0</v>
      </c>
      <c r="BM221" s="67">
        <f>IF(AND(BJ221&lt;&gt;0,BL221&lt;&gt;0)=FALSE,0,data!$C$43)</f>
        <v>0</v>
      </c>
      <c r="BN221" s="91">
        <f t="shared" si="113"/>
        <v>0</v>
      </c>
      <c r="BO221" s="121">
        <f t="shared" si="114"/>
        <v>0</v>
      </c>
      <c r="BP221" s="61">
        <f t="shared" si="115"/>
        <v>0</v>
      </c>
      <c r="BQ221" s="61">
        <f t="shared" si="116"/>
        <v>0</v>
      </c>
      <c r="BS221" s="64"/>
      <c r="BT221" s="61">
        <f t="shared" si="117"/>
        <v>0</v>
      </c>
      <c r="BU221" s="65">
        <f>IF(BT221=1,data!$C$41*BS221,0)</f>
        <v>0</v>
      </c>
      <c r="BV221" s="87" t="s">
        <v>87</v>
      </c>
      <c r="BW221" s="66">
        <f>IF(BT221=1,IF(BS221&lt;15,VLOOKUP(BV221,data!$B$3:$E$32,2,0)*BS221,(VLOOKUP(BV221,data!$B$3:$E$32,2,0)*14)+(VLOOKUP(BV221,data!$B$3:$E$32,3,0))*(BS221-14)),0)</f>
        <v>0</v>
      </c>
      <c r="BX221" s="87" t="s">
        <v>87</v>
      </c>
      <c r="BY221" s="66">
        <f>IF(BT221=1,VLOOKUP(BX221,data!$B$35:$D$39,2,0),0)</f>
        <v>0</v>
      </c>
      <c r="BZ221" s="67">
        <f>IF(AND(BW221&lt;&gt;0,BY221&lt;&gt;0)=FALSE,0,data!$C$43)</f>
        <v>0</v>
      </c>
      <c r="CA221" s="91">
        <f t="shared" si="118"/>
        <v>0</v>
      </c>
      <c r="CB221" s="121">
        <f t="shared" si="119"/>
        <v>0</v>
      </c>
      <c r="CC221" s="61">
        <f t="shared" si="120"/>
        <v>0</v>
      </c>
      <c r="CD221" s="61">
        <f t="shared" si="121"/>
        <v>0</v>
      </c>
    </row>
    <row r="222" spans="1:82" ht="18" hidden="1" customHeight="1" x14ac:dyDescent="0.25">
      <c r="A222" s="68"/>
      <c r="B222" s="58" t="s">
        <v>304</v>
      </c>
      <c r="C222" s="113"/>
      <c r="D222" s="59"/>
      <c r="E222" s="64"/>
      <c r="F222" s="61">
        <f t="shared" si="93"/>
        <v>0</v>
      </c>
      <c r="G222" s="65">
        <f>IF(F222=1,data!$C$41*E222,0)</f>
        <v>0</v>
      </c>
      <c r="H222" s="87" t="s">
        <v>87</v>
      </c>
      <c r="I222" s="66">
        <f>IF($F222=1,IF($E222&lt;15,VLOOKUP(H222,data!$B$3:$E$32,2,0)*$E222,(VLOOKUP(H222,data!$B$3:$E$32,2,0)*14)+(VLOOKUP(H222,data!$B$3:$E$32,3,0))*($E222-14)),0)</f>
        <v>0</v>
      </c>
      <c r="J222" s="87" t="s">
        <v>87</v>
      </c>
      <c r="K222" s="66">
        <f>IF($F222=1,VLOOKUP(J222,data!$B$35:$D$39,2,0),0)</f>
        <v>0</v>
      </c>
      <c r="L222" s="67">
        <f>IF(AND(I222&lt;&gt;0,K222&lt;&gt;0)=FALSE,0,data!$C$43)</f>
        <v>0</v>
      </c>
      <c r="M222" s="91">
        <f t="shared" si="61"/>
        <v>0</v>
      </c>
      <c r="N222" s="61">
        <f t="shared" si="122"/>
        <v>0</v>
      </c>
      <c r="O222" s="61">
        <f t="shared" si="94"/>
        <v>0</v>
      </c>
      <c r="P222" s="61">
        <f t="shared" si="95"/>
        <v>0</v>
      </c>
      <c r="Q222" s="137">
        <f t="shared" si="96"/>
        <v>0</v>
      </c>
      <c r="S222" s="64"/>
      <c r="T222" s="61">
        <f t="shared" si="97"/>
        <v>0</v>
      </c>
      <c r="U222" s="65">
        <f>IF(T222=1,data!$C$41*S222,0)</f>
        <v>0</v>
      </c>
      <c r="V222" s="87" t="s">
        <v>87</v>
      </c>
      <c r="W222" s="66">
        <f>IF(T222=1,IF(S222&lt;15,VLOOKUP(V222,data!$B$3:$E$32,2,0)*S222,(VLOOKUP(V222,data!$B$3:$E$32,2,0)*14)+(VLOOKUP(V222,data!$B$3:$E$32,3,0))*(S222-14)),0)</f>
        <v>0</v>
      </c>
      <c r="X222" s="87" t="s">
        <v>87</v>
      </c>
      <c r="Y222" s="66">
        <f>IF(T222=1,VLOOKUP(X222,data!$B$35:$D$39,2,0),0)</f>
        <v>0</v>
      </c>
      <c r="Z222" s="67">
        <f>IF(AND(W222&lt;&gt;0,Y222&lt;&gt;0)=FALSE,0,data!$C$43)</f>
        <v>0</v>
      </c>
      <c r="AA222" s="91">
        <f t="shared" si="98"/>
        <v>0</v>
      </c>
      <c r="AB222" s="121">
        <f t="shared" si="99"/>
        <v>0</v>
      </c>
      <c r="AC222" s="61">
        <f t="shared" si="100"/>
        <v>0</v>
      </c>
      <c r="AD222" s="61">
        <f t="shared" si="101"/>
        <v>0</v>
      </c>
      <c r="AF222" s="64"/>
      <c r="AG222" s="61">
        <f t="shared" si="102"/>
        <v>0</v>
      </c>
      <c r="AH222" s="65">
        <f>IF(AG222=1,data!$C$41*AF222,0)</f>
        <v>0</v>
      </c>
      <c r="AI222" s="87" t="s">
        <v>87</v>
      </c>
      <c r="AJ222" s="66">
        <f>IF(AG222=1,IF(AF222&lt;15,VLOOKUP(AI222,data!$B$3:$E$32,2,0)*AF222,(VLOOKUP(AI222,data!$B$3:$E$32,2,0)*14)+(VLOOKUP(AI222,data!$B$3:$E$32,3,0))*(AF222-14)),0)</f>
        <v>0</v>
      </c>
      <c r="AK222" s="87" t="s">
        <v>87</v>
      </c>
      <c r="AL222" s="66">
        <f>IF(AG222=1,VLOOKUP(AK222,data!$B$35:$D$39,2,0),0)</f>
        <v>0</v>
      </c>
      <c r="AM222" s="67">
        <f>IF(AND(AJ222&lt;&gt;0,AL222&lt;&gt;0)=FALSE,0,data!$C$43)</f>
        <v>0</v>
      </c>
      <c r="AN222" s="91">
        <f t="shared" si="103"/>
        <v>0</v>
      </c>
      <c r="AO222" s="121">
        <f t="shared" si="104"/>
        <v>0</v>
      </c>
      <c r="AP222" s="61">
        <f t="shared" si="105"/>
        <v>0</v>
      </c>
      <c r="AQ222" s="61">
        <f t="shared" si="106"/>
        <v>0</v>
      </c>
      <c r="AS222" s="64"/>
      <c r="AT222" s="61">
        <f t="shared" si="107"/>
        <v>0</v>
      </c>
      <c r="AU222" s="65">
        <f>IF(AT222=1,data!$C$41*AS222,0)</f>
        <v>0</v>
      </c>
      <c r="AV222" s="87" t="s">
        <v>87</v>
      </c>
      <c r="AW222" s="66">
        <f>IF(AT222=1,IF(AS222&lt;15,VLOOKUP(AV222,data!$B$3:$E$32,2,0)*AS222,(VLOOKUP(AV222,data!$B$3:$E$32,2,0)*14)+(VLOOKUP(AV222,data!$B$3:$E$32,3,0))*(AS222-14)),0)</f>
        <v>0</v>
      </c>
      <c r="AX222" s="87" t="s">
        <v>87</v>
      </c>
      <c r="AY222" s="66">
        <f>IF(AT222=1,VLOOKUP(AX222,data!$B$35:$D$39,2,0),0)</f>
        <v>0</v>
      </c>
      <c r="AZ222" s="67">
        <f>IF(AND(AW222&lt;&gt;0,AY222&lt;&gt;0)=FALSE,0,data!$C$43)</f>
        <v>0</v>
      </c>
      <c r="BA222" s="91">
        <f t="shared" si="108"/>
        <v>0</v>
      </c>
      <c r="BB222" s="121">
        <f t="shared" si="109"/>
        <v>0</v>
      </c>
      <c r="BC222" s="61">
        <f t="shared" si="110"/>
        <v>0</v>
      </c>
      <c r="BD222" s="61">
        <f t="shared" si="111"/>
        <v>0</v>
      </c>
      <c r="BF222" s="64"/>
      <c r="BG222" s="61">
        <f t="shared" si="112"/>
        <v>0</v>
      </c>
      <c r="BH222" s="65">
        <f>IF(BG222=1,data!$C$41*BF222,0)</f>
        <v>0</v>
      </c>
      <c r="BI222" s="87" t="s">
        <v>87</v>
      </c>
      <c r="BJ222" s="66">
        <f>IF(BG222=1,IF(BF222&lt;15,VLOOKUP(BI222,data!$B$3:$E$32,2,0)*BF222,(VLOOKUP(BI222,data!$B$3:$E$32,2,0)*14)+(VLOOKUP(BI222,data!$B$3:$E$32,3,0))*(BF222-14)),0)</f>
        <v>0</v>
      </c>
      <c r="BK222" s="87" t="s">
        <v>87</v>
      </c>
      <c r="BL222" s="66">
        <f>IF(BG222=1,VLOOKUP(BK222,data!$B$35:$D$39,2,0),0)</f>
        <v>0</v>
      </c>
      <c r="BM222" s="67">
        <f>IF(AND(BJ222&lt;&gt;0,BL222&lt;&gt;0)=FALSE,0,data!$C$43)</f>
        <v>0</v>
      </c>
      <c r="BN222" s="91">
        <f t="shared" si="113"/>
        <v>0</v>
      </c>
      <c r="BO222" s="121">
        <f t="shared" si="114"/>
        <v>0</v>
      </c>
      <c r="BP222" s="61">
        <f t="shared" si="115"/>
        <v>0</v>
      </c>
      <c r="BQ222" s="61">
        <f t="shared" si="116"/>
        <v>0</v>
      </c>
      <c r="BS222" s="64"/>
      <c r="BT222" s="61">
        <f t="shared" si="117"/>
        <v>0</v>
      </c>
      <c r="BU222" s="65">
        <f>IF(BT222=1,data!$C$41*BS222,0)</f>
        <v>0</v>
      </c>
      <c r="BV222" s="87" t="s">
        <v>87</v>
      </c>
      <c r="BW222" s="66">
        <f>IF(BT222=1,IF(BS222&lt;15,VLOOKUP(BV222,data!$B$3:$E$32,2,0)*BS222,(VLOOKUP(BV222,data!$B$3:$E$32,2,0)*14)+(VLOOKUP(BV222,data!$B$3:$E$32,3,0))*(BS222-14)),0)</f>
        <v>0</v>
      </c>
      <c r="BX222" s="87" t="s">
        <v>87</v>
      </c>
      <c r="BY222" s="66">
        <f>IF(BT222=1,VLOOKUP(BX222,data!$B$35:$D$39,2,0),0)</f>
        <v>0</v>
      </c>
      <c r="BZ222" s="67">
        <f>IF(AND(BW222&lt;&gt;0,BY222&lt;&gt;0)=FALSE,0,data!$C$43)</f>
        <v>0</v>
      </c>
      <c r="CA222" s="91">
        <f t="shared" si="118"/>
        <v>0</v>
      </c>
      <c r="CB222" s="121">
        <f t="shared" si="119"/>
        <v>0</v>
      </c>
      <c r="CC222" s="61">
        <f t="shared" si="120"/>
        <v>0</v>
      </c>
      <c r="CD222" s="61">
        <f t="shared" si="121"/>
        <v>0</v>
      </c>
    </row>
    <row r="223" spans="1:82" ht="18" hidden="1" customHeight="1" x14ac:dyDescent="0.25">
      <c r="A223" s="68"/>
      <c r="B223" s="58" t="s">
        <v>305</v>
      </c>
      <c r="C223" s="113"/>
      <c r="D223" s="59"/>
      <c r="E223" s="64"/>
      <c r="F223" s="61">
        <f t="shared" si="93"/>
        <v>0</v>
      </c>
      <c r="G223" s="65">
        <f>IF(F223=1,data!$C$41*E223,0)</f>
        <v>0</v>
      </c>
      <c r="H223" s="87" t="s">
        <v>87</v>
      </c>
      <c r="I223" s="66">
        <f>IF($F223=1,IF($E223&lt;15,VLOOKUP(H223,data!$B$3:$E$32,2,0)*$E223,(VLOOKUP(H223,data!$B$3:$E$32,2,0)*14)+(VLOOKUP(H223,data!$B$3:$E$32,3,0))*($E223-14)),0)</f>
        <v>0</v>
      </c>
      <c r="J223" s="87" t="s">
        <v>87</v>
      </c>
      <c r="K223" s="66">
        <f>IF($F223=1,VLOOKUP(J223,data!$B$35:$D$39,2,0),0)</f>
        <v>0</v>
      </c>
      <c r="L223" s="67">
        <f>IF(AND(I223&lt;&gt;0,K223&lt;&gt;0)=FALSE,0,data!$C$43)</f>
        <v>0</v>
      </c>
      <c r="M223" s="91">
        <f t="shared" si="61"/>
        <v>0</v>
      </c>
      <c r="N223" s="61">
        <f t="shared" si="122"/>
        <v>0</v>
      </c>
      <c r="O223" s="61">
        <f t="shared" si="94"/>
        <v>0</v>
      </c>
      <c r="P223" s="61">
        <f t="shared" si="95"/>
        <v>0</v>
      </c>
      <c r="Q223" s="137">
        <f t="shared" si="96"/>
        <v>0</v>
      </c>
      <c r="S223" s="64"/>
      <c r="T223" s="61">
        <f t="shared" si="97"/>
        <v>0</v>
      </c>
      <c r="U223" s="65">
        <f>IF(T223=1,data!$C$41*S223,0)</f>
        <v>0</v>
      </c>
      <c r="V223" s="87" t="s">
        <v>87</v>
      </c>
      <c r="W223" s="66">
        <f>IF(T223=1,IF(S223&lt;15,VLOOKUP(V223,data!$B$3:$E$32,2,0)*S223,(VLOOKUP(V223,data!$B$3:$E$32,2,0)*14)+(VLOOKUP(V223,data!$B$3:$E$32,3,0))*(S223-14)),0)</f>
        <v>0</v>
      </c>
      <c r="X223" s="87" t="s">
        <v>87</v>
      </c>
      <c r="Y223" s="66">
        <f>IF(T223=1,VLOOKUP(X223,data!$B$35:$D$39,2,0),0)</f>
        <v>0</v>
      </c>
      <c r="Z223" s="67">
        <f>IF(AND(W223&lt;&gt;0,Y223&lt;&gt;0)=FALSE,0,data!$C$43)</f>
        <v>0</v>
      </c>
      <c r="AA223" s="91">
        <f t="shared" si="98"/>
        <v>0</v>
      </c>
      <c r="AB223" s="121">
        <f t="shared" si="99"/>
        <v>0</v>
      </c>
      <c r="AC223" s="61">
        <f t="shared" si="100"/>
        <v>0</v>
      </c>
      <c r="AD223" s="61">
        <f t="shared" si="101"/>
        <v>0</v>
      </c>
      <c r="AF223" s="64"/>
      <c r="AG223" s="61">
        <f t="shared" si="102"/>
        <v>0</v>
      </c>
      <c r="AH223" s="65">
        <f>IF(AG223=1,data!$C$41*AF223,0)</f>
        <v>0</v>
      </c>
      <c r="AI223" s="87" t="s">
        <v>87</v>
      </c>
      <c r="AJ223" s="66">
        <f>IF(AG223=1,IF(AF223&lt;15,VLOOKUP(AI223,data!$B$3:$E$32,2,0)*AF223,(VLOOKUP(AI223,data!$B$3:$E$32,2,0)*14)+(VLOOKUP(AI223,data!$B$3:$E$32,3,0))*(AF223-14)),0)</f>
        <v>0</v>
      </c>
      <c r="AK223" s="87" t="s">
        <v>87</v>
      </c>
      <c r="AL223" s="66">
        <f>IF(AG223=1,VLOOKUP(AK223,data!$B$35:$D$39,2,0),0)</f>
        <v>0</v>
      </c>
      <c r="AM223" s="67">
        <f>IF(AND(AJ223&lt;&gt;0,AL223&lt;&gt;0)=FALSE,0,data!$C$43)</f>
        <v>0</v>
      </c>
      <c r="AN223" s="91">
        <f t="shared" si="103"/>
        <v>0</v>
      </c>
      <c r="AO223" s="121">
        <f t="shared" si="104"/>
        <v>0</v>
      </c>
      <c r="AP223" s="61">
        <f t="shared" si="105"/>
        <v>0</v>
      </c>
      <c r="AQ223" s="61">
        <f t="shared" si="106"/>
        <v>0</v>
      </c>
      <c r="AS223" s="64"/>
      <c r="AT223" s="61">
        <f t="shared" si="107"/>
        <v>0</v>
      </c>
      <c r="AU223" s="65">
        <f>IF(AT223=1,data!$C$41*AS223,0)</f>
        <v>0</v>
      </c>
      <c r="AV223" s="87" t="s">
        <v>87</v>
      </c>
      <c r="AW223" s="66">
        <f>IF(AT223=1,IF(AS223&lt;15,VLOOKUP(AV223,data!$B$3:$E$32,2,0)*AS223,(VLOOKUP(AV223,data!$B$3:$E$32,2,0)*14)+(VLOOKUP(AV223,data!$B$3:$E$32,3,0))*(AS223-14)),0)</f>
        <v>0</v>
      </c>
      <c r="AX223" s="87" t="s">
        <v>87</v>
      </c>
      <c r="AY223" s="66">
        <f>IF(AT223=1,VLOOKUP(AX223,data!$B$35:$D$39,2,0),0)</f>
        <v>0</v>
      </c>
      <c r="AZ223" s="67">
        <f>IF(AND(AW223&lt;&gt;0,AY223&lt;&gt;0)=FALSE,0,data!$C$43)</f>
        <v>0</v>
      </c>
      <c r="BA223" s="91">
        <f t="shared" si="108"/>
        <v>0</v>
      </c>
      <c r="BB223" s="121">
        <f t="shared" si="109"/>
        <v>0</v>
      </c>
      <c r="BC223" s="61">
        <f t="shared" si="110"/>
        <v>0</v>
      </c>
      <c r="BD223" s="61">
        <f t="shared" si="111"/>
        <v>0</v>
      </c>
      <c r="BF223" s="64"/>
      <c r="BG223" s="61">
        <f t="shared" si="112"/>
        <v>0</v>
      </c>
      <c r="BH223" s="65">
        <f>IF(BG223=1,data!$C$41*BF223,0)</f>
        <v>0</v>
      </c>
      <c r="BI223" s="87" t="s">
        <v>87</v>
      </c>
      <c r="BJ223" s="66">
        <f>IF(BG223=1,IF(BF223&lt;15,VLOOKUP(BI223,data!$B$3:$E$32,2,0)*BF223,(VLOOKUP(BI223,data!$B$3:$E$32,2,0)*14)+(VLOOKUP(BI223,data!$B$3:$E$32,3,0))*(BF223-14)),0)</f>
        <v>0</v>
      </c>
      <c r="BK223" s="87" t="s">
        <v>87</v>
      </c>
      <c r="BL223" s="66">
        <f>IF(BG223=1,VLOOKUP(BK223,data!$B$35:$D$39,2,0),0)</f>
        <v>0</v>
      </c>
      <c r="BM223" s="67">
        <f>IF(AND(BJ223&lt;&gt;0,BL223&lt;&gt;0)=FALSE,0,data!$C$43)</f>
        <v>0</v>
      </c>
      <c r="BN223" s="91">
        <f t="shared" si="113"/>
        <v>0</v>
      </c>
      <c r="BO223" s="121">
        <f t="shared" si="114"/>
        <v>0</v>
      </c>
      <c r="BP223" s="61">
        <f t="shared" si="115"/>
        <v>0</v>
      </c>
      <c r="BQ223" s="61">
        <f t="shared" si="116"/>
        <v>0</v>
      </c>
      <c r="BS223" s="64"/>
      <c r="BT223" s="61">
        <f t="shared" si="117"/>
        <v>0</v>
      </c>
      <c r="BU223" s="65">
        <f>IF(BT223=1,data!$C$41*BS223,0)</f>
        <v>0</v>
      </c>
      <c r="BV223" s="87" t="s">
        <v>87</v>
      </c>
      <c r="BW223" s="66">
        <f>IF(BT223=1,IF(BS223&lt;15,VLOOKUP(BV223,data!$B$3:$E$32,2,0)*BS223,(VLOOKUP(BV223,data!$B$3:$E$32,2,0)*14)+(VLOOKUP(BV223,data!$B$3:$E$32,3,0))*(BS223-14)),0)</f>
        <v>0</v>
      </c>
      <c r="BX223" s="87" t="s">
        <v>87</v>
      </c>
      <c r="BY223" s="66">
        <f>IF(BT223=1,VLOOKUP(BX223,data!$B$35:$D$39,2,0),0)</f>
        <v>0</v>
      </c>
      <c r="BZ223" s="67">
        <f>IF(AND(BW223&lt;&gt;0,BY223&lt;&gt;0)=FALSE,0,data!$C$43)</f>
        <v>0</v>
      </c>
      <c r="CA223" s="91">
        <f t="shared" si="118"/>
        <v>0</v>
      </c>
      <c r="CB223" s="121">
        <f t="shared" si="119"/>
        <v>0</v>
      </c>
      <c r="CC223" s="61">
        <f t="shared" si="120"/>
        <v>0</v>
      </c>
      <c r="CD223" s="61">
        <f t="shared" si="121"/>
        <v>0</v>
      </c>
    </row>
    <row r="224" spans="1:82" ht="18" hidden="1" customHeight="1" x14ac:dyDescent="0.25">
      <c r="A224" s="68"/>
      <c r="B224" s="58" t="s">
        <v>306</v>
      </c>
      <c r="C224" s="113"/>
      <c r="D224" s="59"/>
      <c r="E224" s="64"/>
      <c r="F224" s="61">
        <f t="shared" si="93"/>
        <v>0</v>
      </c>
      <c r="G224" s="65">
        <f>IF(F224=1,data!$C$41*E224,0)</f>
        <v>0</v>
      </c>
      <c r="H224" s="87" t="s">
        <v>87</v>
      </c>
      <c r="I224" s="66">
        <f>IF($F224=1,IF($E224&lt;15,VLOOKUP(H224,data!$B$3:$E$32,2,0)*$E224,(VLOOKUP(H224,data!$B$3:$E$32,2,0)*14)+(VLOOKUP(H224,data!$B$3:$E$32,3,0))*($E224-14)),0)</f>
        <v>0</v>
      </c>
      <c r="J224" s="87" t="s">
        <v>87</v>
      </c>
      <c r="K224" s="66">
        <f>IF($F224=1,VLOOKUP(J224,data!$B$35:$D$39,2,0),0)</f>
        <v>0</v>
      </c>
      <c r="L224" s="67">
        <f>IF(AND(I224&lt;&gt;0,K224&lt;&gt;0)=FALSE,0,data!$C$43)</f>
        <v>0</v>
      </c>
      <c r="M224" s="91">
        <f t="shared" si="61"/>
        <v>0</v>
      </c>
      <c r="N224" s="61">
        <f t="shared" si="122"/>
        <v>0</v>
      </c>
      <c r="O224" s="61">
        <f t="shared" si="94"/>
        <v>0</v>
      </c>
      <c r="P224" s="61">
        <f t="shared" si="95"/>
        <v>0</v>
      </c>
      <c r="Q224" s="137">
        <f t="shared" si="96"/>
        <v>0</v>
      </c>
      <c r="S224" s="64"/>
      <c r="T224" s="61">
        <f t="shared" si="97"/>
        <v>0</v>
      </c>
      <c r="U224" s="65">
        <f>IF(T224=1,data!$C$41*S224,0)</f>
        <v>0</v>
      </c>
      <c r="V224" s="87" t="s">
        <v>87</v>
      </c>
      <c r="W224" s="66">
        <f>IF(T224=1,IF(S224&lt;15,VLOOKUP(V224,data!$B$3:$E$32,2,0)*S224,(VLOOKUP(V224,data!$B$3:$E$32,2,0)*14)+(VLOOKUP(V224,data!$B$3:$E$32,3,0))*(S224-14)),0)</f>
        <v>0</v>
      </c>
      <c r="X224" s="87" t="s">
        <v>87</v>
      </c>
      <c r="Y224" s="66">
        <f>IF(T224=1,VLOOKUP(X224,data!$B$35:$D$39,2,0),0)</f>
        <v>0</v>
      </c>
      <c r="Z224" s="67">
        <f>IF(AND(W224&lt;&gt;0,Y224&lt;&gt;0)=FALSE,0,data!$C$43)</f>
        <v>0</v>
      </c>
      <c r="AA224" s="91">
        <f t="shared" si="98"/>
        <v>0</v>
      </c>
      <c r="AB224" s="121">
        <f t="shared" si="99"/>
        <v>0</v>
      </c>
      <c r="AC224" s="61">
        <f t="shared" si="100"/>
        <v>0</v>
      </c>
      <c r="AD224" s="61">
        <f t="shared" si="101"/>
        <v>0</v>
      </c>
      <c r="AF224" s="64"/>
      <c r="AG224" s="61">
        <f t="shared" si="102"/>
        <v>0</v>
      </c>
      <c r="AH224" s="65">
        <f>IF(AG224=1,data!$C$41*AF224,0)</f>
        <v>0</v>
      </c>
      <c r="AI224" s="87" t="s">
        <v>87</v>
      </c>
      <c r="AJ224" s="66">
        <f>IF(AG224=1,IF(AF224&lt;15,VLOOKUP(AI224,data!$B$3:$E$32,2,0)*AF224,(VLOOKUP(AI224,data!$B$3:$E$32,2,0)*14)+(VLOOKUP(AI224,data!$B$3:$E$32,3,0))*(AF224-14)),0)</f>
        <v>0</v>
      </c>
      <c r="AK224" s="87" t="s">
        <v>87</v>
      </c>
      <c r="AL224" s="66">
        <f>IF(AG224=1,VLOOKUP(AK224,data!$B$35:$D$39,2,0),0)</f>
        <v>0</v>
      </c>
      <c r="AM224" s="67">
        <f>IF(AND(AJ224&lt;&gt;0,AL224&lt;&gt;0)=FALSE,0,data!$C$43)</f>
        <v>0</v>
      </c>
      <c r="AN224" s="91">
        <f t="shared" si="103"/>
        <v>0</v>
      </c>
      <c r="AO224" s="121">
        <f t="shared" si="104"/>
        <v>0</v>
      </c>
      <c r="AP224" s="61">
        <f t="shared" si="105"/>
        <v>0</v>
      </c>
      <c r="AQ224" s="61">
        <f t="shared" si="106"/>
        <v>0</v>
      </c>
      <c r="AS224" s="64"/>
      <c r="AT224" s="61">
        <f t="shared" si="107"/>
        <v>0</v>
      </c>
      <c r="AU224" s="65">
        <f>IF(AT224=1,data!$C$41*AS224,0)</f>
        <v>0</v>
      </c>
      <c r="AV224" s="87" t="s">
        <v>87</v>
      </c>
      <c r="AW224" s="66">
        <f>IF(AT224=1,IF(AS224&lt;15,VLOOKUP(AV224,data!$B$3:$E$32,2,0)*AS224,(VLOOKUP(AV224,data!$B$3:$E$32,2,0)*14)+(VLOOKUP(AV224,data!$B$3:$E$32,3,0))*(AS224-14)),0)</f>
        <v>0</v>
      </c>
      <c r="AX224" s="87" t="s">
        <v>87</v>
      </c>
      <c r="AY224" s="66">
        <f>IF(AT224=1,VLOOKUP(AX224,data!$B$35:$D$39,2,0),0)</f>
        <v>0</v>
      </c>
      <c r="AZ224" s="67">
        <f>IF(AND(AW224&lt;&gt;0,AY224&lt;&gt;0)=FALSE,0,data!$C$43)</f>
        <v>0</v>
      </c>
      <c r="BA224" s="91">
        <f t="shared" si="108"/>
        <v>0</v>
      </c>
      <c r="BB224" s="121">
        <f t="shared" si="109"/>
        <v>0</v>
      </c>
      <c r="BC224" s="61">
        <f t="shared" si="110"/>
        <v>0</v>
      </c>
      <c r="BD224" s="61">
        <f t="shared" si="111"/>
        <v>0</v>
      </c>
      <c r="BF224" s="64"/>
      <c r="BG224" s="61">
        <f t="shared" si="112"/>
        <v>0</v>
      </c>
      <c r="BH224" s="65">
        <f>IF(BG224=1,data!$C$41*BF224,0)</f>
        <v>0</v>
      </c>
      <c r="BI224" s="87" t="s">
        <v>87</v>
      </c>
      <c r="BJ224" s="66">
        <f>IF(BG224=1,IF(BF224&lt;15,VLOOKUP(BI224,data!$B$3:$E$32,2,0)*BF224,(VLOOKUP(BI224,data!$B$3:$E$32,2,0)*14)+(VLOOKUP(BI224,data!$B$3:$E$32,3,0))*(BF224-14)),0)</f>
        <v>0</v>
      </c>
      <c r="BK224" s="87" t="s">
        <v>87</v>
      </c>
      <c r="BL224" s="66">
        <f>IF(BG224=1,VLOOKUP(BK224,data!$B$35:$D$39,2,0),0)</f>
        <v>0</v>
      </c>
      <c r="BM224" s="67">
        <f>IF(AND(BJ224&lt;&gt;0,BL224&lt;&gt;0)=FALSE,0,data!$C$43)</f>
        <v>0</v>
      </c>
      <c r="BN224" s="91">
        <f t="shared" si="113"/>
        <v>0</v>
      </c>
      <c r="BO224" s="121">
        <f t="shared" si="114"/>
        <v>0</v>
      </c>
      <c r="BP224" s="61">
        <f t="shared" si="115"/>
        <v>0</v>
      </c>
      <c r="BQ224" s="61">
        <f t="shared" si="116"/>
        <v>0</v>
      </c>
      <c r="BS224" s="64"/>
      <c r="BT224" s="61">
        <f t="shared" si="117"/>
        <v>0</v>
      </c>
      <c r="BU224" s="65">
        <f>IF(BT224=1,data!$C$41*BS224,0)</f>
        <v>0</v>
      </c>
      <c r="BV224" s="87" t="s">
        <v>87</v>
      </c>
      <c r="BW224" s="66">
        <f>IF(BT224=1,IF(BS224&lt;15,VLOOKUP(BV224,data!$B$3:$E$32,2,0)*BS224,(VLOOKUP(BV224,data!$B$3:$E$32,2,0)*14)+(VLOOKUP(BV224,data!$B$3:$E$32,3,0))*(BS224-14)),0)</f>
        <v>0</v>
      </c>
      <c r="BX224" s="87" t="s">
        <v>87</v>
      </c>
      <c r="BY224" s="66">
        <f>IF(BT224=1,VLOOKUP(BX224,data!$B$35:$D$39,2,0),0)</f>
        <v>0</v>
      </c>
      <c r="BZ224" s="67">
        <f>IF(AND(BW224&lt;&gt;0,BY224&lt;&gt;0)=FALSE,0,data!$C$43)</f>
        <v>0</v>
      </c>
      <c r="CA224" s="91">
        <f t="shared" si="118"/>
        <v>0</v>
      </c>
      <c r="CB224" s="121">
        <f t="shared" si="119"/>
        <v>0</v>
      </c>
      <c r="CC224" s="61">
        <f t="shared" si="120"/>
        <v>0</v>
      </c>
      <c r="CD224" s="61">
        <f t="shared" si="121"/>
        <v>0</v>
      </c>
    </row>
    <row r="225" spans="1:82" ht="18" hidden="1" customHeight="1" x14ac:dyDescent="0.25">
      <c r="A225" s="68"/>
      <c r="B225" s="58" t="s">
        <v>307</v>
      </c>
      <c r="C225" s="113"/>
      <c r="D225" s="59"/>
      <c r="E225" s="64"/>
      <c r="F225" s="61">
        <f t="shared" si="93"/>
        <v>0</v>
      </c>
      <c r="G225" s="65">
        <f>IF(F225=1,data!$C$41*E225,0)</f>
        <v>0</v>
      </c>
      <c r="H225" s="87" t="s">
        <v>87</v>
      </c>
      <c r="I225" s="66">
        <f>IF($F225=1,IF($E225&lt;15,VLOOKUP(H225,data!$B$3:$E$32,2,0)*$E225,(VLOOKUP(H225,data!$B$3:$E$32,2,0)*14)+(VLOOKUP(H225,data!$B$3:$E$32,3,0))*($E225-14)),0)</f>
        <v>0</v>
      </c>
      <c r="J225" s="87" t="s">
        <v>87</v>
      </c>
      <c r="K225" s="66">
        <f>IF($F225=1,VLOOKUP(J225,data!$B$35:$D$39,2,0),0)</f>
        <v>0</v>
      </c>
      <c r="L225" s="67">
        <f>IF(AND(I225&lt;&gt;0,K225&lt;&gt;0)=FALSE,0,data!$C$43)</f>
        <v>0</v>
      </c>
      <c r="M225" s="91">
        <f t="shared" si="61"/>
        <v>0</v>
      </c>
      <c r="N225" s="61">
        <f t="shared" si="122"/>
        <v>0</v>
      </c>
      <c r="O225" s="61">
        <f t="shared" si="94"/>
        <v>0</v>
      </c>
      <c r="P225" s="61">
        <f t="shared" si="95"/>
        <v>0</v>
      </c>
      <c r="Q225" s="137">
        <f t="shared" si="96"/>
        <v>0</v>
      </c>
      <c r="S225" s="64"/>
      <c r="T225" s="61">
        <f t="shared" si="97"/>
        <v>0</v>
      </c>
      <c r="U225" s="65">
        <f>IF(T225=1,data!$C$41*S225,0)</f>
        <v>0</v>
      </c>
      <c r="V225" s="87" t="s">
        <v>87</v>
      </c>
      <c r="W225" s="66">
        <f>IF(T225=1,IF(S225&lt;15,VLOOKUP(V225,data!$B$3:$E$32,2,0)*S225,(VLOOKUP(V225,data!$B$3:$E$32,2,0)*14)+(VLOOKUP(V225,data!$B$3:$E$32,3,0))*(S225-14)),0)</f>
        <v>0</v>
      </c>
      <c r="X225" s="87" t="s">
        <v>87</v>
      </c>
      <c r="Y225" s="66">
        <f>IF(T225=1,VLOOKUP(X225,data!$B$35:$D$39,2,0),0)</f>
        <v>0</v>
      </c>
      <c r="Z225" s="67">
        <f>IF(AND(W225&lt;&gt;0,Y225&lt;&gt;0)=FALSE,0,data!$C$43)</f>
        <v>0</v>
      </c>
      <c r="AA225" s="91">
        <f t="shared" si="98"/>
        <v>0</v>
      </c>
      <c r="AB225" s="121">
        <f t="shared" si="99"/>
        <v>0</v>
      </c>
      <c r="AC225" s="61">
        <f t="shared" si="100"/>
        <v>0</v>
      </c>
      <c r="AD225" s="61">
        <f t="shared" si="101"/>
        <v>0</v>
      </c>
      <c r="AF225" s="64"/>
      <c r="AG225" s="61">
        <f t="shared" si="102"/>
        <v>0</v>
      </c>
      <c r="AH225" s="65">
        <f>IF(AG225=1,data!$C$41*AF225,0)</f>
        <v>0</v>
      </c>
      <c r="AI225" s="87" t="s">
        <v>87</v>
      </c>
      <c r="AJ225" s="66">
        <f>IF(AG225=1,IF(AF225&lt;15,VLOOKUP(AI225,data!$B$3:$E$32,2,0)*AF225,(VLOOKUP(AI225,data!$B$3:$E$32,2,0)*14)+(VLOOKUP(AI225,data!$B$3:$E$32,3,0))*(AF225-14)),0)</f>
        <v>0</v>
      </c>
      <c r="AK225" s="87" t="s">
        <v>87</v>
      </c>
      <c r="AL225" s="66">
        <f>IF(AG225=1,VLOOKUP(AK225,data!$B$35:$D$39,2,0),0)</f>
        <v>0</v>
      </c>
      <c r="AM225" s="67">
        <f>IF(AND(AJ225&lt;&gt;0,AL225&lt;&gt;0)=FALSE,0,data!$C$43)</f>
        <v>0</v>
      </c>
      <c r="AN225" s="91">
        <f t="shared" si="103"/>
        <v>0</v>
      </c>
      <c r="AO225" s="121">
        <f t="shared" si="104"/>
        <v>0</v>
      </c>
      <c r="AP225" s="61">
        <f t="shared" si="105"/>
        <v>0</v>
      </c>
      <c r="AQ225" s="61">
        <f t="shared" si="106"/>
        <v>0</v>
      </c>
      <c r="AS225" s="64"/>
      <c r="AT225" s="61">
        <f t="shared" si="107"/>
        <v>0</v>
      </c>
      <c r="AU225" s="65">
        <f>IF(AT225=1,data!$C$41*AS225,0)</f>
        <v>0</v>
      </c>
      <c r="AV225" s="87" t="s">
        <v>87</v>
      </c>
      <c r="AW225" s="66">
        <f>IF(AT225=1,IF(AS225&lt;15,VLOOKUP(AV225,data!$B$3:$E$32,2,0)*AS225,(VLOOKUP(AV225,data!$B$3:$E$32,2,0)*14)+(VLOOKUP(AV225,data!$B$3:$E$32,3,0))*(AS225-14)),0)</f>
        <v>0</v>
      </c>
      <c r="AX225" s="87" t="s">
        <v>87</v>
      </c>
      <c r="AY225" s="66">
        <f>IF(AT225=1,VLOOKUP(AX225,data!$B$35:$D$39,2,0),0)</f>
        <v>0</v>
      </c>
      <c r="AZ225" s="67">
        <f>IF(AND(AW225&lt;&gt;0,AY225&lt;&gt;0)=FALSE,0,data!$C$43)</f>
        <v>0</v>
      </c>
      <c r="BA225" s="91">
        <f t="shared" si="108"/>
        <v>0</v>
      </c>
      <c r="BB225" s="121">
        <f t="shared" si="109"/>
        <v>0</v>
      </c>
      <c r="BC225" s="61">
        <f t="shared" si="110"/>
        <v>0</v>
      </c>
      <c r="BD225" s="61">
        <f t="shared" si="111"/>
        <v>0</v>
      </c>
      <c r="BF225" s="64"/>
      <c r="BG225" s="61">
        <f t="shared" si="112"/>
        <v>0</v>
      </c>
      <c r="BH225" s="65">
        <f>IF(BG225=1,data!$C$41*BF225,0)</f>
        <v>0</v>
      </c>
      <c r="BI225" s="87" t="s">
        <v>87</v>
      </c>
      <c r="BJ225" s="66">
        <f>IF(BG225=1,IF(BF225&lt;15,VLOOKUP(BI225,data!$B$3:$E$32,2,0)*BF225,(VLOOKUP(BI225,data!$B$3:$E$32,2,0)*14)+(VLOOKUP(BI225,data!$B$3:$E$32,3,0))*(BF225-14)),0)</f>
        <v>0</v>
      </c>
      <c r="BK225" s="87" t="s">
        <v>87</v>
      </c>
      <c r="BL225" s="66">
        <f>IF(BG225=1,VLOOKUP(BK225,data!$B$35:$D$39,2,0),0)</f>
        <v>0</v>
      </c>
      <c r="BM225" s="67">
        <f>IF(AND(BJ225&lt;&gt;0,BL225&lt;&gt;0)=FALSE,0,data!$C$43)</f>
        <v>0</v>
      </c>
      <c r="BN225" s="91">
        <f t="shared" si="113"/>
        <v>0</v>
      </c>
      <c r="BO225" s="121">
        <f t="shared" si="114"/>
        <v>0</v>
      </c>
      <c r="BP225" s="61">
        <f t="shared" si="115"/>
        <v>0</v>
      </c>
      <c r="BQ225" s="61">
        <f t="shared" si="116"/>
        <v>0</v>
      </c>
      <c r="BS225" s="64"/>
      <c r="BT225" s="61">
        <f t="shared" si="117"/>
        <v>0</v>
      </c>
      <c r="BU225" s="65">
        <f>IF(BT225=1,data!$C$41*BS225,0)</f>
        <v>0</v>
      </c>
      <c r="BV225" s="87" t="s">
        <v>87</v>
      </c>
      <c r="BW225" s="66">
        <f>IF(BT225=1,IF(BS225&lt;15,VLOOKUP(BV225,data!$B$3:$E$32,2,0)*BS225,(VLOOKUP(BV225,data!$B$3:$E$32,2,0)*14)+(VLOOKUP(BV225,data!$B$3:$E$32,3,0))*(BS225-14)),0)</f>
        <v>0</v>
      </c>
      <c r="BX225" s="87" t="s">
        <v>87</v>
      </c>
      <c r="BY225" s="66">
        <f>IF(BT225=1,VLOOKUP(BX225,data!$B$35:$D$39,2,0),0)</f>
        <v>0</v>
      </c>
      <c r="BZ225" s="67">
        <f>IF(AND(BW225&lt;&gt;0,BY225&lt;&gt;0)=FALSE,0,data!$C$43)</f>
        <v>0</v>
      </c>
      <c r="CA225" s="91">
        <f t="shared" si="118"/>
        <v>0</v>
      </c>
      <c r="CB225" s="121">
        <f t="shared" si="119"/>
        <v>0</v>
      </c>
      <c r="CC225" s="61">
        <f t="shared" si="120"/>
        <v>0</v>
      </c>
      <c r="CD225" s="61">
        <f t="shared" si="121"/>
        <v>0</v>
      </c>
    </row>
    <row r="226" spans="1:82" ht="18" hidden="1" customHeight="1" x14ac:dyDescent="0.25">
      <c r="A226" s="68"/>
      <c r="B226" s="58" t="s">
        <v>308</v>
      </c>
      <c r="C226" s="113"/>
      <c r="D226" s="59"/>
      <c r="E226" s="64"/>
      <c r="F226" s="61">
        <f t="shared" si="93"/>
        <v>0</v>
      </c>
      <c r="G226" s="65">
        <f>IF(F226=1,data!$C$41*E226,0)</f>
        <v>0</v>
      </c>
      <c r="H226" s="87" t="s">
        <v>87</v>
      </c>
      <c r="I226" s="66">
        <f>IF($F226=1,IF($E226&lt;15,VLOOKUP(H226,data!$B$3:$E$32,2,0)*$E226,(VLOOKUP(H226,data!$B$3:$E$32,2,0)*14)+(VLOOKUP(H226,data!$B$3:$E$32,3,0))*($E226-14)),0)</f>
        <v>0</v>
      </c>
      <c r="J226" s="87" t="s">
        <v>87</v>
      </c>
      <c r="K226" s="66">
        <f>IF($F226=1,VLOOKUP(J226,data!$B$35:$D$39,2,0),0)</f>
        <v>0</v>
      </c>
      <c r="L226" s="67">
        <f>IF(AND(I226&lt;&gt;0,K226&lt;&gt;0)=FALSE,0,data!$C$43)</f>
        <v>0</v>
      </c>
      <c r="M226" s="91">
        <f t="shared" si="61"/>
        <v>0</v>
      </c>
      <c r="N226" s="61">
        <f t="shared" si="122"/>
        <v>0</v>
      </c>
      <c r="O226" s="61">
        <f t="shared" si="94"/>
        <v>0</v>
      </c>
      <c r="P226" s="61">
        <f t="shared" si="95"/>
        <v>0</v>
      </c>
      <c r="Q226" s="137">
        <f t="shared" si="96"/>
        <v>0</v>
      </c>
      <c r="S226" s="64"/>
      <c r="T226" s="61">
        <f t="shared" si="97"/>
        <v>0</v>
      </c>
      <c r="U226" s="65">
        <f>IF(T226=1,data!$C$41*S226,0)</f>
        <v>0</v>
      </c>
      <c r="V226" s="87" t="s">
        <v>87</v>
      </c>
      <c r="W226" s="66">
        <f>IF(T226=1,IF(S226&lt;15,VLOOKUP(V226,data!$B$3:$E$32,2,0)*S226,(VLOOKUP(V226,data!$B$3:$E$32,2,0)*14)+(VLOOKUP(V226,data!$B$3:$E$32,3,0))*(S226-14)),0)</f>
        <v>0</v>
      </c>
      <c r="X226" s="87" t="s">
        <v>87</v>
      </c>
      <c r="Y226" s="66">
        <f>IF(T226=1,VLOOKUP(X226,data!$B$35:$D$39,2,0),0)</f>
        <v>0</v>
      </c>
      <c r="Z226" s="67">
        <f>IF(AND(W226&lt;&gt;0,Y226&lt;&gt;0)=FALSE,0,data!$C$43)</f>
        <v>0</v>
      </c>
      <c r="AA226" s="91">
        <f t="shared" si="98"/>
        <v>0</v>
      </c>
      <c r="AB226" s="121">
        <f t="shared" si="99"/>
        <v>0</v>
      </c>
      <c r="AC226" s="61">
        <f t="shared" si="100"/>
        <v>0</v>
      </c>
      <c r="AD226" s="61">
        <f t="shared" si="101"/>
        <v>0</v>
      </c>
      <c r="AF226" s="64"/>
      <c r="AG226" s="61">
        <f t="shared" si="102"/>
        <v>0</v>
      </c>
      <c r="AH226" s="65">
        <f>IF(AG226=1,data!$C$41*AF226,0)</f>
        <v>0</v>
      </c>
      <c r="AI226" s="87" t="s">
        <v>87</v>
      </c>
      <c r="AJ226" s="66">
        <f>IF(AG226=1,IF(AF226&lt;15,VLOOKUP(AI226,data!$B$3:$E$32,2,0)*AF226,(VLOOKUP(AI226,data!$B$3:$E$32,2,0)*14)+(VLOOKUP(AI226,data!$B$3:$E$32,3,0))*(AF226-14)),0)</f>
        <v>0</v>
      </c>
      <c r="AK226" s="87" t="s">
        <v>87</v>
      </c>
      <c r="AL226" s="66">
        <f>IF(AG226=1,VLOOKUP(AK226,data!$B$35:$D$39,2,0),0)</f>
        <v>0</v>
      </c>
      <c r="AM226" s="67">
        <f>IF(AND(AJ226&lt;&gt;0,AL226&lt;&gt;0)=FALSE,0,data!$C$43)</f>
        <v>0</v>
      </c>
      <c r="AN226" s="91">
        <f t="shared" si="103"/>
        <v>0</v>
      </c>
      <c r="AO226" s="121">
        <f t="shared" si="104"/>
        <v>0</v>
      </c>
      <c r="AP226" s="61">
        <f t="shared" si="105"/>
        <v>0</v>
      </c>
      <c r="AQ226" s="61">
        <f t="shared" si="106"/>
        <v>0</v>
      </c>
      <c r="AS226" s="64"/>
      <c r="AT226" s="61">
        <f t="shared" si="107"/>
        <v>0</v>
      </c>
      <c r="AU226" s="65">
        <f>IF(AT226=1,data!$C$41*AS226,0)</f>
        <v>0</v>
      </c>
      <c r="AV226" s="87" t="s">
        <v>87</v>
      </c>
      <c r="AW226" s="66">
        <f>IF(AT226=1,IF(AS226&lt;15,VLOOKUP(AV226,data!$B$3:$E$32,2,0)*AS226,(VLOOKUP(AV226,data!$B$3:$E$32,2,0)*14)+(VLOOKUP(AV226,data!$B$3:$E$32,3,0))*(AS226-14)),0)</f>
        <v>0</v>
      </c>
      <c r="AX226" s="87" t="s">
        <v>87</v>
      </c>
      <c r="AY226" s="66">
        <f>IF(AT226=1,VLOOKUP(AX226,data!$B$35:$D$39,2,0),0)</f>
        <v>0</v>
      </c>
      <c r="AZ226" s="67">
        <f>IF(AND(AW226&lt;&gt;0,AY226&lt;&gt;0)=FALSE,0,data!$C$43)</f>
        <v>0</v>
      </c>
      <c r="BA226" s="91">
        <f t="shared" si="108"/>
        <v>0</v>
      </c>
      <c r="BB226" s="121">
        <f t="shared" si="109"/>
        <v>0</v>
      </c>
      <c r="BC226" s="61">
        <f t="shared" si="110"/>
        <v>0</v>
      </c>
      <c r="BD226" s="61">
        <f t="shared" si="111"/>
        <v>0</v>
      </c>
      <c r="BF226" s="64"/>
      <c r="BG226" s="61">
        <f t="shared" si="112"/>
        <v>0</v>
      </c>
      <c r="BH226" s="65">
        <f>IF(BG226=1,data!$C$41*BF226,0)</f>
        <v>0</v>
      </c>
      <c r="BI226" s="87" t="s">
        <v>87</v>
      </c>
      <c r="BJ226" s="66">
        <f>IF(BG226=1,IF(BF226&lt;15,VLOOKUP(BI226,data!$B$3:$E$32,2,0)*BF226,(VLOOKUP(BI226,data!$B$3:$E$32,2,0)*14)+(VLOOKUP(BI226,data!$B$3:$E$32,3,0))*(BF226-14)),0)</f>
        <v>0</v>
      </c>
      <c r="BK226" s="87" t="s">
        <v>87</v>
      </c>
      <c r="BL226" s="66">
        <f>IF(BG226=1,VLOOKUP(BK226,data!$B$35:$D$39,2,0),0)</f>
        <v>0</v>
      </c>
      <c r="BM226" s="67">
        <f>IF(AND(BJ226&lt;&gt;0,BL226&lt;&gt;0)=FALSE,0,data!$C$43)</f>
        <v>0</v>
      </c>
      <c r="BN226" s="91">
        <f t="shared" si="113"/>
        <v>0</v>
      </c>
      <c r="BO226" s="121">
        <f t="shared" si="114"/>
        <v>0</v>
      </c>
      <c r="BP226" s="61">
        <f t="shared" si="115"/>
        <v>0</v>
      </c>
      <c r="BQ226" s="61">
        <f t="shared" si="116"/>
        <v>0</v>
      </c>
      <c r="BS226" s="64"/>
      <c r="BT226" s="61">
        <f t="shared" si="117"/>
        <v>0</v>
      </c>
      <c r="BU226" s="65">
        <f>IF(BT226=1,data!$C$41*BS226,0)</f>
        <v>0</v>
      </c>
      <c r="BV226" s="87" t="s">
        <v>87</v>
      </c>
      <c r="BW226" s="66">
        <f>IF(BT226=1,IF(BS226&lt;15,VLOOKUP(BV226,data!$B$3:$E$32,2,0)*BS226,(VLOOKUP(BV226,data!$B$3:$E$32,2,0)*14)+(VLOOKUP(BV226,data!$B$3:$E$32,3,0))*(BS226-14)),0)</f>
        <v>0</v>
      </c>
      <c r="BX226" s="87" t="s">
        <v>87</v>
      </c>
      <c r="BY226" s="66">
        <f>IF(BT226=1,VLOOKUP(BX226,data!$B$35:$D$39,2,0),0)</f>
        <v>0</v>
      </c>
      <c r="BZ226" s="67">
        <f>IF(AND(BW226&lt;&gt;0,BY226&lt;&gt;0)=FALSE,0,data!$C$43)</f>
        <v>0</v>
      </c>
      <c r="CA226" s="91">
        <f t="shared" si="118"/>
        <v>0</v>
      </c>
      <c r="CB226" s="121">
        <f t="shared" si="119"/>
        <v>0</v>
      </c>
      <c r="CC226" s="61">
        <f t="shared" si="120"/>
        <v>0</v>
      </c>
      <c r="CD226" s="61">
        <f t="shared" si="121"/>
        <v>0</v>
      </c>
    </row>
    <row r="227" spans="1:82" ht="18" hidden="1" customHeight="1" x14ac:dyDescent="0.25">
      <c r="A227" s="68"/>
      <c r="B227" s="58" t="s">
        <v>309</v>
      </c>
      <c r="C227" s="113"/>
      <c r="D227" s="59"/>
      <c r="E227" s="64"/>
      <c r="F227" s="61">
        <f t="shared" si="93"/>
        <v>0</v>
      </c>
      <c r="G227" s="65">
        <f>IF(F227=1,data!$C$41*E227,0)</f>
        <v>0</v>
      </c>
      <c r="H227" s="87" t="s">
        <v>87</v>
      </c>
      <c r="I227" s="66">
        <f>IF($F227=1,IF($E227&lt;15,VLOOKUP(H227,data!$B$3:$E$32,2,0)*$E227,(VLOOKUP(H227,data!$B$3:$E$32,2,0)*14)+(VLOOKUP(H227,data!$B$3:$E$32,3,0))*($E227-14)),0)</f>
        <v>0</v>
      </c>
      <c r="J227" s="87" t="s">
        <v>87</v>
      </c>
      <c r="K227" s="66">
        <f>IF($F227=1,VLOOKUP(J227,data!$B$35:$D$39,2,0),0)</f>
        <v>0</v>
      </c>
      <c r="L227" s="67">
        <f>IF(AND(I227&lt;&gt;0,K227&lt;&gt;0)=FALSE,0,data!$C$43)</f>
        <v>0</v>
      </c>
      <c r="M227" s="91">
        <f t="shared" si="61"/>
        <v>0</v>
      </c>
      <c r="N227" s="61">
        <f t="shared" si="122"/>
        <v>0</v>
      </c>
      <c r="O227" s="61">
        <f t="shared" si="94"/>
        <v>0</v>
      </c>
      <c r="P227" s="61">
        <f t="shared" si="95"/>
        <v>0</v>
      </c>
      <c r="Q227" s="137">
        <f t="shared" si="96"/>
        <v>0</v>
      </c>
      <c r="S227" s="64"/>
      <c r="T227" s="61">
        <f t="shared" si="97"/>
        <v>0</v>
      </c>
      <c r="U227" s="65">
        <f>IF(T227=1,data!$C$41*S227,0)</f>
        <v>0</v>
      </c>
      <c r="V227" s="87" t="s">
        <v>87</v>
      </c>
      <c r="W227" s="66">
        <f>IF(T227=1,IF(S227&lt;15,VLOOKUP(V227,data!$B$3:$E$32,2,0)*S227,(VLOOKUP(V227,data!$B$3:$E$32,2,0)*14)+(VLOOKUP(V227,data!$B$3:$E$32,3,0))*(S227-14)),0)</f>
        <v>0</v>
      </c>
      <c r="X227" s="87" t="s">
        <v>87</v>
      </c>
      <c r="Y227" s="66">
        <f>IF(T227=1,VLOOKUP(X227,data!$B$35:$D$39,2,0),0)</f>
        <v>0</v>
      </c>
      <c r="Z227" s="67">
        <f>IF(AND(W227&lt;&gt;0,Y227&lt;&gt;0)=FALSE,0,data!$C$43)</f>
        <v>0</v>
      </c>
      <c r="AA227" s="91">
        <f t="shared" si="98"/>
        <v>0</v>
      </c>
      <c r="AB227" s="121">
        <f t="shared" si="99"/>
        <v>0</v>
      </c>
      <c r="AC227" s="61">
        <f t="shared" si="100"/>
        <v>0</v>
      </c>
      <c r="AD227" s="61">
        <f t="shared" si="101"/>
        <v>0</v>
      </c>
      <c r="AF227" s="64"/>
      <c r="AG227" s="61">
        <f t="shared" si="102"/>
        <v>0</v>
      </c>
      <c r="AH227" s="65">
        <f>IF(AG227=1,data!$C$41*AF227,0)</f>
        <v>0</v>
      </c>
      <c r="AI227" s="87" t="s">
        <v>87</v>
      </c>
      <c r="AJ227" s="66">
        <f>IF(AG227=1,IF(AF227&lt;15,VLOOKUP(AI227,data!$B$3:$E$32,2,0)*AF227,(VLOOKUP(AI227,data!$B$3:$E$32,2,0)*14)+(VLOOKUP(AI227,data!$B$3:$E$32,3,0))*(AF227-14)),0)</f>
        <v>0</v>
      </c>
      <c r="AK227" s="87" t="s">
        <v>87</v>
      </c>
      <c r="AL227" s="66">
        <f>IF(AG227=1,VLOOKUP(AK227,data!$B$35:$D$39,2,0),0)</f>
        <v>0</v>
      </c>
      <c r="AM227" s="67">
        <f>IF(AND(AJ227&lt;&gt;0,AL227&lt;&gt;0)=FALSE,0,data!$C$43)</f>
        <v>0</v>
      </c>
      <c r="AN227" s="91">
        <f t="shared" si="103"/>
        <v>0</v>
      </c>
      <c r="AO227" s="121">
        <f t="shared" si="104"/>
        <v>0</v>
      </c>
      <c r="AP227" s="61">
        <f t="shared" si="105"/>
        <v>0</v>
      </c>
      <c r="AQ227" s="61">
        <f t="shared" si="106"/>
        <v>0</v>
      </c>
      <c r="AS227" s="64"/>
      <c r="AT227" s="61">
        <f t="shared" si="107"/>
        <v>0</v>
      </c>
      <c r="AU227" s="65">
        <f>IF(AT227=1,data!$C$41*AS227,0)</f>
        <v>0</v>
      </c>
      <c r="AV227" s="87" t="s">
        <v>87</v>
      </c>
      <c r="AW227" s="66">
        <f>IF(AT227=1,IF(AS227&lt;15,VLOOKUP(AV227,data!$B$3:$E$32,2,0)*AS227,(VLOOKUP(AV227,data!$B$3:$E$32,2,0)*14)+(VLOOKUP(AV227,data!$B$3:$E$32,3,0))*(AS227-14)),0)</f>
        <v>0</v>
      </c>
      <c r="AX227" s="87" t="s">
        <v>87</v>
      </c>
      <c r="AY227" s="66">
        <f>IF(AT227=1,VLOOKUP(AX227,data!$B$35:$D$39,2,0),0)</f>
        <v>0</v>
      </c>
      <c r="AZ227" s="67">
        <f>IF(AND(AW227&lt;&gt;0,AY227&lt;&gt;0)=FALSE,0,data!$C$43)</f>
        <v>0</v>
      </c>
      <c r="BA227" s="91">
        <f t="shared" si="108"/>
        <v>0</v>
      </c>
      <c r="BB227" s="121">
        <f t="shared" si="109"/>
        <v>0</v>
      </c>
      <c r="BC227" s="61">
        <f t="shared" si="110"/>
        <v>0</v>
      </c>
      <c r="BD227" s="61">
        <f t="shared" si="111"/>
        <v>0</v>
      </c>
      <c r="BF227" s="64"/>
      <c r="BG227" s="61">
        <f t="shared" si="112"/>
        <v>0</v>
      </c>
      <c r="BH227" s="65">
        <f>IF(BG227=1,data!$C$41*BF227,0)</f>
        <v>0</v>
      </c>
      <c r="BI227" s="87" t="s">
        <v>87</v>
      </c>
      <c r="BJ227" s="66">
        <f>IF(BG227=1,IF(BF227&lt;15,VLOOKUP(BI227,data!$B$3:$E$32,2,0)*BF227,(VLOOKUP(BI227,data!$B$3:$E$32,2,0)*14)+(VLOOKUP(BI227,data!$B$3:$E$32,3,0))*(BF227-14)),0)</f>
        <v>0</v>
      </c>
      <c r="BK227" s="87" t="s">
        <v>87</v>
      </c>
      <c r="BL227" s="66">
        <f>IF(BG227=1,VLOOKUP(BK227,data!$B$35:$D$39,2,0),0)</f>
        <v>0</v>
      </c>
      <c r="BM227" s="67">
        <f>IF(AND(BJ227&lt;&gt;0,BL227&lt;&gt;0)=FALSE,0,data!$C$43)</f>
        <v>0</v>
      </c>
      <c r="BN227" s="91">
        <f t="shared" si="113"/>
        <v>0</v>
      </c>
      <c r="BO227" s="121">
        <f t="shared" si="114"/>
        <v>0</v>
      </c>
      <c r="BP227" s="61">
        <f t="shared" si="115"/>
        <v>0</v>
      </c>
      <c r="BQ227" s="61">
        <f t="shared" si="116"/>
        <v>0</v>
      </c>
      <c r="BS227" s="64"/>
      <c r="BT227" s="61">
        <f t="shared" si="117"/>
        <v>0</v>
      </c>
      <c r="BU227" s="65">
        <f>IF(BT227=1,data!$C$41*BS227,0)</f>
        <v>0</v>
      </c>
      <c r="BV227" s="87" t="s">
        <v>87</v>
      </c>
      <c r="BW227" s="66">
        <f>IF(BT227=1,IF(BS227&lt;15,VLOOKUP(BV227,data!$B$3:$E$32,2,0)*BS227,(VLOOKUP(BV227,data!$B$3:$E$32,2,0)*14)+(VLOOKUP(BV227,data!$B$3:$E$32,3,0))*(BS227-14)),0)</f>
        <v>0</v>
      </c>
      <c r="BX227" s="87" t="s">
        <v>87</v>
      </c>
      <c r="BY227" s="66">
        <f>IF(BT227=1,VLOOKUP(BX227,data!$B$35:$D$39,2,0),0)</f>
        <v>0</v>
      </c>
      <c r="BZ227" s="67">
        <f>IF(AND(BW227&lt;&gt;0,BY227&lt;&gt;0)=FALSE,0,data!$C$43)</f>
        <v>0</v>
      </c>
      <c r="CA227" s="91">
        <f t="shared" si="118"/>
        <v>0</v>
      </c>
      <c r="CB227" s="121">
        <f t="shared" si="119"/>
        <v>0</v>
      </c>
      <c r="CC227" s="61">
        <f t="shared" si="120"/>
        <v>0</v>
      </c>
      <c r="CD227" s="61">
        <f t="shared" si="121"/>
        <v>0</v>
      </c>
    </row>
    <row r="228" spans="1:82" ht="18" hidden="1" customHeight="1" x14ac:dyDescent="0.25">
      <c r="A228" s="68"/>
      <c r="B228" s="58" t="s">
        <v>310</v>
      </c>
      <c r="C228" s="113"/>
      <c r="D228" s="59"/>
      <c r="E228" s="64"/>
      <c r="F228" s="61">
        <f t="shared" si="93"/>
        <v>0</v>
      </c>
      <c r="G228" s="65">
        <f>IF(F228=1,data!$C$41*E228,0)</f>
        <v>0</v>
      </c>
      <c r="H228" s="87" t="s">
        <v>87</v>
      </c>
      <c r="I228" s="66">
        <f>IF($F228=1,IF($E228&lt;15,VLOOKUP(H228,data!$B$3:$E$32,2,0)*$E228,(VLOOKUP(H228,data!$B$3:$E$32,2,0)*14)+(VLOOKUP(H228,data!$B$3:$E$32,3,0))*($E228-14)),0)</f>
        <v>0</v>
      </c>
      <c r="J228" s="87" t="s">
        <v>87</v>
      </c>
      <c r="K228" s="66">
        <f>IF($F228=1,VLOOKUP(J228,data!$B$35:$D$39,2,0),0)</f>
        <v>0</v>
      </c>
      <c r="L228" s="67">
        <f>IF(AND(I228&lt;&gt;0,K228&lt;&gt;0)=FALSE,0,data!$C$43)</f>
        <v>0</v>
      </c>
      <c r="M228" s="91">
        <f t="shared" si="61"/>
        <v>0</v>
      </c>
      <c r="N228" s="61">
        <f t="shared" si="122"/>
        <v>0</v>
      </c>
      <c r="O228" s="61">
        <f t="shared" si="94"/>
        <v>0</v>
      </c>
      <c r="P228" s="61">
        <f t="shared" si="95"/>
        <v>0</v>
      </c>
      <c r="Q228" s="137">
        <f t="shared" si="96"/>
        <v>0</v>
      </c>
      <c r="S228" s="64"/>
      <c r="T228" s="61">
        <f t="shared" si="97"/>
        <v>0</v>
      </c>
      <c r="U228" s="65">
        <f>IF(T228=1,data!$C$41*S228,0)</f>
        <v>0</v>
      </c>
      <c r="V228" s="87" t="s">
        <v>87</v>
      </c>
      <c r="W228" s="66">
        <f>IF(T228=1,IF(S228&lt;15,VLOOKUP(V228,data!$B$3:$E$32,2,0)*S228,(VLOOKUP(V228,data!$B$3:$E$32,2,0)*14)+(VLOOKUP(V228,data!$B$3:$E$32,3,0))*(S228-14)),0)</f>
        <v>0</v>
      </c>
      <c r="X228" s="87" t="s">
        <v>87</v>
      </c>
      <c r="Y228" s="66">
        <f>IF(T228=1,VLOOKUP(X228,data!$B$35:$D$39,2,0),0)</f>
        <v>0</v>
      </c>
      <c r="Z228" s="67">
        <f>IF(AND(W228&lt;&gt;0,Y228&lt;&gt;0)=FALSE,0,data!$C$43)</f>
        <v>0</v>
      </c>
      <c r="AA228" s="91">
        <f t="shared" si="98"/>
        <v>0</v>
      </c>
      <c r="AB228" s="121">
        <f t="shared" si="99"/>
        <v>0</v>
      </c>
      <c r="AC228" s="61">
        <f t="shared" si="100"/>
        <v>0</v>
      </c>
      <c r="AD228" s="61">
        <f t="shared" si="101"/>
        <v>0</v>
      </c>
      <c r="AF228" s="64"/>
      <c r="AG228" s="61">
        <f t="shared" si="102"/>
        <v>0</v>
      </c>
      <c r="AH228" s="65">
        <f>IF(AG228=1,data!$C$41*AF228,0)</f>
        <v>0</v>
      </c>
      <c r="AI228" s="87" t="s">
        <v>87</v>
      </c>
      <c r="AJ228" s="66">
        <f>IF(AG228=1,IF(AF228&lt;15,VLOOKUP(AI228,data!$B$3:$E$32,2,0)*AF228,(VLOOKUP(AI228,data!$B$3:$E$32,2,0)*14)+(VLOOKUP(AI228,data!$B$3:$E$32,3,0))*(AF228-14)),0)</f>
        <v>0</v>
      </c>
      <c r="AK228" s="87" t="s">
        <v>87</v>
      </c>
      <c r="AL228" s="66">
        <f>IF(AG228=1,VLOOKUP(AK228,data!$B$35:$D$39,2,0),0)</f>
        <v>0</v>
      </c>
      <c r="AM228" s="67">
        <f>IF(AND(AJ228&lt;&gt;0,AL228&lt;&gt;0)=FALSE,0,data!$C$43)</f>
        <v>0</v>
      </c>
      <c r="AN228" s="91">
        <f t="shared" si="103"/>
        <v>0</v>
      </c>
      <c r="AO228" s="121">
        <f t="shared" si="104"/>
        <v>0</v>
      </c>
      <c r="AP228" s="61">
        <f t="shared" si="105"/>
        <v>0</v>
      </c>
      <c r="AQ228" s="61">
        <f t="shared" si="106"/>
        <v>0</v>
      </c>
      <c r="AS228" s="64"/>
      <c r="AT228" s="61">
        <f t="shared" si="107"/>
        <v>0</v>
      </c>
      <c r="AU228" s="65">
        <f>IF(AT228=1,data!$C$41*AS228,0)</f>
        <v>0</v>
      </c>
      <c r="AV228" s="87" t="s">
        <v>87</v>
      </c>
      <c r="AW228" s="66">
        <f>IF(AT228=1,IF(AS228&lt;15,VLOOKUP(AV228,data!$B$3:$E$32,2,0)*AS228,(VLOOKUP(AV228,data!$B$3:$E$32,2,0)*14)+(VLOOKUP(AV228,data!$B$3:$E$32,3,0))*(AS228-14)),0)</f>
        <v>0</v>
      </c>
      <c r="AX228" s="87" t="s">
        <v>87</v>
      </c>
      <c r="AY228" s="66">
        <f>IF(AT228=1,VLOOKUP(AX228,data!$B$35:$D$39,2,0),0)</f>
        <v>0</v>
      </c>
      <c r="AZ228" s="67">
        <f>IF(AND(AW228&lt;&gt;0,AY228&lt;&gt;0)=FALSE,0,data!$C$43)</f>
        <v>0</v>
      </c>
      <c r="BA228" s="91">
        <f t="shared" si="108"/>
        <v>0</v>
      </c>
      <c r="BB228" s="121">
        <f t="shared" si="109"/>
        <v>0</v>
      </c>
      <c r="BC228" s="61">
        <f t="shared" si="110"/>
        <v>0</v>
      </c>
      <c r="BD228" s="61">
        <f t="shared" si="111"/>
        <v>0</v>
      </c>
      <c r="BF228" s="64"/>
      <c r="BG228" s="61">
        <f t="shared" si="112"/>
        <v>0</v>
      </c>
      <c r="BH228" s="65">
        <f>IF(BG228=1,data!$C$41*BF228,0)</f>
        <v>0</v>
      </c>
      <c r="BI228" s="87" t="s">
        <v>87</v>
      </c>
      <c r="BJ228" s="66">
        <f>IF(BG228=1,IF(BF228&lt;15,VLOOKUP(BI228,data!$B$3:$E$32,2,0)*BF228,(VLOOKUP(BI228,data!$B$3:$E$32,2,0)*14)+(VLOOKUP(BI228,data!$B$3:$E$32,3,0))*(BF228-14)),0)</f>
        <v>0</v>
      </c>
      <c r="BK228" s="87" t="s">
        <v>87</v>
      </c>
      <c r="BL228" s="66">
        <f>IF(BG228=1,VLOOKUP(BK228,data!$B$35:$D$39,2,0),0)</f>
        <v>0</v>
      </c>
      <c r="BM228" s="67">
        <f>IF(AND(BJ228&lt;&gt;0,BL228&lt;&gt;0)=FALSE,0,data!$C$43)</f>
        <v>0</v>
      </c>
      <c r="BN228" s="91">
        <f t="shared" si="113"/>
        <v>0</v>
      </c>
      <c r="BO228" s="121">
        <f t="shared" si="114"/>
        <v>0</v>
      </c>
      <c r="BP228" s="61">
        <f t="shared" si="115"/>
        <v>0</v>
      </c>
      <c r="BQ228" s="61">
        <f t="shared" si="116"/>
        <v>0</v>
      </c>
      <c r="BS228" s="64"/>
      <c r="BT228" s="61">
        <f t="shared" si="117"/>
        <v>0</v>
      </c>
      <c r="BU228" s="65">
        <f>IF(BT228=1,data!$C$41*BS228,0)</f>
        <v>0</v>
      </c>
      <c r="BV228" s="87" t="s">
        <v>87</v>
      </c>
      <c r="BW228" s="66">
        <f>IF(BT228=1,IF(BS228&lt;15,VLOOKUP(BV228,data!$B$3:$E$32,2,0)*BS228,(VLOOKUP(BV228,data!$B$3:$E$32,2,0)*14)+(VLOOKUP(BV228,data!$B$3:$E$32,3,0))*(BS228-14)),0)</f>
        <v>0</v>
      </c>
      <c r="BX228" s="87" t="s">
        <v>87</v>
      </c>
      <c r="BY228" s="66">
        <f>IF(BT228=1,VLOOKUP(BX228,data!$B$35:$D$39,2,0),0)</f>
        <v>0</v>
      </c>
      <c r="BZ228" s="67">
        <f>IF(AND(BW228&lt;&gt;0,BY228&lt;&gt;0)=FALSE,0,data!$C$43)</f>
        <v>0</v>
      </c>
      <c r="CA228" s="91">
        <f t="shared" si="118"/>
        <v>0</v>
      </c>
      <c r="CB228" s="121">
        <f t="shared" si="119"/>
        <v>0</v>
      </c>
      <c r="CC228" s="61">
        <f t="shared" si="120"/>
        <v>0</v>
      </c>
      <c r="CD228" s="61">
        <f t="shared" si="121"/>
        <v>0</v>
      </c>
    </row>
    <row r="229" spans="1:82" ht="18" hidden="1" customHeight="1" x14ac:dyDescent="0.25">
      <c r="A229" s="68"/>
      <c r="B229" s="58" t="s">
        <v>311</v>
      </c>
      <c r="C229" s="113"/>
      <c r="D229" s="59"/>
      <c r="E229" s="64"/>
      <c r="F229" s="61">
        <f t="shared" si="93"/>
        <v>0</v>
      </c>
      <c r="G229" s="65">
        <f>IF(F229=1,data!$C$41*E229,0)</f>
        <v>0</v>
      </c>
      <c r="H229" s="87" t="s">
        <v>87</v>
      </c>
      <c r="I229" s="66">
        <f>IF($F229=1,IF($E229&lt;15,VLOOKUP(H229,data!$B$3:$E$32,2,0)*$E229,(VLOOKUP(H229,data!$B$3:$E$32,2,0)*14)+(VLOOKUP(H229,data!$B$3:$E$32,3,0))*($E229-14)),0)</f>
        <v>0</v>
      </c>
      <c r="J229" s="87" t="s">
        <v>87</v>
      </c>
      <c r="K229" s="66">
        <f>IF($F229=1,VLOOKUP(J229,data!$B$35:$D$39,2,0),0)</f>
        <v>0</v>
      </c>
      <c r="L229" s="67">
        <f>IF(AND(I229&lt;&gt;0,K229&lt;&gt;0)=FALSE,0,data!$C$43)</f>
        <v>0</v>
      </c>
      <c r="M229" s="91">
        <f t="shared" si="61"/>
        <v>0</v>
      </c>
      <c r="N229" s="61">
        <f t="shared" si="122"/>
        <v>0</v>
      </c>
      <c r="O229" s="61">
        <f t="shared" si="94"/>
        <v>0</v>
      </c>
      <c r="P229" s="61">
        <f t="shared" si="95"/>
        <v>0</v>
      </c>
      <c r="Q229" s="137">
        <f t="shared" si="96"/>
        <v>0</v>
      </c>
      <c r="S229" s="64"/>
      <c r="T229" s="61">
        <f t="shared" si="97"/>
        <v>0</v>
      </c>
      <c r="U229" s="65">
        <f>IF(T229=1,data!$C$41*S229,0)</f>
        <v>0</v>
      </c>
      <c r="V229" s="87" t="s">
        <v>87</v>
      </c>
      <c r="W229" s="66">
        <f>IF(T229=1,IF(S229&lt;15,VLOOKUP(V229,data!$B$3:$E$32,2,0)*S229,(VLOOKUP(V229,data!$B$3:$E$32,2,0)*14)+(VLOOKUP(V229,data!$B$3:$E$32,3,0))*(S229-14)),0)</f>
        <v>0</v>
      </c>
      <c r="X229" s="87" t="s">
        <v>87</v>
      </c>
      <c r="Y229" s="66">
        <f>IF(T229=1,VLOOKUP(X229,data!$B$35:$D$39,2,0),0)</f>
        <v>0</v>
      </c>
      <c r="Z229" s="67">
        <f>IF(AND(W229&lt;&gt;0,Y229&lt;&gt;0)=FALSE,0,data!$C$43)</f>
        <v>0</v>
      </c>
      <c r="AA229" s="91">
        <f t="shared" si="98"/>
        <v>0</v>
      </c>
      <c r="AB229" s="121">
        <f t="shared" si="99"/>
        <v>0</v>
      </c>
      <c r="AC229" s="61">
        <f t="shared" si="100"/>
        <v>0</v>
      </c>
      <c r="AD229" s="61">
        <f t="shared" si="101"/>
        <v>0</v>
      </c>
      <c r="AF229" s="64"/>
      <c r="AG229" s="61">
        <f t="shared" si="102"/>
        <v>0</v>
      </c>
      <c r="AH229" s="65">
        <f>IF(AG229=1,data!$C$41*AF229,0)</f>
        <v>0</v>
      </c>
      <c r="AI229" s="87" t="s">
        <v>87</v>
      </c>
      <c r="AJ229" s="66">
        <f>IF(AG229=1,IF(AF229&lt;15,VLOOKUP(AI229,data!$B$3:$E$32,2,0)*AF229,(VLOOKUP(AI229,data!$B$3:$E$32,2,0)*14)+(VLOOKUP(AI229,data!$B$3:$E$32,3,0))*(AF229-14)),0)</f>
        <v>0</v>
      </c>
      <c r="AK229" s="87" t="s">
        <v>87</v>
      </c>
      <c r="AL229" s="66">
        <f>IF(AG229=1,VLOOKUP(AK229,data!$B$35:$D$39,2,0),0)</f>
        <v>0</v>
      </c>
      <c r="AM229" s="67">
        <f>IF(AND(AJ229&lt;&gt;0,AL229&lt;&gt;0)=FALSE,0,data!$C$43)</f>
        <v>0</v>
      </c>
      <c r="AN229" s="91">
        <f t="shared" si="103"/>
        <v>0</v>
      </c>
      <c r="AO229" s="121">
        <f t="shared" si="104"/>
        <v>0</v>
      </c>
      <c r="AP229" s="61">
        <f t="shared" si="105"/>
        <v>0</v>
      </c>
      <c r="AQ229" s="61">
        <f t="shared" si="106"/>
        <v>0</v>
      </c>
      <c r="AS229" s="64"/>
      <c r="AT229" s="61">
        <f t="shared" si="107"/>
        <v>0</v>
      </c>
      <c r="AU229" s="65">
        <f>IF(AT229=1,data!$C$41*AS229,0)</f>
        <v>0</v>
      </c>
      <c r="AV229" s="87" t="s">
        <v>87</v>
      </c>
      <c r="AW229" s="66">
        <f>IF(AT229=1,IF(AS229&lt;15,VLOOKUP(AV229,data!$B$3:$E$32,2,0)*AS229,(VLOOKUP(AV229,data!$B$3:$E$32,2,0)*14)+(VLOOKUP(AV229,data!$B$3:$E$32,3,0))*(AS229-14)),0)</f>
        <v>0</v>
      </c>
      <c r="AX229" s="87" t="s">
        <v>87</v>
      </c>
      <c r="AY229" s="66">
        <f>IF(AT229=1,VLOOKUP(AX229,data!$B$35:$D$39,2,0),0)</f>
        <v>0</v>
      </c>
      <c r="AZ229" s="67">
        <f>IF(AND(AW229&lt;&gt;0,AY229&lt;&gt;0)=FALSE,0,data!$C$43)</f>
        <v>0</v>
      </c>
      <c r="BA229" s="91">
        <f t="shared" si="108"/>
        <v>0</v>
      </c>
      <c r="BB229" s="121">
        <f t="shared" si="109"/>
        <v>0</v>
      </c>
      <c r="BC229" s="61">
        <f t="shared" si="110"/>
        <v>0</v>
      </c>
      <c r="BD229" s="61">
        <f t="shared" si="111"/>
        <v>0</v>
      </c>
      <c r="BF229" s="64"/>
      <c r="BG229" s="61">
        <f t="shared" si="112"/>
        <v>0</v>
      </c>
      <c r="BH229" s="65">
        <f>IF(BG229=1,data!$C$41*BF229,0)</f>
        <v>0</v>
      </c>
      <c r="BI229" s="87" t="s">
        <v>87</v>
      </c>
      <c r="BJ229" s="66">
        <f>IF(BG229=1,IF(BF229&lt;15,VLOOKUP(BI229,data!$B$3:$E$32,2,0)*BF229,(VLOOKUP(BI229,data!$B$3:$E$32,2,0)*14)+(VLOOKUP(BI229,data!$B$3:$E$32,3,0))*(BF229-14)),0)</f>
        <v>0</v>
      </c>
      <c r="BK229" s="87" t="s">
        <v>87</v>
      </c>
      <c r="BL229" s="66">
        <f>IF(BG229=1,VLOOKUP(BK229,data!$B$35:$D$39,2,0),0)</f>
        <v>0</v>
      </c>
      <c r="BM229" s="67">
        <f>IF(AND(BJ229&lt;&gt;0,BL229&lt;&gt;0)=FALSE,0,data!$C$43)</f>
        <v>0</v>
      </c>
      <c r="BN229" s="91">
        <f t="shared" si="113"/>
        <v>0</v>
      </c>
      <c r="BO229" s="121">
        <f t="shared" si="114"/>
        <v>0</v>
      </c>
      <c r="BP229" s="61">
        <f t="shared" si="115"/>
        <v>0</v>
      </c>
      <c r="BQ229" s="61">
        <f t="shared" si="116"/>
        <v>0</v>
      </c>
      <c r="BS229" s="64"/>
      <c r="BT229" s="61">
        <f t="shared" si="117"/>
        <v>0</v>
      </c>
      <c r="BU229" s="65">
        <f>IF(BT229=1,data!$C$41*BS229,0)</f>
        <v>0</v>
      </c>
      <c r="BV229" s="87" t="s">
        <v>87</v>
      </c>
      <c r="BW229" s="66">
        <f>IF(BT229=1,IF(BS229&lt;15,VLOOKUP(BV229,data!$B$3:$E$32,2,0)*BS229,(VLOOKUP(BV229,data!$B$3:$E$32,2,0)*14)+(VLOOKUP(BV229,data!$B$3:$E$32,3,0))*(BS229-14)),0)</f>
        <v>0</v>
      </c>
      <c r="BX229" s="87" t="s">
        <v>87</v>
      </c>
      <c r="BY229" s="66">
        <f>IF(BT229=1,VLOOKUP(BX229,data!$B$35:$D$39,2,0),0)</f>
        <v>0</v>
      </c>
      <c r="BZ229" s="67">
        <f>IF(AND(BW229&lt;&gt;0,BY229&lt;&gt;0)=FALSE,0,data!$C$43)</f>
        <v>0</v>
      </c>
      <c r="CA229" s="91">
        <f t="shared" si="118"/>
        <v>0</v>
      </c>
      <c r="CB229" s="121">
        <f t="shared" si="119"/>
        <v>0</v>
      </c>
      <c r="CC229" s="61">
        <f t="shared" si="120"/>
        <v>0</v>
      </c>
      <c r="CD229" s="61">
        <f t="shared" si="121"/>
        <v>0</v>
      </c>
    </row>
    <row r="230" spans="1:82" ht="18" hidden="1" customHeight="1" x14ac:dyDescent="0.25">
      <c r="A230" s="68"/>
      <c r="B230" s="58" t="s">
        <v>312</v>
      </c>
      <c r="C230" s="113"/>
      <c r="D230" s="59"/>
      <c r="E230" s="64"/>
      <c r="F230" s="61">
        <f t="shared" si="93"/>
        <v>0</v>
      </c>
      <c r="G230" s="65">
        <f>IF(F230=1,data!$C$41*E230,0)</f>
        <v>0</v>
      </c>
      <c r="H230" s="87" t="s">
        <v>87</v>
      </c>
      <c r="I230" s="66">
        <f>IF($F230=1,IF($E230&lt;15,VLOOKUP(H230,data!$B$3:$E$32,2,0)*$E230,(VLOOKUP(H230,data!$B$3:$E$32,2,0)*14)+(VLOOKUP(H230,data!$B$3:$E$32,3,0))*($E230-14)),0)</f>
        <v>0</v>
      </c>
      <c r="J230" s="87" t="s">
        <v>87</v>
      </c>
      <c r="K230" s="66">
        <f>IF($F230=1,VLOOKUP(J230,data!$B$35:$D$39,2,0),0)</f>
        <v>0</v>
      </c>
      <c r="L230" s="67">
        <f>IF(AND(I230&lt;&gt;0,K230&lt;&gt;0)=FALSE,0,data!$C$43)</f>
        <v>0</v>
      </c>
      <c r="M230" s="91">
        <f t="shared" si="61"/>
        <v>0</v>
      </c>
      <c r="N230" s="61">
        <f t="shared" si="122"/>
        <v>0</v>
      </c>
      <c r="O230" s="61">
        <f t="shared" si="94"/>
        <v>0</v>
      </c>
      <c r="P230" s="61">
        <f t="shared" si="95"/>
        <v>0</v>
      </c>
      <c r="Q230" s="137">
        <f t="shared" si="96"/>
        <v>0</v>
      </c>
      <c r="S230" s="64"/>
      <c r="T230" s="61">
        <f t="shared" si="97"/>
        <v>0</v>
      </c>
      <c r="U230" s="65">
        <f>IF(T230=1,data!$C$41*S230,0)</f>
        <v>0</v>
      </c>
      <c r="V230" s="87" t="s">
        <v>87</v>
      </c>
      <c r="W230" s="66">
        <f>IF(T230=1,IF(S230&lt;15,VLOOKUP(V230,data!$B$3:$E$32,2,0)*S230,(VLOOKUP(V230,data!$B$3:$E$32,2,0)*14)+(VLOOKUP(V230,data!$B$3:$E$32,3,0))*(S230-14)),0)</f>
        <v>0</v>
      </c>
      <c r="X230" s="87" t="s">
        <v>87</v>
      </c>
      <c r="Y230" s="66">
        <f>IF(T230=1,VLOOKUP(X230,data!$B$35:$D$39,2,0),0)</f>
        <v>0</v>
      </c>
      <c r="Z230" s="67">
        <f>IF(AND(W230&lt;&gt;0,Y230&lt;&gt;0)=FALSE,0,data!$C$43)</f>
        <v>0</v>
      </c>
      <c r="AA230" s="91">
        <f t="shared" si="98"/>
        <v>0</v>
      </c>
      <c r="AB230" s="121">
        <f t="shared" si="99"/>
        <v>0</v>
      </c>
      <c r="AC230" s="61">
        <f t="shared" si="100"/>
        <v>0</v>
      </c>
      <c r="AD230" s="61">
        <f t="shared" si="101"/>
        <v>0</v>
      </c>
      <c r="AF230" s="64"/>
      <c r="AG230" s="61">
        <f t="shared" si="102"/>
        <v>0</v>
      </c>
      <c r="AH230" s="65">
        <f>IF(AG230=1,data!$C$41*AF230,0)</f>
        <v>0</v>
      </c>
      <c r="AI230" s="87" t="s">
        <v>87</v>
      </c>
      <c r="AJ230" s="66">
        <f>IF(AG230=1,IF(AF230&lt;15,VLOOKUP(AI230,data!$B$3:$E$32,2,0)*AF230,(VLOOKUP(AI230,data!$B$3:$E$32,2,0)*14)+(VLOOKUP(AI230,data!$B$3:$E$32,3,0))*(AF230-14)),0)</f>
        <v>0</v>
      </c>
      <c r="AK230" s="87" t="s">
        <v>87</v>
      </c>
      <c r="AL230" s="66">
        <f>IF(AG230=1,VLOOKUP(AK230,data!$B$35:$D$39,2,0),0)</f>
        <v>0</v>
      </c>
      <c r="AM230" s="67">
        <f>IF(AND(AJ230&lt;&gt;0,AL230&lt;&gt;0)=FALSE,0,data!$C$43)</f>
        <v>0</v>
      </c>
      <c r="AN230" s="91">
        <f t="shared" si="103"/>
        <v>0</v>
      </c>
      <c r="AO230" s="121">
        <f t="shared" si="104"/>
        <v>0</v>
      </c>
      <c r="AP230" s="61">
        <f t="shared" si="105"/>
        <v>0</v>
      </c>
      <c r="AQ230" s="61">
        <f t="shared" si="106"/>
        <v>0</v>
      </c>
      <c r="AS230" s="64"/>
      <c r="AT230" s="61">
        <f t="shared" si="107"/>
        <v>0</v>
      </c>
      <c r="AU230" s="65">
        <f>IF(AT230=1,data!$C$41*AS230,0)</f>
        <v>0</v>
      </c>
      <c r="AV230" s="87" t="s">
        <v>87</v>
      </c>
      <c r="AW230" s="66">
        <f>IF(AT230=1,IF(AS230&lt;15,VLOOKUP(AV230,data!$B$3:$E$32,2,0)*AS230,(VLOOKUP(AV230,data!$B$3:$E$32,2,0)*14)+(VLOOKUP(AV230,data!$B$3:$E$32,3,0))*(AS230-14)),0)</f>
        <v>0</v>
      </c>
      <c r="AX230" s="87" t="s">
        <v>87</v>
      </c>
      <c r="AY230" s="66">
        <f>IF(AT230=1,VLOOKUP(AX230,data!$B$35:$D$39,2,0),0)</f>
        <v>0</v>
      </c>
      <c r="AZ230" s="67">
        <f>IF(AND(AW230&lt;&gt;0,AY230&lt;&gt;0)=FALSE,0,data!$C$43)</f>
        <v>0</v>
      </c>
      <c r="BA230" s="91">
        <f t="shared" si="108"/>
        <v>0</v>
      </c>
      <c r="BB230" s="121">
        <f t="shared" si="109"/>
        <v>0</v>
      </c>
      <c r="BC230" s="61">
        <f t="shared" si="110"/>
        <v>0</v>
      </c>
      <c r="BD230" s="61">
        <f t="shared" si="111"/>
        <v>0</v>
      </c>
      <c r="BF230" s="64"/>
      <c r="BG230" s="61">
        <f t="shared" si="112"/>
        <v>0</v>
      </c>
      <c r="BH230" s="65">
        <f>IF(BG230=1,data!$C$41*BF230,0)</f>
        <v>0</v>
      </c>
      <c r="BI230" s="87" t="s">
        <v>87</v>
      </c>
      <c r="BJ230" s="66">
        <f>IF(BG230=1,IF(BF230&lt;15,VLOOKUP(BI230,data!$B$3:$E$32,2,0)*BF230,(VLOOKUP(BI230,data!$B$3:$E$32,2,0)*14)+(VLOOKUP(BI230,data!$B$3:$E$32,3,0))*(BF230-14)),0)</f>
        <v>0</v>
      </c>
      <c r="BK230" s="87" t="s">
        <v>87</v>
      </c>
      <c r="BL230" s="66">
        <f>IF(BG230=1,VLOOKUP(BK230,data!$B$35:$D$39,2,0),0)</f>
        <v>0</v>
      </c>
      <c r="BM230" s="67">
        <f>IF(AND(BJ230&lt;&gt;0,BL230&lt;&gt;0)=FALSE,0,data!$C$43)</f>
        <v>0</v>
      </c>
      <c r="BN230" s="91">
        <f t="shared" si="113"/>
        <v>0</v>
      </c>
      <c r="BO230" s="121">
        <f t="shared" si="114"/>
        <v>0</v>
      </c>
      <c r="BP230" s="61">
        <f t="shared" si="115"/>
        <v>0</v>
      </c>
      <c r="BQ230" s="61">
        <f t="shared" si="116"/>
        <v>0</v>
      </c>
      <c r="BS230" s="64"/>
      <c r="BT230" s="61">
        <f t="shared" si="117"/>
        <v>0</v>
      </c>
      <c r="BU230" s="65">
        <f>IF(BT230=1,data!$C$41*BS230,0)</f>
        <v>0</v>
      </c>
      <c r="BV230" s="87" t="s">
        <v>87</v>
      </c>
      <c r="BW230" s="66">
        <f>IF(BT230=1,IF(BS230&lt;15,VLOOKUP(BV230,data!$B$3:$E$32,2,0)*BS230,(VLOOKUP(BV230,data!$B$3:$E$32,2,0)*14)+(VLOOKUP(BV230,data!$B$3:$E$32,3,0))*(BS230-14)),0)</f>
        <v>0</v>
      </c>
      <c r="BX230" s="87" t="s">
        <v>87</v>
      </c>
      <c r="BY230" s="66">
        <f>IF(BT230=1,VLOOKUP(BX230,data!$B$35:$D$39,2,0),0)</f>
        <v>0</v>
      </c>
      <c r="BZ230" s="67">
        <f>IF(AND(BW230&lt;&gt;0,BY230&lt;&gt;0)=FALSE,0,data!$C$43)</f>
        <v>0</v>
      </c>
      <c r="CA230" s="91">
        <f t="shared" si="118"/>
        <v>0</v>
      </c>
      <c r="CB230" s="121">
        <f t="shared" si="119"/>
        <v>0</v>
      </c>
      <c r="CC230" s="61">
        <f t="shared" si="120"/>
        <v>0</v>
      </c>
      <c r="CD230" s="61">
        <f t="shared" si="121"/>
        <v>0</v>
      </c>
    </row>
    <row r="231" spans="1:82" ht="18" hidden="1" customHeight="1" x14ac:dyDescent="0.25">
      <c r="A231" s="68"/>
      <c r="B231" s="58" t="s">
        <v>313</v>
      </c>
      <c r="C231" s="113"/>
      <c r="D231" s="59"/>
      <c r="E231" s="64"/>
      <c r="F231" s="61">
        <f t="shared" si="93"/>
        <v>0</v>
      </c>
      <c r="G231" s="65">
        <f>IF(F231=1,data!$C$41*E231,0)</f>
        <v>0</v>
      </c>
      <c r="H231" s="87" t="s">
        <v>87</v>
      </c>
      <c r="I231" s="66">
        <f>IF($F231=1,IF($E231&lt;15,VLOOKUP(H231,data!$B$3:$E$32,2,0)*$E231,(VLOOKUP(H231,data!$B$3:$E$32,2,0)*14)+(VLOOKUP(H231,data!$B$3:$E$32,3,0))*($E231-14)),0)</f>
        <v>0</v>
      </c>
      <c r="J231" s="87" t="s">
        <v>87</v>
      </c>
      <c r="K231" s="66">
        <f>IF($F231=1,VLOOKUP(J231,data!$B$35:$D$39,2,0),0)</f>
        <v>0</v>
      </c>
      <c r="L231" s="67">
        <f>IF(AND(I231&lt;&gt;0,K231&lt;&gt;0)=FALSE,0,data!$C$43)</f>
        <v>0</v>
      </c>
      <c r="M231" s="91">
        <f t="shared" si="61"/>
        <v>0</v>
      </c>
      <c r="N231" s="61">
        <f t="shared" si="122"/>
        <v>0</v>
      </c>
      <c r="O231" s="61">
        <f t="shared" si="94"/>
        <v>0</v>
      </c>
      <c r="P231" s="61">
        <f t="shared" si="95"/>
        <v>0</v>
      </c>
      <c r="Q231" s="137">
        <f t="shared" si="96"/>
        <v>0</v>
      </c>
      <c r="S231" s="64"/>
      <c r="T231" s="61">
        <f t="shared" si="97"/>
        <v>0</v>
      </c>
      <c r="U231" s="65">
        <f>IF(T231=1,data!$C$41*S231,0)</f>
        <v>0</v>
      </c>
      <c r="V231" s="87" t="s">
        <v>87</v>
      </c>
      <c r="W231" s="66">
        <f>IF(T231=1,IF(S231&lt;15,VLOOKUP(V231,data!$B$3:$E$32,2,0)*S231,(VLOOKUP(V231,data!$B$3:$E$32,2,0)*14)+(VLOOKUP(V231,data!$B$3:$E$32,3,0))*(S231-14)),0)</f>
        <v>0</v>
      </c>
      <c r="X231" s="87" t="s">
        <v>87</v>
      </c>
      <c r="Y231" s="66">
        <f>IF(T231=1,VLOOKUP(X231,data!$B$35:$D$39,2,0),0)</f>
        <v>0</v>
      </c>
      <c r="Z231" s="67">
        <f>IF(AND(W231&lt;&gt;0,Y231&lt;&gt;0)=FALSE,0,data!$C$43)</f>
        <v>0</v>
      </c>
      <c r="AA231" s="91">
        <f t="shared" si="98"/>
        <v>0</v>
      </c>
      <c r="AB231" s="121">
        <f t="shared" si="99"/>
        <v>0</v>
      </c>
      <c r="AC231" s="61">
        <f t="shared" si="100"/>
        <v>0</v>
      </c>
      <c r="AD231" s="61">
        <f t="shared" si="101"/>
        <v>0</v>
      </c>
      <c r="AF231" s="64"/>
      <c r="AG231" s="61">
        <f t="shared" si="102"/>
        <v>0</v>
      </c>
      <c r="AH231" s="65">
        <f>IF(AG231=1,data!$C$41*AF231,0)</f>
        <v>0</v>
      </c>
      <c r="AI231" s="87" t="s">
        <v>87</v>
      </c>
      <c r="AJ231" s="66">
        <f>IF(AG231=1,IF(AF231&lt;15,VLOOKUP(AI231,data!$B$3:$E$32,2,0)*AF231,(VLOOKUP(AI231,data!$B$3:$E$32,2,0)*14)+(VLOOKUP(AI231,data!$B$3:$E$32,3,0))*(AF231-14)),0)</f>
        <v>0</v>
      </c>
      <c r="AK231" s="87" t="s">
        <v>87</v>
      </c>
      <c r="AL231" s="66">
        <f>IF(AG231=1,VLOOKUP(AK231,data!$B$35:$D$39,2,0),0)</f>
        <v>0</v>
      </c>
      <c r="AM231" s="67">
        <f>IF(AND(AJ231&lt;&gt;0,AL231&lt;&gt;0)=FALSE,0,data!$C$43)</f>
        <v>0</v>
      </c>
      <c r="AN231" s="91">
        <f t="shared" si="103"/>
        <v>0</v>
      </c>
      <c r="AO231" s="121">
        <f t="shared" si="104"/>
        <v>0</v>
      </c>
      <c r="AP231" s="61">
        <f t="shared" si="105"/>
        <v>0</v>
      </c>
      <c r="AQ231" s="61">
        <f t="shared" si="106"/>
        <v>0</v>
      </c>
      <c r="AS231" s="64"/>
      <c r="AT231" s="61">
        <f t="shared" si="107"/>
        <v>0</v>
      </c>
      <c r="AU231" s="65">
        <f>IF(AT231=1,data!$C$41*AS231,0)</f>
        <v>0</v>
      </c>
      <c r="AV231" s="87" t="s">
        <v>87</v>
      </c>
      <c r="AW231" s="66">
        <f>IF(AT231=1,IF(AS231&lt;15,VLOOKUP(AV231,data!$B$3:$E$32,2,0)*AS231,(VLOOKUP(AV231,data!$B$3:$E$32,2,0)*14)+(VLOOKUP(AV231,data!$B$3:$E$32,3,0))*(AS231-14)),0)</f>
        <v>0</v>
      </c>
      <c r="AX231" s="87" t="s">
        <v>87</v>
      </c>
      <c r="AY231" s="66">
        <f>IF(AT231=1,VLOOKUP(AX231,data!$B$35:$D$39,2,0),0)</f>
        <v>0</v>
      </c>
      <c r="AZ231" s="67">
        <f>IF(AND(AW231&lt;&gt;0,AY231&lt;&gt;0)=FALSE,0,data!$C$43)</f>
        <v>0</v>
      </c>
      <c r="BA231" s="91">
        <f t="shared" si="108"/>
        <v>0</v>
      </c>
      <c r="BB231" s="121">
        <f t="shared" si="109"/>
        <v>0</v>
      </c>
      <c r="BC231" s="61">
        <f t="shared" si="110"/>
        <v>0</v>
      </c>
      <c r="BD231" s="61">
        <f t="shared" si="111"/>
        <v>0</v>
      </c>
      <c r="BF231" s="64"/>
      <c r="BG231" s="61">
        <f t="shared" si="112"/>
        <v>0</v>
      </c>
      <c r="BH231" s="65">
        <f>IF(BG231=1,data!$C$41*BF231,0)</f>
        <v>0</v>
      </c>
      <c r="BI231" s="87" t="s">
        <v>87</v>
      </c>
      <c r="BJ231" s="66">
        <f>IF(BG231=1,IF(BF231&lt;15,VLOOKUP(BI231,data!$B$3:$E$32,2,0)*BF231,(VLOOKUP(BI231,data!$B$3:$E$32,2,0)*14)+(VLOOKUP(BI231,data!$B$3:$E$32,3,0))*(BF231-14)),0)</f>
        <v>0</v>
      </c>
      <c r="BK231" s="87" t="s">
        <v>87</v>
      </c>
      <c r="BL231" s="66">
        <f>IF(BG231=1,VLOOKUP(BK231,data!$B$35:$D$39,2,0),0)</f>
        <v>0</v>
      </c>
      <c r="BM231" s="67">
        <f>IF(AND(BJ231&lt;&gt;0,BL231&lt;&gt;0)=FALSE,0,data!$C$43)</f>
        <v>0</v>
      </c>
      <c r="BN231" s="91">
        <f t="shared" si="113"/>
        <v>0</v>
      </c>
      <c r="BO231" s="121">
        <f t="shared" si="114"/>
        <v>0</v>
      </c>
      <c r="BP231" s="61">
        <f t="shared" si="115"/>
        <v>0</v>
      </c>
      <c r="BQ231" s="61">
        <f t="shared" si="116"/>
        <v>0</v>
      </c>
      <c r="BS231" s="64"/>
      <c r="BT231" s="61">
        <f t="shared" si="117"/>
        <v>0</v>
      </c>
      <c r="BU231" s="65">
        <f>IF(BT231=1,data!$C$41*BS231,0)</f>
        <v>0</v>
      </c>
      <c r="BV231" s="87" t="s">
        <v>87</v>
      </c>
      <c r="BW231" s="66">
        <f>IF(BT231=1,IF(BS231&lt;15,VLOOKUP(BV231,data!$B$3:$E$32,2,0)*BS231,(VLOOKUP(BV231,data!$B$3:$E$32,2,0)*14)+(VLOOKUP(BV231,data!$B$3:$E$32,3,0))*(BS231-14)),0)</f>
        <v>0</v>
      </c>
      <c r="BX231" s="87" t="s">
        <v>87</v>
      </c>
      <c r="BY231" s="66">
        <f>IF(BT231=1,VLOOKUP(BX231,data!$B$35:$D$39,2,0),0)</f>
        <v>0</v>
      </c>
      <c r="BZ231" s="67">
        <f>IF(AND(BW231&lt;&gt;0,BY231&lt;&gt;0)=FALSE,0,data!$C$43)</f>
        <v>0</v>
      </c>
      <c r="CA231" s="91">
        <f t="shared" si="118"/>
        <v>0</v>
      </c>
      <c r="CB231" s="121">
        <f t="shared" si="119"/>
        <v>0</v>
      </c>
      <c r="CC231" s="61">
        <f t="shared" si="120"/>
        <v>0</v>
      </c>
      <c r="CD231" s="61">
        <f t="shared" si="121"/>
        <v>0</v>
      </c>
    </row>
    <row r="232" spans="1:82" ht="18" hidden="1" customHeight="1" x14ac:dyDescent="0.25">
      <c r="A232" s="68"/>
      <c r="B232" s="58" t="s">
        <v>314</v>
      </c>
      <c r="C232" s="113"/>
      <c r="D232" s="59"/>
      <c r="E232" s="64"/>
      <c r="F232" s="61">
        <f t="shared" si="93"/>
        <v>0</v>
      </c>
      <c r="G232" s="65">
        <f>IF(F232=1,data!$C$41*E232,0)</f>
        <v>0</v>
      </c>
      <c r="H232" s="87" t="s">
        <v>87</v>
      </c>
      <c r="I232" s="66">
        <f>IF($F232=1,IF($E232&lt;15,VLOOKUP(H232,data!$B$3:$E$32,2,0)*$E232,(VLOOKUP(H232,data!$B$3:$E$32,2,0)*14)+(VLOOKUP(H232,data!$B$3:$E$32,3,0))*($E232-14)),0)</f>
        <v>0</v>
      </c>
      <c r="J232" s="87" t="s">
        <v>87</v>
      </c>
      <c r="K232" s="66">
        <f>IF($F232=1,VLOOKUP(J232,data!$B$35:$D$39,2,0),0)</f>
        <v>0</v>
      </c>
      <c r="L232" s="67">
        <f>IF(AND(I232&lt;&gt;0,K232&lt;&gt;0)=FALSE,0,data!$C$43)</f>
        <v>0</v>
      </c>
      <c r="M232" s="91">
        <f t="shared" si="61"/>
        <v>0</v>
      </c>
      <c r="N232" s="61">
        <f t="shared" si="122"/>
        <v>0</v>
      </c>
      <c r="O232" s="61">
        <f t="shared" si="94"/>
        <v>0</v>
      </c>
      <c r="P232" s="61">
        <f t="shared" si="95"/>
        <v>0</v>
      </c>
      <c r="Q232" s="137">
        <f t="shared" si="96"/>
        <v>0</v>
      </c>
      <c r="S232" s="64"/>
      <c r="T232" s="61">
        <f t="shared" si="97"/>
        <v>0</v>
      </c>
      <c r="U232" s="65">
        <f>IF(T232=1,data!$C$41*S232,0)</f>
        <v>0</v>
      </c>
      <c r="V232" s="87" t="s">
        <v>87</v>
      </c>
      <c r="W232" s="66">
        <f>IF(T232=1,IF(S232&lt;15,VLOOKUP(V232,data!$B$3:$E$32,2,0)*S232,(VLOOKUP(V232,data!$B$3:$E$32,2,0)*14)+(VLOOKUP(V232,data!$B$3:$E$32,3,0))*(S232-14)),0)</f>
        <v>0</v>
      </c>
      <c r="X232" s="87" t="s">
        <v>87</v>
      </c>
      <c r="Y232" s="66">
        <f>IF(T232=1,VLOOKUP(X232,data!$B$35:$D$39,2,0),0)</f>
        <v>0</v>
      </c>
      <c r="Z232" s="67">
        <f>IF(AND(W232&lt;&gt;0,Y232&lt;&gt;0)=FALSE,0,data!$C$43)</f>
        <v>0</v>
      </c>
      <c r="AA232" s="91">
        <f t="shared" si="98"/>
        <v>0</v>
      </c>
      <c r="AB232" s="121">
        <f t="shared" si="99"/>
        <v>0</v>
      </c>
      <c r="AC232" s="61">
        <f t="shared" si="100"/>
        <v>0</v>
      </c>
      <c r="AD232" s="61">
        <f t="shared" si="101"/>
        <v>0</v>
      </c>
      <c r="AF232" s="64"/>
      <c r="AG232" s="61">
        <f t="shared" si="102"/>
        <v>0</v>
      </c>
      <c r="AH232" s="65">
        <f>IF(AG232=1,data!$C$41*AF232,0)</f>
        <v>0</v>
      </c>
      <c r="AI232" s="87" t="s">
        <v>87</v>
      </c>
      <c r="AJ232" s="66">
        <f>IF(AG232=1,IF(AF232&lt;15,VLOOKUP(AI232,data!$B$3:$E$32,2,0)*AF232,(VLOOKUP(AI232,data!$B$3:$E$32,2,0)*14)+(VLOOKUP(AI232,data!$B$3:$E$32,3,0))*(AF232-14)),0)</f>
        <v>0</v>
      </c>
      <c r="AK232" s="87" t="s">
        <v>87</v>
      </c>
      <c r="AL232" s="66">
        <f>IF(AG232=1,VLOOKUP(AK232,data!$B$35:$D$39,2,0),0)</f>
        <v>0</v>
      </c>
      <c r="AM232" s="67">
        <f>IF(AND(AJ232&lt;&gt;0,AL232&lt;&gt;0)=FALSE,0,data!$C$43)</f>
        <v>0</v>
      </c>
      <c r="AN232" s="91">
        <f t="shared" si="103"/>
        <v>0</v>
      </c>
      <c r="AO232" s="121">
        <f t="shared" si="104"/>
        <v>0</v>
      </c>
      <c r="AP232" s="61">
        <f t="shared" si="105"/>
        <v>0</v>
      </c>
      <c r="AQ232" s="61">
        <f t="shared" si="106"/>
        <v>0</v>
      </c>
      <c r="AS232" s="64"/>
      <c r="AT232" s="61">
        <f t="shared" si="107"/>
        <v>0</v>
      </c>
      <c r="AU232" s="65">
        <f>IF(AT232=1,data!$C$41*AS232,0)</f>
        <v>0</v>
      </c>
      <c r="AV232" s="87" t="s">
        <v>87</v>
      </c>
      <c r="AW232" s="66">
        <f>IF(AT232=1,IF(AS232&lt;15,VLOOKUP(AV232,data!$B$3:$E$32,2,0)*AS232,(VLOOKUP(AV232,data!$B$3:$E$32,2,0)*14)+(VLOOKUP(AV232,data!$B$3:$E$32,3,0))*(AS232-14)),0)</f>
        <v>0</v>
      </c>
      <c r="AX232" s="87" t="s">
        <v>87</v>
      </c>
      <c r="AY232" s="66">
        <f>IF(AT232=1,VLOOKUP(AX232,data!$B$35:$D$39,2,0),0)</f>
        <v>0</v>
      </c>
      <c r="AZ232" s="67">
        <f>IF(AND(AW232&lt;&gt;0,AY232&lt;&gt;0)=FALSE,0,data!$C$43)</f>
        <v>0</v>
      </c>
      <c r="BA232" s="91">
        <f t="shared" si="108"/>
        <v>0</v>
      </c>
      <c r="BB232" s="121">
        <f t="shared" si="109"/>
        <v>0</v>
      </c>
      <c r="BC232" s="61">
        <f t="shared" si="110"/>
        <v>0</v>
      </c>
      <c r="BD232" s="61">
        <f t="shared" si="111"/>
        <v>0</v>
      </c>
      <c r="BF232" s="64"/>
      <c r="BG232" s="61">
        <f t="shared" si="112"/>
        <v>0</v>
      </c>
      <c r="BH232" s="65">
        <f>IF(BG232=1,data!$C$41*BF232,0)</f>
        <v>0</v>
      </c>
      <c r="BI232" s="87" t="s">
        <v>87</v>
      </c>
      <c r="BJ232" s="66">
        <f>IF(BG232=1,IF(BF232&lt;15,VLOOKUP(BI232,data!$B$3:$E$32,2,0)*BF232,(VLOOKUP(BI232,data!$B$3:$E$32,2,0)*14)+(VLOOKUP(BI232,data!$B$3:$E$32,3,0))*(BF232-14)),0)</f>
        <v>0</v>
      </c>
      <c r="BK232" s="87" t="s">
        <v>87</v>
      </c>
      <c r="BL232" s="66">
        <f>IF(BG232=1,VLOOKUP(BK232,data!$B$35:$D$39,2,0),0)</f>
        <v>0</v>
      </c>
      <c r="BM232" s="67">
        <f>IF(AND(BJ232&lt;&gt;0,BL232&lt;&gt;0)=FALSE,0,data!$C$43)</f>
        <v>0</v>
      </c>
      <c r="BN232" s="91">
        <f t="shared" si="113"/>
        <v>0</v>
      </c>
      <c r="BO232" s="121">
        <f t="shared" si="114"/>
        <v>0</v>
      </c>
      <c r="BP232" s="61">
        <f t="shared" si="115"/>
        <v>0</v>
      </c>
      <c r="BQ232" s="61">
        <f t="shared" si="116"/>
        <v>0</v>
      </c>
      <c r="BS232" s="64"/>
      <c r="BT232" s="61">
        <f t="shared" si="117"/>
        <v>0</v>
      </c>
      <c r="BU232" s="65">
        <f>IF(BT232=1,data!$C$41*BS232,0)</f>
        <v>0</v>
      </c>
      <c r="BV232" s="87" t="s">
        <v>87</v>
      </c>
      <c r="BW232" s="66">
        <f>IF(BT232=1,IF(BS232&lt;15,VLOOKUP(BV232,data!$B$3:$E$32,2,0)*BS232,(VLOOKUP(BV232,data!$B$3:$E$32,2,0)*14)+(VLOOKUP(BV232,data!$B$3:$E$32,3,0))*(BS232-14)),0)</f>
        <v>0</v>
      </c>
      <c r="BX232" s="87" t="s">
        <v>87</v>
      </c>
      <c r="BY232" s="66">
        <f>IF(BT232=1,VLOOKUP(BX232,data!$B$35:$D$39,2,0),0)</f>
        <v>0</v>
      </c>
      <c r="BZ232" s="67">
        <f>IF(AND(BW232&lt;&gt;0,BY232&lt;&gt;0)=FALSE,0,data!$C$43)</f>
        <v>0</v>
      </c>
      <c r="CA232" s="91">
        <f t="shared" si="118"/>
        <v>0</v>
      </c>
      <c r="CB232" s="121">
        <f t="shared" si="119"/>
        <v>0</v>
      </c>
      <c r="CC232" s="61">
        <f t="shared" si="120"/>
        <v>0</v>
      </c>
      <c r="CD232" s="61">
        <f t="shared" si="121"/>
        <v>0</v>
      </c>
    </row>
    <row r="233" spans="1:82" ht="18" hidden="1" customHeight="1" x14ac:dyDescent="0.25">
      <c r="A233" s="68"/>
      <c r="B233" s="58" t="s">
        <v>315</v>
      </c>
      <c r="C233" s="113"/>
      <c r="D233" s="59"/>
      <c r="E233" s="64"/>
      <c r="F233" s="61">
        <f t="shared" si="93"/>
        <v>0</v>
      </c>
      <c r="G233" s="65">
        <f>IF(F233=1,data!$C$41*E233,0)</f>
        <v>0</v>
      </c>
      <c r="H233" s="87" t="s">
        <v>87</v>
      </c>
      <c r="I233" s="66">
        <f>IF($F233=1,IF($E233&lt;15,VLOOKUP(H233,data!$B$3:$E$32,2,0)*$E233,(VLOOKUP(H233,data!$B$3:$E$32,2,0)*14)+(VLOOKUP(H233,data!$B$3:$E$32,3,0))*($E233-14)),0)</f>
        <v>0</v>
      </c>
      <c r="J233" s="87" t="s">
        <v>87</v>
      </c>
      <c r="K233" s="66">
        <f>IF($F233=1,VLOOKUP(J233,data!$B$35:$D$39,2,0),0)</f>
        <v>0</v>
      </c>
      <c r="L233" s="67">
        <f>IF(AND(I233&lt;&gt;0,K233&lt;&gt;0)=FALSE,0,data!$C$43)</f>
        <v>0</v>
      </c>
      <c r="M233" s="91">
        <f t="shared" si="61"/>
        <v>0</v>
      </c>
      <c r="N233" s="61">
        <f t="shared" si="122"/>
        <v>0</v>
      </c>
      <c r="O233" s="61">
        <f t="shared" si="94"/>
        <v>0</v>
      </c>
      <c r="P233" s="61">
        <f t="shared" si="95"/>
        <v>0</v>
      </c>
      <c r="Q233" s="137">
        <f t="shared" si="96"/>
        <v>0</v>
      </c>
      <c r="S233" s="64"/>
      <c r="T233" s="61">
        <f t="shared" si="97"/>
        <v>0</v>
      </c>
      <c r="U233" s="65">
        <f>IF(T233=1,data!$C$41*S233,0)</f>
        <v>0</v>
      </c>
      <c r="V233" s="87" t="s">
        <v>87</v>
      </c>
      <c r="W233" s="66">
        <f>IF(T233=1,IF(S233&lt;15,VLOOKUP(V233,data!$B$3:$E$32,2,0)*S233,(VLOOKUP(V233,data!$B$3:$E$32,2,0)*14)+(VLOOKUP(V233,data!$B$3:$E$32,3,0))*(S233-14)),0)</f>
        <v>0</v>
      </c>
      <c r="X233" s="87" t="s">
        <v>87</v>
      </c>
      <c r="Y233" s="66">
        <f>IF(T233=1,VLOOKUP(X233,data!$B$35:$D$39,2,0),0)</f>
        <v>0</v>
      </c>
      <c r="Z233" s="67">
        <f>IF(AND(W233&lt;&gt;0,Y233&lt;&gt;0)=FALSE,0,data!$C$43)</f>
        <v>0</v>
      </c>
      <c r="AA233" s="91">
        <f t="shared" si="98"/>
        <v>0</v>
      </c>
      <c r="AB233" s="121">
        <f t="shared" si="99"/>
        <v>0</v>
      </c>
      <c r="AC233" s="61">
        <f t="shared" si="100"/>
        <v>0</v>
      </c>
      <c r="AD233" s="61">
        <f t="shared" si="101"/>
        <v>0</v>
      </c>
      <c r="AF233" s="64"/>
      <c r="AG233" s="61">
        <f t="shared" si="102"/>
        <v>0</v>
      </c>
      <c r="AH233" s="65">
        <f>IF(AG233=1,data!$C$41*AF233,0)</f>
        <v>0</v>
      </c>
      <c r="AI233" s="87" t="s">
        <v>87</v>
      </c>
      <c r="AJ233" s="66">
        <f>IF(AG233=1,IF(AF233&lt;15,VLOOKUP(AI233,data!$B$3:$E$32,2,0)*AF233,(VLOOKUP(AI233,data!$B$3:$E$32,2,0)*14)+(VLOOKUP(AI233,data!$B$3:$E$32,3,0))*(AF233-14)),0)</f>
        <v>0</v>
      </c>
      <c r="AK233" s="87" t="s">
        <v>87</v>
      </c>
      <c r="AL233" s="66">
        <f>IF(AG233=1,VLOOKUP(AK233,data!$B$35:$D$39,2,0),0)</f>
        <v>0</v>
      </c>
      <c r="AM233" s="67">
        <f>IF(AND(AJ233&lt;&gt;0,AL233&lt;&gt;0)=FALSE,0,data!$C$43)</f>
        <v>0</v>
      </c>
      <c r="AN233" s="91">
        <f t="shared" si="103"/>
        <v>0</v>
      </c>
      <c r="AO233" s="121">
        <f t="shared" si="104"/>
        <v>0</v>
      </c>
      <c r="AP233" s="61">
        <f t="shared" si="105"/>
        <v>0</v>
      </c>
      <c r="AQ233" s="61">
        <f t="shared" si="106"/>
        <v>0</v>
      </c>
      <c r="AS233" s="64"/>
      <c r="AT233" s="61">
        <f t="shared" si="107"/>
        <v>0</v>
      </c>
      <c r="AU233" s="65">
        <f>IF(AT233=1,data!$C$41*AS233,0)</f>
        <v>0</v>
      </c>
      <c r="AV233" s="87" t="s">
        <v>87</v>
      </c>
      <c r="AW233" s="66">
        <f>IF(AT233=1,IF(AS233&lt;15,VLOOKUP(AV233,data!$B$3:$E$32,2,0)*AS233,(VLOOKUP(AV233,data!$B$3:$E$32,2,0)*14)+(VLOOKUP(AV233,data!$B$3:$E$32,3,0))*(AS233-14)),0)</f>
        <v>0</v>
      </c>
      <c r="AX233" s="87" t="s">
        <v>87</v>
      </c>
      <c r="AY233" s="66">
        <f>IF(AT233=1,VLOOKUP(AX233,data!$B$35:$D$39,2,0),0)</f>
        <v>0</v>
      </c>
      <c r="AZ233" s="67">
        <f>IF(AND(AW233&lt;&gt;0,AY233&lt;&gt;0)=FALSE,0,data!$C$43)</f>
        <v>0</v>
      </c>
      <c r="BA233" s="91">
        <f t="shared" si="108"/>
        <v>0</v>
      </c>
      <c r="BB233" s="121">
        <f t="shared" si="109"/>
        <v>0</v>
      </c>
      <c r="BC233" s="61">
        <f t="shared" si="110"/>
        <v>0</v>
      </c>
      <c r="BD233" s="61">
        <f t="shared" si="111"/>
        <v>0</v>
      </c>
      <c r="BF233" s="64"/>
      <c r="BG233" s="61">
        <f t="shared" si="112"/>
        <v>0</v>
      </c>
      <c r="BH233" s="65">
        <f>IF(BG233=1,data!$C$41*BF233,0)</f>
        <v>0</v>
      </c>
      <c r="BI233" s="87" t="s">
        <v>87</v>
      </c>
      <c r="BJ233" s="66">
        <f>IF(BG233=1,IF(BF233&lt;15,VLOOKUP(BI233,data!$B$3:$E$32,2,0)*BF233,(VLOOKUP(BI233,data!$B$3:$E$32,2,0)*14)+(VLOOKUP(BI233,data!$B$3:$E$32,3,0))*(BF233-14)),0)</f>
        <v>0</v>
      </c>
      <c r="BK233" s="87" t="s">
        <v>87</v>
      </c>
      <c r="BL233" s="66">
        <f>IF(BG233=1,VLOOKUP(BK233,data!$B$35:$D$39,2,0),0)</f>
        <v>0</v>
      </c>
      <c r="BM233" s="67">
        <f>IF(AND(BJ233&lt;&gt;0,BL233&lt;&gt;0)=FALSE,0,data!$C$43)</f>
        <v>0</v>
      </c>
      <c r="BN233" s="91">
        <f t="shared" si="113"/>
        <v>0</v>
      </c>
      <c r="BO233" s="121">
        <f t="shared" si="114"/>
        <v>0</v>
      </c>
      <c r="BP233" s="61">
        <f t="shared" si="115"/>
        <v>0</v>
      </c>
      <c r="BQ233" s="61">
        <f t="shared" si="116"/>
        <v>0</v>
      </c>
      <c r="BS233" s="64"/>
      <c r="BT233" s="61">
        <f t="shared" si="117"/>
        <v>0</v>
      </c>
      <c r="BU233" s="65">
        <f>IF(BT233=1,data!$C$41*BS233,0)</f>
        <v>0</v>
      </c>
      <c r="BV233" s="87" t="s">
        <v>87</v>
      </c>
      <c r="BW233" s="66">
        <f>IF(BT233=1,IF(BS233&lt;15,VLOOKUP(BV233,data!$B$3:$E$32,2,0)*BS233,(VLOOKUP(BV233,data!$B$3:$E$32,2,0)*14)+(VLOOKUP(BV233,data!$B$3:$E$32,3,0))*(BS233-14)),0)</f>
        <v>0</v>
      </c>
      <c r="BX233" s="87" t="s">
        <v>87</v>
      </c>
      <c r="BY233" s="66">
        <f>IF(BT233=1,VLOOKUP(BX233,data!$B$35:$D$39,2,0),0)</f>
        <v>0</v>
      </c>
      <c r="BZ233" s="67">
        <f>IF(AND(BW233&lt;&gt;0,BY233&lt;&gt;0)=FALSE,0,data!$C$43)</f>
        <v>0</v>
      </c>
      <c r="CA233" s="91">
        <f t="shared" si="118"/>
        <v>0</v>
      </c>
      <c r="CB233" s="121">
        <f t="shared" si="119"/>
        <v>0</v>
      </c>
      <c r="CC233" s="61">
        <f t="shared" si="120"/>
        <v>0</v>
      </c>
      <c r="CD233" s="61">
        <f t="shared" si="121"/>
        <v>0</v>
      </c>
    </row>
    <row r="234" spans="1:82" ht="18" hidden="1" customHeight="1" x14ac:dyDescent="0.25">
      <c r="A234" s="68"/>
      <c r="B234" s="58" t="s">
        <v>316</v>
      </c>
      <c r="C234" s="113"/>
      <c r="D234" s="59"/>
      <c r="E234" s="64"/>
      <c r="F234" s="61">
        <f t="shared" si="93"/>
        <v>0</v>
      </c>
      <c r="G234" s="65">
        <f>IF(F234=1,data!$C$41*E234,0)</f>
        <v>0</v>
      </c>
      <c r="H234" s="87" t="s">
        <v>87</v>
      </c>
      <c r="I234" s="66">
        <f>IF($F234=1,IF($E234&lt;15,VLOOKUP(H234,data!$B$3:$E$32,2,0)*$E234,(VLOOKUP(H234,data!$B$3:$E$32,2,0)*14)+(VLOOKUP(H234,data!$B$3:$E$32,3,0))*($E234-14)),0)</f>
        <v>0</v>
      </c>
      <c r="J234" s="87" t="s">
        <v>87</v>
      </c>
      <c r="K234" s="66">
        <f>IF($F234=1,VLOOKUP(J234,data!$B$35:$D$39,2,0),0)</f>
        <v>0</v>
      </c>
      <c r="L234" s="67">
        <f>IF(AND(I234&lt;&gt;0,K234&lt;&gt;0)=FALSE,0,data!$C$43)</f>
        <v>0</v>
      </c>
      <c r="M234" s="91">
        <f t="shared" si="61"/>
        <v>0</v>
      </c>
      <c r="N234" s="61">
        <f t="shared" si="122"/>
        <v>0</v>
      </c>
      <c r="O234" s="61">
        <f t="shared" si="94"/>
        <v>0</v>
      </c>
      <c r="P234" s="61">
        <f t="shared" si="95"/>
        <v>0</v>
      </c>
      <c r="Q234" s="137">
        <f t="shared" si="96"/>
        <v>0</v>
      </c>
      <c r="S234" s="64"/>
      <c r="T234" s="61">
        <f t="shared" si="97"/>
        <v>0</v>
      </c>
      <c r="U234" s="65">
        <f>IF(T234=1,data!$C$41*S234,0)</f>
        <v>0</v>
      </c>
      <c r="V234" s="87" t="s">
        <v>87</v>
      </c>
      <c r="W234" s="66">
        <f>IF(T234=1,IF(S234&lt;15,VLOOKUP(V234,data!$B$3:$E$32,2,0)*S234,(VLOOKUP(V234,data!$B$3:$E$32,2,0)*14)+(VLOOKUP(V234,data!$B$3:$E$32,3,0))*(S234-14)),0)</f>
        <v>0</v>
      </c>
      <c r="X234" s="87" t="s">
        <v>87</v>
      </c>
      <c r="Y234" s="66">
        <f>IF(T234=1,VLOOKUP(X234,data!$B$35:$D$39,2,0),0)</f>
        <v>0</v>
      </c>
      <c r="Z234" s="67">
        <f>IF(AND(W234&lt;&gt;0,Y234&lt;&gt;0)=FALSE,0,data!$C$43)</f>
        <v>0</v>
      </c>
      <c r="AA234" s="91">
        <f t="shared" si="98"/>
        <v>0</v>
      </c>
      <c r="AB234" s="121">
        <f t="shared" si="99"/>
        <v>0</v>
      </c>
      <c r="AC234" s="61">
        <f t="shared" si="100"/>
        <v>0</v>
      </c>
      <c r="AD234" s="61">
        <f t="shared" si="101"/>
        <v>0</v>
      </c>
      <c r="AF234" s="64"/>
      <c r="AG234" s="61">
        <f t="shared" si="102"/>
        <v>0</v>
      </c>
      <c r="AH234" s="65">
        <f>IF(AG234=1,data!$C$41*AF234,0)</f>
        <v>0</v>
      </c>
      <c r="AI234" s="87" t="s">
        <v>87</v>
      </c>
      <c r="AJ234" s="66">
        <f>IF(AG234=1,IF(AF234&lt;15,VLOOKUP(AI234,data!$B$3:$E$32,2,0)*AF234,(VLOOKUP(AI234,data!$B$3:$E$32,2,0)*14)+(VLOOKUP(AI234,data!$B$3:$E$32,3,0))*(AF234-14)),0)</f>
        <v>0</v>
      </c>
      <c r="AK234" s="87" t="s">
        <v>87</v>
      </c>
      <c r="AL234" s="66">
        <f>IF(AG234=1,VLOOKUP(AK234,data!$B$35:$D$39,2,0),0)</f>
        <v>0</v>
      </c>
      <c r="AM234" s="67">
        <f>IF(AND(AJ234&lt;&gt;0,AL234&lt;&gt;0)=FALSE,0,data!$C$43)</f>
        <v>0</v>
      </c>
      <c r="AN234" s="91">
        <f t="shared" si="103"/>
        <v>0</v>
      </c>
      <c r="AO234" s="121">
        <f t="shared" si="104"/>
        <v>0</v>
      </c>
      <c r="AP234" s="61">
        <f t="shared" si="105"/>
        <v>0</v>
      </c>
      <c r="AQ234" s="61">
        <f t="shared" si="106"/>
        <v>0</v>
      </c>
      <c r="AS234" s="64"/>
      <c r="AT234" s="61">
        <f t="shared" si="107"/>
        <v>0</v>
      </c>
      <c r="AU234" s="65">
        <f>IF(AT234=1,data!$C$41*AS234,0)</f>
        <v>0</v>
      </c>
      <c r="AV234" s="87" t="s">
        <v>87</v>
      </c>
      <c r="AW234" s="66">
        <f>IF(AT234=1,IF(AS234&lt;15,VLOOKUP(AV234,data!$B$3:$E$32,2,0)*AS234,(VLOOKUP(AV234,data!$B$3:$E$32,2,0)*14)+(VLOOKUP(AV234,data!$B$3:$E$32,3,0))*(AS234-14)),0)</f>
        <v>0</v>
      </c>
      <c r="AX234" s="87" t="s">
        <v>87</v>
      </c>
      <c r="AY234" s="66">
        <f>IF(AT234=1,VLOOKUP(AX234,data!$B$35:$D$39,2,0),0)</f>
        <v>0</v>
      </c>
      <c r="AZ234" s="67">
        <f>IF(AND(AW234&lt;&gt;0,AY234&lt;&gt;0)=FALSE,0,data!$C$43)</f>
        <v>0</v>
      </c>
      <c r="BA234" s="91">
        <f t="shared" si="108"/>
        <v>0</v>
      </c>
      <c r="BB234" s="121">
        <f t="shared" si="109"/>
        <v>0</v>
      </c>
      <c r="BC234" s="61">
        <f t="shared" si="110"/>
        <v>0</v>
      </c>
      <c r="BD234" s="61">
        <f t="shared" si="111"/>
        <v>0</v>
      </c>
      <c r="BF234" s="64"/>
      <c r="BG234" s="61">
        <f t="shared" si="112"/>
        <v>0</v>
      </c>
      <c r="BH234" s="65">
        <f>IF(BG234=1,data!$C$41*BF234,0)</f>
        <v>0</v>
      </c>
      <c r="BI234" s="87" t="s">
        <v>87</v>
      </c>
      <c r="BJ234" s="66">
        <f>IF(BG234=1,IF(BF234&lt;15,VLOOKUP(BI234,data!$B$3:$E$32,2,0)*BF234,(VLOOKUP(BI234,data!$B$3:$E$32,2,0)*14)+(VLOOKUP(BI234,data!$B$3:$E$32,3,0))*(BF234-14)),0)</f>
        <v>0</v>
      </c>
      <c r="BK234" s="87" t="s">
        <v>87</v>
      </c>
      <c r="BL234" s="66">
        <f>IF(BG234=1,VLOOKUP(BK234,data!$B$35:$D$39,2,0),0)</f>
        <v>0</v>
      </c>
      <c r="BM234" s="67">
        <f>IF(AND(BJ234&lt;&gt;0,BL234&lt;&gt;0)=FALSE,0,data!$C$43)</f>
        <v>0</v>
      </c>
      <c r="BN234" s="91">
        <f t="shared" si="113"/>
        <v>0</v>
      </c>
      <c r="BO234" s="121">
        <f t="shared" si="114"/>
        <v>0</v>
      </c>
      <c r="BP234" s="61">
        <f t="shared" si="115"/>
        <v>0</v>
      </c>
      <c r="BQ234" s="61">
        <f t="shared" si="116"/>
        <v>0</v>
      </c>
      <c r="BS234" s="64"/>
      <c r="BT234" s="61">
        <f t="shared" si="117"/>
        <v>0</v>
      </c>
      <c r="BU234" s="65">
        <f>IF(BT234=1,data!$C$41*BS234,0)</f>
        <v>0</v>
      </c>
      <c r="BV234" s="87" t="s">
        <v>87</v>
      </c>
      <c r="BW234" s="66">
        <f>IF(BT234=1,IF(BS234&lt;15,VLOOKUP(BV234,data!$B$3:$E$32,2,0)*BS234,(VLOOKUP(BV234,data!$B$3:$E$32,2,0)*14)+(VLOOKUP(BV234,data!$B$3:$E$32,3,0))*(BS234-14)),0)</f>
        <v>0</v>
      </c>
      <c r="BX234" s="87" t="s">
        <v>87</v>
      </c>
      <c r="BY234" s="66">
        <f>IF(BT234=1,VLOOKUP(BX234,data!$B$35:$D$39,2,0),0)</f>
        <v>0</v>
      </c>
      <c r="BZ234" s="67">
        <f>IF(AND(BW234&lt;&gt;0,BY234&lt;&gt;0)=FALSE,0,data!$C$43)</f>
        <v>0</v>
      </c>
      <c r="CA234" s="91">
        <f t="shared" si="118"/>
        <v>0</v>
      </c>
      <c r="CB234" s="121">
        <f t="shared" si="119"/>
        <v>0</v>
      </c>
      <c r="CC234" s="61">
        <f t="shared" si="120"/>
        <v>0</v>
      </c>
      <c r="CD234" s="61">
        <f t="shared" si="121"/>
        <v>0</v>
      </c>
    </row>
    <row r="235" spans="1:82" ht="18" hidden="1" customHeight="1" x14ac:dyDescent="0.25">
      <c r="A235" s="68"/>
      <c r="B235" s="58" t="s">
        <v>317</v>
      </c>
      <c r="C235" s="113"/>
      <c r="D235" s="59"/>
      <c r="E235" s="64"/>
      <c r="F235" s="61">
        <f t="shared" si="93"/>
        <v>0</v>
      </c>
      <c r="G235" s="65">
        <f>IF(F235=1,data!$C$41*E235,0)</f>
        <v>0</v>
      </c>
      <c r="H235" s="87" t="s">
        <v>87</v>
      </c>
      <c r="I235" s="66">
        <f>IF($F235=1,IF($E235&lt;15,VLOOKUP(H235,data!$B$3:$E$32,2,0)*$E235,(VLOOKUP(H235,data!$B$3:$E$32,2,0)*14)+(VLOOKUP(H235,data!$B$3:$E$32,3,0))*($E235-14)),0)</f>
        <v>0</v>
      </c>
      <c r="J235" s="87" t="s">
        <v>87</v>
      </c>
      <c r="K235" s="66">
        <f>IF($F235=1,VLOOKUP(J235,data!$B$35:$D$39,2,0),0)</f>
        <v>0</v>
      </c>
      <c r="L235" s="67">
        <f>IF(AND(I235&lt;&gt;0,K235&lt;&gt;0)=FALSE,0,data!$C$43)</f>
        <v>0</v>
      </c>
      <c r="M235" s="91">
        <f t="shared" si="61"/>
        <v>0</v>
      </c>
      <c r="N235" s="61">
        <f t="shared" si="122"/>
        <v>0</v>
      </c>
      <c r="O235" s="61">
        <f t="shared" si="94"/>
        <v>0</v>
      </c>
      <c r="P235" s="61">
        <f t="shared" si="95"/>
        <v>0</v>
      </c>
      <c r="Q235" s="137">
        <f t="shared" si="96"/>
        <v>0</v>
      </c>
      <c r="S235" s="64"/>
      <c r="T235" s="61">
        <f t="shared" si="97"/>
        <v>0</v>
      </c>
      <c r="U235" s="65">
        <f>IF(T235=1,data!$C$41*S235,0)</f>
        <v>0</v>
      </c>
      <c r="V235" s="87" t="s">
        <v>87</v>
      </c>
      <c r="W235" s="66">
        <f>IF(T235=1,IF(S235&lt;15,VLOOKUP(V235,data!$B$3:$E$32,2,0)*S235,(VLOOKUP(V235,data!$B$3:$E$32,2,0)*14)+(VLOOKUP(V235,data!$B$3:$E$32,3,0))*(S235-14)),0)</f>
        <v>0</v>
      </c>
      <c r="X235" s="87" t="s">
        <v>87</v>
      </c>
      <c r="Y235" s="66">
        <f>IF(T235=1,VLOOKUP(X235,data!$B$35:$D$39,2,0),0)</f>
        <v>0</v>
      </c>
      <c r="Z235" s="67">
        <f>IF(AND(W235&lt;&gt;0,Y235&lt;&gt;0)=FALSE,0,data!$C$43)</f>
        <v>0</v>
      </c>
      <c r="AA235" s="91">
        <f t="shared" si="98"/>
        <v>0</v>
      </c>
      <c r="AB235" s="121">
        <f t="shared" si="99"/>
        <v>0</v>
      </c>
      <c r="AC235" s="61">
        <f t="shared" si="100"/>
        <v>0</v>
      </c>
      <c r="AD235" s="61">
        <f t="shared" si="101"/>
        <v>0</v>
      </c>
      <c r="AF235" s="64"/>
      <c r="AG235" s="61">
        <f t="shared" si="102"/>
        <v>0</v>
      </c>
      <c r="AH235" s="65">
        <f>IF(AG235=1,data!$C$41*AF235,0)</f>
        <v>0</v>
      </c>
      <c r="AI235" s="87" t="s">
        <v>87</v>
      </c>
      <c r="AJ235" s="66">
        <f>IF(AG235=1,IF(AF235&lt;15,VLOOKUP(AI235,data!$B$3:$E$32,2,0)*AF235,(VLOOKUP(AI235,data!$B$3:$E$32,2,0)*14)+(VLOOKUP(AI235,data!$B$3:$E$32,3,0))*(AF235-14)),0)</f>
        <v>0</v>
      </c>
      <c r="AK235" s="87" t="s">
        <v>87</v>
      </c>
      <c r="AL235" s="66">
        <f>IF(AG235=1,VLOOKUP(AK235,data!$B$35:$D$39,2,0),0)</f>
        <v>0</v>
      </c>
      <c r="AM235" s="67">
        <f>IF(AND(AJ235&lt;&gt;0,AL235&lt;&gt;0)=FALSE,0,data!$C$43)</f>
        <v>0</v>
      </c>
      <c r="AN235" s="91">
        <f t="shared" si="103"/>
        <v>0</v>
      </c>
      <c r="AO235" s="121">
        <f t="shared" si="104"/>
        <v>0</v>
      </c>
      <c r="AP235" s="61">
        <f t="shared" si="105"/>
        <v>0</v>
      </c>
      <c r="AQ235" s="61">
        <f t="shared" si="106"/>
        <v>0</v>
      </c>
      <c r="AS235" s="64"/>
      <c r="AT235" s="61">
        <f t="shared" si="107"/>
        <v>0</v>
      </c>
      <c r="AU235" s="65">
        <f>IF(AT235=1,data!$C$41*AS235,0)</f>
        <v>0</v>
      </c>
      <c r="AV235" s="87" t="s">
        <v>87</v>
      </c>
      <c r="AW235" s="66">
        <f>IF(AT235=1,IF(AS235&lt;15,VLOOKUP(AV235,data!$B$3:$E$32,2,0)*AS235,(VLOOKUP(AV235,data!$B$3:$E$32,2,0)*14)+(VLOOKUP(AV235,data!$B$3:$E$32,3,0))*(AS235-14)),0)</f>
        <v>0</v>
      </c>
      <c r="AX235" s="87" t="s">
        <v>87</v>
      </c>
      <c r="AY235" s="66">
        <f>IF(AT235=1,VLOOKUP(AX235,data!$B$35:$D$39,2,0),0)</f>
        <v>0</v>
      </c>
      <c r="AZ235" s="67">
        <f>IF(AND(AW235&lt;&gt;0,AY235&lt;&gt;0)=FALSE,0,data!$C$43)</f>
        <v>0</v>
      </c>
      <c r="BA235" s="91">
        <f t="shared" si="108"/>
        <v>0</v>
      </c>
      <c r="BB235" s="121">
        <f t="shared" si="109"/>
        <v>0</v>
      </c>
      <c r="BC235" s="61">
        <f t="shared" si="110"/>
        <v>0</v>
      </c>
      <c r="BD235" s="61">
        <f t="shared" si="111"/>
        <v>0</v>
      </c>
      <c r="BF235" s="64"/>
      <c r="BG235" s="61">
        <f t="shared" si="112"/>
        <v>0</v>
      </c>
      <c r="BH235" s="65">
        <f>IF(BG235=1,data!$C$41*BF235,0)</f>
        <v>0</v>
      </c>
      <c r="BI235" s="87" t="s">
        <v>87</v>
      </c>
      <c r="BJ235" s="66">
        <f>IF(BG235=1,IF(BF235&lt;15,VLOOKUP(BI235,data!$B$3:$E$32,2,0)*BF235,(VLOOKUP(BI235,data!$B$3:$E$32,2,0)*14)+(VLOOKUP(BI235,data!$B$3:$E$32,3,0))*(BF235-14)),0)</f>
        <v>0</v>
      </c>
      <c r="BK235" s="87" t="s">
        <v>87</v>
      </c>
      <c r="BL235" s="66">
        <f>IF(BG235=1,VLOOKUP(BK235,data!$B$35:$D$39,2,0),0)</f>
        <v>0</v>
      </c>
      <c r="BM235" s="67">
        <f>IF(AND(BJ235&lt;&gt;0,BL235&lt;&gt;0)=FALSE,0,data!$C$43)</f>
        <v>0</v>
      </c>
      <c r="BN235" s="91">
        <f t="shared" si="113"/>
        <v>0</v>
      </c>
      <c r="BO235" s="121">
        <f t="shared" si="114"/>
        <v>0</v>
      </c>
      <c r="BP235" s="61">
        <f t="shared" si="115"/>
        <v>0</v>
      </c>
      <c r="BQ235" s="61">
        <f t="shared" si="116"/>
        <v>0</v>
      </c>
      <c r="BS235" s="64"/>
      <c r="BT235" s="61">
        <f t="shared" si="117"/>
        <v>0</v>
      </c>
      <c r="BU235" s="65">
        <f>IF(BT235=1,data!$C$41*BS235,0)</f>
        <v>0</v>
      </c>
      <c r="BV235" s="87" t="s">
        <v>87</v>
      </c>
      <c r="BW235" s="66">
        <f>IF(BT235=1,IF(BS235&lt;15,VLOOKUP(BV235,data!$B$3:$E$32,2,0)*BS235,(VLOOKUP(BV235,data!$B$3:$E$32,2,0)*14)+(VLOOKUP(BV235,data!$B$3:$E$32,3,0))*(BS235-14)),0)</f>
        <v>0</v>
      </c>
      <c r="BX235" s="87" t="s">
        <v>87</v>
      </c>
      <c r="BY235" s="66">
        <f>IF(BT235=1,VLOOKUP(BX235,data!$B$35:$D$39,2,0),0)</f>
        <v>0</v>
      </c>
      <c r="BZ235" s="67">
        <f>IF(AND(BW235&lt;&gt;0,BY235&lt;&gt;0)=FALSE,0,data!$C$43)</f>
        <v>0</v>
      </c>
      <c r="CA235" s="91">
        <f t="shared" si="118"/>
        <v>0</v>
      </c>
      <c r="CB235" s="121">
        <f t="shared" si="119"/>
        <v>0</v>
      </c>
      <c r="CC235" s="61">
        <f t="shared" si="120"/>
        <v>0</v>
      </c>
      <c r="CD235" s="61">
        <f t="shared" si="121"/>
        <v>0</v>
      </c>
    </row>
    <row r="236" spans="1:82" ht="18" hidden="1" customHeight="1" x14ac:dyDescent="0.25">
      <c r="A236" s="68"/>
      <c r="B236" s="58" t="s">
        <v>318</v>
      </c>
      <c r="C236" s="113"/>
      <c r="D236" s="59"/>
      <c r="E236" s="64"/>
      <c r="F236" s="61">
        <f t="shared" si="93"/>
        <v>0</v>
      </c>
      <c r="G236" s="65">
        <f>IF(F236=1,data!$C$41*E236,0)</f>
        <v>0</v>
      </c>
      <c r="H236" s="87" t="s">
        <v>87</v>
      </c>
      <c r="I236" s="66">
        <f>IF($F236=1,IF($E236&lt;15,VLOOKUP(H236,data!$B$3:$E$32,2,0)*$E236,(VLOOKUP(H236,data!$B$3:$E$32,2,0)*14)+(VLOOKUP(H236,data!$B$3:$E$32,3,0))*($E236-14)),0)</f>
        <v>0</v>
      </c>
      <c r="J236" s="87" t="s">
        <v>87</v>
      </c>
      <c r="K236" s="66">
        <f>IF($F236=1,VLOOKUP(J236,data!$B$35:$D$39,2,0),0)</f>
        <v>0</v>
      </c>
      <c r="L236" s="67">
        <f>IF(AND(I236&lt;&gt;0,K236&lt;&gt;0)=FALSE,0,data!$C$43)</f>
        <v>0</v>
      </c>
      <c r="M236" s="91">
        <f t="shared" si="61"/>
        <v>0</v>
      </c>
      <c r="N236" s="61">
        <f t="shared" si="122"/>
        <v>0</v>
      </c>
      <c r="O236" s="61">
        <f t="shared" si="94"/>
        <v>0</v>
      </c>
      <c r="P236" s="61">
        <f t="shared" si="95"/>
        <v>0</v>
      </c>
      <c r="Q236" s="137">
        <f t="shared" si="96"/>
        <v>0</v>
      </c>
      <c r="S236" s="64"/>
      <c r="T236" s="61">
        <f t="shared" si="97"/>
        <v>0</v>
      </c>
      <c r="U236" s="65">
        <f>IF(T236=1,data!$C$41*S236,0)</f>
        <v>0</v>
      </c>
      <c r="V236" s="87" t="s">
        <v>87</v>
      </c>
      <c r="W236" s="66">
        <f>IF(T236=1,IF(S236&lt;15,VLOOKUP(V236,data!$B$3:$E$32,2,0)*S236,(VLOOKUP(V236,data!$B$3:$E$32,2,0)*14)+(VLOOKUP(V236,data!$B$3:$E$32,3,0))*(S236-14)),0)</f>
        <v>0</v>
      </c>
      <c r="X236" s="87" t="s">
        <v>87</v>
      </c>
      <c r="Y236" s="66">
        <f>IF(T236=1,VLOOKUP(X236,data!$B$35:$D$39,2,0),0)</f>
        <v>0</v>
      </c>
      <c r="Z236" s="67">
        <f>IF(AND(W236&lt;&gt;0,Y236&lt;&gt;0)=FALSE,0,data!$C$43)</f>
        <v>0</v>
      </c>
      <c r="AA236" s="91">
        <f t="shared" si="98"/>
        <v>0</v>
      </c>
      <c r="AB236" s="121">
        <f t="shared" si="99"/>
        <v>0</v>
      </c>
      <c r="AC236" s="61">
        <f t="shared" si="100"/>
        <v>0</v>
      </c>
      <c r="AD236" s="61">
        <f t="shared" si="101"/>
        <v>0</v>
      </c>
      <c r="AF236" s="64"/>
      <c r="AG236" s="61">
        <f t="shared" si="102"/>
        <v>0</v>
      </c>
      <c r="AH236" s="65">
        <f>IF(AG236=1,data!$C$41*AF236,0)</f>
        <v>0</v>
      </c>
      <c r="AI236" s="87" t="s">
        <v>87</v>
      </c>
      <c r="AJ236" s="66">
        <f>IF(AG236=1,IF(AF236&lt;15,VLOOKUP(AI236,data!$B$3:$E$32,2,0)*AF236,(VLOOKUP(AI236,data!$B$3:$E$32,2,0)*14)+(VLOOKUP(AI236,data!$B$3:$E$32,3,0))*(AF236-14)),0)</f>
        <v>0</v>
      </c>
      <c r="AK236" s="87" t="s">
        <v>87</v>
      </c>
      <c r="AL236" s="66">
        <f>IF(AG236=1,VLOOKUP(AK236,data!$B$35:$D$39,2,0),0)</f>
        <v>0</v>
      </c>
      <c r="AM236" s="67">
        <f>IF(AND(AJ236&lt;&gt;0,AL236&lt;&gt;0)=FALSE,0,data!$C$43)</f>
        <v>0</v>
      </c>
      <c r="AN236" s="91">
        <f t="shared" si="103"/>
        <v>0</v>
      </c>
      <c r="AO236" s="121">
        <f t="shared" si="104"/>
        <v>0</v>
      </c>
      <c r="AP236" s="61">
        <f t="shared" si="105"/>
        <v>0</v>
      </c>
      <c r="AQ236" s="61">
        <f t="shared" si="106"/>
        <v>0</v>
      </c>
      <c r="AS236" s="64"/>
      <c r="AT236" s="61">
        <f t="shared" si="107"/>
        <v>0</v>
      </c>
      <c r="AU236" s="65">
        <f>IF(AT236=1,data!$C$41*AS236,0)</f>
        <v>0</v>
      </c>
      <c r="AV236" s="87" t="s">
        <v>87</v>
      </c>
      <c r="AW236" s="66">
        <f>IF(AT236=1,IF(AS236&lt;15,VLOOKUP(AV236,data!$B$3:$E$32,2,0)*AS236,(VLOOKUP(AV236,data!$B$3:$E$32,2,0)*14)+(VLOOKUP(AV236,data!$B$3:$E$32,3,0))*(AS236-14)),0)</f>
        <v>0</v>
      </c>
      <c r="AX236" s="87" t="s">
        <v>87</v>
      </c>
      <c r="AY236" s="66">
        <f>IF(AT236=1,VLOOKUP(AX236,data!$B$35:$D$39,2,0),0)</f>
        <v>0</v>
      </c>
      <c r="AZ236" s="67">
        <f>IF(AND(AW236&lt;&gt;0,AY236&lt;&gt;0)=FALSE,0,data!$C$43)</f>
        <v>0</v>
      </c>
      <c r="BA236" s="91">
        <f t="shared" si="108"/>
        <v>0</v>
      </c>
      <c r="BB236" s="121">
        <f t="shared" si="109"/>
        <v>0</v>
      </c>
      <c r="BC236" s="61">
        <f t="shared" si="110"/>
        <v>0</v>
      </c>
      <c r="BD236" s="61">
        <f t="shared" si="111"/>
        <v>0</v>
      </c>
      <c r="BF236" s="64"/>
      <c r="BG236" s="61">
        <f t="shared" si="112"/>
        <v>0</v>
      </c>
      <c r="BH236" s="65">
        <f>IF(BG236=1,data!$C$41*BF236,0)</f>
        <v>0</v>
      </c>
      <c r="BI236" s="87" t="s">
        <v>87</v>
      </c>
      <c r="BJ236" s="66">
        <f>IF(BG236=1,IF(BF236&lt;15,VLOOKUP(BI236,data!$B$3:$E$32,2,0)*BF236,(VLOOKUP(BI236,data!$B$3:$E$32,2,0)*14)+(VLOOKUP(BI236,data!$B$3:$E$32,3,0))*(BF236-14)),0)</f>
        <v>0</v>
      </c>
      <c r="BK236" s="87" t="s">
        <v>87</v>
      </c>
      <c r="BL236" s="66">
        <f>IF(BG236=1,VLOOKUP(BK236,data!$B$35:$D$39,2,0),0)</f>
        <v>0</v>
      </c>
      <c r="BM236" s="67">
        <f>IF(AND(BJ236&lt;&gt;0,BL236&lt;&gt;0)=FALSE,0,data!$C$43)</f>
        <v>0</v>
      </c>
      <c r="BN236" s="91">
        <f t="shared" si="113"/>
        <v>0</v>
      </c>
      <c r="BO236" s="121">
        <f t="shared" si="114"/>
        <v>0</v>
      </c>
      <c r="BP236" s="61">
        <f t="shared" si="115"/>
        <v>0</v>
      </c>
      <c r="BQ236" s="61">
        <f t="shared" si="116"/>
        <v>0</v>
      </c>
      <c r="BS236" s="64"/>
      <c r="BT236" s="61">
        <f t="shared" si="117"/>
        <v>0</v>
      </c>
      <c r="BU236" s="65">
        <f>IF(BT236=1,data!$C$41*BS236,0)</f>
        <v>0</v>
      </c>
      <c r="BV236" s="87" t="s">
        <v>87</v>
      </c>
      <c r="BW236" s="66">
        <f>IF(BT236=1,IF(BS236&lt;15,VLOOKUP(BV236,data!$B$3:$E$32,2,0)*BS236,(VLOOKUP(BV236,data!$B$3:$E$32,2,0)*14)+(VLOOKUP(BV236,data!$B$3:$E$32,3,0))*(BS236-14)),0)</f>
        <v>0</v>
      </c>
      <c r="BX236" s="87" t="s">
        <v>87</v>
      </c>
      <c r="BY236" s="66">
        <f>IF(BT236=1,VLOOKUP(BX236,data!$B$35:$D$39,2,0),0)</f>
        <v>0</v>
      </c>
      <c r="BZ236" s="67">
        <f>IF(AND(BW236&lt;&gt;0,BY236&lt;&gt;0)=FALSE,0,data!$C$43)</f>
        <v>0</v>
      </c>
      <c r="CA236" s="91">
        <f t="shared" si="118"/>
        <v>0</v>
      </c>
      <c r="CB236" s="121">
        <f t="shared" si="119"/>
        <v>0</v>
      </c>
      <c r="CC236" s="61">
        <f t="shared" si="120"/>
        <v>0</v>
      </c>
      <c r="CD236" s="61">
        <f t="shared" si="121"/>
        <v>0</v>
      </c>
    </row>
    <row r="237" spans="1:82" ht="18" hidden="1" customHeight="1" x14ac:dyDescent="0.25">
      <c r="A237" s="68"/>
      <c r="B237" s="58" t="s">
        <v>319</v>
      </c>
      <c r="C237" s="113"/>
      <c r="D237" s="59"/>
      <c r="E237" s="64"/>
      <c r="F237" s="61">
        <f t="shared" si="93"/>
        <v>0</v>
      </c>
      <c r="G237" s="65">
        <f>IF(F237=1,data!$C$41*E237,0)</f>
        <v>0</v>
      </c>
      <c r="H237" s="87" t="s">
        <v>87</v>
      </c>
      <c r="I237" s="66">
        <f>IF($F237=1,IF($E237&lt;15,VLOOKUP(H237,data!$B$3:$E$32,2,0)*$E237,(VLOOKUP(H237,data!$B$3:$E$32,2,0)*14)+(VLOOKUP(H237,data!$B$3:$E$32,3,0))*($E237-14)),0)</f>
        <v>0</v>
      </c>
      <c r="J237" s="87" t="s">
        <v>87</v>
      </c>
      <c r="K237" s="66">
        <f>IF($F237=1,VLOOKUP(J237,data!$B$35:$D$39,2,0),0)</f>
        <v>0</v>
      </c>
      <c r="L237" s="67">
        <f>IF(AND(I237&lt;&gt;0,K237&lt;&gt;0)=FALSE,0,data!$C$43)</f>
        <v>0</v>
      </c>
      <c r="M237" s="91">
        <f t="shared" si="61"/>
        <v>0</v>
      </c>
      <c r="N237" s="61">
        <f t="shared" si="122"/>
        <v>0</v>
      </c>
      <c r="O237" s="61">
        <f t="shared" si="94"/>
        <v>0</v>
      </c>
      <c r="P237" s="61">
        <f t="shared" si="95"/>
        <v>0</v>
      </c>
      <c r="Q237" s="137">
        <f t="shared" si="96"/>
        <v>0</v>
      </c>
      <c r="S237" s="64"/>
      <c r="T237" s="61">
        <f t="shared" si="97"/>
        <v>0</v>
      </c>
      <c r="U237" s="65">
        <f>IF(T237=1,data!$C$41*S237,0)</f>
        <v>0</v>
      </c>
      <c r="V237" s="87" t="s">
        <v>87</v>
      </c>
      <c r="W237" s="66">
        <f>IF(T237=1,IF(S237&lt;15,VLOOKUP(V237,data!$B$3:$E$32,2,0)*S237,(VLOOKUP(V237,data!$B$3:$E$32,2,0)*14)+(VLOOKUP(V237,data!$B$3:$E$32,3,0))*(S237-14)),0)</f>
        <v>0</v>
      </c>
      <c r="X237" s="87" t="s">
        <v>87</v>
      </c>
      <c r="Y237" s="66">
        <f>IF(T237=1,VLOOKUP(X237,data!$B$35:$D$39,2,0),0)</f>
        <v>0</v>
      </c>
      <c r="Z237" s="67">
        <f>IF(AND(W237&lt;&gt;0,Y237&lt;&gt;0)=FALSE,0,data!$C$43)</f>
        <v>0</v>
      </c>
      <c r="AA237" s="91">
        <f t="shared" si="98"/>
        <v>0</v>
      </c>
      <c r="AB237" s="121">
        <f t="shared" si="99"/>
        <v>0</v>
      </c>
      <c r="AC237" s="61">
        <f t="shared" si="100"/>
        <v>0</v>
      </c>
      <c r="AD237" s="61">
        <f t="shared" si="101"/>
        <v>0</v>
      </c>
      <c r="AF237" s="64"/>
      <c r="AG237" s="61">
        <f t="shared" si="102"/>
        <v>0</v>
      </c>
      <c r="AH237" s="65">
        <f>IF(AG237=1,data!$C$41*AF237,0)</f>
        <v>0</v>
      </c>
      <c r="AI237" s="87" t="s">
        <v>87</v>
      </c>
      <c r="AJ237" s="66">
        <f>IF(AG237=1,IF(AF237&lt;15,VLOOKUP(AI237,data!$B$3:$E$32,2,0)*AF237,(VLOOKUP(AI237,data!$B$3:$E$32,2,0)*14)+(VLOOKUP(AI237,data!$B$3:$E$32,3,0))*(AF237-14)),0)</f>
        <v>0</v>
      </c>
      <c r="AK237" s="87" t="s">
        <v>87</v>
      </c>
      <c r="AL237" s="66">
        <f>IF(AG237=1,VLOOKUP(AK237,data!$B$35:$D$39,2,0),0)</f>
        <v>0</v>
      </c>
      <c r="AM237" s="67">
        <f>IF(AND(AJ237&lt;&gt;0,AL237&lt;&gt;0)=FALSE,0,data!$C$43)</f>
        <v>0</v>
      </c>
      <c r="AN237" s="91">
        <f t="shared" si="103"/>
        <v>0</v>
      </c>
      <c r="AO237" s="121">
        <f t="shared" si="104"/>
        <v>0</v>
      </c>
      <c r="AP237" s="61">
        <f t="shared" si="105"/>
        <v>0</v>
      </c>
      <c r="AQ237" s="61">
        <f t="shared" si="106"/>
        <v>0</v>
      </c>
      <c r="AS237" s="64"/>
      <c r="AT237" s="61">
        <f t="shared" si="107"/>
        <v>0</v>
      </c>
      <c r="AU237" s="65">
        <f>IF(AT237=1,data!$C$41*AS237,0)</f>
        <v>0</v>
      </c>
      <c r="AV237" s="87" t="s">
        <v>87</v>
      </c>
      <c r="AW237" s="66">
        <f>IF(AT237=1,IF(AS237&lt;15,VLOOKUP(AV237,data!$B$3:$E$32,2,0)*AS237,(VLOOKUP(AV237,data!$B$3:$E$32,2,0)*14)+(VLOOKUP(AV237,data!$B$3:$E$32,3,0))*(AS237-14)),0)</f>
        <v>0</v>
      </c>
      <c r="AX237" s="87" t="s">
        <v>87</v>
      </c>
      <c r="AY237" s="66">
        <f>IF(AT237=1,VLOOKUP(AX237,data!$B$35:$D$39,2,0),0)</f>
        <v>0</v>
      </c>
      <c r="AZ237" s="67">
        <f>IF(AND(AW237&lt;&gt;0,AY237&lt;&gt;0)=FALSE,0,data!$C$43)</f>
        <v>0</v>
      </c>
      <c r="BA237" s="91">
        <f t="shared" si="108"/>
        <v>0</v>
      </c>
      <c r="BB237" s="121">
        <f t="shared" si="109"/>
        <v>0</v>
      </c>
      <c r="BC237" s="61">
        <f t="shared" si="110"/>
        <v>0</v>
      </c>
      <c r="BD237" s="61">
        <f t="shared" si="111"/>
        <v>0</v>
      </c>
      <c r="BF237" s="64"/>
      <c r="BG237" s="61">
        <f t="shared" si="112"/>
        <v>0</v>
      </c>
      <c r="BH237" s="65">
        <f>IF(BG237=1,data!$C$41*BF237,0)</f>
        <v>0</v>
      </c>
      <c r="BI237" s="87" t="s">
        <v>87</v>
      </c>
      <c r="BJ237" s="66">
        <f>IF(BG237=1,IF(BF237&lt;15,VLOOKUP(BI237,data!$B$3:$E$32,2,0)*BF237,(VLOOKUP(BI237,data!$B$3:$E$32,2,0)*14)+(VLOOKUP(BI237,data!$B$3:$E$32,3,0))*(BF237-14)),0)</f>
        <v>0</v>
      </c>
      <c r="BK237" s="87" t="s">
        <v>87</v>
      </c>
      <c r="BL237" s="66">
        <f>IF(BG237=1,VLOOKUP(BK237,data!$B$35:$D$39,2,0),0)</f>
        <v>0</v>
      </c>
      <c r="BM237" s="67">
        <f>IF(AND(BJ237&lt;&gt;0,BL237&lt;&gt;0)=FALSE,0,data!$C$43)</f>
        <v>0</v>
      </c>
      <c r="BN237" s="91">
        <f t="shared" si="113"/>
        <v>0</v>
      </c>
      <c r="BO237" s="121">
        <f t="shared" si="114"/>
        <v>0</v>
      </c>
      <c r="BP237" s="61">
        <f t="shared" si="115"/>
        <v>0</v>
      </c>
      <c r="BQ237" s="61">
        <f t="shared" si="116"/>
        <v>0</v>
      </c>
      <c r="BS237" s="64"/>
      <c r="BT237" s="61">
        <f t="shared" si="117"/>
        <v>0</v>
      </c>
      <c r="BU237" s="65">
        <f>IF(BT237=1,data!$C$41*BS237,0)</f>
        <v>0</v>
      </c>
      <c r="BV237" s="87" t="s">
        <v>87</v>
      </c>
      <c r="BW237" s="66">
        <f>IF(BT237=1,IF(BS237&lt;15,VLOOKUP(BV237,data!$B$3:$E$32,2,0)*BS237,(VLOOKUP(BV237,data!$B$3:$E$32,2,0)*14)+(VLOOKUP(BV237,data!$B$3:$E$32,3,0))*(BS237-14)),0)</f>
        <v>0</v>
      </c>
      <c r="BX237" s="87" t="s">
        <v>87</v>
      </c>
      <c r="BY237" s="66">
        <f>IF(BT237=1,VLOOKUP(BX237,data!$B$35:$D$39,2,0),0)</f>
        <v>0</v>
      </c>
      <c r="BZ237" s="67">
        <f>IF(AND(BW237&lt;&gt;0,BY237&lt;&gt;0)=FALSE,0,data!$C$43)</f>
        <v>0</v>
      </c>
      <c r="CA237" s="91">
        <f t="shared" si="118"/>
        <v>0</v>
      </c>
      <c r="CB237" s="121">
        <f t="shared" si="119"/>
        <v>0</v>
      </c>
      <c r="CC237" s="61">
        <f t="shared" si="120"/>
        <v>0</v>
      </c>
      <c r="CD237" s="61">
        <f t="shared" si="121"/>
        <v>0</v>
      </c>
    </row>
    <row r="238" spans="1:82" ht="18" hidden="1" customHeight="1" x14ac:dyDescent="0.25">
      <c r="A238" s="68"/>
      <c r="B238" s="58" t="s">
        <v>320</v>
      </c>
      <c r="C238" s="113"/>
      <c r="D238" s="59"/>
      <c r="E238" s="64"/>
      <c r="F238" s="61">
        <f t="shared" si="93"/>
        <v>0</v>
      </c>
      <c r="G238" s="65">
        <f>IF(F238=1,data!$C$41*E238,0)</f>
        <v>0</v>
      </c>
      <c r="H238" s="87" t="s">
        <v>87</v>
      </c>
      <c r="I238" s="66">
        <f>IF($F238=1,IF($E238&lt;15,VLOOKUP(H238,data!$B$3:$E$32,2,0)*$E238,(VLOOKUP(H238,data!$B$3:$E$32,2,0)*14)+(VLOOKUP(H238,data!$B$3:$E$32,3,0))*($E238-14)),0)</f>
        <v>0</v>
      </c>
      <c r="J238" s="87" t="s">
        <v>87</v>
      </c>
      <c r="K238" s="66">
        <f>IF($F238=1,VLOOKUP(J238,data!$B$35:$D$39,2,0),0)</f>
        <v>0</v>
      </c>
      <c r="L238" s="67">
        <f>IF(AND(I238&lt;&gt;0,K238&lt;&gt;0)=FALSE,0,data!$C$43)</f>
        <v>0</v>
      </c>
      <c r="M238" s="91">
        <f t="shared" si="61"/>
        <v>0</v>
      </c>
      <c r="N238" s="61">
        <f t="shared" si="122"/>
        <v>0</v>
      </c>
      <c r="O238" s="61">
        <f t="shared" si="94"/>
        <v>0</v>
      </c>
      <c r="P238" s="61">
        <f t="shared" si="95"/>
        <v>0</v>
      </c>
      <c r="Q238" s="137">
        <f t="shared" si="96"/>
        <v>0</v>
      </c>
      <c r="S238" s="64"/>
      <c r="T238" s="61">
        <f t="shared" si="97"/>
        <v>0</v>
      </c>
      <c r="U238" s="65">
        <f>IF(T238=1,data!$C$41*S238,0)</f>
        <v>0</v>
      </c>
      <c r="V238" s="87" t="s">
        <v>87</v>
      </c>
      <c r="W238" s="66">
        <f>IF(T238=1,IF(S238&lt;15,VLOOKUP(V238,data!$B$3:$E$32,2,0)*S238,(VLOOKUP(V238,data!$B$3:$E$32,2,0)*14)+(VLOOKUP(V238,data!$B$3:$E$32,3,0))*(S238-14)),0)</f>
        <v>0</v>
      </c>
      <c r="X238" s="87" t="s">
        <v>87</v>
      </c>
      <c r="Y238" s="66">
        <f>IF(T238=1,VLOOKUP(X238,data!$B$35:$D$39,2,0),0)</f>
        <v>0</v>
      </c>
      <c r="Z238" s="67">
        <f>IF(AND(W238&lt;&gt;0,Y238&lt;&gt;0)=FALSE,0,data!$C$43)</f>
        <v>0</v>
      </c>
      <c r="AA238" s="91">
        <f t="shared" si="98"/>
        <v>0</v>
      </c>
      <c r="AB238" s="121">
        <f t="shared" si="99"/>
        <v>0</v>
      </c>
      <c r="AC238" s="61">
        <f t="shared" si="100"/>
        <v>0</v>
      </c>
      <c r="AD238" s="61">
        <f t="shared" si="101"/>
        <v>0</v>
      </c>
      <c r="AF238" s="64"/>
      <c r="AG238" s="61">
        <f t="shared" si="102"/>
        <v>0</v>
      </c>
      <c r="AH238" s="65">
        <f>IF(AG238=1,data!$C$41*AF238,0)</f>
        <v>0</v>
      </c>
      <c r="AI238" s="87" t="s">
        <v>87</v>
      </c>
      <c r="AJ238" s="66">
        <f>IF(AG238=1,IF(AF238&lt;15,VLOOKUP(AI238,data!$B$3:$E$32,2,0)*AF238,(VLOOKUP(AI238,data!$B$3:$E$32,2,0)*14)+(VLOOKUP(AI238,data!$B$3:$E$32,3,0))*(AF238-14)),0)</f>
        <v>0</v>
      </c>
      <c r="AK238" s="87" t="s">
        <v>87</v>
      </c>
      <c r="AL238" s="66">
        <f>IF(AG238=1,VLOOKUP(AK238,data!$B$35:$D$39,2,0),0)</f>
        <v>0</v>
      </c>
      <c r="AM238" s="67">
        <f>IF(AND(AJ238&lt;&gt;0,AL238&lt;&gt;0)=FALSE,0,data!$C$43)</f>
        <v>0</v>
      </c>
      <c r="AN238" s="91">
        <f t="shared" si="103"/>
        <v>0</v>
      </c>
      <c r="AO238" s="121">
        <f t="shared" si="104"/>
        <v>0</v>
      </c>
      <c r="AP238" s="61">
        <f t="shared" si="105"/>
        <v>0</v>
      </c>
      <c r="AQ238" s="61">
        <f t="shared" si="106"/>
        <v>0</v>
      </c>
      <c r="AS238" s="64"/>
      <c r="AT238" s="61">
        <f t="shared" si="107"/>
        <v>0</v>
      </c>
      <c r="AU238" s="65">
        <f>IF(AT238=1,data!$C$41*AS238,0)</f>
        <v>0</v>
      </c>
      <c r="AV238" s="87" t="s">
        <v>87</v>
      </c>
      <c r="AW238" s="66">
        <f>IF(AT238=1,IF(AS238&lt;15,VLOOKUP(AV238,data!$B$3:$E$32,2,0)*AS238,(VLOOKUP(AV238,data!$B$3:$E$32,2,0)*14)+(VLOOKUP(AV238,data!$B$3:$E$32,3,0))*(AS238-14)),0)</f>
        <v>0</v>
      </c>
      <c r="AX238" s="87" t="s">
        <v>87</v>
      </c>
      <c r="AY238" s="66">
        <f>IF(AT238=1,VLOOKUP(AX238,data!$B$35:$D$39,2,0),0)</f>
        <v>0</v>
      </c>
      <c r="AZ238" s="67">
        <f>IF(AND(AW238&lt;&gt;0,AY238&lt;&gt;0)=FALSE,0,data!$C$43)</f>
        <v>0</v>
      </c>
      <c r="BA238" s="91">
        <f t="shared" si="108"/>
        <v>0</v>
      </c>
      <c r="BB238" s="121">
        <f t="shared" si="109"/>
        <v>0</v>
      </c>
      <c r="BC238" s="61">
        <f t="shared" si="110"/>
        <v>0</v>
      </c>
      <c r="BD238" s="61">
        <f t="shared" si="111"/>
        <v>0</v>
      </c>
      <c r="BF238" s="64"/>
      <c r="BG238" s="61">
        <f t="shared" si="112"/>
        <v>0</v>
      </c>
      <c r="BH238" s="65">
        <f>IF(BG238=1,data!$C$41*BF238,0)</f>
        <v>0</v>
      </c>
      <c r="BI238" s="87" t="s">
        <v>87</v>
      </c>
      <c r="BJ238" s="66">
        <f>IF(BG238=1,IF(BF238&lt;15,VLOOKUP(BI238,data!$B$3:$E$32,2,0)*BF238,(VLOOKUP(BI238,data!$B$3:$E$32,2,0)*14)+(VLOOKUP(BI238,data!$B$3:$E$32,3,0))*(BF238-14)),0)</f>
        <v>0</v>
      </c>
      <c r="BK238" s="87" t="s">
        <v>87</v>
      </c>
      <c r="BL238" s="66">
        <f>IF(BG238=1,VLOOKUP(BK238,data!$B$35:$D$39,2,0),0)</f>
        <v>0</v>
      </c>
      <c r="BM238" s="67">
        <f>IF(AND(BJ238&lt;&gt;0,BL238&lt;&gt;0)=FALSE,0,data!$C$43)</f>
        <v>0</v>
      </c>
      <c r="BN238" s="91">
        <f t="shared" si="113"/>
        <v>0</v>
      </c>
      <c r="BO238" s="121">
        <f t="shared" si="114"/>
        <v>0</v>
      </c>
      <c r="BP238" s="61">
        <f t="shared" si="115"/>
        <v>0</v>
      </c>
      <c r="BQ238" s="61">
        <f t="shared" si="116"/>
        <v>0</v>
      </c>
      <c r="BS238" s="64"/>
      <c r="BT238" s="61">
        <f t="shared" si="117"/>
        <v>0</v>
      </c>
      <c r="BU238" s="65">
        <f>IF(BT238=1,data!$C$41*BS238,0)</f>
        <v>0</v>
      </c>
      <c r="BV238" s="87" t="s">
        <v>87</v>
      </c>
      <c r="BW238" s="66">
        <f>IF(BT238=1,IF(BS238&lt;15,VLOOKUP(BV238,data!$B$3:$E$32,2,0)*BS238,(VLOOKUP(BV238,data!$B$3:$E$32,2,0)*14)+(VLOOKUP(BV238,data!$B$3:$E$32,3,0))*(BS238-14)),0)</f>
        <v>0</v>
      </c>
      <c r="BX238" s="87" t="s">
        <v>87</v>
      </c>
      <c r="BY238" s="66">
        <f>IF(BT238=1,VLOOKUP(BX238,data!$B$35:$D$39,2,0),0)</f>
        <v>0</v>
      </c>
      <c r="BZ238" s="67">
        <f>IF(AND(BW238&lt;&gt;0,BY238&lt;&gt;0)=FALSE,0,data!$C$43)</f>
        <v>0</v>
      </c>
      <c r="CA238" s="91">
        <f t="shared" si="118"/>
        <v>0</v>
      </c>
      <c r="CB238" s="121">
        <f t="shared" si="119"/>
        <v>0</v>
      </c>
      <c r="CC238" s="61">
        <f t="shared" si="120"/>
        <v>0</v>
      </c>
      <c r="CD238" s="61">
        <f t="shared" si="121"/>
        <v>0</v>
      </c>
    </row>
    <row r="239" spans="1:82" ht="18" hidden="1" customHeight="1" x14ac:dyDescent="0.25">
      <c r="A239" s="68"/>
      <c r="B239" s="58" t="s">
        <v>321</v>
      </c>
      <c r="C239" s="113"/>
      <c r="D239" s="59"/>
      <c r="E239" s="64"/>
      <c r="F239" s="61">
        <f t="shared" si="93"/>
        <v>0</v>
      </c>
      <c r="G239" s="65">
        <f>IF(F239=1,data!$C$41*E239,0)</f>
        <v>0</v>
      </c>
      <c r="H239" s="87" t="s">
        <v>87</v>
      </c>
      <c r="I239" s="66">
        <f>IF($F239=1,IF($E239&lt;15,VLOOKUP(H239,data!$B$3:$E$32,2,0)*$E239,(VLOOKUP(H239,data!$B$3:$E$32,2,0)*14)+(VLOOKUP(H239,data!$B$3:$E$32,3,0))*($E239-14)),0)</f>
        <v>0</v>
      </c>
      <c r="J239" s="87" t="s">
        <v>87</v>
      </c>
      <c r="K239" s="66">
        <f>IF($F239=1,VLOOKUP(J239,data!$B$35:$D$39,2,0),0)</f>
        <v>0</v>
      </c>
      <c r="L239" s="67">
        <f>IF(AND(I239&lt;&gt;0,K239&lt;&gt;0)=FALSE,0,data!$C$43)</f>
        <v>0</v>
      </c>
      <c r="M239" s="91">
        <f t="shared" si="61"/>
        <v>0</v>
      </c>
      <c r="N239" s="61">
        <f t="shared" si="122"/>
        <v>0</v>
      </c>
      <c r="O239" s="61">
        <f t="shared" si="94"/>
        <v>0</v>
      </c>
      <c r="P239" s="61">
        <f t="shared" si="95"/>
        <v>0</v>
      </c>
      <c r="Q239" s="137">
        <f t="shared" si="96"/>
        <v>0</v>
      </c>
      <c r="S239" s="64"/>
      <c r="T239" s="61">
        <f t="shared" si="97"/>
        <v>0</v>
      </c>
      <c r="U239" s="65">
        <f>IF(T239=1,data!$C$41*S239,0)</f>
        <v>0</v>
      </c>
      <c r="V239" s="87" t="s">
        <v>87</v>
      </c>
      <c r="W239" s="66">
        <f>IF(T239=1,IF(S239&lt;15,VLOOKUP(V239,data!$B$3:$E$32,2,0)*S239,(VLOOKUP(V239,data!$B$3:$E$32,2,0)*14)+(VLOOKUP(V239,data!$B$3:$E$32,3,0))*(S239-14)),0)</f>
        <v>0</v>
      </c>
      <c r="X239" s="87" t="s">
        <v>87</v>
      </c>
      <c r="Y239" s="66">
        <f>IF(T239=1,VLOOKUP(X239,data!$B$35:$D$39,2,0),0)</f>
        <v>0</v>
      </c>
      <c r="Z239" s="67">
        <f>IF(AND(W239&lt;&gt;0,Y239&lt;&gt;0)=FALSE,0,data!$C$43)</f>
        <v>0</v>
      </c>
      <c r="AA239" s="91">
        <f t="shared" si="98"/>
        <v>0</v>
      </c>
      <c r="AB239" s="121">
        <f t="shared" si="99"/>
        <v>0</v>
      </c>
      <c r="AC239" s="61">
        <f t="shared" si="100"/>
        <v>0</v>
      </c>
      <c r="AD239" s="61">
        <f t="shared" si="101"/>
        <v>0</v>
      </c>
      <c r="AF239" s="64"/>
      <c r="AG239" s="61">
        <f t="shared" si="102"/>
        <v>0</v>
      </c>
      <c r="AH239" s="65">
        <f>IF(AG239=1,data!$C$41*AF239,0)</f>
        <v>0</v>
      </c>
      <c r="AI239" s="87" t="s">
        <v>87</v>
      </c>
      <c r="AJ239" s="66">
        <f>IF(AG239=1,IF(AF239&lt;15,VLOOKUP(AI239,data!$B$3:$E$32,2,0)*AF239,(VLOOKUP(AI239,data!$B$3:$E$32,2,0)*14)+(VLOOKUP(AI239,data!$B$3:$E$32,3,0))*(AF239-14)),0)</f>
        <v>0</v>
      </c>
      <c r="AK239" s="87" t="s">
        <v>87</v>
      </c>
      <c r="AL239" s="66">
        <f>IF(AG239=1,VLOOKUP(AK239,data!$B$35:$D$39,2,0),0)</f>
        <v>0</v>
      </c>
      <c r="AM239" s="67">
        <f>IF(AND(AJ239&lt;&gt;0,AL239&lt;&gt;0)=FALSE,0,data!$C$43)</f>
        <v>0</v>
      </c>
      <c r="AN239" s="91">
        <f t="shared" si="103"/>
        <v>0</v>
      </c>
      <c r="AO239" s="121">
        <f t="shared" si="104"/>
        <v>0</v>
      </c>
      <c r="AP239" s="61">
        <f t="shared" si="105"/>
        <v>0</v>
      </c>
      <c r="AQ239" s="61">
        <f t="shared" si="106"/>
        <v>0</v>
      </c>
      <c r="AS239" s="64"/>
      <c r="AT239" s="61">
        <f t="shared" si="107"/>
        <v>0</v>
      </c>
      <c r="AU239" s="65">
        <f>IF(AT239=1,data!$C$41*AS239,0)</f>
        <v>0</v>
      </c>
      <c r="AV239" s="87" t="s">
        <v>87</v>
      </c>
      <c r="AW239" s="66">
        <f>IF(AT239=1,IF(AS239&lt;15,VLOOKUP(AV239,data!$B$3:$E$32,2,0)*AS239,(VLOOKUP(AV239,data!$B$3:$E$32,2,0)*14)+(VLOOKUP(AV239,data!$B$3:$E$32,3,0))*(AS239-14)),0)</f>
        <v>0</v>
      </c>
      <c r="AX239" s="87" t="s">
        <v>87</v>
      </c>
      <c r="AY239" s="66">
        <f>IF(AT239=1,VLOOKUP(AX239,data!$B$35:$D$39,2,0),0)</f>
        <v>0</v>
      </c>
      <c r="AZ239" s="67">
        <f>IF(AND(AW239&lt;&gt;0,AY239&lt;&gt;0)=FALSE,0,data!$C$43)</f>
        <v>0</v>
      </c>
      <c r="BA239" s="91">
        <f t="shared" si="108"/>
        <v>0</v>
      </c>
      <c r="BB239" s="121">
        <f t="shared" si="109"/>
        <v>0</v>
      </c>
      <c r="BC239" s="61">
        <f t="shared" si="110"/>
        <v>0</v>
      </c>
      <c r="BD239" s="61">
        <f t="shared" si="111"/>
        <v>0</v>
      </c>
      <c r="BF239" s="64"/>
      <c r="BG239" s="61">
        <f t="shared" si="112"/>
        <v>0</v>
      </c>
      <c r="BH239" s="65">
        <f>IF(BG239=1,data!$C$41*BF239,0)</f>
        <v>0</v>
      </c>
      <c r="BI239" s="87" t="s">
        <v>87</v>
      </c>
      <c r="BJ239" s="66">
        <f>IF(BG239=1,IF(BF239&lt;15,VLOOKUP(BI239,data!$B$3:$E$32,2,0)*BF239,(VLOOKUP(BI239,data!$B$3:$E$32,2,0)*14)+(VLOOKUP(BI239,data!$B$3:$E$32,3,0))*(BF239-14)),0)</f>
        <v>0</v>
      </c>
      <c r="BK239" s="87" t="s">
        <v>87</v>
      </c>
      <c r="BL239" s="66">
        <f>IF(BG239=1,VLOOKUP(BK239,data!$B$35:$D$39,2,0),0)</f>
        <v>0</v>
      </c>
      <c r="BM239" s="67">
        <f>IF(AND(BJ239&lt;&gt;0,BL239&lt;&gt;0)=FALSE,0,data!$C$43)</f>
        <v>0</v>
      </c>
      <c r="BN239" s="91">
        <f t="shared" si="113"/>
        <v>0</v>
      </c>
      <c r="BO239" s="121">
        <f t="shared" si="114"/>
        <v>0</v>
      </c>
      <c r="BP239" s="61">
        <f t="shared" si="115"/>
        <v>0</v>
      </c>
      <c r="BQ239" s="61">
        <f t="shared" si="116"/>
        <v>0</v>
      </c>
      <c r="BS239" s="64"/>
      <c r="BT239" s="61">
        <f t="shared" si="117"/>
        <v>0</v>
      </c>
      <c r="BU239" s="65">
        <f>IF(BT239=1,data!$C$41*BS239,0)</f>
        <v>0</v>
      </c>
      <c r="BV239" s="87" t="s">
        <v>87</v>
      </c>
      <c r="BW239" s="66">
        <f>IF(BT239=1,IF(BS239&lt;15,VLOOKUP(BV239,data!$B$3:$E$32,2,0)*BS239,(VLOOKUP(BV239,data!$B$3:$E$32,2,0)*14)+(VLOOKUP(BV239,data!$B$3:$E$32,3,0))*(BS239-14)),0)</f>
        <v>0</v>
      </c>
      <c r="BX239" s="87" t="s">
        <v>87</v>
      </c>
      <c r="BY239" s="66">
        <f>IF(BT239=1,VLOOKUP(BX239,data!$B$35:$D$39,2,0),0)</f>
        <v>0</v>
      </c>
      <c r="BZ239" s="67">
        <f>IF(AND(BW239&lt;&gt;0,BY239&lt;&gt;0)=FALSE,0,data!$C$43)</f>
        <v>0</v>
      </c>
      <c r="CA239" s="91">
        <f t="shared" si="118"/>
        <v>0</v>
      </c>
      <c r="CB239" s="121">
        <f t="shared" si="119"/>
        <v>0</v>
      </c>
      <c r="CC239" s="61">
        <f t="shared" si="120"/>
        <v>0</v>
      </c>
      <c r="CD239" s="61">
        <f t="shared" si="121"/>
        <v>0</v>
      </c>
    </row>
    <row r="240" spans="1:82" ht="18" hidden="1" customHeight="1" x14ac:dyDescent="0.25">
      <c r="A240" s="68"/>
      <c r="B240" s="58" t="s">
        <v>322</v>
      </c>
      <c r="C240" s="113"/>
      <c r="D240" s="59"/>
      <c r="E240" s="64"/>
      <c r="F240" s="61">
        <f t="shared" si="93"/>
        <v>0</v>
      </c>
      <c r="G240" s="65">
        <f>IF(F240=1,data!$C$41*E240,0)</f>
        <v>0</v>
      </c>
      <c r="H240" s="87" t="s">
        <v>87</v>
      </c>
      <c r="I240" s="66">
        <f>IF($F240=1,IF($E240&lt;15,VLOOKUP(H240,data!$B$3:$E$32,2,0)*$E240,(VLOOKUP(H240,data!$B$3:$E$32,2,0)*14)+(VLOOKUP(H240,data!$B$3:$E$32,3,0))*($E240-14)),0)</f>
        <v>0</v>
      </c>
      <c r="J240" s="87" t="s">
        <v>87</v>
      </c>
      <c r="K240" s="66">
        <f>IF($F240=1,VLOOKUP(J240,data!$B$35:$D$39,2,0),0)</f>
        <v>0</v>
      </c>
      <c r="L240" s="67">
        <f>IF(AND(I240&lt;&gt;0,K240&lt;&gt;0)=FALSE,0,data!$C$43)</f>
        <v>0</v>
      </c>
      <c r="M240" s="91">
        <f t="shared" si="61"/>
        <v>0</v>
      </c>
      <c r="N240" s="61">
        <f t="shared" si="122"/>
        <v>0</v>
      </c>
      <c r="O240" s="61">
        <f t="shared" si="94"/>
        <v>0</v>
      </c>
      <c r="P240" s="61">
        <f t="shared" si="95"/>
        <v>0</v>
      </c>
      <c r="Q240" s="137">
        <f t="shared" si="96"/>
        <v>0</v>
      </c>
      <c r="S240" s="64"/>
      <c r="T240" s="61">
        <f t="shared" si="97"/>
        <v>0</v>
      </c>
      <c r="U240" s="65">
        <f>IF(T240=1,data!$C$41*S240,0)</f>
        <v>0</v>
      </c>
      <c r="V240" s="87" t="s">
        <v>87</v>
      </c>
      <c r="W240" s="66">
        <f>IF(T240=1,IF(S240&lt;15,VLOOKUP(V240,data!$B$3:$E$32,2,0)*S240,(VLOOKUP(V240,data!$B$3:$E$32,2,0)*14)+(VLOOKUP(V240,data!$B$3:$E$32,3,0))*(S240-14)),0)</f>
        <v>0</v>
      </c>
      <c r="X240" s="87" t="s">
        <v>87</v>
      </c>
      <c r="Y240" s="66">
        <f>IF(T240=1,VLOOKUP(X240,data!$B$35:$D$39,2,0),0)</f>
        <v>0</v>
      </c>
      <c r="Z240" s="67">
        <f>IF(AND(W240&lt;&gt;0,Y240&lt;&gt;0)=FALSE,0,data!$C$43)</f>
        <v>0</v>
      </c>
      <c r="AA240" s="91">
        <f t="shared" si="98"/>
        <v>0</v>
      </c>
      <c r="AB240" s="121">
        <f t="shared" si="99"/>
        <v>0</v>
      </c>
      <c r="AC240" s="61">
        <f t="shared" si="100"/>
        <v>0</v>
      </c>
      <c r="AD240" s="61">
        <f t="shared" si="101"/>
        <v>0</v>
      </c>
      <c r="AF240" s="64"/>
      <c r="AG240" s="61">
        <f t="shared" si="102"/>
        <v>0</v>
      </c>
      <c r="AH240" s="65">
        <f>IF(AG240=1,data!$C$41*AF240,0)</f>
        <v>0</v>
      </c>
      <c r="AI240" s="87" t="s">
        <v>87</v>
      </c>
      <c r="AJ240" s="66">
        <f>IF(AG240=1,IF(AF240&lt;15,VLOOKUP(AI240,data!$B$3:$E$32,2,0)*AF240,(VLOOKUP(AI240,data!$B$3:$E$32,2,0)*14)+(VLOOKUP(AI240,data!$B$3:$E$32,3,0))*(AF240-14)),0)</f>
        <v>0</v>
      </c>
      <c r="AK240" s="87" t="s">
        <v>87</v>
      </c>
      <c r="AL240" s="66">
        <f>IF(AG240=1,VLOOKUP(AK240,data!$B$35:$D$39,2,0),0)</f>
        <v>0</v>
      </c>
      <c r="AM240" s="67">
        <f>IF(AND(AJ240&lt;&gt;0,AL240&lt;&gt;0)=FALSE,0,data!$C$43)</f>
        <v>0</v>
      </c>
      <c r="AN240" s="91">
        <f t="shared" si="103"/>
        <v>0</v>
      </c>
      <c r="AO240" s="121">
        <f t="shared" si="104"/>
        <v>0</v>
      </c>
      <c r="AP240" s="61">
        <f t="shared" si="105"/>
        <v>0</v>
      </c>
      <c r="AQ240" s="61">
        <f t="shared" si="106"/>
        <v>0</v>
      </c>
      <c r="AS240" s="64"/>
      <c r="AT240" s="61">
        <f t="shared" si="107"/>
        <v>0</v>
      </c>
      <c r="AU240" s="65">
        <f>IF(AT240=1,data!$C$41*AS240,0)</f>
        <v>0</v>
      </c>
      <c r="AV240" s="87" t="s">
        <v>87</v>
      </c>
      <c r="AW240" s="66">
        <f>IF(AT240=1,IF(AS240&lt;15,VLOOKUP(AV240,data!$B$3:$E$32,2,0)*AS240,(VLOOKUP(AV240,data!$B$3:$E$32,2,0)*14)+(VLOOKUP(AV240,data!$B$3:$E$32,3,0))*(AS240-14)),0)</f>
        <v>0</v>
      </c>
      <c r="AX240" s="87" t="s">
        <v>87</v>
      </c>
      <c r="AY240" s="66">
        <f>IF(AT240=1,VLOOKUP(AX240,data!$B$35:$D$39,2,0),0)</f>
        <v>0</v>
      </c>
      <c r="AZ240" s="67">
        <f>IF(AND(AW240&lt;&gt;0,AY240&lt;&gt;0)=FALSE,0,data!$C$43)</f>
        <v>0</v>
      </c>
      <c r="BA240" s="91">
        <f t="shared" si="108"/>
        <v>0</v>
      </c>
      <c r="BB240" s="121">
        <f t="shared" si="109"/>
        <v>0</v>
      </c>
      <c r="BC240" s="61">
        <f t="shared" si="110"/>
        <v>0</v>
      </c>
      <c r="BD240" s="61">
        <f t="shared" si="111"/>
        <v>0</v>
      </c>
      <c r="BF240" s="64"/>
      <c r="BG240" s="61">
        <f t="shared" si="112"/>
        <v>0</v>
      </c>
      <c r="BH240" s="65">
        <f>IF(BG240=1,data!$C$41*BF240,0)</f>
        <v>0</v>
      </c>
      <c r="BI240" s="87" t="s">
        <v>87</v>
      </c>
      <c r="BJ240" s="66">
        <f>IF(BG240=1,IF(BF240&lt;15,VLOOKUP(BI240,data!$B$3:$E$32,2,0)*BF240,(VLOOKUP(BI240,data!$B$3:$E$32,2,0)*14)+(VLOOKUP(BI240,data!$B$3:$E$32,3,0))*(BF240-14)),0)</f>
        <v>0</v>
      </c>
      <c r="BK240" s="87" t="s">
        <v>87</v>
      </c>
      <c r="BL240" s="66">
        <f>IF(BG240=1,VLOOKUP(BK240,data!$B$35:$D$39,2,0),0)</f>
        <v>0</v>
      </c>
      <c r="BM240" s="67">
        <f>IF(AND(BJ240&lt;&gt;0,BL240&lt;&gt;0)=FALSE,0,data!$C$43)</f>
        <v>0</v>
      </c>
      <c r="BN240" s="91">
        <f t="shared" si="113"/>
        <v>0</v>
      </c>
      <c r="BO240" s="121">
        <f t="shared" si="114"/>
        <v>0</v>
      </c>
      <c r="BP240" s="61">
        <f t="shared" si="115"/>
        <v>0</v>
      </c>
      <c r="BQ240" s="61">
        <f t="shared" si="116"/>
        <v>0</v>
      </c>
      <c r="BS240" s="64"/>
      <c r="BT240" s="61">
        <f t="shared" si="117"/>
        <v>0</v>
      </c>
      <c r="BU240" s="65">
        <f>IF(BT240=1,data!$C$41*BS240,0)</f>
        <v>0</v>
      </c>
      <c r="BV240" s="87" t="s">
        <v>87</v>
      </c>
      <c r="BW240" s="66">
        <f>IF(BT240=1,IF(BS240&lt;15,VLOOKUP(BV240,data!$B$3:$E$32,2,0)*BS240,(VLOOKUP(BV240,data!$B$3:$E$32,2,0)*14)+(VLOOKUP(BV240,data!$B$3:$E$32,3,0))*(BS240-14)),0)</f>
        <v>0</v>
      </c>
      <c r="BX240" s="87" t="s">
        <v>87</v>
      </c>
      <c r="BY240" s="66">
        <f>IF(BT240=1,VLOOKUP(BX240,data!$B$35:$D$39,2,0),0)</f>
        <v>0</v>
      </c>
      <c r="BZ240" s="67">
        <f>IF(AND(BW240&lt;&gt;0,BY240&lt;&gt;0)=FALSE,0,data!$C$43)</f>
        <v>0</v>
      </c>
      <c r="CA240" s="91">
        <f t="shared" si="118"/>
        <v>0</v>
      </c>
      <c r="CB240" s="121">
        <f t="shared" si="119"/>
        <v>0</v>
      </c>
      <c r="CC240" s="61">
        <f t="shared" si="120"/>
        <v>0</v>
      </c>
      <c r="CD240" s="61">
        <f t="shared" si="121"/>
        <v>0</v>
      </c>
    </row>
    <row r="241" spans="1:82" ht="18" hidden="1" customHeight="1" x14ac:dyDescent="0.25">
      <c r="A241" s="68"/>
      <c r="B241" s="58" t="s">
        <v>323</v>
      </c>
      <c r="C241" s="113"/>
      <c r="D241" s="59"/>
      <c r="E241" s="64"/>
      <c r="F241" s="61">
        <f t="shared" si="93"/>
        <v>0</v>
      </c>
      <c r="G241" s="65">
        <f>IF(F241=1,data!$C$41*E241,0)</f>
        <v>0</v>
      </c>
      <c r="H241" s="87" t="s">
        <v>87</v>
      </c>
      <c r="I241" s="66">
        <f>IF($F241=1,IF($E241&lt;15,VLOOKUP(H241,data!$B$3:$E$32,2,0)*$E241,(VLOOKUP(H241,data!$B$3:$E$32,2,0)*14)+(VLOOKUP(H241,data!$B$3:$E$32,3,0))*($E241-14)),0)</f>
        <v>0</v>
      </c>
      <c r="J241" s="87" t="s">
        <v>87</v>
      </c>
      <c r="K241" s="66">
        <f>IF($F241=1,VLOOKUP(J241,data!$B$35:$D$39,2,0),0)</f>
        <v>0</v>
      </c>
      <c r="L241" s="67">
        <f>IF(AND(I241&lt;&gt;0,K241&lt;&gt;0)=FALSE,0,data!$C$43)</f>
        <v>0</v>
      </c>
      <c r="M241" s="91">
        <f t="shared" si="61"/>
        <v>0</v>
      </c>
      <c r="N241" s="61">
        <f t="shared" si="122"/>
        <v>0</v>
      </c>
      <c r="O241" s="61">
        <f t="shared" si="94"/>
        <v>0</v>
      </c>
      <c r="P241" s="61">
        <f t="shared" si="95"/>
        <v>0</v>
      </c>
      <c r="Q241" s="137">
        <f t="shared" si="96"/>
        <v>0</v>
      </c>
      <c r="S241" s="64"/>
      <c r="T241" s="61">
        <f t="shared" si="97"/>
        <v>0</v>
      </c>
      <c r="U241" s="65">
        <f>IF(T241=1,data!$C$41*S241,0)</f>
        <v>0</v>
      </c>
      <c r="V241" s="87" t="s">
        <v>87</v>
      </c>
      <c r="W241" s="66">
        <f>IF(T241=1,IF(S241&lt;15,VLOOKUP(V241,data!$B$3:$E$32,2,0)*S241,(VLOOKUP(V241,data!$B$3:$E$32,2,0)*14)+(VLOOKUP(V241,data!$B$3:$E$32,3,0))*(S241-14)),0)</f>
        <v>0</v>
      </c>
      <c r="X241" s="87" t="s">
        <v>87</v>
      </c>
      <c r="Y241" s="66">
        <f>IF(T241=1,VLOOKUP(X241,data!$B$35:$D$39,2,0),0)</f>
        <v>0</v>
      </c>
      <c r="Z241" s="67">
        <f>IF(AND(W241&lt;&gt;0,Y241&lt;&gt;0)=FALSE,0,data!$C$43)</f>
        <v>0</v>
      </c>
      <c r="AA241" s="91">
        <f t="shared" si="98"/>
        <v>0</v>
      </c>
      <c r="AB241" s="121">
        <f t="shared" si="99"/>
        <v>0</v>
      </c>
      <c r="AC241" s="61">
        <f t="shared" si="100"/>
        <v>0</v>
      </c>
      <c r="AD241" s="61">
        <f t="shared" si="101"/>
        <v>0</v>
      </c>
      <c r="AF241" s="64"/>
      <c r="AG241" s="61">
        <f t="shared" si="102"/>
        <v>0</v>
      </c>
      <c r="AH241" s="65">
        <f>IF(AG241=1,data!$C$41*AF241,0)</f>
        <v>0</v>
      </c>
      <c r="AI241" s="87" t="s">
        <v>87</v>
      </c>
      <c r="AJ241" s="66">
        <f>IF(AG241=1,IF(AF241&lt;15,VLOOKUP(AI241,data!$B$3:$E$32,2,0)*AF241,(VLOOKUP(AI241,data!$B$3:$E$32,2,0)*14)+(VLOOKUP(AI241,data!$B$3:$E$32,3,0))*(AF241-14)),0)</f>
        <v>0</v>
      </c>
      <c r="AK241" s="87" t="s">
        <v>87</v>
      </c>
      <c r="AL241" s="66">
        <f>IF(AG241=1,VLOOKUP(AK241,data!$B$35:$D$39,2,0),0)</f>
        <v>0</v>
      </c>
      <c r="AM241" s="67">
        <f>IF(AND(AJ241&lt;&gt;0,AL241&lt;&gt;0)=FALSE,0,data!$C$43)</f>
        <v>0</v>
      </c>
      <c r="AN241" s="91">
        <f t="shared" si="103"/>
        <v>0</v>
      </c>
      <c r="AO241" s="121">
        <f t="shared" si="104"/>
        <v>0</v>
      </c>
      <c r="AP241" s="61">
        <f t="shared" si="105"/>
        <v>0</v>
      </c>
      <c r="AQ241" s="61">
        <f t="shared" si="106"/>
        <v>0</v>
      </c>
      <c r="AS241" s="64"/>
      <c r="AT241" s="61">
        <f t="shared" si="107"/>
        <v>0</v>
      </c>
      <c r="AU241" s="65">
        <f>IF(AT241=1,data!$C$41*AS241,0)</f>
        <v>0</v>
      </c>
      <c r="AV241" s="87" t="s">
        <v>87</v>
      </c>
      <c r="AW241" s="66">
        <f>IF(AT241=1,IF(AS241&lt;15,VLOOKUP(AV241,data!$B$3:$E$32,2,0)*AS241,(VLOOKUP(AV241,data!$B$3:$E$32,2,0)*14)+(VLOOKUP(AV241,data!$B$3:$E$32,3,0))*(AS241-14)),0)</f>
        <v>0</v>
      </c>
      <c r="AX241" s="87" t="s">
        <v>87</v>
      </c>
      <c r="AY241" s="66">
        <f>IF(AT241=1,VLOOKUP(AX241,data!$B$35:$D$39,2,0),0)</f>
        <v>0</v>
      </c>
      <c r="AZ241" s="67">
        <f>IF(AND(AW241&lt;&gt;0,AY241&lt;&gt;0)=FALSE,0,data!$C$43)</f>
        <v>0</v>
      </c>
      <c r="BA241" s="91">
        <f t="shared" si="108"/>
        <v>0</v>
      </c>
      <c r="BB241" s="121">
        <f t="shared" si="109"/>
        <v>0</v>
      </c>
      <c r="BC241" s="61">
        <f t="shared" si="110"/>
        <v>0</v>
      </c>
      <c r="BD241" s="61">
        <f t="shared" si="111"/>
        <v>0</v>
      </c>
      <c r="BF241" s="64"/>
      <c r="BG241" s="61">
        <f t="shared" si="112"/>
        <v>0</v>
      </c>
      <c r="BH241" s="65">
        <f>IF(BG241=1,data!$C$41*BF241,0)</f>
        <v>0</v>
      </c>
      <c r="BI241" s="87" t="s">
        <v>87</v>
      </c>
      <c r="BJ241" s="66">
        <f>IF(BG241=1,IF(BF241&lt;15,VLOOKUP(BI241,data!$B$3:$E$32,2,0)*BF241,(VLOOKUP(BI241,data!$B$3:$E$32,2,0)*14)+(VLOOKUP(BI241,data!$B$3:$E$32,3,0))*(BF241-14)),0)</f>
        <v>0</v>
      </c>
      <c r="BK241" s="87" t="s">
        <v>87</v>
      </c>
      <c r="BL241" s="66">
        <f>IF(BG241=1,VLOOKUP(BK241,data!$B$35:$D$39,2,0),0)</f>
        <v>0</v>
      </c>
      <c r="BM241" s="67">
        <f>IF(AND(BJ241&lt;&gt;0,BL241&lt;&gt;0)=FALSE,0,data!$C$43)</f>
        <v>0</v>
      </c>
      <c r="BN241" s="91">
        <f t="shared" si="113"/>
        <v>0</v>
      </c>
      <c r="BO241" s="121">
        <f t="shared" si="114"/>
        <v>0</v>
      </c>
      <c r="BP241" s="61">
        <f t="shared" si="115"/>
        <v>0</v>
      </c>
      <c r="BQ241" s="61">
        <f t="shared" si="116"/>
        <v>0</v>
      </c>
      <c r="BS241" s="64"/>
      <c r="BT241" s="61">
        <f t="shared" si="117"/>
        <v>0</v>
      </c>
      <c r="BU241" s="65">
        <f>IF(BT241=1,data!$C$41*BS241,0)</f>
        <v>0</v>
      </c>
      <c r="BV241" s="87" t="s">
        <v>87</v>
      </c>
      <c r="BW241" s="66">
        <f>IF(BT241=1,IF(BS241&lt;15,VLOOKUP(BV241,data!$B$3:$E$32,2,0)*BS241,(VLOOKUP(BV241,data!$B$3:$E$32,2,0)*14)+(VLOOKUP(BV241,data!$B$3:$E$32,3,0))*(BS241-14)),0)</f>
        <v>0</v>
      </c>
      <c r="BX241" s="87" t="s">
        <v>87</v>
      </c>
      <c r="BY241" s="66">
        <f>IF(BT241=1,VLOOKUP(BX241,data!$B$35:$D$39,2,0),0)</f>
        <v>0</v>
      </c>
      <c r="BZ241" s="67">
        <f>IF(AND(BW241&lt;&gt;0,BY241&lt;&gt;0)=FALSE,0,data!$C$43)</f>
        <v>0</v>
      </c>
      <c r="CA241" s="91">
        <f t="shared" si="118"/>
        <v>0</v>
      </c>
      <c r="CB241" s="121">
        <f t="shared" si="119"/>
        <v>0</v>
      </c>
      <c r="CC241" s="61">
        <f t="shared" si="120"/>
        <v>0</v>
      </c>
      <c r="CD241" s="61">
        <f t="shared" si="121"/>
        <v>0</v>
      </c>
    </row>
    <row r="242" spans="1:82" ht="18" hidden="1" customHeight="1" x14ac:dyDescent="0.25">
      <c r="A242" s="68"/>
      <c r="B242" s="58" t="s">
        <v>324</v>
      </c>
      <c r="C242" s="113"/>
      <c r="D242" s="59"/>
      <c r="E242" s="64"/>
      <c r="F242" s="61">
        <f t="shared" si="93"/>
        <v>0</v>
      </c>
      <c r="G242" s="65">
        <f>IF(F242=1,data!$C$41*E242,0)</f>
        <v>0</v>
      </c>
      <c r="H242" s="87" t="s">
        <v>87</v>
      </c>
      <c r="I242" s="66">
        <f>IF($F242=1,IF($E242&lt;15,VLOOKUP(H242,data!$B$3:$E$32,2,0)*$E242,(VLOOKUP(H242,data!$B$3:$E$32,2,0)*14)+(VLOOKUP(H242,data!$B$3:$E$32,3,0))*($E242-14)),0)</f>
        <v>0</v>
      </c>
      <c r="J242" s="87" t="s">
        <v>87</v>
      </c>
      <c r="K242" s="66">
        <f>IF($F242=1,VLOOKUP(J242,data!$B$35:$D$39,2,0),0)</f>
        <v>0</v>
      </c>
      <c r="L242" s="67">
        <f>IF(AND(I242&lt;&gt;0,K242&lt;&gt;0)=FALSE,0,data!$C$43)</f>
        <v>0</v>
      </c>
      <c r="M242" s="91">
        <f t="shared" si="61"/>
        <v>0</v>
      </c>
      <c r="N242" s="61">
        <f t="shared" si="122"/>
        <v>0</v>
      </c>
      <c r="O242" s="61">
        <f t="shared" si="94"/>
        <v>0</v>
      </c>
      <c r="P242" s="61">
        <f t="shared" si="95"/>
        <v>0</v>
      </c>
      <c r="Q242" s="137">
        <f t="shared" si="96"/>
        <v>0</v>
      </c>
      <c r="S242" s="64"/>
      <c r="T242" s="61">
        <f t="shared" si="97"/>
        <v>0</v>
      </c>
      <c r="U242" s="65">
        <f>IF(T242=1,data!$C$41*S242,0)</f>
        <v>0</v>
      </c>
      <c r="V242" s="87" t="s">
        <v>87</v>
      </c>
      <c r="W242" s="66">
        <f>IF(T242=1,IF(S242&lt;15,VLOOKUP(V242,data!$B$3:$E$32,2,0)*S242,(VLOOKUP(V242,data!$B$3:$E$32,2,0)*14)+(VLOOKUP(V242,data!$B$3:$E$32,3,0))*(S242-14)),0)</f>
        <v>0</v>
      </c>
      <c r="X242" s="87" t="s">
        <v>87</v>
      </c>
      <c r="Y242" s="66">
        <f>IF(T242=1,VLOOKUP(X242,data!$B$35:$D$39,2,0),0)</f>
        <v>0</v>
      </c>
      <c r="Z242" s="67">
        <f>IF(AND(W242&lt;&gt;0,Y242&lt;&gt;0)=FALSE,0,data!$C$43)</f>
        <v>0</v>
      </c>
      <c r="AA242" s="91">
        <f t="shared" si="98"/>
        <v>0</v>
      </c>
      <c r="AB242" s="121">
        <f t="shared" si="99"/>
        <v>0</v>
      </c>
      <c r="AC242" s="61">
        <f t="shared" si="100"/>
        <v>0</v>
      </c>
      <c r="AD242" s="61">
        <f t="shared" si="101"/>
        <v>0</v>
      </c>
      <c r="AF242" s="64"/>
      <c r="AG242" s="61">
        <f t="shared" si="102"/>
        <v>0</v>
      </c>
      <c r="AH242" s="65">
        <f>IF(AG242=1,data!$C$41*AF242,0)</f>
        <v>0</v>
      </c>
      <c r="AI242" s="87" t="s">
        <v>87</v>
      </c>
      <c r="AJ242" s="66">
        <f>IF(AG242=1,IF(AF242&lt;15,VLOOKUP(AI242,data!$B$3:$E$32,2,0)*AF242,(VLOOKUP(AI242,data!$B$3:$E$32,2,0)*14)+(VLOOKUP(AI242,data!$B$3:$E$32,3,0))*(AF242-14)),0)</f>
        <v>0</v>
      </c>
      <c r="AK242" s="87" t="s">
        <v>87</v>
      </c>
      <c r="AL242" s="66">
        <f>IF(AG242=1,VLOOKUP(AK242,data!$B$35:$D$39,2,0),0)</f>
        <v>0</v>
      </c>
      <c r="AM242" s="67">
        <f>IF(AND(AJ242&lt;&gt;0,AL242&lt;&gt;0)=FALSE,0,data!$C$43)</f>
        <v>0</v>
      </c>
      <c r="AN242" s="91">
        <f t="shared" si="103"/>
        <v>0</v>
      </c>
      <c r="AO242" s="121">
        <f t="shared" si="104"/>
        <v>0</v>
      </c>
      <c r="AP242" s="61">
        <f t="shared" si="105"/>
        <v>0</v>
      </c>
      <c r="AQ242" s="61">
        <f t="shared" si="106"/>
        <v>0</v>
      </c>
      <c r="AS242" s="64"/>
      <c r="AT242" s="61">
        <f t="shared" si="107"/>
        <v>0</v>
      </c>
      <c r="AU242" s="65">
        <f>IF(AT242=1,data!$C$41*AS242,0)</f>
        <v>0</v>
      </c>
      <c r="AV242" s="87" t="s">
        <v>87</v>
      </c>
      <c r="AW242" s="66">
        <f>IF(AT242=1,IF(AS242&lt;15,VLOOKUP(AV242,data!$B$3:$E$32,2,0)*AS242,(VLOOKUP(AV242,data!$B$3:$E$32,2,0)*14)+(VLOOKUP(AV242,data!$B$3:$E$32,3,0))*(AS242-14)),0)</f>
        <v>0</v>
      </c>
      <c r="AX242" s="87" t="s">
        <v>87</v>
      </c>
      <c r="AY242" s="66">
        <f>IF(AT242=1,VLOOKUP(AX242,data!$B$35:$D$39,2,0),0)</f>
        <v>0</v>
      </c>
      <c r="AZ242" s="67">
        <f>IF(AND(AW242&lt;&gt;0,AY242&lt;&gt;0)=FALSE,0,data!$C$43)</f>
        <v>0</v>
      </c>
      <c r="BA242" s="91">
        <f t="shared" si="108"/>
        <v>0</v>
      </c>
      <c r="BB242" s="121">
        <f t="shared" si="109"/>
        <v>0</v>
      </c>
      <c r="BC242" s="61">
        <f t="shared" si="110"/>
        <v>0</v>
      </c>
      <c r="BD242" s="61">
        <f t="shared" si="111"/>
        <v>0</v>
      </c>
      <c r="BF242" s="64"/>
      <c r="BG242" s="61">
        <f t="shared" si="112"/>
        <v>0</v>
      </c>
      <c r="BH242" s="65">
        <f>IF(BG242=1,data!$C$41*BF242,0)</f>
        <v>0</v>
      </c>
      <c r="BI242" s="87" t="s">
        <v>87</v>
      </c>
      <c r="BJ242" s="66">
        <f>IF(BG242=1,IF(BF242&lt;15,VLOOKUP(BI242,data!$B$3:$E$32,2,0)*BF242,(VLOOKUP(BI242,data!$B$3:$E$32,2,0)*14)+(VLOOKUP(BI242,data!$B$3:$E$32,3,0))*(BF242-14)),0)</f>
        <v>0</v>
      </c>
      <c r="BK242" s="87" t="s">
        <v>87</v>
      </c>
      <c r="BL242" s="66">
        <f>IF(BG242=1,VLOOKUP(BK242,data!$B$35:$D$39,2,0),0)</f>
        <v>0</v>
      </c>
      <c r="BM242" s="67">
        <f>IF(AND(BJ242&lt;&gt;0,BL242&lt;&gt;0)=FALSE,0,data!$C$43)</f>
        <v>0</v>
      </c>
      <c r="BN242" s="91">
        <f t="shared" si="113"/>
        <v>0</v>
      </c>
      <c r="BO242" s="121">
        <f t="shared" si="114"/>
        <v>0</v>
      </c>
      <c r="BP242" s="61">
        <f t="shared" si="115"/>
        <v>0</v>
      </c>
      <c r="BQ242" s="61">
        <f t="shared" si="116"/>
        <v>0</v>
      </c>
      <c r="BS242" s="64"/>
      <c r="BT242" s="61">
        <f t="shared" si="117"/>
        <v>0</v>
      </c>
      <c r="BU242" s="65">
        <f>IF(BT242=1,data!$C$41*BS242,0)</f>
        <v>0</v>
      </c>
      <c r="BV242" s="87" t="s">
        <v>87</v>
      </c>
      <c r="BW242" s="66">
        <f>IF(BT242=1,IF(BS242&lt;15,VLOOKUP(BV242,data!$B$3:$E$32,2,0)*BS242,(VLOOKUP(BV242,data!$B$3:$E$32,2,0)*14)+(VLOOKUP(BV242,data!$B$3:$E$32,3,0))*(BS242-14)),0)</f>
        <v>0</v>
      </c>
      <c r="BX242" s="87" t="s">
        <v>87</v>
      </c>
      <c r="BY242" s="66">
        <f>IF(BT242=1,VLOOKUP(BX242,data!$B$35:$D$39,2,0),0)</f>
        <v>0</v>
      </c>
      <c r="BZ242" s="67">
        <f>IF(AND(BW242&lt;&gt;0,BY242&lt;&gt;0)=FALSE,0,data!$C$43)</f>
        <v>0</v>
      </c>
      <c r="CA242" s="91">
        <f t="shared" si="118"/>
        <v>0</v>
      </c>
      <c r="CB242" s="121">
        <f t="shared" si="119"/>
        <v>0</v>
      </c>
      <c r="CC242" s="61">
        <f t="shared" si="120"/>
        <v>0</v>
      </c>
      <c r="CD242" s="61">
        <f t="shared" si="121"/>
        <v>0</v>
      </c>
    </row>
    <row r="243" spans="1:82" ht="18" hidden="1" customHeight="1" x14ac:dyDescent="0.25">
      <c r="A243" s="68"/>
      <c r="B243" s="58" t="s">
        <v>325</v>
      </c>
      <c r="C243" s="113"/>
      <c r="D243" s="59"/>
      <c r="E243" s="64"/>
      <c r="F243" s="61">
        <f t="shared" si="93"/>
        <v>0</v>
      </c>
      <c r="G243" s="65">
        <f>IF(F243=1,data!$C$41*E243,0)</f>
        <v>0</v>
      </c>
      <c r="H243" s="87" t="s">
        <v>87</v>
      </c>
      <c r="I243" s="66">
        <f>IF($F243=1,IF($E243&lt;15,VLOOKUP(H243,data!$B$3:$E$32,2,0)*$E243,(VLOOKUP(H243,data!$B$3:$E$32,2,0)*14)+(VLOOKUP(H243,data!$B$3:$E$32,3,0))*($E243-14)),0)</f>
        <v>0</v>
      </c>
      <c r="J243" s="87" t="s">
        <v>87</v>
      </c>
      <c r="K243" s="66">
        <f>IF($F243=1,VLOOKUP(J243,data!$B$35:$D$39,2,0),0)</f>
        <v>0</v>
      </c>
      <c r="L243" s="67">
        <f>IF(AND(I243&lt;&gt;0,K243&lt;&gt;0)=FALSE,0,data!$C$43)</f>
        <v>0</v>
      </c>
      <c r="M243" s="91">
        <f t="shared" si="61"/>
        <v>0</v>
      </c>
      <c r="N243" s="61">
        <f t="shared" si="122"/>
        <v>0</v>
      </c>
      <c r="O243" s="61">
        <f t="shared" si="94"/>
        <v>0</v>
      </c>
      <c r="P243" s="61">
        <f t="shared" si="95"/>
        <v>0</v>
      </c>
      <c r="Q243" s="137">
        <f t="shared" si="96"/>
        <v>0</v>
      </c>
      <c r="S243" s="64"/>
      <c r="T243" s="61">
        <f t="shared" si="97"/>
        <v>0</v>
      </c>
      <c r="U243" s="65">
        <f>IF(T243=1,data!$C$41*S243,0)</f>
        <v>0</v>
      </c>
      <c r="V243" s="87" t="s">
        <v>87</v>
      </c>
      <c r="W243" s="66">
        <f>IF(T243=1,IF(S243&lt;15,VLOOKUP(V243,data!$B$3:$E$32,2,0)*S243,(VLOOKUP(V243,data!$B$3:$E$32,2,0)*14)+(VLOOKUP(V243,data!$B$3:$E$32,3,0))*(S243-14)),0)</f>
        <v>0</v>
      </c>
      <c r="X243" s="87" t="s">
        <v>87</v>
      </c>
      <c r="Y243" s="66">
        <f>IF(T243=1,VLOOKUP(X243,data!$B$35:$D$39,2,0),0)</f>
        <v>0</v>
      </c>
      <c r="Z243" s="67">
        <f>IF(AND(W243&lt;&gt;0,Y243&lt;&gt;0)=FALSE,0,data!$C$43)</f>
        <v>0</v>
      </c>
      <c r="AA243" s="91">
        <f t="shared" si="98"/>
        <v>0</v>
      </c>
      <c r="AB243" s="121">
        <f t="shared" si="99"/>
        <v>0</v>
      </c>
      <c r="AC243" s="61">
        <f t="shared" si="100"/>
        <v>0</v>
      </c>
      <c r="AD243" s="61">
        <f t="shared" si="101"/>
        <v>0</v>
      </c>
      <c r="AF243" s="64"/>
      <c r="AG243" s="61">
        <f t="shared" si="102"/>
        <v>0</v>
      </c>
      <c r="AH243" s="65">
        <f>IF(AG243=1,data!$C$41*AF243,0)</f>
        <v>0</v>
      </c>
      <c r="AI243" s="87" t="s">
        <v>87</v>
      </c>
      <c r="AJ243" s="66">
        <f>IF(AG243=1,IF(AF243&lt;15,VLOOKUP(AI243,data!$B$3:$E$32,2,0)*AF243,(VLOOKUP(AI243,data!$B$3:$E$32,2,0)*14)+(VLOOKUP(AI243,data!$B$3:$E$32,3,0))*(AF243-14)),0)</f>
        <v>0</v>
      </c>
      <c r="AK243" s="87" t="s">
        <v>87</v>
      </c>
      <c r="AL243" s="66">
        <f>IF(AG243=1,VLOOKUP(AK243,data!$B$35:$D$39,2,0),0)</f>
        <v>0</v>
      </c>
      <c r="AM243" s="67">
        <f>IF(AND(AJ243&lt;&gt;0,AL243&lt;&gt;0)=FALSE,0,data!$C$43)</f>
        <v>0</v>
      </c>
      <c r="AN243" s="91">
        <f t="shared" si="103"/>
        <v>0</v>
      </c>
      <c r="AO243" s="121">
        <f t="shared" si="104"/>
        <v>0</v>
      </c>
      <c r="AP243" s="61">
        <f t="shared" si="105"/>
        <v>0</v>
      </c>
      <c r="AQ243" s="61">
        <f t="shared" si="106"/>
        <v>0</v>
      </c>
      <c r="AS243" s="64"/>
      <c r="AT243" s="61">
        <f t="shared" si="107"/>
        <v>0</v>
      </c>
      <c r="AU243" s="65">
        <f>IF(AT243=1,data!$C$41*AS243,0)</f>
        <v>0</v>
      </c>
      <c r="AV243" s="87" t="s">
        <v>87</v>
      </c>
      <c r="AW243" s="66">
        <f>IF(AT243=1,IF(AS243&lt;15,VLOOKUP(AV243,data!$B$3:$E$32,2,0)*AS243,(VLOOKUP(AV243,data!$B$3:$E$32,2,0)*14)+(VLOOKUP(AV243,data!$B$3:$E$32,3,0))*(AS243-14)),0)</f>
        <v>0</v>
      </c>
      <c r="AX243" s="87" t="s">
        <v>87</v>
      </c>
      <c r="AY243" s="66">
        <f>IF(AT243=1,VLOOKUP(AX243,data!$B$35:$D$39,2,0),0)</f>
        <v>0</v>
      </c>
      <c r="AZ243" s="67">
        <f>IF(AND(AW243&lt;&gt;0,AY243&lt;&gt;0)=FALSE,0,data!$C$43)</f>
        <v>0</v>
      </c>
      <c r="BA243" s="91">
        <f t="shared" si="108"/>
        <v>0</v>
      </c>
      <c r="BB243" s="121">
        <f t="shared" si="109"/>
        <v>0</v>
      </c>
      <c r="BC243" s="61">
        <f t="shared" si="110"/>
        <v>0</v>
      </c>
      <c r="BD243" s="61">
        <f t="shared" si="111"/>
        <v>0</v>
      </c>
      <c r="BF243" s="64"/>
      <c r="BG243" s="61">
        <f t="shared" si="112"/>
        <v>0</v>
      </c>
      <c r="BH243" s="65">
        <f>IF(BG243=1,data!$C$41*BF243,0)</f>
        <v>0</v>
      </c>
      <c r="BI243" s="87" t="s">
        <v>87</v>
      </c>
      <c r="BJ243" s="66">
        <f>IF(BG243=1,IF(BF243&lt;15,VLOOKUP(BI243,data!$B$3:$E$32,2,0)*BF243,(VLOOKUP(BI243,data!$B$3:$E$32,2,0)*14)+(VLOOKUP(BI243,data!$B$3:$E$32,3,0))*(BF243-14)),0)</f>
        <v>0</v>
      </c>
      <c r="BK243" s="87" t="s">
        <v>87</v>
      </c>
      <c r="BL243" s="66">
        <f>IF(BG243=1,VLOOKUP(BK243,data!$B$35:$D$39,2,0),0)</f>
        <v>0</v>
      </c>
      <c r="BM243" s="67">
        <f>IF(AND(BJ243&lt;&gt;0,BL243&lt;&gt;0)=FALSE,0,data!$C$43)</f>
        <v>0</v>
      </c>
      <c r="BN243" s="91">
        <f t="shared" si="113"/>
        <v>0</v>
      </c>
      <c r="BO243" s="121">
        <f t="shared" si="114"/>
        <v>0</v>
      </c>
      <c r="BP243" s="61">
        <f t="shared" si="115"/>
        <v>0</v>
      </c>
      <c r="BQ243" s="61">
        <f t="shared" si="116"/>
        <v>0</v>
      </c>
      <c r="BS243" s="64"/>
      <c r="BT243" s="61">
        <f t="shared" si="117"/>
        <v>0</v>
      </c>
      <c r="BU243" s="65">
        <f>IF(BT243=1,data!$C$41*BS243,0)</f>
        <v>0</v>
      </c>
      <c r="BV243" s="87" t="s">
        <v>87</v>
      </c>
      <c r="BW243" s="66">
        <f>IF(BT243=1,IF(BS243&lt;15,VLOOKUP(BV243,data!$B$3:$E$32,2,0)*BS243,(VLOOKUP(BV243,data!$B$3:$E$32,2,0)*14)+(VLOOKUP(BV243,data!$B$3:$E$32,3,0))*(BS243-14)),0)</f>
        <v>0</v>
      </c>
      <c r="BX243" s="87" t="s">
        <v>87</v>
      </c>
      <c r="BY243" s="66">
        <f>IF(BT243=1,VLOOKUP(BX243,data!$B$35:$D$39,2,0),0)</f>
        <v>0</v>
      </c>
      <c r="BZ243" s="67">
        <f>IF(AND(BW243&lt;&gt;0,BY243&lt;&gt;0)=FALSE,0,data!$C$43)</f>
        <v>0</v>
      </c>
      <c r="CA243" s="91">
        <f t="shared" si="118"/>
        <v>0</v>
      </c>
      <c r="CB243" s="121">
        <f t="shared" si="119"/>
        <v>0</v>
      </c>
      <c r="CC243" s="61">
        <f t="shared" si="120"/>
        <v>0</v>
      </c>
      <c r="CD243" s="61">
        <f t="shared" si="121"/>
        <v>0</v>
      </c>
    </row>
    <row r="244" spans="1:82" ht="18" hidden="1" customHeight="1" x14ac:dyDescent="0.25">
      <c r="A244" s="68"/>
      <c r="B244" s="58" t="s">
        <v>326</v>
      </c>
      <c r="C244" s="113"/>
      <c r="D244" s="59"/>
      <c r="E244" s="64"/>
      <c r="F244" s="61">
        <f t="shared" si="93"/>
        <v>0</v>
      </c>
      <c r="G244" s="65">
        <f>IF(F244=1,data!$C$41*E244,0)</f>
        <v>0</v>
      </c>
      <c r="H244" s="87" t="s">
        <v>87</v>
      </c>
      <c r="I244" s="66">
        <f>IF($F244=1,IF($E244&lt;15,VLOOKUP(H244,data!$B$3:$E$32,2,0)*$E244,(VLOOKUP(H244,data!$B$3:$E$32,2,0)*14)+(VLOOKUP(H244,data!$B$3:$E$32,3,0))*($E244-14)),0)</f>
        <v>0</v>
      </c>
      <c r="J244" s="87" t="s">
        <v>87</v>
      </c>
      <c r="K244" s="66">
        <f>IF($F244=1,VLOOKUP(J244,data!$B$35:$D$39,2,0),0)</f>
        <v>0</v>
      </c>
      <c r="L244" s="67">
        <f>IF(AND(I244&lt;&gt;0,K244&lt;&gt;0)=FALSE,0,data!$C$43)</f>
        <v>0</v>
      </c>
      <c r="M244" s="91">
        <f t="shared" si="61"/>
        <v>0</v>
      </c>
      <c r="N244" s="61">
        <f t="shared" si="122"/>
        <v>0</v>
      </c>
      <c r="O244" s="61">
        <f t="shared" si="94"/>
        <v>0</v>
      </c>
      <c r="P244" s="61">
        <f t="shared" si="95"/>
        <v>0</v>
      </c>
      <c r="Q244" s="137">
        <f t="shared" si="96"/>
        <v>0</v>
      </c>
      <c r="S244" s="64"/>
      <c r="T244" s="61">
        <f t="shared" si="97"/>
        <v>0</v>
      </c>
      <c r="U244" s="65">
        <f>IF(T244=1,data!$C$41*S244,0)</f>
        <v>0</v>
      </c>
      <c r="V244" s="87" t="s">
        <v>87</v>
      </c>
      <c r="W244" s="66">
        <f>IF(T244=1,IF(S244&lt;15,VLOOKUP(V244,data!$B$3:$E$32,2,0)*S244,(VLOOKUP(V244,data!$B$3:$E$32,2,0)*14)+(VLOOKUP(V244,data!$B$3:$E$32,3,0))*(S244-14)),0)</f>
        <v>0</v>
      </c>
      <c r="X244" s="87" t="s">
        <v>87</v>
      </c>
      <c r="Y244" s="66">
        <f>IF(T244=1,VLOOKUP(X244,data!$B$35:$D$39,2,0),0)</f>
        <v>0</v>
      </c>
      <c r="Z244" s="67">
        <f>IF(AND(W244&lt;&gt;0,Y244&lt;&gt;0)=FALSE,0,data!$C$43)</f>
        <v>0</v>
      </c>
      <c r="AA244" s="91">
        <f t="shared" si="98"/>
        <v>0</v>
      </c>
      <c r="AB244" s="121">
        <f t="shared" si="99"/>
        <v>0</v>
      </c>
      <c r="AC244" s="61">
        <f t="shared" si="100"/>
        <v>0</v>
      </c>
      <c r="AD244" s="61">
        <f t="shared" si="101"/>
        <v>0</v>
      </c>
      <c r="AF244" s="64"/>
      <c r="AG244" s="61">
        <f t="shared" si="102"/>
        <v>0</v>
      </c>
      <c r="AH244" s="65">
        <f>IF(AG244=1,data!$C$41*AF244,0)</f>
        <v>0</v>
      </c>
      <c r="AI244" s="87" t="s">
        <v>87</v>
      </c>
      <c r="AJ244" s="66">
        <f>IF(AG244=1,IF(AF244&lt;15,VLOOKUP(AI244,data!$B$3:$E$32,2,0)*AF244,(VLOOKUP(AI244,data!$B$3:$E$32,2,0)*14)+(VLOOKUP(AI244,data!$B$3:$E$32,3,0))*(AF244-14)),0)</f>
        <v>0</v>
      </c>
      <c r="AK244" s="87" t="s">
        <v>87</v>
      </c>
      <c r="AL244" s="66">
        <f>IF(AG244=1,VLOOKUP(AK244,data!$B$35:$D$39,2,0),0)</f>
        <v>0</v>
      </c>
      <c r="AM244" s="67">
        <f>IF(AND(AJ244&lt;&gt;0,AL244&lt;&gt;0)=FALSE,0,data!$C$43)</f>
        <v>0</v>
      </c>
      <c r="AN244" s="91">
        <f t="shared" si="103"/>
        <v>0</v>
      </c>
      <c r="AO244" s="121">
        <f t="shared" si="104"/>
        <v>0</v>
      </c>
      <c r="AP244" s="61">
        <f t="shared" si="105"/>
        <v>0</v>
      </c>
      <c r="AQ244" s="61">
        <f t="shared" si="106"/>
        <v>0</v>
      </c>
      <c r="AS244" s="64"/>
      <c r="AT244" s="61">
        <f t="shared" si="107"/>
        <v>0</v>
      </c>
      <c r="AU244" s="65">
        <f>IF(AT244=1,data!$C$41*AS244,0)</f>
        <v>0</v>
      </c>
      <c r="AV244" s="87" t="s">
        <v>87</v>
      </c>
      <c r="AW244" s="66">
        <f>IF(AT244=1,IF(AS244&lt;15,VLOOKUP(AV244,data!$B$3:$E$32,2,0)*AS244,(VLOOKUP(AV244,data!$B$3:$E$32,2,0)*14)+(VLOOKUP(AV244,data!$B$3:$E$32,3,0))*(AS244-14)),0)</f>
        <v>0</v>
      </c>
      <c r="AX244" s="87" t="s">
        <v>87</v>
      </c>
      <c r="AY244" s="66">
        <f>IF(AT244=1,VLOOKUP(AX244,data!$B$35:$D$39,2,0),0)</f>
        <v>0</v>
      </c>
      <c r="AZ244" s="67">
        <f>IF(AND(AW244&lt;&gt;0,AY244&lt;&gt;0)=FALSE,0,data!$C$43)</f>
        <v>0</v>
      </c>
      <c r="BA244" s="91">
        <f t="shared" si="108"/>
        <v>0</v>
      </c>
      <c r="BB244" s="121">
        <f t="shared" si="109"/>
        <v>0</v>
      </c>
      <c r="BC244" s="61">
        <f t="shared" si="110"/>
        <v>0</v>
      </c>
      <c r="BD244" s="61">
        <f t="shared" si="111"/>
        <v>0</v>
      </c>
      <c r="BF244" s="64"/>
      <c r="BG244" s="61">
        <f t="shared" si="112"/>
        <v>0</v>
      </c>
      <c r="BH244" s="65">
        <f>IF(BG244=1,data!$C$41*BF244,0)</f>
        <v>0</v>
      </c>
      <c r="BI244" s="87" t="s">
        <v>87</v>
      </c>
      <c r="BJ244" s="66">
        <f>IF(BG244=1,IF(BF244&lt;15,VLOOKUP(BI244,data!$B$3:$E$32,2,0)*BF244,(VLOOKUP(BI244,data!$B$3:$E$32,2,0)*14)+(VLOOKUP(BI244,data!$B$3:$E$32,3,0))*(BF244-14)),0)</f>
        <v>0</v>
      </c>
      <c r="BK244" s="87" t="s">
        <v>87</v>
      </c>
      <c r="BL244" s="66">
        <f>IF(BG244=1,VLOOKUP(BK244,data!$B$35:$D$39,2,0),0)</f>
        <v>0</v>
      </c>
      <c r="BM244" s="67">
        <f>IF(AND(BJ244&lt;&gt;0,BL244&lt;&gt;0)=FALSE,0,data!$C$43)</f>
        <v>0</v>
      </c>
      <c r="BN244" s="91">
        <f t="shared" si="113"/>
        <v>0</v>
      </c>
      <c r="BO244" s="121">
        <f t="shared" si="114"/>
        <v>0</v>
      </c>
      <c r="BP244" s="61">
        <f t="shared" si="115"/>
        <v>0</v>
      </c>
      <c r="BQ244" s="61">
        <f t="shared" si="116"/>
        <v>0</v>
      </c>
      <c r="BS244" s="64"/>
      <c r="BT244" s="61">
        <f t="shared" si="117"/>
        <v>0</v>
      </c>
      <c r="BU244" s="65">
        <f>IF(BT244=1,data!$C$41*BS244,0)</f>
        <v>0</v>
      </c>
      <c r="BV244" s="87" t="s">
        <v>87</v>
      </c>
      <c r="BW244" s="66">
        <f>IF(BT244=1,IF(BS244&lt;15,VLOOKUP(BV244,data!$B$3:$E$32,2,0)*BS244,(VLOOKUP(BV244,data!$B$3:$E$32,2,0)*14)+(VLOOKUP(BV244,data!$B$3:$E$32,3,0))*(BS244-14)),0)</f>
        <v>0</v>
      </c>
      <c r="BX244" s="87" t="s">
        <v>87</v>
      </c>
      <c r="BY244" s="66">
        <f>IF(BT244=1,VLOOKUP(BX244,data!$B$35:$D$39,2,0),0)</f>
        <v>0</v>
      </c>
      <c r="BZ244" s="67">
        <f>IF(AND(BW244&lt;&gt;0,BY244&lt;&gt;0)=FALSE,0,data!$C$43)</f>
        <v>0</v>
      </c>
      <c r="CA244" s="91">
        <f t="shared" si="118"/>
        <v>0</v>
      </c>
      <c r="CB244" s="121">
        <f t="shared" si="119"/>
        <v>0</v>
      </c>
      <c r="CC244" s="61">
        <f t="shared" si="120"/>
        <v>0</v>
      </c>
      <c r="CD244" s="61">
        <f t="shared" si="121"/>
        <v>0</v>
      </c>
    </row>
    <row r="245" spans="1:82" ht="18" hidden="1" customHeight="1" x14ac:dyDescent="0.25">
      <c r="A245" s="68"/>
      <c r="B245" s="58" t="s">
        <v>327</v>
      </c>
      <c r="C245" s="113"/>
      <c r="D245" s="59"/>
      <c r="E245" s="64"/>
      <c r="F245" s="61">
        <f t="shared" si="93"/>
        <v>0</v>
      </c>
      <c r="G245" s="65">
        <f>IF(F245=1,data!$C$41*E245,0)</f>
        <v>0</v>
      </c>
      <c r="H245" s="87" t="s">
        <v>87</v>
      </c>
      <c r="I245" s="66">
        <f>IF($F245=1,IF($E245&lt;15,VLOOKUP(H245,data!$B$3:$E$32,2,0)*$E245,(VLOOKUP(H245,data!$B$3:$E$32,2,0)*14)+(VLOOKUP(H245,data!$B$3:$E$32,3,0))*($E245-14)),0)</f>
        <v>0</v>
      </c>
      <c r="J245" s="87" t="s">
        <v>87</v>
      </c>
      <c r="K245" s="66">
        <f>IF($F245=1,VLOOKUP(J245,data!$B$35:$D$39,2,0),0)</f>
        <v>0</v>
      </c>
      <c r="L245" s="67">
        <f>IF(AND(I245&lt;&gt;0,K245&lt;&gt;0)=FALSE,0,data!$C$43)</f>
        <v>0</v>
      </c>
      <c r="M245" s="91">
        <f t="shared" si="61"/>
        <v>0</v>
      </c>
      <c r="N245" s="61">
        <f t="shared" si="122"/>
        <v>0</v>
      </c>
      <c r="O245" s="61">
        <f t="shared" si="94"/>
        <v>0</v>
      </c>
      <c r="P245" s="61">
        <f t="shared" si="95"/>
        <v>0</v>
      </c>
      <c r="Q245" s="137">
        <f t="shared" si="96"/>
        <v>0</v>
      </c>
      <c r="S245" s="64"/>
      <c r="T245" s="61">
        <f t="shared" si="97"/>
        <v>0</v>
      </c>
      <c r="U245" s="65">
        <f>IF(T245=1,data!$C$41*S245,0)</f>
        <v>0</v>
      </c>
      <c r="V245" s="87" t="s">
        <v>87</v>
      </c>
      <c r="W245" s="66">
        <f>IF(T245=1,IF(S245&lt;15,VLOOKUP(V245,data!$B$3:$E$32,2,0)*S245,(VLOOKUP(V245,data!$B$3:$E$32,2,0)*14)+(VLOOKUP(V245,data!$B$3:$E$32,3,0))*(S245-14)),0)</f>
        <v>0</v>
      </c>
      <c r="X245" s="87" t="s">
        <v>87</v>
      </c>
      <c r="Y245" s="66">
        <f>IF(T245=1,VLOOKUP(X245,data!$B$35:$D$39,2,0),0)</f>
        <v>0</v>
      </c>
      <c r="Z245" s="67">
        <f>IF(AND(W245&lt;&gt;0,Y245&lt;&gt;0)=FALSE,0,data!$C$43)</f>
        <v>0</v>
      </c>
      <c r="AA245" s="91">
        <f t="shared" si="98"/>
        <v>0</v>
      </c>
      <c r="AB245" s="121">
        <f t="shared" si="99"/>
        <v>0</v>
      </c>
      <c r="AC245" s="61">
        <f t="shared" si="100"/>
        <v>0</v>
      </c>
      <c r="AD245" s="61">
        <f t="shared" si="101"/>
        <v>0</v>
      </c>
      <c r="AF245" s="64"/>
      <c r="AG245" s="61">
        <f t="shared" si="102"/>
        <v>0</v>
      </c>
      <c r="AH245" s="65">
        <f>IF(AG245=1,data!$C$41*AF245,0)</f>
        <v>0</v>
      </c>
      <c r="AI245" s="87" t="s">
        <v>87</v>
      </c>
      <c r="AJ245" s="66">
        <f>IF(AG245=1,IF(AF245&lt;15,VLOOKUP(AI245,data!$B$3:$E$32,2,0)*AF245,(VLOOKUP(AI245,data!$B$3:$E$32,2,0)*14)+(VLOOKUP(AI245,data!$B$3:$E$32,3,0))*(AF245-14)),0)</f>
        <v>0</v>
      </c>
      <c r="AK245" s="87" t="s">
        <v>87</v>
      </c>
      <c r="AL245" s="66">
        <f>IF(AG245=1,VLOOKUP(AK245,data!$B$35:$D$39,2,0),0)</f>
        <v>0</v>
      </c>
      <c r="AM245" s="67">
        <f>IF(AND(AJ245&lt;&gt;0,AL245&lt;&gt;0)=FALSE,0,data!$C$43)</f>
        <v>0</v>
      </c>
      <c r="AN245" s="91">
        <f t="shared" si="103"/>
        <v>0</v>
      </c>
      <c r="AO245" s="121">
        <f t="shared" si="104"/>
        <v>0</v>
      </c>
      <c r="AP245" s="61">
        <f t="shared" si="105"/>
        <v>0</v>
      </c>
      <c r="AQ245" s="61">
        <f t="shared" si="106"/>
        <v>0</v>
      </c>
      <c r="AS245" s="64"/>
      <c r="AT245" s="61">
        <f t="shared" si="107"/>
        <v>0</v>
      </c>
      <c r="AU245" s="65">
        <f>IF(AT245=1,data!$C$41*AS245,0)</f>
        <v>0</v>
      </c>
      <c r="AV245" s="87" t="s">
        <v>87</v>
      </c>
      <c r="AW245" s="66">
        <f>IF(AT245=1,IF(AS245&lt;15,VLOOKUP(AV245,data!$B$3:$E$32,2,0)*AS245,(VLOOKUP(AV245,data!$B$3:$E$32,2,0)*14)+(VLOOKUP(AV245,data!$B$3:$E$32,3,0))*(AS245-14)),0)</f>
        <v>0</v>
      </c>
      <c r="AX245" s="87" t="s">
        <v>87</v>
      </c>
      <c r="AY245" s="66">
        <f>IF(AT245=1,VLOOKUP(AX245,data!$B$35:$D$39,2,0),0)</f>
        <v>0</v>
      </c>
      <c r="AZ245" s="67">
        <f>IF(AND(AW245&lt;&gt;0,AY245&lt;&gt;0)=FALSE,0,data!$C$43)</f>
        <v>0</v>
      </c>
      <c r="BA245" s="91">
        <f t="shared" si="108"/>
        <v>0</v>
      </c>
      <c r="BB245" s="121">
        <f t="shared" si="109"/>
        <v>0</v>
      </c>
      <c r="BC245" s="61">
        <f t="shared" si="110"/>
        <v>0</v>
      </c>
      <c r="BD245" s="61">
        <f t="shared" si="111"/>
        <v>0</v>
      </c>
      <c r="BF245" s="64"/>
      <c r="BG245" s="61">
        <f t="shared" si="112"/>
        <v>0</v>
      </c>
      <c r="BH245" s="65">
        <f>IF(BG245=1,data!$C$41*BF245,0)</f>
        <v>0</v>
      </c>
      <c r="BI245" s="87" t="s">
        <v>87</v>
      </c>
      <c r="BJ245" s="66">
        <f>IF(BG245=1,IF(BF245&lt;15,VLOOKUP(BI245,data!$B$3:$E$32,2,0)*BF245,(VLOOKUP(BI245,data!$B$3:$E$32,2,0)*14)+(VLOOKUP(BI245,data!$B$3:$E$32,3,0))*(BF245-14)),0)</f>
        <v>0</v>
      </c>
      <c r="BK245" s="87" t="s">
        <v>87</v>
      </c>
      <c r="BL245" s="66">
        <f>IF(BG245=1,VLOOKUP(BK245,data!$B$35:$D$39,2,0),0)</f>
        <v>0</v>
      </c>
      <c r="BM245" s="67">
        <f>IF(AND(BJ245&lt;&gt;0,BL245&lt;&gt;0)=FALSE,0,data!$C$43)</f>
        <v>0</v>
      </c>
      <c r="BN245" s="91">
        <f t="shared" si="113"/>
        <v>0</v>
      </c>
      <c r="BO245" s="121">
        <f t="shared" si="114"/>
        <v>0</v>
      </c>
      <c r="BP245" s="61">
        <f t="shared" si="115"/>
        <v>0</v>
      </c>
      <c r="BQ245" s="61">
        <f t="shared" si="116"/>
        <v>0</v>
      </c>
      <c r="BS245" s="64"/>
      <c r="BT245" s="61">
        <f t="shared" si="117"/>
        <v>0</v>
      </c>
      <c r="BU245" s="65">
        <f>IF(BT245=1,data!$C$41*BS245,0)</f>
        <v>0</v>
      </c>
      <c r="BV245" s="87" t="s">
        <v>87</v>
      </c>
      <c r="BW245" s="66">
        <f>IF(BT245=1,IF(BS245&lt;15,VLOOKUP(BV245,data!$B$3:$E$32,2,0)*BS245,(VLOOKUP(BV245,data!$B$3:$E$32,2,0)*14)+(VLOOKUP(BV245,data!$B$3:$E$32,3,0))*(BS245-14)),0)</f>
        <v>0</v>
      </c>
      <c r="BX245" s="87" t="s">
        <v>87</v>
      </c>
      <c r="BY245" s="66">
        <f>IF(BT245=1,VLOOKUP(BX245,data!$B$35:$D$39,2,0),0)</f>
        <v>0</v>
      </c>
      <c r="BZ245" s="67">
        <f>IF(AND(BW245&lt;&gt;0,BY245&lt;&gt;0)=FALSE,0,data!$C$43)</f>
        <v>0</v>
      </c>
      <c r="CA245" s="91">
        <f t="shared" si="118"/>
        <v>0</v>
      </c>
      <c r="CB245" s="121">
        <f t="shared" si="119"/>
        <v>0</v>
      </c>
      <c r="CC245" s="61">
        <f t="shared" si="120"/>
        <v>0</v>
      </c>
      <c r="CD245" s="61">
        <f t="shared" si="121"/>
        <v>0</v>
      </c>
    </row>
    <row r="246" spans="1:82" ht="18" hidden="1" customHeight="1" x14ac:dyDescent="0.25">
      <c r="A246" s="68"/>
      <c r="B246" s="58" t="s">
        <v>328</v>
      </c>
      <c r="C246" s="113"/>
      <c r="D246" s="59"/>
      <c r="E246" s="64"/>
      <c r="F246" s="61">
        <f t="shared" si="93"/>
        <v>0</v>
      </c>
      <c r="G246" s="65">
        <f>IF(F246=1,data!$C$41*E246,0)</f>
        <v>0</v>
      </c>
      <c r="H246" s="87" t="s">
        <v>87</v>
      </c>
      <c r="I246" s="66">
        <f>IF($F246=1,IF($E246&lt;15,VLOOKUP(H246,data!$B$3:$E$32,2,0)*$E246,(VLOOKUP(H246,data!$B$3:$E$32,2,0)*14)+(VLOOKUP(H246,data!$B$3:$E$32,3,0))*($E246-14)),0)</f>
        <v>0</v>
      </c>
      <c r="J246" s="87" t="s">
        <v>87</v>
      </c>
      <c r="K246" s="66">
        <f>IF($F246=1,VLOOKUP(J246,data!$B$35:$D$39,2,0),0)</f>
        <v>0</v>
      </c>
      <c r="L246" s="67">
        <f>IF(AND(I246&lt;&gt;0,K246&lt;&gt;0)=FALSE,0,data!$C$43)</f>
        <v>0</v>
      </c>
      <c r="M246" s="91">
        <f t="shared" si="61"/>
        <v>0</v>
      </c>
      <c r="N246" s="61">
        <f t="shared" si="122"/>
        <v>0</v>
      </c>
      <c r="O246" s="61">
        <f t="shared" si="94"/>
        <v>0</v>
      </c>
      <c r="P246" s="61">
        <f t="shared" si="95"/>
        <v>0</v>
      </c>
      <c r="Q246" s="137">
        <f t="shared" si="96"/>
        <v>0</v>
      </c>
      <c r="S246" s="64"/>
      <c r="T246" s="61">
        <f t="shared" si="97"/>
        <v>0</v>
      </c>
      <c r="U246" s="65">
        <f>IF(T246=1,data!$C$41*S246,0)</f>
        <v>0</v>
      </c>
      <c r="V246" s="87" t="s">
        <v>87</v>
      </c>
      <c r="W246" s="66">
        <f>IF(T246=1,IF(S246&lt;15,VLOOKUP(V246,data!$B$3:$E$32,2,0)*S246,(VLOOKUP(V246,data!$B$3:$E$32,2,0)*14)+(VLOOKUP(V246,data!$B$3:$E$32,3,0))*(S246-14)),0)</f>
        <v>0</v>
      </c>
      <c r="X246" s="87" t="s">
        <v>87</v>
      </c>
      <c r="Y246" s="66">
        <f>IF(T246=1,VLOOKUP(X246,data!$B$35:$D$39,2,0),0)</f>
        <v>0</v>
      </c>
      <c r="Z246" s="67">
        <f>IF(AND(W246&lt;&gt;0,Y246&lt;&gt;0)=FALSE,0,data!$C$43)</f>
        <v>0</v>
      </c>
      <c r="AA246" s="91">
        <f t="shared" si="98"/>
        <v>0</v>
      </c>
      <c r="AB246" s="121">
        <f t="shared" si="99"/>
        <v>0</v>
      </c>
      <c r="AC246" s="61">
        <f t="shared" si="100"/>
        <v>0</v>
      </c>
      <c r="AD246" s="61">
        <f t="shared" si="101"/>
        <v>0</v>
      </c>
      <c r="AF246" s="64"/>
      <c r="AG246" s="61">
        <f t="shared" si="102"/>
        <v>0</v>
      </c>
      <c r="AH246" s="65">
        <f>IF(AG246=1,data!$C$41*AF246,0)</f>
        <v>0</v>
      </c>
      <c r="AI246" s="87" t="s">
        <v>87</v>
      </c>
      <c r="AJ246" s="66">
        <f>IF(AG246=1,IF(AF246&lt;15,VLOOKUP(AI246,data!$B$3:$E$32,2,0)*AF246,(VLOOKUP(AI246,data!$B$3:$E$32,2,0)*14)+(VLOOKUP(AI246,data!$B$3:$E$32,3,0))*(AF246-14)),0)</f>
        <v>0</v>
      </c>
      <c r="AK246" s="87" t="s">
        <v>87</v>
      </c>
      <c r="AL246" s="66">
        <f>IF(AG246=1,VLOOKUP(AK246,data!$B$35:$D$39,2,0),0)</f>
        <v>0</v>
      </c>
      <c r="AM246" s="67">
        <f>IF(AND(AJ246&lt;&gt;0,AL246&lt;&gt;0)=FALSE,0,data!$C$43)</f>
        <v>0</v>
      </c>
      <c r="AN246" s="91">
        <f t="shared" si="103"/>
        <v>0</v>
      </c>
      <c r="AO246" s="121">
        <f t="shared" si="104"/>
        <v>0</v>
      </c>
      <c r="AP246" s="61">
        <f t="shared" si="105"/>
        <v>0</v>
      </c>
      <c r="AQ246" s="61">
        <f t="shared" si="106"/>
        <v>0</v>
      </c>
      <c r="AS246" s="64"/>
      <c r="AT246" s="61">
        <f t="shared" si="107"/>
        <v>0</v>
      </c>
      <c r="AU246" s="65">
        <f>IF(AT246=1,data!$C$41*AS246,0)</f>
        <v>0</v>
      </c>
      <c r="AV246" s="87" t="s">
        <v>87</v>
      </c>
      <c r="AW246" s="66">
        <f>IF(AT246=1,IF(AS246&lt;15,VLOOKUP(AV246,data!$B$3:$E$32,2,0)*AS246,(VLOOKUP(AV246,data!$B$3:$E$32,2,0)*14)+(VLOOKUP(AV246,data!$B$3:$E$32,3,0))*(AS246-14)),0)</f>
        <v>0</v>
      </c>
      <c r="AX246" s="87" t="s">
        <v>87</v>
      </c>
      <c r="AY246" s="66">
        <f>IF(AT246=1,VLOOKUP(AX246,data!$B$35:$D$39,2,0),0)</f>
        <v>0</v>
      </c>
      <c r="AZ246" s="67">
        <f>IF(AND(AW246&lt;&gt;0,AY246&lt;&gt;0)=FALSE,0,data!$C$43)</f>
        <v>0</v>
      </c>
      <c r="BA246" s="91">
        <f t="shared" si="108"/>
        <v>0</v>
      </c>
      <c r="BB246" s="121">
        <f t="shared" si="109"/>
        <v>0</v>
      </c>
      <c r="BC246" s="61">
        <f t="shared" si="110"/>
        <v>0</v>
      </c>
      <c r="BD246" s="61">
        <f t="shared" si="111"/>
        <v>0</v>
      </c>
      <c r="BF246" s="64"/>
      <c r="BG246" s="61">
        <f t="shared" si="112"/>
        <v>0</v>
      </c>
      <c r="BH246" s="65">
        <f>IF(BG246=1,data!$C$41*BF246,0)</f>
        <v>0</v>
      </c>
      <c r="BI246" s="87" t="s">
        <v>87</v>
      </c>
      <c r="BJ246" s="66">
        <f>IF(BG246=1,IF(BF246&lt;15,VLOOKUP(BI246,data!$B$3:$E$32,2,0)*BF246,(VLOOKUP(BI246,data!$B$3:$E$32,2,0)*14)+(VLOOKUP(BI246,data!$B$3:$E$32,3,0))*(BF246-14)),0)</f>
        <v>0</v>
      </c>
      <c r="BK246" s="87" t="s">
        <v>87</v>
      </c>
      <c r="BL246" s="66">
        <f>IF(BG246=1,VLOOKUP(BK246,data!$B$35:$D$39,2,0),0)</f>
        <v>0</v>
      </c>
      <c r="BM246" s="67">
        <f>IF(AND(BJ246&lt;&gt;0,BL246&lt;&gt;0)=FALSE,0,data!$C$43)</f>
        <v>0</v>
      </c>
      <c r="BN246" s="91">
        <f t="shared" si="113"/>
        <v>0</v>
      </c>
      <c r="BO246" s="121">
        <f t="shared" si="114"/>
        <v>0</v>
      </c>
      <c r="BP246" s="61">
        <f t="shared" si="115"/>
        <v>0</v>
      </c>
      <c r="BQ246" s="61">
        <f t="shared" si="116"/>
        <v>0</v>
      </c>
      <c r="BS246" s="64"/>
      <c r="BT246" s="61">
        <f t="shared" si="117"/>
        <v>0</v>
      </c>
      <c r="BU246" s="65">
        <f>IF(BT246=1,data!$C$41*BS246,0)</f>
        <v>0</v>
      </c>
      <c r="BV246" s="87" t="s">
        <v>87</v>
      </c>
      <c r="BW246" s="66">
        <f>IF(BT246=1,IF(BS246&lt;15,VLOOKUP(BV246,data!$B$3:$E$32,2,0)*BS246,(VLOOKUP(BV246,data!$B$3:$E$32,2,0)*14)+(VLOOKUP(BV246,data!$B$3:$E$32,3,0))*(BS246-14)),0)</f>
        <v>0</v>
      </c>
      <c r="BX246" s="87" t="s">
        <v>87</v>
      </c>
      <c r="BY246" s="66">
        <f>IF(BT246=1,VLOOKUP(BX246,data!$B$35:$D$39,2,0),0)</f>
        <v>0</v>
      </c>
      <c r="BZ246" s="67">
        <f>IF(AND(BW246&lt;&gt;0,BY246&lt;&gt;0)=FALSE,0,data!$C$43)</f>
        <v>0</v>
      </c>
      <c r="CA246" s="91">
        <f t="shared" si="118"/>
        <v>0</v>
      </c>
      <c r="CB246" s="121">
        <f t="shared" si="119"/>
        <v>0</v>
      </c>
      <c r="CC246" s="61">
        <f t="shared" si="120"/>
        <v>0</v>
      </c>
      <c r="CD246" s="61">
        <f t="shared" si="121"/>
        <v>0</v>
      </c>
    </row>
    <row r="247" spans="1:82" ht="18" hidden="1" customHeight="1" x14ac:dyDescent="0.25">
      <c r="A247" s="68"/>
      <c r="B247" s="58" t="s">
        <v>329</v>
      </c>
      <c r="C247" s="113"/>
      <c r="D247" s="59"/>
      <c r="E247" s="64"/>
      <c r="F247" s="61">
        <f t="shared" si="93"/>
        <v>0</v>
      </c>
      <c r="G247" s="65">
        <f>IF(F247=1,data!$C$41*E247,0)</f>
        <v>0</v>
      </c>
      <c r="H247" s="87" t="s">
        <v>87</v>
      </c>
      <c r="I247" s="66">
        <f>IF($F247=1,IF($E247&lt;15,VLOOKUP(H247,data!$B$3:$E$32,2,0)*$E247,(VLOOKUP(H247,data!$B$3:$E$32,2,0)*14)+(VLOOKUP(H247,data!$B$3:$E$32,3,0))*($E247-14)),0)</f>
        <v>0</v>
      </c>
      <c r="J247" s="87" t="s">
        <v>87</v>
      </c>
      <c r="K247" s="66">
        <f>IF($F247=1,VLOOKUP(J247,data!$B$35:$D$39,2,0),0)</f>
        <v>0</v>
      </c>
      <c r="L247" s="67">
        <f>IF(AND(I247&lt;&gt;0,K247&lt;&gt;0)=FALSE,0,data!$C$43)</f>
        <v>0</v>
      </c>
      <c r="M247" s="91">
        <f t="shared" si="61"/>
        <v>0</v>
      </c>
      <c r="N247" s="61">
        <f t="shared" si="122"/>
        <v>0</v>
      </c>
      <c r="O247" s="61">
        <f t="shared" si="94"/>
        <v>0</v>
      </c>
      <c r="P247" s="61">
        <f t="shared" si="95"/>
        <v>0</v>
      </c>
      <c r="Q247" s="137">
        <f t="shared" si="96"/>
        <v>0</v>
      </c>
      <c r="S247" s="64"/>
      <c r="T247" s="61">
        <f t="shared" si="97"/>
        <v>0</v>
      </c>
      <c r="U247" s="65">
        <f>IF(T247=1,data!$C$41*S247,0)</f>
        <v>0</v>
      </c>
      <c r="V247" s="87" t="s">
        <v>87</v>
      </c>
      <c r="W247" s="66">
        <f>IF(T247=1,IF(S247&lt;15,VLOOKUP(V247,data!$B$3:$E$32,2,0)*S247,(VLOOKUP(V247,data!$B$3:$E$32,2,0)*14)+(VLOOKUP(V247,data!$B$3:$E$32,3,0))*(S247-14)),0)</f>
        <v>0</v>
      </c>
      <c r="X247" s="87" t="s">
        <v>87</v>
      </c>
      <c r="Y247" s="66">
        <f>IF(T247=1,VLOOKUP(X247,data!$B$35:$D$39,2,0),0)</f>
        <v>0</v>
      </c>
      <c r="Z247" s="67">
        <f>IF(AND(W247&lt;&gt;0,Y247&lt;&gt;0)=FALSE,0,data!$C$43)</f>
        <v>0</v>
      </c>
      <c r="AA247" s="91">
        <f t="shared" si="98"/>
        <v>0</v>
      </c>
      <c r="AB247" s="121">
        <f t="shared" si="99"/>
        <v>0</v>
      </c>
      <c r="AC247" s="61">
        <f t="shared" si="100"/>
        <v>0</v>
      </c>
      <c r="AD247" s="61">
        <f t="shared" si="101"/>
        <v>0</v>
      </c>
      <c r="AF247" s="64"/>
      <c r="AG247" s="61">
        <f t="shared" si="102"/>
        <v>0</v>
      </c>
      <c r="AH247" s="65">
        <f>IF(AG247=1,data!$C$41*AF247,0)</f>
        <v>0</v>
      </c>
      <c r="AI247" s="87" t="s">
        <v>87</v>
      </c>
      <c r="AJ247" s="66">
        <f>IF(AG247=1,IF(AF247&lt;15,VLOOKUP(AI247,data!$B$3:$E$32,2,0)*AF247,(VLOOKUP(AI247,data!$B$3:$E$32,2,0)*14)+(VLOOKUP(AI247,data!$B$3:$E$32,3,0))*(AF247-14)),0)</f>
        <v>0</v>
      </c>
      <c r="AK247" s="87" t="s">
        <v>87</v>
      </c>
      <c r="AL247" s="66">
        <f>IF(AG247=1,VLOOKUP(AK247,data!$B$35:$D$39,2,0),0)</f>
        <v>0</v>
      </c>
      <c r="AM247" s="67">
        <f>IF(AND(AJ247&lt;&gt;0,AL247&lt;&gt;0)=FALSE,0,data!$C$43)</f>
        <v>0</v>
      </c>
      <c r="AN247" s="91">
        <f t="shared" si="103"/>
        <v>0</v>
      </c>
      <c r="AO247" s="121">
        <f t="shared" si="104"/>
        <v>0</v>
      </c>
      <c r="AP247" s="61">
        <f t="shared" si="105"/>
        <v>0</v>
      </c>
      <c r="AQ247" s="61">
        <f t="shared" si="106"/>
        <v>0</v>
      </c>
      <c r="AS247" s="64"/>
      <c r="AT247" s="61">
        <f t="shared" si="107"/>
        <v>0</v>
      </c>
      <c r="AU247" s="65">
        <f>IF(AT247=1,data!$C$41*AS247,0)</f>
        <v>0</v>
      </c>
      <c r="AV247" s="87" t="s">
        <v>87</v>
      </c>
      <c r="AW247" s="66">
        <f>IF(AT247=1,IF(AS247&lt;15,VLOOKUP(AV247,data!$B$3:$E$32,2,0)*AS247,(VLOOKUP(AV247,data!$B$3:$E$32,2,0)*14)+(VLOOKUP(AV247,data!$B$3:$E$32,3,0))*(AS247-14)),0)</f>
        <v>0</v>
      </c>
      <c r="AX247" s="87" t="s">
        <v>87</v>
      </c>
      <c r="AY247" s="66">
        <f>IF(AT247=1,VLOOKUP(AX247,data!$B$35:$D$39,2,0),0)</f>
        <v>0</v>
      </c>
      <c r="AZ247" s="67">
        <f>IF(AND(AW247&lt;&gt;0,AY247&lt;&gt;0)=FALSE,0,data!$C$43)</f>
        <v>0</v>
      </c>
      <c r="BA247" s="91">
        <f t="shared" si="108"/>
        <v>0</v>
      </c>
      <c r="BB247" s="121">
        <f t="shared" si="109"/>
        <v>0</v>
      </c>
      <c r="BC247" s="61">
        <f t="shared" si="110"/>
        <v>0</v>
      </c>
      <c r="BD247" s="61">
        <f t="shared" si="111"/>
        <v>0</v>
      </c>
      <c r="BF247" s="64"/>
      <c r="BG247" s="61">
        <f t="shared" si="112"/>
        <v>0</v>
      </c>
      <c r="BH247" s="65">
        <f>IF(BG247=1,data!$C$41*BF247,0)</f>
        <v>0</v>
      </c>
      <c r="BI247" s="87" t="s">
        <v>87</v>
      </c>
      <c r="BJ247" s="66">
        <f>IF(BG247=1,IF(BF247&lt;15,VLOOKUP(BI247,data!$B$3:$E$32,2,0)*BF247,(VLOOKUP(BI247,data!$B$3:$E$32,2,0)*14)+(VLOOKUP(BI247,data!$B$3:$E$32,3,0))*(BF247-14)),0)</f>
        <v>0</v>
      </c>
      <c r="BK247" s="87" t="s">
        <v>87</v>
      </c>
      <c r="BL247" s="66">
        <f>IF(BG247=1,VLOOKUP(BK247,data!$B$35:$D$39,2,0),0)</f>
        <v>0</v>
      </c>
      <c r="BM247" s="67">
        <f>IF(AND(BJ247&lt;&gt;0,BL247&lt;&gt;0)=FALSE,0,data!$C$43)</f>
        <v>0</v>
      </c>
      <c r="BN247" s="91">
        <f t="shared" si="113"/>
        <v>0</v>
      </c>
      <c r="BO247" s="121">
        <f t="shared" si="114"/>
        <v>0</v>
      </c>
      <c r="BP247" s="61">
        <f t="shared" si="115"/>
        <v>0</v>
      </c>
      <c r="BQ247" s="61">
        <f t="shared" si="116"/>
        <v>0</v>
      </c>
      <c r="BS247" s="64"/>
      <c r="BT247" s="61">
        <f t="shared" si="117"/>
        <v>0</v>
      </c>
      <c r="BU247" s="65">
        <f>IF(BT247=1,data!$C$41*BS247,0)</f>
        <v>0</v>
      </c>
      <c r="BV247" s="87" t="s">
        <v>87</v>
      </c>
      <c r="BW247" s="66">
        <f>IF(BT247=1,IF(BS247&lt;15,VLOOKUP(BV247,data!$B$3:$E$32,2,0)*BS247,(VLOOKUP(BV247,data!$B$3:$E$32,2,0)*14)+(VLOOKUP(BV247,data!$B$3:$E$32,3,0))*(BS247-14)),0)</f>
        <v>0</v>
      </c>
      <c r="BX247" s="87" t="s">
        <v>87</v>
      </c>
      <c r="BY247" s="66">
        <f>IF(BT247=1,VLOOKUP(BX247,data!$B$35:$D$39,2,0),0)</f>
        <v>0</v>
      </c>
      <c r="BZ247" s="67">
        <f>IF(AND(BW247&lt;&gt;0,BY247&lt;&gt;0)=FALSE,0,data!$C$43)</f>
        <v>0</v>
      </c>
      <c r="CA247" s="91">
        <f t="shared" si="118"/>
        <v>0</v>
      </c>
      <c r="CB247" s="121">
        <f t="shared" si="119"/>
        <v>0</v>
      </c>
      <c r="CC247" s="61">
        <f t="shared" si="120"/>
        <v>0</v>
      </c>
      <c r="CD247" s="61">
        <f t="shared" si="121"/>
        <v>0</v>
      </c>
    </row>
    <row r="248" spans="1:82" ht="18" hidden="1" customHeight="1" x14ac:dyDescent="0.25">
      <c r="A248" s="68"/>
      <c r="B248" s="58" t="s">
        <v>330</v>
      </c>
      <c r="C248" s="113"/>
      <c r="D248" s="59"/>
      <c r="E248" s="64"/>
      <c r="F248" s="61">
        <f t="shared" si="93"/>
        <v>0</v>
      </c>
      <c r="G248" s="65">
        <f>IF(F248=1,data!$C$41*E248,0)</f>
        <v>0</v>
      </c>
      <c r="H248" s="87" t="s">
        <v>87</v>
      </c>
      <c r="I248" s="66">
        <f>IF($F248=1,IF($E248&lt;15,VLOOKUP(H248,data!$B$3:$E$32,2,0)*$E248,(VLOOKUP(H248,data!$B$3:$E$32,2,0)*14)+(VLOOKUP(H248,data!$B$3:$E$32,3,0))*($E248-14)),0)</f>
        <v>0</v>
      </c>
      <c r="J248" s="87" t="s">
        <v>87</v>
      </c>
      <c r="K248" s="66">
        <f>IF($F248=1,VLOOKUP(J248,data!$B$35:$D$39,2,0),0)</f>
        <v>0</v>
      </c>
      <c r="L248" s="67">
        <f>IF(AND(I248&lt;&gt;0,K248&lt;&gt;0)=FALSE,0,data!$C$43)</f>
        <v>0</v>
      </c>
      <c r="M248" s="91">
        <f t="shared" si="61"/>
        <v>0</v>
      </c>
      <c r="N248" s="61">
        <f t="shared" si="122"/>
        <v>0</v>
      </c>
      <c r="O248" s="61">
        <f t="shared" si="94"/>
        <v>0</v>
      </c>
      <c r="P248" s="61">
        <f t="shared" si="95"/>
        <v>0</v>
      </c>
      <c r="Q248" s="137">
        <f t="shared" si="96"/>
        <v>0</v>
      </c>
      <c r="S248" s="64"/>
      <c r="T248" s="61">
        <f t="shared" si="97"/>
        <v>0</v>
      </c>
      <c r="U248" s="65">
        <f>IF(T248=1,data!$C$41*S248,0)</f>
        <v>0</v>
      </c>
      <c r="V248" s="87" t="s">
        <v>87</v>
      </c>
      <c r="W248" s="66">
        <f>IF(T248=1,IF(S248&lt;15,VLOOKUP(V248,data!$B$3:$E$32,2,0)*S248,(VLOOKUP(V248,data!$B$3:$E$32,2,0)*14)+(VLOOKUP(V248,data!$B$3:$E$32,3,0))*(S248-14)),0)</f>
        <v>0</v>
      </c>
      <c r="X248" s="87" t="s">
        <v>87</v>
      </c>
      <c r="Y248" s="66">
        <f>IF(T248=1,VLOOKUP(X248,data!$B$35:$D$39,2,0),0)</f>
        <v>0</v>
      </c>
      <c r="Z248" s="67">
        <f>IF(AND(W248&lt;&gt;0,Y248&lt;&gt;0)=FALSE,0,data!$C$43)</f>
        <v>0</v>
      </c>
      <c r="AA248" s="91">
        <f t="shared" si="98"/>
        <v>0</v>
      </c>
      <c r="AB248" s="121">
        <f t="shared" si="99"/>
        <v>0</v>
      </c>
      <c r="AC248" s="61">
        <f t="shared" si="100"/>
        <v>0</v>
      </c>
      <c r="AD248" s="61">
        <f t="shared" si="101"/>
        <v>0</v>
      </c>
      <c r="AF248" s="64"/>
      <c r="AG248" s="61">
        <f t="shared" si="102"/>
        <v>0</v>
      </c>
      <c r="AH248" s="65">
        <f>IF(AG248=1,data!$C$41*AF248,0)</f>
        <v>0</v>
      </c>
      <c r="AI248" s="87" t="s">
        <v>87</v>
      </c>
      <c r="AJ248" s="66">
        <f>IF(AG248=1,IF(AF248&lt;15,VLOOKUP(AI248,data!$B$3:$E$32,2,0)*AF248,(VLOOKUP(AI248,data!$B$3:$E$32,2,0)*14)+(VLOOKUP(AI248,data!$B$3:$E$32,3,0))*(AF248-14)),0)</f>
        <v>0</v>
      </c>
      <c r="AK248" s="87" t="s">
        <v>87</v>
      </c>
      <c r="AL248" s="66">
        <f>IF(AG248=1,VLOOKUP(AK248,data!$B$35:$D$39,2,0),0)</f>
        <v>0</v>
      </c>
      <c r="AM248" s="67">
        <f>IF(AND(AJ248&lt;&gt;0,AL248&lt;&gt;0)=FALSE,0,data!$C$43)</f>
        <v>0</v>
      </c>
      <c r="AN248" s="91">
        <f t="shared" si="103"/>
        <v>0</v>
      </c>
      <c r="AO248" s="121">
        <f t="shared" si="104"/>
        <v>0</v>
      </c>
      <c r="AP248" s="61">
        <f t="shared" si="105"/>
        <v>0</v>
      </c>
      <c r="AQ248" s="61">
        <f t="shared" si="106"/>
        <v>0</v>
      </c>
      <c r="AS248" s="64"/>
      <c r="AT248" s="61">
        <f t="shared" si="107"/>
        <v>0</v>
      </c>
      <c r="AU248" s="65">
        <f>IF(AT248=1,data!$C$41*AS248,0)</f>
        <v>0</v>
      </c>
      <c r="AV248" s="87" t="s">
        <v>87</v>
      </c>
      <c r="AW248" s="66">
        <f>IF(AT248=1,IF(AS248&lt;15,VLOOKUP(AV248,data!$B$3:$E$32,2,0)*AS248,(VLOOKUP(AV248,data!$B$3:$E$32,2,0)*14)+(VLOOKUP(AV248,data!$B$3:$E$32,3,0))*(AS248-14)),0)</f>
        <v>0</v>
      </c>
      <c r="AX248" s="87" t="s">
        <v>87</v>
      </c>
      <c r="AY248" s="66">
        <f>IF(AT248=1,VLOOKUP(AX248,data!$B$35:$D$39,2,0),0)</f>
        <v>0</v>
      </c>
      <c r="AZ248" s="67">
        <f>IF(AND(AW248&lt;&gt;0,AY248&lt;&gt;0)=FALSE,0,data!$C$43)</f>
        <v>0</v>
      </c>
      <c r="BA248" s="91">
        <f t="shared" si="108"/>
        <v>0</v>
      </c>
      <c r="BB248" s="121">
        <f t="shared" si="109"/>
        <v>0</v>
      </c>
      <c r="BC248" s="61">
        <f t="shared" si="110"/>
        <v>0</v>
      </c>
      <c r="BD248" s="61">
        <f t="shared" si="111"/>
        <v>0</v>
      </c>
      <c r="BF248" s="64"/>
      <c r="BG248" s="61">
        <f t="shared" si="112"/>
        <v>0</v>
      </c>
      <c r="BH248" s="65">
        <f>IF(BG248=1,data!$C$41*BF248,0)</f>
        <v>0</v>
      </c>
      <c r="BI248" s="87" t="s">
        <v>87</v>
      </c>
      <c r="BJ248" s="66">
        <f>IF(BG248=1,IF(BF248&lt;15,VLOOKUP(BI248,data!$B$3:$E$32,2,0)*BF248,(VLOOKUP(BI248,data!$B$3:$E$32,2,0)*14)+(VLOOKUP(BI248,data!$B$3:$E$32,3,0))*(BF248-14)),0)</f>
        <v>0</v>
      </c>
      <c r="BK248" s="87" t="s">
        <v>87</v>
      </c>
      <c r="BL248" s="66">
        <f>IF(BG248=1,VLOOKUP(BK248,data!$B$35:$D$39,2,0),0)</f>
        <v>0</v>
      </c>
      <c r="BM248" s="67">
        <f>IF(AND(BJ248&lt;&gt;0,BL248&lt;&gt;0)=FALSE,0,data!$C$43)</f>
        <v>0</v>
      </c>
      <c r="BN248" s="91">
        <f t="shared" si="113"/>
        <v>0</v>
      </c>
      <c r="BO248" s="121">
        <f t="shared" si="114"/>
        <v>0</v>
      </c>
      <c r="BP248" s="61">
        <f t="shared" si="115"/>
        <v>0</v>
      </c>
      <c r="BQ248" s="61">
        <f t="shared" si="116"/>
        <v>0</v>
      </c>
      <c r="BS248" s="64"/>
      <c r="BT248" s="61">
        <f t="shared" si="117"/>
        <v>0</v>
      </c>
      <c r="BU248" s="65">
        <f>IF(BT248=1,data!$C$41*BS248,0)</f>
        <v>0</v>
      </c>
      <c r="BV248" s="87" t="s">
        <v>87</v>
      </c>
      <c r="BW248" s="66">
        <f>IF(BT248=1,IF(BS248&lt;15,VLOOKUP(BV248,data!$B$3:$E$32,2,0)*BS248,(VLOOKUP(BV248,data!$B$3:$E$32,2,0)*14)+(VLOOKUP(BV248,data!$B$3:$E$32,3,0))*(BS248-14)),0)</f>
        <v>0</v>
      </c>
      <c r="BX248" s="87" t="s">
        <v>87</v>
      </c>
      <c r="BY248" s="66">
        <f>IF(BT248=1,VLOOKUP(BX248,data!$B$35:$D$39,2,0),0)</f>
        <v>0</v>
      </c>
      <c r="BZ248" s="67">
        <f>IF(AND(BW248&lt;&gt;0,BY248&lt;&gt;0)=FALSE,0,data!$C$43)</f>
        <v>0</v>
      </c>
      <c r="CA248" s="91">
        <f t="shared" si="118"/>
        <v>0</v>
      </c>
      <c r="CB248" s="121">
        <f t="shared" si="119"/>
        <v>0</v>
      </c>
      <c r="CC248" s="61">
        <f t="shared" si="120"/>
        <v>0</v>
      </c>
      <c r="CD248" s="61">
        <f t="shared" si="121"/>
        <v>0</v>
      </c>
    </row>
    <row r="249" spans="1:82" ht="18" hidden="1" customHeight="1" x14ac:dyDescent="0.25">
      <c r="A249" s="68"/>
      <c r="B249" s="58" t="s">
        <v>331</v>
      </c>
      <c r="C249" s="113"/>
      <c r="D249" s="59"/>
      <c r="E249" s="64"/>
      <c r="F249" s="61">
        <f t="shared" si="93"/>
        <v>0</v>
      </c>
      <c r="G249" s="65">
        <f>IF(F249=1,data!$C$41*E249,0)</f>
        <v>0</v>
      </c>
      <c r="H249" s="87" t="s">
        <v>87</v>
      </c>
      <c r="I249" s="66">
        <f>IF($F249=1,IF($E249&lt;15,VLOOKUP(H249,data!$B$3:$E$32,2,0)*$E249,(VLOOKUP(H249,data!$B$3:$E$32,2,0)*14)+(VLOOKUP(H249,data!$B$3:$E$32,3,0))*($E249-14)),0)</f>
        <v>0</v>
      </c>
      <c r="J249" s="87" t="s">
        <v>87</v>
      </c>
      <c r="K249" s="66">
        <f>IF($F249=1,VLOOKUP(J249,data!$B$35:$D$39,2,0),0)</f>
        <v>0</v>
      </c>
      <c r="L249" s="67">
        <f>IF(AND(I249&lt;&gt;0,K249&lt;&gt;0)=FALSE,0,data!$C$43)</f>
        <v>0</v>
      </c>
      <c r="M249" s="91">
        <f t="shared" si="61"/>
        <v>0</v>
      </c>
      <c r="N249" s="61">
        <f t="shared" si="122"/>
        <v>0</v>
      </c>
      <c r="O249" s="61">
        <f t="shared" si="94"/>
        <v>0</v>
      </c>
      <c r="P249" s="61">
        <f t="shared" si="95"/>
        <v>0</v>
      </c>
      <c r="Q249" s="137">
        <f t="shared" si="96"/>
        <v>0</v>
      </c>
      <c r="S249" s="64"/>
      <c r="T249" s="61">
        <f t="shared" si="97"/>
        <v>0</v>
      </c>
      <c r="U249" s="65">
        <f>IF(T249=1,data!$C$41*S249,0)</f>
        <v>0</v>
      </c>
      <c r="V249" s="87" t="s">
        <v>87</v>
      </c>
      <c r="W249" s="66">
        <f>IF(T249=1,IF(S249&lt;15,VLOOKUP(V249,data!$B$3:$E$32,2,0)*S249,(VLOOKUP(V249,data!$B$3:$E$32,2,0)*14)+(VLOOKUP(V249,data!$B$3:$E$32,3,0))*(S249-14)),0)</f>
        <v>0</v>
      </c>
      <c r="X249" s="87" t="s">
        <v>87</v>
      </c>
      <c r="Y249" s="66">
        <f>IF(T249=1,VLOOKUP(X249,data!$B$35:$D$39,2,0),0)</f>
        <v>0</v>
      </c>
      <c r="Z249" s="67">
        <f>IF(AND(W249&lt;&gt;0,Y249&lt;&gt;0)=FALSE,0,data!$C$43)</f>
        <v>0</v>
      </c>
      <c r="AA249" s="91">
        <f t="shared" si="98"/>
        <v>0</v>
      </c>
      <c r="AB249" s="121">
        <f t="shared" si="99"/>
        <v>0</v>
      </c>
      <c r="AC249" s="61">
        <f t="shared" si="100"/>
        <v>0</v>
      </c>
      <c r="AD249" s="61">
        <f t="shared" si="101"/>
        <v>0</v>
      </c>
      <c r="AF249" s="64"/>
      <c r="AG249" s="61">
        <f t="shared" si="102"/>
        <v>0</v>
      </c>
      <c r="AH249" s="65">
        <f>IF(AG249=1,data!$C$41*AF249,0)</f>
        <v>0</v>
      </c>
      <c r="AI249" s="87" t="s">
        <v>87</v>
      </c>
      <c r="AJ249" s="66">
        <f>IF(AG249=1,IF(AF249&lt;15,VLOOKUP(AI249,data!$B$3:$E$32,2,0)*AF249,(VLOOKUP(AI249,data!$B$3:$E$32,2,0)*14)+(VLOOKUP(AI249,data!$B$3:$E$32,3,0))*(AF249-14)),0)</f>
        <v>0</v>
      </c>
      <c r="AK249" s="87" t="s">
        <v>87</v>
      </c>
      <c r="AL249" s="66">
        <f>IF(AG249=1,VLOOKUP(AK249,data!$B$35:$D$39,2,0),0)</f>
        <v>0</v>
      </c>
      <c r="AM249" s="67">
        <f>IF(AND(AJ249&lt;&gt;0,AL249&lt;&gt;0)=FALSE,0,data!$C$43)</f>
        <v>0</v>
      </c>
      <c r="AN249" s="91">
        <f t="shared" si="103"/>
        <v>0</v>
      </c>
      <c r="AO249" s="121">
        <f t="shared" si="104"/>
        <v>0</v>
      </c>
      <c r="AP249" s="61">
        <f t="shared" si="105"/>
        <v>0</v>
      </c>
      <c r="AQ249" s="61">
        <f t="shared" si="106"/>
        <v>0</v>
      </c>
      <c r="AS249" s="64"/>
      <c r="AT249" s="61">
        <f t="shared" si="107"/>
        <v>0</v>
      </c>
      <c r="AU249" s="65">
        <f>IF(AT249=1,data!$C$41*AS249,0)</f>
        <v>0</v>
      </c>
      <c r="AV249" s="87" t="s">
        <v>87</v>
      </c>
      <c r="AW249" s="66">
        <f>IF(AT249=1,IF(AS249&lt;15,VLOOKUP(AV249,data!$B$3:$E$32,2,0)*AS249,(VLOOKUP(AV249,data!$B$3:$E$32,2,0)*14)+(VLOOKUP(AV249,data!$B$3:$E$32,3,0))*(AS249-14)),0)</f>
        <v>0</v>
      </c>
      <c r="AX249" s="87" t="s">
        <v>87</v>
      </c>
      <c r="AY249" s="66">
        <f>IF(AT249=1,VLOOKUP(AX249,data!$B$35:$D$39,2,0),0)</f>
        <v>0</v>
      </c>
      <c r="AZ249" s="67">
        <f>IF(AND(AW249&lt;&gt;0,AY249&lt;&gt;0)=FALSE,0,data!$C$43)</f>
        <v>0</v>
      </c>
      <c r="BA249" s="91">
        <f t="shared" si="108"/>
        <v>0</v>
      </c>
      <c r="BB249" s="121">
        <f t="shared" si="109"/>
        <v>0</v>
      </c>
      <c r="BC249" s="61">
        <f t="shared" si="110"/>
        <v>0</v>
      </c>
      <c r="BD249" s="61">
        <f t="shared" si="111"/>
        <v>0</v>
      </c>
      <c r="BF249" s="64"/>
      <c r="BG249" s="61">
        <f t="shared" si="112"/>
        <v>0</v>
      </c>
      <c r="BH249" s="65">
        <f>IF(BG249=1,data!$C$41*BF249,0)</f>
        <v>0</v>
      </c>
      <c r="BI249" s="87" t="s">
        <v>87</v>
      </c>
      <c r="BJ249" s="66">
        <f>IF(BG249=1,IF(BF249&lt;15,VLOOKUP(BI249,data!$B$3:$E$32,2,0)*BF249,(VLOOKUP(BI249,data!$B$3:$E$32,2,0)*14)+(VLOOKUP(BI249,data!$B$3:$E$32,3,0))*(BF249-14)),0)</f>
        <v>0</v>
      </c>
      <c r="BK249" s="87" t="s">
        <v>87</v>
      </c>
      <c r="BL249" s="66">
        <f>IF(BG249=1,VLOOKUP(BK249,data!$B$35:$D$39,2,0),0)</f>
        <v>0</v>
      </c>
      <c r="BM249" s="67">
        <f>IF(AND(BJ249&lt;&gt;0,BL249&lt;&gt;0)=FALSE,0,data!$C$43)</f>
        <v>0</v>
      </c>
      <c r="BN249" s="91">
        <f t="shared" si="113"/>
        <v>0</v>
      </c>
      <c r="BO249" s="121">
        <f t="shared" si="114"/>
        <v>0</v>
      </c>
      <c r="BP249" s="61">
        <f t="shared" si="115"/>
        <v>0</v>
      </c>
      <c r="BQ249" s="61">
        <f t="shared" si="116"/>
        <v>0</v>
      </c>
      <c r="BS249" s="64"/>
      <c r="BT249" s="61">
        <f t="shared" si="117"/>
        <v>0</v>
      </c>
      <c r="BU249" s="65">
        <f>IF(BT249=1,data!$C$41*BS249,0)</f>
        <v>0</v>
      </c>
      <c r="BV249" s="87" t="s">
        <v>87</v>
      </c>
      <c r="BW249" s="66">
        <f>IF(BT249=1,IF(BS249&lt;15,VLOOKUP(BV249,data!$B$3:$E$32,2,0)*BS249,(VLOOKUP(BV249,data!$B$3:$E$32,2,0)*14)+(VLOOKUP(BV249,data!$B$3:$E$32,3,0))*(BS249-14)),0)</f>
        <v>0</v>
      </c>
      <c r="BX249" s="87" t="s">
        <v>87</v>
      </c>
      <c r="BY249" s="66">
        <f>IF(BT249=1,VLOOKUP(BX249,data!$B$35:$D$39,2,0),0)</f>
        <v>0</v>
      </c>
      <c r="BZ249" s="67">
        <f>IF(AND(BW249&lt;&gt;0,BY249&lt;&gt;0)=FALSE,0,data!$C$43)</f>
        <v>0</v>
      </c>
      <c r="CA249" s="91">
        <f t="shared" si="118"/>
        <v>0</v>
      </c>
      <c r="CB249" s="121">
        <f t="shared" si="119"/>
        <v>0</v>
      </c>
      <c r="CC249" s="61">
        <f t="shared" si="120"/>
        <v>0</v>
      </c>
      <c r="CD249" s="61">
        <f t="shared" si="121"/>
        <v>0</v>
      </c>
    </row>
    <row r="250" spans="1:82" ht="18" hidden="1" customHeight="1" x14ac:dyDescent="0.25">
      <c r="A250" s="68"/>
      <c r="B250" s="58" t="s">
        <v>332</v>
      </c>
      <c r="C250" s="113"/>
      <c r="D250" s="59"/>
      <c r="E250" s="64"/>
      <c r="F250" s="61">
        <f t="shared" si="93"/>
        <v>0</v>
      </c>
      <c r="G250" s="65">
        <f>IF(F250=1,data!$C$41*E250,0)</f>
        <v>0</v>
      </c>
      <c r="H250" s="87" t="s">
        <v>87</v>
      </c>
      <c r="I250" s="66">
        <f>IF($F250=1,IF($E250&lt;15,VLOOKUP(H250,data!$B$3:$E$32,2,0)*$E250,(VLOOKUP(H250,data!$B$3:$E$32,2,0)*14)+(VLOOKUP(H250,data!$B$3:$E$32,3,0))*($E250-14)),0)</f>
        <v>0</v>
      </c>
      <c r="J250" s="87" t="s">
        <v>87</v>
      </c>
      <c r="K250" s="66">
        <f>IF($F250=1,VLOOKUP(J250,data!$B$35:$D$39,2,0),0)</f>
        <v>0</v>
      </c>
      <c r="L250" s="67">
        <f>IF(AND(I250&lt;&gt;0,K250&lt;&gt;0)=FALSE,0,data!$C$43)</f>
        <v>0</v>
      </c>
      <c r="M250" s="91">
        <f t="shared" si="61"/>
        <v>0</v>
      </c>
      <c r="N250" s="61">
        <f t="shared" si="122"/>
        <v>0</v>
      </c>
      <c r="O250" s="61">
        <f t="shared" si="94"/>
        <v>0</v>
      </c>
      <c r="P250" s="61">
        <f t="shared" si="95"/>
        <v>0</v>
      </c>
      <c r="Q250" s="137">
        <f t="shared" si="96"/>
        <v>0</v>
      </c>
      <c r="S250" s="64"/>
      <c r="T250" s="61">
        <f t="shared" si="97"/>
        <v>0</v>
      </c>
      <c r="U250" s="65">
        <f>IF(T250=1,data!$C$41*S250,0)</f>
        <v>0</v>
      </c>
      <c r="V250" s="87" t="s">
        <v>87</v>
      </c>
      <c r="W250" s="66">
        <f>IF(T250=1,IF(S250&lt;15,VLOOKUP(V250,data!$B$3:$E$32,2,0)*S250,(VLOOKUP(V250,data!$B$3:$E$32,2,0)*14)+(VLOOKUP(V250,data!$B$3:$E$32,3,0))*(S250-14)),0)</f>
        <v>0</v>
      </c>
      <c r="X250" s="87" t="s">
        <v>87</v>
      </c>
      <c r="Y250" s="66">
        <f>IF(T250=1,VLOOKUP(X250,data!$B$35:$D$39,2,0),0)</f>
        <v>0</v>
      </c>
      <c r="Z250" s="67">
        <f>IF(AND(W250&lt;&gt;0,Y250&lt;&gt;0)=FALSE,0,data!$C$43)</f>
        <v>0</v>
      </c>
      <c r="AA250" s="91">
        <f t="shared" si="98"/>
        <v>0</v>
      </c>
      <c r="AB250" s="121">
        <f t="shared" si="99"/>
        <v>0</v>
      </c>
      <c r="AC250" s="61">
        <f t="shared" si="100"/>
        <v>0</v>
      </c>
      <c r="AD250" s="61">
        <f t="shared" si="101"/>
        <v>0</v>
      </c>
      <c r="AF250" s="64"/>
      <c r="AG250" s="61">
        <f t="shared" si="102"/>
        <v>0</v>
      </c>
      <c r="AH250" s="65">
        <f>IF(AG250=1,data!$C$41*AF250,0)</f>
        <v>0</v>
      </c>
      <c r="AI250" s="87" t="s">
        <v>87</v>
      </c>
      <c r="AJ250" s="66">
        <f>IF(AG250=1,IF(AF250&lt;15,VLOOKUP(AI250,data!$B$3:$E$32,2,0)*AF250,(VLOOKUP(AI250,data!$B$3:$E$32,2,0)*14)+(VLOOKUP(AI250,data!$B$3:$E$32,3,0))*(AF250-14)),0)</f>
        <v>0</v>
      </c>
      <c r="AK250" s="87" t="s">
        <v>87</v>
      </c>
      <c r="AL250" s="66">
        <f>IF(AG250=1,VLOOKUP(AK250,data!$B$35:$D$39,2,0),0)</f>
        <v>0</v>
      </c>
      <c r="AM250" s="67">
        <f>IF(AND(AJ250&lt;&gt;0,AL250&lt;&gt;0)=FALSE,0,data!$C$43)</f>
        <v>0</v>
      </c>
      <c r="AN250" s="91">
        <f t="shared" si="103"/>
        <v>0</v>
      </c>
      <c r="AO250" s="121">
        <f t="shared" si="104"/>
        <v>0</v>
      </c>
      <c r="AP250" s="61">
        <f t="shared" si="105"/>
        <v>0</v>
      </c>
      <c r="AQ250" s="61">
        <f t="shared" si="106"/>
        <v>0</v>
      </c>
      <c r="AS250" s="64"/>
      <c r="AT250" s="61">
        <f t="shared" si="107"/>
        <v>0</v>
      </c>
      <c r="AU250" s="65">
        <f>IF(AT250=1,data!$C$41*AS250,0)</f>
        <v>0</v>
      </c>
      <c r="AV250" s="87" t="s">
        <v>87</v>
      </c>
      <c r="AW250" s="66">
        <f>IF(AT250=1,IF(AS250&lt;15,VLOOKUP(AV250,data!$B$3:$E$32,2,0)*AS250,(VLOOKUP(AV250,data!$B$3:$E$32,2,0)*14)+(VLOOKUP(AV250,data!$B$3:$E$32,3,0))*(AS250-14)),0)</f>
        <v>0</v>
      </c>
      <c r="AX250" s="87" t="s">
        <v>87</v>
      </c>
      <c r="AY250" s="66">
        <f>IF(AT250=1,VLOOKUP(AX250,data!$B$35:$D$39,2,0),0)</f>
        <v>0</v>
      </c>
      <c r="AZ250" s="67">
        <f>IF(AND(AW250&lt;&gt;0,AY250&lt;&gt;0)=FALSE,0,data!$C$43)</f>
        <v>0</v>
      </c>
      <c r="BA250" s="91">
        <f t="shared" si="108"/>
        <v>0</v>
      </c>
      <c r="BB250" s="121">
        <f t="shared" si="109"/>
        <v>0</v>
      </c>
      <c r="BC250" s="61">
        <f t="shared" si="110"/>
        <v>0</v>
      </c>
      <c r="BD250" s="61">
        <f t="shared" si="111"/>
        <v>0</v>
      </c>
      <c r="BF250" s="64"/>
      <c r="BG250" s="61">
        <f t="shared" si="112"/>
        <v>0</v>
      </c>
      <c r="BH250" s="65">
        <f>IF(BG250=1,data!$C$41*BF250,0)</f>
        <v>0</v>
      </c>
      <c r="BI250" s="87" t="s">
        <v>87</v>
      </c>
      <c r="BJ250" s="66">
        <f>IF(BG250=1,IF(BF250&lt;15,VLOOKUP(BI250,data!$B$3:$E$32,2,0)*BF250,(VLOOKUP(BI250,data!$B$3:$E$32,2,0)*14)+(VLOOKUP(BI250,data!$B$3:$E$32,3,0))*(BF250-14)),0)</f>
        <v>0</v>
      </c>
      <c r="BK250" s="87" t="s">
        <v>87</v>
      </c>
      <c r="BL250" s="66">
        <f>IF(BG250=1,VLOOKUP(BK250,data!$B$35:$D$39,2,0),0)</f>
        <v>0</v>
      </c>
      <c r="BM250" s="67">
        <f>IF(AND(BJ250&lt;&gt;0,BL250&lt;&gt;0)=FALSE,0,data!$C$43)</f>
        <v>0</v>
      </c>
      <c r="BN250" s="91">
        <f t="shared" si="113"/>
        <v>0</v>
      </c>
      <c r="BO250" s="121">
        <f t="shared" si="114"/>
        <v>0</v>
      </c>
      <c r="BP250" s="61">
        <f t="shared" si="115"/>
        <v>0</v>
      </c>
      <c r="BQ250" s="61">
        <f t="shared" si="116"/>
        <v>0</v>
      </c>
      <c r="BS250" s="64"/>
      <c r="BT250" s="61">
        <f t="shared" si="117"/>
        <v>0</v>
      </c>
      <c r="BU250" s="65">
        <f>IF(BT250=1,data!$C$41*BS250,0)</f>
        <v>0</v>
      </c>
      <c r="BV250" s="87" t="s">
        <v>87</v>
      </c>
      <c r="BW250" s="66">
        <f>IF(BT250=1,IF(BS250&lt;15,VLOOKUP(BV250,data!$B$3:$E$32,2,0)*BS250,(VLOOKUP(BV250,data!$B$3:$E$32,2,0)*14)+(VLOOKUP(BV250,data!$B$3:$E$32,3,0))*(BS250-14)),0)</f>
        <v>0</v>
      </c>
      <c r="BX250" s="87" t="s">
        <v>87</v>
      </c>
      <c r="BY250" s="66">
        <f>IF(BT250=1,VLOOKUP(BX250,data!$B$35:$D$39,2,0),0)</f>
        <v>0</v>
      </c>
      <c r="BZ250" s="67">
        <f>IF(AND(BW250&lt;&gt;0,BY250&lt;&gt;0)=FALSE,0,data!$C$43)</f>
        <v>0</v>
      </c>
      <c r="CA250" s="91">
        <f t="shared" si="118"/>
        <v>0</v>
      </c>
      <c r="CB250" s="121">
        <f t="shared" si="119"/>
        <v>0</v>
      </c>
      <c r="CC250" s="61">
        <f t="shared" si="120"/>
        <v>0</v>
      </c>
      <c r="CD250" s="61">
        <f t="shared" si="121"/>
        <v>0</v>
      </c>
    </row>
    <row r="251" spans="1:82" ht="18" hidden="1" customHeight="1" x14ac:dyDescent="0.25">
      <c r="A251" s="68"/>
      <c r="B251" s="58" t="s">
        <v>333</v>
      </c>
      <c r="C251" s="113"/>
      <c r="D251" s="59"/>
      <c r="E251" s="64"/>
      <c r="F251" s="61">
        <f t="shared" si="93"/>
        <v>0</v>
      </c>
      <c r="G251" s="65">
        <f>IF(F251=1,data!$C$41*E251,0)</f>
        <v>0</v>
      </c>
      <c r="H251" s="87" t="s">
        <v>87</v>
      </c>
      <c r="I251" s="66">
        <f>IF($F251=1,IF($E251&lt;15,VLOOKUP(H251,data!$B$3:$E$32,2,0)*$E251,(VLOOKUP(H251,data!$B$3:$E$32,2,0)*14)+(VLOOKUP(H251,data!$B$3:$E$32,3,0))*($E251-14)),0)</f>
        <v>0</v>
      </c>
      <c r="J251" s="87" t="s">
        <v>87</v>
      </c>
      <c r="K251" s="66">
        <f>IF($F251=1,VLOOKUP(J251,data!$B$35:$D$39,2,0),0)</f>
        <v>0</v>
      </c>
      <c r="L251" s="67">
        <f>IF(AND(I251&lt;&gt;0,K251&lt;&gt;0)=FALSE,0,data!$C$43)</f>
        <v>0</v>
      </c>
      <c r="M251" s="91">
        <f t="shared" si="61"/>
        <v>0</v>
      </c>
      <c r="N251" s="61">
        <f t="shared" si="122"/>
        <v>0</v>
      </c>
      <c r="O251" s="61">
        <f t="shared" si="94"/>
        <v>0</v>
      </c>
      <c r="P251" s="61">
        <f t="shared" si="95"/>
        <v>0</v>
      </c>
      <c r="Q251" s="137">
        <f t="shared" si="96"/>
        <v>0</v>
      </c>
      <c r="S251" s="64"/>
      <c r="T251" s="61">
        <f t="shared" si="97"/>
        <v>0</v>
      </c>
      <c r="U251" s="65">
        <f>IF(T251=1,data!$C$41*S251,0)</f>
        <v>0</v>
      </c>
      <c r="V251" s="87" t="s">
        <v>87</v>
      </c>
      <c r="W251" s="66">
        <f>IF(T251=1,IF(S251&lt;15,VLOOKUP(V251,data!$B$3:$E$32,2,0)*S251,(VLOOKUP(V251,data!$B$3:$E$32,2,0)*14)+(VLOOKUP(V251,data!$B$3:$E$32,3,0))*(S251-14)),0)</f>
        <v>0</v>
      </c>
      <c r="X251" s="87" t="s">
        <v>87</v>
      </c>
      <c r="Y251" s="66">
        <f>IF(T251=1,VLOOKUP(X251,data!$B$35:$D$39,2,0),0)</f>
        <v>0</v>
      </c>
      <c r="Z251" s="67">
        <f>IF(AND(W251&lt;&gt;0,Y251&lt;&gt;0)=FALSE,0,data!$C$43)</f>
        <v>0</v>
      </c>
      <c r="AA251" s="91">
        <f t="shared" si="98"/>
        <v>0</v>
      </c>
      <c r="AB251" s="121">
        <f t="shared" si="99"/>
        <v>0</v>
      </c>
      <c r="AC251" s="61">
        <f t="shared" si="100"/>
        <v>0</v>
      </c>
      <c r="AD251" s="61">
        <f t="shared" si="101"/>
        <v>0</v>
      </c>
      <c r="AF251" s="64"/>
      <c r="AG251" s="61">
        <f t="shared" si="102"/>
        <v>0</v>
      </c>
      <c r="AH251" s="65">
        <f>IF(AG251=1,data!$C$41*AF251,0)</f>
        <v>0</v>
      </c>
      <c r="AI251" s="87" t="s">
        <v>87</v>
      </c>
      <c r="AJ251" s="66">
        <f>IF(AG251=1,IF(AF251&lt;15,VLOOKUP(AI251,data!$B$3:$E$32,2,0)*AF251,(VLOOKUP(AI251,data!$B$3:$E$32,2,0)*14)+(VLOOKUP(AI251,data!$B$3:$E$32,3,0))*(AF251-14)),0)</f>
        <v>0</v>
      </c>
      <c r="AK251" s="87" t="s">
        <v>87</v>
      </c>
      <c r="AL251" s="66">
        <f>IF(AG251=1,VLOOKUP(AK251,data!$B$35:$D$39,2,0),0)</f>
        <v>0</v>
      </c>
      <c r="AM251" s="67">
        <f>IF(AND(AJ251&lt;&gt;0,AL251&lt;&gt;0)=FALSE,0,data!$C$43)</f>
        <v>0</v>
      </c>
      <c r="AN251" s="91">
        <f t="shared" si="103"/>
        <v>0</v>
      </c>
      <c r="AO251" s="121">
        <f t="shared" si="104"/>
        <v>0</v>
      </c>
      <c r="AP251" s="61">
        <f t="shared" si="105"/>
        <v>0</v>
      </c>
      <c r="AQ251" s="61">
        <f t="shared" si="106"/>
        <v>0</v>
      </c>
      <c r="AS251" s="64"/>
      <c r="AT251" s="61">
        <f t="shared" si="107"/>
        <v>0</v>
      </c>
      <c r="AU251" s="65">
        <f>IF(AT251=1,data!$C$41*AS251,0)</f>
        <v>0</v>
      </c>
      <c r="AV251" s="87" t="s">
        <v>87</v>
      </c>
      <c r="AW251" s="66">
        <f>IF(AT251=1,IF(AS251&lt;15,VLOOKUP(AV251,data!$B$3:$E$32,2,0)*AS251,(VLOOKUP(AV251,data!$B$3:$E$32,2,0)*14)+(VLOOKUP(AV251,data!$B$3:$E$32,3,0))*(AS251-14)),0)</f>
        <v>0</v>
      </c>
      <c r="AX251" s="87" t="s">
        <v>87</v>
      </c>
      <c r="AY251" s="66">
        <f>IF(AT251=1,VLOOKUP(AX251,data!$B$35:$D$39,2,0),0)</f>
        <v>0</v>
      </c>
      <c r="AZ251" s="67">
        <f>IF(AND(AW251&lt;&gt;0,AY251&lt;&gt;0)=FALSE,0,data!$C$43)</f>
        <v>0</v>
      </c>
      <c r="BA251" s="91">
        <f t="shared" si="108"/>
        <v>0</v>
      </c>
      <c r="BB251" s="121">
        <f t="shared" si="109"/>
        <v>0</v>
      </c>
      <c r="BC251" s="61">
        <f t="shared" si="110"/>
        <v>0</v>
      </c>
      <c r="BD251" s="61">
        <f t="shared" si="111"/>
        <v>0</v>
      </c>
      <c r="BF251" s="64"/>
      <c r="BG251" s="61">
        <f t="shared" si="112"/>
        <v>0</v>
      </c>
      <c r="BH251" s="65">
        <f>IF(BG251=1,data!$C$41*BF251,0)</f>
        <v>0</v>
      </c>
      <c r="BI251" s="87" t="s">
        <v>87</v>
      </c>
      <c r="BJ251" s="66">
        <f>IF(BG251=1,IF(BF251&lt;15,VLOOKUP(BI251,data!$B$3:$E$32,2,0)*BF251,(VLOOKUP(BI251,data!$B$3:$E$32,2,0)*14)+(VLOOKUP(BI251,data!$B$3:$E$32,3,0))*(BF251-14)),0)</f>
        <v>0</v>
      </c>
      <c r="BK251" s="87" t="s">
        <v>87</v>
      </c>
      <c r="BL251" s="66">
        <f>IF(BG251=1,VLOOKUP(BK251,data!$B$35:$D$39,2,0),0)</f>
        <v>0</v>
      </c>
      <c r="BM251" s="67">
        <f>IF(AND(BJ251&lt;&gt;0,BL251&lt;&gt;0)=FALSE,0,data!$C$43)</f>
        <v>0</v>
      </c>
      <c r="BN251" s="91">
        <f t="shared" si="113"/>
        <v>0</v>
      </c>
      <c r="BO251" s="121">
        <f t="shared" si="114"/>
        <v>0</v>
      </c>
      <c r="BP251" s="61">
        <f t="shared" si="115"/>
        <v>0</v>
      </c>
      <c r="BQ251" s="61">
        <f t="shared" si="116"/>
        <v>0</v>
      </c>
      <c r="BS251" s="64"/>
      <c r="BT251" s="61">
        <f t="shared" si="117"/>
        <v>0</v>
      </c>
      <c r="BU251" s="65">
        <f>IF(BT251=1,data!$C$41*BS251,0)</f>
        <v>0</v>
      </c>
      <c r="BV251" s="87" t="s">
        <v>87</v>
      </c>
      <c r="BW251" s="66">
        <f>IF(BT251=1,IF(BS251&lt;15,VLOOKUP(BV251,data!$B$3:$E$32,2,0)*BS251,(VLOOKUP(BV251,data!$B$3:$E$32,2,0)*14)+(VLOOKUP(BV251,data!$B$3:$E$32,3,0))*(BS251-14)),0)</f>
        <v>0</v>
      </c>
      <c r="BX251" s="87" t="s">
        <v>87</v>
      </c>
      <c r="BY251" s="66">
        <f>IF(BT251=1,VLOOKUP(BX251,data!$B$35:$D$39,2,0),0)</f>
        <v>0</v>
      </c>
      <c r="BZ251" s="67">
        <f>IF(AND(BW251&lt;&gt;0,BY251&lt;&gt;0)=FALSE,0,data!$C$43)</f>
        <v>0</v>
      </c>
      <c r="CA251" s="91">
        <f t="shared" si="118"/>
        <v>0</v>
      </c>
      <c r="CB251" s="121">
        <f t="shared" si="119"/>
        <v>0</v>
      </c>
      <c r="CC251" s="61">
        <f t="shared" si="120"/>
        <v>0</v>
      </c>
      <c r="CD251" s="61">
        <f t="shared" si="121"/>
        <v>0</v>
      </c>
    </row>
    <row r="252" spans="1:82" ht="18" hidden="1" customHeight="1" x14ac:dyDescent="0.25">
      <c r="A252" s="68"/>
      <c r="B252" s="58" t="s">
        <v>334</v>
      </c>
      <c r="C252" s="113"/>
      <c r="D252" s="59"/>
      <c r="E252" s="64"/>
      <c r="F252" s="61">
        <f t="shared" si="93"/>
        <v>0</v>
      </c>
      <c r="G252" s="65">
        <f>IF(F252=1,data!$C$41*E252,0)</f>
        <v>0</v>
      </c>
      <c r="H252" s="87" t="s">
        <v>87</v>
      </c>
      <c r="I252" s="66">
        <f>IF($F252=1,IF($E252&lt;15,VLOOKUP(H252,data!$B$3:$E$32,2,0)*$E252,(VLOOKUP(H252,data!$B$3:$E$32,2,0)*14)+(VLOOKUP(H252,data!$B$3:$E$32,3,0))*($E252-14)),0)</f>
        <v>0</v>
      </c>
      <c r="J252" s="87" t="s">
        <v>87</v>
      </c>
      <c r="K252" s="66">
        <f>IF($F252=1,VLOOKUP(J252,data!$B$35:$D$39,2,0),0)</f>
        <v>0</v>
      </c>
      <c r="L252" s="67">
        <f>IF(AND(I252&lt;&gt;0,K252&lt;&gt;0)=FALSE,0,data!$C$43)</f>
        <v>0</v>
      </c>
      <c r="M252" s="91">
        <f t="shared" si="61"/>
        <v>0</v>
      </c>
      <c r="N252" s="61">
        <f t="shared" si="122"/>
        <v>0</v>
      </c>
      <c r="O252" s="61">
        <f t="shared" si="94"/>
        <v>0</v>
      </c>
      <c r="P252" s="61">
        <f t="shared" si="95"/>
        <v>0</v>
      </c>
      <c r="Q252" s="137">
        <f t="shared" si="96"/>
        <v>0</v>
      </c>
      <c r="S252" s="64"/>
      <c r="T252" s="61">
        <f t="shared" si="97"/>
        <v>0</v>
      </c>
      <c r="U252" s="65">
        <f>IF(T252=1,data!$C$41*S252,0)</f>
        <v>0</v>
      </c>
      <c r="V252" s="87" t="s">
        <v>87</v>
      </c>
      <c r="W252" s="66">
        <f>IF(T252=1,IF(S252&lt;15,VLOOKUP(V252,data!$B$3:$E$32,2,0)*S252,(VLOOKUP(V252,data!$B$3:$E$32,2,0)*14)+(VLOOKUP(V252,data!$B$3:$E$32,3,0))*(S252-14)),0)</f>
        <v>0</v>
      </c>
      <c r="X252" s="87" t="s">
        <v>87</v>
      </c>
      <c r="Y252" s="66">
        <f>IF(T252=1,VLOOKUP(X252,data!$B$35:$D$39,2,0),0)</f>
        <v>0</v>
      </c>
      <c r="Z252" s="67">
        <f>IF(AND(W252&lt;&gt;0,Y252&lt;&gt;0)=FALSE,0,data!$C$43)</f>
        <v>0</v>
      </c>
      <c r="AA252" s="91">
        <f t="shared" si="98"/>
        <v>0</v>
      </c>
      <c r="AB252" s="121">
        <f t="shared" si="99"/>
        <v>0</v>
      </c>
      <c r="AC252" s="61">
        <f t="shared" si="100"/>
        <v>0</v>
      </c>
      <c r="AD252" s="61">
        <f t="shared" si="101"/>
        <v>0</v>
      </c>
      <c r="AF252" s="64"/>
      <c r="AG252" s="61">
        <f t="shared" si="102"/>
        <v>0</v>
      </c>
      <c r="AH252" s="65">
        <f>IF(AG252=1,data!$C$41*AF252,0)</f>
        <v>0</v>
      </c>
      <c r="AI252" s="87" t="s">
        <v>87</v>
      </c>
      <c r="AJ252" s="66">
        <f>IF(AG252=1,IF(AF252&lt;15,VLOOKUP(AI252,data!$B$3:$E$32,2,0)*AF252,(VLOOKUP(AI252,data!$B$3:$E$32,2,0)*14)+(VLOOKUP(AI252,data!$B$3:$E$32,3,0))*(AF252-14)),0)</f>
        <v>0</v>
      </c>
      <c r="AK252" s="87" t="s">
        <v>87</v>
      </c>
      <c r="AL252" s="66">
        <f>IF(AG252=1,VLOOKUP(AK252,data!$B$35:$D$39,2,0),0)</f>
        <v>0</v>
      </c>
      <c r="AM252" s="67">
        <f>IF(AND(AJ252&lt;&gt;0,AL252&lt;&gt;0)=FALSE,0,data!$C$43)</f>
        <v>0</v>
      </c>
      <c r="AN252" s="91">
        <f t="shared" si="103"/>
        <v>0</v>
      </c>
      <c r="AO252" s="121">
        <f t="shared" si="104"/>
        <v>0</v>
      </c>
      <c r="AP252" s="61">
        <f t="shared" si="105"/>
        <v>0</v>
      </c>
      <c r="AQ252" s="61">
        <f t="shared" si="106"/>
        <v>0</v>
      </c>
      <c r="AS252" s="64"/>
      <c r="AT252" s="61">
        <f t="shared" si="107"/>
        <v>0</v>
      </c>
      <c r="AU252" s="65">
        <f>IF(AT252=1,data!$C$41*AS252,0)</f>
        <v>0</v>
      </c>
      <c r="AV252" s="87" t="s">
        <v>87</v>
      </c>
      <c r="AW252" s="66">
        <f>IF(AT252=1,IF(AS252&lt;15,VLOOKUP(AV252,data!$B$3:$E$32,2,0)*AS252,(VLOOKUP(AV252,data!$B$3:$E$32,2,0)*14)+(VLOOKUP(AV252,data!$B$3:$E$32,3,0))*(AS252-14)),0)</f>
        <v>0</v>
      </c>
      <c r="AX252" s="87" t="s">
        <v>87</v>
      </c>
      <c r="AY252" s="66">
        <f>IF(AT252=1,VLOOKUP(AX252,data!$B$35:$D$39,2,0),0)</f>
        <v>0</v>
      </c>
      <c r="AZ252" s="67">
        <f>IF(AND(AW252&lt;&gt;0,AY252&lt;&gt;0)=FALSE,0,data!$C$43)</f>
        <v>0</v>
      </c>
      <c r="BA252" s="91">
        <f t="shared" si="108"/>
        <v>0</v>
      </c>
      <c r="BB252" s="121">
        <f t="shared" si="109"/>
        <v>0</v>
      </c>
      <c r="BC252" s="61">
        <f t="shared" si="110"/>
        <v>0</v>
      </c>
      <c r="BD252" s="61">
        <f t="shared" si="111"/>
        <v>0</v>
      </c>
      <c r="BF252" s="64"/>
      <c r="BG252" s="61">
        <f t="shared" si="112"/>
        <v>0</v>
      </c>
      <c r="BH252" s="65">
        <f>IF(BG252=1,data!$C$41*BF252,0)</f>
        <v>0</v>
      </c>
      <c r="BI252" s="87" t="s">
        <v>87</v>
      </c>
      <c r="BJ252" s="66">
        <f>IF(BG252=1,IF(BF252&lt;15,VLOOKUP(BI252,data!$B$3:$E$32,2,0)*BF252,(VLOOKUP(BI252,data!$B$3:$E$32,2,0)*14)+(VLOOKUP(BI252,data!$B$3:$E$32,3,0))*(BF252-14)),0)</f>
        <v>0</v>
      </c>
      <c r="BK252" s="87" t="s">
        <v>87</v>
      </c>
      <c r="BL252" s="66">
        <f>IF(BG252=1,VLOOKUP(BK252,data!$B$35:$D$39,2,0),0)</f>
        <v>0</v>
      </c>
      <c r="BM252" s="67">
        <f>IF(AND(BJ252&lt;&gt;0,BL252&lt;&gt;0)=FALSE,0,data!$C$43)</f>
        <v>0</v>
      </c>
      <c r="BN252" s="91">
        <f t="shared" si="113"/>
        <v>0</v>
      </c>
      <c r="BO252" s="121">
        <f t="shared" si="114"/>
        <v>0</v>
      </c>
      <c r="BP252" s="61">
        <f t="shared" si="115"/>
        <v>0</v>
      </c>
      <c r="BQ252" s="61">
        <f t="shared" si="116"/>
        <v>0</v>
      </c>
      <c r="BS252" s="64"/>
      <c r="BT252" s="61">
        <f t="shared" si="117"/>
        <v>0</v>
      </c>
      <c r="BU252" s="65">
        <f>IF(BT252=1,data!$C$41*BS252,0)</f>
        <v>0</v>
      </c>
      <c r="BV252" s="87" t="s">
        <v>87</v>
      </c>
      <c r="BW252" s="66">
        <f>IF(BT252=1,IF(BS252&lt;15,VLOOKUP(BV252,data!$B$3:$E$32,2,0)*BS252,(VLOOKUP(BV252,data!$B$3:$E$32,2,0)*14)+(VLOOKUP(BV252,data!$B$3:$E$32,3,0))*(BS252-14)),0)</f>
        <v>0</v>
      </c>
      <c r="BX252" s="87" t="s">
        <v>87</v>
      </c>
      <c r="BY252" s="66">
        <f>IF(BT252=1,VLOOKUP(BX252,data!$B$35:$D$39,2,0),0)</f>
        <v>0</v>
      </c>
      <c r="BZ252" s="67">
        <f>IF(AND(BW252&lt;&gt;0,BY252&lt;&gt;0)=FALSE,0,data!$C$43)</f>
        <v>0</v>
      </c>
      <c r="CA252" s="91">
        <f t="shared" si="118"/>
        <v>0</v>
      </c>
      <c r="CB252" s="121">
        <f t="shared" si="119"/>
        <v>0</v>
      </c>
      <c r="CC252" s="61">
        <f t="shared" si="120"/>
        <v>0</v>
      </c>
      <c r="CD252" s="61">
        <f t="shared" si="121"/>
        <v>0</v>
      </c>
    </row>
    <row r="253" spans="1:82" ht="18" hidden="1" customHeight="1" x14ac:dyDescent="0.25">
      <c r="A253" s="68"/>
      <c r="B253" s="58" t="s">
        <v>335</v>
      </c>
      <c r="C253" s="113"/>
      <c r="D253" s="59"/>
      <c r="E253" s="64"/>
      <c r="F253" s="61">
        <f t="shared" si="93"/>
        <v>0</v>
      </c>
      <c r="G253" s="65">
        <f>IF(F253=1,data!$C$41*E253,0)</f>
        <v>0</v>
      </c>
      <c r="H253" s="87" t="s">
        <v>87</v>
      </c>
      <c r="I253" s="66">
        <f>IF($F253=1,IF($E253&lt;15,VLOOKUP(H253,data!$B$3:$E$32,2,0)*$E253,(VLOOKUP(H253,data!$B$3:$E$32,2,0)*14)+(VLOOKUP(H253,data!$B$3:$E$32,3,0))*($E253-14)),0)</f>
        <v>0</v>
      </c>
      <c r="J253" s="87" t="s">
        <v>87</v>
      </c>
      <c r="K253" s="66">
        <f>IF($F253=1,VLOOKUP(J253,data!$B$35:$D$39,2,0),0)</f>
        <v>0</v>
      </c>
      <c r="L253" s="67">
        <f>IF(AND(I253&lt;&gt;0,K253&lt;&gt;0)=FALSE,0,data!$C$43)</f>
        <v>0</v>
      </c>
      <c r="M253" s="91">
        <f t="shared" si="61"/>
        <v>0</v>
      </c>
      <c r="N253" s="61">
        <f t="shared" si="122"/>
        <v>0</v>
      </c>
      <c r="O253" s="61">
        <f t="shared" si="94"/>
        <v>0</v>
      </c>
      <c r="P253" s="61">
        <f t="shared" si="95"/>
        <v>0</v>
      </c>
      <c r="Q253" s="137">
        <f t="shared" si="96"/>
        <v>0</v>
      </c>
      <c r="S253" s="64"/>
      <c r="T253" s="61">
        <f t="shared" si="97"/>
        <v>0</v>
      </c>
      <c r="U253" s="65">
        <f>IF(T253=1,data!$C$41*S253,0)</f>
        <v>0</v>
      </c>
      <c r="V253" s="87" t="s">
        <v>87</v>
      </c>
      <c r="W253" s="66">
        <f>IF(T253=1,IF(S253&lt;15,VLOOKUP(V253,data!$B$3:$E$32,2,0)*S253,(VLOOKUP(V253,data!$B$3:$E$32,2,0)*14)+(VLOOKUP(V253,data!$B$3:$E$32,3,0))*(S253-14)),0)</f>
        <v>0</v>
      </c>
      <c r="X253" s="87" t="s">
        <v>87</v>
      </c>
      <c r="Y253" s="66">
        <f>IF(T253=1,VLOOKUP(X253,data!$B$35:$D$39,2,0),0)</f>
        <v>0</v>
      </c>
      <c r="Z253" s="67">
        <f>IF(AND(W253&lt;&gt;0,Y253&lt;&gt;0)=FALSE,0,data!$C$43)</f>
        <v>0</v>
      </c>
      <c r="AA253" s="91">
        <f t="shared" si="98"/>
        <v>0</v>
      </c>
      <c r="AB253" s="121">
        <f t="shared" si="99"/>
        <v>0</v>
      </c>
      <c r="AC253" s="61">
        <f t="shared" si="100"/>
        <v>0</v>
      </c>
      <c r="AD253" s="61">
        <f t="shared" si="101"/>
        <v>0</v>
      </c>
      <c r="AF253" s="64"/>
      <c r="AG253" s="61">
        <f t="shared" si="102"/>
        <v>0</v>
      </c>
      <c r="AH253" s="65">
        <f>IF(AG253=1,data!$C$41*AF253,0)</f>
        <v>0</v>
      </c>
      <c r="AI253" s="87" t="s">
        <v>87</v>
      </c>
      <c r="AJ253" s="66">
        <f>IF(AG253=1,IF(AF253&lt;15,VLOOKUP(AI253,data!$B$3:$E$32,2,0)*AF253,(VLOOKUP(AI253,data!$B$3:$E$32,2,0)*14)+(VLOOKUP(AI253,data!$B$3:$E$32,3,0))*(AF253-14)),0)</f>
        <v>0</v>
      </c>
      <c r="AK253" s="87" t="s">
        <v>87</v>
      </c>
      <c r="AL253" s="66">
        <f>IF(AG253=1,VLOOKUP(AK253,data!$B$35:$D$39,2,0),0)</f>
        <v>0</v>
      </c>
      <c r="AM253" s="67">
        <f>IF(AND(AJ253&lt;&gt;0,AL253&lt;&gt;0)=FALSE,0,data!$C$43)</f>
        <v>0</v>
      </c>
      <c r="AN253" s="91">
        <f t="shared" si="103"/>
        <v>0</v>
      </c>
      <c r="AO253" s="121">
        <f t="shared" si="104"/>
        <v>0</v>
      </c>
      <c r="AP253" s="61">
        <f t="shared" si="105"/>
        <v>0</v>
      </c>
      <c r="AQ253" s="61">
        <f t="shared" si="106"/>
        <v>0</v>
      </c>
      <c r="AS253" s="64"/>
      <c r="AT253" s="61">
        <f t="shared" si="107"/>
        <v>0</v>
      </c>
      <c r="AU253" s="65">
        <f>IF(AT253=1,data!$C$41*AS253,0)</f>
        <v>0</v>
      </c>
      <c r="AV253" s="87" t="s">
        <v>87</v>
      </c>
      <c r="AW253" s="66">
        <f>IF(AT253=1,IF(AS253&lt;15,VLOOKUP(AV253,data!$B$3:$E$32,2,0)*AS253,(VLOOKUP(AV253,data!$B$3:$E$32,2,0)*14)+(VLOOKUP(AV253,data!$B$3:$E$32,3,0))*(AS253-14)),0)</f>
        <v>0</v>
      </c>
      <c r="AX253" s="87" t="s">
        <v>87</v>
      </c>
      <c r="AY253" s="66">
        <f>IF(AT253=1,VLOOKUP(AX253,data!$B$35:$D$39,2,0),0)</f>
        <v>0</v>
      </c>
      <c r="AZ253" s="67">
        <f>IF(AND(AW253&lt;&gt;0,AY253&lt;&gt;0)=FALSE,0,data!$C$43)</f>
        <v>0</v>
      </c>
      <c r="BA253" s="91">
        <f t="shared" si="108"/>
        <v>0</v>
      </c>
      <c r="BB253" s="121">
        <f t="shared" si="109"/>
        <v>0</v>
      </c>
      <c r="BC253" s="61">
        <f t="shared" si="110"/>
        <v>0</v>
      </c>
      <c r="BD253" s="61">
        <f t="shared" si="111"/>
        <v>0</v>
      </c>
      <c r="BF253" s="64"/>
      <c r="BG253" s="61">
        <f t="shared" si="112"/>
        <v>0</v>
      </c>
      <c r="BH253" s="65">
        <f>IF(BG253=1,data!$C$41*BF253,0)</f>
        <v>0</v>
      </c>
      <c r="BI253" s="87" t="s">
        <v>87</v>
      </c>
      <c r="BJ253" s="66">
        <f>IF(BG253=1,IF(BF253&lt;15,VLOOKUP(BI253,data!$B$3:$E$32,2,0)*BF253,(VLOOKUP(BI253,data!$B$3:$E$32,2,0)*14)+(VLOOKUP(BI253,data!$B$3:$E$32,3,0))*(BF253-14)),0)</f>
        <v>0</v>
      </c>
      <c r="BK253" s="87" t="s">
        <v>87</v>
      </c>
      <c r="BL253" s="66">
        <f>IF(BG253=1,VLOOKUP(BK253,data!$B$35:$D$39,2,0),0)</f>
        <v>0</v>
      </c>
      <c r="BM253" s="67">
        <f>IF(AND(BJ253&lt;&gt;0,BL253&lt;&gt;0)=FALSE,0,data!$C$43)</f>
        <v>0</v>
      </c>
      <c r="BN253" s="91">
        <f t="shared" si="113"/>
        <v>0</v>
      </c>
      <c r="BO253" s="121">
        <f t="shared" si="114"/>
        <v>0</v>
      </c>
      <c r="BP253" s="61">
        <f t="shared" si="115"/>
        <v>0</v>
      </c>
      <c r="BQ253" s="61">
        <f t="shared" si="116"/>
        <v>0</v>
      </c>
      <c r="BS253" s="64"/>
      <c r="BT253" s="61">
        <f t="shared" si="117"/>
        <v>0</v>
      </c>
      <c r="BU253" s="65">
        <f>IF(BT253=1,data!$C$41*BS253,0)</f>
        <v>0</v>
      </c>
      <c r="BV253" s="87" t="s">
        <v>87</v>
      </c>
      <c r="BW253" s="66">
        <f>IF(BT253=1,IF(BS253&lt;15,VLOOKUP(BV253,data!$B$3:$E$32,2,0)*BS253,(VLOOKUP(BV253,data!$B$3:$E$32,2,0)*14)+(VLOOKUP(BV253,data!$B$3:$E$32,3,0))*(BS253-14)),0)</f>
        <v>0</v>
      </c>
      <c r="BX253" s="87" t="s">
        <v>87</v>
      </c>
      <c r="BY253" s="66">
        <f>IF(BT253=1,VLOOKUP(BX253,data!$B$35:$D$39,2,0),0)</f>
        <v>0</v>
      </c>
      <c r="BZ253" s="67">
        <f>IF(AND(BW253&lt;&gt;0,BY253&lt;&gt;0)=FALSE,0,data!$C$43)</f>
        <v>0</v>
      </c>
      <c r="CA253" s="91">
        <f t="shared" si="118"/>
        <v>0</v>
      </c>
      <c r="CB253" s="121">
        <f t="shared" si="119"/>
        <v>0</v>
      </c>
      <c r="CC253" s="61">
        <f t="shared" si="120"/>
        <v>0</v>
      </c>
      <c r="CD253" s="61">
        <f t="shared" si="121"/>
        <v>0</v>
      </c>
    </row>
    <row r="254" spans="1:82" ht="18" hidden="1" customHeight="1" x14ac:dyDescent="0.25">
      <c r="A254" s="68"/>
      <c r="B254" s="58" t="s">
        <v>336</v>
      </c>
      <c r="C254" s="113"/>
      <c r="D254" s="59"/>
      <c r="E254" s="64"/>
      <c r="F254" s="61">
        <f t="shared" si="93"/>
        <v>0</v>
      </c>
      <c r="G254" s="65">
        <f>IF(F254=1,data!$C$41*E254,0)</f>
        <v>0</v>
      </c>
      <c r="H254" s="87" t="s">
        <v>87</v>
      </c>
      <c r="I254" s="66">
        <f>IF($F254=1,IF($E254&lt;15,VLOOKUP(H254,data!$B$3:$E$32,2,0)*$E254,(VLOOKUP(H254,data!$B$3:$E$32,2,0)*14)+(VLOOKUP(H254,data!$B$3:$E$32,3,0))*($E254-14)),0)</f>
        <v>0</v>
      </c>
      <c r="J254" s="87" t="s">
        <v>87</v>
      </c>
      <c r="K254" s="66">
        <f>IF($F254=1,VLOOKUP(J254,data!$B$35:$D$39,2,0),0)</f>
        <v>0</v>
      </c>
      <c r="L254" s="67">
        <f>IF(AND(I254&lt;&gt;0,K254&lt;&gt;0)=FALSE,0,data!$C$43)</f>
        <v>0</v>
      </c>
      <c r="M254" s="91">
        <f t="shared" si="61"/>
        <v>0</v>
      </c>
      <c r="N254" s="61">
        <f t="shared" si="122"/>
        <v>0</v>
      </c>
      <c r="O254" s="61">
        <f t="shared" si="94"/>
        <v>0</v>
      </c>
      <c r="P254" s="61">
        <f t="shared" si="95"/>
        <v>0</v>
      </c>
      <c r="Q254" s="137">
        <f t="shared" si="96"/>
        <v>0</v>
      </c>
      <c r="S254" s="64"/>
      <c r="T254" s="61">
        <f t="shared" si="97"/>
        <v>0</v>
      </c>
      <c r="U254" s="65">
        <f>IF(T254=1,data!$C$41*S254,0)</f>
        <v>0</v>
      </c>
      <c r="V254" s="87" t="s">
        <v>87</v>
      </c>
      <c r="W254" s="66">
        <f>IF(T254=1,IF(S254&lt;15,VLOOKUP(V254,data!$B$3:$E$32,2,0)*S254,(VLOOKUP(V254,data!$B$3:$E$32,2,0)*14)+(VLOOKUP(V254,data!$B$3:$E$32,3,0))*(S254-14)),0)</f>
        <v>0</v>
      </c>
      <c r="X254" s="87" t="s">
        <v>87</v>
      </c>
      <c r="Y254" s="66">
        <f>IF(T254=1,VLOOKUP(X254,data!$B$35:$D$39,2,0),0)</f>
        <v>0</v>
      </c>
      <c r="Z254" s="67">
        <f>IF(AND(W254&lt;&gt;0,Y254&lt;&gt;0)=FALSE,0,data!$C$43)</f>
        <v>0</v>
      </c>
      <c r="AA254" s="91">
        <f t="shared" si="98"/>
        <v>0</v>
      </c>
      <c r="AB254" s="121">
        <f t="shared" si="99"/>
        <v>0</v>
      </c>
      <c r="AC254" s="61">
        <f t="shared" si="100"/>
        <v>0</v>
      </c>
      <c r="AD254" s="61">
        <f t="shared" si="101"/>
        <v>0</v>
      </c>
      <c r="AF254" s="64"/>
      <c r="AG254" s="61">
        <f t="shared" si="102"/>
        <v>0</v>
      </c>
      <c r="AH254" s="65">
        <f>IF(AG254=1,data!$C$41*AF254,0)</f>
        <v>0</v>
      </c>
      <c r="AI254" s="87" t="s">
        <v>87</v>
      </c>
      <c r="AJ254" s="66">
        <f>IF(AG254=1,IF(AF254&lt;15,VLOOKUP(AI254,data!$B$3:$E$32,2,0)*AF254,(VLOOKUP(AI254,data!$B$3:$E$32,2,0)*14)+(VLOOKUP(AI254,data!$B$3:$E$32,3,0))*(AF254-14)),0)</f>
        <v>0</v>
      </c>
      <c r="AK254" s="87" t="s">
        <v>87</v>
      </c>
      <c r="AL254" s="66">
        <f>IF(AG254=1,VLOOKUP(AK254,data!$B$35:$D$39,2,0),0)</f>
        <v>0</v>
      </c>
      <c r="AM254" s="67">
        <f>IF(AND(AJ254&lt;&gt;0,AL254&lt;&gt;0)=FALSE,0,data!$C$43)</f>
        <v>0</v>
      </c>
      <c r="AN254" s="91">
        <f t="shared" si="103"/>
        <v>0</v>
      </c>
      <c r="AO254" s="121">
        <f t="shared" si="104"/>
        <v>0</v>
      </c>
      <c r="AP254" s="61">
        <f t="shared" si="105"/>
        <v>0</v>
      </c>
      <c r="AQ254" s="61">
        <f t="shared" si="106"/>
        <v>0</v>
      </c>
      <c r="AS254" s="64"/>
      <c r="AT254" s="61">
        <f t="shared" si="107"/>
        <v>0</v>
      </c>
      <c r="AU254" s="65">
        <f>IF(AT254=1,data!$C$41*AS254,0)</f>
        <v>0</v>
      </c>
      <c r="AV254" s="87" t="s">
        <v>87</v>
      </c>
      <c r="AW254" s="66">
        <f>IF(AT254=1,IF(AS254&lt;15,VLOOKUP(AV254,data!$B$3:$E$32,2,0)*AS254,(VLOOKUP(AV254,data!$B$3:$E$32,2,0)*14)+(VLOOKUP(AV254,data!$B$3:$E$32,3,0))*(AS254-14)),0)</f>
        <v>0</v>
      </c>
      <c r="AX254" s="87" t="s">
        <v>87</v>
      </c>
      <c r="AY254" s="66">
        <f>IF(AT254=1,VLOOKUP(AX254,data!$B$35:$D$39,2,0),0)</f>
        <v>0</v>
      </c>
      <c r="AZ254" s="67">
        <f>IF(AND(AW254&lt;&gt;0,AY254&lt;&gt;0)=FALSE,0,data!$C$43)</f>
        <v>0</v>
      </c>
      <c r="BA254" s="91">
        <f t="shared" si="108"/>
        <v>0</v>
      </c>
      <c r="BB254" s="121">
        <f t="shared" si="109"/>
        <v>0</v>
      </c>
      <c r="BC254" s="61">
        <f t="shared" si="110"/>
        <v>0</v>
      </c>
      <c r="BD254" s="61">
        <f t="shared" si="111"/>
        <v>0</v>
      </c>
      <c r="BF254" s="64"/>
      <c r="BG254" s="61">
        <f t="shared" si="112"/>
        <v>0</v>
      </c>
      <c r="BH254" s="65">
        <f>IF(BG254=1,data!$C$41*BF254,0)</f>
        <v>0</v>
      </c>
      <c r="BI254" s="87" t="s">
        <v>87</v>
      </c>
      <c r="BJ254" s="66">
        <f>IF(BG254=1,IF(BF254&lt;15,VLOOKUP(BI254,data!$B$3:$E$32,2,0)*BF254,(VLOOKUP(BI254,data!$B$3:$E$32,2,0)*14)+(VLOOKUP(BI254,data!$B$3:$E$32,3,0))*(BF254-14)),0)</f>
        <v>0</v>
      </c>
      <c r="BK254" s="87" t="s">
        <v>87</v>
      </c>
      <c r="BL254" s="66">
        <f>IF(BG254=1,VLOOKUP(BK254,data!$B$35:$D$39,2,0),0)</f>
        <v>0</v>
      </c>
      <c r="BM254" s="67">
        <f>IF(AND(BJ254&lt;&gt;0,BL254&lt;&gt;0)=FALSE,0,data!$C$43)</f>
        <v>0</v>
      </c>
      <c r="BN254" s="91">
        <f t="shared" si="113"/>
        <v>0</v>
      </c>
      <c r="BO254" s="121">
        <f t="shared" si="114"/>
        <v>0</v>
      </c>
      <c r="BP254" s="61">
        <f t="shared" si="115"/>
        <v>0</v>
      </c>
      <c r="BQ254" s="61">
        <f t="shared" si="116"/>
        <v>0</v>
      </c>
      <c r="BS254" s="64"/>
      <c r="BT254" s="61">
        <f t="shared" si="117"/>
        <v>0</v>
      </c>
      <c r="BU254" s="65">
        <f>IF(BT254=1,data!$C$41*BS254,0)</f>
        <v>0</v>
      </c>
      <c r="BV254" s="87" t="s">
        <v>87</v>
      </c>
      <c r="BW254" s="66">
        <f>IF(BT254=1,IF(BS254&lt;15,VLOOKUP(BV254,data!$B$3:$E$32,2,0)*BS254,(VLOOKUP(BV254,data!$B$3:$E$32,2,0)*14)+(VLOOKUP(BV254,data!$B$3:$E$32,3,0))*(BS254-14)),0)</f>
        <v>0</v>
      </c>
      <c r="BX254" s="87" t="s">
        <v>87</v>
      </c>
      <c r="BY254" s="66">
        <f>IF(BT254=1,VLOOKUP(BX254,data!$B$35:$D$39,2,0),0)</f>
        <v>0</v>
      </c>
      <c r="BZ254" s="67">
        <f>IF(AND(BW254&lt;&gt;0,BY254&lt;&gt;0)=FALSE,0,data!$C$43)</f>
        <v>0</v>
      </c>
      <c r="CA254" s="91">
        <f t="shared" si="118"/>
        <v>0</v>
      </c>
      <c r="CB254" s="121">
        <f t="shared" si="119"/>
        <v>0</v>
      </c>
      <c r="CC254" s="61">
        <f t="shared" si="120"/>
        <v>0</v>
      </c>
      <c r="CD254" s="61">
        <f t="shared" si="121"/>
        <v>0</v>
      </c>
    </row>
    <row r="255" spans="1:82" ht="18" hidden="1" customHeight="1" x14ac:dyDescent="0.25">
      <c r="A255" s="68"/>
      <c r="B255" s="58" t="s">
        <v>337</v>
      </c>
      <c r="C255" s="113"/>
      <c r="D255" s="59"/>
      <c r="E255" s="64"/>
      <c r="F255" s="61">
        <f t="shared" si="93"/>
        <v>0</v>
      </c>
      <c r="G255" s="65">
        <f>IF(F255=1,data!$C$41*E255,0)</f>
        <v>0</v>
      </c>
      <c r="H255" s="87" t="s">
        <v>87</v>
      </c>
      <c r="I255" s="66">
        <f>IF($F255=1,IF($E255&lt;15,VLOOKUP(H255,data!$B$3:$E$32,2,0)*$E255,(VLOOKUP(H255,data!$B$3:$E$32,2,0)*14)+(VLOOKUP(H255,data!$B$3:$E$32,3,0))*($E255-14)),0)</f>
        <v>0</v>
      </c>
      <c r="J255" s="87" t="s">
        <v>87</v>
      </c>
      <c r="K255" s="66">
        <f>IF($F255=1,VLOOKUP(J255,data!$B$35:$D$39,2,0),0)</f>
        <v>0</v>
      </c>
      <c r="L255" s="67">
        <f>IF(AND(I255&lt;&gt;0,K255&lt;&gt;0)=FALSE,0,data!$C$43)</f>
        <v>0</v>
      </c>
      <c r="M255" s="91">
        <f t="shared" si="61"/>
        <v>0</v>
      </c>
      <c r="N255" s="61">
        <f t="shared" si="122"/>
        <v>0</v>
      </c>
      <c r="O255" s="61">
        <f t="shared" si="94"/>
        <v>0</v>
      </c>
      <c r="P255" s="61">
        <f t="shared" si="95"/>
        <v>0</v>
      </c>
      <c r="Q255" s="137">
        <f t="shared" si="96"/>
        <v>0</v>
      </c>
      <c r="S255" s="64"/>
      <c r="T255" s="61">
        <f t="shared" si="97"/>
        <v>0</v>
      </c>
      <c r="U255" s="65">
        <f>IF(T255=1,data!$C$41*S255,0)</f>
        <v>0</v>
      </c>
      <c r="V255" s="87" t="s">
        <v>87</v>
      </c>
      <c r="W255" s="66">
        <f>IF(T255=1,IF(S255&lt;15,VLOOKUP(V255,data!$B$3:$E$32,2,0)*S255,(VLOOKUP(V255,data!$B$3:$E$32,2,0)*14)+(VLOOKUP(V255,data!$B$3:$E$32,3,0))*(S255-14)),0)</f>
        <v>0</v>
      </c>
      <c r="X255" s="87" t="s">
        <v>87</v>
      </c>
      <c r="Y255" s="66">
        <f>IF(T255=1,VLOOKUP(X255,data!$B$35:$D$39,2,0),0)</f>
        <v>0</v>
      </c>
      <c r="Z255" s="67">
        <f>IF(AND(W255&lt;&gt;0,Y255&lt;&gt;0)=FALSE,0,data!$C$43)</f>
        <v>0</v>
      </c>
      <c r="AA255" s="91">
        <f t="shared" si="98"/>
        <v>0</v>
      </c>
      <c r="AB255" s="121">
        <f t="shared" si="99"/>
        <v>0</v>
      </c>
      <c r="AC255" s="61">
        <f t="shared" si="100"/>
        <v>0</v>
      </c>
      <c r="AD255" s="61">
        <f t="shared" si="101"/>
        <v>0</v>
      </c>
      <c r="AF255" s="64"/>
      <c r="AG255" s="61">
        <f t="shared" si="102"/>
        <v>0</v>
      </c>
      <c r="AH255" s="65">
        <f>IF(AG255=1,data!$C$41*AF255,0)</f>
        <v>0</v>
      </c>
      <c r="AI255" s="87" t="s">
        <v>87</v>
      </c>
      <c r="AJ255" s="66">
        <f>IF(AG255=1,IF(AF255&lt;15,VLOOKUP(AI255,data!$B$3:$E$32,2,0)*AF255,(VLOOKUP(AI255,data!$B$3:$E$32,2,0)*14)+(VLOOKUP(AI255,data!$B$3:$E$32,3,0))*(AF255-14)),0)</f>
        <v>0</v>
      </c>
      <c r="AK255" s="87" t="s">
        <v>87</v>
      </c>
      <c r="AL255" s="66">
        <f>IF(AG255=1,VLOOKUP(AK255,data!$B$35:$D$39,2,0),0)</f>
        <v>0</v>
      </c>
      <c r="AM255" s="67">
        <f>IF(AND(AJ255&lt;&gt;0,AL255&lt;&gt;0)=FALSE,0,data!$C$43)</f>
        <v>0</v>
      </c>
      <c r="AN255" s="91">
        <f t="shared" si="103"/>
        <v>0</v>
      </c>
      <c r="AO255" s="121">
        <f t="shared" si="104"/>
        <v>0</v>
      </c>
      <c r="AP255" s="61">
        <f t="shared" si="105"/>
        <v>0</v>
      </c>
      <c r="AQ255" s="61">
        <f t="shared" si="106"/>
        <v>0</v>
      </c>
      <c r="AS255" s="64"/>
      <c r="AT255" s="61">
        <f t="shared" si="107"/>
        <v>0</v>
      </c>
      <c r="AU255" s="65">
        <f>IF(AT255=1,data!$C$41*AS255,0)</f>
        <v>0</v>
      </c>
      <c r="AV255" s="87" t="s">
        <v>87</v>
      </c>
      <c r="AW255" s="66">
        <f>IF(AT255=1,IF(AS255&lt;15,VLOOKUP(AV255,data!$B$3:$E$32,2,0)*AS255,(VLOOKUP(AV255,data!$B$3:$E$32,2,0)*14)+(VLOOKUP(AV255,data!$B$3:$E$32,3,0))*(AS255-14)),0)</f>
        <v>0</v>
      </c>
      <c r="AX255" s="87" t="s">
        <v>87</v>
      </c>
      <c r="AY255" s="66">
        <f>IF(AT255=1,VLOOKUP(AX255,data!$B$35:$D$39,2,0),0)</f>
        <v>0</v>
      </c>
      <c r="AZ255" s="67">
        <f>IF(AND(AW255&lt;&gt;0,AY255&lt;&gt;0)=FALSE,0,data!$C$43)</f>
        <v>0</v>
      </c>
      <c r="BA255" s="91">
        <f t="shared" si="108"/>
        <v>0</v>
      </c>
      <c r="BB255" s="121">
        <f t="shared" si="109"/>
        <v>0</v>
      </c>
      <c r="BC255" s="61">
        <f t="shared" si="110"/>
        <v>0</v>
      </c>
      <c r="BD255" s="61">
        <f t="shared" si="111"/>
        <v>0</v>
      </c>
      <c r="BF255" s="64"/>
      <c r="BG255" s="61">
        <f t="shared" si="112"/>
        <v>0</v>
      </c>
      <c r="BH255" s="65">
        <f>IF(BG255=1,data!$C$41*BF255,0)</f>
        <v>0</v>
      </c>
      <c r="BI255" s="87" t="s">
        <v>87</v>
      </c>
      <c r="BJ255" s="66">
        <f>IF(BG255=1,IF(BF255&lt;15,VLOOKUP(BI255,data!$B$3:$E$32,2,0)*BF255,(VLOOKUP(BI255,data!$B$3:$E$32,2,0)*14)+(VLOOKUP(BI255,data!$B$3:$E$32,3,0))*(BF255-14)),0)</f>
        <v>0</v>
      </c>
      <c r="BK255" s="87" t="s">
        <v>87</v>
      </c>
      <c r="BL255" s="66">
        <f>IF(BG255=1,VLOOKUP(BK255,data!$B$35:$D$39,2,0),0)</f>
        <v>0</v>
      </c>
      <c r="BM255" s="67">
        <f>IF(AND(BJ255&lt;&gt;0,BL255&lt;&gt;0)=FALSE,0,data!$C$43)</f>
        <v>0</v>
      </c>
      <c r="BN255" s="91">
        <f t="shared" si="113"/>
        <v>0</v>
      </c>
      <c r="BO255" s="121">
        <f t="shared" si="114"/>
        <v>0</v>
      </c>
      <c r="BP255" s="61">
        <f t="shared" si="115"/>
        <v>0</v>
      </c>
      <c r="BQ255" s="61">
        <f t="shared" si="116"/>
        <v>0</v>
      </c>
      <c r="BS255" s="64"/>
      <c r="BT255" s="61">
        <f t="shared" si="117"/>
        <v>0</v>
      </c>
      <c r="BU255" s="65">
        <f>IF(BT255=1,data!$C$41*BS255,0)</f>
        <v>0</v>
      </c>
      <c r="BV255" s="87" t="s">
        <v>87</v>
      </c>
      <c r="BW255" s="66">
        <f>IF(BT255=1,IF(BS255&lt;15,VLOOKUP(BV255,data!$B$3:$E$32,2,0)*BS255,(VLOOKUP(BV255,data!$B$3:$E$32,2,0)*14)+(VLOOKUP(BV255,data!$B$3:$E$32,3,0))*(BS255-14)),0)</f>
        <v>0</v>
      </c>
      <c r="BX255" s="87" t="s">
        <v>87</v>
      </c>
      <c r="BY255" s="66">
        <f>IF(BT255=1,VLOOKUP(BX255,data!$B$35:$D$39,2,0),0)</f>
        <v>0</v>
      </c>
      <c r="BZ255" s="67">
        <f>IF(AND(BW255&lt;&gt;0,BY255&lt;&gt;0)=FALSE,0,data!$C$43)</f>
        <v>0</v>
      </c>
      <c r="CA255" s="91">
        <f t="shared" si="118"/>
        <v>0</v>
      </c>
      <c r="CB255" s="121">
        <f t="shared" si="119"/>
        <v>0</v>
      </c>
      <c r="CC255" s="61">
        <f t="shared" si="120"/>
        <v>0</v>
      </c>
      <c r="CD255" s="61">
        <f t="shared" si="121"/>
        <v>0</v>
      </c>
    </row>
    <row r="256" spans="1:82" ht="18" hidden="1" customHeight="1" x14ac:dyDescent="0.25">
      <c r="A256" s="68"/>
      <c r="B256" s="58" t="s">
        <v>338</v>
      </c>
      <c r="C256" s="113"/>
      <c r="D256" s="59"/>
      <c r="E256" s="64"/>
      <c r="F256" s="61">
        <f t="shared" si="93"/>
        <v>0</v>
      </c>
      <c r="G256" s="65">
        <f>IF(F256=1,data!$C$41*E256,0)</f>
        <v>0</v>
      </c>
      <c r="H256" s="87" t="s">
        <v>87</v>
      </c>
      <c r="I256" s="66">
        <f>IF($F256=1,IF($E256&lt;15,VLOOKUP(H256,data!$B$3:$E$32,2,0)*$E256,(VLOOKUP(H256,data!$B$3:$E$32,2,0)*14)+(VLOOKUP(H256,data!$B$3:$E$32,3,0))*($E256-14)),0)</f>
        <v>0</v>
      </c>
      <c r="J256" s="87" t="s">
        <v>87</v>
      </c>
      <c r="K256" s="66">
        <f>IF($F256=1,VLOOKUP(J256,data!$B$35:$D$39,2,0),0)</f>
        <v>0</v>
      </c>
      <c r="L256" s="67">
        <f>IF(AND(I256&lt;&gt;0,K256&lt;&gt;0)=FALSE,0,data!$C$43)</f>
        <v>0</v>
      </c>
      <c r="M256" s="91">
        <f t="shared" si="61"/>
        <v>0</v>
      </c>
      <c r="N256" s="61">
        <f t="shared" si="122"/>
        <v>0</v>
      </c>
      <c r="O256" s="61">
        <f t="shared" si="94"/>
        <v>0</v>
      </c>
      <c r="P256" s="61">
        <f t="shared" si="95"/>
        <v>0</v>
      </c>
      <c r="Q256" s="137">
        <f t="shared" si="96"/>
        <v>0</v>
      </c>
      <c r="S256" s="64"/>
      <c r="T256" s="61">
        <f t="shared" si="97"/>
        <v>0</v>
      </c>
      <c r="U256" s="65">
        <f>IF(T256=1,data!$C$41*S256,0)</f>
        <v>0</v>
      </c>
      <c r="V256" s="87" t="s">
        <v>87</v>
      </c>
      <c r="W256" s="66">
        <f>IF(T256=1,IF(S256&lt;15,VLOOKUP(V256,data!$B$3:$E$32,2,0)*S256,(VLOOKUP(V256,data!$B$3:$E$32,2,0)*14)+(VLOOKUP(V256,data!$B$3:$E$32,3,0))*(S256-14)),0)</f>
        <v>0</v>
      </c>
      <c r="X256" s="87" t="s">
        <v>87</v>
      </c>
      <c r="Y256" s="66">
        <f>IF(T256=1,VLOOKUP(X256,data!$B$35:$D$39,2,0),0)</f>
        <v>0</v>
      </c>
      <c r="Z256" s="67">
        <f>IF(AND(W256&lt;&gt;0,Y256&lt;&gt;0)=FALSE,0,data!$C$43)</f>
        <v>0</v>
      </c>
      <c r="AA256" s="91">
        <f t="shared" si="98"/>
        <v>0</v>
      </c>
      <c r="AB256" s="121">
        <f t="shared" si="99"/>
        <v>0</v>
      </c>
      <c r="AC256" s="61">
        <f t="shared" si="100"/>
        <v>0</v>
      </c>
      <c r="AD256" s="61">
        <f t="shared" si="101"/>
        <v>0</v>
      </c>
      <c r="AF256" s="64"/>
      <c r="AG256" s="61">
        <f t="shared" si="102"/>
        <v>0</v>
      </c>
      <c r="AH256" s="65">
        <f>IF(AG256=1,data!$C$41*AF256,0)</f>
        <v>0</v>
      </c>
      <c r="AI256" s="87" t="s">
        <v>87</v>
      </c>
      <c r="AJ256" s="66">
        <f>IF(AG256=1,IF(AF256&lt;15,VLOOKUP(AI256,data!$B$3:$E$32,2,0)*AF256,(VLOOKUP(AI256,data!$B$3:$E$32,2,0)*14)+(VLOOKUP(AI256,data!$B$3:$E$32,3,0))*(AF256-14)),0)</f>
        <v>0</v>
      </c>
      <c r="AK256" s="87" t="s">
        <v>87</v>
      </c>
      <c r="AL256" s="66">
        <f>IF(AG256=1,VLOOKUP(AK256,data!$B$35:$D$39,2,0),0)</f>
        <v>0</v>
      </c>
      <c r="AM256" s="67">
        <f>IF(AND(AJ256&lt;&gt;0,AL256&lt;&gt;0)=FALSE,0,data!$C$43)</f>
        <v>0</v>
      </c>
      <c r="AN256" s="91">
        <f t="shared" si="103"/>
        <v>0</v>
      </c>
      <c r="AO256" s="121">
        <f t="shared" si="104"/>
        <v>0</v>
      </c>
      <c r="AP256" s="61">
        <f t="shared" si="105"/>
        <v>0</v>
      </c>
      <c r="AQ256" s="61">
        <f t="shared" si="106"/>
        <v>0</v>
      </c>
      <c r="AS256" s="64"/>
      <c r="AT256" s="61">
        <f t="shared" si="107"/>
        <v>0</v>
      </c>
      <c r="AU256" s="65">
        <f>IF(AT256=1,data!$C$41*AS256,0)</f>
        <v>0</v>
      </c>
      <c r="AV256" s="87" t="s">
        <v>87</v>
      </c>
      <c r="AW256" s="66">
        <f>IF(AT256=1,IF(AS256&lt;15,VLOOKUP(AV256,data!$B$3:$E$32,2,0)*AS256,(VLOOKUP(AV256,data!$B$3:$E$32,2,0)*14)+(VLOOKUP(AV256,data!$B$3:$E$32,3,0))*(AS256-14)),0)</f>
        <v>0</v>
      </c>
      <c r="AX256" s="87" t="s">
        <v>87</v>
      </c>
      <c r="AY256" s="66">
        <f>IF(AT256=1,VLOOKUP(AX256,data!$B$35:$D$39,2,0),0)</f>
        <v>0</v>
      </c>
      <c r="AZ256" s="67">
        <f>IF(AND(AW256&lt;&gt;0,AY256&lt;&gt;0)=FALSE,0,data!$C$43)</f>
        <v>0</v>
      </c>
      <c r="BA256" s="91">
        <f t="shared" si="108"/>
        <v>0</v>
      </c>
      <c r="BB256" s="121">
        <f t="shared" si="109"/>
        <v>0</v>
      </c>
      <c r="BC256" s="61">
        <f t="shared" si="110"/>
        <v>0</v>
      </c>
      <c r="BD256" s="61">
        <f t="shared" si="111"/>
        <v>0</v>
      </c>
      <c r="BF256" s="64"/>
      <c r="BG256" s="61">
        <f t="shared" si="112"/>
        <v>0</v>
      </c>
      <c r="BH256" s="65">
        <f>IF(BG256=1,data!$C$41*BF256,0)</f>
        <v>0</v>
      </c>
      <c r="BI256" s="87" t="s">
        <v>87</v>
      </c>
      <c r="BJ256" s="66">
        <f>IF(BG256=1,IF(BF256&lt;15,VLOOKUP(BI256,data!$B$3:$E$32,2,0)*BF256,(VLOOKUP(BI256,data!$B$3:$E$32,2,0)*14)+(VLOOKUP(BI256,data!$B$3:$E$32,3,0))*(BF256-14)),0)</f>
        <v>0</v>
      </c>
      <c r="BK256" s="87" t="s">
        <v>87</v>
      </c>
      <c r="BL256" s="66">
        <f>IF(BG256=1,VLOOKUP(BK256,data!$B$35:$D$39,2,0),0)</f>
        <v>0</v>
      </c>
      <c r="BM256" s="67">
        <f>IF(AND(BJ256&lt;&gt;0,BL256&lt;&gt;0)=FALSE,0,data!$C$43)</f>
        <v>0</v>
      </c>
      <c r="BN256" s="91">
        <f t="shared" si="113"/>
        <v>0</v>
      </c>
      <c r="BO256" s="121">
        <f t="shared" si="114"/>
        <v>0</v>
      </c>
      <c r="BP256" s="61">
        <f t="shared" si="115"/>
        <v>0</v>
      </c>
      <c r="BQ256" s="61">
        <f t="shared" si="116"/>
        <v>0</v>
      </c>
      <c r="BS256" s="64"/>
      <c r="BT256" s="61">
        <f t="shared" si="117"/>
        <v>0</v>
      </c>
      <c r="BU256" s="65">
        <f>IF(BT256=1,data!$C$41*BS256,0)</f>
        <v>0</v>
      </c>
      <c r="BV256" s="87" t="s">
        <v>87</v>
      </c>
      <c r="BW256" s="66">
        <f>IF(BT256=1,IF(BS256&lt;15,VLOOKUP(BV256,data!$B$3:$E$32,2,0)*BS256,(VLOOKUP(BV256,data!$B$3:$E$32,2,0)*14)+(VLOOKUP(BV256,data!$B$3:$E$32,3,0))*(BS256-14)),0)</f>
        <v>0</v>
      </c>
      <c r="BX256" s="87" t="s">
        <v>87</v>
      </c>
      <c r="BY256" s="66">
        <f>IF(BT256=1,VLOOKUP(BX256,data!$B$35:$D$39,2,0),0)</f>
        <v>0</v>
      </c>
      <c r="BZ256" s="67">
        <f>IF(AND(BW256&lt;&gt;0,BY256&lt;&gt;0)=FALSE,0,data!$C$43)</f>
        <v>0</v>
      </c>
      <c r="CA256" s="91">
        <f t="shared" si="118"/>
        <v>0</v>
      </c>
      <c r="CB256" s="121">
        <f t="shared" si="119"/>
        <v>0</v>
      </c>
      <c r="CC256" s="61">
        <f t="shared" si="120"/>
        <v>0</v>
      </c>
      <c r="CD256" s="61">
        <f t="shared" si="121"/>
        <v>0</v>
      </c>
    </row>
    <row r="257" spans="1:82" ht="18" hidden="1" customHeight="1" x14ac:dyDescent="0.25">
      <c r="A257" s="68"/>
      <c r="B257" s="58" t="s">
        <v>339</v>
      </c>
      <c r="C257" s="113"/>
      <c r="D257" s="59"/>
      <c r="E257" s="64"/>
      <c r="F257" s="61">
        <f t="shared" si="93"/>
        <v>0</v>
      </c>
      <c r="G257" s="65">
        <f>IF(F257=1,data!$C$41*E257,0)</f>
        <v>0</v>
      </c>
      <c r="H257" s="87" t="s">
        <v>87</v>
      </c>
      <c r="I257" s="66">
        <f>IF($F257=1,IF($E257&lt;15,VLOOKUP(H257,data!$B$3:$E$32,2,0)*$E257,(VLOOKUP(H257,data!$B$3:$E$32,2,0)*14)+(VLOOKUP(H257,data!$B$3:$E$32,3,0))*($E257-14)),0)</f>
        <v>0</v>
      </c>
      <c r="J257" s="87" t="s">
        <v>87</v>
      </c>
      <c r="K257" s="66">
        <f>IF($F257=1,VLOOKUP(J257,data!$B$35:$D$39,2,0),0)</f>
        <v>0</v>
      </c>
      <c r="L257" s="67">
        <f>IF(AND(I257&lt;&gt;0,K257&lt;&gt;0)=FALSE,0,data!$C$43)</f>
        <v>0</v>
      </c>
      <c r="M257" s="91">
        <f t="shared" si="61"/>
        <v>0</v>
      </c>
      <c r="N257" s="61">
        <f t="shared" si="122"/>
        <v>0</v>
      </c>
      <c r="O257" s="61">
        <f t="shared" si="94"/>
        <v>0</v>
      </c>
      <c r="P257" s="61">
        <f t="shared" si="95"/>
        <v>0</v>
      </c>
      <c r="Q257" s="137">
        <f t="shared" si="96"/>
        <v>0</v>
      </c>
      <c r="S257" s="64"/>
      <c r="T257" s="61">
        <f t="shared" si="97"/>
        <v>0</v>
      </c>
      <c r="U257" s="65">
        <f>IF(T257=1,data!$C$41*S257,0)</f>
        <v>0</v>
      </c>
      <c r="V257" s="87" t="s">
        <v>87</v>
      </c>
      <c r="W257" s="66">
        <f>IF(T257=1,IF(S257&lt;15,VLOOKUP(V257,data!$B$3:$E$32,2,0)*S257,(VLOOKUP(V257,data!$B$3:$E$32,2,0)*14)+(VLOOKUP(V257,data!$B$3:$E$32,3,0))*(S257-14)),0)</f>
        <v>0</v>
      </c>
      <c r="X257" s="87" t="s">
        <v>87</v>
      </c>
      <c r="Y257" s="66">
        <f>IF(T257=1,VLOOKUP(X257,data!$B$35:$D$39,2,0),0)</f>
        <v>0</v>
      </c>
      <c r="Z257" s="67">
        <f>IF(AND(W257&lt;&gt;0,Y257&lt;&gt;0)=FALSE,0,data!$C$43)</f>
        <v>0</v>
      </c>
      <c r="AA257" s="91">
        <f t="shared" si="98"/>
        <v>0</v>
      </c>
      <c r="AB257" s="121">
        <f t="shared" si="99"/>
        <v>0</v>
      </c>
      <c r="AC257" s="61">
        <f t="shared" si="100"/>
        <v>0</v>
      </c>
      <c r="AD257" s="61">
        <f t="shared" si="101"/>
        <v>0</v>
      </c>
      <c r="AF257" s="64"/>
      <c r="AG257" s="61">
        <f t="shared" si="102"/>
        <v>0</v>
      </c>
      <c r="AH257" s="65">
        <f>IF(AG257=1,data!$C$41*AF257,0)</f>
        <v>0</v>
      </c>
      <c r="AI257" s="87" t="s">
        <v>87</v>
      </c>
      <c r="AJ257" s="66">
        <f>IF(AG257=1,IF(AF257&lt;15,VLOOKUP(AI257,data!$B$3:$E$32,2,0)*AF257,(VLOOKUP(AI257,data!$B$3:$E$32,2,0)*14)+(VLOOKUP(AI257,data!$B$3:$E$32,3,0))*(AF257-14)),0)</f>
        <v>0</v>
      </c>
      <c r="AK257" s="87" t="s">
        <v>87</v>
      </c>
      <c r="AL257" s="66">
        <f>IF(AG257=1,VLOOKUP(AK257,data!$B$35:$D$39,2,0),0)</f>
        <v>0</v>
      </c>
      <c r="AM257" s="67">
        <f>IF(AND(AJ257&lt;&gt;0,AL257&lt;&gt;0)=FALSE,0,data!$C$43)</f>
        <v>0</v>
      </c>
      <c r="AN257" s="91">
        <f t="shared" si="103"/>
        <v>0</v>
      </c>
      <c r="AO257" s="121">
        <f t="shared" si="104"/>
        <v>0</v>
      </c>
      <c r="AP257" s="61">
        <f t="shared" si="105"/>
        <v>0</v>
      </c>
      <c r="AQ257" s="61">
        <f t="shared" si="106"/>
        <v>0</v>
      </c>
      <c r="AS257" s="64"/>
      <c r="AT257" s="61">
        <f t="shared" si="107"/>
        <v>0</v>
      </c>
      <c r="AU257" s="65">
        <f>IF(AT257=1,data!$C$41*AS257,0)</f>
        <v>0</v>
      </c>
      <c r="AV257" s="87" t="s">
        <v>87</v>
      </c>
      <c r="AW257" s="66">
        <f>IF(AT257=1,IF(AS257&lt;15,VLOOKUP(AV257,data!$B$3:$E$32,2,0)*AS257,(VLOOKUP(AV257,data!$B$3:$E$32,2,0)*14)+(VLOOKUP(AV257,data!$B$3:$E$32,3,0))*(AS257-14)),0)</f>
        <v>0</v>
      </c>
      <c r="AX257" s="87" t="s">
        <v>87</v>
      </c>
      <c r="AY257" s="66">
        <f>IF(AT257=1,VLOOKUP(AX257,data!$B$35:$D$39,2,0),0)</f>
        <v>0</v>
      </c>
      <c r="AZ257" s="67">
        <f>IF(AND(AW257&lt;&gt;0,AY257&lt;&gt;0)=FALSE,0,data!$C$43)</f>
        <v>0</v>
      </c>
      <c r="BA257" s="91">
        <f t="shared" si="108"/>
        <v>0</v>
      </c>
      <c r="BB257" s="121">
        <f t="shared" si="109"/>
        <v>0</v>
      </c>
      <c r="BC257" s="61">
        <f t="shared" si="110"/>
        <v>0</v>
      </c>
      <c r="BD257" s="61">
        <f t="shared" si="111"/>
        <v>0</v>
      </c>
      <c r="BF257" s="64"/>
      <c r="BG257" s="61">
        <f t="shared" si="112"/>
        <v>0</v>
      </c>
      <c r="BH257" s="65">
        <f>IF(BG257=1,data!$C$41*BF257,0)</f>
        <v>0</v>
      </c>
      <c r="BI257" s="87" t="s">
        <v>87</v>
      </c>
      <c r="BJ257" s="66">
        <f>IF(BG257=1,IF(BF257&lt;15,VLOOKUP(BI257,data!$B$3:$E$32,2,0)*BF257,(VLOOKUP(BI257,data!$B$3:$E$32,2,0)*14)+(VLOOKUP(BI257,data!$B$3:$E$32,3,0))*(BF257-14)),0)</f>
        <v>0</v>
      </c>
      <c r="BK257" s="87" t="s">
        <v>87</v>
      </c>
      <c r="BL257" s="66">
        <f>IF(BG257=1,VLOOKUP(BK257,data!$B$35:$D$39,2,0),0)</f>
        <v>0</v>
      </c>
      <c r="BM257" s="67">
        <f>IF(AND(BJ257&lt;&gt;0,BL257&lt;&gt;0)=FALSE,0,data!$C$43)</f>
        <v>0</v>
      </c>
      <c r="BN257" s="91">
        <f t="shared" si="113"/>
        <v>0</v>
      </c>
      <c r="BO257" s="121">
        <f t="shared" si="114"/>
        <v>0</v>
      </c>
      <c r="BP257" s="61">
        <f t="shared" si="115"/>
        <v>0</v>
      </c>
      <c r="BQ257" s="61">
        <f t="shared" si="116"/>
        <v>0</v>
      </c>
      <c r="BS257" s="64"/>
      <c r="BT257" s="61">
        <f t="shared" si="117"/>
        <v>0</v>
      </c>
      <c r="BU257" s="65">
        <f>IF(BT257=1,data!$C$41*BS257,0)</f>
        <v>0</v>
      </c>
      <c r="BV257" s="87" t="s">
        <v>87</v>
      </c>
      <c r="BW257" s="66">
        <f>IF(BT257=1,IF(BS257&lt;15,VLOOKUP(BV257,data!$B$3:$E$32,2,0)*BS257,(VLOOKUP(BV257,data!$B$3:$E$32,2,0)*14)+(VLOOKUP(BV257,data!$B$3:$E$32,3,0))*(BS257-14)),0)</f>
        <v>0</v>
      </c>
      <c r="BX257" s="87" t="s">
        <v>87</v>
      </c>
      <c r="BY257" s="66">
        <f>IF(BT257=1,VLOOKUP(BX257,data!$B$35:$D$39,2,0),0)</f>
        <v>0</v>
      </c>
      <c r="BZ257" s="67">
        <f>IF(AND(BW257&lt;&gt;0,BY257&lt;&gt;0)=FALSE,0,data!$C$43)</f>
        <v>0</v>
      </c>
      <c r="CA257" s="91">
        <f t="shared" si="118"/>
        <v>0</v>
      </c>
      <c r="CB257" s="121">
        <f t="shared" si="119"/>
        <v>0</v>
      </c>
      <c r="CC257" s="61">
        <f t="shared" si="120"/>
        <v>0</v>
      </c>
      <c r="CD257" s="61">
        <f t="shared" si="121"/>
        <v>0</v>
      </c>
    </row>
    <row r="258" spans="1:82" ht="18" hidden="1" customHeight="1" x14ac:dyDescent="0.25">
      <c r="A258" s="68"/>
      <c r="B258" s="58" t="s">
        <v>340</v>
      </c>
      <c r="C258" s="113"/>
      <c r="D258" s="59"/>
      <c r="E258" s="64"/>
      <c r="F258" s="61">
        <f t="shared" si="93"/>
        <v>0</v>
      </c>
      <c r="G258" s="65">
        <f>IF(F258=1,data!$C$41*E258,0)</f>
        <v>0</v>
      </c>
      <c r="H258" s="87" t="s">
        <v>87</v>
      </c>
      <c r="I258" s="66">
        <f>IF($F258=1,IF($E258&lt;15,VLOOKUP(H258,data!$B$3:$E$32,2,0)*$E258,(VLOOKUP(H258,data!$B$3:$E$32,2,0)*14)+(VLOOKUP(H258,data!$B$3:$E$32,3,0))*($E258-14)),0)</f>
        <v>0</v>
      </c>
      <c r="J258" s="87" t="s">
        <v>87</v>
      </c>
      <c r="K258" s="66">
        <f>IF($F258=1,VLOOKUP(J258,data!$B$35:$D$39,2,0),0)</f>
        <v>0</v>
      </c>
      <c r="L258" s="67">
        <f>IF(AND(I258&lt;&gt;0,K258&lt;&gt;0)=FALSE,0,data!$C$43)</f>
        <v>0</v>
      </c>
      <c r="M258" s="91">
        <f t="shared" si="61"/>
        <v>0</v>
      </c>
      <c r="N258" s="61">
        <f t="shared" si="122"/>
        <v>0</v>
      </c>
      <c r="O258" s="61">
        <f t="shared" si="94"/>
        <v>0</v>
      </c>
      <c r="P258" s="61">
        <f t="shared" si="95"/>
        <v>0</v>
      </c>
      <c r="Q258" s="137">
        <f t="shared" si="96"/>
        <v>0</v>
      </c>
      <c r="S258" s="64"/>
      <c r="T258" s="61">
        <f t="shared" si="97"/>
        <v>0</v>
      </c>
      <c r="U258" s="65">
        <f>IF(T258=1,data!$C$41*S258,0)</f>
        <v>0</v>
      </c>
      <c r="V258" s="87" t="s">
        <v>87</v>
      </c>
      <c r="W258" s="66">
        <f>IF(T258=1,IF(S258&lt;15,VLOOKUP(V258,data!$B$3:$E$32,2,0)*S258,(VLOOKUP(V258,data!$B$3:$E$32,2,0)*14)+(VLOOKUP(V258,data!$B$3:$E$32,3,0))*(S258-14)),0)</f>
        <v>0</v>
      </c>
      <c r="X258" s="87" t="s">
        <v>87</v>
      </c>
      <c r="Y258" s="66">
        <f>IF(T258=1,VLOOKUP(X258,data!$B$35:$D$39,2,0),0)</f>
        <v>0</v>
      </c>
      <c r="Z258" s="67">
        <f>IF(AND(W258&lt;&gt;0,Y258&lt;&gt;0)=FALSE,0,data!$C$43)</f>
        <v>0</v>
      </c>
      <c r="AA258" s="91">
        <f t="shared" si="98"/>
        <v>0</v>
      </c>
      <c r="AB258" s="121">
        <f t="shared" si="99"/>
        <v>0</v>
      </c>
      <c r="AC258" s="61">
        <f t="shared" si="100"/>
        <v>0</v>
      </c>
      <c r="AD258" s="61">
        <f t="shared" si="101"/>
        <v>0</v>
      </c>
      <c r="AF258" s="64"/>
      <c r="AG258" s="61">
        <f t="shared" si="102"/>
        <v>0</v>
      </c>
      <c r="AH258" s="65">
        <f>IF(AG258=1,data!$C$41*AF258,0)</f>
        <v>0</v>
      </c>
      <c r="AI258" s="87" t="s">
        <v>87</v>
      </c>
      <c r="AJ258" s="66">
        <f>IF(AG258=1,IF(AF258&lt;15,VLOOKUP(AI258,data!$B$3:$E$32,2,0)*AF258,(VLOOKUP(AI258,data!$B$3:$E$32,2,0)*14)+(VLOOKUP(AI258,data!$B$3:$E$32,3,0))*(AF258-14)),0)</f>
        <v>0</v>
      </c>
      <c r="AK258" s="87" t="s">
        <v>87</v>
      </c>
      <c r="AL258" s="66">
        <f>IF(AG258=1,VLOOKUP(AK258,data!$B$35:$D$39,2,0),0)</f>
        <v>0</v>
      </c>
      <c r="AM258" s="67">
        <f>IF(AND(AJ258&lt;&gt;0,AL258&lt;&gt;0)=FALSE,0,data!$C$43)</f>
        <v>0</v>
      </c>
      <c r="AN258" s="91">
        <f t="shared" si="103"/>
        <v>0</v>
      </c>
      <c r="AO258" s="121">
        <f t="shared" si="104"/>
        <v>0</v>
      </c>
      <c r="AP258" s="61">
        <f t="shared" si="105"/>
        <v>0</v>
      </c>
      <c r="AQ258" s="61">
        <f t="shared" si="106"/>
        <v>0</v>
      </c>
      <c r="AS258" s="64"/>
      <c r="AT258" s="61">
        <f t="shared" si="107"/>
        <v>0</v>
      </c>
      <c r="AU258" s="65">
        <f>IF(AT258=1,data!$C$41*AS258,0)</f>
        <v>0</v>
      </c>
      <c r="AV258" s="87" t="s">
        <v>87</v>
      </c>
      <c r="AW258" s="66">
        <f>IF(AT258=1,IF(AS258&lt;15,VLOOKUP(AV258,data!$B$3:$E$32,2,0)*AS258,(VLOOKUP(AV258,data!$B$3:$E$32,2,0)*14)+(VLOOKUP(AV258,data!$B$3:$E$32,3,0))*(AS258-14)),0)</f>
        <v>0</v>
      </c>
      <c r="AX258" s="87" t="s">
        <v>87</v>
      </c>
      <c r="AY258" s="66">
        <f>IF(AT258=1,VLOOKUP(AX258,data!$B$35:$D$39,2,0),0)</f>
        <v>0</v>
      </c>
      <c r="AZ258" s="67">
        <f>IF(AND(AW258&lt;&gt;0,AY258&lt;&gt;0)=FALSE,0,data!$C$43)</f>
        <v>0</v>
      </c>
      <c r="BA258" s="91">
        <f t="shared" si="108"/>
        <v>0</v>
      </c>
      <c r="BB258" s="121">
        <f t="shared" si="109"/>
        <v>0</v>
      </c>
      <c r="BC258" s="61">
        <f t="shared" si="110"/>
        <v>0</v>
      </c>
      <c r="BD258" s="61">
        <f t="shared" si="111"/>
        <v>0</v>
      </c>
      <c r="BF258" s="64"/>
      <c r="BG258" s="61">
        <f t="shared" si="112"/>
        <v>0</v>
      </c>
      <c r="BH258" s="65">
        <f>IF(BG258=1,data!$C$41*BF258,0)</f>
        <v>0</v>
      </c>
      <c r="BI258" s="87" t="s">
        <v>87</v>
      </c>
      <c r="BJ258" s="66">
        <f>IF(BG258=1,IF(BF258&lt;15,VLOOKUP(BI258,data!$B$3:$E$32,2,0)*BF258,(VLOOKUP(BI258,data!$B$3:$E$32,2,0)*14)+(VLOOKUP(BI258,data!$B$3:$E$32,3,0))*(BF258-14)),0)</f>
        <v>0</v>
      </c>
      <c r="BK258" s="87" t="s">
        <v>87</v>
      </c>
      <c r="BL258" s="66">
        <f>IF(BG258=1,VLOOKUP(BK258,data!$B$35:$D$39,2,0),0)</f>
        <v>0</v>
      </c>
      <c r="BM258" s="67">
        <f>IF(AND(BJ258&lt;&gt;0,BL258&lt;&gt;0)=FALSE,0,data!$C$43)</f>
        <v>0</v>
      </c>
      <c r="BN258" s="91">
        <f t="shared" si="113"/>
        <v>0</v>
      </c>
      <c r="BO258" s="121">
        <f t="shared" si="114"/>
        <v>0</v>
      </c>
      <c r="BP258" s="61">
        <f t="shared" si="115"/>
        <v>0</v>
      </c>
      <c r="BQ258" s="61">
        <f t="shared" si="116"/>
        <v>0</v>
      </c>
      <c r="BS258" s="64"/>
      <c r="BT258" s="61">
        <f t="shared" si="117"/>
        <v>0</v>
      </c>
      <c r="BU258" s="65">
        <f>IF(BT258=1,data!$C$41*BS258,0)</f>
        <v>0</v>
      </c>
      <c r="BV258" s="87" t="s">
        <v>87</v>
      </c>
      <c r="BW258" s="66">
        <f>IF(BT258=1,IF(BS258&lt;15,VLOOKUP(BV258,data!$B$3:$E$32,2,0)*BS258,(VLOOKUP(BV258,data!$B$3:$E$32,2,0)*14)+(VLOOKUP(BV258,data!$B$3:$E$32,3,0))*(BS258-14)),0)</f>
        <v>0</v>
      </c>
      <c r="BX258" s="87" t="s">
        <v>87</v>
      </c>
      <c r="BY258" s="66">
        <f>IF(BT258=1,VLOOKUP(BX258,data!$B$35:$D$39,2,0),0)</f>
        <v>0</v>
      </c>
      <c r="BZ258" s="67">
        <f>IF(AND(BW258&lt;&gt;0,BY258&lt;&gt;0)=FALSE,0,data!$C$43)</f>
        <v>0</v>
      </c>
      <c r="CA258" s="91">
        <f t="shared" si="118"/>
        <v>0</v>
      </c>
      <c r="CB258" s="121">
        <f t="shared" si="119"/>
        <v>0</v>
      </c>
      <c r="CC258" s="61">
        <f t="shared" si="120"/>
        <v>0</v>
      </c>
      <c r="CD258" s="61">
        <f t="shared" si="121"/>
        <v>0</v>
      </c>
    </row>
    <row r="259" spans="1:82" ht="18" hidden="1" customHeight="1" x14ac:dyDescent="0.25">
      <c r="A259" s="68"/>
      <c r="B259" s="58" t="s">
        <v>341</v>
      </c>
      <c r="C259" s="113"/>
      <c r="D259" s="59"/>
      <c r="E259" s="64"/>
      <c r="F259" s="61">
        <f t="shared" si="93"/>
        <v>0</v>
      </c>
      <c r="G259" s="65">
        <f>IF(F259=1,data!$C$41*E259,0)</f>
        <v>0</v>
      </c>
      <c r="H259" s="87" t="s">
        <v>87</v>
      </c>
      <c r="I259" s="66">
        <f>IF($F259=1,IF($E259&lt;15,VLOOKUP(H259,data!$B$3:$E$32,2,0)*$E259,(VLOOKUP(H259,data!$B$3:$E$32,2,0)*14)+(VLOOKUP(H259,data!$B$3:$E$32,3,0))*($E259-14)),0)</f>
        <v>0</v>
      </c>
      <c r="J259" s="87" t="s">
        <v>87</v>
      </c>
      <c r="K259" s="66">
        <f>IF($F259=1,VLOOKUP(J259,data!$B$35:$D$39,2,0),0)</f>
        <v>0</v>
      </c>
      <c r="L259" s="67">
        <f>IF(AND(I259&lt;&gt;0,K259&lt;&gt;0)=FALSE,0,data!$C$43)</f>
        <v>0</v>
      </c>
      <c r="M259" s="91">
        <f t="shared" si="61"/>
        <v>0</v>
      </c>
      <c r="N259" s="61">
        <f t="shared" si="122"/>
        <v>0</v>
      </c>
      <c r="O259" s="61">
        <f t="shared" si="94"/>
        <v>0</v>
      </c>
      <c r="P259" s="61">
        <f t="shared" si="95"/>
        <v>0</v>
      </c>
      <c r="Q259" s="137">
        <f t="shared" si="96"/>
        <v>0</v>
      </c>
      <c r="S259" s="64"/>
      <c r="T259" s="61">
        <f t="shared" si="97"/>
        <v>0</v>
      </c>
      <c r="U259" s="65">
        <f>IF(T259=1,data!$C$41*S259,0)</f>
        <v>0</v>
      </c>
      <c r="V259" s="87" t="s">
        <v>87</v>
      </c>
      <c r="W259" s="66">
        <f>IF(T259=1,IF(S259&lt;15,VLOOKUP(V259,data!$B$3:$E$32,2,0)*S259,(VLOOKUP(V259,data!$B$3:$E$32,2,0)*14)+(VLOOKUP(V259,data!$B$3:$E$32,3,0))*(S259-14)),0)</f>
        <v>0</v>
      </c>
      <c r="X259" s="87" t="s">
        <v>87</v>
      </c>
      <c r="Y259" s="66">
        <f>IF(T259=1,VLOOKUP(X259,data!$B$35:$D$39,2,0),0)</f>
        <v>0</v>
      </c>
      <c r="Z259" s="67">
        <f>IF(AND(W259&lt;&gt;0,Y259&lt;&gt;0)=FALSE,0,data!$C$43)</f>
        <v>0</v>
      </c>
      <c r="AA259" s="91">
        <f t="shared" si="98"/>
        <v>0</v>
      </c>
      <c r="AB259" s="121">
        <f t="shared" si="99"/>
        <v>0</v>
      </c>
      <c r="AC259" s="61">
        <f t="shared" si="100"/>
        <v>0</v>
      </c>
      <c r="AD259" s="61">
        <f t="shared" si="101"/>
        <v>0</v>
      </c>
      <c r="AF259" s="64"/>
      <c r="AG259" s="61">
        <f t="shared" si="102"/>
        <v>0</v>
      </c>
      <c r="AH259" s="65">
        <f>IF(AG259=1,data!$C$41*AF259,0)</f>
        <v>0</v>
      </c>
      <c r="AI259" s="87" t="s">
        <v>87</v>
      </c>
      <c r="AJ259" s="66">
        <f>IF(AG259=1,IF(AF259&lt;15,VLOOKUP(AI259,data!$B$3:$E$32,2,0)*AF259,(VLOOKUP(AI259,data!$B$3:$E$32,2,0)*14)+(VLOOKUP(AI259,data!$B$3:$E$32,3,0))*(AF259-14)),0)</f>
        <v>0</v>
      </c>
      <c r="AK259" s="87" t="s">
        <v>87</v>
      </c>
      <c r="AL259" s="66">
        <f>IF(AG259=1,VLOOKUP(AK259,data!$B$35:$D$39,2,0),0)</f>
        <v>0</v>
      </c>
      <c r="AM259" s="67">
        <f>IF(AND(AJ259&lt;&gt;0,AL259&lt;&gt;0)=FALSE,0,data!$C$43)</f>
        <v>0</v>
      </c>
      <c r="AN259" s="91">
        <f t="shared" si="103"/>
        <v>0</v>
      </c>
      <c r="AO259" s="121">
        <f t="shared" si="104"/>
        <v>0</v>
      </c>
      <c r="AP259" s="61">
        <f t="shared" si="105"/>
        <v>0</v>
      </c>
      <c r="AQ259" s="61">
        <f t="shared" si="106"/>
        <v>0</v>
      </c>
      <c r="AS259" s="64"/>
      <c r="AT259" s="61">
        <f t="shared" si="107"/>
        <v>0</v>
      </c>
      <c r="AU259" s="65">
        <f>IF(AT259=1,data!$C$41*AS259,0)</f>
        <v>0</v>
      </c>
      <c r="AV259" s="87" t="s">
        <v>87</v>
      </c>
      <c r="AW259" s="66">
        <f>IF(AT259=1,IF(AS259&lt;15,VLOOKUP(AV259,data!$B$3:$E$32,2,0)*AS259,(VLOOKUP(AV259,data!$B$3:$E$32,2,0)*14)+(VLOOKUP(AV259,data!$B$3:$E$32,3,0))*(AS259-14)),0)</f>
        <v>0</v>
      </c>
      <c r="AX259" s="87" t="s">
        <v>87</v>
      </c>
      <c r="AY259" s="66">
        <f>IF(AT259=1,VLOOKUP(AX259,data!$B$35:$D$39,2,0),0)</f>
        <v>0</v>
      </c>
      <c r="AZ259" s="67">
        <f>IF(AND(AW259&lt;&gt;0,AY259&lt;&gt;0)=FALSE,0,data!$C$43)</f>
        <v>0</v>
      </c>
      <c r="BA259" s="91">
        <f t="shared" si="108"/>
        <v>0</v>
      </c>
      <c r="BB259" s="121">
        <f t="shared" si="109"/>
        <v>0</v>
      </c>
      <c r="BC259" s="61">
        <f t="shared" si="110"/>
        <v>0</v>
      </c>
      <c r="BD259" s="61">
        <f t="shared" si="111"/>
        <v>0</v>
      </c>
      <c r="BF259" s="64"/>
      <c r="BG259" s="61">
        <f t="shared" si="112"/>
        <v>0</v>
      </c>
      <c r="BH259" s="65">
        <f>IF(BG259=1,data!$C$41*BF259,0)</f>
        <v>0</v>
      </c>
      <c r="BI259" s="87" t="s">
        <v>87</v>
      </c>
      <c r="BJ259" s="66">
        <f>IF(BG259=1,IF(BF259&lt;15,VLOOKUP(BI259,data!$B$3:$E$32,2,0)*BF259,(VLOOKUP(BI259,data!$B$3:$E$32,2,0)*14)+(VLOOKUP(BI259,data!$B$3:$E$32,3,0))*(BF259-14)),0)</f>
        <v>0</v>
      </c>
      <c r="BK259" s="87" t="s">
        <v>87</v>
      </c>
      <c r="BL259" s="66">
        <f>IF(BG259=1,VLOOKUP(BK259,data!$B$35:$D$39,2,0),0)</f>
        <v>0</v>
      </c>
      <c r="BM259" s="67">
        <f>IF(AND(BJ259&lt;&gt;0,BL259&lt;&gt;0)=FALSE,0,data!$C$43)</f>
        <v>0</v>
      </c>
      <c r="BN259" s="91">
        <f t="shared" si="113"/>
        <v>0</v>
      </c>
      <c r="BO259" s="121">
        <f t="shared" si="114"/>
        <v>0</v>
      </c>
      <c r="BP259" s="61">
        <f t="shared" si="115"/>
        <v>0</v>
      </c>
      <c r="BQ259" s="61">
        <f t="shared" si="116"/>
        <v>0</v>
      </c>
      <c r="BS259" s="64"/>
      <c r="BT259" s="61">
        <f t="shared" si="117"/>
        <v>0</v>
      </c>
      <c r="BU259" s="65">
        <f>IF(BT259=1,data!$C$41*BS259,0)</f>
        <v>0</v>
      </c>
      <c r="BV259" s="87" t="s">
        <v>87</v>
      </c>
      <c r="BW259" s="66">
        <f>IF(BT259=1,IF(BS259&lt;15,VLOOKUP(BV259,data!$B$3:$E$32,2,0)*BS259,(VLOOKUP(BV259,data!$B$3:$E$32,2,0)*14)+(VLOOKUP(BV259,data!$B$3:$E$32,3,0))*(BS259-14)),0)</f>
        <v>0</v>
      </c>
      <c r="BX259" s="87" t="s">
        <v>87</v>
      </c>
      <c r="BY259" s="66">
        <f>IF(BT259=1,VLOOKUP(BX259,data!$B$35:$D$39,2,0),0)</f>
        <v>0</v>
      </c>
      <c r="BZ259" s="67">
        <f>IF(AND(BW259&lt;&gt;0,BY259&lt;&gt;0)=FALSE,0,data!$C$43)</f>
        <v>0</v>
      </c>
      <c r="CA259" s="91">
        <f t="shared" si="118"/>
        <v>0</v>
      </c>
      <c r="CB259" s="121">
        <f t="shared" si="119"/>
        <v>0</v>
      </c>
      <c r="CC259" s="61">
        <f t="shared" si="120"/>
        <v>0</v>
      </c>
      <c r="CD259" s="61">
        <f t="shared" si="121"/>
        <v>0</v>
      </c>
    </row>
    <row r="260" spans="1:82" ht="18" hidden="1" customHeight="1" x14ac:dyDescent="0.25">
      <c r="A260" s="68"/>
      <c r="B260" s="58" t="s">
        <v>342</v>
      </c>
      <c r="C260" s="113"/>
      <c r="D260" s="59"/>
      <c r="E260" s="64"/>
      <c r="F260" s="61">
        <f t="shared" si="93"/>
        <v>0</v>
      </c>
      <c r="G260" s="65">
        <f>IF(F260=1,data!$C$41*E260,0)</f>
        <v>0</v>
      </c>
      <c r="H260" s="87" t="s">
        <v>87</v>
      </c>
      <c r="I260" s="66">
        <f>IF($F260=1,IF($E260&lt;15,VLOOKUP(H260,data!$B$3:$E$32,2,0)*$E260,(VLOOKUP(H260,data!$B$3:$E$32,2,0)*14)+(VLOOKUP(H260,data!$B$3:$E$32,3,0))*($E260-14)),0)</f>
        <v>0</v>
      </c>
      <c r="J260" s="87" t="s">
        <v>87</v>
      </c>
      <c r="K260" s="66">
        <f>IF($F260=1,VLOOKUP(J260,data!$B$35:$D$39,2,0),0)</f>
        <v>0</v>
      </c>
      <c r="L260" s="67">
        <f>IF(AND(I260&lt;&gt;0,K260&lt;&gt;0)=FALSE,0,data!$C$43)</f>
        <v>0</v>
      </c>
      <c r="M260" s="91">
        <f t="shared" si="61"/>
        <v>0</v>
      </c>
      <c r="N260" s="61">
        <f t="shared" si="122"/>
        <v>0</v>
      </c>
      <c r="O260" s="61">
        <f t="shared" si="94"/>
        <v>0</v>
      </c>
      <c r="P260" s="61">
        <f t="shared" si="95"/>
        <v>0</v>
      </c>
      <c r="Q260" s="137">
        <f t="shared" si="96"/>
        <v>0</v>
      </c>
      <c r="S260" s="64"/>
      <c r="T260" s="61">
        <f t="shared" si="97"/>
        <v>0</v>
      </c>
      <c r="U260" s="65">
        <f>IF(T260=1,data!$C$41*S260,0)</f>
        <v>0</v>
      </c>
      <c r="V260" s="87" t="s">
        <v>87</v>
      </c>
      <c r="W260" s="66">
        <f>IF(T260=1,IF(S260&lt;15,VLOOKUP(V260,data!$B$3:$E$32,2,0)*S260,(VLOOKUP(V260,data!$B$3:$E$32,2,0)*14)+(VLOOKUP(V260,data!$B$3:$E$32,3,0))*(S260-14)),0)</f>
        <v>0</v>
      </c>
      <c r="X260" s="87" t="s">
        <v>87</v>
      </c>
      <c r="Y260" s="66">
        <f>IF(T260=1,VLOOKUP(X260,data!$B$35:$D$39,2,0),0)</f>
        <v>0</v>
      </c>
      <c r="Z260" s="67">
        <f>IF(AND(W260&lt;&gt;0,Y260&lt;&gt;0)=FALSE,0,data!$C$43)</f>
        <v>0</v>
      </c>
      <c r="AA260" s="91">
        <f t="shared" si="98"/>
        <v>0</v>
      </c>
      <c r="AB260" s="121">
        <f t="shared" si="99"/>
        <v>0</v>
      </c>
      <c r="AC260" s="61">
        <f t="shared" si="100"/>
        <v>0</v>
      </c>
      <c r="AD260" s="61">
        <f t="shared" si="101"/>
        <v>0</v>
      </c>
      <c r="AF260" s="64"/>
      <c r="AG260" s="61">
        <f t="shared" si="102"/>
        <v>0</v>
      </c>
      <c r="AH260" s="65">
        <f>IF(AG260=1,data!$C$41*AF260,0)</f>
        <v>0</v>
      </c>
      <c r="AI260" s="87" t="s">
        <v>87</v>
      </c>
      <c r="AJ260" s="66">
        <f>IF(AG260=1,IF(AF260&lt;15,VLOOKUP(AI260,data!$B$3:$E$32,2,0)*AF260,(VLOOKUP(AI260,data!$B$3:$E$32,2,0)*14)+(VLOOKUP(AI260,data!$B$3:$E$32,3,0))*(AF260-14)),0)</f>
        <v>0</v>
      </c>
      <c r="AK260" s="87" t="s">
        <v>87</v>
      </c>
      <c r="AL260" s="66">
        <f>IF(AG260=1,VLOOKUP(AK260,data!$B$35:$D$39,2,0),0)</f>
        <v>0</v>
      </c>
      <c r="AM260" s="67">
        <f>IF(AND(AJ260&lt;&gt;0,AL260&lt;&gt;0)=FALSE,0,data!$C$43)</f>
        <v>0</v>
      </c>
      <c r="AN260" s="91">
        <f t="shared" si="103"/>
        <v>0</v>
      </c>
      <c r="AO260" s="121">
        <f t="shared" si="104"/>
        <v>0</v>
      </c>
      <c r="AP260" s="61">
        <f t="shared" si="105"/>
        <v>0</v>
      </c>
      <c r="AQ260" s="61">
        <f t="shared" si="106"/>
        <v>0</v>
      </c>
      <c r="AS260" s="64"/>
      <c r="AT260" s="61">
        <f t="shared" si="107"/>
        <v>0</v>
      </c>
      <c r="AU260" s="65">
        <f>IF(AT260=1,data!$C$41*AS260,0)</f>
        <v>0</v>
      </c>
      <c r="AV260" s="87" t="s">
        <v>87</v>
      </c>
      <c r="AW260" s="66">
        <f>IF(AT260=1,IF(AS260&lt;15,VLOOKUP(AV260,data!$B$3:$E$32,2,0)*AS260,(VLOOKUP(AV260,data!$B$3:$E$32,2,0)*14)+(VLOOKUP(AV260,data!$B$3:$E$32,3,0))*(AS260-14)),0)</f>
        <v>0</v>
      </c>
      <c r="AX260" s="87" t="s">
        <v>87</v>
      </c>
      <c r="AY260" s="66">
        <f>IF(AT260=1,VLOOKUP(AX260,data!$B$35:$D$39,2,0),0)</f>
        <v>0</v>
      </c>
      <c r="AZ260" s="67">
        <f>IF(AND(AW260&lt;&gt;0,AY260&lt;&gt;0)=FALSE,0,data!$C$43)</f>
        <v>0</v>
      </c>
      <c r="BA260" s="91">
        <f t="shared" si="108"/>
        <v>0</v>
      </c>
      <c r="BB260" s="121">
        <f t="shared" si="109"/>
        <v>0</v>
      </c>
      <c r="BC260" s="61">
        <f t="shared" si="110"/>
        <v>0</v>
      </c>
      <c r="BD260" s="61">
        <f t="shared" si="111"/>
        <v>0</v>
      </c>
      <c r="BF260" s="64"/>
      <c r="BG260" s="61">
        <f t="shared" si="112"/>
        <v>0</v>
      </c>
      <c r="BH260" s="65">
        <f>IF(BG260=1,data!$C$41*BF260,0)</f>
        <v>0</v>
      </c>
      <c r="BI260" s="87" t="s">
        <v>87</v>
      </c>
      <c r="BJ260" s="66">
        <f>IF(BG260=1,IF(BF260&lt;15,VLOOKUP(BI260,data!$B$3:$E$32,2,0)*BF260,(VLOOKUP(BI260,data!$B$3:$E$32,2,0)*14)+(VLOOKUP(BI260,data!$B$3:$E$32,3,0))*(BF260-14)),0)</f>
        <v>0</v>
      </c>
      <c r="BK260" s="87" t="s">
        <v>87</v>
      </c>
      <c r="BL260" s="66">
        <f>IF(BG260=1,VLOOKUP(BK260,data!$B$35:$D$39,2,0),0)</f>
        <v>0</v>
      </c>
      <c r="BM260" s="67">
        <f>IF(AND(BJ260&lt;&gt;0,BL260&lt;&gt;0)=FALSE,0,data!$C$43)</f>
        <v>0</v>
      </c>
      <c r="BN260" s="91">
        <f t="shared" si="113"/>
        <v>0</v>
      </c>
      <c r="BO260" s="121">
        <f t="shared" si="114"/>
        <v>0</v>
      </c>
      <c r="BP260" s="61">
        <f t="shared" si="115"/>
        <v>0</v>
      </c>
      <c r="BQ260" s="61">
        <f t="shared" si="116"/>
        <v>0</v>
      </c>
      <c r="BS260" s="64"/>
      <c r="BT260" s="61">
        <f t="shared" si="117"/>
        <v>0</v>
      </c>
      <c r="BU260" s="65">
        <f>IF(BT260=1,data!$C$41*BS260,0)</f>
        <v>0</v>
      </c>
      <c r="BV260" s="87" t="s">
        <v>87</v>
      </c>
      <c r="BW260" s="66">
        <f>IF(BT260=1,IF(BS260&lt;15,VLOOKUP(BV260,data!$B$3:$E$32,2,0)*BS260,(VLOOKUP(BV260,data!$B$3:$E$32,2,0)*14)+(VLOOKUP(BV260,data!$B$3:$E$32,3,0))*(BS260-14)),0)</f>
        <v>0</v>
      </c>
      <c r="BX260" s="87" t="s">
        <v>87</v>
      </c>
      <c r="BY260" s="66">
        <f>IF(BT260=1,VLOOKUP(BX260,data!$B$35:$D$39,2,0),0)</f>
        <v>0</v>
      </c>
      <c r="BZ260" s="67">
        <f>IF(AND(BW260&lt;&gt;0,BY260&lt;&gt;0)=FALSE,0,data!$C$43)</f>
        <v>0</v>
      </c>
      <c r="CA260" s="91">
        <f t="shared" si="118"/>
        <v>0</v>
      </c>
      <c r="CB260" s="121">
        <f t="shared" si="119"/>
        <v>0</v>
      </c>
      <c r="CC260" s="61">
        <f t="shared" si="120"/>
        <v>0</v>
      </c>
      <c r="CD260" s="61">
        <f t="shared" si="121"/>
        <v>0</v>
      </c>
    </row>
    <row r="261" spans="1:82" ht="18" hidden="1" customHeight="1" x14ac:dyDescent="0.25">
      <c r="A261" s="68"/>
      <c r="B261" s="58" t="s">
        <v>343</v>
      </c>
      <c r="C261" s="113"/>
      <c r="D261" s="59"/>
      <c r="E261" s="64"/>
      <c r="F261" s="61">
        <f t="shared" si="93"/>
        <v>0</v>
      </c>
      <c r="G261" s="65">
        <f>IF(F261=1,data!$C$41*E261,0)</f>
        <v>0</v>
      </c>
      <c r="H261" s="87" t="s">
        <v>87</v>
      </c>
      <c r="I261" s="66">
        <f>IF($F261=1,IF($E261&lt;15,VLOOKUP(H261,data!$B$3:$E$32,2,0)*$E261,(VLOOKUP(H261,data!$B$3:$E$32,2,0)*14)+(VLOOKUP(H261,data!$B$3:$E$32,3,0))*($E261-14)),0)</f>
        <v>0</v>
      </c>
      <c r="J261" s="87" t="s">
        <v>87</v>
      </c>
      <c r="K261" s="66">
        <f>IF($F261=1,VLOOKUP(J261,data!$B$35:$D$39,2,0),0)</f>
        <v>0</v>
      </c>
      <c r="L261" s="67">
        <f>IF(AND(I261&lt;&gt;0,K261&lt;&gt;0)=FALSE,0,data!$C$43)</f>
        <v>0</v>
      </c>
      <c r="M261" s="91">
        <f t="shared" si="61"/>
        <v>0</v>
      </c>
      <c r="N261" s="61">
        <f t="shared" si="122"/>
        <v>0</v>
      </c>
      <c r="O261" s="61">
        <f t="shared" si="94"/>
        <v>0</v>
      </c>
      <c r="P261" s="61">
        <f t="shared" si="95"/>
        <v>0</v>
      </c>
      <c r="Q261" s="137">
        <f t="shared" si="96"/>
        <v>0</v>
      </c>
      <c r="S261" s="64"/>
      <c r="T261" s="61">
        <f t="shared" si="97"/>
        <v>0</v>
      </c>
      <c r="U261" s="65">
        <f>IF(T261=1,data!$C$41*S261,0)</f>
        <v>0</v>
      </c>
      <c r="V261" s="87" t="s">
        <v>87</v>
      </c>
      <c r="W261" s="66">
        <f>IF(T261=1,IF(S261&lt;15,VLOOKUP(V261,data!$B$3:$E$32,2,0)*S261,(VLOOKUP(V261,data!$B$3:$E$32,2,0)*14)+(VLOOKUP(V261,data!$B$3:$E$32,3,0))*(S261-14)),0)</f>
        <v>0</v>
      </c>
      <c r="X261" s="87" t="s">
        <v>87</v>
      </c>
      <c r="Y261" s="66">
        <f>IF(T261=1,VLOOKUP(X261,data!$B$35:$D$39,2,0),0)</f>
        <v>0</v>
      </c>
      <c r="Z261" s="67">
        <f>IF(AND(W261&lt;&gt;0,Y261&lt;&gt;0)=FALSE,0,data!$C$43)</f>
        <v>0</v>
      </c>
      <c r="AA261" s="91">
        <f t="shared" si="98"/>
        <v>0</v>
      </c>
      <c r="AB261" s="121">
        <f t="shared" si="99"/>
        <v>0</v>
      </c>
      <c r="AC261" s="61">
        <f t="shared" si="100"/>
        <v>0</v>
      </c>
      <c r="AD261" s="61">
        <f t="shared" si="101"/>
        <v>0</v>
      </c>
      <c r="AF261" s="64"/>
      <c r="AG261" s="61">
        <f t="shared" si="102"/>
        <v>0</v>
      </c>
      <c r="AH261" s="65">
        <f>IF(AG261=1,data!$C$41*AF261,0)</f>
        <v>0</v>
      </c>
      <c r="AI261" s="87" t="s">
        <v>87</v>
      </c>
      <c r="AJ261" s="66">
        <f>IF(AG261=1,IF(AF261&lt;15,VLOOKUP(AI261,data!$B$3:$E$32,2,0)*AF261,(VLOOKUP(AI261,data!$B$3:$E$32,2,0)*14)+(VLOOKUP(AI261,data!$B$3:$E$32,3,0))*(AF261-14)),0)</f>
        <v>0</v>
      </c>
      <c r="AK261" s="87" t="s">
        <v>87</v>
      </c>
      <c r="AL261" s="66">
        <f>IF(AG261=1,VLOOKUP(AK261,data!$B$35:$D$39,2,0),0)</f>
        <v>0</v>
      </c>
      <c r="AM261" s="67">
        <f>IF(AND(AJ261&lt;&gt;0,AL261&lt;&gt;0)=FALSE,0,data!$C$43)</f>
        <v>0</v>
      </c>
      <c r="AN261" s="91">
        <f t="shared" si="103"/>
        <v>0</v>
      </c>
      <c r="AO261" s="121">
        <f t="shared" si="104"/>
        <v>0</v>
      </c>
      <c r="AP261" s="61">
        <f t="shared" si="105"/>
        <v>0</v>
      </c>
      <c r="AQ261" s="61">
        <f t="shared" si="106"/>
        <v>0</v>
      </c>
      <c r="AS261" s="64"/>
      <c r="AT261" s="61">
        <f t="shared" si="107"/>
        <v>0</v>
      </c>
      <c r="AU261" s="65">
        <f>IF(AT261=1,data!$C$41*AS261,0)</f>
        <v>0</v>
      </c>
      <c r="AV261" s="87" t="s">
        <v>87</v>
      </c>
      <c r="AW261" s="66">
        <f>IF(AT261=1,IF(AS261&lt;15,VLOOKUP(AV261,data!$B$3:$E$32,2,0)*AS261,(VLOOKUP(AV261,data!$B$3:$E$32,2,0)*14)+(VLOOKUP(AV261,data!$B$3:$E$32,3,0))*(AS261-14)),0)</f>
        <v>0</v>
      </c>
      <c r="AX261" s="87" t="s">
        <v>87</v>
      </c>
      <c r="AY261" s="66">
        <f>IF(AT261=1,VLOOKUP(AX261,data!$B$35:$D$39,2,0),0)</f>
        <v>0</v>
      </c>
      <c r="AZ261" s="67">
        <f>IF(AND(AW261&lt;&gt;0,AY261&lt;&gt;0)=FALSE,0,data!$C$43)</f>
        <v>0</v>
      </c>
      <c r="BA261" s="91">
        <f t="shared" si="108"/>
        <v>0</v>
      </c>
      <c r="BB261" s="121">
        <f t="shared" si="109"/>
        <v>0</v>
      </c>
      <c r="BC261" s="61">
        <f t="shared" si="110"/>
        <v>0</v>
      </c>
      <c r="BD261" s="61">
        <f t="shared" si="111"/>
        <v>0</v>
      </c>
      <c r="BF261" s="64"/>
      <c r="BG261" s="61">
        <f t="shared" si="112"/>
        <v>0</v>
      </c>
      <c r="BH261" s="65">
        <f>IF(BG261=1,data!$C$41*BF261,0)</f>
        <v>0</v>
      </c>
      <c r="BI261" s="87" t="s">
        <v>87</v>
      </c>
      <c r="BJ261" s="66">
        <f>IF(BG261=1,IF(BF261&lt;15,VLOOKUP(BI261,data!$B$3:$E$32,2,0)*BF261,(VLOOKUP(BI261,data!$B$3:$E$32,2,0)*14)+(VLOOKUP(BI261,data!$B$3:$E$32,3,0))*(BF261-14)),0)</f>
        <v>0</v>
      </c>
      <c r="BK261" s="87" t="s">
        <v>87</v>
      </c>
      <c r="BL261" s="66">
        <f>IF(BG261=1,VLOOKUP(BK261,data!$B$35:$D$39,2,0),0)</f>
        <v>0</v>
      </c>
      <c r="BM261" s="67">
        <f>IF(AND(BJ261&lt;&gt;0,BL261&lt;&gt;0)=FALSE,0,data!$C$43)</f>
        <v>0</v>
      </c>
      <c r="BN261" s="91">
        <f t="shared" si="113"/>
        <v>0</v>
      </c>
      <c r="BO261" s="121">
        <f t="shared" si="114"/>
        <v>0</v>
      </c>
      <c r="BP261" s="61">
        <f t="shared" si="115"/>
        <v>0</v>
      </c>
      <c r="BQ261" s="61">
        <f t="shared" si="116"/>
        <v>0</v>
      </c>
      <c r="BS261" s="64"/>
      <c r="BT261" s="61">
        <f t="shared" si="117"/>
        <v>0</v>
      </c>
      <c r="BU261" s="65">
        <f>IF(BT261=1,data!$C$41*BS261,0)</f>
        <v>0</v>
      </c>
      <c r="BV261" s="87" t="s">
        <v>87</v>
      </c>
      <c r="BW261" s="66">
        <f>IF(BT261=1,IF(BS261&lt;15,VLOOKUP(BV261,data!$B$3:$E$32,2,0)*BS261,(VLOOKUP(BV261,data!$B$3:$E$32,2,0)*14)+(VLOOKUP(BV261,data!$B$3:$E$32,3,0))*(BS261-14)),0)</f>
        <v>0</v>
      </c>
      <c r="BX261" s="87" t="s">
        <v>87</v>
      </c>
      <c r="BY261" s="66">
        <f>IF(BT261=1,VLOOKUP(BX261,data!$B$35:$D$39,2,0),0)</f>
        <v>0</v>
      </c>
      <c r="BZ261" s="67">
        <f>IF(AND(BW261&lt;&gt;0,BY261&lt;&gt;0)=FALSE,0,data!$C$43)</f>
        <v>0</v>
      </c>
      <c r="CA261" s="91">
        <f t="shared" si="118"/>
        <v>0</v>
      </c>
      <c r="CB261" s="121">
        <f t="shared" si="119"/>
        <v>0</v>
      </c>
      <c r="CC261" s="61">
        <f t="shared" si="120"/>
        <v>0</v>
      </c>
      <c r="CD261" s="61">
        <f t="shared" si="121"/>
        <v>0</v>
      </c>
    </row>
    <row r="262" spans="1:82" ht="18" hidden="1" customHeight="1" x14ac:dyDescent="0.25">
      <c r="A262" s="68"/>
      <c r="B262" s="58" t="s">
        <v>344</v>
      </c>
      <c r="C262" s="113"/>
      <c r="D262" s="59"/>
      <c r="E262" s="64"/>
      <c r="F262" s="61">
        <f t="shared" si="93"/>
        <v>0</v>
      </c>
      <c r="G262" s="65">
        <f>IF(F262=1,data!$C$41*E262,0)</f>
        <v>0</v>
      </c>
      <c r="H262" s="87" t="s">
        <v>87</v>
      </c>
      <c r="I262" s="66">
        <f>IF($F262=1,IF($E262&lt;15,VLOOKUP(H262,data!$B$3:$E$32,2,0)*$E262,(VLOOKUP(H262,data!$B$3:$E$32,2,0)*14)+(VLOOKUP(H262,data!$B$3:$E$32,3,0))*($E262-14)),0)</f>
        <v>0</v>
      </c>
      <c r="J262" s="87" t="s">
        <v>87</v>
      </c>
      <c r="K262" s="66">
        <f>IF($F262=1,VLOOKUP(J262,data!$B$35:$D$39,2,0),0)</f>
        <v>0</v>
      </c>
      <c r="L262" s="67">
        <f>IF(AND(I262&lt;&gt;0,K262&lt;&gt;0)=FALSE,0,data!$C$43)</f>
        <v>0</v>
      </c>
      <c r="M262" s="91">
        <f t="shared" si="61"/>
        <v>0</v>
      </c>
      <c r="N262" s="61">
        <f t="shared" si="122"/>
        <v>0</v>
      </c>
      <c r="O262" s="61">
        <f t="shared" si="94"/>
        <v>0</v>
      </c>
      <c r="P262" s="61">
        <f t="shared" si="95"/>
        <v>0</v>
      </c>
      <c r="Q262" s="137">
        <f t="shared" si="96"/>
        <v>0</v>
      </c>
      <c r="S262" s="64"/>
      <c r="T262" s="61">
        <f t="shared" si="97"/>
        <v>0</v>
      </c>
      <c r="U262" s="65">
        <f>IF(T262=1,data!$C$41*S262,0)</f>
        <v>0</v>
      </c>
      <c r="V262" s="87" t="s">
        <v>87</v>
      </c>
      <c r="W262" s="66">
        <f>IF(T262=1,IF(S262&lt;15,VLOOKUP(V262,data!$B$3:$E$32,2,0)*S262,(VLOOKUP(V262,data!$B$3:$E$32,2,0)*14)+(VLOOKUP(V262,data!$B$3:$E$32,3,0))*(S262-14)),0)</f>
        <v>0</v>
      </c>
      <c r="X262" s="87" t="s">
        <v>87</v>
      </c>
      <c r="Y262" s="66">
        <f>IF(T262=1,VLOOKUP(X262,data!$B$35:$D$39,2,0),0)</f>
        <v>0</v>
      </c>
      <c r="Z262" s="67">
        <f>IF(AND(W262&lt;&gt;0,Y262&lt;&gt;0)=FALSE,0,data!$C$43)</f>
        <v>0</v>
      </c>
      <c r="AA262" s="91">
        <f t="shared" si="98"/>
        <v>0</v>
      </c>
      <c r="AB262" s="121">
        <f t="shared" si="99"/>
        <v>0</v>
      </c>
      <c r="AC262" s="61">
        <f t="shared" si="100"/>
        <v>0</v>
      </c>
      <c r="AD262" s="61">
        <f t="shared" si="101"/>
        <v>0</v>
      </c>
      <c r="AF262" s="64"/>
      <c r="AG262" s="61">
        <f t="shared" si="102"/>
        <v>0</v>
      </c>
      <c r="AH262" s="65">
        <f>IF(AG262=1,data!$C$41*AF262,0)</f>
        <v>0</v>
      </c>
      <c r="AI262" s="87" t="s">
        <v>87</v>
      </c>
      <c r="AJ262" s="66">
        <f>IF(AG262=1,IF(AF262&lt;15,VLOOKUP(AI262,data!$B$3:$E$32,2,0)*AF262,(VLOOKUP(AI262,data!$B$3:$E$32,2,0)*14)+(VLOOKUP(AI262,data!$B$3:$E$32,3,0))*(AF262-14)),0)</f>
        <v>0</v>
      </c>
      <c r="AK262" s="87" t="s">
        <v>87</v>
      </c>
      <c r="AL262" s="66">
        <f>IF(AG262=1,VLOOKUP(AK262,data!$B$35:$D$39,2,0),0)</f>
        <v>0</v>
      </c>
      <c r="AM262" s="67">
        <f>IF(AND(AJ262&lt;&gt;0,AL262&lt;&gt;0)=FALSE,0,data!$C$43)</f>
        <v>0</v>
      </c>
      <c r="AN262" s="91">
        <f t="shared" si="103"/>
        <v>0</v>
      </c>
      <c r="AO262" s="121">
        <f t="shared" si="104"/>
        <v>0</v>
      </c>
      <c r="AP262" s="61">
        <f t="shared" si="105"/>
        <v>0</v>
      </c>
      <c r="AQ262" s="61">
        <f t="shared" si="106"/>
        <v>0</v>
      </c>
      <c r="AS262" s="64"/>
      <c r="AT262" s="61">
        <f t="shared" si="107"/>
        <v>0</v>
      </c>
      <c r="AU262" s="65">
        <f>IF(AT262=1,data!$C$41*AS262,0)</f>
        <v>0</v>
      </c>
      <c r="AV262" s="87" t="s">
        <v>87</v>
      </c>
      <c r="AW262" s="66">
        <f>IF(AT262=1,IF(AS262&lt;15,VLOOKUP(AV262,data!$B$3:$E$32,2,0)*AS262,(VLOOKUP(AV262,data!$B$3:$E$32,2,0)*14)+(VLOOKUP(AV262,data!$B$3:$E$32,3,0))*(AS262-14)),0)</f>
        <v>0</v>
      </c>
      <c r="AX262" s="87" t="s">
        <v>87</v>
      </c>
      <c r="AY262" s="66">
        <f>IF(AT262=1,VLOOKUP(AX262,data!$B$35:$D$39,2,0),0)</f>
        <v>0</v>
      </c>
      <c r="AZ262" s="67">
        <f>IF(AND(AW262&lt;&gt;0,AY262&lt;&gt;0)=FALSE,0,data!$C$43)</f>
        <v>0</v>
      </c>
      <c r="BA262" s="91">
        <f t="shared" si="108"/>
        <v>0</v>
      </c>
      <c r="BB262" s="121">
        <f t="shared" si="109"/>
        <v>0</v>
      </c>
      <c r="BC262" s="61">
        <f t="shared" si="110"/>
        <v>0</v>
      </c>
      <c r="BD262" s="61">
        <f t="shared" si="111"/>
        <v>0</v>
      </c>
      <c r="BF262" s="64"/>
      <c r="BG262" s="61">
        <f t="shared" si="112"/>
        <v>0</v>
      </c>
      <c r="BH262" s="65">
        <f>IF(BG262=1,data!$C$41*BF262,0)</f>
        <v>0</v>
      </c>
      <c r="BI262" s="87" t="s">
        <v>87</v>
      </c>
      <c r="BJ262" s="66">
        <f>IF(BG262=1,IF(BF262&lt;15,VLOOKUP(BI262,data!$B$3:$E$32,2,0)*BF262,(VLOOKUP(BI262,data!$B$3:$E$32,2,0)*14)+(VLOOKUP(BI262,data!$B$3:$E$32,3,0))*(BF262-14)),0)</f>
        <v>0</v>
      </c>
      <c r="BK262" s="87" t="s">
        <v>87</v>
      </c>
      <c r="BL262" s="66">
        <f>IF(BG262=1,VLOOKUP(BK262,data!$B$35:$D$39,2,0),0)</f>
        <v>0</v>
      </c>
      <c r="BM262" s="67">
        <f>IF(AND(BJ262&lt;&gt;0,BL262&lt;&gt;0)=FALSE,0,data!$C$43)</f>
        <v>0</v>
      </c>
      <c r="BN262" s="91">
        <f t="shared" si="113"/>
        <v>0</v>
      </c>
      <c r="BO262" s="121">
        <f t="shared" si="114"/>
        <v>0</v>
      </c>
      <c r="BP262" s="61">
        <f t="shared" si="115"/>
        <v>0</v>
      </c>
      <c r="BQ262" s="61">
        <f t="shared" si="116"/>
        <v>0</v>
      </c>
      <c r="BS262" s="64"/>
      <c r="BT262" s="61">
        <f t="shared" si="117"/>
        <v>0</v>
      </c>
      <c r="BU262" s="65">
        <f>IF(BT262=1,data!$C$41*BS262,0)</f>
        <v>0</v>
      </c>
      <c r="BV262" s="87" t="s">
        <v>87</v>
      </c>
      <c r="BW262" s="66">
        <f>IF(BT262=1,IF(BS262&lt;15,VLOOKUP(BV262,data!$B$3:$E$32,2,0)*BS262,(VLOOKUP(BV262,data!$B$3:$E$32,2,0)*14)+(VLOOKUP(BV262,data!$B$3:$E$32,3,0))*(BS262-14)),0)</f>
        <v>0</v>
      </c>
      <c r="BX262" s="87" t="s">
        <v>87</v>
      </c>
      <c r="BY262" s="66">
        <f>IF(BT262=1,VLOOKUP(BX262,data!$B$35:$D$39,2,0),0)</f>
        <v>0</v>
      </c>
      <c r="BZ262" s="67">
        <f>IF(AND(BW262&lt;&gt;0,BY262&lt;&gt;0)=FALSE,0,data!$C$43)</f>
        <v>0</v>
      </c>
      <c r="CA262" s="91">
        <f t="shared" si="118"/>
        <v>0</v>
      </c>
      <c r="CB262" s="121">
        <f t="shared" si="119"/>
        <v>0</v>
      </c>
      <c r="CC262" s="61">
        <f t="shared" si="120"/>
        <v>0</v>
      </c>
      <c r="CD262" s="61">
        <f t="shared" si="121"/>
        <v>0</v>
      </c>
    </row>
    <row r="263" spans="1:82" ht="18" hidden="1" customHeight="1" x14ac:dyDescent="0.25">
      <c r="A263" s="68"/>
      <c r="B263" s="58" t="s">
        <v>345</v>
      </c>
      <c r="C263" s="113"/>
      <c r="D263" s="59"/>
      <c r="E263" s="64"/>
      <c r="F263" s="61">
        <f t="shared" si="93"/>
        <v>0</v>
      </c>
      <c r="G263" s="65">
        <f>IF(F263=1,data!$C$41*E263,0)</f>
        <v>0</v>
      </c>
      <c r="H263" s="87" t="s">
        <v>87</v>
      </c>
      <c r="I263" s="66">
        <f>IF($F263=1,IF($E263&lt;15,VLOOKUP(H263,data!$B$3:$E$32,2,0)*$E263,(VLOOKUP(H263,data!$B$3:$E$32,2,0)*14)+(VLOOKUP(H263,data!$B$3:$E$32,3,0))*($E263-14)),0)</f>
        <v>0</v>
      </c>
      <c r="J263" s="87" t="s">
        <v>87</v>
      </c>
      <c r="K263" s="66">
        <f>IF($F263=1,VLOOKUP(J263,data!$B$35:$D$39,2,0),0)</f>
        <v>0</v>
      </c>
      <c r="L263" s="67">
        <f>IF(AND(I263&lt;&gt;0,K263&lt;&gt;0)=FALSE,0,data!$C$43)</f>
        <v>0</v>
      </c>
      <c r="M263" s="91">
        <f t="shared" si="61"/>
        <v>0</v>
      </c>
      <c r="N263" s="61">
        <f t="shared" si="122"/>
        <v>0</v>
      </c>
      <c r="O263" s="61">
        <f t="shared" si="94"/>
        <v>0</v>
      </c>
      <c r="P263" s="61">
        <f t="shared" si="95"/>
        <v>0</v>
      </c>
      <c r="Q263" s="137">
        <f t="shared" si="96"/>
        <v>0</v>
      </c>
      <c r="S263" s="64"/>
      <c r="T263" s="61">
        <f t="shared" si="97"/>
        <v>0</v>
      </c>
      <c r="U263" s="65">
        <f>IF(T263=1,data!$C$41*S263,0)</f>
        <v>0</v>
      </c>
      <c r="V263" s="87" t="s">
        <v>87</v>
      </c>
      <c r="W263" s="66">
        <f>IF(T263=1,IF(S263&lt;15,VLOOKUP(V263,data!$B$3:$E$32,2,0)*S263,(VLOOKUP(V263,data!$B$3:$E$32,2,0)*14)+(VLOOKUP(V263,data!$B$3:$E$32,3,0))*(S263-14)),0)</f>
        <v>0</v>
      </c>
      <c r="X263" s="87" t="s">
        <v>87</v>
      </c>
      <c r="Y263" s="66">
        <f>IF(T263=1,VLOOKUP(X263,data!$B$35:$D$39,2,0),0)</f>
        <v>0</v>
      </c>
      <c r="Z263" s="67">
        <f>IF(AND(W263&lt;&gt;0,Y263&lt;&gt;0)=FALSE,0,data!$C$43)</f>
        <v>0</v>
      </c>
      <c r="AA263" s="91">
        <f t="shared" si="98"/>
        <v>0</v>
      </c>
      <c r="AB263" s="121">
        <f t="shared" si="99"/>
        <v>0</v>
      </c>
      <c r="AC263" s="61">
        <f t="shared" si="100"/>
        <v>0</v>
      </c>
      <c r="AD263" s="61">
        <f t="shared" si="101"/>
        <v>0</v>
      </c>
      <c r="AF263" s="64"/>
      <c r="AG263" s="61">
        <f t="shared" si="102"/>
        <v>0</v>
      </c>
      <c r="AH263" s="65">
        <f>IF(AG263=1,data!$C$41*AF263,0)</f>
        <v>0</v>
      </c>
      <c r="AI263" s="87" t="s">
        <v>87</v>
      </c>
      <c r="AJ263" s="66">
        <f>IF(AG263=1,IF(AF263&lt;15,VLOOKUP(AI263,data!$B$3:$E$32,2,0)*AF263,(VLOOKUP(AI263,data!$B$3:$E$32,2,0)*14)+(VLOOKUP(AI263,data!$B$3:$E$32,3,0))*(AF263-14)),0)</f>
        <v>0</v>
      </c>
      <c r="AK263" s="87" t="s">
        <v>87</v>
      </c>
      <c r="AL263" s="66">
        <f>IF(AG263=1,VLOOKUP(AK263,data!$B$35:$D$39,2,0),0)</f>
        <v>0</v>
      </c>
      <c r="AM263" s="67">
        <f>IF(AND(AJ263&lt;&gt;0,AL263&lt;&gt;0)=FALSE,0,data!$C$43)</f>
        <v>0</v>
      </c>
      <c r="AN263" s="91">
        <f t="shared" si="103"/>
        <v>0</v>
      </c>
      <c r="AO263" s="121">
        <f t="shared" si="104"/>
        <v>0</v>
      </c>
      <c r="AP263" s="61">
        <f t="shared" si="105"/>
        <v>0</v>
      </c>
      <c r="AQ263" s="61">
        <f t="shared" si="106"/>
        <v>0</v>
      </c>
      <c r="AS263" s="64"/>
      <c r="AT263" s="61">
        <f t="shared" si="107"/>
        <v>0</v>
      </c>
      <c r="AU263" s="65">
        <f>IF(AT263=1,data!$C$41*AS263,0)</f>
        <v>0</v>
      </c>
      <c r="AV263" s="87" t="s">
        <v>87</v>
      </c>
      <c r="AW263" s="66">
        <f>IF(AT263=1,IF(AS263&lt;15,VLOOKUP(AV263,data!$B$3:$E$32,2,0)*AS263,(VLOOKUP(AV263,data!$B$3:$E$32,2,0)*14)+(VLOOKUP(AV263,data!$B$3:$E$32,3,0))*(AS263-14)),0)</f>
        <v>0</v>
      </c>
      <c r="AX263" s="87" t="s">
        <v>87</v>
      </c>
      <c r="AY263" s="66">
        <f>IF(AT263=1,VLOOKUP(AX263,data!$B$35:$D$39,2,0),0)</f>
        <v>0</v>
      </c>
      <c r="AZ263" s="67">
        <f>IF(AND(AW263&lt;&gt;0,AY263&lt;&gt;0)=FALSE,0,data!$C$43)</f>
        <v>0</v>
      </c>
      <c r="BA263" s="91">
        <f t="shared" si="108"/>
        <v>0</v>
      </c>
      <c r="BB263" s="121">
        <f t="shared" si="109"/>
        <v>0</v>
      </c>
      <c r="BC263" s="61">
        <f t="shared" si="110"/>
        <v>0</v>
      </c>
      <c r="BD263" s="61">
        <f t="shared" si="111"/>
        <v>0</v>
      </c>
      <c r="BF263" s="64"/>
      <c r="BG263" s="61">
        <f t="shared" si="112"/>
        <v>0</v>
      </c>
      <c r="BH263" s="65">
        <f>IF(BG263=1,data!$C$41*BF263,0)</f>
        <v>0</v>
      </c>
      <c r="BI263" s="87" t="s">
        <v>87</v>
      </c>
      <c r="BJ263" s="66">
        <f>IF(BG263=1,IF(BF263&lt;15,VLOOKUP(BI263,data!$B$3:$E$32,2,0)*BF263,(VLOOKUP(BI263,data!$B$3:$E$32,2,0)*14)+(VLOOKUP(BI263,data!$B$3:$E$32,3,0))*(BF263-14)),0)</f>
        <v>0</v>
      </c>
      <c r="BK263" s="87" t="s">
        <v>87</v>
      </c>
      <c r="BL263" s="66">
        <f>IF(BG263=1,VLOOKUP(BK263,data!$B$35:$D$39,2,0),0)</f>
        <v>0</v>
      </c>
      <c r="BM263" s="67">
        <f>IF(AND(BJ263&lt;&gt;0,BL263&lt;&gt;0)=FALSE,0,data!$C$43)</f>
        <v>0</v>
      </c>
      <c r="BN263" s="91">
        <f t="shared" si="113"/>
        <v>0</v>
      </c>
      <c r="BO263" s="121">
        <f t="shared" si="114"/>
        <v>0</v>
      </c>
      <c r="BP263" s="61">
        <f t="shared" si="115"/>
        <v>0</v>
      </c>
      <c r="BQ263" s="61">
        <f t="shared" si="116"/>
        <v>0</v>
      </c>
      <c r="BS263" s="64"/>
      <c r="BT263" s="61">
        <f t="shared" si="117"/>
        <v>0</v>
      </c>
      <c r="BU263" s="65">
        <f>IF(BT263=1,data!$C$41*BS263,0)</f>
        <v>0</v>
      </c>
      <c r="BV263" s="87" t="s">
        <v>87</v>
      </c>
      <c r="BW263" s="66">
        <f>IF(BT263=1,IF(BS263&lt;15,VLOOKUP(BV263,data!$B$3:$E$32,2,0)*BS263,(VLOOKUP(BV263,data!$B$3:$E$32,2,0)*14)+(VLOOKUP(BV263,data!$B$3:$E$32,3,0))*(BS263-14)),0)</f>
        <v>0</v>
      </c>
      <c r="BX263" s="87" t="s">
        <v>87</v>
      </c>
      <c r="BY263" s="66">
        <f>IF(BT263=1,VLOOKUP(BX263,data!$B$35:$D$39,2,0),0)</f>
        <v>0</v>
      </c>
      <c r="BZ263" s="67">
        <f>IF(AND(BW263&lt;&gt;0,BY263&lt;&gt;0)=FALSE,0,data!$C$43)</f>
        <v>0</v>
      </c>
      <c r="CA263" s="91">
        <f t="shared" si="118"/>
        <v>0</v>
      </c>
      <c r="CB263" s="121">
        <f t="shared" si="119"/>
        <v>0</v>
      </c>
      <c r="CC263" s="61">
        <f t="shared" si="120"/>
        <v>0</v>
      </c>
      <c r="CD263" s="61">
        <f t="shared" si="121"/>
        <v>0</v>
      </c>
    </row>
    <row r="264" spans="1:82" ht="18" hidden="1" customHeight="1" x14ac:dyDescent="0.25">
      <c r="A264" s="68"/>
      <c r="B264" s="58" t="s">
        <v>346</v>
      </c>
      <c r="C264" s="113"/>
      <c r="D264" s="59"/>
      <c r="E264" s="64"/>
      <c r="F264" s="61">
        <f t="shared" ref="F264:F327" si="123">IF(D264&gt;0,IF(E264&gt;0,1,0),0)</f>
        <v>0</v>
      </c>
      <c r="G264" s="65">
        <f>IF(F264=1,data!$C$41*E264,0)</f>
        <v>0</v>
      </c>
      <c r="H264" s="87" t="s">
        <v>87</v>
      </c>
      <c r="I264" s="66">
        <f>IF($F264=1,IF($E264&lt;15,VLOOKUP(H264,data!$B$3:$E$32,2,0)*$E264,(VLOOKUP(H264,data!$B$3:$E$32,2,0)*14)+(VLOOKUP(H264,data!$B$3:$E$32,3,0))*($E264-14)),0)</f>
        <v>0</v>
      </c>
      <c r="J264" s="87" t="s">
        <v>87</v>
      </c>
      <c r="K264" s="66">
        <f>IF($F264=1,VLOOKUP(J264,data!$B$35:$D$39,2,0),0)</f>
        <v>0</v>
      </c>
      <c r="L264" s="67">
        <f>IF(AND(I264&lt;&gt;0,K264&lt;&gt;0)=FALSE,0,data!$C$43)</f>
        <v>0</v>
      </c>
      <c r="M264" s="91">
        <f t="shared" si="61"/>
        <v>0</v>
      </c>
      <c r="N264" s="61">
        <f t="shared" si="122"/>
        <v>0</v>
      </c>
      <c r="O264" s="61">
        <f t="shared" ref="O264:O327" si="124">IF(N264=1,E264,0)</f>
        <v>0</v>
      </c>
      <c r="P264" s="61">
        <f t="shared" ref="P264:P327" si="125">IF(OR(H264="Spojené Království",H264="Norsko",H264="Island"),M264,0)</f>
        <v>0</v>
      </c>
      <c r="Q264" s="137">
        <f t="shared" ref="Q264:Q327" si="126">AC264+AP264+BC264+BP264+CC264</f>
        <v>0</v>
      </c>
      <c r="S264" s="64"/>
      <c r="T264" s="61">
        <f t="shared" ref="T264:T327" si="127">IF($D264&gt;0,IF(S264&gt;0,1,0),0)</f>
        <v>0</v>
      </c>
      <c r="U264" s="65">
        <f>IF(T264=1,data!$C$41*S264,0)</f>
        <v>0</v>
      </c>
      <c r="V264" s="87" t="s">
        <v>87</v>
      </c>
      <c r="W264" s="66">
        <f>IF(T264=1,IF(S264&lt;15,VLOOKUP(V264,data!$B$3:$E$32,2,0)*S264,(VLOOKUP(V264,data!$B$3:$E$32,2,0)*14)+(VLOOKUP(V264,data!$B$3:$E$32,3,0))*(S264-14)),0)</f>
        <v>0</v>
      </c>
      <c r="X264" s="87" t="s">
        <v>87</v>
      </c>
      <c r="Y264" s="66">
        <f>IF(T264=1,VLOOKUP(X264,data!$B$35:$D$39,2,0),0)</f>
        <v>0</v>
      </c>
      <c r="Z264" s="67">
        <f>IF(AND(W264&lt;&gt;0,Y264&lt;&gt;0)=FALSE,0,data!$C$43)</f>
        <v>0</v>
      </c>
      <c r="AA264" s="91">
        <f t="shared" ref="AA264:AA327" si="128">IF(AND(W264&lt;&gt;0,Y264&lt;&gt;0)=FALSE,0,INT(U264+W264+Y264+Z264))</f>
        <v>0</v>
      </c>
      <c r="AB264" s="121">
        <f t="shared" ref="AB264:AB327" si="129">IF(AA264&gt;0,1,0)</f>
        <v>0</v>
      </c>
      <c r="AC264" s="61">
        <f t="shared" ref="AC264:AC327" si="130">IF(AB264=1,S264,0)</f>
        <v>0</v>
      </c>
      <c r="AD264" s="61">
        <f t="shared" ref="AD264:AD327" si="131">IF(OR(V264="Spojené Království",V264="Norsko",V264="Island"),AA264,0)</f>
        <v>0</v>
      </c>
      <c r="AF264" s="64"/>
      <c r="AG264" s="61">
        <f t="shared" ref="AG264:AG327" si="132">IF($D264&gt;0,IF(AF264&gt;0,1,0),0)</f>
        <v>0</v>
      </c>
      <c r="AH264" s="65">
        <f>IF(AG264=1,data!$C$41*AF264,0)</f>
        <v>0</v>
      </c>
      <c r="AI264" s="87" t="s">
        <v>87</v>
      </c>
      <c r="AJ264" s="66">
        <f>IF(AG264=1,IF(AF264&lt;15,VLOOKUP(AI264,data!$B$3:$E$32,2,0)*AF264,(VLOOKUP(AI264,data!$B$3:$E$32,2,0)*14)+(VLOOKUP(AI264,data!$B$3:$E$32,3,0))*(AF264-14)),0)</f>
        <v>0</v>
      </c>
      <c r="AK264" s="87" t="s">
        <v>87</v>
      </c>
      <c r="AL264" s="66">
        <f>IF(AG264=1,VLOOKUP(AK264,data!$B$35:$D$39,2,0),0)</f>
        <v>0</v>
      </c>
      <c r="AM264" s="67">
        <f>IF(AND(AJ264&lt;&gt;0,AL264&lt;&gt;0)=FALSE,0,data!$C$43)</f>
        <v>0</v>
      </c>
      <c r="AN264" s="91">
        <f t="shared" ref="AN264:AN327" si="133">IF(AND(AJ264&lt;&gt;0,AL264&lt;&gt;0)=FALSE,0,INT(AH264+AJ264+AL264+AM264))</f>
        <v>0</v>
      </c>
      <c r="AO264" s="121">
        <f t="shared" ref="AO264:AO327" si="134">IF(AN264&gt;0,1,0)</f>
        <v>0</v>
      </c>
      <c r="AP264" s="61">
        <f t="shared" ref="AP264:AP327" si="135">IF(AO264=1,AF264,0)</f>
        <v>0</v>
      </c>
      <c r="AQ264" s="61">
        <f t="shared" ref="AQ264:AQ327" si="136">IF(OR(AI264="Spojené Království",AI264="Norsko",AI264="Island"),AN264,0)</f>
        <v>0</v>
      </c>
      <c r="AS264" s="64"/>
      <c r="AT264" s="61">
        <f t="shared" ref="AT264:AT327" si="137">IF($D264&gt;0,IF(AS264&gt;0,1,0),0)</f>
        <v>0</v>
      </c>
      <c r="AU264" s="65">
        <f>IF(AT264=1,data!$C$41*AS264,0)</f>
        <v>0</v>
      </c>
      <c r="AV264" s="87" t="s">
        <v>87</v>
      </c>
      <c r="AW264" s="66">
        <f>IF(AT264=1,IF(AS264&lt;15,VLOOKUP(AV264,data!$B$3:$E$32,2,0)*AS264,(VLOOKUP(AV264,data!$B$3:$E$32,2,0)*14)+(VLOOKUP(AV264,data!$B$3:$E$32,3,0))*(AS264-14)),0)</f>
        <v>0</v>
      </c>
      <c r="AX264" s="87" t="s">
        <v>87</v>
      </c>
      <c r="AY264" s="66">
        <f>IF(AT264=1,VLOOKUP(AX264,data!$B$35:$D$39,2,0),0)</f>
        <v>0</v>
      </c>
      <c r="AZ264" s="67">
        <f>IF(AND(AW264&lt;&gt;0,AY264&lt;&gt;0)=FALSE,0,data!$C$43)</f>
        <v>0</v>
      </c>
      <c r="BA264" s="91">
        <f t="shared" ref="BA264:BA327" si="138">IF(AND(AW264&lt;&gt;0,AY264&lt;&gt;0)=FALSE,0,INT(AU264+AW264+AY264+AZ264))</f>
        <v>0</v>
      </c>
      <c r="BB264" s="121">
        <f t="shared" ref="BB264:BB327" si="139">IF(BA264&gt;0,1,0)</f>
        <v>0</v>
      </c>
      <c r="BC264" s="61">
        <f t="shared" ref="BC264:BC327" si="140">IF(BB264=1,AS264,0)</f>
        <v>0</v>
      </c>
      <c r="BD264" s="61">
        <f t="shared" ref="BD264:BD327" si="141">IF(OR(AV264="Spojené Království",AV264="Norsko",AV264="Island"),BA264,0)</f>
        <v>0</v>
      </c>
      <c r="BF264" s="64"/>
      <c r="BG264" s="61">
        <f t="shared" ref="BG264:BG327" si="142">IF($D264&gt;0,IF(BF264&gt;0,1,0),0)</f>
        <v>0</v>
      </c>
      <c r="BH264" s="65">
        <f>IF(BG264=1,data!$C$41*BF264,0)</f>
        <v>0</v>
      </c>
      <c r="BI264" s="87" t="s">
        <v>87</v>
      </c>
      <c r="BJ264" s="66">
        <f>IF(BG264=1,IF(BF264&lt;15,VLOOKUP(BI264,data!$B$3:$E$32,2,0)*BF264,(VLOOKUP(BI264,data!$B$3:$E$32,2,0)*14)+(VLOOKUP(BI264,data!$B$3:$E$32,3,0))*(BF264-14)),0)</f>
        <v>0</v>
      </c>
      <c r="BK264" s="87" t="s">
        <v>87</v>
      </c>
      <c r="BL264" s="66">
        <f>IF(BG264=1,VLOOKUP(BK264,data!$B$35:$D$39,2,0),0)</f>
        <v>0</v>
      </c>
      <c r="BM264" s="67">
        <f>IF(AND(BJ264&lt;&gt;0,BL264&lt;&gt;0)=FALSE,0,data!$C$43)</f>
        <v>0</v>
      </c>
      <c r="BN264" s="91">
        <f t="shared" ref="BN264:BN327" si="143">IF(AND(BJ264&lt;&gt;0,BL264&lt;&gt;0)=FALSE,0,INT(BH264+BJ264+BL264+BM264))</f>
        <v>0</v>
      </c>
      <c r="BO264" s="121">
        <f t="shared" ref="BO264:BO327" si="144">IF(BN264&gt;0,1,0)</f>
        <v>0</v>
      </c>
      <c r="BP264" s="61">
        <f t="shared" ref="BP264:BP327" si="145">IF(BO264=1,BF264,0)</f>
        <v>0</v>
      </c>
      <c r="BQ264" s="61">
        <f t="shared" ref="BQ264:BQ327" si="146">IF(OR(BI264="Spojené Království",BI264="Norsko",BI264="Island"),BN264,0)</f>
        <v>0</v>
      </c>
      <c r="BS264" s="64"/>
      <c r="BT264" s="61">
        <f t="shared" ref="BT264:BT327" si="147">IF($D264&gt;0,IF(BS264&gt;0,1,0),0)</f>
        <v>0</v>
      </c>
      <c r="BU264" s="65">
        <f>IF(BT264=1,data!$C$41*BS264,0)</f>
        <v>0</v>
      </c>
      <c r="BV264" s="87" t="s">
        <v>87</v>
      </c>
      <c r="BW264" s="66">
        <f>IF(BT264=1,IF(BS264&lt;15,VLOOKUP(BV264,data!$B$3:$E$32,2,0)*BS264,(VLOOKUP(BV264,data!$B$3:$E$32,2,0)*14)+(VLOOKUP(BV264,data!$B$3:$E$32,3,0))*(BS264-14)),0)</f>
        <v>0</v>
      </c>
      <c r="BX264" s="87" t="s">
        <v>87</v>
      </c>
      <c r="BY264" s="66">
        <f>IF(BT264=1,VLOOKUP(BX264,data!$B$35:$D$39,2,0),0)</f>
        <v>0</v>
      </c>
      <c r="BZ264" s="67">
        <f>IF(AND(BW264&lt;&gt;0,BY264&lt;&gt;0)=FALSE,0,data!$C$43)</f>
        <v>0</v>
      </c>
      <c r="CA264" s="91">
        <f t="shared" ref="CA264:CA327" si="148">IF(AND(BW264&lt;&gt;0,BY264&lt;&gt;0)=FALSE,0,INT(BU264+BW264+BY264+BZ264))</f>
        <v>0</v>
      </c>
      <c r="CB264" s="121">
        <f t="shared" ref="CB264:CB327" si="149">IF(CA264&gt;0,1,0)</f>
        <v>0</v>
      </c>
      <c r="CC264" s="61">
        <f t="shared" ref="CC264:CC327" si="150">IF(CB264=1,BS264,0)</f>
        <v>0</v>
      </c>
      <c r="CD264" s="61">
        <f t="shared" ref="CD264:CD327" si="151">IF(OR(BV264="Spojené Království",BV264="Norsko",BV264="Island"),CA264,0)</f>
        <v>0</v>
      </c>
    </row>
    <row r="265" spans="1:82" ht="18" hidden="1" customHeight="1" x14ac:dyDescent="0.25">
      <c r="A265" s="68"/>
      <c r="B265" s="58" t="s">
        <v>347</v>
      </c>
      <c r="C265" s="113"/>
      <c r="D265" s="59"/>
      <c r="E265" s="64"/>
      <c r="F265" s="61">
        <f t="shared" si="123"/>
        <v>0</v>
      </c>
      <c r="G265" s="65">
        <f>IF(F265=1,data!$C$41*E265,0)</f>
        <v>0</v>
      </c>
      <c r="H265" s="87" t="s">
        <v>87</v>
      </c>
      <c r="I265" s="66">
        <f>IF($F265=1,IF($E265&lt;15,VLOOKUP(H265,data!$B$3:$E$32,2,0)*$E265,(VLOOKUP(H265,data!$B$3:$E$32,2,0)*14)+(VLOOKUP(H265,data!$B$3:$E$32,3,0))*($E265-14)),0)</f>
        <v>0</v>
      </c>
      <c r="J265" s="87" t="s">
        <v>87</v>
      </c>
      <c r="K265" s="66">
        <f>IF($F265=1,VLOOKUP(J265,data!$B$35:$D$39,2,0),0)</f>
        <v>0</v>
      </c>
      <c r="L265" s="67">
        <f>IF(AND(I265&lt;&gt;0,K265&lt;&gt;0)=FALSE,0,data!$C$43)</f>
        <v>0</v>
      </c>
      <c r="M265" s="91">
        <f t="shared" si="61"/>
        <v>0</v>
      </c>
      <c r="N265" s="61">
        <f t="shared" si="122"/>
        <v>0</v>
      </c>
      <c r="O265" s="61">
        <f t="shared" si="124"/>
        <v>0</v>
      </c>
      <c r="P265" s="61">
        <f t="shared" si="125"/>
        <v>0</v>
      </c>
      <c r="Q265" s="137">
        <f t="shared" si="126"/>
        <v>0</v>
      </c>
      <c r="S265" s="64"/>
      <c r="T265" s="61">
        <f t="shared" si="127"/>
        <v>0</v>
      </c>
      <c r="U265" s="65">
        <f>IF(T265=1,data!$C$41*S265,0)</f>
        <v>0</v>
      </c>
      <c r="V265" s="87" t="s">
        <v>87</v>
      </c>
      <c r="W265" s="66">
        <f>IF(T265=1,IF(S265&lt;15,VLOOKUP(V265,data!$B$3:$E$32,2,0)*S265,(VLOOKUP(V265,data!$B$3:$E$32,2,0)*14)+(VLOOKUP(V265,data!$B$3:$E$32,3,0))*(S265-14)),0)</f>
        <v>0</v>
      </c>
      <c r="X265" s="87" t="s">
        <v>87</v>
      </c>
      <c r="Y265" s="66">
        <f>IF(T265=1,VLOOKUP(X265,data!$B$35:$D$39,2,0),0)</f>
        <v>0</v>
      </c>
      <c r="Z265" s="67">
        <f>IF(AND(W265&lt;&gt;0,Y265&lt;&gt;0)=FALSE,0,data!$C$43)</f>
        <v>0</v>
      </c>
      <c r="AA265" s="91">
        <f t="shared" si="128"/>
        <v>0</v>
      </c>
      <c r="AB265" s="121">
        <f t="shared" si="129"/>
        <v>0</v>
      </c>
      <c r="AC265" s="61">
        <f t="shared" si="130"/>
        <v>0</v>
      </c>
      <c r="AD265" s="61">
        <f t="shared" si="131"/>
        <v>0</v>
      </c>
      <c r="AF265" s="64"/>
      <c r="AG265" s="61">
        <f t="shared" si="132"/>
        <v>0</v>
      </c>
      <c r="AH265" s="65">
        <f>IF(AG265=1,data!$C$41*AF265,0)</f>
        <v>0</v>
      </c>
      <c r="AI265" s="87" t="s">
        <v>87</v>
      </c>
      <c r="AJ265" s="66">
        <f>IF(AG265=1,IF(AF265&lt;15,VLOOKUP(AI265,data!$B$3:$E$32,2,0)*AF265,(VLOOKUP(AI265,data!$B$3:$E$32,2,0)*14)+(VLOOKUP(AI265,data!$B$3:$E$32,3,0))*(AF265-14)),0)</f>
        <v>0</v>
      </c>
      <c r="AK265" s="87" t="s">
        <v>87</v>
      </c>
      <c r="AL265" s="66">
        <f>IF(AG265=1,VLOOKUP(AK265,data!$B$35:$D$39,2,0),0)</f>
        <v>0</v>
      </c>
      <c r="AM265" s="67">
        <f>IF(AND(AJ265&lt;&gt;0,AL265&lt;&gt;0)=FALSE,0,data!$C$43)</f>
        <v>0</v>
      </c>
      <c r="AN265" s="91">
        <f t="shared" si="133"/>
        <v>0</v>
      </c>
      <c r="AO265" s="121">
        <f t="shared" si="134"/>
        <v>0</v>
      </c>
      <c r="AP265" s="61">
        <f t="shared" si="135"/>
        <v>0</v>
      </c>
      <c r="AQ265" s="61">
        <f t="shared" si="136"/>
        <v>0</v>
      </c>
      <c r="AS265" s="64"/>
      <c r="AT265" s="61">
        <f t="shared" si="137"/>
        <v>0</v>
      </c>
      <c r="AU265" s="65">
        <f>IF(AT265=1,data!$C$41*AS265,0)</f>
        <v>0</v>
      </c>
      <c r="AV265" s="87" t="s">
        <v>87</v>
      </c>
      <c r="AW265" s="66">
        <f>IF(AT265=1,IF(AS265&lt;15,VLOOKUP(AV265,data!$B$3:$E$32,2,0)*AS265,(VLOOKUP(AV265,data!$B$3:$E$32,2,0)*14)+(VLOOKUP(AV265,data!$B$3:$E$32,3,0))*(AS265-14)),0)</f>
        <v>0</v>
      </c>
      <c r="AX265" s="87" t="s">
        <v>87</v>
      </c>
      <c r="AY265" s="66">
        <f>IF(AT265=1,VLOOKUP(AX265,data!$B$35:$D$39,2,0),0)</f>
        <v>0</v>
      </c>
      <c r="AZ265" s="67">
        <f>IF(AND(AW265&lt;&gt;0,AY265&lt;&gt;0)=FALSE,0,data!$C$43)</f>
        <v>0</v>
      </c>
      <c r="BA265" s="91">
        <f t="shared" si="138"/>
        <v>0</v>
      </c>
      <c r="BB265" s="121">
        <f t="shared" si="139"/>
        <v>0</v>
      </c>
      <c r="BC265" s="61">
        <f t="shared" si="140"/>
        <v>0</v>
      </c>
      <c r="BD265" s="61">
        <f t="shared" si="141"/>
        <v>0</v>
      </c>
      <c r="BF265" s="64"/>
      <c r="BG265" s="61">
        <f t="shared" si="142"/>
        <v>0</v>
      </c>
      <c r="BH265" s="65">
        <f>IF(BG265=1,data!$C$41*BF265,0)</f>
        <v>0</v>
      </c>
      <c r="BI265" s="87" t="s">
        <v>87</v>
      </c>
      <c r="BJ265" s="66">
        <f>IF(BG265=1,IF(BF265&lt;15,VLOOKUP(BI265,data!$B$3:$E$32,2,0)*BF265,(VLOOKUP(BI265,data!$B$3:$E$32,2,0)*14)+(VLOOKUP(BI265,data!$B$3:$E$32,3,0))*(BF265-14)),0)</f>
        <v>0</v>
      </c>
      <c r="BK265" s="87" t="s">
        <v>87</v>
      </c>
      <c r="BL265" s="66">
        <f>IF(BG265=1,VLOOKUP(BK265,data!$B$35:$D$39,2,0),0)</f>
        <v>0</v>
      </c>
      <c r="BM265" s="67">
        <f>IF(AND(BJ265&lt;&gt;0,BL265&lt;&gt;0)=FALSE,0,data!$C$43)</f>
        <v>0</v>
      </c>
      <c r="BN265" s="91">
        <f t="shared" si="143"/>
        <v>0</v>
      </c>
      <c r="BO265" s="121">
        <f t="shared" si="144"/>
        <v>0</v>
      </c>
      <c r="BP265" s="61">
        <f t="shared" si="145"/>
        <v>0</v>
      </c>
      <c r="BQ265" s="61">
        <f t="shared" si="146"/>
        <v>0</v>
      </c>
      <c r="BS265" s="64"/>
      <c r="BT265" s="61">
        <f t="shared" si="147"/>
        <v>0</v>
      </c>
      <c r="BU265" s="65">
        <f>IF(BT265=1,data!$C$41*BS265,0)</f>
        <v>0</v>
      </c>
      <c r="BV265" s="87" t="s">
        <v>87</v>
      </c>
      <c r="BW265" s="66">
        <f>IF(BT265=1,IF(BS265&lt;15,VLOOKUP(BV265,data!$B$3:$E$32,2,0)*BS265,(VLOOKUP(BV265,data!$B$3:$E$32,2,0)*14)+(VLOOKUP(BV265,data!$B$3:$E$32,3,0))*(BS265-14)),0)</f>
        <v>0</v>
      </c>
      <c r="BX265" s="87" t="s">
        <v>87</v>
      </c>
      <c r="BY265" s="66">
        <f>IF(BT265=1,VLOOKUP(BX265,data!$B$35:$D$39,2,0),0)</f>
        <v>0</v>
      </c>
      <c r="BZ265" s="67">
        <f>IF(AND(BW265&lt;&gt;0,BY265&lt;&gt;0)=FALSE,0,data!$C$43)</f>
        <v>0</v>
      </c>
      <c r="CA265" s="91">
        <f t="shared" si="148"/>
        <v>0</v>
      </c>
      <c r="CB265" s="121">
        <f t="shared" si="149"/>
        <v>0</v>
      </c>
      <c r="CC265" s="61">
        <f t="shared" si="150"/>
        <v>0</v>
      </c>
      <c r="CD265" s="61">
        <f t="shared" si="151"/>
        <v>0</v>
      </c>
    </row>
    <row r="266" spans="1:82" ht="18" hidden="1" customHeight="1" x14ac:dyDescent="0.25">
      <c r="A266" s="68"/>
      <c r="B266" s="58" t="s">
        <v>348</v>
      </c>
      <c r="C266" s="113"/>
      <c r="D266" s="59"/>
      <c r="E266" s="64"/>
      <c r="F266" s="61">
        <f t="shared" si="123"/>
        <v>0</v>
      </c>
      <c r="G266" s="65">
        <f>IF(F266=1,data!$C$41*E266,0)</f>
        <v>0</v>
      </c>
      <c r="H266" s="87" t="s">
        <v>87</v>
      </c>
      <c r="I266" s="66">
        <f>IF($F266=1,IF($E266&lt;15,VLOOKUP(H266,data!$B$3:$E$32,2,0)*$E266,(VLOOKUP(H266,data!$B$3:$E$32,2,0)*14)+(VLOOKUP(H266,data!$B$3:$E$32,3,0))*($E266-14)),0)</f>
        <v>0</v>
      </c>
      <c r="J266" s="87" t="s">
        <v>87</v>
      </c>
      <c r="K266" s="66">
        <f>IF($F266=1,VLOOKUP(J266,data!$B$35:$D$39,2,0),0)</f>
        <v>0</v>
      </c>
      <c r="L266" s="67">
        <f>IF(AND(I266&lt;&gt;0,K266&lt;&gt;0)=FALSE,0,data!$C$43)</f>
        <v>0</v>
      </c>
      <c r="M266" s="91">
        <f t="shared" si="61"/>
        <v>0</v>
      </c>
      <c r="N266" s="61">
        <f t="shared" si="122"/>
        <v>0</v>
      </c>
      <c r="O266" s="61">
        <f t="shared" si="124"/>
        <v>0</v>
      </c>
      <c r="P266" s="61">
        <f t="shared" si="125"/>
        <v>0</v>
      </c>
      <c r="Q266" s="137">
        <f t="shared" si="126"/>
        <v>0</v>
      </c>
      <c r="S266" s="64"/>
      <c r="T266" s="61">
        <f t="shared" si="127"/>
        <v>0</v>
      </c>
      <c r="U266" s="65">
        <f>IF(T266=1,data!$C$41*S266,0)</f>
        <v>0</v>
      </c>
      <c r="V266" s="87" t="s">
        <v>87</v>
      </c>
      <c r="W266" s="66">
        <f>IF(T266=1,IF(S266&lt;15,VLOOKUP(V266,data!$B$3:$E$32,2,0)*S266,(VLOOKUP(V266,data!$B$3:$E$32,2,0)*14)+(VLOOKUP(V266,data!$B$3:$E$32,3,0))*(S266-14)),0)</f>
        <v>0</v>
      </c>
      <c r="X266" s="87" t="s">
        <v>87</v>
      </c>
      <c r="Y266" s="66">
        <f>IF(T266=1,VLOOKUP(X266,data!$B$35:$D$39,2,0),0)</f>
        <v>0</v>
      </c>
      <c r="Z266" s="67">
        <f>IF(AND(W266&lt;&gt;0,Y266&lt;&gt;0)=FALSE,0,data!$C$43)</f>
        <v>0</v>
      </c>
      <c r="AA266" s="91">
        <f t="shared" si="128"/>
        <v>0</v>
      </c>
      <c r="AB266" s="121">
        <f t="shared" si="129"/>
        <v>0</v>
      </c>
      <c r="AC266" s="61">
        <f t="shared" si="130"/>
        <v>0</v>
      </c>
      <c r="AD266" s="61">
        <f t="shared" si="131"/>
        <v>0</v>
      </c>
      <c r="AF266" s="64"/>
      <c r="AG266" s="61">
        <f t="shared" si="132"/>
        <v>0</v>
      </c>
      <c r="AH266" s="65">
        <f>IF(AG266=1,data!$C$41*AF266,0)</f>
        <v>0</v>
      </c>
      <c r="AI266" s="87" t="s">
        <v>87</v>
      </c>
      <c r="AJ266" s="66">
        <f>IF(AG266=1,IF(AF266&lt;15,VLOOKUP(AI266,data!$B$3:$E$32,2,0)*AF266,(VLOOKUP(AI266,data!$B$3:$E$32,2,0)*14)+(VLOOKUP(AI266,data!$B$3:$E$32,3,0))*(AF266-14)),0)</f>
        <v>0</v>
      </c>
      <c r="AK266" s="87" t="s">
        <v>87</v>
      </c>
      <c r="AL266" s="66">
        <f>IF(AG266=1,VLOOKUP(AK266,data!$B$35:$D$39,2,0),0)</f>
        <v>0</v>
      </c>
      <c r="AM266" s="67">
        <f>IF(AND(AJ266&lt;&gt;0,AL266&lt;&gt;0)=FALSE,0,data!$C$43)</f>
        <v>0</v>
      </c>
      <c r="AN266" s="91">
        <f t="shared" si="133"/>
        <v>0</v>
      </c>
      <c r="AO266" s="121">
        <f t="shared" si="134"/>
        <v>0</v>
      </c>
      <c r="AP266" s="61">
        <f t="shared" si="135"/>
        <v>0</v>
      </c>
      <c r="AQ266" s="61">
        <f t="shared" si="136"/>
        <v>0</v>
      </c>
      <c r="AS266" s="64"/>
      <c r="AT266" s="61">
        <f t="shared" si="137"/>
        <v>0</v>
      </c>
      <c r="AU266" s="65">
        <f>IF(AT266=1,data!$C$41*AS266,0)</f>
        <v>0</v>
      </c>
      <c r="AV266" s="87" t="s">
        <v>87</v>
      </c>
      <c r="AW266" s="66">
        <f>IF(AT266=1,IF(AS266&lt;15,VLOOKUP(AV266,data!$B$3:$E$32,2,0)*AS266,(VLOOKUP(AV266,data!$B$3:$E$32,2,0)*14)+(VLOOKUP(AV266,data!$B$3:$E$32,3,0))*(AS266-14)),0)</f>
        <v>0</v>
      </c>
      <c r="AX266" s="87" t="s">
        <v>87</v>
      </c>
      <c r="AY266" s="66">
        <f>IF(AT266=1,VLOOKUP(AX266,data!$B$35:$D$39,2,0),0)</f>
        <v>0</v>
      </c>
      <c r="AZ266" s="67">
        <f>IF(AND(AW266&lt;&gt;0,AY266&lt;&gt;0)=FALSE,0,data!$C$43)</f>
        <v>0</v>
      </c>
      <c r="BA266" s="91">
        <f t="shared" si="138"/>
        <v>0</v>
      </c>
      <c r="BB266" s="121">
        <f t="shared" si="139"/>
        <v>0</v>
      </c>
      <c r="BC266" s="61">
        <f t="shared" si="140"/>
        <v>0</v>
      </c>
      <c r="BD266" s="61">
        <f t="shared" si="141"/>
        <v>0</v>
      </c>
      <c r="BF266" s="64"/>
      <c r="BG266" s="61">
        <f t="shared" si="142"/>
        <v>0</v>
      </c>
      <c r="BH266" s="65">
        <f>IF(BG266=1,data!$C$41*BF266,0)</f>
        <v>0</v>
      </c>
      <c r="BI266" s="87" t="s">
        <v>87</v>
      </c>
      <c r="BJ266" s="66">
        <f>IF(BG266=1,IF(BF266&lt;15,VLOOKUP(BI266,data!$B$3:$E$32,2,0)*BF266,(VLOOKUP(BI266,data!$B$3:$E$32,2,0)*14)+(VLOOKUP(BI266,data!$B$3:$E$32,3,0))*(BF266-14)),0)</f>
        <v>0</v>
      </c>
      <c r="BK266" s="87" t="s">
        <v>87</v>
      </c>
      <c r="BL266" s="66">
        <f>IF(BG266=1,VLOOKUP(BK266,data!$B$35:$D$39,2,0),0)</f>
        <v>0</v>
      </c>
      <c r="BM266" s="67">
        <f>IF(AND(BJ266&lt;&gt;0,BL266&lt;&gt;0)=FALSE,0,data!$C$43)</f>
        <v>0</v>
      </c>
      <c r="BN266" s="91">
        <f t="shared" si="143"/>
        <v>0</v>
      </c>
      <c r="BO266" s="121">
        <f t="shared" si="144"/>
        <v>0</v>
      </c>
      <c r="BP266" s="61">
        <f t="shared" si="145"/>
        <v>0</v>
      </c>
      <c r="BQ266" s="61">
        <f t="shared" si="146"/>
        <v>0</v>
      </c>
      <c r="BS266" s="64"/>
      <c r="BT266" s="61">
        <f t="shared" si="147"/>
        <v>0</v>
      </c>
      <c r="BU266" s="65">
        <f>IF(BT266=1,data!$C$41*BS266,0)</f>
        <v>0</v>
      </c>
      <c r="BV266" s="87" t="s">
        <v>87</v>
      </c>
      <c r="BW266" s="66">
        <f>IF(BT266=1,IF(BS266&lt;15,VLOOKUP(BV266,data!$B$3:$E$32,2,0)*BS266,(VLOOKUP(BV266,data!$B$3:$E$32,2,0)*14)+(VLOOKUP(BV266,data!$B$3:$E$32,3,0))*(BS266-14)),0)</f>
        <v>0</v>
      </c>
      <c r="BX266" s="87" t="s">
        <v>87</v>
      </c>
      <c r="BY266" s="66">
        <f>IF(BT266=1,VLOOKUP(BX266,data!$B$35:$D$39,2,0),0)</f>
        <v>0</v>
      </c>
      <c r="BZ266" s="67">
        <f>IF(AND(BW266&lt;&gt;0,BY266&lt;&gt;0)=FALSE,0,data!$C$43)</f>
        <v>0</v>
      </c>
      <c r="CA266" s="91">
        <f t="shared" si="148"/>
        <v>0</v>
      </c>
      <c r="CB266" s="121">
        <f t="shared" si="149"/>
        <v>0</v>
      </c>
      <c r="CC266" s="61">
        <f t="shared" si="150"/>
        <v>0</v>
      </c>
      <c r="CD266" s="61">
        <f t="shared" si="151"/>
        <v>0</v>
      </c>
    </row>
    <row r="267" spans="1:82" ht="18" hidden="1" customHeight="1" x14ac:dyDescent="0.25">
      <c r="A267" s="68"/>
      <c r="B267" s="58" t="s">
        <v>349</v>
      </c>
      <c r="C267" s="113"/>
      <c r="D267" s="59"/>
      <c r="E267" s="64"/>
      <c r="F267" s="61">
        <f t="shared" si="123"/>
        <v>0</v>
      </c>
      <c r="G267" s="65">
        <f>IF(F267=1,data!$C$41*E267,0)</f>
        <v>0</v>
      </c>
      <c r="H267" s="87" t="s">
        <v>87</v>
      </c>
      <c r="I267" s="66">
        <f>IF($F267=1,IF($E267&lt;15,VLOOKUP(H267,data!$B$3:$E$32,2,0)*$E267,(VLOOKUP(H267,data!$B$3:$E$32,2,0)*14)+(VLOOKUP(H267,data!$B$3:$E$32,3,0))*($E267-14)),0)</f>
        <v>0</v>
      </c>
      <c r="J267" s="87" t="s">
        <v>87</v>
      </c>
      <c r="K267" s="66">
        <f>IF($F267=1,VLOOKUP(J267,data!$B$35:$D$39,2,0),0)</f>
        <v>0</v>
      </c>
      <c r="L267" s="67">
        <f>IF(AND(I267&lt;&gt;0,K267&lt;&gt;0)=FALSE,0,data!$C$43)</f>
        <v>0</v>
      </c>
      <c r="M267" s="91">
        <f t="shared" si="61"/>
        <v>0</v>
      </c>
      <c r="N267" s="61">
        <f t="shared" si="122"/>
        <v>0</v>
      </c>
      <c r="O267" s="61">
        <f t="shared" si="124"/>
        <v>0</v>
      </c>
      <c r="P267" s="61">
        <f t="shared" si="125"/>
        <v>0</v>
      </c>
      <c r="Q267" s="137">
        <f t="shared" si="126"/>
        <v>0</v>
      </c>
      <c r="S267" s="64"/>
      <c r="T267" s="61">
        <f t="shared" si="127"/>
        <v>0</v>
      </c>
      <c r="U267" s="65">
        <f>IF(T267=1,data!$C$41*S267,0)</f>
        <v>0</v>
      </c>
      <c r="V267" s="87" t="s">
        <v>87</v>
      </c>
      <c r="W267" s="66">
        <f>IF(T267=1,IF(S267&lt;15,VLOOKUP(V267,data!$B$3:$E$32,2,0)*S267,(VLOOKUP(V267,data!$B$3:$E$32,2,0)*14)+(VLOOKUP(V267,data!$B$3:$E$32,3,0))*(S267-14)),0)</f>
        <v>0</v>
      </c>
      <c r="X267" s="87" t="s">
        <v>87</v>
      </c>
      <c r="Y267" s="66">
        <f>IF(T267=1,VLOOKUP(X267,data!$B$35:$D$39,2,0),0)</f>
        <v>0</v>
      </c>
      <c r="Z267" s="67">
        <f>IF(AND(W267&lt;&gt;0,Y267&lt;&gt;0)=FALSE,0,data!$C$43)</f>
        <v>0</v>
      </c>
      <c r="AA267" s="91">
        <f t="shared" si="128"/>
        <v>0</v>
      </c>
      <c r="AB267" s="121">
        <f t="shared" si="129"/>
        <v>0</v>
      </c>
      <c r="AC267" s="61">
        <f t="shared" si="130"/>
        <v>0</v>
      </c>
      <c r="AD267" s="61">
        <f t="shared" si="131"/>
        <v>0</v>
      </c>
      <c r="AF267" s="64"/>
      <c r="AG267" s="61">
        <f t="shared" si="132"/>
        <v>0</v>
      </c>
      <c r="AH267" s="65">
        <f>IF(AG267=1,data!$C$41*AF267,0)</f>
        <v>0</v>
      </c>
      <c r="AI267" s="87" t="s">
        <v>87</v>
      </c>
      <c r="AJ267" s="66">
        <f>IF(AG267=1,IF(AF267&lt;15,VLOOKUP(AI267,data!$B$3:$E$32,2,0)*AF267,(VLOOKUP(AI267,data!$B$3:$E$32,2,0)*14)+(VLOOKUP(AI267,data!$B$3:$E$32,3,0))*(AF267-14)),0)</f>
        <v>0</v>
      </c>
      <c r="AK267" s="87" t="s">
        <v>87</v>
      </c>
      <c r="AL267" s="66">
        <f>IF(AG267=1,VLOOKUP(AK267,data!$B$35:$D$39,2,0),0)</f>
        <v>0</v>
      </c>
      <c r="AM267" s="67">
        <f>IF(AND(AJ267&lt;&gt;0,AL267&lt;&gt;0)=FALSE,0,data!$C$43)</f>
        <v>0</v>
      </c>
      <c r="AN267" s="91">
        <f t="shared" si="133"/>
        <v>0</v>
      </c>
      <c r="AO267" s="121">
        <f t="shared" si="134"/>
        <v>0</v>
      </c>
      <c r="AP267" s="61">
        <f t="shared" si="135"/>
        <v>0</v>
      </c>
      <c r="AQ267" s="61">
        <f t="shared" si="136"/>
        <v>0</v>
      </c>
      <c r="AS267" s="64"/>
      <c r="AT267" s="61">
        <f t="shared" si="137"/>
        <v>0</v>
      </c>
      <c r="AU267" s="65">
        <f>IF(AT267=1,data!$C$41*AS267,0)</f>
        <v>0</v>
      </c>
      <c r="AV267" s="87" t="s">
        <v>87</v>
      </c>
      <c r="AW267" s="66">
        <f>IF(AT267=1,IF(AS267&lt;15,VLOOKUP(AV267,data!$B$3:$E$32,2,0)*AS267,(VLOOKUP(AV267,data!$B$3:$E$32,2,0)*14)+(VLOOKUP(AV267,data!$B$3:$E$32,3,0))*(AS267-14)),0)</f>
        <v>0</v>
      </c>
      <c r="AX267" s="87" t="s">
        <v>87</v>
      </c>
      <c r="AY267" s="66">
        <f>IF(AT267=1,VLOOKUP(AX267,data!$B$35:$D$39,2,0),0)</f>
        <v>0</v>
      </c>
      <c r="AZ267" s="67">
        <f>IF(AND(AW267&lt;&gt;0,AY267&lt;&gt;0)=FALSE,0,data!$C$43)</f>
        <v>0</v>
      </c>
      <c r="BA267" s="91">
        <f t="shared" si="138"/>
        <v>0</v>
      </c>
      <c r="BB267" s="121">
        <f t="shared" si="139"/>
        <v>0</v>
      </c>
      <c r="BC267" s="61">
        <f t="shared" si="140"/>
        <v>0</v>
      </c>
      <c r="BD267" s="61">
        <f t="shared" si="141"/>
        <v>0</v>
      </c>
      <c r="BF267" s="64"/>
      <c r="BG267" s="61">
        <f t="shared" si="142"/>
        <v>0</v>
      </c>
      <c r="BH267" s="65">
        <f>IF(BG267=1,data!$C$41*BF267,0)</f>
        <v>0</v>
      </c>
      <c r="BI267" s="87" t="s">
        <v>87</v>
      </c>
      <c r="BJ267" s="66">
        <f>IF(BG267=1,IF(BF267&lt;15,VLOOKUP(BI267,data!$B$3:$E$32,2,0)*BF267,(VLOOKUP(BI267,data!$B$3:$E$32,2,0)*14)+(VLOOKUP(BI267,data!$B$3:$E$32,3,0))*(BF267-14)),0)</f>
        <v>0</v>
      </c>
      <c r="BK267" s="87" t="s">
        <v>87</v>
      </c>
      <c r="BL267" s="66">
        <f>IF(BG267=1,VLOOKUP(BK267,data!$B$35:$D$39,2,0),0)</f>
        <v>0</v>
      </c>
      <c r="BM267" s="67">
        <f>IF(AND(BJ267&lt;&gt;0,BL267&lt;&gt;0)=FALSE,0,data!$C$43)</f>
        <v>0</v>
      </c>
      <c r="BN267" s="91">
        <f t="shared" si="143"/>
        <v>0</v>
      </c>
      <c r="BO267" s="121">
        <f t="shared" si="144"/>
        <v>0</v>
      </c>
      <c r="BP267" s="61">
        <f t="shared" si="145"/>
        <v>0</v>
      </c>
      <c r="BQ267" s="61">
        <f t="shared" si="146"/>
        <v>0</v>
      </c>
      <c r="BS267" s="64"/>
      <c r="BT267" s="61">
        <f t="shared" si="147"/>
        <v>0</v>
      </c>
      <c r="BU267" s="65">
        <f>IF(BT267=1,data!$C$41*BS267,0)</f>
        <v>0</v>
      </c>
      <c r="BV267" s="87" t="s">
        <v>87</v>
      </c>
      <c r="BW267" s="66">
        <f>IF(BT267=1,IF(BS267&lt;15,VLOOKUP(BV267,data!$B$3:$E$32,2,0)*BS267,(VLOOKUP(BV267,data!$B$3:$E$32,2,0)*14)+(VLOOKUP(BV267,data!$B$3:$E$32,3,0))*(BS267-14)),0)</f>
        <v>0</v>
      </c>
      <c r="BX267" s="87" t="s">
        <v>87</v>
      </c>
      <c r="BY267" s="66">
        <f>IF(BT267=1,VLOOKUP(BX267,data!$B$35:$D$39,2,0),0)</f>
        <v>0</v>
      </c>
      <c r="BZ267" s="67">
        <f>IF(AND(BW267&lt;&gt;0,BY267&lt;&gt;0)=FALSE,0,data!$C$43)</f>
        <v>0</v>
      </c>
      <c r="CA267" s="91">
        <f t="shared" si="148"/>
        <v>0</v>
      </c>
      <c r="CB267" s="121">
        <f t="shared" si="149"/>
        <v>0</v>
      </c>
      <c r="CC267" s="61">
        <f t="shared" si="150"/>
        <v>0</v>
      </c>
      <c r="CD267" s="61">
        <f t="shared" si="151"/>
        <v>0</v>
      </c>
    </row>
    <row r="268" spans="1:82" ht="18" hidden="1" customHeight="1" x14ac:dyDescent="0.25">
      <c r="A268" s="68"/>
      <c r="B268" s="58" t="s">
        <v>350</v>
      </c>
      <c r="C268" s="113"/>
      <c r="D268" s="59"/>
      <c r="E268" s="64"/>
      <c r="F268" s="61">
        <f t="shared" si="123"/>
        <v>0</v>
      </c>
      <c r="G268" s="65">
        <f>IF(F268=1,data!$C$41*E268,0)</f>
        <v>0</v>
      </c>
      <c r="H268" s="87" t="s">
        <v>87</v>
      </c>
      <c r="I268" s="66">
        <f>IF($F268=1,IF($E268&lt;15,VLOOKUP(H268,data!$B$3:$E$32,2,0)*$E268,(VLOOKUP(H268,data!$B$3:$E$32,2,0)*14)+(VLOOKUP(H268,data!$B$3:$E$32,3,0))*($E268-14)),0)</f>
        <v>0</v>
      </c>
      <c r="J268" s="87" t="s">
        <v>87</v>
      </c>
      <c r="K268" s="66">
        <f>IF($F268=1,VLOOKUP(J268,data!$B$35:$D$39,2,0),0)</f>
        <v>0</v>
      </c>
      <c r="L268" s="67">
        <f>IF(AND(I268&lt;&gt;0,K268&lt;&gt;0)=FALSE,0,data!$C$43)</f>
        <v>0</v>
      </c>
      <c r="M268" s="91">
        <f t="shared" si="61"/>
        <v>0</v>
      </c>
      <c r="N268" s="61">
        <f t="shared" si="122"/>
        <v>0</v>
      </c>
      <c r="O268" s="61">
        <f t="shared" si="124"/>
        <v>0</v>
      </c>
      <c r="P268" s="61">
        <f t="shared" si="125"/>
        <v>0</v>
      </c>
      <c r="Q268" s="137">
        <f t="shared" si="126"/>
        <v>0</v>
      </c>
      <c r="S268" s="64"/>
      <c r="T268" s="61">
        <f t="shared" si="127"/>
        <v>0</v>
      </c>
      <c r="U268" s="65">
        <f>IF(T268=1,data!$C$41*S268,0)</f>
        <v>0</v>
      </c>
      <c r="V268" s="87" t="s">
        <v>87</v>
      </c>
      <c r="W268" s="66">
        <f>IF(T268=1,IF(S268&lt;15,VLOOKUP(V268,data!$B$3:$E$32,2,0)*S268,(VLOOKUP(V268,data!$B$3:$E$32,2,0)*14)+(VLOOKUP(V268,data!$B$3:$E$32,3,0))*(S268-14)),0)</f>
        <v>0</v>
      </c>
      <c r="X268" s="87" t="s">
        <v>87</v>
      </c>
      <c r="Y268" s="66">
        <f>IF(T268=1,VLOOKUP(X268,data!$B$35:$D$39,2,0),0)</f>
        <v>0</v>
      </c>
      <c r="Z268" s="67">
        <f>IF(AND(W268&lt;&gt;0,Y268&lt;&gt;0)=FALSE,0,data!$C$43)</f>
        <v>0</v>
      </c>
      <c r="AA268" s="91">
        <f t="shared" si="128"/>
        <v>0</v>
      </c>
      <c r="AB268" s="121">
        <f t="shared" si="129"/>
        <v>0</v>
      </c>
      <c r="AC268" s="61">
        <f t="shared" si="130"/>
        <v>0</v>
      </c>
      <c r="AD268" s="61">
        <f t="shared" si="131"/>
        <v>0</v>
      </c>
      <c r="AF268" s="64"/>
      <c r="AG268" s="61">
        <f t="shared" si="132"/>
        <v>0</v>
      </c>
      <c r="AH268" s="65">
        <f>IF(AG268=1,data!$C$41*AF268,0)</f>
        <v>0</v>
      </c>
      <c r="AI268" s="87" t="s">
        <v>87</v>
      </c>
      <c r="AJ268" s="66">
        <f>IF(AG268=1,IF(AF268&lt;15,VLOOKUP(AI268,data!$B$3:$E$32,2,0)*AF268,(VLOOKUP(AI268,data!$B$3:$E$32,2,0)*14)+(VLOOKUP(AI268,data!$B$3:$E$32,3,0))*(AF268-14)),0)</f>
        <v>0</v>
      </c>
      <c r="AK268" s="87" t="s">
        <v>87</v>
      </c>
      <c r="AL268" s="66">
        <f>IF(AG268=1,VLOOKUP(AK268,data!$B$35:$D$39,2,0),0)</f>
        <v>0</v>
      </c>
      <c r="AM268" s="67">
        <f>IF(AND(AJ268&lt;&gt;0,AL268&lt;&gt;0)=FALSE,0,data!$C$43)</f>
        <v>0</v>
      </c>
      <c r="AN268" s="91">
        <f t="shared" si="133"/>
        <v>0</v>
      </c>
      <c r="AO268" s="121">
        <f t="shared" si="134"/>
        <v>0</v>
      </c>
      <c r="AP268" s="61">
        <f t="shared" si="135"/>
        <v>0</v>
      </c>
      <c r="AQ268" s="61">
        <f t="shared" si="136"/>
        <v>0</v>
      </c>
      <c r="AS268" s="64"/>
      <c r="AT268" s="61">
        <f t="shared" si="137"/>
        <v>0</v>
      </c>
      <c r="AU268" s="65">
        <f>IF(AT268=1,data!$C$41*AS268,0)</f>
        <v>0</v>
      </c>
      <c r="AV268" s="87" t="s">
        <v>87</v>
      </c>
      <c r="AW268" s="66">
        <f>IF(AT268=1,IF(AS268&lt;15,VLOOKUP(AV268,data!$B$3:$E$32,2,0)*AS268,(VLOOKUP(AV268,data!$B$3:$E$32,2,0)*14)+(VLOOKUP(AV268,data!$B$3:$E$32,3,0))*(AS268-14)),0)</f>
        <v>0</v>
      </c>
      <c r="AX268" s="87" t="s">
        <v>87</v>
      </c>
      <c r="AY268" s="66">
        <f>IF(AT268=1,VLOOKUP(AX268,data!$B$35:$D$39,2,0),0)</f>
        <v>0</v>
      </c>
      <c r="AZ268" s="67">
        <f>IF(AND(AW268&lt;&gt;0,AY268&lt;&gt;0)=FALSE,0,data!$C$43)</f>
        <v>0</v>
      </c>
      <c r="BA268" s="91">
        <f t="shared" si="138"/>
        <v>0</v>
      </c>
      <c r="BB268" s="121">
        <f t="shared" si="139"/>
        <v>0</v>
      </c>
      <c r="BC268" s="61">
        <f t="shared" si="140"/>
        <v>0</v>
      </c>
      <c r="BD268" s="61">
        <f t="shared" si="141"/>
        <v>0</v>
      </c>
      <c r="BF268" s="64"/>
      <c r="BG268" s="61">
        <f t="shared" si="142"/>
        <v>0</v>
      </c>
      <c r="BH268" s="65">
        <f>IF(BG268=1,data!$C$41*BF268,0)</f>
        <v>0</v>
      </c>
      <c r="BI268" s="87" t="s">
        <v>87</v>
      </c>
      <c r="BJ268" s="66">
        <f>IF(BG268=1,IF(BF268&lt;15,VLOOKUP(BI268,data!$B$3:$E$32,2,0)*BF268,(VLOOKUP(BI268,data!$B$3:$E$32,2,0)*14)+(VLOOKUP(BI268,data!$B$3:$E$32,3,0))*(BF268-14)),0)</f>
        <v>0</v>
      </c>
      <c r="BK268" s="87" t="s">
        <v>87</v>
      </c>
      <c r="BL268" s="66">
        <f>IF(BG268=1,VLOOKUP(BK268,data!$B$35:$D$39,2,0),0)</f>
        <v>0</v>
      </c>
      <c r="BM268" s="67">
        <f>IF(AND(BJ268&lt;&gt;0,BL268&lt;&gt;0)=FALSE,0,data!$C$43)</f>
        <v>0</v>
      </c>
      <c r="BN268" s="91">
        <f t="shared" si="143"/>
        <v>0</v>
      </c>
      <c r="BO268" s="121">
        <f t="shared" si="144"/>
        <v>0</v>
      </c>
      <c r="BP268" s="61">
        <f t="shared" si="145"/>
        <v>0</v>
      </c>
      <c r="BQ268" s="61">
        <f t="shared" si="146"/>
        <v>0</v>
      </c>
      <c r="BS268" s="64"/>
      <c r="BT268" s="61">
        <f t="shared" si="147"/>
        <v>0</v>
      </c>
      <c r="BU268" s="65">
        <f>IF(BT268=1,data!$C$41*BS268,0)</f>
        <v>0</v>
      </c>
      <c r="BV268" s="87" t="s">
        <v>87</v>
      </c>
      <c r="BW268" s="66">
        <f>IF(BT268=1,IF(BS268&lt;15,VLOOKUP(BV268,data!$B$3:$E$32,2,0)*BS268,(VLOOKUP(BV268,data!$B$3:$E$32,2,0)*14)+(VLOOKUP(BV268,data!$B$3:$E$32,3,0))*(BS268-14)),0)</f>
        <v>0</v>
      </c>
      <c r="BX268" s="87" t="s">
        <v>87</v>
      </c>
      <c r="BY268" s="66">
        <f>IF(BT268=1,VLOOKUP(BX268,data!$B$35:$D$39,2,0),0)</f>
        <v>0</v>
      </c>
      <c r="BZ268" s="67">
        <f>IF(AND(BW268&lt;&gt;0,BY268&lt;&gt;0)=FALSE,0,data!$C$43)</f>
        <v>0</v>
      </c>
      <c r="CA268" s="91">
        <f t="shared" si="148"/>
        <v>0</v>
      </c>
      <c r="CB268" s="121">
        <f t="shared" si="149"/>
        <v>0</v>
      </c>
      <c r="CC268" s="61">
        <f t="shared" si="150"/>
        <v>0</v>
      </c>
      <c r="CD268" s="61">
        <f t="shared" si="151"/>
        <v>0</v>
      </c>
    </row>
    <row r="269" spans="1:82" ht="18" hidden="1" customHeight="1" x14ac:dyDescent="0.25">
      <c r="A269" s="68"/>
      <c r="B269" s="58" t="s">
        <v>351</v>
      </c>
      <c r="C269" s="113"/>
      <c r="D269" s="59"/>
      <c r="E269" s="64"/>
      <c r="F269" s="61">
        <f t="shared" si="123"/>
        <v>0</v>
      </c>
      <c r="G269" s="65">
        <f>IF(F269=1,data!$C$41*E269,0)</f>
        <v>0</v>
      </c>
      <c r="H269" s="87" t="s">
        <v>87</v>
      </c>
      <c r="I269" s="66">
        <f>IF($F269=1,IF($E269&lt;15,VLOOKUP(H269,data!$B$3:$E$32,2,0)*$E269,(VLOOKUP(H269,data!$B$3:$E$32,2,0)*14)+(VLOOKUP(H269,data!$B$3:$E$32,3,0))*($E269-14)),0)</f>
        <v>0</v>
      </c>
      <c r="J269" s="87" t="s">
        <v>87</v>
      </c>
      <c r="K269" s="66">
        <f>IF($F269=1,VLOOKUP(J269,data!$B$35:$D$39,2,0),0)</f>
        <v>0</v>
      </c>
      <c r="L269" s="67">
        <f>IF(AND(I269&lt;&gt;0,K269&lt;&gt;0)=FALSE,0,data!$C$43)</f>
        <v>0</v>
      </c>
      <c r="M269" s="91">
        <f t="shared" si="61"/>
        <v>0</v>
      </c>
      <c r="N269" s="61">
        <f t="shared" si="122"/>
        <v>0</v>
      </c>
      <c r="O269" s="61">
        <f t="shared" si="124"/>
        <v>0</v>
      </c>
      <c r="P269" s="61">
        <f t="shared" si="125"/>
        <v>0</v>
      </c>
      <c r="Q269" s="137">
        <f t="shared" si="126"/>
        <v>0</v>
      </c>
      <c r="S269" s="64"/>
      <c r="T269" s="61">
        <f t="shared" si="127"/>
        <v>0</v>
      </c>
      <c r="U269" s="65">
        <f>IF(T269=1,data!$C$41*S269,0)</f>
        <v>0</v>
      </c>
      <c r="V269" s="87" t="s">
        <v>87</v>
      </c>
      <c r="W269" s="66">
        <f>IF(T269=1,IF(S269&lt;15,VLOOKUP(V269,data!$B$3:$E$32,2,0)*S269,(VLOOKUP(V269,data!$B$3:$E$32,2,0)*14)+(VLOOKUP(V269,data!$B$3:$E$32,3,0))*(S269-14)),0)</f>
        <v>0</v>
      </c>
      <c r="X269" s="87" t="s">
        <v>87</v>
      </c>
      <c r="Y269" s="66">
        <f>IF(T269=1,VLOOKUP(X269,data!$B$35:$D$39,2,0),0)</f>
        <v>0</v>
      </c>
      <c r="Z269" s="67">
        <f>IF(AND(W269&lt;&gt;0,Y269&lt;&gt;0)=FALSE,0,data!$C$43)</f>
        <v>0</v>
      </c>
      <c r="AA269" s="91">
        <f t="shared" si="128"/>
        <v>0</v>
      </c>
      <c r="AB269" s="121">
        <f t="shared" si="129"/>
        <v>0</v>
      </c>
      <c r="AC269" s="61">
        <f t="shared" si="130"/>
        <v>0</v>
      </c>
      <c r="AD269" s="61">
        <f t="shared" si="131"/>
        <v>0</v>
      </c>
      <c r="AF269" s="64"/>
      <c r="AG269" s="61">
        <f t="shared" si="132"/>
        <v>0</v>
      </c>
      <c r="AH269" s="65">
        <f>IF(AG269=1,data!$C$41*AF269,0)</f>
        <v>0</v>
      </c>
      <c r="AI269" s="87" t="s">
        <v>87</v>
      </c>
      <c r="AJ269" s="66">
        <f>IF(AG269=1,IF(AF269&lt;15,VLOOKUP(AI269,data!$B$3:$E$32,2,0)*AF269,(VLOOKUP(AI269,data!$B$3:$E$32,2,0)*14)+(VLOOKUP(AI269,data!$B$3:$E$32,3,0))*(AF269-14)),0)</f>
        <v>0</v>
      </c>
      <c r="AK269" s="87" t="s">
        <v>87</v>
      </c>
      <c r="AL269" s="66">
        <f>IF(AG269=1,VLOOKUP(AK269,data!$B$35:$D$39,2,0),0)</f>
        <v>0</v>
      </c>
      <c r="AM269" s="67">
        <f>IF(AND(AJ269&lt;&gt;0,AL269&lt;&gt;0)=FALSE,0,data!$C$43)</f>
        <v>0</v>
      </c>
      <c r="AN269" s="91">
        <f t="shared" si="133"/>
        <v>0</v>
      </c>
      <c r="AO269" s="121">
        <f t="shared" si="134"/>
        <v>0</v>
      </c>
      <c r="AP269" s="61">
        <f t="shared" si="135"/>
        <v>0</v>
      </c>
      <c r="AQ269" s="61">
        <f t="shared" si="136"/>
        <v>0</v>
      </c>
      <c r="AS269" s="64"/>
      <c r="AT269" s="61">
        <f t="shared" si="137"/>
        <v>0</v>
      </c>
      <c r="AU269" s="65">
        <f>IF(AT269=1,data!$C$41*AS269,0)</f>
        <v>0</v>
      </c>
      <c r="AV269" s="87" t="s">
        <v>87</v>
      </c>
      <c r="AW269" s="66">
        <f>IF(AT269=1,IF(AS269&lt;15,VLOOKUP(AV269,data!$B$3:$E$32,2,0)*AS269,(VLOOKUP(AV269,data!$B$3:$E$32,2,0)*14)+(VLOOKUP(AV269,data!$B$3:$E$32,3,0))*(AS269-14)),0)</f>
        <v>0</v>
      </c>
      <c r="AX269" s="87" t="s">
        <v>87</v>
      </c>
      <c r="AY269" s="66">
        <f>IF(AT269=1,VLOOKUP(AX269,data!$B$35:$D$39,2,0),0)</f>
        <v>0</v>
      </c>
      <c r="AZ269" s="67">
        <f>IF(AND(AW269&lt;&gt;0,AY269&lt;&gt;0)=FALSE,0,data!$C$43)</f>
        <v>0</v>
      </c>
      <c r="BA269" s="91">
        <f t="shared" si="138"/>
        <v>0</v>
      </c>
      <c r="BB269" s="121">
        <f t="shared" si="139"/>
        <v>0</v>
      </c>
      <c r="BC269" s="61">
        <f t="shared" si="140"/>
        <v>0</v>
      </c>
      <c r="BD269" s="61">
        <f t="shared" si="141"/>
        <v>0</v>
      </c>
      <c r="BF269" s="64"/>
      <c r="BG269" s="61">
        <f t="shared" si="142"/>
        <v>0</v>
      </c>
      <c r="BH269" s="65">
        <f>IF(BG269=1,data!$C$41*BF269,0)</f>
        <v>0</v>
      </c>
      <c r="BI269" s="87" t="s">
        <v>87</v>
      </c>
      <c r="BJ269" s="66">
        <f>IF(BG269=1,IF(BF269&lt;15,VLOOKUP(BI269,data!$B$3:$E$32,2,0)*BF269,(VLOOKUP(BI269,data!$B$3:$E$32,2,0)*14)+(VLOOKUP(BI269,data!$B$3:$E$32,3,0))*(BF269-14)),0)</f>
        <v>0</v>
      </c>
      <c r="BK269" s="87" t="s">
        <v>87</v>
      </c>
      <c r="BL269" s="66">
        <f>IF(BG269=1,VLOOKUP(BK269,data!$B$35:$D$39,2,0),0)</f>
        <v>0</v>
      </c>
      <c r="BM269" s="67">
        <f>IF(AND(BJ269&lt;&gt;0,BL269&lt;&gt;0)=FALSE,0,data!$C$43)</f>
        <v>0</v>
      </c>
      <c r="BN269" s="91">
        <f t="shared" si="143"/>
        <v>0</v>
      </c>
      <c r="BO269" s="121">
        <f t="shared" si="144"/>
        <v>0</v>
      </c>
      <c r="BP269" s="61">
        <f t="shared" si="145"/>
        <v>0</v>
      </c>
      <c r="BQ269" s="61">
        <f t="shared" si="146"/>
        <v>0</v>
      </c>
      <c r="BS269" s="64"/>
      <c r="BT269" s="61">
        <f t="shared" si="147"/>
        <v>0</v>
      </c>
      <c r="BU269" s="65">
        <f>IF(BT269=1,data!$C$41*BS269,0)</f>
        <v>0</v>
      </c>
      <c r="BV269" s="87" t="s">
        <v>87</v>
      </c>
      <c r="BW269" s="66">
        <f>IF(BT269=1,IF(BS269&lt;15,VLOOKUP(BV269,data!$B$3:$E$32,2,0)*BS269,(VLOOKUP(BV269,data!$B$3:$E$32,2,0)*14)+(VLOOKUP(BV269,data!$B$3:$E$32,3,0))*(BS269-14)),0)</f>
        <v>0</v>
      </c>
      <c r="BX269" s="87" t="s">
        <v>87</v>
      </c>
      <c r="BY269" s="66">
        <f>IF(BT269=1,VLOOKUP(BX269,data!$B$35:$D$39,2,0),0)</f>
        <v>0</v>
      </c>
      <c r="BZ269" s="67">
        <f>IF(AND(BW269&lt;&gt;0,BY269&lt;&gt;0)=FALSE,0,data!$C$43)</f>
        <v>0</v>
      </c>
      <c r="CA269" s="91">
        <f t="shared" si="148"/>
        <v>0</v>
      </c>
      <c r="CB269" s="121">
        <f t="shared" si="149"/>
        <v>0</v>
      </c>
      <c r="CC269" s="61">
        <f t="shared" si="150"/>
        <v>0</v>
      </c>
      <c r="CD269" s="61">
        <f t="shared" si="151"/>
        <v>0</v>
      </c>
    </row>
    <row r="270" spans="1:82" ht="18" hidden="1" customHeight="1" x14ac:dyDescent="0.25">
      <c r="A270" s="68"/>
      <c r="B270" s="58" t="s">
        <v>352</v>
      </c>
      <c r="C270" s="113"/>
      <c r="D270" s="59"/>
      <c r="E270" s="64"/>
      <c r="F270" s="61">
        <f t="shared" si="123"/>
        <v>0</v>
      </c>
      <c r="G270" s="65">
        <f>IF(F270=1,data!$C$41*E270,0)</f>
        <v>0</v>
      </c>
      <c r="H270" s="87" t="s">
        <v>87</v>
      </c>
      <c r="I270" s="66">
        <f>IF($F270=1,IF($E270&lt;15,VLOOKUP(H270,data!$B$3:$E$32,2,0)*$E270,(VLOOKUP(H270,data!$B$3:$E$32,2,0)*14)+(VLOOKUP(H270,data!$B$3:$E$32,3,0))*($E270-14)),0)</f>
        <v>0</v>
      </c>
      <c r="J270" s="87" t="s">
        <v>87</v>
      </c>
      <c r="K270" s="66">
        <f>IF($F270=1,VLOOKUP(J270,data!$B$35:$D$39,2,0),0)</f>
        <v>0</v>
      </c>
      <c r="L270" s="67">
        <f>IF(AND(I270&lt;&gt;0,K270&lt;&gt;0)=FALSE,0,data!$C$43)</f>
        <v>0</v>
      </c>
      <c r="M270" s="91">
        <f t="shared" si="61"/>
        <v>0</v>
      </c>
      <c r="N270" s="61">
        <f t="shared" si="122"/>
        <v>0</v>
      </c>
      <c r="O270" s="61">
        <f t="shared" si="124"/>
        <v>0</v>
      </c>
      <c r="P270" s="61">
        <f t="shared" si="125"/>
        <v>0</v>
      </c>
      <c r="Q270" s="137">
        <f t="shared" si="126"/>
        <v>0</v>
      </c>
      <c r="S270" s="64"/>
      <c r="T270" s="61">
        <f t="shared" si="127"/>
        <v>0</v>
      </c>
      <c r="U270" s="65">
        <f>IF(T270=1,data!$C$41*S270,0)</f>
        <v>0</v>
      </c>
      <c r="V270" s="87" t="s">
        <v>87</v>
      </c>
      <c r="W270" s="66">
        <f>IF(T270=1,IF(S270&lt;15,VLOOKUP(V270,data!$B$3:$E$32,2,0)*S270,(VLOOKUP(V270,data!$B$3:$E$32,2,0)*14)+(VLOOKUP(V270,data!$B$3:$E$32,3,0))*(S270-14)),0)</f>
        <v>0</v>
      </c>
      <c r="X270" s="87" t="s">
        <v>87</v>
      </c>
      <c r="Y270" s="66">
        <f>IF(T270=1,VLOOKUP(X270,data!$B$35:$D$39,2,0),0)</f>
        <v>0</v>
      </c>
      <c r="Z270" s="67">
        <f>IF(AND(W270&lt;&gt;0,Y270&lt;&gt;0)=FALSE,0,data!$C$43)</f>
        <v>0</v>
      </c>
      <c r="AA270" s="91">
        <f t="shared" si="128"/>
        <v>0</v>
      </c>
      <c r="AB270" s="121">
        <f t="shared" si="129"/>
        <v>0</v>
      </c>
      <c r="AC270" s="61">
        <f t="shared" si="130"/>
        <v>0</v>
      </c>
      <c r="AD270" s="61">
        <f t="shared" si="131"/>
        <v>0</v>
      </c>
      <c r="AF270" s="64"/>
      <c r="AG270" s="61">
        <f t="shared" si="132"/>
        <v>0</v>
      </c>
      <c r="AH270" s="65">
        <f>IF(AG270=1,data!$C$41*AF270,0)</f>
        <v>0</v>
      </c>
      <c r="AI270" s="87" t="s">
        <v>87</v>
      </c>
      <c r="AJ270" s="66">
        <f>IF(AG270=1,IF(AF270&lt;15,VLOOKUP(AI270,data!$B$3:$E$32,2,0)*AF270,(VLOOKUP(AI270,data!$B$3:$E$32,2,0)*14)+(VLOOKUP(AI270,data!$B$3:$E$32,3,0))*(AF270-14)),0)</f>
        <v>0</v>
      </c>
      <c r="AK270" s="87" t="s">
        <v>87</v>
      </c>
      <c r="AL270" s="66">
        <f>IF(AG270=1,VLOOKUP(AK270,data!$B$35:$D$39,2,0),0)</f>
        <v>0</v>
      </c>
      <c r="AM270" s="67">
        <f>IF(AND(AJ270&lt;&gt;0,AL270&lt;&gt;0)=FALSE,0,data!$C$43)</f>
        <v>0</v>
      </c>
      <c r="AN270" s="91">
        <f t="shared" si="133"/>
        <v>0</v>
      </c>
      <c r="AO270" s="121">
        <f t="shared" si="134"/>
        <v>0</v>
      </c>
      <c r="AP270" s="61">
        <f t="shared" si="135"/>
        <v>0</v>
      </c>
      <c r="AQ270" s="61">
        <f t="shared" si="136"/>
        <v>0</v>
      </c>
      <c r="AS270" s="64"/>
      <c r="AT270" s="61">
        <f t="shared" si="137"/>
        <v>0</v>
      </c>
      <c r="AU270" s="65">
        <f>IF(AT270=1,data!$C$41*AS270,0)</f>
        <v>0</v>
      </c>
      <c r="AV270" s="87" t="s">
        <v>87</v>
      </c>
      <c r="AW270" s="66">
        <f>IF(AT270=1,IF(AS270&lt;15,VLOOKUP(AV270,data!$B$3:$E$32,2,0)*AS270,(VLOOKUP(AV270,data!$B$3:$E$32,2,0)*14)+(VLOOKUP(AV270,data!$B$3:$E$32,3,0))*(AS270-14)),0)</f>
        <v>0</v>
      </c>
      <c r="AX270" s="87" t="s">
        <v>87</v>
      </c>
      <c r="AY270" s="66">
        <f>IF(AT270=1,VLOOKUP(AX270,data!$B$35:$D$39,2,0),0)</f>
        <v>0</v>
      </c>
      <c r="AZ270" s="67">
        <f>IF(AND(AW270&lt;&gt;0,AY270&lt;&gt;0)=FALSE,0,data!$C$43)</f>
        <v>0</v>
      </c>
      <c r="BA270" s="91">
        <f t="shared" si="138"/>
        <v>0</v>
      </c>
      <c r="BB270" s="121">
        <f t="shared" si="139"/>
        <v>0</v>
      </c>
      <c r="BC270" s="61">
        <f t="shared" si="140"/>
        <v>0</v>
      </c>
      <c r="BD270" s="61">
        <f t="shared" si="141"/>
        <v>0</v>
      </c>
      <c r="BF270" s="64"/>
      <c r="BG270" s="61">
        <f t="shared" si="142"/>
        <v>0</v>
      </c>
      <c r="BH270" s="65">
        <f>IF(BG270=1,data!$C$41*BF270,0)</f>
        <v>0</v>
      </c>
      <c r="BI270" s="87" t="s">
        <v>87</v>
      </c>
      <c r="BJ270" s="66">
        <f>IF(BG270=1,IF(BF270&lt;15,VLOOKUP(BI270,data!$B$3:$E$32,2,0)*BF270,(VLOOKUP(BI270,data!$B$3:$E$32,2,0)*14)+(VLOOKUP(BI270,data!$B$3:$E$32,3,0))*(BF270-14)),0)</f>
        <v>0</v>
      </c>
      <c r="BK270" s="87" t="s">
        <v>87</v>
      </c>
      <c r="BL270" s="66">
        <f>IF(BG270=1,VLOOKUP(BK270,data!$B$35:$D$39,2,0),0)</f>
        <v>0</v>
      </c>
      <c r="BM270" s="67">
        <f>IF(AND(BJ270&lt;&gt;0,BL270&lt;&gt;0)=FALSE,0,data!$C$43)</f>
        <v>0</v>
      </c>
      <c r="BN270" s="91">
        <f t="shared" si="143"/>
        <v>0</v>
      </c>
      <c r="BO270" s="121">
        <f t="shared" si="144"/>
        <v>0</v>
      </c>
      <c r="BP270" s="61">
        <f t="shared" si="145"/>
        <v>0</v>
      </c>
      <c r="BQ270" s="61">
        <f t="shared" si="146"/>
        <v>0</v>
      </c>
      <c r="BS270" s="64"/>
      <c r="BT270" s="61">
        <f t="shared" si="147"/>
        <v>0</v>
      </c>
      <c r="BU270" s="65">
        <f>IF(BT270=1,data!$C$41*BS270,0)</f>
        <v>0</v>
      </c>
      <c r="BV270" s="87" t="s">
        <v>87</v>
      </c>
      <c r="BW270" s="66">
        <f>IF(BT270=1,IF(BS270&lt;15,VLOOKUP(BV270,data!$B$3:$E$32,2,0)*BS270,(VLOOKUP(BV270,data!$B$3:$E$32,2,0)*14)+(VLOOKUP(BV270,data!$B$3:$E$32,3,0))*(BS270-14)),0)</f>
        <v>0</v>
      </c>
      <c r="BX270" s="87" t="s">
        <v>87</v>
      </c>
      <c r="BY270" s="66">
        <f>IF(BT270=1,VLOOKUP(BX270,data!$B$35:$D$39,2,0),0)</f>
        <v>0</v>
      </c>
      <c r="BZ270" s="67">
        <f>IF(AND(BW270&lt;&gt;0,BY270&lt;&gt;0)=FALSE,0,data!$C$43)</f>
        <v>0</v>
      </c>
      <c r="CA270" s="91">
        <f t="shared" si="148"/>
        <v>0</v>
      </c>
      <c r="CB270" s="121">
        <f t="shared" si="149"/>
        <v>0</v>
      </c>
      <c r="CC270" s="61">
        <f t="shared" si="150"/>
        <v>0</v>
      </c>
      <c r="CD270" s="61">
        <f t="shared" si="151"/>
        <v>0</v>
      </c>
    </row>
    <row r="271" spans="1:82" ht="18" hidden="1" customHeight="1" x14ac:dyDescent="0.25">
      <c r="A271" s="68"/>
      <c r="B271" s="58" t="s">
        <v>353</v>
      </c>
      <c r="C271" s="113"/>
      <c r="D271" s="59"/>
      <c r="E271" s="64"/>
      <c r="F271" s="61">
        <f t="shared" si="123"/>
        <v>0</v>
      </c>
      <c r="G271" s="65">
        <f>IF(F271=1,data!$C$41*E271,0)</f>
        <v>0</v>
      </c>
      <c r="H271" s="87" t="s">
        <v>87</v>
      </c>
      <c r="I271" s="66">
        <f>IF($F271=1,IF($E271&lt;15,VLOOKUP(H271,data!$B$3:$E$32,2,0)*$E271,(VLOOKUP(H271,data!$B$3:$E$32,2,0)*14)+(VLOOKUP(H271,data!$B$3:$E$32,3,0))*($E271-14)),0)</f>
        <v>0</v>
      </c>
      <c r="J271" s="87" t="s">
        <v>87</v>
      </c>
      <c r="K271" s="66">
        <f>IF($F271=1,VLOOKUP(J271,data!$B$35:$D$39,2,0),0)</f>
        <v>0</v>
      </c>
      <c r="L271" s="67">
        <f>IF(AND(I271&lt;&gt;0,K271&lt;&gt;0)=FALSE,0,data!$C$43)</f>
        <v>0</v>
      </c>
      <c r="M271" s="91">
        <f t="shared" si="61"/>
        <v>0</v>
      </c>
      <c r="N271" s="61">
        <f t="shared" si="122"/>
        <v>0</v>
      </c>
      <c r="O271" s="61">
        <f t="shared" si="124"/>
        <v>0</v>
      </c>
      <c r="P271" s="61">
        <f t="shared" si="125"/>
        <v>0</v>
      </c>
      <c r="Q271" s="137">
        <f t="shared" si="126"/>
        <v>0</v>
      </c>
      <c r="S271" s="64"/>
      <c r="T271" s="61">
        <f t="shared" si="127"/>
        <v>0</v>
      </c>
      <c r="U271" s="65">
        <f>IF(T271=1,data!$C$41*S271,0)</f>
        <v>0</v>
      </c>
      <c r="V271" s="87" t="s">
        <v>87</v>
      </c>
      <c r="W271" s="66">
        <f>IF(T271=1,IF(S271&lt;15,VLOOKUP(V271,data!$B$3:$E$32,2,0)*S271,(VLOOKUP(V271,data!$B$3:$E$32,2,0)*14)+(VLOOKUP(V271,data!$B$3:$E$32,3,0))*(S271-14)),0)</f>
        <v>0</v>
      </c>
      <c r="X271" s="87" t="s">
        <v>87</v>
      </c>
      <c r="Y271" s="66">
        <f>IF(T271=1,VLOOKUP(X271,data!$B$35:$D$39,2,0),0)</f>
        <v>0</v>
      </c>
      <c r="Z271" s="67">
        <f>IF(AND(W271&lt;&gt;0,Y271&lt;&gt;0)=FALSE,0,data!$C$43)</f>
        <v>0</v>
      </c>
      <c r="AA271" s="91">
        <f t="shared" si="128"/>
        <v>0</v>
      </c>
      <c r="AB271" s="121">
        <f t="shared" si="129"/>
        <v>0</v>
      </c>
      <c r="AC271" s="61">
        <f t="shared" si="130"/>
        <v>0</v>
      </c>
      <c r="AD271" s="61">
        <f t="shared" si="131"/>
        <v>0</v>
      </c>
      <c r="AF271" s="64"/>
      <c r="AG271" s="61">
        <f t="shared" si="132"/>
        <v>0</v>
      </c>
      <c r="AH271" s="65">
        <f>IF(AG271=1,data!$C$41*AF271,0)</f>
        <v>0</v>
      </c>
      <c r="AI271" s="87" t="s">
        <v>87</v>
      </c>
      <c r="AJ271" s="66">
        <f>IF(AG271=1,IF(AF271&lt;15,VLOOKUP(AI271,data!$B$3:$E$32,2,0)*AF271,(VLOOKUP(AI271,data!$B$3:$E$32,2,0)*14)+(VLOOKUP(AI271,data!$B$3:$E$32,3,0))*(AF271-14)),0)</f>
        <v>0</v>
      </c>
      <c r="AK271" s="87" t="s">
        <v>87</v>
      </c>
      <c r="AL271" s="66">
        <f>IF(AG271=1,VLOOKUP(AK271,data!$B$35:$D$39,2,0),0)</f>
        <v>0</v>
      </c>
      <c r="AM271" s="67">
        <f>IF(AND(AJ271&lt;&gt;0,AL271&lt;&gt;0)=FALSE,0,data!$C$43)</f>
        <v>0</v>
      </c>
      <c r="AN271" s="91">
        <f t="shared" si="133"/>
        <v>0</v>
      </c>
      <c r="AO271" s="121">
        <f t="shared" si="134"/>
        <v>0</v>
      </c>
      <c r="AP271" s="61">
        <f t="shared" si="135"/>
        <v>0</v>
      </c>
      <c r="AQ271" s="61">
        <f t="shared" si="136"/>
        <v>0</v>
      </c>
      <c r="AS271" s="64"/>
      <c r="AT271" s="61">
        <f t="shared" si="137"/>
        <v>0</v>
      </c>
      <c r="AU271" s="65">
        <f>IF(AT271=1,data!$C$41*AS271,0)</f>
        <v>0</v>
      </c>
      <c r="AV271" s="87" t="s">
        <v>87</v>
      </c>
      <c r="AW271" s="66">
        <f>IF(AT271=1,IF(AS271&lt;15,VLOOKUP(AV271,data!$B$3:$E$32,2,0)*AS271,(VLOOKUP(AV271,data!$B$3:$E$32,2,0)*14)+(VLOOKUP(AV271,data!$B$3:$E$32,3,0))*(AS271-14)),0)</f>
        <v>0</v>
      </c>
      <c r="AX271" s="87" t="s">
        <v>87</v>
      </c>
      <c r="AY271" s="66">
        <f>IF(AT271=1,VLOOKUP(AX271,data!$B$35:$D$39,2,0),0)</f>
        <v>0</v>
      </c>
      <c r="AZ271" s="67">
        <f>IF(AND(AW271&lt;&gt;0,AY271&lt;&gt;0)=FALSE,0,data!$C$43)</f>
        <v>0</v>
      </c>
      <c r="BA271" s="91">
        <f t="shared" si="138"/>
        <v>0</v>
      </c>
      <c r="BB271" s="121">
        <f t="shared" si="139"/>
        <v>0</v>
      </c>
      <c r="BC271" s="61">
        <f t="shared" si="140"/>
        <v>0</v>
      </c>
      <c r="BD271" s="61">
        <f t="shared" si="141"/>
        <v>0</v>
      </c>
      <c r="BF271" s="64"/>
      <c r="BG271" s="61">
        <f t="shared" si="142"/>
        <v>0</v>
      </c>
      <c r="BH271" s="65">
        <f>IF(BG271=1,data!$C$41*BF271,0)</f>
        <v>0</v>
      </c>
      <c r="BI271" s="87" t="s">
        <v>87</v>
      </c>
      <c r="BJ271" s="66">
        <f>IF(BG271=1,IF(BF271&lt;15,VLOOKUP(BI271,data!$B$3:$E$32,2,0)*BF271,(VLOOKUP(BI271,data!$B$3:$E$32,2,0)*14)+(VLOOKUP(BI271,data!$B$3:$E$32,3,0))*(BF271-14)),0)</f>
        <v>0</v>
      </c>
      <c r="BK271" s="87" t="s">
        <v>87</v>
      </c>
      <c r="BL271" s="66">
        <f>IF(BG271=1,VLOOKUP(BK271,data!$B$35:$D$39,2,0),0)</f>
        <v>0</v>
      </c>
      <c r="BM271" s="67">
        <f>IF(AND(BJ271&lt;&gt;0,BL271&lt;&gt;0)=FALSE,0,data!$C$43)</f>
        <v>0</v>
      </c>
      <c r="BN271" s="91">
        <f t="shared" si="143"/>
        <v>0</v>
      </c>
      <c r="BO271" s="121">
        <f t="shared" si="144"/>
        <v>0</v>
      </c>
      <c r="BP271" s="61">
        <f t="shared" si="145"/>
        <v>0</v>
      </c>
      <c r="BQ271" s="61">
        <f t="shared" si="146"/>
        <v>0</v>
      </c>
      <c r="BS271" s="64"/>
      <c r="BT271" s="61">
        <f t="shared" si="147"/>
        <v>0</v>
      </c>
      <c r="BU271" s="65">
        <f>IF(BT271=1,data!$C$41*BS271,0)</f>
        <v>0</v>
      </c>
      <c r="BV271" s="87" t="s">
        <v>87</v>
      </c>
      <c r="BW271" s="66">
        <f>IF(BT271=1,IF(BS271&lt;15,VLOOKUP(BV271,data!$B$3:$E$32,2,0)*BS271,(VLOOKUP(BV271,data!$B$3:$E$32,2,0)*14)+(VLOOKUP(BV271,data!$B$3:$E$32,3,0))*(BS271-14)),0)</f>
        <v>0</v>
      </c>
      <c r="BX271" s="87" t="s">
        <v>87</v>
      </c>
      <c r="BY271" s="66">
        <f>IF(BT271=1,VLOOKUP(BX271,data!$B$35:$D$39,2,0),0)</f>
        <v>0</v>
      </c>
      <c r="BZ271" s="67">
        <f>IF(AND(BW271&lt;&gt;0,BY271&lt;&gt;0)=FALSE,0,data!$C$43)</f>
        <v>0</v>
      </c>
      <c r="CA271" s="91">
        <f t="shared" si="148"/>
        <v>0</v>
      </c>
      <c r="CB271" s="121">
        <f t="shared" si="149"/>
        <v>0</v>
      </c>
      <c r="CC271" s="61">
        <f t="shared" si="150"/>
        <v>0</v>
      </c>
      <c r="CD271" s="61">
        <f t="shared" si="151"/>
        <v>0</v>
      </c>
    </row>
    <row r="272" spans="1:82" ht="18" hidden="1" customHeight="1" x14ac:dyDescent="0.25">
      <c r="A272" s="68"/>
      <c r="B272" s="58" t="s">
        <v>354</v>
      </c>
      <c r="C272" s="113"/>
      <c r="D272" s="59"/>
      <c r="E272" s="64"/>
      <c r="F272" s="61">
        <f t="shared" si="123"/>
        <v>0</v>
      </c>
      <c r="G272" s="65">
        <f>IF(F272=1,data!$C$41*E272,0)</f>
        <v>0</v>
      </c>
      <c r="H272" s="87" t="s">
        <v>87</v>
      </c>
      <c r="I272" s="66">
        <f>IF($F272=1,IF($E272&lt;15,VLOOKUP(H272,data!$B$3:$E$32,2,0)*$E272,(VLOOKUP(H272,data!$B$3:$E$32,2,0)*14)+(VLOOKUP(H272,data!$B$3:$E$32,3,0))*($E272-14)),0)</f>
        <v>0</v>
      </c>
      <c r="J272" s="87" t="s">
        <v>87</v>
      </c>
      <c r="K272" s="66">
        <f>IF($F272=1,VLOOKUP(J272,data!$B$35:$D$39,2,0),0)</f>
        <v>0</v>
      </c>
      <c r="L272" s="67">
        <f>IF(AND(I272&lt;&gt;0,K272&lt;&gt;0)=FALSE,0,data!$C$43)</f>
        <v>0</v>
      </c>
      <c r="M272" s="91">
        <f t="shared" si="61"/>
        <v>0</v>
      </c>
      <c r="N272" s="61">
        <f t="shared" ref="N272:N335" si="152">IF(M272&gt;0,1,0)</f>
        <v>0</v>
      </c>
      <c r="O272" s="61">
        <f t="shared" si="124"/>
        <v>0</v>
      </c>
      <c r="P272" s="61">
        <f t="shared" si="125"/>
        <v>0</v>
      </c>
      <c r="Q272" s="137">
        <f t="shared" si="126"/>
        <v>0</v>
      </c>
      <c r="S272" s="64"/>
      <c r="T272" s="61">
        <f t="shared" si="127"/>
        <v>0</v>
      </c>
      <c r="U272" s="65">
        <f>IF(T272=1,data!$C$41*S272,0)</f>
        <v>0</v>
      </c>
      <c r="V272" s="87" t="s">
        <v>87</v>
      </c>
      <c r="W272" s="66">
        <f>IF(T272=1,IF(S272&lt;15,VLOOKUP(V272,data!$B$3:$E$32,2,0)*S272,(VLOOKUP(V272,data!$B$3:$E$32,2,0)*14)+(VLOOKUP(V272,data!$B$3:$E$32,3,0))*(S272-14)),0)</f>
        <v>0</v>
      </c>
      <c r="X272" s="87" t="s">
        <v>87</v>
      </c>
      <c r="Y272" s="66">
        <f>IF(T272=1,VLOOKUP(X272,data!$B$35:$D$39,2,0),0)</f>
        <v>0</v>
      </c>
      <c r="Z272" s="67">
        <f>IF(AND(W272&lt;&gt;0,Y272&lt;&gt;0)=FALSE,0,data!$C$43)</f>
        <v>0</v>
      </c>
      <c r="AA272" s="91">
        <f t="shared" si="128"/>
        <v>0</v>
      </c>
      <c r="AB272" s="121">
        <f t="shared" si="129"/>
        <v>0</v>
      </c>
      <c r="AC272" s="61">
        <f t="shared" si="130"/>
        <v>0</v>
      </c>
      <c r="AD272" s="61">
        <f t="shared" si="131"/>
        <v>0</v>
      </c>
      <c r="AF272" s="64"/>
      <c r="AG272" s="61">
        <f t="shared" si="132"/>
        <v>0</v>
      </c>
      <c r="AH272" s="65">
        <f>IF(AG272=1,data!$C$41*AF272,0)</f>
        <v>0</v>
      </c>
      <c r="AI272" s="87" t="s">
        <v>87</v>
      </c>
      <c r="AJ272" s="66">
        <f>IF(AG272=1,IF(AF272&lt;15,VLOOKUP(AI272,data!$B$3:$E$32,2,0)*AF272,(VLOOKUP(AI272,data!$B$3:$E$32,2,0)*14)+(VLOOKUP(AI272,data!$B$3:$E$32,3,0))*(AF272-14)),0)</f>
        <v>0</v>
      </c>
      <c r="AK272" s="87" t="s">
        <v>87</v>
      </c>
      <c r="AL272" s="66">
        <f>IF(AG272=1,VLOOKUP(AK272,data!$B$35:$D$39,2,0),0)</f>
        <v>0</v>
      </c>
      <c r="AM272" s="67">
        <f>IF(AND(AJ272&lt;&gt;0,AL272&lt;&gt;0)=FALSE,0,data!$C$43)</f>
        <v>0</v>
      </c>
      <c r="AN272" s="91">
        <f t="shared" si="133"/>
        <v>0</v>
      </c>
      <c r="AO272" s="121">
        <f t="shared" si="134"/>
        <v>0</v>
      </c>
      <c r="AP272" s="61">
        <f t="shared" si="135"/>
        <v>0</v>
      </c>
      <c r="AQ272" s="61">
        <f t="shared" si="136"/>
        <v>0</v>
      </c>
      <c r="AS272" s="64"/>
      <c r="AT272" s="61">
        <f t="shared" si="137"/>
        <v>0</v>
      </c>
      <c r="AU272" s="65">
        <f>IF(AT272=1,data!$C$41*AS272,0)</f>
        <v>0</v>
      </c>
      <c r="AV272" s="87" t="s">
        <v>87</v>
      </c>
      <c r="AW272" s="66">
        <f>IF(AT272=1,IF(AS272&lt;15,VLOOKUP(AV272,data!$B$3:$E$32,2,0)*AS272,(VLOOKUP(AV272,data!$B$3:$E$32,2,0)*14)+(VLOOKUP(AV272,data!$B$3:$E$32,3,0))*(AS272-14)),0)</f>
        <v>0</v>
      </c>
      <c r="AX272" s="87" t="s">
        <v>87</v>
      </c>
      <c r="AY272" s="66">
        <f>IF(AT272=1,VLOOKUP(AX272,data!$B$35:$D$39,2,0),0)</f>
        <v>0</v>
      </c>
      <c r="AZ272" s="67">
        <f>IF(AND(AW272&lt;&gt;0,AY272&lt;&gt;0)=FALSE,0,data!$C$43)</f>
        <v>0</v>
      </c>
      <c r="BA272" s="91">
        <f t="shared" si="138"/>
        <v>0</v>
      </c>
      <c r="BB272" s="121">
        <f t="shared" si="139"/>
        <v>0</v>
      </c>
      <c r="BC272" s="61">
        <f t="shared" si="140"/>
        <v>0</v>
      </c>
      <c r="BD272" s="61">
        <f t="shared" si="141"/>
        <v>0</v>
      </c>
      <c r="BF272" s="64"/>
      <c r="BG272" s="61">
        <f t="shared" si="142"/>
        <v>0</v>
      </c>
      <c r="BH272" s="65">
        <f>IF(BG272=1,data!$C$41*BF272,0)</f>
        <v>0</v>
      </c>
      <c r="BI272" s="87" t="s">
        <v>87</v>
      </c>
      <c r="BJ272" s="66">
        <f>IF(BG272=1,IF(BF272&lt;15,VLOOKUP(BI272,data!$B$3:$E$32,2,0)*BF272,(VLOOKUP(BI272,data!$B$3:$E$32,2,0)*14)+(VLOOKUP(BI272,data!$B$3:$E$32,3,0))*(BF272-14)),0)</f>
        <v>0</v>
      </c>
      <c r="BK272" s="87" t="s">
        <v>87</v>
      </c>
      <c r="BL272" s="66">
        <f>IF(BG272=1,VLOOKUP(BK272,data!$B$35:$D$39,2,0),0)</f>
        <v>0</v>
      </c>
      <c r="BM272" s="67">
        <f>IF(AND(BJ272&lt;&gt;0,BL272&lt;&gt;0)=FALSE,0,data!$C$43)</f>
        <v>0</v>
      </c>
      <c r="BN272" s="91">
        <f t="shared" si="143"/>
        <v>0</v>
      </c>
      <c r="BO272" s="121">
        <f t="shared" si="144"/>
        <v>0</v>
      </c>
      <c r="BP272" s="61">
        <f t="shared" si="145"/>
        <v>0</v>
      </c>
      <c r="BQ272" s="61">
        <f t="shared" si="146"/>
        <v>0</v>
      </c>
      <c r="BS272" s="64"/>
      <c r="BT272" s="61">
        <f t="shared" si="147"/>
        <v>0</v>
      </c>
      <c r="BU272" s="65">
        <f>IF(BT272=1,data!$C$41*BS272,0)</f>
        <v>0</v>
      </c>
      <c r="BV272" s="87" t="s">
        <v>87</v>
      </c>
      <c r="BW272" s="66">
        <f>IF(BT272=1,IF(BS272&lt;15,VLOOKUP(BV272,data!$B$3:$E$32,2,0)*BS272,(VLOOKUP(BV272,data!$B$3:$E$32,2,0)*14)+(VLOOKUP(BV272,data!$B$3:$E$32,3,0))*(BS272-14)),0)</f>
        <v>0</v>
      </c>
      <c r="BX272" s="87" t="s">
        <v>87</v>
      </c>
      <c r="BY272" s="66">
        <f>IF(BT272=1,VLOOKUP(BX272,data!$B$35:$D$39,2,0),0)</f>
        <v>0</v>
      </c>
      <c r="BZ272" s="67">
        <f>IF(AND(BW272&lt;&gt;0,BY272&lt;&gt;0)=FALSE,0,data!$C$43)</f>
        <v>0</v>
      </c>
      <c r="CA272" s="91">
        <f t="shared" si="148"/>
        <v>0</v>
      </c>
      <c r="CB272" s="121">
        <f t="shared" si="149"/>
        <v>0</v>
      </c>
      <c r="CC272" s="61">
        <f t="shared" si="150"/>
        <v>0</v>
      </c>
      <c r="CD272" s="61">
        <f t="shared" si="151"/>
        <v>0</v>
      </c>
    </row>
    <row r="273" spans="1:82" ht="18" hidden="1" customHeight="1" x14ac:dyDescent="0.25">
      <c r="A273" s="68"/>
      <c r="B273" s="58" t="s">
        <v>355</v>
      </c>
      <c r="C273" s="113"/>
      <c r="D273" s="59"/>
      <c r="E273" s="64"/>
      <c r="F273" s="61">
        <f t="shared" si="123"/>
        <v>0</v>
      </c>
      <c r="G273" s="65">
        <f>IF(F273=1,data!$C$41*E273,0)</f>
        <v>0</v>
      </c>
      <c r="H273" s="87" t="s">
        <v>87</v>
      </c>
      <c r="I273" s="66">
        <f>IF($F273=1,IF($E273&lt;15,VLOOKUP(H273,data!$B$3:$E$32,2,0)*$E273,(VLOOKUP(H273,data!$B$3:$E$32,2,0)*14)+(VLOOKUP(H273,data!$B$3:$E$32,3,0))*($E273-14)),0)</f>
        <v>0</v>
      </c>
      <c r="J273" s="87" t="s">
        <v>87</v>
      </c>
      <c r="K273" s="66">
        <f>IF($F273=1,VLOOKUP(J273,data!$B$35:$D$39,2,0),0)</f>
        <v>0</v>
      </c>
      <c r="L273" s="67">
        <f>IF(AND(I273&lt;&gt;0,K273&lt;&gt;0)=FALSE,0,data!$C$43)</f>
        <v>0</v>
      </c>
      <c r="M273" s="91">
        <f t="shared" si="61"/>
        <v>0</v>
      </c>
      <c r="N273" s="61">
        <f t="shared" si="152"/>
        <v>0</v>
      </c>
      <c r="O273" s="61">
        <f t="shared" si="124"/>
        <v>0</v>
      </c>
      <c r="P273" s="61">
        <f t="shared" si="125"/>
        <v>0</v>
      </c>
      <c r="Q273" s="137">
        <f t="shared" si="126"/>
        <v>0</v>
      </c>
      <c r="S273" s="64"/>
      <c r="T273" s="61">
        <f t="shared" si="127"/>
        <v>0</v>
      </c>
      <c r="U273" s="65">
        <f>IF(T273=1,data!$C$41*S273,0)</f>
        <v>0</v>
      </c>
      <c r="V273" s="87" t="s">
        <v>87</v>
      </c>
      <c r="W273" s="66">
        <f>IF(T273=1,IF(S273&lt;15,VLOOKUP(V273,data!$B$3:$E$32,2,0)*S273,(VLOOKUP(V273,data!$B$3:$E$32,2,0)*14)+(VLOOKUP(V273,data!$B$3:$E$32,3,0))*(S273-14)),0)</f>
        <v>0</v>
      </c>
      <c r="X273" s="87" t="s">
        <v>87</v>
      </c>
      <c r="Y273" s="66">
        <f>IF(T273=1,VLOOKUP(X273,data!$B$35:$D$39,2,0),0)</f>
        <v>0</v>
      </c>
      <c r="Z273" s="67">
        <f>IF(AND(W273&lt;&gt;0,Y273&lt;&gt;0)=FALSE,0,data!$C$43)</f>
        <v>0</v>
      </c>
      <c r="AA273" s="91">
        <f t="shared" si="128"/>
        <v>0</v>
      </c>
      <c r="AB273" s="121">
        <f t="shared" si="129"/>
        <v>0</v>
      </c>
      <c r="AC273" s="61">
        <f t="shared" si="130"/>
        <v>0</v>
      </c>
      <c r="AD273" s="61">
        <f t="shared" si="131"/>
        <v>0</v>
      </c>
      <c r="AF273" s="64"/>
      <c r="AG273" s="61">
        <f t="shared" si="132"/>
        <v>0</v>
      </c>
      <c r="AH273" s="65">
        <f>IF(AG273=1,data!$C$41*AF273,0)</f>
        <v>0</v>
      </c>
      <c r="AI273" s="87" t="s">
        <v>87</v>
      </c>
      <c r="AJ273" s="66">
        <f>IF(AG273=1,IF(AF273&lt;15,VLOOKUP(AI273,data!$B$3:$E$32,2,0)*AF273,(VLOOKUP(AI273,data!$B$3:$E$32,2,0)*14)+(VLOOKUP(AI273,data!$B$3:$E$32,3,0))*(AF273-14)),0)</f>
        <v>0</v>
      </c>
      <c r="AK273" s="87" t="s">
        <v>87</v>
      </c>
      <c r="AL273" s="66">
        <f>IF(AG273=1,VLOOKUP(AK273,data!$B$35:$D$39,2,0),0)</f>
        <v>0</v>
      </c>
      <c r="AM273" s="67">
        <f>IF(AND(AJ273&lt;&gt;0,AL273&lt;&gt;0)=FALSE,0,data!$C$43)</f>
        <v>0</v>
      </c>
      <c r="AN273" s="91">
        <f t="shared" si="133"/>
        <v>0</v>
      </c>
      <c r="AO273" s="121">
        <f t="shared" si="134"/>
        <v>0</v>
      </c>
      <c r="AP273" s="61">
        <f t="shared" si="135"/>
        <v>0</v>
      </c>
      <c r="AQ273" s="61">
        <f t="shared" si="136"/>
        <v>0</v>
      </c>
      <c r="AS273" s="64"/>
      <c r="AT273" s="61">
        <f t="shared" si="137"/>
        <v>0</v>
      </c>
      <c r="AU273" s="65">
        <f>IF(AT273=1,data!$C$41*AS273,0)</f>
        <v>0</v>
      </c>
      <c r="AV273" s="87" t="s">
        <v>87</v>
      </c>
      <c r="AW273" s="66">
        <f>IF(AT273=1,IF(AS273&lt;15,VLOOKUP(AV273,data!$B$3:$E$32,2,0)*AS273,(VLOOKUP(AV273,data!$B$3:$E$32,2,0)*14)+(VLOOKUP(AV273,data!$B$3:$E$32,3,0))*(AS273-14)),0)</f>
        <v>0</v>
      </c>
      <c r="AX273" s="87" t="s">
        <v>87</v>
      </c>
      <c r="AY273" s="66">
        <f>IF(AT273=1,VLOOKUP(AX273,data!$B$35:$D$39,2,0),0)</f>
        <v>0</v>
      </c>
      <c r="AZ273" s="67">
        <f>IF(AND(AW273&lt;&gt;0,AY273&lt;&gt;0)=FALSE,0,data!$C$43)</f>
        <v>0</v>
      </c>
      <c r="BA273" s="91">
        <f t="shared" si="138"/>
        <v>0</v>
      </c>
      <c r="BB273" s="121">
        <f t="shared" si="139"/>
        <v>0</v>
      </c>
      <c r="BC273" s="61">
        <f t="shared" si="140"/>
        <v>0</v>
      </c>
      <c r="BD273" s="61">
        <f t="shared" si="141"/>
        <v>0</v>
      </c>
      <c r="BF273" s="64"/>
      <c r="BG273" s="61">
        <f t="shared" si="142"/>
        <v>0</v>
      </c>
      <c r="BH273" s="65">
        <f>IF(BG273=1,data!$C$41*BF273,0)</f>
        <v>0</v>
      </c>
      <c r="BI273" s="87" t="s">
        <v>87</v>
      </c>
      <c r="BJ273" s="66">
        <f>IF(BG273=1,IF(BF273&lt;15,VLOOKUP(BI273,data!$B$3:$E$32,2,0)*BF273,(VLOOKUP(BI273,data!$B$3:$E$32,2,0)*14)+(VLOOKUP(BI273,data!$B$3:$E$32,3,0))*(BF273-14)),0)</f>
        <v>0</v>
      </c>
      <c r="BK273" s="87" t="s">
        <v>87</v>
      </c>
      <c r="BL273" s="66">
        <f>IF(BG273=1,VLOOKUP(BK273,data!$B$35:$D$39,2,0),0)</f>
        <v>0</v>
      </c>
      <c r="BM273" s="67">
        <f>IF(AND(BJ273&lt;&gt;0,BL273&lt;&gt;0)=FALSE,0,data!$C$43)</f>
        <v>0</v>
      </c>
      <c r="BN273" s="91">
        <f t="shared" si="143"/>
        <v>0</v>
      </c>
      <c r="BO273" s="121">
        <f t="shared" si="144"/>
        <v>0</v>
      </c>
      <c r="BP273" s="61">
        <f t="shared" si="145"/>
        <v>0</v>
      </c>
      <c r="BQ273" s="61">
        <f t="shared" si="146"/>
        <v>0</v>
      </c>
      <c r="BS273" s="64"/>
      <c r="BT273" s="61">
        <f t="shared" si="147"/>
        <v>0</v>
      </c>
      <c r="BU273" s="65">
        <f>IF(BT273=1,data!$C$41*BS273,0)</f>
        <v>0</v>
      </c>
      <c r="BV273" s="87" t="s">
        <v>87</v>
      </c>
      <c r="BW273" s="66">
        <f>IF(BT273=1,IF(BS273&lt;15,VLOOKUP(BV273,data!$B$3:$E$32,2,0)*BS273,(VLOOKUP(BV273,data!$B$3:$E$32,2,0)*14)+(VLOOKUP(BV273,data!$B$3:$E$32,3,0))*(BS273-14)),0)</f>
        <v>0</v>
      </c>
      <c r="BX273" s="87" t="s">
        <v>87</v>
      </c>
      <c r="BY273" s="66">
        <f>IF(BT273=1,VLOOKUP(BX273,data!$B$35:$D$39,2,0),0)</f>
        <v>0</v>
      </c>
      <c r="BZ273" s="67">
        <f>IF(AND(BW273&lt;&gt;0,BY273&lt;&gt;0)=FALSE,0,data!$C$43)</f>
        <v>0</v>
      </c>
      <c r="CA273" s="91">
        <f t="shared" si="148"/>
        <v>0</v>
      </c>
      <c r="CB273" s="121">
        <f t="shared" si="149"/>
        <v>0</v>
      </c>
      <c r="CC273" s="61">
        <f t="shared" si="150"/>
        <v>0</v>
      </c>
      <c r="CD273" s="61">
        <f t="shared" si="151"/>
        <v>0</v>
      </c>
    </row>
    <row r="274" spans="1:82" ht="18" hidden="1" customHeight="1" x14ac:dyDescent="0.25">
      <c r="A274" s="68"/>
      <c r="B274" s="58" t="s">
        <v>356</v>
      </c>
      <c r="C274" s="113"/>
      <c r="D274" s="59"/>
      <c r="E274" s="64"/>
      <c r="F274" s="61">
        <f t="shared" si="123"/>
        <v>0</v>
      </c>
      <c r="G274" s="65">
        <f>IF(F274=1,data!$C$41*E274,0)</f>
        <v>0</v>
      </c>
      <c r="H274" s="87" t="s">
        <v>87</v>
      </c>
      <c r="I274" s="66">
        <f>IF($F274=1,IF($E274&lt;15,VLOOKUP(H274,data!$B$3:$E$32,2,0)*$E274,(VLOOKUP(H274,data!$B$3:$E$32,2,0)*14)+(VLOOKUP(H274,data!$B$3:$E$32,3,0))*($E274-14)),0)</f>
        <v>0</v>
      </c>
      <c r="J274" s="87" t="s">
        <v>87</v>
      </c>
      <c r="K274" s="66">
        <f>IF($F274=1,VLOOKUP(J274,data!$B$35:$D$39,2,0),0)</f>
        <v>0</v>
      </c>
      <c r="L274" s="67">
        <f>IF(AND(I274&lt;&gt;0,K274&lt;&gt;0)=FALSE,0,data!$C$43)</f>
        <v>0</v>
      </c>
      <c r="M274" s="91">
        <f t="shared" si="61"/>
        <v>0</v>
      </c>
      <c r="N274" s="61">
        <f t="shared" si="152"/>
        <v>0</v>
      </c>
      <c r="O274" s="61">
        <f t="shared" si="124"/>
        <v>0</v>
      </c>
      <c r="P274" s="61">
        <f t="shared" si="125"/>
        <v>0</v>
      </c>
      <c r="Q274" s="137">
        <f t="shared" si="126"/>
        <v>0</v>
      </c>
      <c r="S274" s="64"/>
      <c r="T274" s="61">
        <f t="shared" si="127"/>
        <v>0</v>
      </c>
      <c r="U274" s="65">
        <f>IF(T274=1,data!$C$41*S274,0)</f>
        <v>0</v>
      </c>
      <c r="V274" s="87" t="s">
        <v>87</v>
      </c>
      <c r="W274" s="66">
        <f>IF(T274=1,IF(S274&lt;15,VLOOKUP(V274,data!$B$3:$E$32,2,0)*S274,(VLOOKUP(V274,data!$B$3:$E$32,2,0)*14)+(VLOOKUP(V274,data!$B$3:$E$32,3,0))*(S274-14)),0)</f>
        <v>0</v>
      </c>
      <c r="X274" s="87" t="s">
        <v>87</v>
      </c>
      <c r="Y274" s="66">
        <f>IF(T274=1,VLOOKUP(X274,data!$B$35:$D$39,2,0),0)</f>
        <v>0</v>
      </c>
      <c r="Z274" s="67">
        <f>IF(AND(W274&lt;&gt;0,Y274&lt;&gt;0)=FALSE,0,data!$C$43)</f>
        <v>0</v>
      </c>
      <c r="AA274" s="91">
        <f t="shared" si="128"/>
        <v>0</v>
      </c>
      <c r="AB274" s="121">
        <f t="shared" si="129"/>
        <v>0</v>
      </c>
      <c r="AC274" s="61">
        <f t="shared" si="130"/>
        <v>0</v>
      </c>
      <c r="AD274" s="61">
        <f t="shared" si="131"/>
        <v>0</v>
      </c>
      <c r="AF274" s="64"/>
      <c r="AG274" s="61">
        <f t="shared" si="132"/>
        <v>0</v>
      </c>
      <c r="AH274" s="65">
        <f>IF(AG274=1,data!$C$41*AF274,0)</f>
        <v>0</v>
      </c>
      <c r="AI274" s="87" t="s">
        <v>87</v>
      </c>
      <c r="AJ274" s="66">
        <f>IF(AG274=1,IF(AF274&lt;15,VLOOKUP(AI274,data!$B$3:$E$32,2,0)*AF274,(VLOOKUP(AI274,data!$B$3:$E$32,2,0)*14)+(VLOOKUP(AI274,data!$B$3:$E$32,3,0))*(AF274-14)),0)</f>
        <v>0</v>
      </c>
      <c r="AK274" s="87" t="s">
        <v>87</v>
      </c>
      <c r="AL274" s="66">
        <f>IF(AG274=1,VLOOKUP(AK274,data!$B$35:$D$39,2,0),0)</f>
        <v>0</v>
      </c>
      <c r="AM274" s="67">
        <f>IF(AND(AJ274&lt;&gt;0,AL274&lt;&gt;0)=FALSE,0,data!$C$43)</f>
        <v>0</v>
      </c>
      <c r="AN274" s="91">
        <f t="shared" si="133"/>
        <v>0</v>
      </c>
      <c r="AO274" s="121">
        <f t="shared" si="134"/>
        <v>0</v>
      </c>
      <c r="AP274" s="61">
        <f t="shared" si="135"/>
        <v>0</v>
      </c>
      <c r="AQ274" s="61">
        <f t="shared" si="136"/>
        <v>0</v>
      </c>
      <c r="AS274" s="64"/>
      <c r="AT274" s="61">
        <f t="shared" si="137"/>
        <v>0</v>
      </c>
      <c r="AU274" s="65">
        <f>IF(AT274=1,data!$C$41*AS274,0)</f>
        <v>0</v>
      </c>
      <c r="AV274" s="87" t="s">
        <v>87</v>
      </c>
      <c r="AW274" s="66">
        <f>IF(AT274=1,IF(AS274&lt;15,VLOOKUP(AV274,data!$B$3:$E$32,2,0)*AS274,(VLOOKUP(AV274,data!$B$3:$E$32,2,0)*14)+(VLOOKUP(AV274,data!$B$3:$E$32,3,0))*(AS274-14)),0)</f>
        <v>0</v>
      </c>
      <c r="AX274" s="87" t="s">
        <v>87</v>
      </c>
      <c r="AY274" s="66">
        <f>IF(AT274=1,VLOOKUP(AX274,data!$B$35:$D$39,2,0),0)</f>
        <v>0</v>
      </c>
      <c r="AZ274" s="67">
        <f>IF(AND(AW274&lt;&gt;0,AY274&lt;&gt;0)=FALSE,0,data!$C$43)</f>
        <v>0</v>
      </c>
      <c r="BA274" s="91">
        <f t="shared" si="138"/>
        <v>0</v>
      </c>
      <c r="BB274" s="121">
        <f t="shared" si="139"/>
        <v>0</v>
      </c>
      <c r="BC274" s="61">
        <f t="shared" si="140"/>
        <v>0</v>
      </c>
      <c r="BD274" s="61">
        <f t="shared" si="141"/>
        <v>0</v>
      </c>
      <c r="BF274" s="64"/>
      <c r="BG274" s="61">
        <f t="shared" si="142"/>
        <v>0</v>
      </c>
      <c r="BH274" s="65">
        <f>IF(BG274=1,data!$C$41*BF274,0)</f>
        <v>0</v>
      </c>
      <c r="BI274" s="87" t="s">
        <v>87</v>
      </c>
      <c r="BJ274" s="66">
        <f>IF(BG274=1,IF(BF274&lt;15,VLOOKUP(BI274,data!$B$3:$E$32,2,0)*BF274,(VLOOKUP(BI274,data!$B$3:$E$32,2,0)*14)+(VLOOKUP(BI274,data!$B$3:$E$32,3,0))*(BF274-14)),0)</f>
        <v>0</v>
      </c>
      <c r="BK274" s="87" t="s">
        <v>87</v>
      </c>
      <c r="BL274" s="66">
        <f>IF(BG274=1,VLOOKUP(BK274,data!$B$35:$D$39,2,0),0)</f>
        <v>0</v>
      </c>
      <c r="BM274" s="67">
        <f>IF(AND(BJ274&lt;&gt;0,BL274&lt;&gt;0)=FALSE,0,data!$C$43)</f>
        <v>0</v>
      </c>
      <c r="BN274" s="91">
        <f t="shared" si="143"/>
        <v>0</v>
      </c>
      <c r="BO274" s="121">
        <f t="shared" si="144"/>
        <v>0</v>
      </c>
      <c r="BP274" s="61">
        <f t="shared" si="145"/>
        <v>0</v>
      </c>
      <c r="BQ274" s="61">
        <f t="shared" si="146"/>
        <v>0</v>
      </c>
      <c r="BS274" s="64"/>
      <c r="BT274" s="61">
        <f t="shared" si="147"/>
        <v>0</v>
      </c>
      <c r="BU274" s="65">
        <f>IF(BT274=1,data!$C$41*BS274,0)</f>
        <v>0</v>
      </c>
      <c r="BV274" s="87" t="s">
        <v>87</v>
      </c>
      <c r="BW274" s="66">
        <f>IF(BT274=1,IF(BS274&lt;15,VLOOKUP(BV274,data!$B$3:$E$32,2,0)*BS274,(VLOOKUP(BV274,data!$B$3:$E$32,2,0)*14)+(VLOOKUP(BV274,data!$B$3:$E$32,3,0))*(BS274-14)),0)</f>
        <v>0</v>
      </c>
      <c r="BX274" s="87" t="s">
        <v>87</v>
      </c>
      <c r="BY274" s="66">
        <f>IF(BT274=1,VLOOKUP(BX274,data!$B$35:$D$39,2,0),0)</f>
        <v>0</v>
      </c>
      <c r="BZ274" s="67">
        <f>IF(AND(BW274&lt;&gt;0,BY274&lt;&gt;0)=FALSE,0,data!$C$43)</f>
        <v>0</v>
      </c>
      <c r="CA274" s="91">
        <f t="shared" si="148"/>
        <v>0</v>
      </c>
      <c r="CB274" s="121">
        <f t="shared" si="149"/>
        <v>0</v>
      </c>
      <c r="CC274" s="61">
        <f t="shared" si="150"/>
        <v>0</v>
      </c>
      <c r="CD274" s="61">
        <f t="shared" si="151"/>
        <v>0</v>
      </c>
    </row>
    <row r="275" spans="1:82" ht="18" hidden="1" customHeight="1" x14ac:dyDescent="0.25">
      <c r="A275" s="68"/>
      <c r="B275" s="58" t="s">
        <v>357</v>
      </c>
      <c r="C275" s="113"/>
      <c r="D275" s="59"/>
      <c r="E275" s="64"/>
      <c r="F275" s="61">
        <f t="shared" si="123"/>
        <v>0</v>
      </c>
      <c r="G275" s="65">
        <f>IF(F275=1,data!$C$41*E275,0)</f>
        <v>0</v>
      </c>
      <c r="H275" s="87" t="s">
        <v>87</v>
      </c>
      <c r="I275" s="66">
        <f>IF($F275=1,IF($E275&lt;15,VLOOKUP(H275,data!$B$3:$E$32,2,0)*$E275,(VLOOKUP(H275,data!$B$3:$E$32,2,0)*14)+(VLOOKUP(H275,data!$B$3:$E$32,3,0))*($E275-14)),0)</f>
        <v>0</v>
      </c>
      <c r="J275" s="87" t="s">
        <v>87</v>
      </c>
      <c r="K275" s="66">
        <f>IF($F275=1,VLOOKUP(J275,data!$B$35:$D$39,2,0),0)</f>
        <v>0</v>
      </c>
      <c r="L275" s="67">
        <f>IF(AND(I275&lt;&gt;0,K275&lt;&gt;0)=FALSE,0,data!$C$43)</f>
        <v>0</v>
      </c>
      <c r="M275" s="91">
        <f t="shared" si="61"/>
        <v>0</v>
      </c>
      <c r="N275" s="61">
        <f t="shared" si="152"/>
        <v>0</v>
      </c>
      <c r="O275" s="61">
        <f t="shared" si="124"/>
        <v>0</v>
      </c>
      <c r="P275" s="61">
        <f t="shared" si="125"/>
        <v>0</v>
      </c>
      <c r="Q275" s="137">
        <f t="shared" si="126"/>
        <v>0</v>
      </c>
      <c r="S275" s="64"/>
      <c r="T275" s="61">
        <f t="shared" si="127"/>
        <v>0</v>
      </c>
      <c r="U275" s="65">
        <f>IF(T275=1,data!$C$41*S275,0)</f>
        <v>0</v>
      </c>
      <c r="V275" s="87" t="s">
        <v>87</v>
      </c>
      <c r="W275" s="66">
        <f>IF(T275=1,IF(S275&lt;15,VLOOKUP(V275,data!$B$3:$E$32,2,0)*S275,(VLOOKUP(V275,data!$B$3:$E$32,2,0)*14)+(VLOOKUP(V275,data!$B$3:$E$32,3,0))*(S275-14)),0)</f>
        <v>0</v>
      </c>
      <c r="X275" s="87" t="s">
        <v>87</v>
      </c>
      <c r="Y275" s="66">
        <f>IF(T275=1,VLOOKUP(X275,data!$B$35:$D$39,2,0),0)</f>
        <v>0</v>
      </c>
      <c r="Z275" s="67">
        <f>IF(AND(W275&lt;&gt;0,Y275&lt;&gt;0)=FALSE,0,data!$C$43)</f>
        <v>0</v>
      </c>
      <c r="AA275" s="91">
        <f t="shared" si="128"/>
        <v>0</v>
      </c>
      <c r="AB275" s="121">
        <f t="shared" si="129"/>
        <v>0</v>
      </c>
      <c r="AC275" s="61">
        <f t="shared" si="130"/>
        <v>0</v>
      </c>
      <c r="AD275" s="61">
        <f t="shared" si="131"/>
        <v>0</v>
      </c>
      <c r="AF275" s="64"/>
      <c r="AG275" s="61">
        <f t="shared" si="132"/>
        <v>0</v>
      </c>
      <c r="AH275" s="65">
        <f>IF(AG275=1,data!$C$41*AF275,0)</f>
        <v>0</v>
      </c>
      <c r="AI275" s="87" t="s">
        <v>87</v>
      </c>
      <c r="AJ275" s="66">
        <f>IF(AG275=1,IF(AF275&lt;15,VLOOKUP(AI275,data!$B$3:$E$32,2,0)*AF275,(VLOOKUP(AI275,data!$B$3:$E$32,2,0)*14)+(VLOOKUP(AI275,data!$B$3:$E$32,3,0))*(AF275-14)),0)</f>
        <v>0</v>
      </c>
      <c r="AK275" s="87" t="s">
        <v>87</v>
      </c>
      <c r="AL275" s="66">
        <f>IF(AG275=1,VLOOKUP(AK275,data!$B$35:$D$39,2,0),0)</f>
        <v>0</v>
      </c>
      <c r="AM275" s="67">
        <f>IF(AND(AJ275&lt;&gt;0,AL275&lt;&gt;0)=FALSE,0,data!$C$43)</f>
        <v>0</v>
      </c>
      <c r="AN275" s="91">
        <f t="shared" si="133"/>
        <v>0</v>
      </c>
      <c r="AO275" s="121">
        <f t="shared" si="134"/>
        <v>0</v>
      </c>
      <c r="AP275" s="61">
        <f t="shared" si="135"/>
        <v>0</v>
      </c>
      <c r="AQ275" s="61">
        <f t="shared" si="136"/>
        <v>0</v>
      </c>
      <c r="AS275" s="64"/>
      <c r="AT275" s="61">
        <f t="shared" si="137"/>
        <v>0</v>
      </c>
      <c r="AU275" s="65">
        <f>IF(AT275=1,data!$C$41*AS275,0)</f>
        <v>0</v>
      </c>
      <c r="AV275" s="87" t="s">
        <v>87</v>
      </c>
      <c r="AW275" s="66">
        <f>IF(AT275=1,IF(AS275&lt;15,VLOOKUP(AV275,data!$B$3:$E$32,2,0)*AS275,(VLOOKUP(AV275,data!$B$3:$E$32,2,0)*14)+(VLOOKUP(AV275,data!$B$3:$E$32,3,0))*(AS275-14)),0)</f>
        <v>0</v>
      </c>
      <c r="AX275" s="87" t="s">
        <v>87</v>
      </c>
      <c r="AY275" s="66">
        <f>IF(AT275=1,VLOOKUP(AX275,data!$B$35:$D$39,2,0),0)</f>
        <v>0</v>
      </c>
      <c r="AZ275" s="67">
        <f>IF(AND(AW275&lt;&gt;0,AY275&lt;&gt;0)=FALSE,0,data!$C$43)</f>
        <v>0</v>
      </c>
      <c r="BA275" s="91">
        <f t="shared" si="138"/>
        <v>0</v>
      </c>
      <c r="BB275" s="121">
        <f t="shared" si="139"/>
        <v>0</v>
      </c>
      <c r="BC275" s="61">
        <f t="shared" si="140"/>
        <v>0</v>
      </c>
      <c r="BD275" s="61">
        <f t="shared" si="141"/>
        <v>0</v>
      </c>
      <c r="BF275" s="64"/>
      <c r="BG275" s="61">
        <f t="shared" si="142"/>
        <v>0</v>
      </c>
      <c r="BH275" s="65">
        <f>IF(BG275=1,data!$C$41*BF275,0)</f>
        <v>0</v>
      </c>
      <c r="BI275" s="87" t="s">
        <v>87</v>
      </c>
      <c r="BJ275" s="66">
        <f>IF(BG275=1,IF(BF275&lt;15,VLOOKUP(BI275,data!$B$3:$E$32,2,0)*BF275,(VLOOKUP(BI275,data!$B$3:$E$32,2,0)*14)+(VLOOKUP(BI275,data!$B$3:$E$32,3,0))*(BF275-14)),0)</f>
        <v>0</v>
      </c>
      <c r="BK275" s="87" t="s">
        <v>87</v>
      </c>
      <c r="BL275" s="66">
        <f>IF(BG275=1,VLOOKUP(BK275,data!$B$35:$D$39,2,0),0)</f>
        <v>0</v>
      </c>
      <c r="BM275" s="67">
        <f>IF(AND(BJ275&lt;&gt;0,BL275&lt;&gt;0)=FALSE,0,data!$C$43)</f>
        <v>0</v>
      </c>
      <c r="BN275" s="91">
        <f t="shared" si="143"/>
        <v>0</v>
      </c>
      <c r="BO275" s="121">
        <f t="shared" si="144"/>
        <v>0</v>
      </c>
      <c r="BP275" s="61">
        <f t="shared" si="145"/>
        <v>0</v>
      </c>
      <c r="BQ275" s="61">
        <f t="shared" si="146"/>
        <v>0</v>
      </c>
      <c r="BS275" s="64"/>
      <c r="BT275" s="61">
        <f t="shared" si="147"/>
        <v>0</v>
      </c>
      <c r="BU275" s="65">
        <f>IF(BT275=1,data!$C$41*BS275,0)</f>
        <v>0</v>
      </c>
      <c r="BV275" s="87" t="s">
        <v>87</v>
      </c>
      <c r="BW275" s="66">
        <f>IF(BT275=1,IF(BS275&lt;15,VLOOKUP(BV275,data!$B$3:$E$32,2,0)*BS275,(VLOOKUP(BV275,data!$B$3:$E$32,2,0)*14)+(VLOOKUP(BV275,data!$B$3:$E$32,3,0))*(BS275-14)),0)</f>
        <v>0</v>
      </c>
      <c r="BX275" s="87" t="s">
        <v>87</v>
      </c>
      <c r="BY275" s="66">
        <f>IF(BT275=1,VLOOKUP(BX275,data!$B$35:$D$39,2,0),0)</f>
        <v>0</v>
      </c>
      <c r="BZ275" s="67">
        <f>IF(AND(BW275&lt;&gt;0,BY275&lt;&gt;0)=FALSE,0,data!$C$43)</f>
        <v>0</v>
      </c>
      <c r="CA275" s="91">
        <f t="shared" si="148"/>
        <v>0</v>
      </c>
      <c r="CB275" s="121">
        <f t="shared" si="149"/>
        <v>0</v>
      </c>
      <c r="CC275" s="61">
        <f t="shared" si="150"/>
        <v>0</v>
      </c>
      <c r="CD275" s="61">
        <f t="shared" si="151"/>
        <v>0</v>
      </c>
    </row>
    <row r="276" spans="1:82" ht="18" hidden="1" customHeight="1" x14ac:dyDescent="0.25">
      <c r="A276" s="68"/>
      <c r="B276" s="58" t="s">
        <v>358</v>
      </c>
      <c r="C276" s="113"/>
      <c r="D276" s="59"/>
      <c r="E276" s="64"/>
      <c r="F276" s="61">
        <f t="shared" si="123"/>
        <v>0</v>
      </c>
      <c r="G276" s="65">
        <f>IF(F276=1,data!$C$41*E276,0)</f>
        <v>0</v>
      </c>
      <c r="H276" s="87" t="s">
        <v>87</v>
      </c>
      <c r="I276" s="66">
        <f>IF($F276=1,IF($E276&lt;15,VLOOKUP(H276,data!$B$3:$E$32,2,0)*$E276,(VLOOKUP(H276,data!$B$3:$E$32,2,0)*14)+(VLOOKUP(H276,data!$B$3:$E$32,3,0))*($E276-14)),0)</f>
        <v>0</v>
      </c>
      <c r="J276" s="87" t="s">
        <v>87</v>
      </c>
      <c r="K276" s="66">
        <f>IF($F276=1,VLOOKUP(J276,data!$B$35:$D$39,2,0),0)</f>
        <v>0</v>
      </c>
      <c r="L276" s="67">
        <f>IF(AND(I276&lt;&gt;0,K276&lt;&gt;0)=FALSE,0,data!$C$43)</f>
        <v>0</v>
      </c>
      <c r="M276" s="91">
        <f t="shared" si="61"/>
        <v>0</v>
      </c>
      <c r="N276" s="61">
        <f t="shared" si="152"/>
        <v>0</v>
      </c>
      <c r="O276" s="61">
        <f t="shared" si="124"/>
        <v>0</v>
      </c>
      <c r="P276" s="61">
        <f t="shared" si="125"/>
        <v>0</v>
      </c>
      <c r="Q276" s="137">
        <f t="shared" si="126"/>
        <v>0</v>
      </c>
      <c r="S276" s="64"/>
      <c r="T276" s="61">
        <f t="shared" si="127"/>
        <v>0</v>
      </c>
      <c r="U276" s="65">
        <f>IF(T276=1,data!$C$41*S276,0)</f>
        <v>0</v>
      </c>
      <c r="V276" s="87" t="s">
        <v>87</v>
      </c>
      <c r="W276" s="66">
        <f>IF(T276=1,IF(S276&lt;15,VLOOKUP(V276,data!$B$3:$E$32,2,0)*S276,(VLOOKUP(V276,data!$B$3:$E$32,2,0)*14)+(VLOOKUP(V276,data!$B$3:$E$32,3,0))*(S276-14)),0)</f>
        <v>0</v>
      </c>
      <c r="X276" s="87" t="s">
        <v>87</v>
      </c>
      <c r="Y276" s="66">
        <f>IF(T276=1,VLOOKUP(X276,data!$B$35:$D$39,2,0),0)</f>
        <v>0</v>
      </c>
      <c r="Z276" s="67">
        <f>IF(AND(W276&lt;&gt;0,Y276&lt;&gt;0)=FALSE,0,data!$C$43)</f>
        <v>0</v>
      </c>
      <c r="AA276" s="91">
        <f t="shared" si="128"/>
        <v>0</v>
      </c>
      <c r="AB276" s="121">
        <f t="shared" si="129"/>
        <v>0</v>
      </c>
      <c r="AC276" s="61">
        <f t="shared" si="130"/>
        <v>0</v>
      </c>
      <c r="AD276" s="61">
        <f t="shared" si="131"/>
        <v>0</v>
      </c>
      <c r="AF276" s="64"/>
      <c r="AG276" s="61">
        <f t="shared" si="132"/>
        <v>0</v>
      </c>
      <c r="AH276" s="65">
        <f>IF(AG276=1,data!$C$41*AF276,0)</f>
        <v>0</v>
      </c>
      <c r="AI276" s="87" t="s">
        <v>87</v>
      </c>
      <c r="AJ276" s="66">
        <f>IF(AG276=1,IF(AF276&lt;15,VLOOKUP(AI276,data!$B$3:$E$32,2,0)*AF276,(VLOOKUP(AI276,data!$B$3:$E$32,2,0)*14)+(VLOOKUP(AI276,data!$B$3:$E$32,3,0))*(AF276-14)),0)</f>
        <v>0</v>
      </c>
      <c r="AK276" s="87" t="s">
        <v>87</v>
      </c>
      <c r="AL276" s="66">
        <f>IF(AG276=1,VLOOKUP(AK276,data!$B$35:$D$39,2,0),0)</f>
        <v>0</v>
      </c>
      <c r="AM276" s="67">
        <f>IF(AND(AJ276&lt;&gt;0,AL276&lt;&gt;0)=FALSE,0,data!$C$43)</f>
        <v>0</v>
      </c>
      <c r="AN276" s="91">
        <f t="shared" si="133"/>
        <v>0</v>
      </c>
      <c r="AO276" s="121">
        <f t="shared" si="134"/>
        <v>0</v>
      </c>
      <c r="AP276" s="61">
        <f t="shared" si="135"/>
        <v>0</v>
      </c>
      <c r="AQ276" s="61">
        <f t="shared" si="136"/>
        <v>0</v>
      </c>
      <c r="AS276" s="64"/>
      <c r="AT276" s="61">
        <f t="shared" si="137"/>
        <v>0</v>
      </c>
      <c r="AU276" s="65">
        <f>IF(AT276=1,data!$C$41*AS276,0)</f>
        <v>0</v>
      </c>
      <c r="AV276" s="87" t="s">
        <v>87</v>
      </c>
      <c r="AW276" s="66">
        <f>IF(AT276=1,IF(AS276&lt;15,VLOOKUP(AV276,data!$B$3:$E$32,2,0)*AS276,(VLOOKUP(AV276,data!$B$3:$E$32,2,0)*14)+(VLOOKUP(AV276,data!$B$3:$E$32,3,0))*(AS276-14)),0)</f>
        <v>0</v>
      </c>
      <c r="AX276" s="87" t="s">
        <v>87</v>
      </c>
      <c r="AY276" s="66">
        <f>IF(AT276=1,VLOOKUP(AX276,data!$B$35:$D$39,2,0),0)</f>
        <v>0</v>
      </c>
      <c r="AZ276" s="67">
        <f>IF(AND(AW276&lt;&gt;0,AY276&lt;&gt;0)=FALSE,0,data!$C$43)</f>
        <v>0</v>
      </c>
      <c r="BA276" s="91">
        <f t="shared" si="138"/>
        <v>0</v>
      </c>
      <c r="BB276" s="121">
        <f t="shared" si="139"/>
        <v>0</v>
      </c>
      <c r="BC276" s="61">
        <f t="shared" si="140"/>
        <v>0</v>
      </c>
      <c r="BD276" s="61">
        <f t="shared" si="141"/>
        <v>0</v>
      </c>
      <c r="BF276" s="64"/>
      <c r="BG276" s="61">
        <f t="shared" si="142"/>
        <v>0</v>
      </c>
      <c r="BH276" s="65">
        <f>IF(BG276=1,data!$C$41*BF276,0)</f>
        <v>0</v>
      </c>
      <c r="BI276" s="87" t="s">
        <v>87</v>
      </c>
      <c r="BJ276" s="66">
        <f>IF(BG276=1,IF(BF276&lt;15,VLOOKUP(BI276,data!$B$3:$E$32,2,0)*BF276,(VLOOKUP(BI276,data!$B$3:$E$32,2,0)*14)+(VLOOKUP(BI276,data!$B$3:$E$32,3,0))*(BF276-14)),0)</f>
        <v>0</v>
      </c>
      <c r="BK276" s="87" t="s">
        <v>87</v>
      </c>
      <c r="BL276" s="66">
        <f>IF(BG276=1,VLOOKUP(BK276,data!$B$35:$D$39,2,0),0)</f>
        <v>0</v>
      </c>
      <c r="BM276" s="67">
        <f>IF(AND(BJ276&lt;&gt;0,BL276&lt;&gt;0)=FALSE,0,data!$C$43)</f>
        <v>0</v>
      </c>
      <c r="BN276" s="91">
        <f t="shared" si="143"/>
        <v>0</v>
      </c>
      <c r="BO276" s="121">
        <f t="shared" si="144"/>
        <v>0</v>
      </c>
      <c r="BP276" s="61">
        <f t="shared" si="145"/>
        <v>0</v>
      </c>
      <c r="BQ276" s="61">
        <f t="shared" si="146"/>
        <v>0</v>
      </c>
      <c r="BS276" s="64"/>
      <c r="BT276" s="61">
        <f t="shared" si="147"/>
        <v>0</v>
      </c>
      <c r="BU276" s="65">
        <f>IF(BT276=1,data!$C$41*BS276,0)</f>
        <v>0</v>
      </c>
      <c r="BV276" s="87" t="s">
        <v>87</v>
      </c>
      <c r="BW276" s="66">
        <f>IF(BT276=1,IF(BS276&lt;15,VLOOKUP(BV276,data!$B$3:$E$32,2,0)*BS276,(VLOOKUP(BV276,data!$B$3:$E$32,2,0)*14)+(VLOOKUP(BV276,data!$B$3:$E$32,3,0))*(BS276-14)),0)</f>
        <v>0</v>
      </c>
      <c r="BX276" s="87" t="s">
        <v>87</v>
      </c>
      <c r="BY276" s="66">
        <f>IF(BT276=1,VLOOKUP(BX276,data!$B$35:$D$39,2,0),0)</f>
        <v>0</v>
      </c>
      <c r="BZ276" s="67">
        <f>IF(AND(BW276&lt;&gt;0,BY276&lt;&gt;0)=FALSE,0,data!$C$43)</f>
        <v>0</v>
      </c>
      <c r="CA276" s="91">
        <f t="shared" si="148"/>
        <v>0</v>
      </c>
      <c r="CB276" s="121">
        <f t="shared" si="149"/>
        <v>0</v>
      </c>
      <c r="CC276" s="61">
        <f t="shared" si="150"/>
        <v>0</v>
      </c>
      <c r="CD276" s="61">
        <f t="shared" si="151"/>
        <v>0</v>
      </c>
    </row>
    <row r="277" spans="1:82" ht="18" hidden="1" customHeight="1" x14ac:dyDescent="0.25">
      <c r="A277" s="68"/>
      <c r="B277" s="58" t="s">
        <v>359</v>
      </c>
      <c r="C277" s="113"/>
      <c r="D277" s="59"/>
      <c r="E277" s="64"/>
      <c r="F277" s="61">
        <f t="shared" si="123"/>
        <v>0</v>
      </c>
      <c r="G277" s="65">
        <f>IF(F277=1,data!$C$41*E277,0)</f>
        <v>0</v>
      </c>
      <c r="H277" s="87" t="s">
        <v>87</v>
      </c>
      <c r="I277" s="66">
        <f>IF($F277=1,IF($E277&lt;15,VLOOKUP(H277,data!$B$3:$E$32,2,0)*$E277,(VLOOKUP(H277,data!$B$3:$E$32,2,0)*14)+(VLOOKUP(H277,data!$B$3:$E$32,3,0))*($E277-14)),0)</f>
        <v>0</v>
      </c>
      <c r="J277" s="87" t="s">
        <v>87</v>
      </c>
      <c r="K277" s="66">
        <f>IF($F277=1,VLOOKUP(J277,data!$B$35:$D$39,2,0),0)</f>
        <v>0</v>
      </c>
      <c r="L277" s="67">
        <f>IF(AND(I277&lt;&gt;0,K277&lt;&gt;0)=FALSE,0,data!$C$43)</f>
        <v>0</v>
      </c>
      <c r="M277" s="91">
        <f t="shared" si="61"/>
        <v>0</v>
      </c>
      <c r="N277" s="61">
        <f t="shared" si="152"/>
        <v>0</v>
      </c>
      <c r="O277" s="61">
        <f t="shared" si="124"/>
        <v>0</v>
      </c>
      <c r="P277" s="61">
        <f t="shared" si="125"/>
        <v>0</v>
      </c>
      <c r="Q277" s="137">
        <f t="shared" si="126"/>
        <v>0</v>
      </c>
      <c r="S277" s="64"/>
      <c r="T277" s="61">
        <f t="shared" si="127"/>
        <v>0</v>
      </c>
      <c r="U277" s="65">
        <f>IF(T277=1,data!$C$41*S277,0)</f>
        <v>0</v>
      </c>
      <c r="V277" s="87" t="s">
        <v>87</v>
      </c>
      <c r="W277" s="66">
        <f>IF(T277=1,IF(S277&lt;15,VLOOKUP(V277,data!$B$3:$E$32,2,0)*S277,(VLOOKUP(V277,data!$B$3:$E$32,2,0)*14)+(VLOOKUP(V277,data!$B$3:$E$32,3,0))*(S277-14)),0)</f>
        <v>0</v>
      </c>
      <c r="X277" s="87" t="s">
        <v>87</v>
      </c>
      <c r="Y277" s="66">
        <f>IF(T277=1,VLOOKUP(X277,data!$B$35:$D$39,2,0),0)</f>
        <v>0</v>
      </c>
      <c r="Z277" s="67">
        <f>IF(AND(W277&lt;&gt;0,Y277&lt;&gt;0)=FALSE,0,data!$C$43)</f>
        <v>0</v>
      </c>
      <c r="AA277" s="91">
        <f t="shared" si="128"/>
        <v>0</v>
      </c>
      <c r="AB277" s="121">
        <f t="shared" si="129"/>
        <v>0</v>
      </c>
      <c r="AC277" s="61">
        <f t="shared" si="130"/>
        <v>0</v>
      </c>
      <c r="AD277" s="61">
        <f t="shared" si="131"/>
        <v>0</v>
      </c>
      <c r="AF277" s="64"/>
      <c r="AG277" s="61">
        <f t="shared" si="132"/>
        <v>0</v>
      </c>
      <c r="AH277" s="65">
        <f>IF(AG277=1,data!$C$41*AF277,0)</f>
        <v>0</v>
      </c>
      <c r="AI277" s="87" t="s">
        <v>87</v>
      </c>
      <c r="AJ277" s="66">
        <f>IF(AG277=1,IF(AF277&lt;15,VLOOKUP(AI277,data!$B$3:$E$32,2,0)*AF277,(VLOOKUP(AI277,data!$B$3:$E$32,2,0)*14)+(VLOOKUP(AI277,data!$B$3:$E$32,3,0))*(AF277-14)),0)</f>
        <v>0</v>
      </c>
      <c r="AK277" s="87" t="s">
        <v>87</v>
      </c>
      <c r="AL277" s="66">
        <f>IF(AG277=1,VLOOKUP(AK277,data!$B$35:$D$39,2,0),0)</f>
        <v>0</v>
      </c>
      <c r="AM277" s="67">
        <f>IF(AND(AJ277&lt;&gt;0,AL277&lt;&gt;0)=FALSE,0,data!$C$43)</f>
        <v>0</v>
      </c>
      <c r="AN277" s="91">
        <f t="shared" si="133"/>
        <v>0</v>
      </c>
      <c r="AO277" s="121">
        <f t="shared" si="134"/>
        <v>0</v>
      </c>
      <c r="AP277" s="61">
        <f t="shared" si="135"/>
        <v>0</v>
      </c>
      <c r="AQ277" s="61">
        <f t="shared" si="136"/>
        <v>0</v>
      </c>
      <c r="AS277" s="64"/>
      <c r="AT277" s="61">
        <f t="shared" si="137"/>
        <v>0</v>
      </c>
      <c r="AU277" s="65">
        <f>IF(AT277=1,data!$C$41*AS277,0)</f>
        <v>0</v>
      </c>
      <c r="AV277" s="87" t="s">
        <v>87</v>
      </c>
      <c r="AW277" s="66">
        <f>IF(AT277=1,IF(AS277&lt;15,VLOOKUP(AV277,data!$B$3:$E$32,2,0)*AS277,(VLOOKUP(AV277,data!$B$3:$E$32,2,0)*14)+(VLOOKUP(AV277,data!$B$3:$E$32,3,0))*(AS277-14)),0)</f>
        <v>0</v>
      </c>
      <c r="AX277" s="87" t="s">
        <v>87</v>
      </c>
      <c r="AY277" s="66">
        <f>IF(AT277=1,VLOOKUP(AX277,data!$B$35:$D$39,2,0),0)</f>
        <v>0</v>
      </c>
      <c r="AZ277" s="67">
        <f>IF(AND(AW277&lt;&gt;0,AY277&lt;&gt;0)=FALSE,0,data!$C$43)</f>
        <v>0</v>
      </c>
      <c r="BA277" s="91">
        <f t="shared" si="138"/>
        <v>0</v>
      </c>
      <c r="BB277" s="121">
        <f t="shared" si="139"/>
        <v>0</v>
      </c>
      <c r="BC277" s="61">
        <f t="shared" si="140"/>
        <v>0</v>
      </c>
      <c r="BD277" s="61">
        <f t="shared" si="141"/>
        <v>0</v>
      </c>
      <c r="BF277" s="64"/>
      <c r="BG277" s="61">
        <f t="shared" si="142"/>
        <v>0</v>
      </c>
      <c r="BH277" s="65">
        <f>IF(BG277=1,data!$C$41*BF277,0)</f>
        <v>0</v>
      </c>
      <c r="BI277" s="87" t="s">
        <v>87</v>
      </c>
      <c r="BJ277" s="66">
        <f>IF(BG277=1,IF(BF277&lt;15,VLOOKUP(BI277,data!$B$3:$E$32,2,0)*BF277,(VLOOKUP(BI277,data!$B$3:$E$32,2,0)*14)+(VLOOKUP(BI277,data!$B$3:$E$32,3,0))*(BF277-14)),0)</f>
        <v>0</v>
      </c>
      <c r="BK277" s="87" t="s">
        <v>87</v>
      </c>
      <c r="BL277" s="66">
        <f>IF(BG277=1,VLOOKUP(BK277,data!$B$35:$D$39,2,0),0)</f>
        <v>0</v>
      </c>
      <c r="BM277" s="67">
        <f>IF(AND(BJ277&lt;&gt;0,BL277&lt;&gt;0)=FALSE,0,data!$C$43)</f>
        <v>0</v>
      </c>
      <c r="BN277" s="91">
        <f t="shared" si="143"/>
        <v>0</v>
      </c>
      <c r="BO277" s="121">
        <f t="shared" si="144"/>
        <v>0</v>
      </c>
      <c r="BP277" s="61">
        <f t="shared" si="145"/>
        <v>0</v>
      </c>
      <c r="BQ277" s="61">
        <f t="shared" si="146"/>
        <v>0</v>
      </c>
      <c r="BS277" s="64"/>
      <c r="BT277" s="61">
        <f t="shared" si="147"/>
        <v>0</v>
      </c>
      <c r="BU277" s="65">
        <f>IF(BT277=1,data!$C$41*BS277,0)</f>
        <v>0</v>
      </c>
      <c r="BV277" s="87" t="s">
        <v>87</v>
      </c>
      <c r="BW277" s="66">
        <f>IF(BT277=1,IF(BS277&lt;15,VLOOKUP(BV277,data!$B$3:$E$32,2,0)*BS277,(VLOOKUP(BV277,data!$B$3:$E$32,2,0)*14)+(VLOOKUP(BV277,data!$B$3:$E$32,3,0))*(BS277-14)),0)</f>
        <v>0</v>
      </c>
      <c r="BX277" s="87" t="s">
        <v>87</v>
      </c>
      <c r="BY277" s="66">
        <f>IF(BT277=1,VLOOKUP(BX277,data!$B$35:$D$39,2,0),0)</f>
        <v>0</v>
      </c>
      <c r="BZ277" s="67">
        <f>IF(AND(BW277&lt;&gt;0,BY277&lt;&gt;0)=FALSE,0,data!$C$43)</f>
        <v>0</v>
      </c>
      <c r="CA277" s="91">
        <f t="shared" si="148"/>
        <v>0</v>
      </c>
      <c r="CB277" s="121">
        <f t="shared" si="149"/>
        <v>0</v>
      </c>
      <c r="CC277" s="61">
        <f t="shared" si="150"/>
        <v>0</v>
      </c>
      <c r="CD277" s="61">
        <f t="shared" si="151"/>
        <v>0</v>
      </c>
    </row>
    <row r="278" spans="1:82" ht="18" hidden="1" customHeight="1" x14ac:dyDescent="0.25">
      <c r="A278" s="68"/>
      <c r="B278" s="58" t="s">
        <v>360</v>
      </c>
      <c r="C278" s="113"/>
      <c r="D278" s="59"/>
      <c r="E278" s="64"/>
      <c r="F278" s="61">
        <f t="shared" si="123"/>
        <v>0</v>
      </c>
      <c r="G278" s="65">
        <f>IF(F278=1,data!$C$41*E278,0)</f>
        <v>0</v>
      </c>
      <c r="H278" s="87" t="s">
        <v>87</v>
      </c>
      <c r="I278" s="66">
        <f>IF($F278=1,IF($E278&lt;15,VLOOKUP(H278,data!$B$3:$E$32,2,0)*$E278,(VLOOKUP(H278,data!$B$3:$E$32,2,0)*14)+(VLOOKUP(H278,data!$B$3:$E$32,3,0))*($E278-14)),0)</f>
        <v>0</v>
      </c>
      <c r="J278" s="87" t="s">
        <v>87</v>
      </c>
      <c r="K278" s="66">
        <f>IF($F278=1,VLOOKUP(J278,data!$B$35:$D$39,2,0),0)</f>
        <v>0</v>
      </c>
      <c r="L278" s="67">
        <f>IF(AND(I278&lt;&gt;0,K278&lt;&gt;0)=FALSE,0,data!$C$43)</f>
        <v>0</v>
      </c>
      <c r="M278" s="91">
        <f t="shared" si="61"/>
        <v>0</v>
      </c>
      <c r="N278" s="61">
        <f t="shared" si="152"/>
        <v>0</v>
      </c>
      <c r="O278" s="61">
        <f t="shared" si="124"/>
        <v>0</v>
      </c>
      <c r="P278" s="61">
        <f t="shared" si="125"/>
        <v>0</v>
      </c>
      <c r="Q278" s="137">
        <f t="shared" si="126"/>
        <v>0</v>
      </c>
      <c r="S278" s="64"/>
      <c r="T278" s="61">
        <f t="shared" si="127"/>
        <v>0</v>
      </c>
      <c r="U278" s="65">
        <f>IF(T278=1,data!$C$41*S278,0)</f>
        <v>0</v>
      </c>
      <c r="V278" s="87" t="s">
        <v>87</v>
      </c>
      <c r="W278" s="66">
        <f>IF(T278=1,IF(S278&lt;15,VLOOKUP(V278,data!$B$3:$E$32,2,0)*S278,(VLOOKUP(V278,data!$B$3:$E$32,2,0)*14)+(VLOOKUP(V278,data!$B$3:$E$32,3,0))*(S278-14)),0)</f>
        <v>0</v>
      </c>
      <c r="X278" s="87" t="s">
        <v>87</v>
      </c>
      <c r="Y278" s="66">
        <f>IF(T278=1,VLOOKUP(X278,data!$B$35:$D$39,2,0),0)</f>
        <v>0</v>
      </c>
      <c r="Z278" s="67">
        <f>IF(AND(W278&lt;&gt;0,Y278&lt;&gt;0)=FALSE,0,data!$C$43)</f>
        <v>0</v>
      </c>
      <c r="AA278" s="91">
        <f t="shared" si="128"/>
        <v>0</v>
      </c>
      <c r="AB278" s="121">
        <f t="shared" si="129"/>
        <v>0</v>
      </c>
      <c r="AC278" s="61">
        <f t="shared" si="130"/>
        <v>0</v>
      </c>
      <c r="AD278" s="61">
        <f t="shared" si="131"/>
        <v>0</v>
      </c>
      <c r="AF278" s="64"/>
      <c r="AG278" s="61">
        <f t="shared" si="132"/>
        <v>0</v>
      </c>
      <c r="AH278" s="65">
        <f>IF(AG278=1,data!$C$41*AF278,0)</f>
        <v>0</v>
      </c>
      <c r="AI278" s="87" t="s">
        <v>87</v>
      </c>
      <c r="AJ278" s="66">
        <f>IF(AG278=1,IF(AF278&lt;15,VLOOKUP(AI278,data!$B$3:$E$32,2,0)*AF278,(VLOOKUP(AI278,data!$B$3:$E$32,2,0)*14)+(VLOOKUP(AI278,data!$B$3:$E$32,3,0))*(AF278-14)),0)</f>
        <v>0</v>
      </c>
      <c r="AK278" s="87" t="s">
        <v>87</v>
      </c>
      <c r="AL278" s="66">
        <f>IF(AG278=1,VLOOKUP(AK278,data!$B$35:$D$39,2,0),0)</f>
        <v>0</v>
      </c>
      <c r="AM278" s="67">
        <f>IF(AND(AJ278&lt;&gt;0,AL278&lt;&gt;0)=FALSE,0,data!$C$43)</f>
        <v>0</v>
      </c>
      <c r="AN278" s="91">
        <f t="shared" si="133"/>
        <v>0</v>
      </c>
      <c r="AO278" s="121">
        <f t="shared" si="134"/>
        <v>0</v>
      </c>
      <c r="AP278" s="61">
        <f t="shared" si="135"/>
        <v>0</v>
      </c>
      <c r="AQ278" s="61">
        <f t="shared" si="136"/>
        <v>0</v>
      </c>
      <c r="AS278" s="64"/>
      <c r="AT278" s="61">
        <f t="shared" si="137"/>
        <v>0</v>
      </c>
      <c r="AU278" s="65">
        <f>IF(AT278=1,data!$C$41*AS278,0)</f>
        <v>0</v>
      </c>
      <c r="AV278" s="87" t="s">
        <v>87</v>
      </c>
      <c r="AW278" s="66">
        <f>IF(AT278=1,IF(AS278&lt;15,VLOOKUP(AV278,data!$B$3:$E$32,2,0)*AS278,(VLOOKUP(AV278,data!$B$3:$E$32,2,0)*14)+(VLOOKUP(AV278,data!$B$3:$E$32,3,0))*(AS278-14)),0)</f>
        <v>0</v>
      </c>
      <c r="AX278" s="87" t="s">
        <v>87</v>
      </c>
      <c r="AY278" s="66">
        <f>IF(AT278=1,VLOOKUP(AX278,data!$B$35:$D$39,2,0),0)</f>
        <v>0</v>
      </c>
      <c r="AZ278" s="67">
        <f>IF(AND(AW278&lt;&gt;0,AY278&lt;&gt;0)=FALSE,0,data!$C$43)</f>
        <v>0</v>
      </c>
      <c r="BA278" s="91">
        <f t="shared" si="138"/>
        <v>0</v>
      </c>
      <c r="BB278" s="121">
        <f t="shared" si="139"/>
        <v>0</v>
      </c>
      <c r="BC278" s="61">
        <f t="shared" si="140"/>
        <v>0</v>
      </c>
      <c r="BD278" s="61">
        <f t="shared" si="141"/>
        <v>0</v>
      </c>
      <c r="BF278" s="64"/>
      <c r="BG278" s="61">
        <f t="shared" si="142"/>
        <v>0</v>
      </c>
      <c r="BH278" s="65">
        <f>IF(BG278=1,data!$C$41*BF278,0)</f>
        <v>0</v>
      </c>
      <c r="BI278" s="87" t="s">
        <v>87</v>
      </c>
      <c r="BJ278" s="66">
        <f>IF(BG278=1,IF(BF278&lt;15,VLOOKUP(BI278,data!$B$3:$E$32,2,0)*BF278,(VLOOKUP(BI278,data!$B$3:$E$32,2,0)*14)+(VLOOKUP(BI278,data!$B$3:$E$32,3,0))*(BF278-14)),0)</f>
        <v>0</v>
      </c>
      <c r="BK278" s="87" t="s">
        <v>87</v>
      </c>
      <c r="BL278" s="66">
        <f>IF(BG278=1,VLOOKUP(BK278,data!$B$35:$D$39,2,0),0)</f>
        <v>0</v>
      </c>
      <c r="BM278" s="67">
        <f>IF(AND(BJ278&lt;&gt;0,BL278&lt;&gt;0)=FALSE,0,data!$C$43)</f>
        <v>0</v>
      </c>
      <c r="BN278" s="91">
        <f t="shared" si="143"/>
        <v>0</v>
      </c>
      <c r="BO278" s="121">
        <f t="shared" si="144"/>
        <v>0</v>
      </c>
      <c r="BP278" s="61">
        <f t="shared" si="145"/>
        <v>0</v>
      </c>
      <c r="BQ278" s="61">
        <f t="shared" si="146"/>
        <v>0</v>
      </c>
      <c r="BS278" s="64"/>
      <c r="BT278" s="61">
        <f t="shared" si="147"/>
        <v>0</v>
      </c>
      <c r="BU278" s="65">
        <f>IF(BT278=1,data!$C$41*BS278,0)</f>
        <v>0</v>
      </c>
      <c r="BV278" s="87" t="s">
        <v>87</v>
      </c>
      <c r="BW278" s="66">
        <f>IF(BT278=1,IF(BS278&lt;15,VLOOKUP(BV278,data!$B$3:$E$32,2,0)*BS278,(VLOOKUP(BV278,data!$B$3:$E$32,2,0)*14)+(VLOOKUP(BV278,data!$B$3:$E$32,3,0))*(BS278-14)),0)</f>
        <v>0</v>
      </c>
      <c r="BX278" s="87" t="s">
        <v>87</v>
      </c>
      <c r="BY278" s="66">
        <f>IF(BT278=1,VLOOKUP(BX278,data!$B$35:$D$39,2,0),0)</f>
        <v>0</v>
      </c>
      <c r="BZ278" s="67">
        <f>IF(AND(BW278&lt;&gt;0,BY278&lt;&gt;0)=FALSE,0,data!$C$43)</f>
        <v>0</v>
      </c>
      <c r="CA278" s="91">
        <f t="shared" si="148"/>
        <v>0</v>
      </c>
      <c r="CB278" s="121">
        <f t="shared" si="149"/>
        <v>0</v>
      </c>
      <c r="CC278" s="61">
        <f t="shared" si="150"/>
        <v>0</v>
      </c>
      <c r="CD278" s="61">
        <f t="shared" si="151"/>
        <v>0</v>
      </c>
    </row>
    <row r="279" spans="1:82" ht="18" hidden="1" customHeight="1" x14ac:dyDescent="0.25">
      <c r="A279" s="68"/>
      <c r="B279" s="58" t="s">
        <v>361</v>
      </c>
      <c r="C279" s="113"/>
      <c r="D279" s="59"/>
      <c r="E279" s="64"/>
      <c r="F279" s="61">
        <f t="shared" si="123"/>
        <v>0</v>
      </c>
      <c r="G279" s="65">
        <f>IF(F279=1,data!$C$41*E279,0)</f>
        <v>0</v>
      </c>
      <c r="H279" s="87" t="s">
        <v>87</v>
      </c>
      <c r="I279" s="66">
        <f>IF($F279=1,IF($E279&lt;15,VLOOKUP(H279,data!$B$3:$E$32,2,0)*$E279,(VLOOKUP(H279,data!$B$3:$E$32,2,0)*14)+(VLOOKUP(H279,data!$B$3:$E$32,3,0))*($E279-14)),0)</f>
        <v>0</v>
      </c>
      <c r="J279" s="87" t="s">
        <v>87</v>
      </c>
      <c r="K279" s="66">
        <f>IF($F279=1,VLOOKUP(J279,data!$B$35:$D$39,2,0),0)</f>
        <v>0</v>
      </c>
      <c r="L279" s="67">
        <f>IF(AND(I279&lt;&gt;0,K279&lt;&gt;0)=FALSE,0,data!$C$43)</f>
        <v>0</v>
      </c>
      <c r="M279" s="91">
        <f t="shared" si="61"/>
        <v>0</v>
      </c>
      <c r="N279" s="61">
        <f t="shared" si="152"/>
        <v>0</v>
      </c>
      <c r="O279" s="61">
        <f t="shared" si="124"/>
        <v>0</v>
      </c>
      <c r="P279" s="61">
        <f t="shared" si="125"/>
        <v>0</v>
      </c>
      <c r="Q279" s="137">
        <f t="shared" si="126"/>
        <v>0</v>
      </c>
      <c r="S279" s="64"/>
      <c r="T279" s="61">
        <f t="shared" si="127"/>
        <v>0</v>
      </c>
      <c r="U279" s="65">
        <f>IF(T279=1,data!$C$41*S279,0)</f>
        <v>0</v>
      </c>
      <c r="V279" s="87" t="s">
        <v>87</v>
      </c>
      <c r="W279" s="66">
        <f>IF(T279=1,IF(S279&lt;15,VLOOKUP(V279,data!$B$3:$E$32,2,0)*S279,(VLOOKUP(V279,data!$B$3:$E$32,2,0)*14)+(VLOOKUP(V279,data!$B$3:$E$32,3,0))*(S279-14)),0)</f>
        <v>0</v>
      </c>
      <c r="X279" s="87" t="s">
        <v>87</v>
      </c>
      <c r="Y279" s="66">
        <f>IF(T279=1,VLOOKUP(X279,data!$B$35:$D$39,2,0),0)</f>
        <v>0</v>
      </c>
      <c r="Z279" s="67">
        <f>IF(AND(W279&lt;&gt;0,Y279&lt;&gt;0)=FALSE,0,data!$C$43)</f>
        <v>0</v>
      </c>
      <c r="AA279" s="91">
        <f t="shared" si="128"/>
        <v>0</v>
      </c>
      <c r="AB279" s="121">
        <f t="shared" si="129"/>
        <v>0</v>
      </c>
      <c r="AC279" s="61">
        <f t="shared" si="130"/>
        <v>0</v>
      </c>
      <c r="AD279" s="61">
        <f t="shared" si="131"/>
        <v>0</v>
      </c>
      <c r="AF279" s="64"/>
      <c r="AG279" s="61">
        <f t="shared" si="132"/>
        <v>0</v>
      </c>
      <c r="AH279" s="65">
        <f>IF(AG279=1,data!$C$41*AF279,0)</f>
        <v>0</v>
      </c>
      <c r="AI279" s="87" t="s">
        <v>87</v>
      </c>
      <c r="AJ279" s="66">
        <f>IF(AG279=1,IF(AF279&lt;15,VLOOKUP(AI279,data!$B$3:$E$32,2,0)*AF279,(VLOOKUP(AI279,data!$B$3:$E$32,2,0)*14)+(VLOOKUP(AI279,data!$B$3:$E$32,3,0))*(AF279-14)),0)</f>
        <v>0</v>
      </c>
      <c r="AK279" s="87" t="s">
        <v>87</v>
      </c>
      <c r="AL279" s="66">
        <f>IF(AG279=1,VLOOKUP(AK279,data!$B$35:$D$39,2,0),0)</f>
        <v>0</v>
      </c>
      <c r="AM279" s="67">
        <f>IF(AND(AJ279&lt;&gt;0,AL279&lt;&gt;0)=FALSE,0,data!$C$43)</f>
        <v>0</v>
      </c>
      <c r="AN279" s="91">
        <f t="shared" si="133"/>
        <v>0</v>
      </c>
      <c r="AO279" s="121">
        <f t="shared" si="134"/>
        <v>0</v>
      </c>
      <c r="AP279" s="61">
        <f t="shared" si="135"/>
        <v>0</v>
      </c>
      <c r="AQ279" s="61">
        <f t="shared" si="136"/>
        <v>0</v>
      </c>
      <c r="AS279" s="64"/>
      <c r="AT279" s="61">
        <f t="shared" si="137"/>
        <v>0</v>
      </c>
      <c r="AU279" s="65">
        <f>IF(AT279=1,data!$C$41*AS279,0)</f>
        <v>0</v>
      </c>
      <c r="AV279" s="87" t="s">
        <v>87</v>
      </c>
      <c r="AW279" s="66">
        <f>IF(AT279=1,IF(AS279&lt;15,VLOOKUP(AV279,data!$B$3:$E$32,2,0)*AS279,(VLOOKUP(AV279,data!$B$3:$E$32,2,0)*14)+(VLOOKUP(AV279,data!$B$3:$E$32,3,0))*(AS279-14)),0)</f>
        <v>0</v>
      </c>
      <c r="AX279" s="87" t="s">
        <v>87</v>
      </c>
      <c r="AY279" s="66">
        <f>IF(AT279=1,VLOOKUP(AX279,data!$B$35:$D$39,2,0),0)</f>
        <v>0</v>
      </c>
      <c r="AZ279" s="67">
        <f>IF(AND(AW279&lt;&gt;0,AY279&lt;&gt;0)=FALSE,0,data!$C$43)</f>
        <v>0</v>
      </c>
      <c r="BA279" s="91">
        <f t="shared" si="138"/>
        <v>0</v>
      </c>
      <c r="BB279" s="121">
        <f t="shared" si="139"/>
        <v>0</v>
      </c>
      <c r="BC279" s="61">
        <f t="shared" si="140"/>
        <v>0</v>
      </c>
      <c r="BD279" s="61">
        <f t="shared" si="141"/>
        <v>0</v>
      </c>
      <c r="BF279" s="64"/>
      <c r="BG279" s="61">
        <f t="shared" si="142"/>
        <v>0</v>
      </c>
      <c r="BH279" s="65">
        <f>IF(BG279=1,data!$C$41*BF279,0)</f>
        <v>0</v>
      </c>
      <c r="BI279" s="87" t="s">
        <v>87</v>
      </c>
      <c r="BJ279" s="66">
        <f>IF(BG279=1,IF(BF279&lt;15,VLOOKUP(BI279,data!$B$3:$E$32,2,0)*BF279,(VLOOKUP(BI279,data!$B$3:$E$32,2,0)*14)+(VLOOKUP(BI279,data!$B$3:$E$32,3,0))*(BF279-14)),0)</f>
        <v>0</v>
      </c>
      <c r="BK279" s="87" t="s">
        <v>87</v>
      </c>
      <c r="BL279" s="66">
        <f>IF(BG279=1,VLOOKUP(BK279,data!$B$35:$D$39,2,0),0)</f>
        <v>0</v>
      </c>
      <c r="BM279" s="67">
        <f>IF(AND(BJ279&lt;&gt;0,BL279&lt;&gt;0)=FALSE,0,data!$C$43)</f>
        <v>0</v>
      </c>
      <c r="BN279" s="91">
        <f t="shared" si="143"/>
        <v>0</v>
      </c>
      <c r="BO279" s="121">
        <f t="shared" si="144"/>
        <v>0</v>
      </c>
      <c r="BP279" s="61">
        <f t="shared" si="145"/>
        <v>0</v>
      </c>
      <c r="BQ279" s="61">
        <f t="shared" si="146"/>
        <v>0</v>
      </c>
      <c r="BS279" s="64"/>
      <c r="BT279" s="61">
        <f t="shared" si="147"/>
        <v>0</v>
      </c>
      <c r="BU279" s="65">
        <f>IF(BT279=1,data!$C$41*BS279,0)</f>
        <v>0</v>
      </c>
      <c r="BV279" s="87" t="s">
        <v>87</v>
      </c>
      <c r="BW279" s="66">
        <f>IF(BT279=1,IF(BS279&lt;15,VLOOKUP(BV279,data!$B$3:$E$32,2,0)*BS279,(VLOOKUP(BV279,data!$B$3:$E$32,2,0)*14)+(VLOOKUP(BV279,data!$B$3:$E$32,3,0))*(BS279-14)),0)</f>
        <v>0</v>
      </c>
      <c r="BX279" s="87" t="s">
        <v>87</v>
      </c>
      <c r="BY279" s="66">
        <f>IF(BT279=1,VLOOKUP(BX279,data!$B$35:$D$39,2,0),0)</f>
        <v>0</v>
      </c>
      <c r="BZ279" s="67">
        <f>IF(AND(BW279&lt;&gt;0,BY279&lt;&gt;0)=FALSE,0,data!$C$43)</f>
        <v>0</v>
      </c>
      <c r="CA279" s="91">
        <f t="shared" si="148"/>
        <v>0</v>
      </c>
      <c r="CB279" s="121">
        <f t="shared" si="149"/>
        <v>0</v>
      </c>
      <c r="CC279" s="61">
        <f t="shared" si="150"/>
        <v>0</v>
      </c>
      <c r="CD279" s="61">
        <f t="shared" si="151"/>
        <v>0</v>
      </c>
    </row>
    <row r="280" spans="1:82" ht="18" hidden="1" customHeight="1" x14ac:dyDescent="0.25">
      <c r="A280" s="68"/>
      <c r="B280" s="58" t="s">
        <v>362</v>
      </c>
      <c r="C280" s="113"/>
      <c r="D280" s="59"/>
      <c r="E280" s="64"/>
      <c r="F280" s="61">
        <f t="shared" si="123"/>
        <v>0</v>
      </c>
      <c r="G280" s="65">
        <f>IF(F280=1,data!$C$41*E280,0)</f>
        <v>0</v>
      </c>
      <c r="H280" s="87" t="s">
        <v>87</v>
      </c>
      <c r="I280" s="66">
        <f>IF($F280=1,IF($E280&lt;15,VLOOKUP(H280,data!$B$3:$E$32,2,0)*$E280,(VLOOKUP(H280,data!$B$3:$E$32,2,0)*14)+(VLOOKUP(H280,data!$B$3:$E$32,3,0))*($E280-14)),0)</f>
        <v>0</v>
      </c>
      <c r="J280" s="87" t="s">
        <v>87</v>
      </c>
      <c r="K280" s="66">
        <f>IF($F280=1,VLOOKUP(J280,data!$B$35:$D$39,2,0),0)</f>
        <v>0</v>
      </c>
      <c r="L280" s="67">
        <f>IF(AND(I280&lt;&gt;0,K280&lt;&gt;0)=FALSE,0,data!$C$43)</f>
        <v>0</v>
      </c>
      <c r="M280" s="91">
        <f t="shared" si="61"/>
        <v>0</v>
      </c>
      <c r="N280" s="61">
        <f t="shared" si="152"/>
        <v>0</v>
      </c>
      <c r="O280" s="61">
        <f t="shared" si="124"/>
        <v>0</v>
      </c>
      <c r="P280" s="61">
        <f t="shared" si="125"/>
        <v>0</v>
      </c>
      <c r="Q280" s="137">
        <f t="shared" si="126"/>
        <v>0</v>
      </c>
      <c r="S280" s="64"/>
      <c r="T280" s="61">
        <f t="shared" si="127"/>
        <v>0</v>
      </c>
      <c r="U280" s="65">
        <f>IF(T280=1,data!$C$41*S280,0)</f>
        <v>0</v>
      </c>
      <c r="V280" s="87" t="s">
        <v>87</v>
      </c>
      <c r="W280" s="66">
        <f>IF(T280=1,IF(S280&lt;15,VLOOKUP(V280,data!$B$3:$E$32,2,0)*S280,(VLOOKUP(V280,data!$B$3:$E$32,2,0)*14)+(VLOOKUP(V280,data!$B$3:$E$32,3,0))*(S280-14)),0)</f>
        <v>0</v>
      </c>
      <c r="X280" s="87" t="s">
        <v>87</v>
      </c>
      <c r="Y280" s="66">
        <f>IF(T280=1,VLOOKUP(X280,data!$B$35:$D$39,2,0),0)</f>
        <v>0</v>
      </c>
      <c r="Z280" s="67">
        <f>IF(AND(W280&lt;&gt;0,Y280&lt;&gt;0)=FALSE,0,data!$C$43)</f>
        <v>0</v>
      </c>
      <c r="AA280" s="91">
        <f t="shared" si="128"/>
        <v>0</v>
      </c>
      <c r="AB280" s="121">
        <f t="shared" si="129"/>
        <v>0</v>
      </c>
      <c r="AC280" s="61">
        <f t="shared" si="130"/>
        <v>0</v>
      </c>
      <c r="AD280" s="61">
        <f t="shared" si="131"/>
        <v>0</v>
      </c>
      <c r="AF280" s="64"/>
      <c r="AG280" s="61">
        <f t="shared" si="132"/>
        <v>0</v>
      </c>
      <c r="AH280" s="65">
        <f>IF(AG280=1,data!$C$41*AF280,0)</f>
        <v>0</v>
      </c>
      <c r="AI280" s="87" t="s">
        <v>87</v>
      </c>
      <c r="AJ280" s="66">
        <f>IF(AG280=1,IF(AF280&lt;15,VLOOKUP(AI280,data!$B$3:$E$32,2,0)*AF280,(VLOOKUP(AI280,data!$B$3:$E$32,2,0)*14)+(VLOOKUP(AI280,data!$B$3:$E$32,3,0))*(AF280-14)),0)</f>
        <v>0</v>
      </c>
      <c r="AK280" s="87" t="s">
        <v>87</v>
      </c>
      <c r="AL280" s="66">
        <f>IF(AG280=1,VLOOKUP(AK280,data!$B$35:$D$39,2,0),0)</f>
        <v>0</v>
      </c>
      <c r="AM280" s="67">
        <f>IF(AND(AJ280&lt;&gt;0,AL280&lt;&gt;0)=FALSE,0,data!$C$43)</f>
        <v>0</v>
      </c>
      <c r="AN280" s="91">
        <f t="shared" si="133"/>
        <v>0</v>
      </c>
      <c r="AO280" s="121">
        <f t="shared" si="134"/>
        <v>0</v>
      </c>
      <c r="AP280" s="61">
        <f t="shared" si="135"/>
        <v>0</v>
      </c>
      <c r="AQ280" s="61">
        <f t="shared" si="136"/>
        <v>0</v>
      </c>
      <c r="AS280" s="64"/>
      <c r="AT280" s="61">
        <f t="shared" si="137"/>
        <v>0</v>
      </c>
      <c r="AU280" s="65">
        <f>IF(AT280=1,data!$C$41*AS280,0)</f>
        <v>0</v>
      </c>
      <c r="AV280" s="87" t="s">
        <v>87</v>
      </c>
      <c r="AW280" s="66">
        <f>IF(AT280=1,IF(AS280&lt;15,VLOOKUP(AV280,data!$B$3:$E$32,2,0)*AS280,(VLOOKUP(AV280,data!$B$3:$E$32,2,0)*14)+(VLOOKUP(AV280,data!$B$3:$E$32,3,0))*(AS280-14)),0)</f>
        <v>0</v>
      </c>
      <c r="AX280" s="87" t="s">
        <v>87</v>
      </c>
      <c r="AY280" s="66">
        <f>IF(AT280=1,VLOOKUP(AX280,data!$B$35:$D$39,2,0),0)</f>
        <v>0</v>
      </c>
      <c r="AZ280" s="67">
        <f>IF(AND(AW280&lt;&gt;0,AY280&lt;&gt;0)=FALSE,0,data!$C$43)</f>
        <v>0</v>
      </c>
      <c r="BA280" s="91">
        <f t="shared" si="138"/>
        <v>0</v>
      </c>
      <c r="BB280" s="121">
        <f t="shared" si="139"/>
        <v>0</v>
      </c>
      <c r="BC280" s="61">
        <f t="shared" si="140"/>
        <v>0</v>
      </c>
      <c r="BD280" s="61">
        <f t="shared" si="141"/>
        <v>0</v>
      </c>
      <c r="BF280" s="64"/>
      <c r="BG280" s="61">
        <f t="shared" si="142"/>
        <v>0</v>
      </c>
      <c r="BH280" s="65">
        <f>IF(BG280=1,data!$C$41*BF280,0)</f>
        <v>0</v>
      </c>
      <c r="BI280" s="87" t="s">
        <v>87</v>
      </c>
      <c r="BJ280" s="66">
        <f>IF(BG280=1,IF(BF280&lt;15,VLOOKUP(BI280,data!$B$3:$E$32,2,0)*BF280,(VLOOKUP(BI280,data!$B$3:$E$32,2,0)*14)+(VLOOKUP(BI280,data!$B$3:$E$32,3,0))*(BF280-14)),0)</f>
        <v>0</v>
      </c>
      <c r="BK280" s="87" t="s">
        <v>87</v>
      </c>
      <c r="BL280" s="66">
        <f>IF(BG280=1,VLOOKUP(BK280,data!$B$35:$D$39,2,0),0)</f>
        <v>0</v>
      </c>
      <c r="BM280" s="67">
        <f>IF(AND(BJ280&lt;&gt;0,BL280&lt;&gt;0)=FALSE,0,data!$C$43)</f>
        <v>0</v>
      </c>
      <c r="BN280" s="91">
        <f t="shared" si="143"/>
        <v>0</v>
      </c>
      <c r="BO280" s="121">
        <f t="shared" si="144"/>
        <v>0</v>
      </c>
      <c r="BP280" s="61">
        <f t="shared" si="145"/>
        <v>0</v>
      </c>
      <c r="BQ280" s="61">
        <f t="shared" si="146"/>
        <v>0</v>
      </c>
      <c r="BS280" s="64"/>
      <c r="BT280" s="61">
        <f t="shared" si="147"/>
        <v>0</v>
      </c>
      <c r="BU280" s="65">
        <f>IF(BT280=1,data!$C$41*BS280,0)</f>
        <v>0</v>
      </c>
      <c r="BV280" s="87" t="s">
        <v>87</v>
      </c>
      <c r="BW280" s="66">
        <f>IF(BT280=1,IF(BS280&lt;15,VLOOKUP(BV280,data!$B$3:$E$32,2,0)*BS280,(VLOOKUP(BV280,data!$B$3:$E$32,2,0)*14)+(VLOOKUP(BV280,data!$B$3:$E$32,3,0))*(BS280-14)),0)</f>
        <v>0</v>
      </c>
      <c r="BX280" s="87" t="s">
        <v>87</v>
      </c>
      <c r="BY280" s="66">
        <f>IF(BT280=1,VLOOKUP(BX280,data!$B$35:$D$39,2,0),0)</f>
        <v>0</v>
      </c>
      <c r="BZ280" s="67">
        <f>IF(AND(BW280&lt;&gt;0,BY280&lt;&gt;0)=FALSE,0,data!$C$43)</f>
        <v>0</v>
      </c>
      <c r="CA280" s="91">
        <f t="shared" si="148"/>
        <v>0</v>
      </c>
      <c r="CB280" s="121">
        <f t="shared" si="149"/>
        <v>0</v>
      </c>
      <c r="CC280" s="61">
        <f t="shared" si="150"/>
        <v>0</v>
      </c>
      <c r="CD280" s="61">
        <f t="shared" si="151"/>
        <v>0</v>
      </c>
    </row>
    <row r="281" spans="1:82" ht="18" hidden="1" customHeight="1" x14ac:dyDescent="0.25">
      <c r="A281" s="68"/>
      <c r="B281" s="58" t="s">
        <v>363</v>
      </c>
      <c r="C281" s="113"/>
      <c r="D281" s="59"/>
      <c r="E281" s="64"/>
      <c r="F281" s="61">
        <f t="shared" si="123"/>
        <v>0</v>
      </c>
      <c r="G281" s="65">
        <f>IF(F281=1,data!$C$41*E281,0)</f>
        <v>0</v>
      </c>
      <c r="H281" s="87" t="s">
        <v>87</v>
      </c>
      <c r="I281" s="66">
        <f>IF($F281=1,IF($E281&lt;15,VLOOKUP(H281,data!$B$3:$E$32,2,0)*$E281,(VLOOKUP(H281,data!$B$3:$E$32,2,0)*14)+(VLOOKUP(H281,data!$B$3:$E$32,3,0))*($E281-14)),0)</f>
        <v>0</v>
      </c>
      <c r="J281" s="87" t="s">
        <v>87</v>
      </c>
      <c r="K281" s="66">
        <f>IF($F281=1,VLOOKUP(J281,data!$B$35:$D$39,2,0),0)</f>
        <v>0</v>
      </c>
      <c r="L281" s="67">
        <f>IF(AND(I281&lt;&gt;0,K281&lt;&gt;0)=FALSE,0,data!$C$43)</f>
        <v>0</v>
      </c>
      <c r="M281" s="91">
        <f t="shared" si="61"/>
        <v>0</v>
      </c>
      <c r="N281" s="61">
        <f t="shared" si="152"/>
        <v>0</v>
      </c>
      <c r="O281" s="61">
        <f t="shared" si="124"/>
        <v>0</v>
      </c>
      <c r="P281" s="61">
        <f t="shared" si="125"/>
        <v>0</v>
      </c>
      <c r="Q281" s="137">
        <f t="shared" si="126"/>
        <v>0</v>
      </c>
      <c r="S281" s="64"/>
      <c r="T281" s="61">
        <f t="shared" si="127"/>
        <v>0</v>
      </c>
      <c r="U281" s="65">
        <f>IF(T281=1,data!$C$41*S281,0)</f>
        <v>0</v>
      </c>
      <c r="V281" s="87" t="s">
        <v>87</v>
      </c>
      <c r="W281" s="66">
        <f>IF(T281=1,IF(S281&lt;15,VLOOKUP(V281,data!$B$3:$E$32,2,0)*S281,(VLOOKUP(V281,data!$B$3:$E$32,2,0)*14)+(VLOOKUP(V281,data!$B$3:$E$32,3,0))*(S281-14)),0)</f>
        <v>0</v>
      </c>
      <c r="X281" s="87" t="s">
        <v>87</v>
      </c>
      <c r="Y281" s="66">
        <f>IF(T281=1,VLOOKUP(X281,data!$B$35:$D$39,2,0),0)</f>
        <v>0</v>
      </c>
      <c r="Z281" s="67">
        <f>IF(AND(W281&lt;&gt;0,Y281&lt;&gt;0)=FALSE,0,data!$C$43)</f>
        <v>0</v>
      </c>
      <c r="AA281" s="91">
        <f t="shared" si="128"/>
        <v>0</v>
      </c>
      <c r="AB281" s="121">
        <f t="shared" si="129"/>
        <v>0</v>
      </c>
      <c r="AC281" s="61">
        <f t="shared" si="130"/>
        <v>0</v>
      </c>
      <c r="AD281" s="61">
        <f t="shared" si="131"/>
        <v>0</v>
      </c>
      <c r="AF281" s="64"/>
      <c r="AG281" s="61">
        <f t="shared" si="132"/>
        <v>0</v>
      </c>
      <c r="AH281" s="65">
        <f>IF(AG281=1,data!$C$41*AF281,0)</f>
        <v>0</v>
      </c>
      <c r="AI281" s="87" t="s">
        <v>87</v>
      </c>
      <c r="AJ281" s="66">
        <f>IF(AG281=1,IF(AF281&lt;15,VLOOKUP(AI281,data!$B$3:$E$32,2,0)*AF281,(VLOOKUP(AI281,data!$B$3:$E$32,2,0)*14)+(VLOOKUP(AI281,data!$B$3:$E$32,3,0))*(AF281-14)),0)</f>
        <v>0</v>
      </c>
      <c r="AK281" s="87" t="s">
        <v>87</v>
      </c>
      <c r="AL281" s="66">
        <f>IF(AG281=1,VLOOKUP(AK281,data!$B$35:$D$39,2,0),0)</f>
        <v>0</v>
      </c>
      <c r="AM281" s="67">
        <f>IF(AND(AJ281&lt;&gt;0,AL281&lt;&gt;0)=FALSE,0,data!$C$43)</f>
        <v>0</v>
      </c>
      <c r="AN281" s="91">
        <f t="shared" si="133"/>
        <v>0</v>
      </c>
      <c r="AO281" s="121">
        <f t="shared" si="134"/>
        <v>0</v>
      </c>
      <c r="AP281" s="61">
        <f t="shared" si="135"/>
        <v>0</v>
      </c>
      <c r="AQ281" s="61">
        <f t="shared" si="136"/>
        <v>0</v>
      </c>
      <c r="AS281" s="64"/>
      <c r="AT281" s="61">
        <f t="shared" si="137"/>
        <v>0</v>
      </c>
      <c r="AU281" s="65">
        <f>IF(AT281=1,data!$C$41*AS281,0)</f>
        <v>0</v>
      </c>
      <c r="AV281" s="87" t="s">
        <v>87</v>
      </c>
      <c r="AW281" s="66">
        <f>IF(AT281=1,IF(AS281&lt;15,VLOOKUP(AV281,data!$B$3:$E$32,2,0)*AS281,(VLOOKUP(AV281,data!$B$3:$E$32,2,0)*14)+(VLOOKUP(AV281,data!$B$3:$E$32,3,0))*(AS281-14)),0)</f>
        <v>0</v>
      </c>
      <c r="AX281" s="87" t="s">
        <v>87</v>
      </c>
      <c r="AY281" s="66">
        <f>IF(AT281=1,VLOOKUP(AX281,data!$B$35:$D$39,2,0),0)</f>
        <v>0</v>
      </c>
      <c r="AZ281" s="67">
        <f>IF(AND(AW281&lt;&gt;0,AY281&lt;&gt;0)=FALSE,0,data!$C$43)</f>
        <v>0</v>
      </c>
      <c r="BA281" s="91">
        <f t="shared" si="138"/>
        <v>0</v>
      </c>
      <c r="BB281" s="121">
        <f t="shared" si="139"/>
        <v>0</v>
      </c>
      <c r="BC281" s="61">
        <f t="shared" si="140"/>
        <v>0</v>
      </c>
      <c r="BD281" s="61">
        <f t="shared" si="141"/>
        <v>0</v>
      </c>
      <c r="BF281" s="64"/>
      <c r="BG281" s="61">
        <f t="shared" si="142"/>
        <v>0</v>
      </c>
      <c r="BH281" s="65">
        <f>IF(BG281=1,data!$C$41*BF281,0)</f>
        <v>0</v>
      </c>
      <c r="BI281" s="87" t="s">
        <v>87</v>
      </c>
      <c r="BJ281" s="66">
        <f>IF(BG281=1,IF(BF281&lt;15,VLOOKUP(BI281,data!$B$3:$E$32,2,0)*BF281,(VLOOKUP(BI281,data!$B$3:$E$32,2,0)*14)+(VLOOKUP(BI281,data!$B$3:$E$32,3,0))*(BF281-14)),0)</f>
        <v>0</v>
      </c>
      <c r="BK281" s="87" t="s">
        <v>87</v>
      </c>
      <c r="BL281" s="66">
        <f>IF(BG281=1,VLOOKUP(BK281,data!$B$35:$D$39,2,0),0)</f>
        <v>0</v>
      </c>
      <c r="BM281" s="67">
        <f>IF(AND(BJ281&lt;&gt;0,BL281&lt;&gt;0)=FALSE,0,data!$C$43)</f>
        <v>0</v>
      </c>
      <c r="BN281" s="91">
        <f t="shared" si="143"/>
        <v>0</v>
      </c>
      <c r="BO281" s="121">
        <f t="shared" si="144"/>
        <v>0</v>
      </c>
      <c r="BP281" s="61">
        <f t="shared" si="145"/>
        <v>0</v>
      </c>
      <c r="BQ281" s="61">
        <f t="shared" si="146"/>
        <v>0</v>
      </c>
      <c r="BS281" s="64"/>
      <c r="BT281" s="61">
        <f t="shared" si="147"/>
        <v>0</v>
      </c>
      <c r="BU281" s="65">
        <f>IF(BT281=1,data!$C$41*BS281,0)</f>
        <v>0</v>
      </c>
      <c r="BV281" s="87" t="s">
        <v>87</v>
      </c>
      <c r="BW281" s="66">
        <f>IF(BT281=1,IF(BS281&lt;15,VLOOKUP(BV281,data!$B$3:$E$32,2,0)*BS281,(VLOOKUP(BV281,data!$B$3:$E$32,2,0)*14)+(VLOOKUP(BV281,data!$B$3:$E$32,3,0))*(BS281-14)),0)</f>
        <v>0</v>
      </c>
      <c r="BX281" s="87" t="s">
        <v>87</v>
      </c>
      <c r="BY281" s="66">
        <f>IF(BT281=1,VLOOKUP(BX281,data!$B$35:$D$39,2,0),0)</f>
        <v>0</v>
      </c>
      <c r="BZ281" s="67">
        <f>IF(AND(BW281&lt;&gt;0,BY281&lt;&gt;0)=FALSE,0,data!$C$43)</f>
        <v>0</v>
      </c>
      <c r="CA281" s="91">
        <f t="shared" si="148"/>
        <v>0</v>
      </c>
      <c r="CB281" s="121">
        <f t="shared" si="149"/>
        <v>0</v>
      </c>
      <c r="CC281" s="61">
        <f t="shared" si="150"/>
        <v>0</v>
      </c>
      <c r="CD281" s="61">
        <f t="shared" si="151"/>
        <v>0</v>
      </c>
    </row>
    <row r="282" spans="1:82" ht="18" hidden="1" customHeight="1" x14ac:dyDescent="0.25">
      <c r="A282" s="68"/>
      <c r="B282" s="58" t="s">
        <v>364</v>
      </c>
      <c r="C282" s="113"/>
      <c r="D282" s="59"/>
      <c r="E282" s="64"/>
      <c r="F282" s="61">
        <f t="shared" si="123"/>
        <v>0</v>
      </c>
      <c r="G282" s="65">
        <f>IF(F282=1,data!$C$41*E282,0)</f>
        <v>0</v>
      </c>
      <c r="H282" s="87" t="s">
        <v>87</v>
      </c>
      <c r="I282" s="66">
        <f>IF($F282=1,IF($E282&lt;15,VLOOKUP(H282,data!$B$3:$E$32,2,0)*$E282,(VLOOKUP(H282,data!$B$3:$E$32,2,0)*14)+(VLOOKUP(H282,data!$B$3:$E$32,3,0))*($E282-14)),0)</f>
        <v>0</v>
      </c>
      <c r="J282" s="87" t="s">
        <v>87</v>
      </c>
      <c r="K282" s="66">
        <f>IF($F282=1,VLOOKUP(J282,data!$B$35:$D$39,2,0),0)</f>
        <v>0</v>
      </c>
      <c r="L282" s="67">
        <f>IF(AND(I282&lt;&gt;0,K282&lt;&gt;0)=FALSE,0,data!$C$43)</f>
        <v>0</v>
      </c>
      <c r="M282" s="91">
        <f t="shared" si="61"/>
        <v>0</v>
      </c>
      <c r="N282" s="61">
        <f t="shared" si="152"/>
        <v>0</v>
      </c>
      <c r="O282" s="61">
        <f t="shared" si="124"/>
        <v>0</v>
      </c>
      <c r="P282" s="61">
        <f t="shared" si="125"/>
        <v>0</v>
      </c>
      <c r="Q282" s="137">
        <f t="shared" si="126"/>
        <v>0</v>
      </c>
      <c r="S282" s="64"/>
      <c r="T282" s="61">
        <f t="shared" si="127"/>
        <v>0</v>
      </c>
      <c r="U282" s="65">
        <f>IF(T282=1,data!$C$41*S282,0)</f>
        <v>0</v>
      </c>
      <c r="V282" s="87" t="s">
        <v>87</v>
      </c>
      <c r="W282" s="66">
        <f>IF(T282=1,IF(S282&lt;15,VLOOKUP(V282,data!$B$3:$E$32,2,0)*S282,(VLOOKUP(V282,data!$B$3:$E$32,2,0)*14)+(VLOOKUP(V282,data!$B$3:$E$32,3,0))*(S282-14)),0)</f>
        <v>0</v>
      </c>
      <c r="X282" s="87" t="s">
        <v>87</v>
      </c>
      <c r="Y282" s="66">
        <f>IF(T282=1,VLOOKUP(X282,data!$B$35:$D$39,2,0),0)</f>
        <v>0</v>
      </c>
      <c r="Z282" s="67">
        <f>IF(AND(W282&lt;&gt;0,Y282&lt;&gt;0)=FALSE,0,data!$C$43)</f>
        <v>0</v>
      </c>
      <c r="AA282" s="91">
        <f t="shared" si="128"/>
        <v>0</v>
      </c>
      <c r="AB282" s="121">
        <f t="shared" si="129"/>
        <v>0</v>
      </c>
      <c r="AC282" s="61">
        <f t="shared" si="130"/>
        <v>0</v>
      </c>
      <c r="AD282" s="61">
        <f t="shared" si="131"/>
        <v>0</v>
      </c>
      <c r="AF282" s="64"/>
      <c r="AG282" s="61">
        <f t="shared" si="132"/>
        <v>0</v>
      </c>
      <c r="AH282" s="65">
        <f>IF(AG282=1,data!$C$41*AF282,0)</f>
        <v>0</v>
      </c>
      <c r="AI282" s="87" t="s">
        <v>87</v>
      </c>
      <c r="AJ282" s="66">
        <f>IF(AG282=1,IF(AF282&lt;15,VLOOKUP(AI282,data!$B$3:$E$32,2,0)*AF282,(VLOOKUP(AI282,data!$B$3:$E$32,2,0)*14)+(VLOOKUP(AI282,data!$B$3:$E$32,3,0))*(AF282-14)),0)</f>
        <v>0</v>
      </c>
      <c r="AK282" s="87" t="s">
        <v>87</v>
      </c>
      <c r="AL282" s="66">
        <f>IF(AG282=1,VLOOKUP(AK282,data!$B$35:$D$39,2,0),0)</f>
        <v>0</v>
      </c>
      <c r="AM282" s="67">
        <f>IF(AND(AJ282&lt;&gt;0,AL282&lt;&gt;0)=FALSE,0,data!$C$43)</f>
        <v>0</v>
      </c>
      <c r="AN282" s="91">
        <f t="shared" si="133"/>
        <v>0</v>
      </c>
      <c r="AO282" s="121">
        <f t="shared" si="134"/>
        <v>0</v>
      </c>
      <c r="AP282" s="61">
        <f t="shared" si="135"/>
        <v>0</v>
      </c>
      <c r="AQ282" s="61">
        <f t="shared" si="136"/>
        <v>0</v>
      </c>
      <c r="AS282" s="64"/>
      <c r="AT282" s="61">
        <f t="shared" si="137"/>
        <v>0</v>
      </c>
      <c r="AU282" s="65">
        <f>IF(AT282=1,data!$C$41*AS282,0)</f>
        <v>0</v>
      </c>
      <c r="AV282" s="87" t="s">
        <v>87</v>
      </c>
      <c r="AW282" s="66">
        <f>IF(AT282=1,IF(AS282&lt;15,VLOOKUP(AV282,data!$B$3:$E$32,2,0)*AS282,(VLOOKUP(AV282,data!$B$3:$E$32,2,0)*14)+(VLOOKUP(AV282,data!$B$3:$E$32,3,0))*(AS282-14)),0)</f>
        <v>0</v>
      </c>
      <c r="AX282" s="87" t="s">
        <v>87</v>
      </c>
      <c r="AY282" s="66">
        <f>IF(AT282=1,VLOOKUP(AX282,data!$B$35:$D$39,2,0),0)</f>
        <v>0</v>
      </c>
      <c r="AZ282" s="67">
        <f>IF(AND(AW282&lt;&gt;0,AY282&lt;&gt;0)=FALSE,0,data!$C$43)</f>
        <v>0</v>
      </c>
      <c r="BA282" s="91">
        <f t="shared" si="138"/>
        <v>0</v>
      </c>
      <c r="BB282" s="121">
        <f t="shared" si="139"/>
        <v>0</v>
      </c>
      <c r="BC282" s="61">
        <f t="shared" si="140"/>
        <v>0</v>
      </c>
      <c r="BD282" s="61">
        <f t="shared" si="141"/>
        <v>0</v>
      </c>
      <c r="BF282" s="64"/>
      <c r="BG282" s="61">
        <f t="shared" si="142"/>
        <v>0</v>
      </c>
      <c r="BH282" s="65">
        <f>IF(BG282=1,data!$C$41*BF282,0)</f>
        <v>0</v>
      </c>
      <c r="BI282" s="87" t="s">
        <v>87</v>
      </c>
      <c r="BJ282" s="66">
        <f>IF(BG282=1,IF(BF282&lt;15,VLOOKUP(BI282,data!$B$3:$E$32,2,0)*BF282,(VLOOKUP(BI282,data!$B$3:$E$32,2,0)*14)+(VLOOKUP(BI282,data!$B$3:$E$32,3,0))*(BF282-14)),0)</f>
        <v>0</v>
      </c>
      <c r="BK282" s="87" t="s">
        <v>87</v>
      </c>
      <c r="BL282" s="66">
        <f>IF(BG282=1,VLOOKUP(BK282,data!$B$35:$D$39,2,0),0)</f>
        <v>0</v>
      </c>
      <c r="BM282" s="67">
        <f>IF(AND(BJ282&lt;&gt;0,BL282&lt;&gt;0)=FALSE,0,data!$C$43)</f>
        <v>0</v>
      </c>
      <c r="BN282" s="91">
        <f t="shared" si="143"/>
        <v>0</v>
      </c>
      <c r="BO282" s="121">
        <f t="shared" si="144"/>
        <v>0</v>
      </c>
      <c r="BP282" s="61">
        <f t="shared" si="145"/>
        <v>0</v>
      </c>
      <c r="BQ282" s="61">
        <f t="shared" si="146"/>
        <v>0</v>
      </c>
      <c r="BS282" s="64"/>
      <c r="BT282" s="61">
        <f t="shared" si="147"/>
        <v>0</v>
      </c>
      <c r="BU282" s="65">
        <f>IF(BT282=1,data!$C$41*BS282,0)</f>
        <v>0</v>
      </c>
      <c r="BV282" s="87" t="s">
        <v>87</v>
      </c>
      <c r="BW282" s="66">
        <f>IF(BT282=1,IF(BS282&lt;15,VLOOKUP(BV282,data!$B$3:$E$32,2,0)*BS282,(VLOOKUP(BV282,data!$B$3:$E$32,2,0)*14)+(VLOOKUP(BV282,data!$B$3:$E$32,3,0))*(BS282-14)),0)</f>
        <v>0</v>
      </c>
      <c r="BX282" s="87" t="s">
        <v>87</v>
      </c>
      <c r="BY282" s="66">
        <f>IF(BT282=1,VLOOKUP(BX282,data!$B$35:$D$39,2,0),0)</f>
        <v>0</v>
      </c>
      <c r="BZ282" s="67">
        <f>IF(AND(BW282&lt;&gt;0,BY282&lt;&gt;0)=FALSE,0,data!$C$43)</f>
        <v>0</v>
      </c>
      <c r="CA282" s="91">
        <f t="shared" si="148"/>
        <v>0</v>
      </c>
      <c r="CB282" s="121">
        <f t="shared" si="149"/>
        <v>0</v>
      </c>
      <c r="CC282" s="61">
        <f t="shared" si="150"/>
        <v>0</v>
      </c>
      <c r="CD282" s="61">
        <f t="shared" si="151"/>
        <v>0</v>
      </c>
    </row>
    <row r="283" spans="1:82" ht="18" hidden="1" customHeight="1" x14ac:dyDescent="0.25">
      <c r="A283" s="68"/>
      <c r="B283" s="58" t="s">
        <v>365</v>
      </c>
      <c r="C283" s="113"/>
      <c r="D283" s="59"/>
      <c r="E283" s="64"/>
      <c r="F283" s="61">
        <f t="shared" si="123"/>
        <v>0</v>
      </c>
      <c r="G283" s="65">
        <f>IF(F283=1,data!$C$41*E283,0)</f>
        <v>0</v>
      </c>
      <c r="H283" s="87" t="s">
        <v>87</v>
      </c>
      <c r="I283" s="66">
        <f>IF($F283=1,IF($E283&lt;15,VLOOKUP(H283,data!$B$3:$E$32,2,0)*$E283,(VLOOKUP(H283,data!$B$3:$E$32,2,0)*14)+(VLOOKUP(H283,data!$B$3:$E$32,3,0))*($E283-14)),0)</f>
        <v>0</v>
      </c>
      <c r="J283" s="87" t="s">
        <v>87</v>
      </c>
      <c r="K283" s="66">
        <f>IF($F283=1,VLOOKUP(J283,data!$B$35:$D$39,2,0),0)</f>
        <v>0</v>
      </c>
      <c r="L283" s="67">
        <f>IF(AND(I283&lt;&gt;0,K283&lt;&gt;0)=FALSE,0,data!$C$43)</f>
        <v>0</v>
      </c>
      <c r="M283" s="91">
        <f t="shared" si="61"/>
        <v>0</v>
      </c>
      <c r="N283" s="61">
        <f t="shared" si="152"/>
        <v>0</v>
      </c>
      <c r="O283" s="61">
        <f t="shared" si="124"/>
        <v>0</v>
      </c>
      <c r="P283" s="61">
        <f t="shared" si="125"/>
        <v>0</v>
      </c>
      <c r="Q283" s="137">
        <f t="shared" si="126"/>
        <v>0</v>
      </c>
      <c r="S283" s="64"/>
      <c r="T283" s="61">
        <f t="shared" si="127"/>
        <v>0</v>
      </c>
      <c r="U283" s="65">
        <f>IF(T283=1,data!$C$41*S283,0)</f>
        <v>0</v>
      </c>
      <c r="V283" s="87" t="s">
        <v>87</v>
      </c>
      <c r="W283" s="66">
        <f>IF(T283=1,IF(S283&lt;15,VLOOKUP(V283,data!$B$3:$E$32,2,0)*S283,(VLOOKUP(V283,data!$B$3:$E$32,2,0)*14)+(VLOOKUP(V283,data!$B$3:$E$32,3,0))*(S283-14)),0)</f>
        <v>0</v>
      </c>
      <c r="X283" s="87" t="s">
        <v>87</v>
      </c>
      <c r="Y283" s="66">
        <f>IF(T283=1,VLOOKUP(X283,data!$B$35:$D$39,2,0),0)</f>
        <v>0</v>
      </c>
      <c r="Z283" s="67">
        <f>IF(AND(W283&lt;&gt;0,Y283&lt;&gt;0)=FALSE,0,data!$C$43)</f>
        <v>0</v>
      </c>
      <c r="AA283" s="91">
        <f t="shared" si="128"/>
        <v>0</v>
      </c>
      <c r="AB283" s="121">
        <f t="shared" si="129"/>
        <v>0</v>
      </c>
      <c r="AC283" s="61">
        <f t="shared" si="130"/>
        <v>0</v>
      </c>
      <c r="AD283" s="61">
        <f t="shared" si="131"/>
        <v>0</v>
      </c>
      <c r="AF283" s="64"/>
      <c r="AG283" s="61">
        <f t="shared" si="132"/>
        <v>0</v>
      </c>
      <c r="AH283" s="65">
        <f>IF(AG283=1,data!$C$41*AF283,0)</f>
        <v>0</v>
      </c>
      <c r="AI283" s="87" t="s">
        <v>87</v>
      </c>
      <c r="AJ283" s="66">
        <f>IF(AG283=1,IF(AF283&lt;15,VLOOKUP(AI283,data!$B$3:$E$32,2,0)*AF283,(VLOOKUP(AI283,data!$B$3:$E$32,2,0)*14)+(VLOOKUP(AI283,data!$B$3:$E$32,3,0))*(AF283-14)),0)</f>
        <v>0</v>
      </c>
      <c r="AK283" s="87" t="s">
        <v>87</v>
      </c>
      <c r="AL283" s="66">
        <f>IF(AG283=1,VLOOKUP(AK283,data!$B$35:$D$39,2,0),0)</f>
        <v>0</v>
      </c>
      <c r="AM283" s="67">
        <f>IF(AND(AJ283&lt;&gt;0,AL283&lt;&gt;0)=FALSE,0,data!$C$43)</f>
        <v>0</v>
      </c>
      <c r="AN283" s="91">
        <f t="shared" si="133"/>
        <v>0</v>
      </c>
      <c r="AO283" s="121">
        <f t="shared" si="134"/>
        <v>0</v>
      </c>
      <c r="AP283" s="61">
        <f t="shared" si="135"/>
        <v>0</v>
      </c>
      <c r="AQ283" s="61">
        <f t="shared" si="136"/>
        <v>0</v>
      </c>
      <c r="AS283" s="64"/>
      <c r="AT283" s="61">
        <f t="shared" si="137"/>
        <v>0</v>
      </c>
      <c r="AU283" s="65">
        <f>IF(AT283=1,data!$C$41*AS283,0)</f>
        <v>0</v>
      </c>
      <c r="AV283" s="87" t="s">
        <v>87</v>
      </c>
      <c r="AW283" s="66">
        <f>IF(AT283=1,IF(AS283&lt;15,VLOOKUP(AV283,data!$B$3:$E$32,2,0)*AS283,(VLOOKUP(AV283,data!$B$3:$E$32,2,0)*14)+(VLOOKUP(AV283,data!$B$3:$E$32,3,0))*(AS283-14)),0)</f>
        <v>0</v>
      </c>
      <c r="AX283" s="87" t="s">
        <v>87</v>
      </c>
      <c r="AY283" s="66">
        <f>IF(AT283=1,VLOOKUP(AX283,data!$B$35:$D$39,2,0),0)</f>
        <v>0</v>
      </c>
      <c r="AZ283" s="67">
        <f>IF(AND(AW283&lt;&gt;0,AY283&lt;&gt;0)=FALSE,0,data!$C$43)</f>
        <v>0</v>
      </c>
      <c r="BA283" s="91">
        <f t="shared" si="138"/>
        <v>0</v>
      </c>
      <c r="BB283" s="121">
        <f t="shared" si="139"/>
        <v>0</v>
      </c>
      <c r="BC283" s="61">
        <f t="shared" si="140"/>
        <v>0</v>
      </c>
      <c r="BD283" s="61">
        <f t="shared" si="141"/>
        <v>0</v>
      </c>
      <c r="BF283" s="64"/>
      <c r="BG283" s="61">
        <f t="shared" si="142"/>
        <v>0</v>
      </c>
      <c r="BH283" s="65">
        <f>IF(BG283=1,data!$C$41*BF283,0)</f>
        <v>0</v>
      </c>
      <c r="BI283" s="87" t="s">
        <v>87</v>
      </c>
      <c r="BJ283" s="66">
        <f>IF(BG283=1,IF(BF283&lt;15,VLOOKUP(BI283,data!$B$3:$E$32,2,0)*BF283,(VLOOKUP(BI283,data!$B$3:$E$32,2,0)*14)+(VLOOKUP(BI283,data!$B$3:$E$32,3,0))*(BF283-14)),0)</f>
        <v>0</v>
      </c>
      <c r="BK283" s="87" t="s">
        <v>87</v>
      </c>
      <c r="BL283" s="66">
        <f>IF(BG283=1,VLOOKUP(BK283,data!$B$35:$D$39,2,0),0)</f>
        <v>0</v>
      </c>
      <c r="BM283" s="67">
        <f>IF(AND(BJ283&lt;&gt;0,BL283&lt;&gt;0)=FALSE,0,data!$C$43)</f>
        <v>0</v>
      </c>
      <c r="BN283" s="91">
        <f t="shared" si="143"/>
        <v>0</v>
      </c>
      <c r="BO283" s="121">
        <f t="shared" si="144"/>
        <v>0</v>
      </c>
      <c r="BP283" s="61">
        <f t="shared" si="145"/>
        <v>0</v>
      </c>
      <c r="BQ283" s="61">
        <f t="shared" si="146"/>
        <v>0</v>
      </c>
      <c r="BS283" s="64"/>
      <c r="BT283" s="61">
        <f t="shared" si="147"/>
        <v>0</v>
      </c>
      <c r="BU283" s="65">
        <f>IF(BT283=1,data!$C$41*BS283,0)</f>
        <v>0</v>
      </c>
      <c r="BV283" s="87" t="s">
        <v>87</v>
      </c>
      <c r="BW283" s="66">
        <f>IF(BT283=1,IF(BS283&lt;15,VLOOKUP(BV283,data!$B$3:$E$32,2,0)*BS283,(VLOOKUP(BV283,data!$B$3:$E$32,2,0)*14)+(VLOOKUP(BV283,data!$B$3:$E$32,3,0))*(BS283-14)),0)</f>
        <v>0</v>
      </c>
      <c r="BX283" s="87" t="s">
        <v>87</v>
      </c>
      <c r="BY283" s="66">
        <f>IF(BT283=1,VLOOKUP(BX283,data!$B$35:$D$39,2,0),0)</f>
        <v>0</v>
      </c>
      <c r="BZ283" s="67">
        <f>IF(AND(BW283&lt;&gt;0,BY283&lt;&gt;0)=FALSE,0,data!$C$43)</f>
        <v>0</v>
      </c>
      <c r="CA283" s="91">
        <f t="shared" si="148"/>
        <v>0</v>
      </c>
      <c r="CB283" s="121">
        <f t="shared" si="149"/>
        <v>0</v>
      </c>
      <c r="CC283" s="61">
        <f t="shared" si="150"/>
        <v>0</v>
      </c>
      <c r="CD283" s="61">
        <f t="shared" si="151"/>
        <v>0</v>
      </c>
    </row>
    <row r="284" spans="1:82" ht="18" hidden="1" customHeight="1" x14ac:dyDescent="0.25">
      <c r="A284" s="68"/>
      <c r="B284" s="58" t="s">
        <v>366</v>
      </c>
      <c r="C284" s="113"/>
      <c r="D284" s="59"/>
      <c r="E284" s="64"/>
      <c r="F284" s="61">
        <f t="shared" si="123"/>
        <v>0</v>
      </c>
      <c r="G284" s="65">
        <f>IF(F284=1,data!$C$41*E284,0)</f>
        <v>0</v>
      </c>
      <c r="H284" s="87" t="s">
        <v>87</v>
      </c>
      <c r="I284" s="66">
        <f>IF($F284=1,IF($E284&lt;15,VLOOKUP(H284,data!$B$3:$E$32,2,0)*$E284,(VLOOKUP(H284,data!$B$3:$E$32,2,0)*14)+(VLOOKUP(H284,data!$B$3:$E$32,3,0))*($E284-14)),0)</f>
        <v>0</v>
      </c>
      <c r="J284" s="87" t="s">
        <v>87</v>
      </c>
      <c r="K284" s="66">
        <f>IF($F284=1,VLOOKUP(J284,data!$B$35:$D$39,2,0),0)</f>
        <v>0</v>
      </c>
      <c r="L284" s="67">
        <f>IF(AND(I284&lt;&gt;0,K284&lt;&gt;0)=FALSE,0,data!$C$43)</f>
        <v>0</v>
      </c>
      <c r="M284" s="91">
        <f t="shared" si="61"/>
        <v>0</v>
      </c>
      <c r="N284" s="61">
        <f t="shared" si="152"/>
        <v>0</v>
      </c>
      <c r="O284" s="61">
        <f t="shared" si="124"/>
        <v>0</v>
      </c>
      <c r="P284" s="61">
        <f t="shared" si="125"/>
        <v>0</v>
      </c>
      <c r="Q284" s="137">
        <f t="shared" si="126"/>
        <v>0</v>
      </c>
      <c r="S284" s="64"/>
      <c r="T284" s="61">
        <f t="shared" si="127"/>
        <v>0</v>
      </c>
      <c r="U284" s="65">
        <f>IF(T284=1,data!$C$41*S284,0)</f>
        <v>0</v>
      </c>
      <c r="V284" s="87" t="s">
        <v>87</v>
      </c>
      <c r="W284" s="66">
        <f>IF(T284=1,IF(S284&lt;15,VLOOKUP(V284,data!$B$3:$E$32,2,0)*S284,(VLOOKUP(V284,data!$B$3:$E$32,2,0)*14)+(VLOOKUP(V284,data!$B$3:$E$32,3,0))*(S284-14)),0)</f>
        <v>0</v>
      </c>
      <c r="X284" s="87" t="s">
        <v>87</v>
      </c>
      <c r="Y284" s="66">
        <f>IF(T284=1,VLOOKUP(X284,data!$B$35:$D$39,2,0),0)</f>
        <v>0</v>
      </c>
      <c r="Z284" s="67">
        <f>IF(AND(W284&lt;&gt;0,Y284&lt;&gt;0)=FALSE,0,data!$C$43)</f>
        <v>0</v>
      </c>
      <c r="AA284" s="91">
        <f t="shared" si="128"/>
        <v>0</v>
      </c>
      <c r="AB284" s="121">
        <f t="shared" si="129"/>
        <v>0</v>
      </c>
      <c r="AC284" s="61">
        <f t="shared" si="130"/>
        <v>0</v>
      </c>
      <c r="AD284" s="61">
        <f t="shared" si="131"/>
        <v>0</v>
      </c>
      <c r="AF284" s="64"/>
      <c r="AG284" s="61">
        <f t="shared" si="132"/>
        <v>0</v>
      </c>
      <c r="AH284" s="65">
        <f>IF(AG284=1,data!$C$41*AF284,0)</f>
        <v>0</v>
      </c>
      <c r="AI284" s="87" t="s">
        <v>87</v>
      </c>
      <c r="AJ284" s="66">
        <f>IF(AG284=1,IF(AF284&lt;15,VLOOKUP(AI284,data!$B$3:$E$32,2,0)*AF284,(VLOOKUP(AI284,data!$B$3:$E$32,2,0)*14)+(VLOOKUP(AI284,data!$B$3:$E$32,3,0))*(AF284-14)),0)</f>
        <v>0</v>
      </c>
      <c r="AK284" s="87" t="s">
        <v>87</v>
      </c>
      <c r="AL284" s="66">
        <f>IF(AG284=1,VLOOKUP(AK284,data!$B$35:$D$39,2,0),0)</f>
        <v>0</v>
      </c>
      <c r="AM284" s="67">
        <f>IF(AND(AJ284&lt;&gt;0,AL284&lt;&gt;0)=FALSE,0,data!$C$43)</f>
        <v>0</v>
      </c>
      <c r="AN284" s="91">
        <f t="shared" si="133"/>
        <v>0</v>
      </c>
      <c r="AO284" s="121">
        <f t="shared" si="134"/>
        <v>0</v>
      </c>
      <c r="AP284" s="61">
        <f t="shared" si="135"/>
        <v>0</v>
      </c>
      <c r="AQ284" s="61">
        <f t="shared" si="136"/>
        <v>0</v>
      </c>
      <c r="AS284" s="64"/>
      <c r="AT284" s="61">
        <f t="shared" si="137"/>
        <v>0</v>
      </c>
      <c r="AU284" s="65">
        <f>IF(AT284=1,data!$C$41*AS284,0)</f>
        <v>0</v>
      </c>
      <c r="AV284" s="87" t="s">
        <v>87</v>
      </c>
      <c r="AW284" s="66">
        <f>IF(AT284=1,IF(AS284&lt;15,VLOOKUP(AV284,data!$B$3:$E$32,2,0)*AS284,(VLOOKUP(AV284,data!$B$3:$E$32,2,0)*14)+(VLOOKUP(AV284,data!$B$3:$E$32,3,0))*(AS284-14)),0)</f>
        <v>0</v>
      </c>
      <c r="AX284" s="87" t="s">
        <v>87</v>
      </c>
      <c r="AY284" s="66">
        <f>IF(AT284=1,VLOOKUP(AX284,data!$B$35:$D$39,2,0),0)</f>
        <v>0</v>
      </c>
      <c r="AZ284" s="67">
        <f>IF(AND(AW284&lt;&gt;0,AY284&lt;&gt;0)=FALSE,0,data!$C$43)</f>
        <v>0</v>
      </c>
      <c r="BA284" s="91">
        <f t="shared" si="138"/>
        <v>0</v>
      </c>
      <c r="BB284" s="121">
        <f t="shared" si="139"/>
        <v>0</v>
      </c>
      <c r="BC284" s="61">
        <f t="shared" si="140"/>
        <v>0</v>
      </c>
      <c r="BD284" s="61">
        <f t="shared" si="141"/>
        <v>0</v>
      </c>
      <c r="BF284" s="64"/>
      <c r="BG284" s="61">
        <f t="shared" si="142"/>
        <v>0</v>
      </c>
      <c r="BH284" s="65">
        <f>IF(BG284=1,data!$C$41*BF284,0)</f>
        <v>0</v>
      </c>
      <c r="BI284" s="87" t="s">
        <v>87</v>
      </c>
      <c r="BJ284" s="66">
        <f>IF(BG284=1,IF(BF284&lt;15,VLOOKUP(BI284,data!$B$3:$E$32,2,0)*BF284,(VLOOKUP(BI284,data!$B$3:$E$32,2,0)*14)+(VLOOKUP(BI284,data!$B$3:$E$32,3,0))*(BF284-14)),0)</f>
        <v>0</v>
      </c>
      <c r="BK284" s="87" t="s">
        <v>87</v>
      </c>
      <c r="BL284" s="66">
        <f>IF(BG284=1,VLOOKUP(BK284,data!$B$35:$D$39,2,0),0)</f>
        <v>0</v>
      </c>
      <c r="BM284" s="67">
        <f>IF(AND(BJ284&lt;&gt;0,BL284&lt;&gt;0)=FALSE,0,data!$C$43)</f>
        <v>0</v>
      </c>
      <c r="BN284" s="91">
        <f t="shared" si="143"/>
        <v>0</v>
      </c>
      <c r="BO284" s="121">
        <f t="shared" si="144"/>
        <v>0</v>
      </c>
      <c r="BP284" s="61">
        <f t="shared" si="145"/>
        <v>0</v>
      </c>
      <c r="BQ284" s="61">
        <f t="shared" si="146"/>
        <v>0</v>
      </c>
      <c r="BS284" s="64"/>
      <c r="BT284" s="61">
        <f t="shared" si="147"/>
        <v>0</v>
      </c>
      <c r="BU284" s="65">
        <f>IF(BT284=1,data!$C$41*BS284,0)</f>
        <v>0</v>
      </c>
      <c r="BV284" s="87" t="s">
        <v>87</v>
      </c>
      <c r="BW284" s="66">
        <f>IF(BT284=1,IF(BS284&lt;15,VLOOKUP(BV284,data!$B$3:$E$32,2,0)*BS284,(VLOOKUP(BV284,data!$B$3:$E$32,2,0)*14)+(VLOOKUP(BV284,data!$B$3:$E$32,3,0))*(BS284-14)),0)</f>
        <v>0</v>
      </c>
      <c r="BX284" s="87" t="s">
        <v>87</v>
      </c>
      <c r="BY284" s="66">
        <f>IF(BT284=1,VLOOKUP(BX284,data!$B$35:$D$39,2,0),0)</f>
        <v>0</v>
      </c>
      <c r="BZ284" s="67">
        <f>IF(AND(BW284&lt;&gt;0,BY284&lt;&gt;0)=FALSE,0,data!$C$43)</f>
        <v>0</v>
      </c>
      <c r="CA284" s="91">
        <f t="shared" si="148"/>
        <v>0</v>
      </c>
      <c r="CB284" s="121">
        <f t="shared" si="149"/>
        <v>0</v>
      </c>
      <c r="CC284" s="61">
        <f t="shared" si="150"/>
        <v>0</v>
      </c>
      <c r="CD284" s="61">
        <f t="shared" si="151"/>
        <v>0</v>
      </c>
    </row>
    <row r="285" spans="1:82" ht="18" hidden="1" customHeight="1" x14ac:dyDescent="0.25">
      <c r="A285" s="68"/>
      <c r="B285" s="58" t="s">
        <v>367</v>
      </c>
      <c r="C285" s="113"/>
      <c r="D285" s="59"/>
      <c r="E285" s="64"/>
      <c r="F285" s="61">
        <f t="shared" si="123"/>
        <v>0</v>
      </c>
      <c r="G285" s="65">
        <f>IF(F285=1,data!$C$41*E285,0)</f>
        <v>0</v>
      </c>
      <c r="H285" s="87" t="s">
        <v>87</v>
      </c>
      <c r="I285" s="66">
        <f>IF($F285=1,IF($E285&lt;15,VLOOKUP(H285,data!$B$3:$E$32,2,0)*$E285,(VLOOKUP(H285,data!$B$3:$E$32,2,0)*14)+(VLOOKUP(H285,data!$B$3:$E$32,3,0))*($E285-14)),0)</f>
        <v>0</v>
      </c>
      <c r="J285" s="87" t="s">
        <v>87</v>
      </c>
      <c r="K285" s="66">
        <f>IF($F285=1,VLOOKUP(J285,data!$B$35:$D$39,2,0),0)</f>
        <v>0</v>
      </c>
      <c r="L285" s="67">
        <f>IF(AND(I285&lt;&gt;0,K285&lt;&gt;0)=FALSE,0,data!$C$43)</f>
        <v>0</v>
      </c>
      <c r="M285" s="91">
        <f t="shared" si="61"/>
        <v>0</v>
      </c>
      <c r="N285" s="61">
        <f t="shared" si="152"/>
        <v>0</v>
      </c>
      <c r="O285" s="61">
        <f t="shared" si="124"/>
        <v>0</v>
      </c>
      <c r="P285" s="61">
        <f t="shared" si="125"/>
        <v>0</v>
      </c>
      <c r="Q285" s="137">
        <f t="shared" si="126"/>
        <v>0</v>
      </c>
      <c r="S285" s="64"/>
      <c r="T285" s="61">
        <f t="shared" si="127"/>
        <v>0</v>
      </c>
      <c r="U285" s="65">
        <f>IF(T285=1,data!$C$41*S285,0)</f>
        <v>0</v>
      </c>
      <c r="V285" s="87" t="s">
        <v>87</v>
      </c>
      <c r="W285" s="66">
        <f>IF(T285=1,IF(S285&lt;15,VLOOKUP(V285,data!$B$3:$E$32,2,0)*S285,(VLOOKUP(V285,data!$B$3:$E$32,2,0)*14)+(VLOOKUP(V285,data!$B$3:$E$32,3,0))*(S285-14)),0)</f>
        <v>0</v>
      </c>
      <c r="X285" s="87" t="s">
        <v>87</v>
      </c>
      <c r="Y285" s="66">
        <f>IF(T285=1,VLOOKUP(X285,data!$B$35:$D$39,2,0),0)</f>
        <v>0</v>
      </c>
      <c r="Z285" s="67">
        <f>IF(AND(W285&lt;&gt;0,Y285&lt;&gt;0)=FALSE,0,data!$C$43)</f>
        <v>0</v>
      </c>
      <c r="AA285" s="91">
        <f t="shared" si="128"/>
        <v>0</v>
      </c>
      <c r="AB285" s="121">
        <f t="shared" si="129"/>
        <v>0</v>
      </c>
      <c r="AC285" s="61">
        <f t="shared" si="130"/>
        <v>0</v>
      </c>
      <c r="AD285" s="61">
        <f t="shared" si="131"/>
        <v>0</v>
      </c>
      <c r="AF285" s="64"/>
      <c r="AG285" s="61">
        <f t="shared" si="132"/>
        <v>0</v>
      </c>
      <c r="AH285" s="65">
        <f>IF(AG285=1,data!$C$41*AF285,0)</f>
        <v>0</v>
      </c>
      <c r="AI285" s="87" t="s">
        <v>87</v>
      </c>
      <c r="AJ285" s="66">
        <f>IF(AG285=1,IF(AF285&lt;15,VLOOKUP(AI285,data!$B$3:$E$32,2,0)*AF285,(VLOOKUP(AI285,data!$B$3:$E$32,2,0)*14)+(VLOOKUP(AI285,data!$B$3:$E$32,3,0))*(AF285-14)),0)</f>
        <v>0</v>
      </c>
      <c r="AK285" s="87" t="s">
        <v>87</v>
      </c>
      <c r="AL285" s="66">
        <f>IF(AG285=1,VLOOKUP(AK285,data!$B$35:$D$39,2,0),0)</f>
        <v>0</v>
      </c>
      <c r="AM285" s="67">
        <f>IF(AND(AJ285&lt;&gt;0,AL285&lt;&gt;0)=FALSE,0,data!$C$43)</f>
        <v>0</v>
      </c>
      <c r="AN285" s="91">
        <f t="shared" si="133"/>
        <v>0</v>
      </c>
      <c r="AO285" s="121">
        <f t="shared" si="134"/>
        <v>0</v>
      </c>
      <c r="AP285" s="61">
        <f t="shared" si="135"/>
        <v>0</v>
      </c>
      <c r="AQ285" s="61">
        <f t="shared" si="136"/>
        <v>0</v>
      </c>
      <c r="AS285" s="64"/>
      <c r="AT285" s="61">
        <f t="shared" si="137"/>
        <v>0</v>
      </c>
      <c r="AU285" s="65">
        <f>IF(AT285=1,data!$C$41*AS285,0)</f>
        <v>0</v>
      </c>
      <c r="AV285" s="87" t="s">
        <v>87</v>
      </c>
      <c r="AW285" s="66">
        <f>IF(AT285=1,IF(AS285&lt;15,VLOOKUP(AV285,data!$B$3:$E$32,2,0)*AS285,(VLOOKUP(AV285,data!$B$3:$E$32,2,0)*14)+(VLOOKUP(AV285,data!$B$3:$E$32,3,0))*(AS285-14)),0)</f>
        <v>0</v>
      </c>
      <c r="AX285" s="87" t="s">
        <v>87</v>
      </c>
      <c r="AY285" s="66">
        <f>IF(AT285=1,VLOOKUP(AX285,data!$B$35:$D$39,2,0),0)</f>
        <v>0</v>
      </c>
      <c r="AZ285" s="67">
        <f>IF(AND(AW285&lt;&gt;0,AY285&lt;&gt;0)=FALSE,0,data!$C$43)</f>
        <v>0</v>
      </c>
      <c r="BA285" s="91">
        <f t="shared" si="138"/>
        <v>0</v>
      </c>
      <c r="BB285" s="121">
        <f t="shared" si="139"/>
        <v>0</v>
      </c>
      <c r="BC285" s="61">
        <f t="shared" si="140"/>
        <v>0</v>
      </c>
      <c r="BD285" s="61">
        <f t="shared" si="141"/>
        <v>0</v>
      </c>
      <c r="BF285" s="64"/>
      <c r="BG285" s="61">
        <f t="shared" si="142"/>
        <v>0</v>
      </c>
      <c r="BH285" s="65">
        <f>IF(BG285=1,data!$C$41*BF285,0)</f>
        <v>0</v>
      </c>
      <c r="BI285" s="87" t="s">
        <v>87</v>
      </c>
      <c r="BJ285" s="66">
        <f>IF(BG285=1,IF(BF285&lt;15,VLOOKUP(BI285,data!$B$3:$E$32,2,0)*BF285,(VLOOKUP(BI285,data!$B$3:$E$32,2,0)*14)+(VLOOKUP(BI285,data!$B$3:$E$32,3,0))*(BF285-14)),0)</f>
        <v>0</v>
      </c>
      <c r="BK285" s="87" t="s">
        <v>87</v>
      </c>
      <c r="BL285" s="66">
        <f>IF(BG285=1,VLOOKUP(BK285,data!$B$35:$D$39,2,0),0)</f>
        <v>0</v>
      </c>
      <c r="BM285" s="67">
        <f>IF(AND(BJ285&lt;&gt;0,BL285&lt;&gt;0)=FALSE,0,data!$C$43)</f>
        <v>0</v>
      </c>
      <c r="BN285" s="91">
        <f t="shared" si="143"/>
        <v>0</v>
      </c>
      <c r="BO285" s="121">
        <f t="shared" si="144"/>
        <v>0</v>
      </c>
      <c r="BP285" s="61">
        <f t="shared" si="145"/>
        <v>0</v>
      </c>
      <c r="BQ285" s="61">
        <f t="shared" si="146"/>
        <v>0</v>
      </c>
      <c r="BS285" s="64"/>
      <c r="BT285" s="61">
        <f t="shared" si="147"/>
        <v>0</v>
      </c>
      <c r="BU285" s="65">
        <f>IF(BT285=1,data!$C$41*BS285,0)</f>
        <v>0</v>
      </c>
      <c r="BV285" s="87" t="s">
        <v>87</v>
      </c>
      <c r="BW285" s="66">
        <f>IF(BT285=1,IF(BS285&lt;15,VLOOKUP(BV285,data!$B$3:$E$32,2,0)*BS285,(VLOOKUP(BV285,data!$B$3:$E$32,2,0)*14)+(VLOOKUP(BV285,data!$B$3:$E$32,3,0))*(BS285-14)),0)</f>
        <v>0</v>
      </c>
      <c r="BX285" s="87" t="s">
        <v>87</v>
      </c>
      <c r="BY285" s="66">
        <f>IF(BT285=1,VLOOKUP(BX285,data!$B$35:$D$39,2,0),0)</f>
        <v>0</v>
      </c>
      <c r="BZ285" s="67">
        <f>IF(AND(BW285&lt;&gt;0,BY285&lt;&gt;0)=FALSE,0,data!$C$43)</f>
        <v>0</v>
      </c>
      <c r="CA285" s="91">
        <f t="shared" si="148"/>
        <v>0</v>
      </c>
      <c r="CB285" s="121">
        <f t="shared" si="149"/>
        <v>0</v>
      </c>
      <c r="CC285" s="61">
        <f t="shared" si="150"/>
        <v>0</v>
      </c>
      <c r="CD285" s="61">
        <f t="shared" si="151"/>
        <v>0</v>
      </c>
    </row>
    <row r="286" spans="1:82" ht="18" hidden="1" customHeight="1" x14ac:dyDescent="0.25">
      <c r="A286" s="68"/>
      <c r="B286" s="58" t="s">
        <v>368</v>
      </c>
      <c r="C286" s="113"/>
      <c r="D286" s="59"/>
      <c r="E286" s="64"/>
      <c r="F286" s="61">
        <f t="shared" si="123"/>
        <v>0</v>
      </c>
      <c r="G286" s="65">
        <f>IF(F286=1,data!$C$41*E286,0)</f>
        <v>0</v>
      </c>
      <c r="H286" s="87" t="s">
        <v>87</v>
      </c>
      <c r="I286" s="66">
        <f>IF($F286=1,IF($E286&lt;15,VLOOKUP(H286,data!$B$3:$E$32,2,0)*$E286,(VLOOKUP(H286,data!$B$3:$E$32,2,0)*14)+(VLOOKUP(H286,data!$B$3:$E$32,3,0))*($E286-14)),0)</f>
        <v>0</v>
      </c>
      <c r="J286" s="87" t="s">
        <v>87</v>
      </c>
      <c r="K286" s="66">
        <f>IF($F286=1,VLOOKUP(J286,data!$B$35:$D$39,2,0),0)</f>
        <v>0</v>
      </c>
      <c r="L286" s="67">
        <f>IF(AND(I286&lt;&gt;0,K286&lt;&gt;0)=FALSE,0,data!$C$43)</f>
        <v>0</v>
      </c>
      <c r="M286" s="91">
        <f t="shared" si="61"/>
        <v>0</v>
      </c>
      <c r="N286" s="61">
        <f t="shared" si="152"/>
        <v>0</v>
      </c>
      <c r="O286" s="61">
        <f t="shared" si="124"/>
        <v>0</v>
      </c>
      <c r="P286" s="61">
        <f t="shared" si="125"/>
        <v>0</v>
      </c>
      <c r="Q286" s="137">
        <f t="shared" si="126"/>
        <v>0</v>
      </c>
      <c r="S286" s="64"/>
      <c r="T286" s="61">
        <f t="shared" si="127"/>
        <v>0</v>
      </c>
      <c r="U286" s="65">
        <f>IF(T286=1,data!$C$41*S286,0)</f>
        <v>0</v>
      </c>
      <c r="V286" s="87" t="s">
        <v>87</v>
      </c>
      <c r="W286" s="66">
        <f>IF(T286=1,IF(S286&lt;15,VLOOKUP(V286,data!$B$3:$E$32,2,0)*S286,(VLOOKUP(V286,data!$B$3:$E$32,2,0)*14)+(VLOOKUP(V286,data!$B$3:$E$32,3,0))*(S286-14)),0)</f>
        <v>0</v>
      </c>
      <c r="X286" s="87" t="s">
        <v>87</v>
      </c>
      <c r="Y286" s="66">
        <f>IF(T286=1,VLOOKUP(X286,data!$B$35:$D$39,2,0),0)</f>
        <v>0</v>
      </c>
      <c r="Z286" s="67">
        <f>IF(AND(W286&lt;&gt;0,Y286&lt;&gt;0)=FALSE,0,data!$C$43)</f>
        <v>0</v>
      </c>
      <c r="AA286" s="91">
        <f t="shared" si="128"/>
        <v>0</v>
      </c>
      <c r="AB286" s="121">
        <f t="shared" si="129"/>
        <v>0</v>
      </c>
      <c r="AC286" s="61">
        <f t="shared" si="130"/>
        <v>0</v>
      </c>
      <c r="AD286" s="61">
        <f t="shared" si="131"/>
        <v>0</v>
      </c>
      <c r="AF286" s="64"/>
      <c r="AG286" s="61">
        <f t="shared" si="132"/>
        <v>0</v>
      </c>
      <c r="AH286" s="65">
        <f>IF(AG286=1,data!$C$41*AF286,0)</f>
        <v>0</v>
      </c>
      <c r="AI286" s="87" t="s">
        <v>87</v>
      </c>
      <c r="AJ286" s="66">
        <f>IF(AG286=1,IF(AF286&lt;15,VLOOKUP(AI286,data!$B$3:$E$32,2,0)*AF286,(VLOOKUP(AI286,data!$B$3:$E$32,2,0)*14)+(VLOOKUP(AI286,data!$B$3:$E$32,3,0))*(AF286-14)),0)</f>
        <v>0</v>
      </c>
      <c r="AK286" s="87" t="s">
        <v>87</v>
      </c>
      <c r="AL286" s="66">
        <f>IF(AG286=1,VLOOKUP(AK286,data!$B$35:$D$39,2,0),0)</f>
        <v>0</v>
      </c>
      <c r="AM286" s="67">
        <f>IF(AND(AJ286&lt;&gt;0,AL286&lt;&gt;0)=FALSE,0,data!$C$43)</f>
        <v>0</v>
      </c>
      <c r="AN286" s="91">
        <f t="shared" si="133"/>
        <v>0</v>
      </c>
      <c r="AO286" s="121">
        <f t="shared" si="134"/>
        <v>0</v>
      </c>
      <c r="AP286" s="61">
        <f t="shared" si="135"/>
        <v>0</v>
      </c>
      <c r="AQ286" s="61">
        <f t="shared" si="136"/>
        <v>0</v>
      </c>
      <c r="AS286" s="64"/>
      <c r="AT286" s="61">
        <f t="shared" si="137"/>
        <v>0</v>
      </c>
      <c r="AU286" s="65">
        <f>IF(AT286=1,data!$C$41*AS286,0)</f>
        <v>0</v>
      </c>
      <c r="AV286" s="87" t="s">
        <v>87</v>
      </c>
      <c r="AW286" s="66">
        <f>IF(AT286=1,IF(AS286&lt;15,VLOOKUP(AV286,data!$B$3:$E$32,2,0)*AS286,(VLOOKUP(AV286,data!$B$3:$E$32,2,0)*14)+(VLOOKUP(AV286,data!$B$3:$E$32,3,0))*(AS286-14)),0)</f>
        <v>0</v>
      </c>
      <c r="AX286" s="87" t="s">
        <v>87</v>
      </c>
      <c r="AY286" s="66">
        <f>IF(AT286=1,VLOOKUP(AX286,data!$B$35:$D$39,2,0),0)</f>
        <v>0</v>
      </c>
      <c r="AZ286" s="67">
        <f>IF(AND(AW286&lt;&gt;0,AY286&lt;&gt;0)=FALSE,0,data!$C$43)</f>
        <v>0</v>
      </c>
      <c r="BA286" s="91">
        <f t="shared" si="138"/>
        <v>0</v>
      </c>
      <c r="BB286" s="121">
        <f t="shared" si="139"/>
        <v>0</v>
      </c>
      <c r="BC286" s="61">
        <f t="shared" si="140"/>
        <v>0</v>
      </c>
      <c r="BD286" s="61">
        <f t="shared" si="141"/>
        <v>0</v>
      </c>
      <c r="BF286" s="64"/>
      <c r="BG286" s="61">
        <f t="shared" si="142"/>
        <v>0</v>
      </c>
      <c r="BH286" s="65">
        <f>IF(BG286=1,data!$C$41*BF286,0)</f>
        <v>0</v>
      </c>
      <c r="BI286" s="87" t="s">
        <v>87</v>
      </c>
      <c r="BJ286" s="66">
        <f>IF(BG286=1,IF(BF286&lt;15,VLOOKUP(BI286,data!$B$3:$E$32,2,0)*BF286,(VLOOKUP(BI286,data!$B$3:$E$32,2,0)*14)+(VLOOKUP(BI286,data!$B$3:$E$32,3,0))*(BF286-14)),0)</f>
        <v>0</v>
      </c>
      <c r="BK286" s="87" t="s">
        <v>87</v>
      </c>
      <c r="BL286" s="66">
        <f>IF(BG286=1,VLOOKUP(BK286,data!$B$35:$D$39,2,0),0)</f>
        <v>0</v>
      </c>
      <c r="BM286" s="67">
        <f>IF(AND(BJ286&lt;&gt;0,BL286&lt;&gt;0)=FALSE,0,data!$C$43)</f>
        <v>0</v>
      </c>
      <c r="BN286" s="91">
        <f t="shared" si="143"/>
        <v>0</v>
      </c>
      <c r="BO286" s="121">
        <f t="shared" si="144"/>
        <v>0</v>
      </c>
      <c r="BP286" s="61">
        <f t="shared" si="145"/>
        <v>0</v>
      </c>
      <c r="BQ286" s="61">
        <f t="shared" si="146"/>
        <v>0</v>
      </c>
      <c r="BS286" s="64"/>
      <c r="BT286" s="61">
        <f t="shared" si="147"/>
        <v>0</v>
      </c>
      <c r="BU286" s="65">
        <f>IF(BT286=1,data!$C$41*BS286,0)</f>
        <v>0</v>
      </c>
      <c r="BV286" s="87" t="s">
        <v>87</v>
      </c>
      <c r="BW286" s="66">
        <f>IF(BT286=1,IF(BS286&lt;15,VLOOKUP(BV286,data!$B$3:$E$32,2,0)*BS286,(VLOOKUP(BV286,data!$B$3:$E$32,2,0)*14)+(VLOOKUP(BV286,data!$B$3:$E$32,3,0))*(BS286-14)),0)</f>
        <v>0</v>
      </c>
      <c r="BX286" s="87" t="s">
        <v>87</v>
      </c>
      <c r="BY286" s="66">
        <f>IF(BT286=1,VLOOKUP(BX286,data!$B$35:$D$39,2,0),0)</f>
        <v>0</v>
      </c>
      <c r="BZ286" s="67">
        <f>IF(AND(BW286&lt;&gt;0,BY286&lt;&gt;0)=FALSE,0,data!$C$43)</f>
        <v>0</v>
      </c>
      <c r="CA286" s="91">
        <f t="shared" si="148"/>
        <v>0</v>
      </c>
      <c r="CB286" s="121">
        <f t="shared" si="149"/>
        <v>0</v>
      </c>
      <c r="CC286" s="61">
        <f t="shared" si="150"/>
        <v>0</v>
      </c>
      <c r="CD286" s="61">
        <f t="shared" si="151"/>
        <v>0</v>
      </c>
    </row>
    <row r="287" spans="1:82" ht="18" hidden="1" customHeight="1" x14ac:dyDescent="0.25">
      <c r="A287" s="68"/>
      <c r="B287" s="58" t="s">
        <v>369</v>
      </c>
      <c r="C287" s="113"/>
      <c r="D287" s="59"/>
      <c r="E287" s="64"/>
      <c r="F287" s="61">
        <f t="shared" si="123"/>
        <v>0</v>
      </c>
      <c r="G287" s="65">
        <f>IF(F287=1,data!$C$41*E287,0)</f>
        <v>0</v>
      </c>
      <c r="H287" s="87" t="s">
        <v>87</v>
      </c>
      <c r="I287" s="66">
        <f>IF($F287=1,IF($E287&lt;15,VLOOKUP(H287,data!$B$3:$E$32,2,0)*$E287,(VLOOKUP(H287,data!$B$3:$E$32,2,0)*14)+(VLOOKUP(H287,data!$B$3:$E$32,3,0))*($E287-14)),0)</f>
        <v>0</v>
      </c>
      <c r="J287" s="87" t="s">
        <v>87</v>
      </c>
      <c r="K287" s="66">
        <f>IF($F287=1,VLOOKUP(J287,data!$B$35:$D$39,2,0),0)</f>
        <v>0</v>
      </c>
      <c r="L287" s="67">
        <f>IF(AND(I287&lt;&gt;0,K287&lt;&gt;0)=FALSE,0,data!$C$43)</f>
        <v>0</v>
      </c>
      <c r="M287" s="91">
        <f t="shared" si="61"/>
        <v>0</v>
      </c>
      <c r="N287" s="61">
        <f t="shared" si="152"/>
        <v>0</v>
      </c>
      <c r="O287" s="61">
        <f t="shared" si="124"/>
        <v>0</v>
      </c>
      <c r="P287" s="61">
        <f t="shared" si="125"/>
        <v>0</v>
      </c>
      <c r="Q287" s="137">
        <f t="shared" si="126"/>
        <v>0</v>
      </c>
      <c r="S287" s="64"/>
      <c r="T287" s="61">
        <f t="shared" si="127"/>
        <v>0</v>
      </c>
      <c r="U287" s="65">
        <f>IF(T287=1,data!$C$41*S287,0)</f>
        <v>0</v>
      </c>
      <c r="V287" s="87" t="s">
        <v>87</v>
      </c>
      <c r="W287" s="66">
        <f>IF(T287=1,IF(S287&lt;15,VLOOKUP(V287,data!$B$3:$E$32,2,0)*S287,(VLOOKUP(V287,data!$B$3:$E$32,2,0)*14)+(VLOOKUP(V287,data!$B$3:$E$32,3,0))*(S287-14)),0)</f>
        <v>0</v>
      </c>
      <c r="X287" s="87" t="s">
        <v>87</v>
      </c>
      <c r="Y287" s="66">
        <f>IF(T287=1,VLOOKUP(X287,data!$B$35:$D$39,2,0),0)</f>
        <v>0</v>
      </c>
      <c r="Z287" s="67">
        <f>IF(AND(W287&lt;&gt;0,Y287&lt;&gt;0)=FALSE,0,data!$C$43)</f>
        <v>0</v>
      </c>
      <c r="AA287" s="91">
        <f t="shared" si="128"/>
        <v>0</v>
      </c>
      <c r="AB287" s="121">
        <f t="shared" si="129"/>
        <v>0</v>
      </c>
      <c r="AC287" s="61">
        <f t="shared" si="130"/>
        <v>0</v>
      </c>
      <c r="AD287" s="61">
        <f t="shared" si="131"/>
        <v>0</v>
      </c>
      <c r="AF287" s="64"/>
      <c r="AG287" s="61">
        <f t="shared" si="132"/>
        <v>0</v>
      </c>
      <c r="AH287" s="65">
        <f>IF(AG287=1,data!$C$41*AF287,0)</f>
        <v>0</v>
      </c>
      <c r="AI287" s="87" t="s">
        <v>87</v>
      </c>
      <c r="AJ287" s="66">
        <f>IF(AG287=1,IF(AF287&lt;15,VLOOKUP(AI287,data!$B$3:$E$32,2,0)*AF287,(VLOOKUP(AI287,data!$B$3:$E$32,2,0)*14)+(VLOOKUP(AI287,data!$B$3:$E$32,3,0))*(AF287-14)),0)</f>
        <v>0</v>
      </c>
      <c r="AK287" s="87" t="s">
        <v>87</v>
      </c>
      <c r="AL287" s="66">
        <f>IF(AG287=1,VLOOKUP(AK287,data!$B$35:$D$39,2,0),0)</f>
        <v>0</v>
      </c>
      <c r="AM287" s="67">
        <f>IF(AND(AJ287&lt;&gt;0,AL287&lt;&gt;0)=FALSE,0,data!$C$43)</f>
        <v>0</v>
      </c>
      <c r="AN287" s="91">
        <f t="shared" si="133"/>
        <v>0</v>
      </c>
      <c r="AO287" s="121">
        <f t="shared" si="134"/>
        <v>0</v>
      </c>
      <c r="AP287" s="61">
        <f t="shared" si="135"/>
        <v>0</v>
      </c>
      <c r="AQ287" s="61">
        <f t="shared" si="136"/>
        <v>0</v>
      </c>
      <c r="AS287" s="64"/>
      <c r="AT287" s="61">
        <f t="shared" si="137"/>
        <v>0</v>
      </c>
      <c r="AU287" s="65">
        <f>IF(AT287=1,data!$C$41*AS287,0)</f>
        <v>0</v>
      </c>
      <c r="AV287" s="87" t="s">
        <v>87</v>
      </c>
      <c r="AW287" s="66">
        <f>IF(AT287=1,IF(AS287&lt;15,VLOOKUP(AV287,data!$B$3:$E$32,2,0)*AS287,(VLOOKUP(AV287,data!$B$3:$E$32,2,0)*14)+(VLOOKUP(AV287,data!$B$3:$E$32,3,0))*(AS287-14)),0)</f>
        <v>0</v>
      </c>
      <c r="AX287" s="87" t="s">
        <v>87</v>
      </c>
      <c r="AY287" s="66">
        <f>IF(AT287=1,VLOOKUP(AX287,data!$B$35:$D$39,2,0),0)</f>
        <v>0</v>
      </c>
      <c r="AZ287" s="67">
        <f>IF(AND(AW287&lt;&gt;0,AY287&lt;&gt;0)=FALSE,0,data!$C$43)</f>
        <v>0</v>
      </c>
      <c r="BA287" s="91">
        <f t="shared" si="138"/>
        <v>0</v>
      </c>
      <c r="BB287" s="121">
        <f t="shared" si="139"/>
        <v>0</v>
      </c>
      <c r="BC287" s="61">
        <f t="shared" si="140"/>
        <v>0</v>
      </c>
      <c r="BD287" s="61">
        <f t="shared" si="141"/>
        <v>0</v>
      </c>
      <c r="BF287" s="64"/>
      <c r="BG287" s="61">
        <f t="shared" si="142"/>
        <v>0</v>
      </c>
      <c r="BH287" s="65">
        <f>IF(BG287=1,data!$C$41*BF287,0)</f>
        <v>0</v>
      </c>
      <c r="BI287" s="87" t="s">
        <v>87</v>
      </c>
      <c r="BJ287" s="66">
        <f>IF(BG287=1,IF(BF287&lt;15,VLOOKUP(BI287,data!$B$3:$E$32,2,0)*BF287,(VLOOKUP(BI287,data!$B$3:$E$32,2,0)*14)+(VLOOKUP(BI287,data!$B$3:$E$32,3,0))*(BF287-14)),0)</f>
        <v>0</v>
      </c>
      <c r="BK287" s="87" t="s">
        <v>87</v>
      </c>
      <c r="BL287" s="66">
        <f>IF(BG287=1,VLOOKUP(BK287,data!$B$35:$D$39,2,0),0)</f>
        <v>0</v>
      </c>
      <c r="BM287" s="67">
        <f>IF(AND(BJ287&lt;&gt;0,BL287&lt;&gt;0)=FALSE,0,data!$C$43)</f>
        <v>0</v>
      </c>
      <c r="BN287" s="91">
        <f t="shared" si="143"/>
        <v>0</v>
      </c>
      <c r="BO287" s="121">
        <f t="shared" si="144"/>
        <v>0</v>
      </c>
      <c r="BP287" s="61">
        <f t="shared" si="145"/>
        <v>0</v>
      </c>
      <c r="BQ287" s="61">
        <f t="shared" si="146"/>
        <v>0</v>
      </c>
      <c r="BS287" s="64"/>
      <c r="BT287" s="61">
        <f t="shared" si="147"/>
        <v>0</v>
      </c>
      <c r="BU287" s="65">
        <f>IF(BT287=1,data!$C$41*BS287,0)</f>
        <v>0</v>
      </c>
      <c r="BV287" s="87" t="s">
        <v>87</v>
      </c>
      <c r="BW287" s="66">
        <f>IF(BT287=1,IF(BS287&lt;15,VLOOKUP(BV287,data!$B$3:$E$32,2,0)*BS287,(VLOOKUP(BV287,data!$B$3:$E$32,2,0)*14)+(VLOOKUP(BV287,data!$B$3:$E$32,3,0))*(BS287-14)),0)</f>
        <v>0</v>
      </c>
      <c r="BX287" s="87" t="s">
        <v>87</v>
      </c>
      <c r="BY287" s="66">
        <f>IF(BT287=1,VLOOKUP(BX287,data!$B$35:$D$39,2,0),0)</f>
        <v>0</v>
      </c>
      <c r="BZ287" s="67">
        <f>IF(AND(BW287&lt;&gt;0,BY287&lt;&gt;0)=FALSE,0,data!$C$43)</f>
        <v>0</v>
      </c>
      <c r="CA287" s="91">
        <f t="shared" si="148"/>
        <v>0</v>
      </c>
      <c r="CB287" s="121">
        <f t="shared" si="149"/>
        <v>0</v>
      </c>
      <c r="CC287" s="61">
        <f t="shared" si="150"/>
        <v>0</v>
      </c>
      <c r="CD287" s="61">
        <f t="shared" si="151"/>
        <v>0</v>
      </c>
    </row>
    <row r="288" spans="1:82" ht="18" hidden="1" customHeight="1" x14ac:dyDescent="0.25">
      <c r="A288" s="68"/>
      <c r="B288" s="58" t="s">
        <v>370</v>
      </c>
      <c r="C288" s="113"/>
      <c r="D288" s="59"/>
      <c r="E288" s="64"/>
      <c r="F288" s="61">
        <f t="shared" si="123"/>
        <v>0</v>
      </c>
      <c r="G288" s="65">
        <f>IF(F288=1,data!$C$41*E288,0)</f>
        <v>0</v>
      </c>
      <c r="H288" s="87" t="s">
        <v>87</v>
      </c>
      <c r="I288" s="66">
        <f>IF($F288=1,IF($E288&lt;15,VLOOKUP(H288,data!$B$3:$E$32,2,0)*$E288,(VLOOKUP(H288,data!$B$3:$E$32,2,0)*14)+(VLOOKUP(H288,data!$B$3:$E$32,3,0))*($E288-14)),0)</f>
        <v>0</v>
      </c>
      <c r="J288" s="87" t="s">
        <v>87</v>
      </c>
      <c r="K288" s="66">
        <f>IF($F288=1,VLOOKUP(J288,data!$B$35:$D$39,2,0),0)</f>
        <v>0</v>
      </c>
      <c r="L288" s="67">
        <f>IF(AND(I288&lt;&gt;0,K288&lt;&gt;0)=FALSE,0,data!$C$43)</f>
        <v>0</v>
      </c>
      <c r="M288" s="91">
        <f t="shared" si="61"/>
        <v>0</v>
      </c>
      <c r="N288" s="61">
        <f t="shared" si="152"/>
        <v>0</v>
      </c>
      <c r="O288" s="61">
        <f t="shared" si="124"/>
        <v>0</v>
      </c>
      <c r="P288" s="61">
        <f t="shared" si="125"/>
        <v>0</v>
      </c>
      <c r="Q288" s="137">
        <f t="shared" si="126"/>
        <v>0</v>
      </c>
      <c r="S288" s="64"/>
      <c r="T288" s="61">
        <f t="shared" si="127"/>
        <v>0</v>
      </c>
      <c r="U288" s="65">
        <f>IF(T288=1,data!$C$41*S288,0)</f>
        <v>0</v>
      </c>
      <c r="V288" s="87" t="s">
        <v>87</v>
      </c>
      <c r="W288" s="66">
        <f>IF(T288=1,IF(S288&lt;15,VLOOKUP(V288,data!$B$3:$E$32,2,0)*S288,(VLOOKUP(V288,data!$B$3:$E$32,2,0)*14)+(VLOOKUP(V288,data!$B$3:$E$32,3,0))*(S288-14)),0)</f>
        <v>0</v>
      </c>
      <c r="X288" s="87" t="s">
        <v>87</v>
      </c>
      <c r="Y288" s="66">
        <f>IF(T288=1,VLOOKUP(X288,data!$B$35:$D$39,2,0),0)</f>
        <v>0</v>
      </c>
      <c r="Z288" s="67">
        <f>IF(AND(W288&lt;&gt;0,Y288&lt;&gt;0)=FALSE,0,data!$C$43)</f>
        <v>0</v>
      </c>
      <c r="AA288" s="91">
        <f t="shared" si="128"/>
        <v>0</v>
      </c>
      <c r="AB288" s="121">
        <f t="shared" si="129"/>
        <v>0</v>
      </c>
      <c r="AC288" s="61">
        <f t="shared" si="130"/>
        <v>0</v>
      </c>
      <c r="AD288" s="61">
        <f t="shared" si="131"/>
        <v>0</v>
      </c>
      <c r="AF288" s="64"/>
      <c r="AG288" s="61">
        <f t="shared" si="132"/>
        <v>0</v>
      </c>
      <c r="AH288" s="65">
        <f>IF(AG288=1,data!$C$41*AF288,0)</f>
        <v>0</v>
      </c>
      <c r="AI288" s="87" t="s">
        <v>87</v>
      </c>
      <c r="AJ288" s="66">
        <f>IF(AG288=1,IF(AF288&lt;15,VLOOKUP(AI288,data!$B$3:$E$32,2,0)*AF288,(VLOOKUP(AI288,data!$B$3:$E$32,2,0)*14)+(VLOOKUP(AI288,data!$B$3:$E$32,3,0))*(AF288-14)),0)</f>
        <v>0</v>
      </c>
      <c r="AK288" s="87" t="s">
        <v>87</v>
      </c>
      <c r="AL288" s="66">
        <f>IF(AG288=1,VLOOKUP(AK288,data!$B$35:$D$39,2,0),0)</f>
        <v>0</v>
      </c>
      <c r="AM288" s="67">
        <f>IF(AND(AJ288&lt;&gt;0,AL288&lt;&gt;0)=FALSE,0,data!$C$43)</f>
        <v>0</v>
      </c>
      <c r="AN288" s="91">
        <f t="shared" si="133"/>
        <v>0</v>
      </c>
      <c r="AO288" s="121">
        <f t="shared" si="134"/>
        <v>0</v>
      </c>
      <c r="AP288" s="61">
        <f t="shared" si="135"/>
        <v>0</v>
      </c>
      <c r="AQ288" s="61">
        <f t="shared" si="136"/>
        <v>0</v>
      </c>
      <c r="AS288" s="64"/>
      <c r="AT288" s="61">
        <f t="shared" si="137"/>
        <v>0</v>
      </c>
      <c r="AU288" s="65">
        <f>IF(AT288=1,data!$C$41*AS288,0)</f>
        <v>0</v>
      </c>
      <c r="AV288" s="87" t="s">
        <v>87</v>
      </c>
      <c r="AW288" s="66">
        <f>IF(AT288=1,IF(AS288&lt;15,VLOOKUP(AV288,data!$B$3:$E$32,2,0)*AS288,(VLOOKUP(AV288,data!$B$3:$E$32,2,0)*14)+(VLOOKUP(AV288,data!$B$3:$E$32,3,0))*(AS288-14)),0)</f>
        <v>0</v>
      </c>
      <c r="AX288" s="87" t="s">
        <v>87</v>
      </c>
      <c r="AY288" s="66">
        <f>IF(AT288=1,VLOOKUP(AX288,data!$B$35:$D$39,2,0),0)</f>
        <v>0</v>
      </c>
      <c r="AZ288" s="67">
        <f>IF(AND(AW288&lt;&gt;0,AY288&lt;&gt;0)=FALSE,0,data!$C$43)</f>
        <v>0</v>
      </c>
      <c r="BA288" s="91">
        <f t="shared" si="138"/>
        <v>0</v>
      </c>
      <c r="BB288" s="121">
        <f t="shared" si="139"/>
        <v>0</v>
      </c>
      <c r="BC288" s="61">
        <f t="shared" si="140"/>
        <v>0</v>
      </c>
      <c r="BD288" s="61">
        <f t="shared" si="141"/>
        <v>0</v>
      </c>
      <c r="BF288" s="64"/>
      <c r="BG288" s="61">
        <f t="shared" si="142"/>
        <v>0</v>
      </c>
      <c r="BH288" s="65">
        <f>IF(BG288=1,data!$C$41*BF288,0)</f>
        <v>0</v>
      </c>
      <c r="BI288" s="87" t="s">
        <v>87</v>
      </c>
      <c r="BJ288" s="66">
        <f>IF(BG288=1,IF(BF288&lt;15,VLOOKUP(BI288,data!$B$3:$E$32,2,0)*BF288,(VLOOKUP(BI288,data!$B$3:$E$32,2,0)*14)+(VLOOKUP(BI288,data!$B$3:$E$32,3,0))*(BF288-14)),0)</f>
        <v>0</v>
      </c>
      <c r="BK288" s="87" t="s">
        <v>87</v>
      </c>
      <c r="BL288" s="66">
        <f>IF(BG288=1,VLOOKUP(BK288,data!$B$35:$D$39,2,0),0)</f>
        <v>0</v>
      </c>
      <c r="BM288" s="67">
        <f>IF(AND(BJ288&lt;&gt;0,BL288&lt;&gt;0)=FALSE,0,data!$C$43)</f>
        <v>0</v>
      </c>
      <c r="BN288" s="91">
        <f t="shared" si="143"/>
        <v>0</v>
      </c>
      <c r="BO288" s="121">
        <f t="shared" si="144"/>
        <v>0</v>
      </c>
      <c r="BP288" s="61">
        <f t="shared" si="145"/>
        <v>0</v>
      </c>
      <c r="BQ288" s="61">
        <f t="shared" si="146"/>
        <v>0</v>
      </c>
      <c r="BS288" s="64"/>
      <c r="BT288" s="61">
        <f t="shared" si="147"/>
        <v>0</v>
      </c>
      <c r="BU288" s="65">
        <f>IF(BT288=1,data!$C$41*BS288,0)</f>
        <v>0</v>
      </c>
      <c r="BV288" s="87" t="s">
        <v>87</v>
      </c>
      <c r="BW288" s="66">
        <f>IF(BT288=1,IF(BS288&lt;15,VLOOKUP(BV288,data!$B$3:$E$32,2,0)*BS288,(VLOOKUP(BV288,data!$B$3:$E$32,2,0)*14)+(VLOOKUP(BV288,data!$B$3:$E$32,3,0))*(BS288-14)),0)</f>
        <v>0</v>
      </c>
      <c r="BX288" s="87" t="s">
        <v>87</v>
      </c>
      <c r="BY288" s="66">
        <f>IF(BT288=1,VLOOKUP(BX288,data!$B$35:$D$39,2,0),0)</f>
        <v>0</v>
      </c>
      <c r="BZ288" s="67">
        <f>IF(AND(BW288&lt;&gt;0,BY288&lt;&gt;0)=FALSE,0,data!$C$43)</f>
        <v>0</v>
      </c>
      <c r="CA288" s="91">
        <f t="shared" si="148"/>
        <v>0</v>
      </c>
      <c r="CB288" s="121">
        <f t="shared" si="149"/>
        <v>0</v>
      </c>
      <c r="CC288" s="61">
        <f t="shared" si="150"/>
        <v>0</v>
      </c>
      <c r="CD288" s="61">
        <f t="shared" si="151"/>
        <v>0</v>
      </c>
    </row>
    <row r="289" spans="1:82" ht="18" hidden="1" customHeight="1" x14ac:dyDescent="0.25">
      <c r="A289" s="68"/>
      <c r="B289" s="58" t="s">
        <v>371</v>
      </c>
      <c r="C289" s="113"/>
      <c r="D289" s="59"/>
      <c r="E289" s="64"/>
      <c r="F289" s="61">
        <f t="shared" si="123"/>
        <v>0</v>
      </c>
      <c r="G289" s="65">
        <f>IF(F289=1,data!$C$41*E289,0)</f>
        <v>0</v>
      </c>
      <c r="H289" s="87" t="s">
        <v>87</v>
      </c>
      <c r="I289" s="66">
        <f>IF($F289=1,IF($E289&lt;15,VLOOKUP(H289,data!$B$3:$E$32,2,0)*$E289,(VLOOKUP(H289,data!$B$3:$E$32,2,0)*14)+(VLOOKUP(H289,data!$B$3:$E$32,3,0))*($E289-14)),0)</f>
        <v>0</v>
      </c>
      <c r="J289" s="87" t="s">
        <v>87</v>
      </c>
      <c r="K289" s="66">
        <f>IF($F289=1,VLOOKUP(J289,data!$B$35:$D$39,2,0),0)</f>
        <v>0</v>
      </c>
      <c r="L289" s="67">
        <f>IF(AND(I289&lt;&gt;0,K289&lt;&gt;0)=FALSE,0,data!$C$43)</f>
        <v>0</v>
      </c>
      <c r="M289" s="91">
        <f t="shared" si="61"/>
        <v>0</v>
      </c>
      <c r="N289" s="61">
        <f t="shared" si="152"/>
        <v>0</v>
      </c>
      <c r="O289" s="61">
        <f t="shared" si="124"/>
        <v>0</v>
      </c>
      <c r="P289" s="61">
        <f t="shared" si="125"/>
        <v>0</v>
      </c>
      <c r="Q289" s="137">
        <f t="shared" si="126"/>
        <v>0</v>
      </c>
      <c r="S289" s="64"/>
      <c r="T289" s="61">
        <f t="shared" si="127"/>
        <v>0</v>
      </c>
      <c r="U289" s="65">
        <f>IF(T289=1,data!$C$41*S289,0)</f>
        <v>0</v>
      </c>
      <c r="V289" s="87" t="s">
        <v>87</v>
      </c>
      <c r="W289" s="66">
        <f>IF(T289=1,IF(S289&lt;15,VLOOKUP(V289,data!$B$3:$E$32,2,0)*S289,(VLOOKUP(V289,data!$B$3:$E$32,2,0)*14)+(VLOOKUP(V289,data!$B$3:$E$32,3,0))*(S289-14)),0)</f>
        <v>0</v>
      </c>
      <c r="X289" s="87" t="s">
        <v>87</v>
      </c>
      <c r="Y289" s="66">
        <f>IF(T289=1,VLOOKUP(X289,data!$B$35:$D$39,2,0),0)</f>
        <v>0</v>
      </c>
      <c r="Z289" s="67">
        <f>IF(AND(W289&lt;&gt;0,Y289&lt;&gt;0)=FALSE,0,data!$C$43)</f>
        <v>0</v>
      </c>
      <c r="AA289" s="91">
        <f t="shared" si="128"/>
        <v>0</v>
      </c>
      <c r="AB289" s="121">
        <f t="shared" si="129"/>
        <v>0</v>
      </c>
      <c r="AC289" s="61">
        <f t="shared" si="130"/>
        <v>0</v>
      </c>
      <c r="AD289" s="61">
        <f t="shared" si="131"/>
        <v>0</v>
      </c>
      <c r="AF289" s="64"/>
      <c r="AG289" s="61">
        <f t="shared" si="132"/>
        <v>0</v>
      </c>
      <c r="AH289" s="65">
        <f>IF(AG289=1,data!$C$41*AF289,0)</f>
        <v>0</v>
      </c>
      <c r="AI289" s="87" t="s">
        <v>87</v>
      </c>
      <c r="AJ289" s="66">
        <f>IF(AG289=1,IF(AF289&lt;15,VLOOKUP(AI289,data!$B$3:$E$32,2,0)*AF289,(VLOOKUP(AI289,data!$B$3:$E$32,2,0)*14)+(VLOOKUP(AI289,data!$B$3:$E$32,3,0))*(AF289-14)),0)</f>
        <v>0</v>
      </c>
      <c r="AK289" s="87" t="s">
        <v>87</v>
      </c>
      <c r="AL289" s="66">
        <f>IF(AG289=1,VLOOKUP(AK289,data!$B$35:$D$39,2,0),0)</f>
        <v>0</v>
      </c>
      <c r="AM289" s="67">
        <f>IF(AND(AJ289&lt;&gt;0,AL289&lt;&gt;0)=FALSE,0,data!$C$43)</f>
        <v>0</v>
      </c>
      <c r="AN289" s="91">
        <f t="shared" si="133"/>
        <v>0</v>
      </c>
      <c r="AO289" s="121">
        <f t="shared" si="134"/>
        <v>0</v>
      </c>
      <c r="AP289" s="61">
        <f t="shared" si="135"/>
        <v>0</v>
      </c>
      <c r="AQ289" s="61">
        <f t="shared" si="136"/>
        <v>0</v>
      </c>
      <c r="AS289" s="64"/>
      <c r="AT289" s="61">
        <f t="shared" si="137"/>
        <v>0</v>
      </c>
      <c r="AU289" s="65">
        <f>IF(AT289=1,data!$C$41*AS289,0)</f>
        <v>0</v>
      </c>
      <c r="AV289" s="87" t="s">
        <v>87</v>
      </c>
      <c r="AW289" s="66">
        <f>IF(AT289=1,IF(AS289&lt;15,VLOOKUP(AV289,data!$B$3:$E$32,2,0)*AS289,(VLOOKUP(AV289,data!$B$3:$E$32,2,0)*14)+(VLOOKUP(AV289,data!$B$3:$E$32,3,0))*(AS289-14)),0)</f>
        <v>0</v>
      </c>
      <c r="AX289" s="87" t="s">
        <v>87</v>
      </c>
      <c r="AY289" s="66">
        <f>IF(AT289=1,VLOOKUP(AX289,data!$B$35:$D$39,2,0),0)</f>
        <v>0</v>
      </c>
      <c r="AZ289" s="67">
        <f>IF(AND(AW289&lt;&gt;0,AY289&lt;&gt;0)=FALSE,0,data!$C$43)</f>
        <v>0</v>
      </c>
      <c r="BA289" s="91">
        <f t="shared" si="138"/>
        <v>0</v>
      </c>
      <c r="BB289" s="121">
        <f t="shared" si="139"/>
        <v>0</v>
      </c>
      <c r="BC289" s="61">
        <f t="shared" si="140"/>
        <v>0</v>
      </c>
      <c r="BD289" s="61">
        <f t="shared" si="141"/>
        <v>0</v>
      </c>
      <c r="BF289" s="64"/>
      <c r="BG289" s="61">
        <f t="shared" si="142"/>
        <v>0</v>
      </c>
      <c r="BH289" s="65">
        <f>IF(BG289=1,data!$C$41*BF289,0)</f>
        <v>0</v>
      </c>
      <c r="BI289" s="87" t="s">
        <v>87</v>
      </c>
      <c r="BJ289" s="66">
        <f>IF(BG289=1,IF(BF289&lt;15,VLOOKUP(BI289,data!$B$3:$E$32,2,0)*BF289,(VLOOKUP(BI289,data!$B$3:$E$32,2,0)*14)+(VLOOKUP(BI289,data!$B$3:$E$32,3,0))*(BF289-14)),0)</f>
        <v>0</v>
      </c>
      <c r="BK289" s="87" t="s">
        <v>87</v>
      </c>
      <c r="BL289" s="66">
        <f>IF(BG289=1,VLOOKUP(BK289,data!$B$35:$D$39,2,0),0)</f>
        <v>0</v>
      </c>
      <c r="BM289" s="67">
        <f>IF(AND(BJ289&lt;&gt;0,BL289&lt;&gt;0)=FALSE,0,data!$C$43)</f>
        <v>0</v>
      </c>
      <c r="BN289" s="91">
        <f t="shared" si="143"/>
        <v>0</v>
      </c>
      <c r="BO289" s="121">
        <f t="shared" si="144"/>
        <v>0</v>
      </c>
      <c r="BP289" s="61">
        <f t="shared" si="145"/>
        <v>0</v>
      </c>
      <c r="BQ289" s="61">
        <f t="shared" si="146"/>
        <v>0</v>
      </c>
      <c r="BS289" s="64"/>
      <c r="BT289" s="61">
        <f t="shared" si="147"/>
        <v>0</v>
      </c>
      <c r="BU289" s="65">
        <f>IF(BT289=1,data!$C$41*BS289,0)</f>
        <v>0</v>
      </c>
      <c r="BV289" s="87" t="s">
        <v>87</v>
      </c>
      <c r="BW289" s="66">
        <f>IF(BT289=1,IF(BS289&lt;15,VLOOKUP(BV289,data!$B$3:$E$32,2,0)*BS289,(VLOOKUP(BV289,data!$B$3:$E$32,2,0)*14)+(VLOOKUP(BV289,data!$B$3:$E$32,3,0))*(BS289-14)),0)</f>
        <v>0</v>
      </c>
      <c r="BX289" s="87" t="s">
        <v>87</v>
      </c>
      <c r="BY289" s="66">
        <f>IF(BT289=1,VLOOKUP(BX289,data!$B$35:$D$39,2,0),0)</f>
        <v>0</v>
      </c>
      <c r="BZ289" s="67">
        <f>IF(AND(BW289&lt;&gt;0,BY289&lt;&gt;0)=FALSE,0,data!$C$43)</f>
        <v>0</v>
      </c>
      <c r="CA289" s="91">
        <f t="shared" si="148"/>
        <v>0</v>
      </c>
      <c r="CB289" s="121">
        <f t="shared" si="149"/>
        <v>0</v>
      </c>
      <c r="CC289" s="61">
        <f t="shared" si="150"/>
        <v>0</v>
      </c>
      <c r="CD289" s="61">
        <f t="shared" si="151"/>
        <v>0</v>
      </c>
    </row>
    <row r="290" spans="1:82" ht="18" hidden="1" customHeight="1" x14ac:dyDescent="0.25">
      <c r="A290" s="68"/>
      <c r="B290" s="58" t="s">
        <v>372</v>
      </c>
      <c r="C290" s="113"/>
      <c r="D290" s="59"/>
      <c r="E290" s="64"/>
      <c r="F290" s="61">
        <f t="shared" si="123"/>
        <v>0</v>
      </c>
      <c r="G290" s="65">
        <f>IF(F290=1,data!$C$41*E290,0)</f>
        <v>0</v>
      </c>
      <c r="H290" s="87" t="s">
        <v>87</v>
      </c>
      <c r="I290" s="66">
        <f>IF($F290=1,IF($E290&lt;15,VLOOKUP(H290,data!$B$3:$E$32,2,0)*$E290,(VLOOKUP(H290,data!$B$3:$E$32,2,0)*14)+(VLOOKUP(H290,data!$B$3:$E$32,3,0))*($E290-14)),0)</f>
        <v>0</v>
      </c>
      <c r="J290" s="87" t="s">
        <v>87</v>
      </c>
      <c r="K290" s="66">
        <f>IF($F290=1,VLOOKUP(J290,data!$B$35:$D$39,2,0),0)</f>
        <v>0</v>
      </c>
      <c r="L290" s="67">
        <f>IF(AND(I290&lt;&gt;0,K290&lt;&gt;0)=FALSE,0,data!$C$43)</f>
        <v>0</v>
      </c>
      <c r="M290" s="91">
        <f t="shared" si="61"/>
        <v>0</v>
      </c>
      <c r="N290" s="61">
        <f t="shared" si="152"/>
        <v>0</v>
      </c>
      <c r="O290" s="61">
        <f t="shared" si="124"/>
        <v>0</v>
      </c>
      <c r="P290" s="61">
        <f t="shared" si="125"/>
        <v>0</v>
      </c>
      <c r="Q290" s="137">
        <f t="shared" si="126"/>
        <v>0</v>
      </c>
      <c r="S290" s="64"/>
      <c r="T290" s="61">
        <f t="shared" si="127"/>
        <v>0</v>
      </c>
      <c r="U290" s="65">
        <f>IF(T290=1,data!$C$41*S290,0)</f>
        <v>0</v>
      </c>
      <c r="V290" s="87" t="s">
        <v>87</v>
      </c>
      <c r="W290" s="66">
        <f>IF(T290=1,IF(S290&lt;15,VLOOKUP(V290,data!$B$3:$E$32,2,0)*S290,(VLOOKUP(V290,data!$B$3:$E$32,2,0)*14)+(VLOOKUP(V290,data!$B$3:$E$32,3,0))*(S290-14)),0)</f>
        <v>0</v>
      </c>
      <c r="X290" s="87" t="s">
        <v>87</v>
      </c>
      <c r="Y290" s="66">
        <f>IF(T290=1,VLOOKUP(X290,data!$B$35:$D$39,2,0),0)</f>
        <v>0</v>
      </c>
      <c r="Z290" s="67">
        <f>IF(AND(W290&lt;&gt;0,Y290&lt;&gt;0)=FALSE,0,data!$C$43)</f>
        <v>0</v>
      </c>
      <c r="AA290" s="91">
        <f t="shared" si="128"/>
        <v>0</v>
      </c>
      <c r="AB290" s="121">
        <f t="shared" si="129"/>
        <v>0</v>
      </c>
      <c r="AC290" s="61">
        <f t="shared" si="130"/>
        <v>0</v>
      </c>
      <c r="AD290" s="61">
        <f t="shared" si="131"/>
        <v>0</v>
      </c>
      <c r="AF290" s="64"/>
      <c r="AG290" s="61">
        <f t="shared" si="132"/>
        <v>0</v>
      </c>
      <c r="AH290" s="65">
        <f>IF(AG290=1,data!$C$41*AF290,0)</f>
        <v>0</v>
      </c>
      <c r="AI290" s="87" t="s">
        <v>87</v>
      </c>
      <c r="AJ290" s="66">
        <f>IF(AG290=1,IF(AF290&lt;15,VLOOKUP(AI290,data!$B$3:$E$32,2,0)*AF290,(VLOOKUP(AI290,data!$B$3:$E$32,2,0)*14)+(VLOOKUP(AI290,data!$B$3:$E$32,3,0))*(AF290-14)),0)</f>
        <v>0</v>
      </c>
      <c r="AK290" s="87" t="s">
        <v>87</v>
      </c>
      <c r="AL290" s="66">
        <f>IF(AG290=1,VLOOKUP(AK290,data!$B$35:$D$39,2,0),0)</f>
        <v>0</v>
      </c>
      <c r="AM290" s="67">
        <f>IF(AND(AJ290&lt;&gt;0,AL290&lt;&gt;0)=FALSE,0,data!$C$43)</f>
        <v>0</v>
      </c>
      <c r="AN290" s="91">
        <f t="shared" si="133"/>
        <v>0</v>
      </c>
      <c r="AO290" s="121">
        <f t="shared" si="134"/>
        <v>0</v>
      </c>
      <c r="AP290" s="61">
        <f t="shared" si="135"/>
        <v>0</v>
      </c>
      <c r="AQ290" s="61">
        <f t="shared" si="136"/>
        <v>0</v>
      </c>
      <c r="AS290" s="64"/>
      <c r="AT290" s="61">
        <f t="shared" si="137"/>
        <v>0</v>
      </c>
      <c r="AU290" s="65">
        <f>IF(AT290=1,data!$C$41*AS290,0)</f>
        <v>0</v>
      </c>
      <c r="AV290" s="87" t="s">
        <v>87</v>
      </c>
      <c r="AW290" s="66">
        <f>IF(AT290=1,IF(AS290&lt;15,VLOOKUP(AV290,data!$B$3:$E$32,2,0)*AS290,(VLOOKUP(AV290,data!$B$3:$E$32,2,0)*14)+(VLOOKUP(AV290,data!$B$3:$E$32,3,0))*(AS290-14)),0)</f>
        <v>0</v>
      </c>
      <c r="AX290" s="87" t="s">
        <v>87</v>
      </c>
      <c r="AY290" s="66">
        <f>IF(AT290=1,VLOOKUP(AX290,data!$B$35:$D$39,2,0),0)</f>
        <v>0</v>
      </c>
      <c r="AZ290" s="67">
        <f>IF(AND(AW290&lt;&gt;0,AY290&lt;&gt;0)=FALSE,0,data!$C$43)</f>
        <v>0</v>
      </c>
      <c r="BA290" s="91">
        <f t="shared" si="138"/>
        <v>0</v>
      </c>
      <c r="BB290" s="121">
        <f t="shared" si="139"/>
        <v>0</v>
      </c>
      <c r="BC290" s="61">
        <f t="shared" si="140"/>
        <v>0</v>
      </c>
      <c r="BD290" s="61">
        <f t="shared" si="141"/>
        <v>0</v>
      </c>
      <c r="BF290" s="64"/>
      <c r="BG290" s="61">
        <f t="shared" si="142"/>
        <v>0</v>
      </c>
      <c r="BH290" s="65">
        <f>IF(BG290=1,data!$C$41*BF290,0)</f>
        <v>0</v>
      </c>
      <c r="BI290" s="87" t="s">
        <v>87</v>
      </c>
      <c r="BJ290" s="66">
        <f>IF(BG290=1,IF(BF290&lt;15,VLOOKUP(BI290,data!$B$3:$E$32,2,0)*BF290,(VLOOKUP(BI290,data!$B$3:$E$32,2,0)*14)+(VLOOKUP(BI290,data!$B$3:$E$32,3,0))*(BF290-14)),0)</f>
        <v>0</v>
      </c>
      <c r="BK290" s="87" t="s">
        <v>87</v>
      </c>
      <c r="BL290" s="66">
        <f>IF(BG290=1,VLOOKUP(BK290,data!$B$35:$D$39,2,0),0)</f>
        <v>0</v>
      </c>
      <c r="BM290" s="67">
        <f>IF(AND(BJ290&lt;&gt;0,BL290&lt;&gt;0)=FALSE,0,data!$C$43)</f>
        <v>0</v>
      </c>
      <c r="BN290" s="91">
        <f t="shared" si="143"/>
        <v>0</v>
      </c>
      <c r="BO290" s="121">
        <f t="shared" si="144"/>
        <v>0</v>
      </c>
      <c r="BP290" s="61">
        <f t="shared" si="145"/>
        <v>0</v>
      </c>
      <c r="BQ290" s="61">
        <f t="shared" si="146"/>
        <v>0</v>
      </c>
      <c r="BS290" s="64"/>
      <c r="BT290" s="61">
        <f t="shared" si="147"/>
        <v>0</v>
      </c>
      <c r="BU290" s="65">
        <f>IF(BT290=1,data!$C$41*BS290,0)</f>
        <v>0</v>
      </c>
      <c r="BV290" s="87" t="s">
        <v>87</v>
      </c>
      <c r="BW290" s="66">
        <f>IF(BT290=1,IF(BS290&lt;15,VLOOKUP(BV290,data!$B$3:$E$32,2,0)*BS290,(VLOOKUP(BV290,data!$B$3:$E$32,2,0)*14)+(VLOOKUP(BV290,data!$B$3:$E$32,3,0))*(BS290-14)),0)</f>
        <v>0</v>
      </c>
      <c r="BX290" s="87" t="s">
        <v>87</v>
      </c>
      <c r="BY290" s="66">
        <f>IF(BT290=1,VLOOKUP(BX290,data!$B$35:$D$39,2,0),0)</f>
        <v>0</v>
      </c>
      <c r="BZ290" s="67">
        <f>IF(AND(BW290&lt;&gt;0,BY290&lt;&gt;0)=FALSE,0,data!$C$43)</f>
        <v>0</v>
      </c>
      <c r="CA290" s="91">
        <f t="shared" si="148"/>
        <v>0</v>
      </c>
      <c r="CB290" s="121">
        <f t="shared" si="149"/>
        <v>0</v>
      </c>
      <c r="CC290" s="61">
        <f t="shared" si="150"/>
        <v>0</v>
      </c>
      <c r="CD290" s="61">
        <f t="shared" si="151"/>
        <v>0</v>
      </c>
    </row>
    <row r="291" spans="1:82" ht="18" hidden="1" customHeight="1" x14ac:dyDescent="0.25">
      <c r="A291" s="68"/>
      <c r="B291" s="58" t="s">
        <v>373</v>
      </c>
      <c r="C291" s="113"/>
      <c r="D291" s="59"/>
      <c r="E291" s="64"/>
      <c r="F291" s="61">
        <f t="shared" si="123"/>
        <v>0</v>
      </c>
      <c r="G291" s="65">
        <f>IF(F291=1,data!$C$41*E291,0)</f>
        <v>0</v>
      </c>
      <c r="H291" s="87" t="s">
        <v>87</v>
      </c>
      <c r="I291" s="66">
        <f>IF($F291=1,IF($E291&lt;15,VLOOKUP(H291,data!$B$3:$E$32,2,0)*$E291,(VLOOKUP(H291,data!$B$3:$E$32,2,0)*14)+(VLOOKUP(H291,data!$B$3:$E$32,3,0))*($E291-14)),0)</f>
        <v>0</v>
      </c>
      <c r="J291" s="87" t="s">
        <v>87</v>
      </c>
      <c r="K291" s="66">
        <f>IF($F291=1,VLOOKUP(J291,data!$B$35:$D$39,2,0),0)</f>
        <v>0</v>
      </c>
      <c r="L291" s="67">
        <f>IF(AND(I291&lt;&gt;0,K291&lt;&gt;0)=FALSE,0,data!$C$43)</f>
        <v>0</v>
      </c>
      <c r="M291" s="91">
        <f t="shared" si="61"/>
        <v>0</v>
      </c>
      <c r="N291" s="61">
        <f t="shared" si="152"/>
        <v>0</v>
      </c>
      <c r="O291" s="61">
        <f t="shared" si="124"/>
        <v>0</v>
      </c>
      <c r="P291" s="61">
        <f t="shared" si="125"/>
        <v>0</v>
      </c>
      <c r="Q291" s="137">
        <f t="shared" si="126"/>
        <v>0</v>
      </c>
      <c r="S291" s="64"/>
      <c r="T291" s="61">
        <f t="shared" si="127"/>
        <v>0</v>
      </c>
      <c r="U291" s="65">
        <f>IF(T291=1,data!$C$41*S291,0)</f>
        <v>0</v>
      </c>
      <c r="V291" s="87" t="s">
        <v>87</v>
      </c>
      <c r="W291" s="66">
        <f>IF(T291=1,IF(S291&lt;15,VLOOKUP(V291,data!$B$3:$E$32,2,0)*S291,(VLOOKUP(V291,data!$B$3:$E$32,2,0)*14)+(VLOOKUP(V291,data!$B$3:$E$32,3,0))*(S291-14)),0)</f>
        <v>0</v>
      </c>
      <c r="X291" s="87" t="s">
        <v>87</v>
      </c>
      <c r="Y291" s="66">
        <f>IF(T291=1,VLOOKUP(X291,data!$B$35:$D$39,2,0),0)</f>
        <v>0</v>
      </c>
      <c r="Z291" s="67">
        <f>IF(AND(W291&lt;&gt;0,Y291&lt;&gt;0)=FALSE,0,data!$C$43)</f>
        <v>0</v>
      </c>
      <c r="AA291" s="91">
        <f t="shared" si="128"/>
        <v>0</v>
      </c>
      <c r="AB291" s="121">
        <f t="shared" si="129"/>
        <v>0</v>
      </c>
      <c r="AC291" s="61">
        <f t="shared" si="130"/>
        <v>0</v>
      </c>
      <c r="AD291" s="61">
        <f t="shared" si="131"/>
        <v>0</v>
      </c>
      <c r="AF291" s="64"/>
      <c r="AG291" s="61">
        <f t="shared" si="132"/>
        <v>0</v>
      </c>
      <c r="AH291" s="65">
        <f>IF(AG291=1,data!$C$41*AF291,0)</f>
        <v>0</v>
      </c>
      <c r="AI291" s="87" t="s">
        <v>87</v>
      </c>
      <c r="AJ291" s="66">
        <f>IF(AG291=1,IF(AF291&lt;15,VLOOKUP(AI291,data!$B$3:$E$32,2,0)*AF291,(VLOOKUP(AI291,data!$B$3:$E$32,2,0)*14)+(VLOOKUP(AI291,data!$B$3:$E$32,3,0))*(AF291-14)),0)</f>
        <v>0</v>
      </c>
      <c r="AK291" s="87" t="s">
        <v>87</v>
      </c>
      <c r="AL291" s="66">
        <f>IF(AG291=1,VLOOKUP(AK291,data!$B$35:$D$39,2,0),0)</f>
        <v>0</v>
      </c>
      <c r="AM291" s="67">
        <f>IF(AND(AJ291&lt;&gt;0,AL291&lt;&gt;0)=FALSE,0,data!$C$43)</f>
        <v>0</v>
      </c>
      <c r="AN291" s="91">
        <f t="shared" si="133"/>
        <v>0</v>
      </c>
      <c r="AO291" s="121">
        <f t="shared" si="134"/>
        <v>0</v>
      </c>
      <c r="AP291" s="61">
        <f t="shared" si="135"/>
        <v>0</v>
      </c>
      <c r="AQ291" s="61">
        <f t="shared" si="136"/>
        <v>0</v>
      </c>
      <c r="AS291" s="64"/>
      <c r="AT291" s="61">
        <f t="shared" si="137"/>
        <v>0</v>
      </c>
      <c r="AU291" s="65">
        <f>IF(AT291=1,data!$C$41*AS291,0)</f>
        <v>0</v>
      </c>
      <c r="AV291" s="87" t="s">
        <v>87</v>
      </c>
      <c r="AW291" s="66">
        <f>IF(AT291=1,IF(AS291&lt;15,VLOOKUP(AV291,data!$B$3:$E$32,2,0)*AS291,(VLOOKUP(AV291,data!$B$3:$E$32,2,0)*14)+(VLOOKUP(AV291,data!$B$3:$E$32,3,0))*(AS291-14)),0)</f>
        <v>0</v>
      </c>
      <c r="AX291" s="87" t="s">
        <v>87</v>
      </c>
      <c r="AY291" s="66">
        <f>IF(AT291=1,VLOOKUP(AX291,data!$B$35:$D$39,2,0),0)</f>
        <v>0</v>
      </c>
      <c r="AZ291" s="67">
        <f>IF(AND(AW291&lt;&gt;0,AY291&lt;&gt;0)=FALSE,0,data!$C$43)</f>
        <v>0</v>
      </c>
      <c r="BA291" s="91">
        <f t="shared" si="138"/>
        <v>0</v>
      </c>
      <c r="BB291" s="121">
        <f t="shared" si="139"/>
        <v>0</v>
      </c>
      <c r="BC291" s="61">
        <f t="shared" si="140"/>
        <v>0</v>
      </c>
      <c r="BD291" s="61">
        <f t="shared" si="141"/>
        <v>0</v>
      </c>
      <c r="BF291" s="64"/>
      <c r="BG291" s="61">
        <f t="shared" si="142"/>
        <v>0</v>
      </c>
      <c r="BH291" s="65">
        <f>IF(BG291=1,data!$C$41*BF291,0)</f>
        <v>0</v>
      </c>
      <c r="BI291" s="87" t="s">
        <v>87</v>
      </c>
      <c r="BJ291" s="66">
        <f>IF(BG291=1,IF(BF291&lt;15,VLOOKUP(BI291,data!$B$3:$E$32,2,0)*BF291,(VLOOKUP(BI291,data!$B$3:$E$32,2,0)*14)+(VLOOKUP(BI291,data!$B$3:$E$32,3,0))*(BF291-14)),0)</f>
        <v>0</v>
      </c>
      <c r="BK291" s="87" t="s">
        <v>87</v>
      </c>
      <c r="BL291" s="66">
        <f>IF(BG291=1,VLOOKUP(BK291,data!$B$35:$D$39,2,0),0)</f>
        <v>0</v>
      </c>
      <c r="BM291" s="67">
        <f>IF(AND(BJ291&lt;&gt;0,BL291&lt;&gt;0)=FALSE,0,data!$C$43)</f>
        <v>0</v>
      </c>
      <c r="BN291" s="91">
        <f t="shared" si="143"/>
        <v>0</v>
      </c>
      <c r="BO291" s="121">
        <f t="shared" si="144"/>
        <v>0</v>
      </c>
      <c r="BP291" s="61">
        <f t="shared" si="145"/>
        <v>0</v>
      </c>
      <c r="BQ291" s="61">
        <f t="shared" si="146"/>
        <v>0</v>
      </c>
      <c r="BS291" s="64"/>
      <c r="BT291" s="61">
        <f t="shared" si="147"/>
        <v>0</v>
      </c>
      <c r="BU291" s="65">
        <f>IF(BT291=1,data!$C$41*BS291,0)</f>
        <v>0</v>
      </c>
      <c r="BV291" s="87" t="s">
        <v>87</v>
      </c>
      <c r="BW291" s="66">
        <f>IF(BT291=1,IF(BS291&lt;15,VLOOKUP(BV291,data!$B$3:$E$32,2,0)*BS291,(VLOOKUP(BV291,data!$B$3:$E$32,2,0)*14)+(VLOOKUP(BV291,data!$B$3:$E$32,3,0))*(BS291-14)),0)</f>
        <v>0</v>
      </c>
      <c r="BX291" s="87" t="s">
        <v>87</v>
      </c>
      <c r="BY291" s="66">
        <f>IF(BT291=1,VLOOKUP(BX291,data!$B$35:$D$39,2,0),0)</f>
        <v>0</v>
      </c>
      <c r="BZ291" s="67">
        <f>IF(AND(BW291&lt;&gt;0,BY291&lt;&gt;0)=FALSE,0,data!$C$43)</f>
        <v>0</v>
      </c>
      <c r="CA291" s="91">
        <f t="shared" si="148"/>
        <v>0</v>
      </c>
      <c r="CB291" s="121">
        <f t="shared" si="149"/>
        <v>0</v>
      </c>
      <c r="CC291" s="61">
        <f t="shared" si="150"/>
        <v>0</v>
      </c>
      <c r="CD291" s="61">
        <f t="shared" si="151"/>
        <v>0</v>
      </c>
    </row>
    <row r="292" spans="1:82" ht="18" hidden="1" customHeight="1" x14ac:dyDescent="0.25">
      <c r="A292" s="68"/>
      <c r="B292" s="58" t="s">
        <v>374</v>
      </c>
      <c r="C292" s="113"/>
      <c r="D292" s="59"/>
      <c r="E292" s="64"/>
      <c r="F292" s="61">
        <f t="shared" si="123"/>
        <v>0</v>
      </c>
      <c r="G292" s="65">
        <f>IF(F292=1,data!$C$41*E292,0)</f>
        <v>0</v>
      </c>
      <c r="H292" s="87" t="s">
        <v>87</v>
      </c>
      <c r="I292" s="66">
        <f>IF($F292=1,IF($E292&lt;15,VLOOKUP(H292,data!$B$3:$E$32,2,0)*$E292,(VLOOKUP(H292,data!$B$3:$E$32,2,0)*14)+(VLOOKUP(H292,data!$B$3:$E$32,3,0))*($E292-14)),0)</f>
        <v>0</v>
      </c>
      <c r="J292" s="87" t="s">
        <v>87</v>
      </c>
      <c r="K292" s="66">
        <f>IF($F292=1,VLOOKUP(J292,data!$B$35:$D$39,2,0),0)</f>
        <v>0</v>
      </c>
      <c r="L292" s="67">
        <f>IF(AND(I292&lt;&gt;0,K292&lt;&gt;0)=FALSE,0,data!$C$43)</f>
        <v>0</v>
      </c>
      <c r="M292" s="91">
        <f t="shared" si="61"/>
        <v>0</v>
      </c>
      <c r="N292" s="61">
        <f t="shared" si="152"/>
        <v>0</v>
      </c>
      <c r="O292" s="61">
        <f t="shared" si="124"/>
        <v>0</v>
      </c>
      <c r="P292" s="61">
        <f t="shared" si="125"/>
        <v>0</v>
      </c>
      <c r="Q292" s="137">
        <f t="shared" si="126"/>
        <v>0</v>
      </c>
      <c r="S292" s="64"/>
      <c r="T292" s="61">
        <f t="shared" si="127"/>
        <v>0</v>
      </c>
      <c r="U292" s="65">
        <f>IF(T292=1,data!$C$41*S292,0)</f>
        <v>0</v>
      </c>
      <c r="V292" s="87" t="s">
        <v>87</v>
      </c>
      <c r="W292" s="66">
        <f>IF(T292=1,IF(S292&lt;15,VLOOKUP(V292,data!$B$3:$E$32,2,0)*S292,(VLOOKUP(V292,data!$B$3:$E$32,2,0)*14)+(VLOOKUP(V292,data!$B$3:$E$32,3,0))*(S292-14)),0)</f>
        <v>0</v>
      </c>
      <c r="X292" s="87" t="s">
        <v>87</v>
      </c>
      <c r="Y292" s="66">
        <f>IF(T292=1,VLOOKUP(X292,data!$B$35:$D$39,2,0),0)</f>
        <v>0</v>
      </c>
      <c r="Z292" s="67">
        <f>IF(AND(W292&lt;&gt;0,Y292&lt;&gt;0)=FALSE,0,data!$C$43)</f>
        <v>0</v>
      </c>
      <c r="AA292" s="91">
        <f t="shared" si="128"/>
        <v>0</v>
      </c>
      <c r="AB292" s="121">
        <f t="shared" si="129"/>
        <v>0</v>
      </c>
      <c r="AC292" s="61">
        <f t="shared" si="130"/>
        <v>0</v>
      </c>
      <c r="AD292" s="61">
        <f t="shared" si="131"/>
        <v>0</v>
      </c>
      <c r="AF292" s="64"/>
      <c r="AG292" s="61">
        <f t="shared" si="132"/>
        <v>0</v>
      </c>
      <c r="AH292" s="65">
        <f>IF(AG292=1,data!$C$41*AF292,0)</f>
        <v>0</v>
      </c>
      <c r="AI292" s="87" t="s">
        <v>87</v>
      </c>
      <c r="AJ292" s="66">
        <f>IF(AG292=1,IF(AF292&lt;15,VLOOKUP(AI292,data!$B$3:$E$32,2,0)*AF292,(VLOOKUP(AI292,data!$B$3:$E$32,2,0)*14)+(VLOOKUP(AI292,data!$B$3:$E$32,3,0))*(AF292-14)),0)</f>
        <v>0</v>
      </c>
      <c r="AK292" s="87" t="s">
        <v>87</v>
      </c>
      <c r="AL292" s="66">
        <f>IF(AG292=1,VLOOKUP(AK292,data!$B$35:$D$39,2,0),0)</f>
        <v>0</v>
      </c>
      <c r="AM292" s="67">
        <f>IF(AND(AJ292&lt;&gt;0,AL292&lt;&gt;0)=FALSE,0,data!$C$43)</f>
        <v>0</v>
      </c>
      <c r="AN292" s="91">
        <f t="shared" si="133"/>
        <v>0</v>
      </c>
      <c r="AO292" s="121">
        <f t="shared" si="134"/>
        <v>0</v>
      </c>
      <c r="AP292" s="61">
        <f t="shared" si="135"/>
        <v>0</v>
      </c>
      <c r="AQ292" s="61">
        <f t="shared" si="136"/>
        <v>0</v>
      </c>
      <c r="AS292" s="64"/>
      <c r="AT292" s="61">
        <f t="shared" si="137"/>
        <v>0</v>
      </c>
      <c r="AU292" s="65">
        <f>IF(AT292=1,data!$C$41*AS292,0)</f>
        <v>0</v>
      </c>
      <c r="AV292" s="87" t="s">
        <v>87</v>
      </c>
      <c r="AW292" s="66">
        <f>IF(AT292=1,IF(AS292&lt;15,VLOOKUP(AV292,data!$B$3:$E$32,2,0)*AS292,(VLOOKUP(AV292,data!$B$3:$E$32,2,0)*14)+(VLOOKUP(AV292,data!$B$3:$E$32,3,0))*(AS292-14)),0)</f>
        <v>0</v>
      </c>
      <c r="AX292" s="87" t="s">
        <v>87</v>
      </c>
      <c r="AY292" s="66">
        <f>IF(AT292=1,VLOOKUP(AX292,data!$B$35:$D$39,2,0),0)</f>
        <v>0</v>
      </c>
      <c r="AZ292" s="67">
        <f>IF(AND(AW292&lt;&gt;0,AY292&lt;&gt;0)=FALSE,0,data!$C$43)</f>
        <v>0</v>
      </c>
      <c r="BA292" s="91">
        <f t="shared" si="138"/>
        <v>0</v>
      </c>
      <c r="BB292" s="121">
        <f t="shared" si="139"/>
        <v>0</v>
      </c>
      <c r="BC292" s="61">
        <f t="shared" si="140"/>
        <v>0</v>
      </c>
      <c r="BD292" s="61">
        <f t="shared" si="141"/>
        <v>0</v>
      </c>
      <c r="BF292" s="64"/>
      <c r="BG292" s="61">
        <f t="shared" si="142"/>
        <v>0</v>
      </c>
      <c r="BH292" s="65">
        <f>IF(BG292=1,data!$C$41*BF292,0)</f>
        <v>0</v>
      </c>
      <c r="BI292" s="87" t="s">
        <v>87</v>
      </c>
      <c r="BJ292" s="66">
        <f>IF(BG292=1,IF(BF292&lt;15,VLOOKUP(BI292,data!$B$3:$E$32,2,0)*BF292,(VLOOKUP(BI292,data!$B$3:$E$32,2,0)*14)+(VLOOKUP(BI292,data!$B$3:$E$32,3,0))*(BF292-14)),0)</f>
        <v>0</v>
      </c>
      <c r="BK292" s="87" t="s">
        <v>87</v>
      </c>
      <c r="BL292" s="66">
        <f>IF(BG292=1,VLOOKUP(BK292,data!$B$35:$D$39,2,0),0)</f>
        <v>0</v>
      </c>
      <c r="BM292" s="67">
        <f>IF(AND(BJ292&lt;&gt;0,BL292&lt;&gt;0)=FALSE,0,data!$C$43)</f>
        <v>0</v>
      </c>
      <c r="BN292" s="91">
        <f t="shared" si="143"/>
        <v>0</v>
      </c>
      <c r="BO292" s="121">
        <f t="shared" si="144"/>
        <v>0</v>
      </c>
      <c r="BP292" s="61">
        <f t="shared" si="145"/>
        <v>0</v>
      </c>
      <c r="BQ292" s="61">
        <f t="shared" si="146"/>
        <v>0</v>
      </c>
      <c r="BS292" s="64"/>
      <c r="BT292" s="61">
        <f t="shared" si="147"/>
        <v>0</v>
      </c>
      <c r="BU292" s="65">
        <f>IF(BT292=1,data!$C$41*BS292,0)</f>
        <v>0</v>
      </c>
      <c r="BV292" s="87" t="s">
        <v>87</v>
      </c>
      <c r="BW292" s="66">
        <f>IF(BT292=1,IF(BS292&lt;15,VLOOKUP(BV292,data!$B$3:$E$32,2,0)*BS292,(VLOOKUP(BV292,data!$B$3:$E$32,2,0)*14)+(VLOOKUP(BV292,data!$B$3:$E$32,3,0))*(BS292-14)),0)</f>
        <v>0</v>
      </c>
      <c r="BX292" s="87" t="s">
        <v>87</v>
      </c>
      <c r="BY292" s="66">
        <f>IF(BT292=1,VLOOKUP(BX292,data!$B$35:$D$39,2,0),0)</f>
        <v>0</v>
      </c>
      <c r="BZ292" s="67">
        <f>IF(AND(BW292&lt;&gt;0,BY292&lt;&gt;0)=FALSE,0,data!$C$43)</f>
        <v>0</v>
      </c>
      <c r="CA292" s="91">
        <f t="shared" si="148"/>
        <v>0</v>
      </c>
      <c r="CB292" s="121">
        <f t="shared" si="149"/>
        <v>0</v>
      </c>
      <c r="CC292" s="61">
        <f t="shared" si="150"/>
        <v>0</v>
      </c>
      <c r="CD292" s="61">
        <f t="shared" si="151"/>
        <v>0</v>
      </c>
    </row>
    <row r="293" spans="1:82" ht="18" hidden="1" customHeight="1" x14ac:dyDescent="0.25">
      <c r="A293" s="68"/>
      <c r="B293" s="58" t="s">
        <v>375</v>
      </c>
      <c r="C293" s="113"/>
      <c r="D293" s="59"/>
      <c r="E293" s="64"/>
      <c r="F293" s="61">
        <f t="shared" si="123"/>
        <v>0</v>
      </c>
      <c r="G293" s="65">
        <f>IF(F293=1,data!$C$41*E293,0)</f>
        <v>0</v>
      </c>
      <c r="H293" s="87" t="s">
        <v>87</v>
      </c>
      <c r="I293" s="66">
        <f>IF($F293=1,IF($E293&lt;15,VLOOKUP(H293,data!$B$3:$E$32,2,0)*$E293,(VLOOKUP(H293,data!$B$3:$E$32,2,0)*14)+(VLOOKUP(H293,data!$B$3:$E$32,3,0))*($E293-14)),0)</f>
        <v>0</v>
      </c>
      <c r="J293" s="87" t="s">
        <v>87</v>
      </c>
      <c r="K293" s="66">
        <f>IF($F293=1,VLOOKUP(J293,data!$B$35:$D$39,2,0),0)</f>
        <v>0</v>
      </c>
      <c r="L293" s="67">
        <f>IF(AND(I293&lt;&gt;0,K293&lt;&gt;0)=FALSE,0,data!$C$43)</f>
        <v>0</v>
      </c>
      <c r="M293" s="91">
        <f t="shared" si="61"/>
        <v>0</v>
      </c>
      <c r="N293" s="61">
        <f t="shared" si="152"/>
        <v>0</v>
      </c>
      <c r="O293" s="61">
        <f t="shared" si="124"/>
        <v>0</v>
      </c>
      <c r="P293" s="61">
        <f t="shared" si="125"/>
        <v>0</v>
      </c>
      <c r="Q293" s="137">
        <f t="shared" si="126"/>
        <v>0</v>
      </c>
      <c r="S293" s="64"/>
      <c r="T293" s="61">
        <f t="shared" si="127"/>
        <v>0</v>
      </c>
      <c r="U293" s="65">
        <f>IF(T293=1,data!$C$41*S293,0)</f>
        <v>0</v>
      </c>
      <c r="V293" s="87" t="s">
        <v>87</v>
      </c>
      <c r="W293" s="66">
        <f>IF(T293=1,IF(S293&lt;15,VLOOKUP(V293,data!$B$3:$E$32,2,0)*S293,(VLOOKUP(V293,data!$B$3:$E$32,2,0)*14)+(VLOOKUP(V293,data!$B$3:$E$32,3,0))*(S293-14)),0)</f>
        <v>0</v>
      </c>
      <c r="X293" s="87" t="s">
        <v>87</v>
      </c>
      <c r="Y293" s="66">
        <f>IF(T293=1,VLOOKUP(X293,data!$B$35:$D$39,2,0),0)</f>
        <v>0</v>
      </c>
      <c r="Z293" s="67">
        <f>IF(AND(W293&lt;&gt;0,Y293&lt;&gt;0)=FALSE,0,data!$C$43)</f>
        <v>0</v>
      </c>
      <c r="AA293" s="91">
        <f t="shared" si="128"/>
        <v>0</v>
      </c>
      <c r="AB293" s="121">
        <f t="shared" si="129"/>
        <v>0</v>
      </c>
      <c r="AC293" s="61">
        <f t="shared" si="130"/>
        <v>0</v>
      </c>
      <c r="AD293" s="61">
        <f t="shared" si="131"/>
        <v>0</v>
      </c>
      <c r="AF293" s="64"/>
      <c r="AG293" s="61">
        <f t="shared" si="132"/>
        <v>0</v>
      </c>
      <c r="AH293" s="65">
        <f>IF(AG293=1,data!$C$41*AF293,0)</f>
        <v>0</v>
      </c>
      <c r="AI293" s="87" t="s">
        <v>87</v>
      </c>
      <c r="AJ293" s="66">
        <f>IF(AG293=1,IF(AF293&lt;15,VLOOKUP(AI293,data!$B$3:$E$32,2,0)*AF293,(VLOOKUP(AI293,data!$B$3:$E$32,2,0)*14)+(VLOOKUP(AI293,data!$B$3:$E$32,3,0))*(AF293-14)),0)</f>
        <v>0</v>
      </c>
      <c r="AK293" s="87" t="s">
        <v>87</v>
      </c>
      <c r="AL293" s="66">
        <f>IF(AG293=1,VLOOKUP(AK293,data!$B$35:$D$39,2,0),0)</f>
        <v>0</v>
      </c>
      <c r="AM293" s="67">
        <f>IF(AND(AJ293&lt;&gt;0,AL293&lt;&gt;0)=FALSE,0,data!$C$43)</f>
        <v>0</v>
      </c>
      <c r="AN293" s="91">
        <f t="shared" si="133"/>
        <v>0</v>
      </c>
      <c r="AO293" s="121">
        <f t="shared" si="134"/>
        <v>0</v>
      </c>
      <c r="AP293" s="61">
        <f t="shared" si="135"/>
        <v>0</v>
      </c>
      <c r="AQ293" s="61">
        <f t="shared" si="136"/>
        <v>0</v>
      </c>
      <c r="AS293" s="64"/>
      <c r="AT293" s="61">
        <f t="shared" si="137"/>
        <v>0</v>
      </c>
      <c r="AU293" s="65">
        <f>IF(AT293=1,data!$C$41*AS293,0)</f>
        <v>0</v>
      </c>
      <c r="AV293" s="87" t="s">
        <v>87</v>
      </c>
      <c r="AW293" s="66">
        <f>IF(AT293=1,IF(AS293&lt;15,VLOOKUP(AV293,data!$B$3:$E$32,2,0)*AS293,(VLOOKUP(AV293,data!$B$3:$E$32,2,0)*14)+(VLOOKUP(AV293,data!$B$3:$E$32,3,0))*(AS293-14)),0)</f>
        <v>0</v>
      </c>
      <c r="AX293" s="87" t="s">
        <v>87</v>
      </c>
      <c r="AY293" s="66">
        <f>IF(AT293=1,VLOOKUP(AX293,data!$B$35:$D$39,2,0),0)</f>
        <v>0</v>
      </c>
      <c r="AZ293" s="67">
        <f>IF(AND(AW293&lt;&gt;0,AY293&lt;&gt;0)=FALSE,0,data!$C$43)</f>
        <v>0</v>
      </c>
      <c r="BA293" s="91">
        <f t="shared" si="138"/>
        <v>0</v>
      </c>
      <c r="BB293" s="121">
        <f t="shared" si="139"/>
        <v>0</v>
      </c>
      <c r="BC293" s="61">
        <f t="shared" si="140"/>
        <v>0</v>
      </c>
      <c r="BD293" s="61">
        <f t="shared" si="141"/>
        <v>0</v>
      </c>
      <c r="BF293" s="64"/>
      <c r="BG293" s="61">
        <f t="shared" si="142"/>
        <v>0</v>
      </c>
      <c r="BH293" s="65">
        <f>IF(BG293=1,data!$C$41*BF293,0)</f>
        <v>0</v>
      </c>
      <c r="BI293" s="87" t="s">
        <v>87</v>
      </c>
      <c r="BJ293" s="66">
        <f>IF(BG293=1,IF(BF293&lt;15,VLOOKUP(BI293,data!$B$3:$E$32,2,0)*BF293,(VLOOKUP(BI293,data!$B$3:$E$32,2,0)*14)+(VLOOKUP(BI293,data!$B$3:$E$32,3,0))*(BF293-14)),0)</f>
        <v>0</v>
      </c>
      <c r="BK293" s="87" t="s">
        <v>87</v>
      </c>
      <c r="BL293" s="66">
        <f>IF(BG293=1,VLOOKUP(BK293,data!$B$35:$D$39,2,0),0)</f>
        <v>0</v>
      </c>
      <c r="BM293" s="67">
        <f>IF(AND(BJ293&lt;&gt;0,BL293&lt;&gt;0)=FALSE,0,data!$C$43)</f>
        <v>0</v>
      </c>
      <c r="BN293" s="91">
        <f t="shared" si="143"/>
        <v>0</v>
      </c>
      <c r="BO293" s="121">
        <f t="shared" si="144"/>
        <v>0</v>
      </c>
      <c r="BP293" s="61">
        <f t="shared" si="145"/>
        <v>0</v>
      </c>
      <c r="BQ293" s="61">
        <f t="shared" si="146"/>
        <v>0</v>
      </c>
      <c r="BS293" s="64"/>
      <c r="BT293" s="61">
        <f t="shared" si="147"/>
        <v>0</v>
      </c>
      <c r="BU293" s="65">
        <f>IF(BT293=1,data!$C$41*BS293,0)</f>
        <v>0</v>
      </c>
      <c r="BV293" s="87" t="s">
        <v>87</v>
      </c>
      <c r="BW293" s="66">
        <f>IF(BT293=1,IF(BS293&lt;15,VLOOKUP(BV293,data!$B$3:$E$32,2,0)*BS293,(VLOOKUP(BV293,data!$B$3:$E$32,2,0)*14)+(VLOOKUP(BV293,data!$B$3:$E$32,3,0))*(BS293-14)),0)</f>
        <v>0</v>
      </c>
      <c r="BX293" s="87" t="s">
        <v>87</v>
      </c>
      <c r="BY293" s="66">
        <f>IF(BT293=1,VLOOKUP(BX293,data!$B$35:$D$39,2,0),0)</f>
        <v>0</v>
      </c>
      <c r="BZ293" s="67">
        <f>IF(AND(BW293&lt;&gt;0,BY293&lt;&gt;0)=FALSE,0,data!$C$43)</f>
        <v>0</v>
      </c>
      <c r="CA293" s="91">
        <f t="shared" si="148"/>
        <v>0</v>
      </c>
      <c r="CB293" s="121">
        <f t="shared" si="149"/>
        <v>0</v>
      </c>
      <c r="CC293" s="61">
        <f t="shared" si="150"/>
        <v>0</v>
      </c>
      <c r="CD293" s="61">
        <f t="shared" si="151"/>
        <v>0</v>
      </c>
    </row>
    <row r="294" spans="1:82" ht="18" hidden="1" customHeight="1" x14ac:dyDescent="0.25">
      <c r="A294" s="68"/>
      <c r="B294" s="58" t="s">
        <v>376</v>
      </c>
      <c r="C294" s="113"/>
      <c r="D294" s="59"/>
      <c r="E294" s="64"/>
      <c r="F294" s="61">
        <f t="shared" si="123"/>
        <v>0</v>
      </c>
      <c r="G294" s="65">
        <f>IF(F294=1,data!$C$41*E294,0)</f>
        <v>0</v>
      </c>
      <c r="H294" s="87" t="s">
        <v>87</v>
      </c>
      <c r="I294" s="66">
        <f>IF($F294=1,IF($E294&lt;15,VLOOKUP(H294,data!$B$3:$E$32,2,0)*$E294,(VLOOKUP(H294,data!$B$3:$E$32,2,0)*14)+(VLOOKUP(H294,data!$B$3:$E$32,3,0))*($E294-14)),0)</f>
        <v>0</v>
      </c>
      <c r="J294" s="87" t="s">
        <v>87</v>
      </c>
      <c r="K294" s="66">
        <f>IF($F294=1,VLOOKUP(J294,data!$B$35:$D$39,2,0),0)</f>
        <v>0</v>
      </c>
      <c r="L294" s="67">
        <f>IF(AND(I294&lt;&gt;0,K294&lt;&gt;0)=FALSE,0,data!$C$43)</f>
        <v>0</v>
      </c>
      <c r="M294" s="91">
        <f t="shared" si="61"/>
        <v>0</v>
      </c>
      <c r="N294" s="61">
        <f t="shared" si="152"/>
        <v>0</v>
      </c>
      <c r="O294" s="61">
        <f t="shared" si="124"/>
        <v>0</v>
      </c>
      <c r="P294" s="61">
        <f t="shared" si="125"/>
        <v>0</v>
      </c>
      <c r="Q294" s="137">
        <f t="shared" si="126"/>
        <v>0</v>
      </c>
      <c r="S294" s="64"/>
      <c r="T294" s="61">
        <f t="shared" si="127"/>
        <v>0</v>
      </c>
      <c r="U294" s="65">
        <f>IF(T294=1,data!$C$41*S294,0)</f>
        <v>0</v>
      </c>
      <c r="V294" s="87" t="s">
        <v>87</v>
      </c>
      <c r="W294" s="66">
        <f>IF(T294=1,IF(S294&lt;15,VLOOKUP(V294,data!$B$3:$E$32,2,0)*S294,(VLOOKUP(V294,data!$B$3:$E$32,2,0)*14)+(VLOOKUP(V294,data!$B$3:$E$32,3,0))*(S294-14)),0)</f>
        <v>0</v>
      </c>
      <c r="X294" s="87" t="s">
        <v>87</v>
      </c>
      <c r="Y294" s="66">
        <f>IF(T294=1,VLOOKUP(X294,data!$B$35:$D$39,2,0),0)</f>
        <v>0</v>
      </c>
      <c r="Z294" s="67">
        <f>IF(AND(W294&lt;&gt;0,Y294&lt;&gt;0)=FALSE,0,data!$C$43)</f>
        <v>0</v>
      </c>
      <c r="AA294" s="91">
        <f t="shared" si="128"/>
        <v>0</v>
      </c>
      <c r="AB294" s="121">
        <f t="shared" si="129"/>
        <v>0</v>
      </c>
      <c r="AC294" s="61">
        <f t="shared" si="130"/>
        <v>0</v>
      </c>
      <c r="AD294" s="61">
        <f t="shared" si="131"/>
        <v>0</v>
      </c>
      <c r="AF294" s="64"/>
      <c r="AG294" s="61">
        <f t="shared" si="132"/>
        <v>0</v>
      </c>
      <c r="AH294" s="65">
        <f>IF(AG294=1,data!$C$41*AF294,0)</f>
        <v>0</v>
      </c>
      <c r="AI294" s="87" t="s">
        <v>87</v>
      </c>
      <c r="AJ294" s="66">
        <f>IF(AG294=1,IF(AF294&lt;15,VLOOKUP(AI294,data!$B$3:$E$32,2,0)*AF294,(VLOOKUP(AI294,data!$B$3:$E$32,2,0)*14)+(VLOOKUP(AI294,data!$B$3:$E$32,3,0))*(AF294-14)),0)</f>
        <v>0</v>
      </c>
      <c r="AK294" s="87" t="s">
        <v>87</v>
      </c>
      <c r="AL294" s="66">
        <f>IF(AG294=1,VLOOKUP(AK294,data!$B$35:$D$39,2,0),0)</f>
        <v>0</v>
      </c>
      <c r="AM294" s="67">
        <f>IF(AND(AJ294&lt;&gt;0,AL294&lt;&gt;0)=FALSE,0,data!$C$43)</f>
        <v>0</v>
      </c>
      <c r="AN294" s="91">
        <f t="shared" si="133"/>
        <v>0</v>
      </c>
      <c r="AO294" s="121">
        <f t="shared" si="134"/>
        <v>0</v>
      </c>
      <c r="AP294" s="61">
        <f t="shared" si="135"/>
        <v>0</v>
      </c>
      <c r="AQ294" s="61">
        <f t="shared" si="136"/>
        <v>0</v>
      </c>
      <c r="AS294" s="64"/>
      <c r="AT294" s="61">
        <f t="shared" si="137"/>
        <v>0</v>
      </c>
      <c r="AU294" s="65">
        <f>IF(AT294=1,data!$C$41*AS294,0)</f>
        <v>0</v>
      </c>
      <c r="AV294" s="87" t="s">
        <v>87</v>
      </c>
      <c r="AW294" s="66">
        <f>IF(AT294=1,IF(AS294&lt;15,VLOOKUP(AV294,data!$B$3:$E$32,2,0)*AS294,(VLOOKUP(AV294,data!$B$3:$E$32,2,0)*14)+(VLOOKUP(AV294,data!$B$3:$E$32,3,0))*(AS294-14)),0)</f>
        <v>0</v>
      </c>
      <c r="AX294" s="87" t="s">
        <v>87</v>
      </c>
      <c r="AY294" s="66">
        <f>IF(AT294=1,VLOOKUP(AX294,data!$B$35:$D$39,2,0),0)</f>
        <v>0</v>
      </c>
      <c r="AZ294" s="67">
        <f>IF(AND(AW294&lt;&gt;0,AY294&lt;&gt;0)=FALSE,0,data!$C$43)</f>
        <v>0</v>
      </c>
      <c r="BA294" s="91">
        <f t="shared" si="138"/>
        <v>0</v>
      </c>
      <c r="BB294" s="121">
        <f t="shared" si="139"/>
        <v>0</v>
      </c>
      <c r="BC294" s="61">
        <f t="shared" si="140"/>
        <v>0</v>
      </c>
      <c r="BD294" s="61">
        <f t="shared" si="141"/>
        <v>0</v>
      </c>
      <c r="BF294" s="64"/>
      <c r="BG294" s="61">
        <f t="shared" si="142"/>
        <v>0</v>
      </c>
      <c r="BH294" s="65">
        <f>IF(BG294=1,data!$C$41*BF294,0)</f>
        <v>0</v>
      </c>
      <c r="BI294" s="87" t="s">
        <v>87</v>
      </c>
      <c r="BJ294" s="66">
        <f>IF(BG294=1,IF(BF294&lt;15,VLOOKUP(BI294,data!$B$3:$E$32,2,0)*BF294,(VLOOKUP(BI294,data!$B$3:$E$32,2,0)*14)+(VLOOKUP(BI294,data!$B$3:$E$32,3,0))*(BF294-14)),0)</f>
        <v>0</v>
      </c>
      <c r="BK294" s="87" t="s">
        <v>87</v>
      </c>
      <c r="BL294" s="66">
        <f>IF(BG294=1,VLOOKUP(BK294,data!$B$35:$D$39,2,0),0)</f>
        <v>0</v>
      </c>
      <c r="BM294" s="67">
        <f>IF(AND(BJ294&lt;&gt;0,BL294&lt;&gt;0)=FALSE,0,data!$C$43)</f>
        <v>0</v>
      </c>
      <c r="BN294" s="91">
        <f t="shared" si="143"/>
        <v>0</v>
      </c>
      <c r="BO294" s="121">
        <f t="shared" si="144"/>
        <v>0</v>
      </c>
      <c r="BP294" s="61">
        <f t="shared" si="145"/>
        <v>0</v>
      </c>
      <c r="BQ294" s="61">
        <f t="shared" si="146"/>
        <v>0</v>
      </c>
      <c r="BS294" s="64"/>
      <c r="BT294" s="61">
        <f t="shared" si="147"/>
        <v>0</v>
      </c>
      <c r="BU294" s="65">
        <f>IF(BT294=1,data!$C$41*BS294,0)</f>
        <v>0</v>
      </c>
      <c r="BV294" s="87" t="s">
        <v>87</v>
      </c>
      <c r="BW294" s="66">
        <f>IF(BT294=1,IF(BS294&lt;15,VLOOKUP(BV294,data!$B$3:$E$32,2,0)*BS294,(VLOOKUP(BV294,data!$B$3:$E$32,2,0)*14)+(VLOOKUP(BV294,data!$B$3:$E$32,3,0))*(BS294-14)),0)</f>
        <v>0</v>
      </c>
      <c r="BX294" s="87" t="s">
        <v>87</v>
      </c>
      <c r="BY294" s="66">
        <f>IF(BT294=1,VLOOKUP(BX294,data!$B$35:$D$39,2,0),0)</f>
        <v>0</v>
      </c>
      <c r="BZ294" s="67">
        <f>IF(AND(BW294&lt;&gt;0,BY294&lt;&gt;0)=FALSE,0,data!$C$43)</f>
        <v>0</v>
      </c>
      <c r="CA294" s="91">
        <f t="shared" si="148"/>
        <v>0</v>
      </c>
      <c r="CB294" s="121">
        <f t="shared" si="149"/>
        <v>0</v>
      </c>
      <c r="CC294" s="61">
        <f t="shared" si="150"/>
        <v>0</v>
      </c>
      <c r="CD294" s="61">
        <f t="shared" si="151"/>
        <v>0</v>
      </c>
    </row>
    <row r="295" spans="1:82" ht="18" hidden="1" customHeight="1" x14ac:dyDescent="0.25">
      <c r="A295" s="68"/>
      <c r="B295" s="58" t="s">
        <v>377</v>
      </c>
      <c r="C295" s="113"/>
      <c r="D295" s="59"/>
      <c r="E295" s="64"/>
      <c r="F295" s="61">
        <f t="shared" si="123"/>
        <v>0</v>
      </c>
      <c r="G295" s="65">
        <f>IF(F295=1,data!$C$41*E295,0)</f>
        <v>0</v>
      </c>
      <c r="H295" s="87" t="s">
        <v>87</v>
      </c>
      <c r="I295" s="66">
        <f>IF($F295=1,IF($E295&lt;15,VLOOKUP(H295,data!$B$3:$E$32,2,0)*$E295,(VLOOKUP(H295,data!$B$3:$E$32,2,0)*14)+(VLOOKUP(H295,data!$B$3:$E$32,3,0))*($E295-14)),0)</f>
        <v>0</v>
      </c>
      <c r="J295" s="87" t="s">
        <v>87</v>
      </c>
      <c r="K295" s="66">
        <f>IF($F295=1,VLOOKUP(J295,data!$B$35:$D$39,2,0),0)</f>
        <v>0</v>
      </c>
      <c r="L295" s="67">
        <f>IF(AND(I295&lt;&gt;0,K295&lt;&gt;0)=FALSE,0,data!$C$43)</f>
        <v>0</v>
      </c>
      <c r="M295" s="91">
        <f t="shared" si="61"/>
        <v>0</v>
      </c>
      <c r="N295" s="61">
        <f t="shared" si="152"/>
        <v>0</v>
      </c>
      <c r="O295" s="61">
        <f t="shared" si="124"/>
        <v>0</v>
      </c>
      <c r="P295" s="61">
        <f t="shared" si="125"/>
        <v>0</v>
      </c>
      <c r="Q295" s="137">
        <f t="shared" si="126"/>
        <v>0</v>
      </c>
      <c r="S295" s="64"/>
      <c r="T295" s="61">
        <f t="shared" si="127"/>
        <v>0</v>
      </c>
      <c r="U295" s="65">
        <f>IF(T295=1,data!$C$41*S295,0)</f>
        <v>0</v>
      </c>
      <c r="V295" s="87" t="s">
        <v>87</v>
      </c>
      <c r="W295" s="66">
        <f>IF(T295=1,IF(S295&lt;15,VLOOKUP(V295,data!$B$3:$E$32,2,0)*S295,(VLOOKUP(V295,data!$B$3:$E$32,2,0)*14)+(VLOOKUP(V295,data!$B$3:$E$32,3,0))*(S295-14)),0)</f>
        <v>0</v>
      </c>
      <c r="X295" s="87" t="s">
        <v>87</v>
      </c>
      <c r="Y295" s="66">
        <f>IF(T295=1,VLOOKUP(X295,data!$B$35:$D$39,2,0),0)</f>
        <v>0</v>
      </c>
      <c r="Z295" s="67">
        <f>IF(AND(W295&lt;&gt;0,Y295&lt;&gt;0)=FALSE,0,data!$C$43)</f>
        <v>0</v>
      </c>
      <c r="AA295" s="91">
        <f t="shared" si="128"/>
        <v>0</v>
      </c>
      <c r="AB295" s="121">
        <f t="shared" si="129"/>
        <v>0</v>
      </c>
      <c r="AC295" s="61">
        <f t="shared" si="130"/>
        <v>0</v>
      </c>
      <c r="AD295" s="61">
        <f t="shared" si="131"/>
        <v>0</v>
      </c>
      <c r="AF295" s="64"/>
      <c r="AG295" s="61">
        <f t="shared" si="132"/>
        <v>0</v>
      </c>
      <c r="AH295" s="65">
        <f>IF(AG295=1,data!$C$41*AF295,0)</f>
        <v>0</v>
      </c>
      <c r="AI295" s="87" t="s">
        <v>87</v>
      </c>
      <c r="AJ295" s="66">
        <f>IF(AG295=1,IF(AF295&lt;15,VLOOKUP(AI295,data!$B$3:$E$32,2,0)*AF295,(VLOOKUP(AI295,data!$B$3:$E$32,2,0)*14)+(VLOOKUP(AI295,data!$B$3:$E$32,3,0))*(AF295-14)),0)</f>
        <v>0</v>
      </c>
      <c r="AK295" s="87" t="s">
        <v>87</v>
      </c>
      <c r="AL295" s="66">
        <f>IF(AG295=1,VLOOKUP(AK295,data!$B$35:$D$39,2,0),0)</f>
        <v>0</v>
      </c>
      <c r="AM295" s="67">
        <f>IF(AND(AJ295&lt;&gt;0,AL295&lt;&gt;0)=FALSE,0,data!$C$43)</f>
        <v>0</v>
      </c>
      <c r="AN295" s="91">
        <f t="shared" si="133"/>
        <v>0</v>
      </c>
      <c r="AO295" s="121">
        <f t="shared" si="134"/>
        <v>0</v>
      </c>
      <c r="AP295" s="61">
        <f t="shared" si="135"/>
        <v>0</v>
      </c>
      <c r="AQ295" s="61">
        <f t="shared" si="136"/>
        <v>0</v>
      </c>
      <c r="AS295" s="64"/>
      <c r="AT295" s="61">
        <f t="shared" si="137"/>
        <v>0</v>
      </c>
      <c r="AU295" s="65">
        <f>IF(AT295=1,data!$C$41*AS295,0)</f>
        <v>0</v>
      </c>
      <c r="AV295" s="87" t="s">
        <v>87</v>
      </c>
      <c r="AW295" s="66">
        <f>IF(AT295=1,IF(AS295&lt;15,VLOOKUP(AV295,data!$B$3:$E$32,2,0)*AS295,(VLOOKUP(AV295,data!$B$3:$E$32,2,0)*14)+(VLOOKUP(AV295,data!$B$3:$E$32,3,0))*(AS295-14)),0)</f>
        <v>0</v>
      </c>
      <c r="AX295" s="87" t="s">
        <v>87</v>
      </c>
      <c r="AY295" s="66">
        <f>IF(AT295=1,VLOOKUP(AX295,data!$B$35:$D$39,2,0),0)</f>
        <v>0</v>
      </c>
      <c r="AZ295" s="67">
        <f>IF(AND(AW295&lt;&gt;0,AY295&lt;&gt;0)=FALSE,0,data!$C$43)</f>
        <v>0</v>
      </c>
      <c r="BA295" s="91">
        <f t="shared" si="138"/>
        <v>0</v>
      </c>
      <c r="BB295" s="121">
        <f t="shared" si="139"/>
        <v>0</v>
      </c>
      <c r="BC295" s="61">
        <f t="shared" si="140"/>
        <v>0</v>
      </c>
      <c r="BD295" s="61">
        <f t="shared" si="141"/>
        <v>0</v>
      </c>
      <c r="BF295" s="64"/>
      <c r="BG295" s="61">
        <f t="shared" si="142"/>
        <v>0</v>
      </c>
      <c r="BH295" s="65">
        <f>IF(BG295=1,data!$C$41*BF295,0)</f>
        <v>0</v>
      </c>
      <c r="BI295" s="87" t="s">
        <v>87</v>
      </c>
      <c r="BJ295" s="66">
        <f>IF(BG295=1,IF(BF295&lt;15,VLOOKUP(BI295,data!$B$3:$E$32,2,0)*BF295,(VLOOKUP(BI295,data!$B$3:$E$32,2,0)*14)+(VLOOKUP(BI295,data!$B$3:$E$32,3,0))*(BF295-14)),0)</f>
        <v>0</v>
      </c>
      <c r="BK295" s="87" t="s">
        <v>87</v>
      </c>
      <c r="BL295" s="66">
        <f>IF(BG295=1,VLOOKUP(BK295,data!$B$35:$D$39,2,0),0)</f>
        <v>0</v>
      </c>
      <c r="BM295" s="67">
        <f>IF(AND(BJ295&lt;&gt;0,BL295&lt;&gt;0)=FALSE,0,data!$C$43)</f>
        <v>0</v>
      </c>
      <c r="BN295" s="91">
        <f t="shared" si="143"/>
        <v>0</v>
      </c>
      <c r="BO295" s="121">
        <f t="shared" si="144"/>
        <v>0</v>
      </c>
      <c r="BP295" s="61">
        <f t="shared" si="145"/>
        <v>0</v>
      </c>
      <c r="BQ295" s="61">
        <f t="shared" si="146"/>
        <v>0</v>
      </c>
      <c r="BS295" s="64"/>
      <c r="BT295" s="61">
        <f t="shared" si="147"/>
        <v>0</v>
      </c>
      <c r="BU295" s="65">
        <f>IF(BT295=1,data!$C$41*BS295,0)</f>
        <v>0</v>
      </c>
      <c r="BV295" s="87" t="s">
        <v>87</v>
      </c>
      <c r="BW295" s="66">
        <f>IF(BT295=1,IF(BS295&lt;15,VLOOKUP(BV295,data!$B$3:$E$32,2,0)*BS295,(VLOOKUP(BV295,data!$B$3:$E$32,2,0)*14)+(VLOOKUP(BV295,data!$B$3:$E$32,3,0))*(BS295-14)),0)</f>
        <v>0</v>
      </c>
      <c r="BX295" s="87" t="s">
        <v>87</v>
      </c>
      <c r="BY295" s="66">
        <f>IF(BT295=1,VLOOKUP(BX295,data!$B$35:$D$39,2,0),0)</f>
        <v>0</v>
      </c>
      <c r="BZ295" s="67">
        <f>IF(AND(BW295&lt;&gt;0,BY295&lt;&gt;0)=FALSE,0,data!$C$43)</f>
        <v>0</v>
      </c>
      <c r="CA295" s="91">
        <f t="shared" si="148"/>
        <v>0</v>
      </c>
      <c r="CB295" s="121">
        <f t="shared" si="149"/>
        <v>0</v>
      </c>
      <c r="CC295" s="61">
        <f t="shared" si="150"/>
        <v>0</v>
      </c>
      <c r="CD295" s="61">
        <f t="shared" si="151"/>
        <v>0</v>
      </c>
    </row>
    <row r="296" spans="1:82" ht="18" hidden="1" customHeight="1" x14ac:dyDescent="0.25">
      <c r="A296" s="68"/>
      <c r="B296" s="58" t="s">
        <v>378</v>
      </c>
      <c r="C296" s="113"/>
      <c r="D296" s="59"/>
      <c r="E296" s="64"/>
      <c r="F296" s="61">
        <f t="shared" si="123"/>
        <v>0</v>
      </c>
      <c r="G296" s="65">
        <f>IF(F296=1,data!$C$41*E296,0)</f>
        <v>0</v>
      </c>
      <c r="H296" s="87" t="s">
        <v>87</v>
      </c>
      <c r="I296" s="66">
        <f>IF($F296=1,IF($E296&lt;15,VLOOKUP(H296,data!$B$3:$E$32,2,0)*$E296,(VLOOKUP(H296,data!$B$3:$E$32,2,0)*14)+(VLOOKUP(H296,data!$B$3:$E$32,3,0))*($E296-14)),0)</f>
        <v>0</v>
      </c>
      <c r="J296" s="87" t="s">
        <v>87</v>
      </c>
      <c r="K296" s="66">
        <f>IF($F296=1,VLOOKUP(J296,data!$B$35:$D$39,2,0),0)</f>
        <v>0</v>
      </c>
      <c r="L296" s="67">
        <f>IF(AND(I296&lt;&gt;0,K296&lt;&gt;0)=FALSE,0,data!$C$43)</f>
        <v>0</v>
      </c>
      <c r="M296" s="91">
        <f t="shared" si="61"/>
        <v>0</v>
      </c>
      <c r="N296" s="61">
        <f t="shared" si="152"/>
        <v>0</v>
      </c>
      <c r="O296" s="61">
        <f t="shared" si="124"/>
        <v>0</v>
      </c>
      <c r="P296" s="61">
        <f t="shared" si="125"/>
        <v>0</v>
      </c>
      <c r="Q296" s="137">
        <f t="shared" si="126"/>
        <v>0</v>
      </c>
      <c r="S296" s="64"/>
      <c r="T296" s="61">
        <f t="shared" si="127"/>
        <v>0</v>
      </c>
      <c r="U296" s="65">
        <f>IF(T296=1,data!$C$41*S296,0)</f>
        <v>0</v>
      </c>
      <c r="V296" s="87" t="s">
        <v>87</v>
      </c>
      <c r="W296" s="66">
        <f>IF(T296=1,IF(S296&lt;15,VLOOKUP(V296,data!$B$3:$E$32,2,0)*S296,(VLOOKUP(V296,data!$B$3:$E$32,2,0)*14)+(VLOOKUP(V296,data!$B$3:$E$32,3,0))*(S296-14)),0)</f>
        <v>0</v>
      </c>
      <c r="X296" s="87" t="s">
        <v>87</v>
      </c>
      <c r="Y296" s="66">
        <f>IF(T296=1,VLOOKUP(X296,data!$B$35:$D$39,2,0),0)</f>
        <v>0</v>
      </c>
      <c r="Z296" s="67">
        <f>IF(AND(W296&lt;&gt;0,Y296&lt;&gt;0)=FALSE,0,data!$C$43)</f>
        <v>0</v>
      </c>
      <c r="AA296" s="91">
        <f t="shared" si="128"/>
        <v>0</v>
      </c>
      <c r="AB296" s="121">
        <f t="shared" si="129"/>
        <v>0</v>
      </c>
      <c r="AC296" s="61">
        <f t="shared" si="130"/>
        <v>0</v>
      </c>
      <c r="AD296" s="61">
        <f t="shared" si="131"/>
        <v>0</v>
      </c>
      <c r="AF296" s="64"/>
      <c r="AG296" s="61">
        <f t="shared" si="132"/>
        <v>0</v>
      </c>
      <c r="AH296" s="65">
        <f>IF(AG296=1,data!$C$41*AF296,0)</f>
        <v>0</v>
      </c>
      <c r="AI296" s="87" t="s">
        <v>87</v>
      </c>
      <c r="AJ296" s="66">
        <f>IF(AG296=1,IF(AF296&lt;15,VLOOKUP(AI296,data!$B$3:$E$32,2,0)*AF296,(VLOOKUP(AI296,data!$B$3:$E$32,2,0)*14)+(VLOOKUP(AI296,data!$B$3:$E$32,3,0))*(AF296-14)),0)</f>
        <v>0</v>
      </c>
      <c r="AK296" s="87" t="s">
        <v>87</v>
      </c>
      <c r="AL296" s="66">
        <f>IF(AG296=1,VLOOKUP(AK296,data!$B$35:$D$39,2,0),0)</f>
        <v>0</v>
      </c>
      <c r="AM296" s="67">
        <f>IF(AND(AJ296&lt;&gt;0,AL296&lt;&gt;0)=FALSE,0,data!$C$43)</f>
        <v>0</v>
      </c>
      <c r="AN296" s="91">
        <f t="shared" si="133"/>
        <v>0</v>
      </c>
      <c r="AO296" s="121">
        <f t="shared" si="134"/>
        <v>0</v>
      </c>
      <c r="AP296" s="61">
        <f t="shared" si="135"/>
        <v>0</v>
      </c>
      <c r="AQ296" s="61">
        <f t="shared" si="136"/>
        <v>0</v>
      </c>
      <c r="AS296" s="64"/>
      <c r="AT296" s="61">
        <f t="shared" si="137"/>
        <v>0</v>
      </c>
      <c r="AU296" s="65">
        <f>IF(AT296=1,data!$C$41*AS296,0)</f>
        <v>0</v>
      </c>
      <c r="AV296" s="87" t="s">
        <v>87</v>
      </c>
      <c r="AW296" s="66">
        <f>IF(AT296=1,IF(AS296&lt;15,VLOOKUP(AV296,data!$B$3:$E$32,2,0)*AS296,(VLOOKUP(AV296,data!$B$3:$E$32,2,0)*14)+(VLOOKUP(AV296,data!$B$3:$E$32,3,0))*(AS296-14)),0)</f>
        <v>0</v>
      </c>
      <c r="AX296" s="87" t="s">
        <v>87</v>
      </c>
      <c r="AY296" s="66">
        <f>IF(AT296=1,VLOOKUP(AX296,data!$B$35:$D$39,2,0),0)</f>
        <v>0</v>
      </c>
      <c r="AZ296" s="67">
        <f>IF(AND(AW296&lt;&gt;0,AY296&lt;&gt;0)=FALSE,0,data!$C$43)</f>
        <v>0</v>
      </c>
      <c r="BA296" s="91">
        <f t="shared" si="138"/>
        <v>0</v>
      </c>
      <c r="BB296" s="121">
        <f t="shared" si="139"/>
        <v>0</v>
      </c>
      <c r="BC296" s="61">
        <f t="shared" si="140"/>
        <v>0</v>
      </c>
      <c r="BD296" s="61">
        <f t="shared" si="141"/>
        <v>0</v>
      </c>
      <c r="BF296" s="64"/>
      <c r="BG296" s="61">
        <f t="shared" si="142"/>
        <v>0</v>
      </c>
      <c r="BH296" s="65">
        <f>IF(BG296=1,data!$C$41*BF296,0)</f>
        <v>0</v>
      </c>
      <c r="BI296" s="87" t="s">
        <v>87</v>
      </c>
      <c r="BJ296" s="66">
        <f>IF(BG296=1,IF(BF296&lt;15,VLOOKUP(BI296,data!$B$3:$E$32,2,0)*BF296,(VLOOKUP(BI296,data!$B$3:$E$32,2,0)*14)+(VLOOKUP(BI296,data!$B$3:$E$32,3,0))*(BF296-14)),0)</f>
        <v>0</v>
      </c>
      <c r="BK296" s="87" t="s">
        <v>87</v>
      </c>
      <c r="BL296" s="66">
        <f>IF(BG296=1,VLOOKUP(BK296,data!$B$35:$D$39,2,0),0)</f>
        <v>0</v>
      </c>
      <c r="BM296" s="67">
        <f>IF(AND(BJ296&lt;&gt;0,BL296&lt;&gt;0)=FALSE,0,data!$C$43)</f>
        <v>0</v>
      </c>
      <c r="BN296" s="91">
        <f t="shared" si="143"/>
        <v>0</v>
      </c>
      <c r="BO296" s="121">
        <f t="shared" si="144"/>
        <v>0</v>
      </c>
      <c r="BP296" s="61">
        <f t="shared" si="145"/>
        <v>0</v>
      </c>
      <c r="BQ296" s="61">
        <f t="shared" si="146"/>
        <v>0</v>
      </c>
      <c r="BS296" s="64"/>
      <c r="BT296" s="61">
        <f t="shared" si="147"/>
        <v>0</v>
      </c>
      <c r="BU296" s="65">
        <f>IF(BT296=1,data!$C$41*BS296,0)</f>
        <v>0</v>
      </c>
      <c r="BV296" s="87" t="s">
        <v>87</v>
      </c>
      <c r="BW296" s="66">
        <f>IF(BT296=1,IF(BS296&lt;15,VLOOKUP(BV296,data!$B$3:$E$32,2,0)*BS296,(VLOOKUP(BV296,data!$B$3:$E$32,2,0)*14)+(VLOOKUP(BV296,data!$B$3:$E$32,3,0))*(BS296-14)),0)</f>
        <v>0</v>
      </c>
      <c r="BX296" s="87" t="s">
        <v>87</v>
      </c>
      <c r="BY296" s="66">
        <f>IF(BT296=1,VLOOKUP(BX296,data!$B$35:$D$39,2,0),0)</f>
        <v>0</v>
      </c>
      <c r="BZ296" s="67">
        <f>IF(AND(BW296&lt;&gt;0,BY296&lt;&gt;0)=FALSE,0,data!$C$43)</f>
        <v>0</v>
      </c>
      <c r="CA296" s="91">
        <f t="shared" si="148"/>
        <v>0</v>
      </c>
      <c r="CB296" s="121">
        <f t="shared" si="149"/>
        <v>0</v>
      </c>
      <c r="CC296" s="61">
        <f t="shared" si="150"/>
        <v>0</v>
      </c>
      <c r="CD296" s="61">
        <f t="shared" si="151"/>
        <v>0</v>
      </c>
    </row>
    <row r="297" spans="1:82" ht="18" hidden="1" customHeight="1" x14ac:dyDescent="0.25">
      <c r="A297" s="68"/>
      <c r="B297" s="58" t="s">
        <v>379</v>
      </c>
      <c r="C297" s="113"/>
      <c r="D297" s="59"/>
      <c r="E297" s="64"/>
      <c r="F297" s="61">
        <f t="shared" si="123"/>
        <v>0</v>
      </c>
      <c r="G297" s="65">
        <f>IF(F297=1,data!$C$41*E297,0)</f>
        <v>0</v>
      </c>
      <c r="H297" s="87" t="s">
        <v>87</v>
      </c>
      <c r="I297" s="66">
        <f>IF($F297=1,IF($E297&lt;15,VLOOKUP(H297,data!$B$3:$E$32,2,0)*$E297,(VLOOKUP(H297,data!$B$3:$E$32,2,0)*14)+(VLOOKUP(H297,data!$B$3:$E$32,3,0))*($E297-14)),0)</f>
        <v>0</v>
      </c>
      <c r="J297" s="87" t="s">
        <v>87</v>
      </c>
      <c r="K297" s="66">
        <f>IF($F297=1,VLOOKUP(J297,data!$B$35:$D$39,2,0),0)</f>
        <v>0</v>
      </c>
      <c r="L297" s="67">
        <f>IF(AND(I297&lt;&gt;0,K297&lt;&gt;0)=FALSE,0,data!$C$43)</f>
        <v>0</v>
      </c>
      <c r="M297" s="91">
        <f t="shared" si="61"/>
        <v>0</v>
      </c>
      <c r="N297" s="61">
        <f t="shared" si="152"/>
        <v>0</v>
      </c>
      <c r="O297" s="61">
        <f t="shared" si="124"/>
        <v>0</v>
      </c>
      <c r="P297" s="61">
        <f t="shared" si="125"/>
        <v>0</v>
      </c>
      <c r="Q297" s="137">
        <f t="shared" si="126"/>
        <v>0</v>
      </c>
      <c r="S297" s="64"/>
      <c r="T297" s="61">
        <f t="shared" si="127"/>
        <v>0</v>
      </c>
      <c r="U297" s="65">
        <f>IF(T297=1,data!$C$41*S297,0)</f>
        <v>0</v>
      </c>
      <c r="V297" s="87" t="s">
        <v>87</v>
      </c>
      <c r="W297" s="66">
        <f>IF(T297=1,IF(S297&lt;15,VLOOKUP(V297,data!$B$3:$E$32,2,0)*S297,(VLOOKUP(V297,data!$B$3:$E$32,2,0)*14)+(VLOOKUP(V297,data!$B$3:$E$32,3,0))*(S297-14)),0)</f>
        <v>0</v>
      </c>
      <c r="X297" s="87" t="s">
        <v>87</v>
      </c>
      <c r="Y297" s="66">
        <f>IF(T297=1,VLOOKUP(X297,data!$B$35:$D$39,2,0),0)</f>
        <v>0</v>
      </c>
      <c r="Z297" s="67">
        <f>IF(AND(W297&lt;&gt;0,Y297&lt;&gt;0)=FALSE,0,data!$C$43)</f>
        <v>0</v>
      </c>
      <c r="AA297" s="91">
        <f t="shared" si="128"/>
        <v>0</v>
      </c>
      <c r="AB297" s="121">
        <f t="shared" si="129"/>
        <v>0</v>
      </c>
      <c r="AC297" s="61">
        <f t="shared" si="130"/>
        <v>0</v>
      </c>
      <c r="AD297" s="61">
        <f t="shared" si="131"/>
        <v>0</v>
      </c>
      <c r="AF297" s="64"/>
      <c r="AG297" s="61">
        <f t="shared" si="132"/>
        <v>0</v>
      </c>
      <c r="AH297" s="65">
        <f>IF(AG297=1,data!$C$41*AF297,0)</f>
        <v>0</v>
      </c>
      <c r="AI297" s="87" t="s">
        <v>87</v>
      </c>
      <c r="AJ297" s="66">
        <f>IF(AG297=1,IF(AF297&lt;15,VLOOKUP(AI297,data!$B$3:$E$32,2,0)*AF297,(VLOOKUP(AI297,data!$B$3:$E$32,2,0)*14)+(VLOOKUP(AI297,data!$B$3:$E$32,3,0))*(AF297-14)),0)</f>
        <v>0</v>
      </c>
      <c r="AK297" s="87" t="s">
        <v>87</v>
      </c>
      <c r="AL297" s="66">
        <f>IF(AG297=1,VLOOKUP(AK297,data!$B$35:$D$39,2,0),0)</f>
        <v>0</v>
      </c>
      <c r="AM297" s="67">
        <f>IF(AND(AJ297&lt;&gt;0,AL297&lt;&gt;0)=FALSE,0,data!$C$43)</f>
        <v>0</v>
      </c>
      <c r="AN297" s="91">
        <f t="shared" si="133"/>
        <v>0</v>
      </c>
      <c r="AO297" s="121">
        <f t="shared" si="134"/>
        <v>0</v>
      </c>
      <c r="AP297" s="61">
        <f t="shared" si="135"/>
        <v>0</v>
      </c>
      <c r="AQ297" s="61">
        <f t="shared" si="136"/>
        <v>0</v>
      </c>
      <c r="AS297" s="64"/>
      <c r="AT297" s="61">
        <f t="shared" si="137"/>
        <v>0</v>
      </c>
      <c r="AU297" s="65">
        <f>IF(AT297=1,data!$C$41*AS297,0)</f>
        <v>0</v>
      </c>
      <c r="AV297" s="87" t="s">
        <v>87</v>
      </c>
      <c r="AW297" s="66">
        <f>IF(AT297=1,IF(AS297&lt;15,VLOOKUP(AV297,data!$B$3:$E$32,2,0)*AS297,(VLOOKUP(AV297,data!$B$3:$E$32,2,0)*14)+(VLOOKUP(AV297,data!$B$3:$E$32,3,0))*(AS297-14)),0)</f>
        <v>0</v>
      </c>
      <c r="AX297" s="87" t="s">
        <v>87</v>
      </c>
      <c r="AY297" s="66">
        <f>IF(AT297=1,VLOOKUP(AX297,data!$B$35:$D$39,2,0),0)</f>
        <v>0</v>
      </c>
      <c r="AZ297" s="67">
        <f>IF(AND(AW297&lt;&gt;0,AY297&lt;&gt;0)=FALSE,0,data!$C$43)</f>
        <v>0</v>
      </c>
      <c r="BA297" s="91">
        <f t="shared" si="138"/>
        <v>0</v>
      </c>
      <c r="BB297" s="121">
        <f t="shared" si="139"/>
        <v>0</v>
      </c>
      <c r="BC297" s="61">
        <f t="shared" si="140"/>
        <v>0</v>
      </c>
      <c r="BD297" s="61">
        <f t="shared" si="141"/>
        <v>0</v>
      </c>
      <c r="BF297" s="64"/>
      <c r="BG297" s="61">
        <f t="shared" si="142"/>
        <v>0</v>
      </c>
      <c r="BH297" s="65">
        <f>IF(BG297=1,data!$C$41*BF297,0)</f>
        <v>0</v>
      </c>
      <c r="BI297" s="87" t="s">
        <v>87</v>
      </c>
      <c r="BJ297" s="66">
        <f>IF(BG297=1,IF(BF297&lt;15,VLOOKUP(BI297,data!$B$3:$E$32,2,0)*BF297,(VLOOKUP(BI297,data!$B$3:$E$32,2,0)*14)+(VLOOKUP(BI297,data!$B$3:$E$32,3,0))*(BF297-14)),0)</f>
        <v>0</v>
      </c>
      <c r="BK297" s="87" t="s">
        <v>87</v>
      </c>
      <c r="BL297" s="66">
        <f>IF(BG297=1,VLOOKUP(BK297,data!$B$35:$D$39,2,0),0)</f>
        <v>0</v>
      </c>
      <c r="BM297" s="67">
        <f>IF(AND(BJ297&lt;&gt;0,BL297&lt;&gt;0)=FALSE,0,data!$C$43)</f>
        <v>0</v>
      </c>
      <c r="BN297" s="91">
        <f t="shared" si="143"/>
        <v>0</v>
      </c>
      <c r="BO297" s="121">
        <f t="shared" si="144"/>
        <v>0</v>
      </c>
      <c r="BP297" s="61">
        <f t="shared" si="145"/>
        <v>0</v>
      </c>
      <c r="BQ297" s="61">
        <f t="shared" si="146"/>
        <v>0</v>
      </c>
      <c r="BS297" s="64"/>
      <c r="BT297" s="61">
        <f t="shared" si="147"/>
        <v>0</v>
      </c>
      <c r="BU297" s="65">
        <f>IF(BT297=1,data!$C$41*BS297,0)</f>
        <v>0</v>
      </c>
      <c r="BV297" s="87" t="s">
        <v>87</v>
      </c>
      <c r="BW297" s="66">
        <f>IF(BT297=1,IF(BS297&lt;15,VLOOKUP(BV297,data!$B$3:$E$32,2,0)*BS297,(VLOOKUP(BV297,data!$B$3:$E$32,2,0)*14)+(VLOOKUP(BV297,data!$B$3:$E$32,3,0))*(BS297-14)),0)</f>
        <v>0</v>
      </c>
      <c r="BX297" s="87" t="s">
        <v>87</v>
      </c>
      <c r="BY297" s="66">
        <f>IF(BT297=1,VLOOKUP(BX297,data!$B$35:$D$39,2,0),0)</f>
        <v>0</v>
      </c>
      <c r="BZ297" s="67">
        <f>IF(AND(BW297&lt;&gt;0,BY297&lt;&gt;0)=FALSE,0,data!$C$43)</f>
        <v>0</v>
      </c>
      <c r="CA297" s="91">
        <f t="shared" si="148"/>
        <v>0</v>
      </c>
      <c r="CB297" s="121">
        <f t="shared" si="149"/>
        <v>0</v>
      </c>
      <c r="CC297" s="61">
        <f t="shared" si="150"/>
        <v>0</v>
      </c>
      <c r="CD297" s="61">
        <f t="shared" si="151"/>
        <v>0</v>
      </c>
    </row>
    <row r="298" spans="1:82" ht="18" hidden="1" customHeight="1" x14ac:dyDescent="0.25">
      <c r="A298" s="68"/>
      <c r="B298" s="58" t="s">
        <v>380</v>
      </c>
      <c r="C298" s="113"/>
      <c r="D298" s="59"/>
      <c r="E298" s="64"/>
      <c r="F298" s="61">
        <f t="shared" si="123"/>
        <v>0</v>
      </c>
      <c r="G298" s="65">
        <f>IF(F298=1,data!$C$41*E298,0)</f>
        <v>0</v>
      </c>
      <c r="H298" s="87" t="s">
        <v>87</v>
      </c>
      <c r="I298" s="66">
        <f>IF($F298=1,IF($E298&lt;15,VLOOKUP(H298,data!$B$3:$E$32,2,0)*$E298,(VLOOKUP(H298,data!$B$3:$E$32,2,0)*14)+(VLOOKUP(H298,data!$B$3:$E$32,3,0))*($E298-14)),0)</f>
        <v>0</v>
      </c>
      <c r="J298" s="87" t="s">
        <v>87</v>
      </c>
      <c r="K298" s="66">
        <f>IF($F298=1,VLOOKUP(J298,data!$B$35:$D$39,2,0),0)</f>
        <v>0</v>
      </c>
      <c r="L298" s="67">
        <f>IF(AND(I298&lt;&gt;0,K298&lt;&gt;0)=FALSE,0,data!$C$43)</f>
        <v>0</v>
      </c>
      <c r="M298" s="91">
        <f t="shared" si="61"/>
        <v>0</v>
      </c>
      <c r="N298" s="61">
        <f t="shared" si="152"/>
        <v>0</v>
      </c>
      <c r="O298" s="61">
        <f t="shared" si="124"/>
        <v>0</v>
      </c>
      <c r="P298" s="61">
        <f t="shared" si="125"/>
        <v>0</v>
      </c>
      <c r="Q298" s="137">
        <f t="shared" si="126"/>
        <v>0</v>
      </c>
      <c r="S298" s="64"/>
      <c r="T298" s="61">
        <f t="shared" si="127"/>
        <v>0</v>
      </c>
      <c r="U298" s="65">
        <f>IF(T298=1,data!$C$41*S298,0)</f>
        <v>0</v>
      </c>
      <c r="V298" s="87" t="s">
        <v>87</v>
      </c>
      <c r="W298" s="66">
        <f>IF(T298=1,IF(S298&lt;15,VLOOKUP(V298,data!$B$3:$E$32,2,0)*S298,(VLOOKUP(V298,data!$B$3:$E$32,2,0)*14)+(VLOOKUP(V298,data!$B$3:$E$32,3,0))*(S298-14)),0)</f>
        <v>0</v>
      </c>
      <c r="X298" s="87" t="s">
        <v>87</v>
      </c>
      <c r="Y298" s="66">
        <f>IF(T298=1,VLOOKUP(X298,data!$B$35:$D$39,2,0),0)</f>
        <v>0</v>
      </c>
      <c r="Z298" s="67">
        <f>IF(AND(W298&lt;&gt;0,Y298&lt;&gt;0)=FALSE,0,data!$C$43)</f>
        <v>0</v>
      </c>
      <c r="AA298" s="91">
        <f t="shared" si="128"/>
        <v>0</v>
      </c>
      <c r="AB298" s="121">
        <f t="shared" si="129"/>
        <v>0</v>
      </c>
      <c r="AC298" s="61">
        <f t="shared" si="130"/>
        <v>0</v>
      </c>
      <c r="AD298" s="61">
        <f t="shared" si="131"/>
        <v>0</v>
      </c>
      <c r="AF298" s="64"/>
      <c r="AG298" s="61">
        <f t="shared" si="132"/>
        <v>0</v>
      </c>
      <c r="AH298" s="65">
        <f>IF(AG298=1,data!$C$41*AF298,0)</f>
        <v>0</v>
      </c>
      <c r="AI298" s="87" t="s">
        <v>87</v>
      </c>
      <c r="AJ298" s="66">
        <f>IF(AG298=1,IF(AF298&lt;15,VLOOKUP(AI298,data!$B$3:$E$32,2,0)*AF298,(VLOOKUP(AI298,data!$B$3:$E$32,2,0)*14)+(VLOOKUP(AI298,data!$B$3:$E$32,3,0))*(AF298-14)),0)</f>
        <v>0</v>
      </c>
      <c r="AK298" s="87" t="s">
        <v>87</v>
      </c>
      <c r="AL298" s="66">
        <f>IF(AG298=1,VLOOKUP(AK298,data!$B$35:$D$39,2,0),0)</f>
        <v>0</v>
      </c>
      <c r="AM298" s="67">
        <f>IF(AND(AJ298&lt;&gt;0,AL298&lt;&gt;0)=FALSE,0,data!$C$43)</f>
        <v>0</v>
      </c>
      <c r="AN298" s="91">
        <f t="shared" si="133"/>
        <v>0</v>
      </c>
      <c r="AO298" s="121">
        <f t="shared" si="134"/>
        <v>0</v>
      </c>
      <c r="AP298" s="61">
        <f t="shared" si="135"/>
        <v>0</v>
      </c>
      <c r="AQ298" s="61">
        <f t="shared" si="136"/>
        <v>0</v>
      </c>
      <c r="AS298" s="64"/>
      <c r="AT298" s="61">
        <f t="shared" si="137"/>
        <v>0</v>
      </c>
      <c r="AU298" s="65">
        <f>IF(AT298=1,data!$C$41*AS298,0)</f>
        <v>0</v>
      </c>
      <c r="AV298" s="87" t="s">
        <v>87</v>
      </c>
      <c r="AW298" s="66">
        <f>IF(AT298=1,IF(AS298&lt;15,VLOOKUP(AV298,data!$B$3:$E$32,2,0)*AS298,(VLOOKUP(AV298,data!$B$3:$E$32,2,0)*14)+(VLOOKUP(AV298,data!$B$3:$E$32,3,0))*(AS298-14)),0)</f>
        <v>0</v>
      </c>
      <c r="AX298" s="87" t="s">
        <v>87</v>
      </c>
      <c r="AY298" s="66">
        <f>IF(AT298=1,VLOOKUP(AX298,data!$B$35:$D$39,2,0),0)</f>
        <v>0</v>
      </c>
      <c r="AZ298" s="67">
        <f>IF(AND(AW298&lt;&gt;0,AY298&lt;&gt;0)=FALSE,0,data!$C$43)</f>
        <v>0</v>
      </c>
      <c r="BA298" s="91">
        <f t="shared" si="138"/>
        <v>0</v>
      </c>
      <c r="BB298" s="121">
        <f t="shared" si="139"/>
        <v>0</v>
      </c>
      <c r="BC298" s="61">
        <f t="shared" si="140"/>
        <v>0</v>
      </c>
      <c r="BD298" s="61">
        <f t="shared" si="141"/>
        <v>0</v>
      </c>
      <c r="BF298" s="64"/>
      <c r="BG298" s="61">
        <f t="shared" si="142"/>
        <v>0</v>
      </c>
      <c r="BH298" s="65">
        <f>IF(BG298=1,data!$C$41*BF298,0)</f>
        <v>0</v>
      </c>
      <c r="BI298" s="87" t="s">
        <v>87</v>
      </c>
      <c r="BJ298" s="66">
        <f>IF(BG298=1,IF(BF298&lt;15,VLOOKUP(BI298,data!$B$3:$E$32,2,0)*BF298,(VLOOKUP(BI298,data!$B$3:$E$32,2,0)*14)+(VLOOKUP(BI298,data!$B$3:$E$32,3,0))*(BF298-14)),0)</f>
        <v>0</v>
      </c>
      <c r="BK298" s="87" t="s">
        <v>87</v>
      </c>
      <c r="BL298" s="66">
        <f>IF(BG298=1,VLOOKUP(BK298,data!$B$35:$D$39,2,0),0)</f>
        <v>0</v>
      </c>
      <c r="BM298" s="67">
        <f>IF(AND(BJ298&lt;&gt;0,BL298&lt;&gt;0)=FALSE,0,data!$C$43)</f>
        <v>0</v>
      </c>
      <c r="BN298" s="91">
        <f t="shared" si="143"/>
        <v>0</v>
      </c>
      <c r="BO298" s="121">
        <f t="shared" si="144"/>
        <v>0</v>
      </c>
      <c r="BP298" s="61">
        <f t="shared" si="145"/>
        <v>0</v>
      </c>
      <c r="BQ298" s="61">
        <f t="shared" si="146"/>
        <v>0</v>
      </c>
      <c r="BS298" s="64"/>
      <c r="BT298" s="61">
        <f t="shared" si="147"/>
        <v>0</v>
      </c>
      <c r="BU298" s="65">
        <f>IF(BT298=1,data!$C$41*BS298,0)</f>
        <v>0</v>
      </c>
      <c r="BV298" s="87" t="s">
        <v>87</v>
      </c>
      <c r="BW298" s="66">
        <f>IF(BT298=1,IF(BS298&lt;15,VLOOKUP(BV298,data!$B$3:$E$32,2,0)*BS298,(VLOOKUP(BV298,data!$B$3:$E$32,2,0)*14)+(VLOOKUP(BV298,data!$B$3:$E$32,3,0))*(BS298-14)),0)</f>
        <v>0</v>
      </c>
      <c r="BX298" s="87" t="s">
        <v>87</v>
      </c>
      <c r="BY298" s="66">
        <f>IF(BT298=1,VLOOKUP(BX298,data!$B$35:$D$39,2,0),0)</f>
        <v>0</v>
      </c>
      <c r="BZ298" s="67">
        <f>IF(AND(BW298&lt;&gt;0,BY298&lt;&gt;0)=FALSE,0,data!$C$43)</f>
        <v>0</v>
      </c>
      <c r="CA298" s="91">
        <f t="shared" si="148"/>
        <v>0</v>
      </c>
      <c r="CB298" s="121">
        <f t="shared" si="149"/>
        <v>0</v>
      </c>
      <c r="CC298" s="61">
        <f t="shared" si="150"/>
        <v>0</v>
      </c>
      <c r="CD298" s="61">
        <f t="shared" si="151"/>
        <v>0</v>
      </c>
    </row>
    <row r="299" spans="1:82" ht="18" hidden="1" customHeight="1" x14ac:dyDescent="0.25">
      <c r="A299" s="68"/>
      <c r="B299" s="58" t="s">
        <v>381</v>
      </c>
      <c r="C299" s="113"/>
      <c r="D299" s="59"/>
      <c r="E299" s="64"/>
      <c r="F299" s="61">
        <f t="shared" si="123"/>
        <v>0</v>
      </c>
      <c r="G299" s="65">
        <f>IF(F299=1,data!$C$41*E299,0)</f>
        <v>0</v>
      </c>
      <c r="H299" s="87" t="s">
        <v>87</v>
      </c>
      <c r="I299" s="66">
        <f>IF($F299=1,IF($E299&lt;15,VLOOKUP(H299,data!$B$3:$E$32,2,0)*$E299,(VLOOKUP(H299,data!$B$3:$E$32,2,0)*14)+(VLOOKUP(H299,data!$B$3:$E$32,3,0))*($E299-14)),0)</f>
        <v>0</v>
      </c>
      <c r="J299" s="87" t="s">
        <v>87</v>
      </c>
      <c r="K299" s="66">
        <f>IF($F299=1,VLOOKUP(J299,data!$B$35:$D$39,2,0),0)</f>
        <v>0</v>
      </c>
      <c r="L299" s="67">
        <f>IF(AND(I299&lt;&gt;0,K299&lt;&gt;0)=FALSE,0,data!$C$43)</f>
        <v>0</v>
      </c>
      <c r="M299" s="91">
        <f t="shared" si="61"/>
        <v>0</v>
      </c>
      <c r="N299" s="61">
        <f t="shared" si="152"/>
        <v>0</v>
      </c>
      <c r="O299" s="61">
        <f t="shared" si="124"/>
        <v>0</v>
      </c>
      <c r="P299" s="61">
        <f t="shared" si="125"/>
        <v>0</v>
      </c>
      <c r="Q299" s="137">
        <f t="shared" si="126"/>
        <v>0</v>
      </c>
      <c r="S299" s="64"/>
      <c r="T299" s="61">
        <f t="shared" si="127"/>
        <v>0</v>
      </c>
      <c r="U299" s="65">
        <f>IF(T299=1,data!$C$41*S299,0)</f>
        <v>0</v>
      </c>
      <c r="V299" s="87" t="s">
        <v>87</v>
      </c>
      <c r="W299" s="66">
        <f>IF(T299=1,IF(S299&lt;15,VLOOKUP(V299,data!$B$3:$E$32,2,0)*S299,(VLOOKUP(V299,data!$B$3:$E$32,2,0)*14)+(VLOOKUP(V299,data!$B$3:$E$32,3,0))*(S299-14)),0)</f>
        <v>0</v>
      </c>
      <c r="X299" s="87" t="s">
        <v>87</v>
      </c>
      <c r="Y299" s="66">
        <f>IF(T299=1,VLOOKUP(X299,data!$B$35:$D$39,2,0),0)</f>
        <v>0</v>
      </c>
      <c r="Z299" s="67">
        <f>IF(AND(W299&lt;&gt;0,Y299&lt;&gt;0)=FALSE,0,data!$C$43)</f>
        <v>0</v>
      </c>
      <c r="AA299" s="91">
        <f t="shared" si="128"/>
        <v>0</v>
      </c>
      <c r="AB299" s="121">
        <f t="shared" si="129"/>
        <v>0</v>
      </c>
      <c r="AC299" s="61">
        <f t="shared" si="130"/>
        <v>0</v>
      </c>
      <c r="AD299" s="61">
        <f t="shared" si="131"/>
        <v>0</v>
      </c>
      <c r="AF299" s="64"/>
      <c r="AG299" s="61">
        <f t="shared" si="132"/>
        <v>0</v>
      </c>
      <c r="AH299" s="65">
        <f>IF(AG299=1,data!$C$41*AF299,0)</f>
        <v>0</v>
      </c>
      <c r="AI299" s="87" t="s">
        <v>87</v>
      </c>
      <c r="AJ299" s="66">
        <f>IF(AG299=1,IF(AF299&lt;15,VLOOKUP(AI299,data!$B$3:$E$32,2,0)*AF299,(VLOOKUP(AI299,data!$B$3:$E$32,2,0)*14)+(VLOOKUP(AI299,data!$B$3:$E$32,3,0))*(AF299-14)),0)</f>
        <v>0</v>
      </c>
      <c r="AK299" s="87" t="s">
        <v>87</v>
      </c>
      <c r="AL299" s="66">
        <f>IF(AG299=1,VLOOKUP(AK299,data!$B$35:$D$39,2,0),0)</f>
        <v>0</v>
      </c>
      <c r="AM299" s="67">
        <f>IF(AND(AJ299&lt;&gt;0,AL299&lt;&gt;0)=FALSE,0,data!$C$43)</f>
        <v>0</v>
      </c>
      <c r="AN299" s="91">
        <f t="shared" si="133"/>
        <v>0</v>
      </c>
      <c r="AO299" s="121">
        <f t="shared" si="134"/>
        <v>0</v>
      </c>
      <c r="AP299" s="61">
        <f t="shared" si="135"/>
        <v>0</v>
      </c>
      <c r="AQ299" s="61">
        <f t="shared" si="136"/>
        <v>0</v>
      </c>
      <c r="AS299" s="64"/>
      <c r="AT299" s="61">
        <f t="shared" si="137"/>
        <v>0</v>
      </c>
      <c r="AU299" s="65">
        <f>IF(AT299=1,data!$C$41*AS299,0)</f>
        <v>0</v>
      </c>
      <c r="AV299" s="87" t="s">
        <v>87</v>
      </c>
      <c r="AW299" s="66">
        <f>IF(AT299=1,IF(AS299&lt;15,VLOOKUP(AV299,data!$B$3:$E$32,2,0)*AS299,(VLOOKUP(AV299,data!$B$3:$E$32,2,0)*14)+(VLOOKUP(AV299,data!$B$3:$E$32,3,0))*(AS299-14)),0)</f>
        <v>0</v>
      </c>
      <c r="AX299" s="87" t="s">
        <v>87</v>
      </c>
      <c r="AY299" s="66">
        <f>IF(AT299=1,VLOOKUP(AX299,data!$B$35:$D$39,2,0),0)</f>
        <v>0</v>
      </c>
      <c r="AZ299" s="67">
        <f>IF(AND(AW299&lt;&gt;0,AY299&lt;&gt;0)=FALSE,0,data!$C$43)</f>
        <v>0</v>
      </c>
      <c r="BA299" s="91">
        <f t="shared" si="138"/>
        <v>0</v>
      </c>
      <c r="BB299" s="121">
        <f t="shared" si="139"/>
        <v>0</v>
      </c>
      <c r="BC299" s="61">
        <f t="shared" si="140"/>
        <v>0</v>
      </c>
      <c r="BD299" s="61">
        <f t="shared" si="141"/>
        <v>0</v>
      </c>
      <c r="BF299" s="64"/>
      <c r="BG299" s="61">
        <f t="shared" si="142"/>
        <v>0</v>
      </c>
      <c r="BH299" s="65">
        <f>IF(BG299=1,data!$C$41*BF299,0)</f>
        <v>0</v>
      </c>
      <c r="BI299" s="87" t="s">
        <v>87</v>
      </c>
      <c r="BJ299" s="66">
        <f>IF(BG299=1,IF(BF299&lt;15,VLOOKUP(BI299,data!$B$3:$E$32,2,0)*BF299,(VLOOKUP(BI299,data!$B$3:$E$32,2,0)*14)+(VLOOKUP(BI299,data!$B$3:$E$32,3,0))*(BF299-14)),0)</f>
        <v>0</v>
      </c>
      <c r="BK299" s="87" t="s">
        <v>87</v>
      </c>
      <c r="BL299" s="66">
        <f>IF(BG299=1,VLOOKUP(BK299,data!$B$35:$D$39,2,0),0)</f>
        <v>0</v>
      </c>
      <c r="BM299" s="67">
        <f>IF(AND(BJ299&lt;&gt;0,BL299&lt;&gt;0)=FALSE,0,data!$C$43)</f>
        <v>0</v>
      </c>
      <c r="BN299" s="91">
        <f t="shared" si="143"/>
        <v>0</v>
      </c>
      <c r="BO299" s="121">
        <f t="shared" si="144"/>
        <v>0</v>
      </c>
      <c r="BP299" s="61">
        <f t="shared" si="145"/>
        <v>0</v>
      </c>
      <c r="BQ299" s="61">
        <f t="shared" si="146"/>
        <v>0</v>
      </c>
      <c r="BS299" s="64"/>
      <c r="BT299" s="61">
        <f t="shared" si="147"/>
        <v>0</v>
      </c>
      <c r="BU299" s="65">
        <f>IF(BT299=1,data!$C$41*BS299,0)</f>
        <v>0</v>
      </c>
      <c r="BV299" s="87" t="s">
        <v>87</v>
      </c>
      <c r="BW299" s="66">
        <f>IF(BT299=1,IF(BS299&lt;15,VLOOKUP(BV299,data!$B$3:$E$32,2,0)*BS299,(VLOOKUP(BV299,data!$B$3:$E$32,2,0)*14)+(VLOOKUP(BV299,data!$B$3:$E$32,3,0))*(BS299-14)),0)</f>
        <v>0</v>
      </c>
      <c r="BX299" s="87" t="s">
        <v>87</v>
      </c>
      <c r="BY299" s="66">
        <f>IF(BT299=1,VLOOKUP(BX299,data!$B$35:$D$39,2,0),0)</f>
        <v>0</v>
      </c>
      <c r="BZ299" s="67">
        <f>IF(AND(BW299&lt;&gt;0,BY299&lt;&gt;0)=FALSE,0,data!$C$43)</f>
        <v>0</v>
      </c>
      <c r="CA299" s="91">
        <f t="shared" si="148"/>
        <v>0</v>
      </c>
      <c r="CB299" s="121">
        <f t="shared" si="149"/>
        <v>0</v>
      </c>
      <c r="CC299" s="61">
        <f t="shared" si="150"/>
        <v>0</v>
      </c>
      <c r="CD299" s="61">
        <f t="shared" si="151"/>
        <v>0</v>
      </c>
    </row>
    <row r="300" spans="1:82" ht="18" hidden="1" customHeight="1" x14ac:dyDescent="0.25">
      <c r="A300" s="68"/>
      <c r="B300" s="58" t="s">
        <v>382</v>
      </c>
      <c r="C300" s="113"/>
      <c r="D300" s="59"/>
      <c r="E300" s="64"/>
      <c r="F300" s="61">
        <f t="shared" si="123"/>
        <v>0</v>
      </c>
      <c r="G300" s="65">
        <f>IF(F300=1,data!$C$41*E300,0)</f>
        <v>0</v>
      </c>
      <c r="H300" s="87" t="s">
        <v>87</v>
      </c>
      <c r="I300" s="66">
        <f>IF($F300=1,IF($E300&lt;15,VLOOKUP(H300,data!$B$3:$E$32,2,0)*$E300,(VLOOKUP(H300,data!$B$3:$E$32,2,0)*14)+(VLOOKUP(H300,data!$B$3:$E$32,3,0))*($E300-14)),0)</f>
        <v>0</v>
      </c>
      <c r="J300" s="87" t="s">
        <v>87</v>
      </c>
      <c r="K300" s="66">
        <f>IF($F300=1,VLOOKUP(J300,data!$B$35:$D$39,2,0),0)</f>
        <v>0</v>
      </c>
      <c r="L300" s="67">
        <f>IF(AND(I300&lt;&gt;0,K300&lt;&gt;0)=FALSE,0,data!$C$43)</f>
        <v>0</v>
      </c>
      <c r="M300" s="91">
        <f t="shared" si="61"/>
        <v>0</v>
      </c>
      <c r="N300" s="61">
        <f t="shared" si="152"/>
        <v>0</v>
      </c>
      <c r="O300" s="61">
        <f t="shared" si="124"/>
        <v>0</v>
      </c>
      <c r="P300" s="61">
        <f t="shared" si="125"/>
        <v>0</v>
      </c>
      <c r="Q300" s="137">
        <f t="shared" si="126"/>
        <v>0</v>
      </c>
      <c r="S300" s="64"/>
      <c r="T300" s="61">
        <f t="shared" si="127"/>
        <v>0</v>
      </c>
      <c r="U300" s="65">
        <f>IF(T300=1,data!$C$41*S300,0)</f>
        <v>0</v>
      </c>
      <c r="V300" s="87" t="s">
        <v>87</v>
      </c>
      <c r="W300" s="66">
        <f>IF(T300=1,IF(S300&lt;15,VLOOKUP(V300,data!$B$3:$E$32,2,0)*S300,(VLOOKUP(V300,data!$B$3:$E$32,2,0)*14)+(VLOOKUP(V300,data!$B$3:$E$32,3,0))*(S300-14)),0)</f>
        <v>0</v>
      </c>
      <c r="X300" s="87" t="s">
        <v>87</v>
      </c>
      <c r="Y300" s="66">
        <f>IF(T300=1,VLOOKUP(X300,data!$B$35:$D$39,2,0),0)</f>
        <v>0</v>
      </c>
      <c r="Z300" s="67">
        <f>IF(AND(W300&lt;&gt;0,Y300&lt;&gt;0)=FALSE,0,data!$C$43)</f>
        <v>0</v>
      </c>
      <c r="AA300" s="91">
        <f t="shared" si="128"/>
        <v>0</v>
      </c>
      <c r="AB300" s="121">
        <f t="shared" si="129"/>
        <v>0</v>
      </c>
      <c r="AC300" s="61">
        <f t="shared" si="130"/>
        <v>0</v>
      </c>
      <c r="AD300" s="61">
        <f t="shared" si="131"/>
        <v>0</v>
      </c>
      <c r="AF300" s="64"/>
      <c r="AG300" s="61">
        <f t="shared" si="132"/>
        <v>0</v>
      </c>
      <c r="AH300" s="65">
        <f>IF(AG300=1,data!$C$41*AF300,0)</f>
        <v>0</v>
      </c>
      <c r="AI300" s="87" t="s">
        <v>87</v>
      </c>
      <c r="AJ300" s="66">
        <f>IF(AG300=1,IF(AF300&lt;15,VLOOKUP(AI300,data!$B$3:$E$32,2,0)*AF300,(VLOOKUP(AI300,data!$B$3:$E$32,2,0)*14)+(VLOOKUP(AI300,data!$B$3:$E$32,3,0))*(AF300-14)),0)</f>
        <v>0</v>
      </c>
      <c r="AK300" s="87" t="s">
        <v>87</v>
      </c>
      <c r="AL300" s="66">
        <f>IF(AG300=1,VLOOKUP(AK300,data!$B$35:$D$39,2,0),0)</f>
        <v>0</v>
      </c>
      <c r="AM300" s="67">
        <f>IF(AND(AJ300&lt;&gt;0,AL300&lt;&gt;0)=FALSE,0,data!$C$43)</f>
        <v>0</v>
      </c>
      <c r="AN300" s="91">
        <f t="shared" si="133"/>
        <v>0</v>
      </c>
      <c r="AO300" s="121">
        <f t="shared" si="134"/>
        <v>0</v>
      </c>
      <c r="AP300" s="61">
        <f t="shared" si="135"/>
        <v>0</v>
      </c>
      <c r="AQ300" s="61">
        <f t="shared" si="136"/>
        <v>0</v>
      </c>
      <c r="AS300" s="64"/>
      <c r="AT300" s="61">
        <f t="shared" si="137"/>
        <v>0</v>
      </c>
      <c r="AU300" s="65">
        <f>IF(AT300=1,data!$C$41*AS300,0)</f>
        <v>0</v>
      </c>
      <c r="AV300" s="87" t="s">
        <v>87</v>
      </c>
      <c r="AW300" s="66">
        <f>IF(AT300=1,IF(AS300&lt;15,VLOOKUP(AV300,data!$B$3:$E$32,2,0)*AS300,(VLOOKUP(AV300,data!$B$3:$E$32,2,0)*14)+(VLOOKUP(AV300,data!$B$3:$E$32,3,0))*(AS300-14)),0)</f>
        <v>0</v>
      </c>
      <c r="AX300" s="87" t="s">
        <v>87</v>
      </c>
      <c r="AY300" s="66">
        <f>IF(AT300=1,VLOOKUP(AX300,data!$B$35:$D$39,2,0),0)</f>
        <v>0</v>
      </c>
      <c r="AZ300" s="67">
        <f>IF(AND(AW300&lt;&gt;0,AY300&lt;&gt;0)=FALSE,0,data!$C$43)</f>
        <v>0</v>
      </c>
      <c r="BA300" s="91">
        <f t="shared" si="138"/>
        <v>0</v>
      </c>
      <c r="BB300" s="121">
        <f t="shared" si="139"/>
        <v>0</v>
      </c>
      <c r="BC300" s="61">
        <f t="shared" si="140"/>
        <v>0</v>
      </c>
      <c r="BD300" s="61">
        <f t="shared" si="141"/>
        <v>0</v>
      </c>
      <c r="BF300" s="64"/>
      <c r="BG300" s="61">
        <f t="shared" si="142"/>
        <v>0</v>
      </c>
      <c r="BH300" s="65">
        <f>IF(BG300=1,data!$C$41*BF300,0)</f>
        <v>0</v>
      </c>
      <c r="BI300" s="87" t="s">
        <v>87</v>
      </c>
      <c r="BJ300" s="66">
        <f>IF(BG300=1,IF(BF300&lt;15,VLOOKUP(BI300,data!$B$3:$E$32,2,0)*BF300,(VLOOKUP(BI300,data!$B$3:$E$32,2,0)*14)+(VLOOKUP(BI300,data!$B$3:$E$32,3,0))*(BF300-14)),0)</f>
        <v>0</v>
      </c>
      <c r="BK300" s="87" t="s">
        <v>87</v>
      </c>
      <c r="BL300" s="66">
        <f>IF(BG300=1,VLOOKUP(BK300,data!$B$35:$D$39,2,0),0)</f>
        <v>0</v>
      </c>
      <c r="BM300" s="67">
        <f>IF(AND(BJ300&lt;&gt;0,BL300&lt;&gt;0)=FALSE,0,data!$C$43)</f>
        <v>0</v>
      </c>
      <c r="BN300" s="91">
        <f t="shared" si="143"/>
        <v>0</v>
      </c>
      <c r="BO300" s="121">
        <f t="shared" si="144"/>
        <v>0</v>
      </c>
      <c r="BP300" s="61">
        <f t="shared" si="145"/>
        <v>0</v>
      </c>
      <c r="BQ300" s="61">
        <f t="shared" si="146"/>
        <v>0</v>
      </c>
      <c r="BS300" s="64"/>
      <c r="BT300" s="61">
        <f t="shared" si="147"/>
        <v>0</v>
      </c>
      <c r="BU300" s="65">
        <f>IF(BT300=1,data!$C$41*BS300,0)</f>
        <v>0</v>
      </c>
      <c r="BV300" s="87" t="s">
        <v>87</v>
      </c>
      <c r="BW300" s="66">
        <f>IF(BT300=1,IF(BS300&lt;15,VLOOKUP(BV300,data!$B$3:$E$32,2,0)*BS300,(VLOOKUP(BV300,data!$B$3:$E$32,2,0)*14)+(VLOOKUP(BV300,data!$B$3:$E$32,3,0))*(BS300-14)),0)</f>
        <v>0</v>
      </c>
      <c r="BX300" s="87" t="s">
        <v>87</v>
      </c>
      <c r="BY300" s="66">
        <f>IF(BT300=1,VLOOKUP(BX300,data!$B$35:$D$39,2,0),0)</f>
        <v>0</v>
      </c>
      <c r="BZ300" s="67">
        <f>IF(AND(BW300&lt;&gt;0,BY300&lt;&gt;0)=FALSE,0,data!$C$43)</f>
        <v>0</v>
      </c>
      <c r="CA300" s="91">
        <f t="shared" si="148"/>
        <v>0</v>
      </c>
      <c r="CB300" s="121">
        <f t="shared" si="149"/>
        <v>0</v>
      </c>
      <c r="CC300" s="61">
        <f t="shared" si="150"/>
        <v>0</v>
      </c>
      <c r="CD300" s="61">
        <f t="shared" si="151"/>
        <v>0</v>
      </c>
    </row>
    <row r="301" spans="1:82" ht="18" hidden="1" customHeight="1" x14ac:dyDescent="0.25">
      <c r="A301" s="68"/>
      <c r="B301" s="58" t="s">
        <v>383</v>
      </c>
      <c r="C301" s="113"/>
      <c r="D301" s="59"/>
      <c r="E301" s="64"/>
      <c r="F301" s="61">
        <f t="shared" si="123"/>
        <v>0</v>
      </c>
      <c r="G301" s="65">
        <f>IF(F301=1,data!$C$41*E301,0)</f>
        <v>0</v>
      </c>
      <c r="H301" s="87" t="s">
        <v>87</v>
      </c>
      <c r="I301" s="66">
        <f>IF($F301=1,IF($E301&lt;15,VLOOKUP(H301,data!$B$3:$E$32,2,0)*$E301,(VLOOKUP(H301,data!$B$3:$E$32,2,0)*14)+(VLOOKUP(H301,data!$B$3:$E$32,3,0))*($E301-14)),0)</f>
        <v>0</v>
      </c>
      <c r="J301" s="87" t="s">
        <v>87</v>
      </c>
      <c r="K301" s="66">
        <f>IF($F301=1,VLOOKUP(J301,data!$B$35:$D$39,2,0),0)</f>
        <v>0</v>
      </c>
      <c r="L301" s="67">
        <f>IF(AND(I301&lt;&gt;0,K301&lt;&gt;0)=FALSE,0,data!$C$43)</f>
        <v>0</v>
      </c>
      <c r="M301" s="91">
        <f t="shared" si="61"/>
        <v>0</v>
      </c>
      <c r="N301" s="61">
        <f t="shared" si="152"/>
        <v>0</v>
      </c>
      <c r="O301" s="61">
        <f t="shared" si="124"/>
        <v>0</v>
      </c>
      <c r="P301" s="61">
        <f t="shared" si="125"/>
        <v>0</v>
      </c>
      <c r="Q301" s="137">
        <f t="shared" si="126"/>
        <v>0</v>
      </c>
      <c r="S301" s="64"/>
      <c r="T301" s="61">
        <f t="shared" si="127"/>
        <v>0</v>
      </c>
      <c r="U301" s="65">
        <f>IF(T301=1,data!$C$41*S301,0)</f>
        <v>0</v>
      </c>
      <c r="V301" s="87" t="s">
        <v>87</v>
      </c>
      <c r="W301" s="66">
        <f>IF(T301=1,IF(S301&lt;15,VLOOKUP(V301,data!$B$3:$E$32,2,0)*S301,(VLOOKUP(V301,data!$B$3:$E$32,2,0)*14)+(VLOOKUP(V301,data!$B$3:$E$32,3,0))*(S301-14)),0)</f>
        <v>0</v>
      </c>
      <c r="X301" s="87" t="s">
        <v>87</v>
      </c>
      <c r="Y301" s="66">
        <f>IF(T301=1,VLOOKUP(X301,data!$B$35:$D$39,2,0),0)</f>
        <v>0</v>
      </c>
      <c r="Z301" s="67">
        <f>IF(AND(W301&lt;&gt;0,Y301&lt;&gt;0)=FALSE,0,data!$C$43)</f>
        <v>0</v>
      </c>
      <c r="AA301" s="91">
        <f t="shared" si="128"/>
        <v>0</v>
      </c>
      <c r="AB301" s="121">
        <f t="shared" si="129"/>
        <v>0</v>
      </c>
      <c r="AC301" s="61">
        <f t="shared" si="130"/>
        <v>0</v>
      </c>
      <c r="AD301" s="61">
        <f t="shared" si="131"/>
        <v>0</v>
      </c>
      <c r="AF301" s="64"/>
      <c r="AG301" s="61">
        <f t="shared" si="132"/>
        <v>0</v>
      </c>
      <c r="AH301" s="65">
        <f>IF(AG301=1,data!$C$41*AF301,0)</f>
        <v>0</v>
      </c>
      <c r="AI301" s="87" t="s">
        <v>87</v>
      </c>
      <c r="AJ301" s="66">
        <f>IF(AG301=1,IF(AF301&lt;15,VLOOKUP(AI301,data!$B$3:$E$32,2,0)*AF301,(VLOOKUP(AI301,data!$B$3:$E$32,2,0)*14)+(VLOOKUP(AI301,data!$B$3:$E$32,3,0))*(AF301-14)),0)</f>
        <v>0</v>
      </c>
      <c r="AK301" s="87" t="s">
        <v>87</v>
      </c>
      <c r="AL301" s="66">
        <f>IF(AG301=1,VLOOKUP(AK301,data!$B$35:$D$39,2,0),0)</f>
        <v>0</v>
      </c>
      <c r="AM301" s="67">
        <f>IF(AND(AJ301&lt;&gt;0,AL301&lt;&gt;0)=FALSE,0,data!$C$43)</f>
        <v>0</v>
      </c>
      <c r="AN301" s="91">
        <f t="shared" si="133"/>
        <v>0</v>
      </c>
      <c r="AO301" s="121">
        <f t="shared" si="134"/>
        <v>0</v>
      </c>
      <c r="AP301" s="61">
        <f t="shared" si="135"/>
        <v>0</v>
      </c>
      <c r="AQ301" s="61">
        <f t="shared" si="136"/>
        <v>0</v>
      </c>
      <c r="AS301" s="64"/>
      <c r="AT301" s="61">
        <f t="shared" si="137"/>
        <v>0</v>
      </c>
      <c r="AU301" s="65">
        <f>IF(AT301=1,data!$C$41*AS301,0)</f>
        <v>0</v>
      </c>
      <c r="AV301" s="87" t="s">
        <v>87</v>
      </c>
      <c r="AW301" s="66">
        <f>IF(AT301=1,IF(AS301&lt;15,VLOOKUP(AV301,data!$B$3:$E$32,2,0)*AS301,(VLOOKUP(AV301,data!$B$3:$E$32,2,0)*14)+(VLOOKUP(AV301,data!$B$3:$E$32,3,0))*(AS301-14)),0)</f>
        <v>0</v>
      </c>
      <c r="AX301" s="87" t="s">
        <v>87</v>
      </c>
      <c r="AY301" s="66">
        <f>IF(AT301=1,VLOOKUP(AX301,data!$B$35:$D$39,2,0),0)</f>
        <v>0</v>
      </c>
      <c r="AZ301" s="67">
        <f>IF(AND(AW301&lt;&gt;0,AY301&lt;&gt;0)=FALSE,0,data!$C$43)</f>
        <v>0</v>
      </c>
      <c r="BA301" s="91">
        <f t="shared" si="138"/>
        <v>0</v>
      </c>
      <c r="BB301" s="121">
        <f t="shared" si="139"/>
        <v>0</v>
      </c>
      <c r="BC301" s="61">
        <f t="shared" si="140"/>
        <v>0</v>
      </c>
      <c r="BD301" s="61">
        <f t="shared" si="141"/>
        <v>0</v>
      </c>
      <c r="BF301" s="64"/>
      <c r="BG301" s="61">
        <f t="shared" si="142"/>
        <v>0</v>
      </c>
      <c r="BH301" s="65">
        <f>IF(BG301=1,data!$C$41*BF301,0)</f>
        <v>0</v>
      </c>
      <c r="BI301" s="87" t="s">
        <v>87</v>
      </c>
      <c r="BJ301" s="66">
        <f>IF(BG301=1,IF(BF301&lt;15,VLOOKUP(BI301,data!$B$3:$E$32,2,0)*BF301,(VLOOKUP(BI301,data!$B$3:$E$32,2,0)*14)+(VLOOKUP(BI301,data!$B$3:$E$32,3,0))*(BF301-14)),0)</f>
        <v>0</v>
      </c>
      <c r="BK301" s="87" t="s">
        <v>87</v>
      </c>
      <c r="BL301" s="66">
        <f>IF(BG301=1,VLOOKUP(BK301,data!$B$35:$D$39,2,0),0)</f>
        <v>0</v>
      </c>
      <c r="BM301" s="67">
        <f>IF(AND(BJ301&lt;&gt;0,BL301&lt;&gt;0)=FALSE,0,data!$C$43)</f>
        <v>0</v>
      </c>
      <c r="BN301" s="91">
        <f t="shared" si="143"/>
        <v>0</v>
      </c>
      <c r="BO301" s="121">
        <f t="shared" si="144"/>
        <v>0</v>
      </c>
      <c r="BP301" s="61">
        <f t="shared" si="145"/>
        <v>0</v>
      </c>
      <c r="BQ301" s="61">
        <f t="shared" si="146"/>
        <v>0</v>
      </c>
      <c r="BS301" s="64"/>
      <c r="BT301" s="61">
        <f t="shared" si="147"/>
        <v>0</v>
      </c>
      <c r="BU301" s="65">
        <f>IF(BT301=1,data!$C$41*BS301,0)</f>
        <v>0</v>
      </c>
      <c r="BV301" s="87" t="s">
        <v>87</v>
      </c>
      <c r="BW301" s="66">
        <f>IF(BT301=1,IF(BS301&lt;15,VLOOKUP(BV301,data!$B$3:$E$32,2,0)*BS301,(VLOOKUP(BV301,data!$B$3:$E$32,2,0)*14)+(VLOOKUP(BV301,data!$B$3:$E$32,3,0))*(BS301-14)),0)</f>
        <v>0</v>
      </c>
      <c r="BX301" s="87" t="s">
        <v>87</v>
      </c>
      <c r="BY301" s="66">
        <f>IF(BT301=1,VLOOKUP(BX301,data!$B$35:$D$39,2,0),0)</f>
        <v>0</v>
      </c>
      <c r="BZ301" s="67">
        <f>IF(AND(BW301&lt;&gt;0,BY301&lt;&gt;0)=FALSE,0,data!$C$43)</f>
        <v>0</v>
      </c>
      <c r="CA301" s="91">
        <f t="shared" si="148"/>
        <v>0</v>
      </c>
      <c r="CB301" s="121">
        <f t="shared" si="149"/>
        <v>0</v>
      </c>
      <c r="CC301" s="61">
        <f t="shared" si="150"/>
        <v>0</v>
      </c>
      <c r="CD301" s="61">
        <f t="shared" si="151"/>
        <v>0</v>
      </c>
    </row>
    <row r="302" spans="1:82" ht="18" hidden="1" customHeight="1" x14ac:dyDescent="0.25">
      <c r="A302" s="68"/>
      <c r="B302" s="58" t="s">
        <v>384</v>
      </c>
      <c r="C302" s="113"/>
      <c r="D302" s="59"/>
      <c r="E302" s="64"/>
      <c r="F302" s="61">
        <f t="shared" si="123"/>
        <v>0</v>
      </c>
      <c r="G302" s="65">
        <f>IF(F302=1,data!$C$41*E302,0)</f>
        <v>0</v>
      </c>
      <c r="H302" s="87" t="s">
        <v>87</v>
      </c>
      <c r="I302" s="66">
        <f>IF($F302=1,IF($E302&lt;15,VLOOKUP(H302,data!$B$3:$E$32,2,0)*$E302,(VLOOKUP(H302,data!$B$3:$E$32,2,0)*14)+(VLOOKUP(H302,data!$B$3:$E$32,3,0))*($E302-14)),0)</f>
        <v>0</v>
      </c>
      <c r="J302" s="87" t="s">
        <v>87</v>
      </c>
      <c r="K302" s="66">
        <f>IF($F302=1,VLOOKUP(J302,data!$B$35:$D$39,2,0),0)</f>
        <v>0</v>
      </c>
      <c r="L302" s="67">
        <f>IF(AND(I302&lt;&gt;0,K302&lt;&gt;0)=FALSE,0,data!$C$43)</f>
        <v>0</v>
      </c>
      <c r="M302" s="91">
        <f t="shared" si="61"/>
        <v>0</v>
      </c>
      <c r="N302" s="61">
        <f t="shared" si="152"/>
        <v>0</v>
      </c>
      <c r="O302" s="61">
        <f t="shared" si="124"/>
        <v>0</v>
      </c>
      <c r="P302" s="61">
        <f t="shared" si="125"/>
        <v>0</v>
      </c>
      <c r="Q302" s="137">
        <f t="shared" si="126"/>
        <v>0</v>
      </c>
      <c r="S302" s="64"/>
      <c r="T302" s="61">
        <f t="shared" si="127"/>
        <v>0</v>
      </c>
      <c r="U302" s="65">
        <f>IF(T302=1,data!$C$41*S302,0)</f>
        <v>0</v>
      </c>
      <c r="V302" s="87" t="s">
        <v>87</v>
      </c>
      <c r="W302" s="66">
        <f>IF(T302=1,IF(S302&lt;15,VLOOKUP(V302,data!$B$3:$E$32,2,0)*S302,(VLOOKUP(V302,data!$B$3:$E$32,2,0)*14)+(VLOOKUP(V302,data!$B$3:$E$32,3,0))*(S302-14)),0)</f>
        <v>0</v>
      </c>
      <c r="X302" s="87" t="s">
        <v>87</v>
      </c>
      <c r="Y302" s="66">
        <f>IF(T302=1,VLOOKUP(X302,data!$B$35:$D$39,2,0),0)</f>
        <v>0</v>
      </c>
      <c r="Z302" s="67">
        <f>IF(AND(W302&lt;&gt;0,Y302&lt;&gt;0)=FALSE,0,data!$C$43)</f>
        <v>0</v>
      </c>
      <c r="AA302" s="91">
        <f t="shared" si="128"/>
        <v>0</v>
      </c>
      <c r="AB302" s="121">
        <f t="shared" si="129"/>
        <v>0</v>
      </c>
      <c r="AC302" s="61">
        <f t="shared" si="130"/>
        <v>0</v>
      </c>
      <c r="AD302" s="61">
        <f t="shared" si="131"/>
        <v>0</v>
      </c>
      <c r="AF302" s="64"/>
      <c r="AG302" s="61">
        <f t="shared" si="132"/>
        <v>0</v>
      </c>
      <c r="AH302" s="65">
        <f>IF(AG302=1,data!$C$41*AF302,0)</f>
        <v>0</v>
      </c>
      <c r="AI302" s="87" t="s">
        <v>87</v>
      </c>
      <c r="AJ302" s="66">
        <f>IF(AG302=1,IF(AF302&lt;15,VLOOKUP(AI302,data!$B$3:$E$32,2,0)*AF302,(VLOOKUP(AI302,data!$B$3:$E$32,2,0)*14)+(VLOOKUP(AI302,data!$B$3:$E$32,3,0))*(AF302-14)),0)</f>
        <v>0</v>
      </c>
      <c r="AK302" s="87" t="s">
        <v>87</v>
      </c>
      <c r="AL302" s="66">
        <f>IF(AG302=1,VLOOKUP(AK302,data!$B$35:$D$39,2,0),0)</f>
        <v>0</v>
      </c>
      <c r="AM302" s="67">
        <f>IF(AND(AJ302&lt;&gt;0,AL302&lt;&gt;0)=FALSE,0,data!$C$43)</f>
        <v>0</v>
      </c>
      <c r="AN302" s="91">
        <f t="shared" si="133"/>
        <v>0</v>
      </c>
      <c r="AO302" s="121">
        <f t="shared" si="134"/>
        <v>0</v>
      </c>
      <c r="AP302" s="61">
        <f t="shared" si="135"/>
        <v>0</v>
      </c>
      <c r="AQ302" s="61">
        <f t="shared" si="136"/>
        <v>0</v>
      </c>
      <c r="AS302" s="64"/>
      <c r="AT302" s="61">
        <f t="shared" si="137"/>
        <v>0</v>
      </c>
      <c r="AU302" s="65">
        <f>IF(AT302=1,data!$C$41*AS302,0)</f>
        <v>0</v>
      </c>
      <c r="AV302" s="87" t="s">
        <v>87</v>
      </c>
      <c r="AW302" s="66">
        <f>IF(AT302=1,IF(AS302&lt;15,VLOOKUP(AV302,data!$B$3:$E$32,2,0)*AS302,(VLOOKUP(AV302,data!$B$3:$E$32,2,0)*14)+(VLOOKUP(AV302,data!$B$3:$E$32,3,0))*(AS302-14)),0)</f>
        <v>0</v>
      </c>
      <c r="AX302" s="87" t="s">
        <v>87</v>
      </c>
      <c r="AY302" s="66">
        <f>IF(AT302=1,VLOOKUP(AX302,data!$B$35:$D$39,2,0),0)</f>
        <v>0</v>
      </c>
      <c r="AZ302" s="67">
        <f>IF(AND(AW302&lt;&gt;0,AY302&lt;&gt;0)=FALSE,0,data!$C$43)</f>
        <v>0</v>
      </c>
      <c r="BA302" s="91">
        <f t="shared" si="138"/>
        <v>0</v>
      </c>
      <c r="BB302" s="121">
        <f t="shared" si="139"/>
        <v>0</v>
      </c>
      <c r="BC302" s="61">
        <f t="shared" si="140"/>
        <v>0</v>
      </c>
      <c r="BD302" s="61">
        <f t="shared" si="141"/>
        <v>0</v>
      </c>
      <c r="BF302" s="64"/>
      <c r="BG302" s="61">
        <f t="shared" si="142"/>
        <v>0</v>
      </c>
      <c r="BH302" s="65">
        <f>IF(BG302=1,data!$C$41*BF302,0)</f>
        <v>0</v>
      </c>
      <c r="BI302" s="87" t="s">
        <v>87</v>
      </c>
      <c r="BJ302" s="66">
        <f>IF(BG302=1,IF(BF302&lt;15,VLOOKUP(BI302,data!$B$3:$E$32,2,0)*BF302,(VLOOKUP(BI302,data!$B$3:$E$32,2,0)*14)+(VLOOKUP(BI302,data!$B$3:$E$32,3,0))*(BF302-14)),0)</f>
        <v>0</v>
      </c>
      <c r="BK302" s="87" t="s">
        <v>87</v>
      </c>
      <c r="BL302" s="66">
        <f>IF(BG302=1,VLOOKUP(BK302,data!$B$35:$D$39,2,0),0)</f>
        <v>0</v>
      </c>
      <c r="BM302" s="67">
        <f>IF(AND(BJ302&lt;&gt;0,BL302&lt;&gt;0)=FALSE,0,data!$C$43)</f>
        <v>0</v>
      </c>
      <c r="BN302" s="91">
        <f t="shared" si="143"/>
        <v>0</v>
      </c>
      <c r="BO302" s="121">
        <f t="shared" si="144"/>
        <v>0</v>
      </c>
      <c r="BP302" s="61">
        <f t="shared" si="145"/>
        <v>0</v>
      </c>
      <c r="BQ302" s="61">
        <f t="shared" si="146"/>
        <v>0</v>
      </c>
      <c r="BS302" s="64"/>
      <c r="BT302" s="61">
        <f t="shared" si="147"/>
        <v>0</v>
      </c>
      <c r="BU302" s="65">
        <f>IF(BT302=1,data!$C$41*BS302,0)</f>
        <v>0</v>
      </c>
      <c r="BV302" s="87" t="s">
        <v>87</v>
      </c>
      <c r="BW302" s="66">
        <f>IF(BT302=1,IF(BS302&lt;15,VLOOKUP(BV302,data!$B$3:$E$32,2,0)*BS302,(VLOOKUP(BV302,data!$B$3:$E$32,2,0)*14)+(VLOOKUP(BV302,data!$B$3:$E$32,3,0))*(BS302-14)),0)</f>
        <v>0</v>
      </c>
      <c r="BX302" s="87" t="s">
        <v>87</v>
      </c>
      <c r="BY302" s="66">
        <f>IF(BT302=1,VLOOKUP(BX302,data!$B$35:$D$39,2,0),0)</f>
        <v>0</v>
      </c>
      <c r="BZ302" s="67">
        <f>IF(AND(BW302&lt;&gt;0,BY302&lt;&gt;0)=FALSE,0,data!$C$43)</f>
        <v>0</v>
      </c>
      <c r="CA302" s="91">
        <f t="shared" si="148"/>
        <v>0</v>
      </c>
      <c r="CB302" s="121">
        <f t="shared" si="149"/>
        <v>0</v>
      </c>
      <c r="CC302" s="61">
        <f t="shared" si="150"/>
        <v>0</v>
      </c>
      <c r="CD302" s="61">
        <f t="shared" si="151"/>
        <v>0</v>
      </c>
    </row>
    <row r="303" spans="1:82" ht="18" hidden="1" customHeight="1" x14ac:dyDescent="0.25">
      <c r="A303" s="68"/>
      <c r="B303" s="58" t="s">
        <v>385</v>
      </c>
      <c r="C303" s="113"/>
      <c r="D303" s="59"/>
      <c r="E303" s="64"/>
      <c r="F303" s="61">
        <f t="shared" si="123"/>
        <v>0</v>
      </c>
      <c r="G303" s="65">
        <f>IF(F303=1,data!$C$41*E303,0)</f>
        <v>0</v>
      </c>
      <c r="H303" s="87" t="s">
        <v>87</v>
      </c>
      <c r="I303" s="66">
        <f>IF($F303=1,IF($E303&lt;15,VLOOKUP(H303,data!$B$3:$E$32,2,0)*$E303,(VLOOKUP(H303,data!$B$3:$E$32,2,0)*14)+(VLOOKUP(H303,data!$B$3:$E$32,3,0))*($E303-14)),0)</f>
        <v>0</v>
      </c>
      <c r="J303" s="87" t="s">
        <v>87</v>
      </c>
      <c r="K303" s="66">
        <f>IF($F303=1,VLOOKUP(J303,data!$B$35:$D$39,2,0),0)</f>
        <v>0</v>
      </c>
      <c r="L303" s="67">
        <f>IF(AND(I303&lt;&gt;0,K303&lt;&gt;0)=FALSE,0,data!$C$43)</f>
        <v>0</v>
      </c>
      <c r="M303" s="91">
        <f t="shared" si="61"/>
        <v>0</v>
      </c>
      <c r="N303" s="61">
        <f t="shared" si="152"/>
        <v>0</v>
      </c>
      <c r="O303" s="61">
        <f t="shared" si="124"/>
        <v>0</v>
      </c>
      <c r="P303" s="61">
        <f t="shared" si="125"/>
        <v>0</v>
      </c>
      <c r="Q303" s="137">
        <f t="shared" si="126"/>
        <v>0</v>
      </c>
      <c r="S303" s="64"/>
      <c r="T303" s="61">
        <f t="shared" si="127"/>
        <v>0</v>
      </c>
      <c r="U303" s="65">
        <f>IF(T303=1,data!$C$41*S303,0)</f>
        <v>0</v>
      </c>
      <c r="V303" s="87" t="s">
        <v>87</v>
      </c>
      <c r="W303" s="66">
        <f>IF(T303=1,IF(S303&lt;15,VLOOKUP(V303,data!$B$3:$E$32,2,0)*S303,(VLOOKUP(V303,data!$B$3:$E$32,2,0)*14)+(VLOOKUP(V303,data!$B$3:$E$32,3,0))*(S303-14)),0)</f>
        <v>0</v>
      </c>
      <c r="X303" s="87" t="s">
        <v>87</v>
      </c>
      <c r="Y303" s="66">
        <f>IF(T303=1,VLOOKUP(X303,data!$B$35:$D$39,2,0),0)</f>
        <v>0</v>
      </c>
      <c r="Z303" s="67">
        <f>IF(AND(W303&lt;&gt;0,Y303&lt;&gt;0)=FALSE,0,data!$C$43)</f>
        <v>0</v>
      </c>
      <c r="AA303" s="91">
        <f t="shared" si="128"/>
        <v>0</v>
      </c>
      <c r="AB303" s="121">
        <f t="shared" si="129"/>
        <v>0</v>
      </c>
      <c r="AC303" s="61">
        <f t="shared" si="130"/>
        <v>0</v>
      </c>
      <c r="AD303" s="61">
        <f t="shared" si="131"/>
        <v>0</v>
      </c>
      <c r="AF303" s="64"/>
      <c r="AG303" s="61">
        <f t="shared" si="132"/>
        <v>0</v>
      </c>
      <c r="AH303" s="65">
        <f>IF(AG303=1,data!$C$41*AF303,0)</f>
        <v>0</v>
      </c>
      <c r="AI303" s="87" t="s">
        <v>87</v>
      </c>
      <c r="AJ303" s="66">
        <f>IF(AG303=1,IF(AF303&lt;15,VLOOKUP(AI303,data!$B$3:$E$32,2,0)*AF303,(VLOOKUP(AI303,data!$B$3:$E$32,2,0)*14)+(VLOOKUP(AI303,data!$B$3:$E$32,3,0))*(AF303-14)),0)</f>
        <v>0</v>
      </c>
      <c r="AK303" s="87" t="s">
        <v>87</v>
      </c>
      <c r="AL303" s="66">
        <f>IF(AG303=1,VLOOKUP(AK303,data!$B$35:$D$39,2,0),0)</f>
        <v>0</v>
      </c>
      <c r="AM303" s="67">
        <f>IF(AND(AJ303&lt;&gt;0,AL303&lt;&gt;0)=FALSE,0,data!$C$43)</f>
        <v>0</v>
      </c>
      <c r="AN303" s="91">
        <f t="shared" si="133"/>
        <v>0</v>
      </c>
      <c r="AO303" s="121">
        <f t="shared" si="134"/>
        <v>0</v>
      </c>
      <c r="AP303" s="61">
        <f t="shared" si="135"/>
        <v>0</v>
      </c>
      <c r="AQ303" s="61">
        <f t="shared" si="136"/>
        <v>0</v>
      </c>
      <c r="AS303" s="64"/>
      <c r="AT303" s="61">
        <f t="shared" si="137"/>
        <v>0</v>
      </c>
      <c r="AU303" s="65">
        <f>IF(AT303=1,data!$C$41*AS303,0)</f>
        <v>0</v>
      </c>
      <c r="AV303" s="87" t="s">
        <v>87</v>
      </c>
      <c r="AW303" s="66">
        <f>IF(AT303=1,IF(AS303&lt;15,VLOOKUP(AV303,data!$B$3:$E$32,2,0)*AS303,(VLOOKUP(AV303,data!$B$3:$E$32,2,0)*14)+(VLOOKUP(AV303,data!$B$3:$E$32,3,0))*(AS303-14)),0)</f>
        <v>0</v>
      </c>
      <c r="AX303" s="87" t="s">
        <v>87</v>
      </c>
      <c r="AY303" s="66">
        <f>IF(AT303=1,VLOOKUP(AX303,data!$B$35:$D$39,2,0),0)</f>
        <v>0</v>
      </c>
      <c r="AZ303" s="67">
        <f>IF(AND(AW303&lt;&gt;0,AY303&lt;&gt;0)=FALSE,0,data!$C$43)</f>
        <v>0</v>
      </c>
      <c r="BA303" s="91">
        <f t="shared" si="138"/>
        <v>0</v>
      </c>
      <c r="BB303" s="121">
        <f t="shared" si="139"/>
        <v>0</v>
      </c>
      <c r="BC303" s="61">
        <f t="shared" si="140"/>
        <v>0</v>
      </c>
      <c r="BD303" s="61">
        <f t="shared" si="141"/>
        <v>0</v>
      </c>
      <c r="BF303" s="64"/>
      <c r="BG303" s="61">
        <f t="shared" si="142"/>
        <v>0</v>
      </c>
      <c r="BH303" s="65">
        <f>IF(BG303=1,data!$C$41*BF303,0)</f>
        <v>0</v>
      </c>
      <c r="BI303" s="87" t="s">
        <v>87</v>
      </c>
      <c r="BJ303" s="66">
        <f>IF(BG303=1,IF(BF303&lt;15,VLOOKUP(BI303,data!$B$3:$E$32,2,0)*BF303,(VLOOKUP(BI303,data!$B$3:$E$32,2,0)*14)+(VLOOKUP(BI303,data!$B$3:$E$32,3,0))*(BF303-14)),0)</f>
        <v>0</v>
      </c>
      <c r="BK303" s="87" t="s">
        <v>87</v>
      </c>
      <c r="BL303" s="66">
        <f>IF(BG303=1,VLOOKUP(BK303,data!$B$35:$D$39,2,0),0)</f>
        <v>0</v>
      </c>
      <c r="BM303" s="67">
        <f>IF(AND(BJ303&lt;&gt;0,BL303&lt;&gt;0)=FALSE,0,data!$C$43)</f>
        <v>0</v>
      </c>
      <c r="BN303" s="91">
        <f t="shared" si="143"/>
        <v>0</v>
      </c>
      <c r="BO303" s="121">
        <f t="shared" si="144"/>
        <v>0</v>
      </c>
      <c r="BP303" s="61">
        <f t="shared" si="145"/>
        <v>0</v>
      </c>
      <c r="BQ303" s="61">
        <f t="shared" si="146"/>
        <v>0</v>
      </c>
      <c r="BS303" s="64"/>
      <c r="BT303" s="61">
        <f t="shared" si="147"/>
        <v>0</v>
      </c>
      <c r="BU303" s="65">
        <f>IF(BT303=1,data!$C$41*BS303,0)</f>
        <v>0</v>
      </c>
      <c r="BV303" s="87" t="s">
        <v>87</v>
      </c>
      <c r="BW303" s="66">
        <f>IF(BT303=1,IF(BS303&lt;15,VLOOKUP(BV303,data!$B$3:$E$32,2,0)*BS303,(VLOOKUP(BV303,data!$B$3:$E$32,2,0)*14)+(VLOOKUP(BV303,data!$B$3:$E$32,3,0))*(BS303-14)),0)</f>
        <v>0</v>
      </c>
      <c r="BX303" s="87" t="s">
        <v>87</v>
      </c>
      <c r="BY303" s="66">
        <f>IF(BT303=1,VLOOKUP(BX303,data!$B$35:$D$39,2,0),0)</f>
        <v>0</v>
      </c>
      <c r="BZ303" s="67">
        <f>IF(AND(BW303&lt;&gt;0,BY303&lt;&gt;0)=FALSE,0,data!$C$43)</f>
        <v>0</v>
      </c>
      <c r="CA303" s="91">
        <f t="shared" si="148"/>
        <v>0</v>
      </c>
      <c r="CB303" s="121">
        <f t="shared" si="149"/>
        <v>0</v>
      </c>
      <c r="CC303" s="61">
        <f t="shared" si="150"/>
        <v>0</v>
      </c>
      <c r="CD303" s="61">
        <f t="shared" si="151"/>
        <v>0</v>
      </c>
    </row>
    <row r="304" spans="1:82" ht="18" hidden="1" customHeight="1" x14ac:dyDescent="0.25">
      <c r="A304" s="68"/>
      <c r="B304" s="58" t="s">
        <v>386</v>
      </c>
      <c r="C304" s="113"/>
      <c r="D304" s="59"/>
      <c r="E304" s="64"/>
      <c r="F304" s="61">
        <f t="shared" si="123"/>
        <v>0</v>
      </c>
      <c r="G304" s="65">
        <f>IF(F304=1,data!$C$41*E304,0)</f>
        <v>0</v>
      </c>
      <c r="H304" s="87" t="s">
        <v>87</v>
      </c>
      <c r="I304" s="66">
        <f>IF($F304=1,IF($E304&lt;15,VLOOKUP(H304,data!$B$3:$E$32,2,0)*$E304,(VLOOKUP(H304,data!$B$3:$E$32,2,0)*14)+(VLOOKUP(H304,data!$B$3:$E$32,3,0))*($E304-14)),0)</f>
        <v>0</v>
      </c>
      <c r="J304" s="87" t="s">
        <v>87</v>
      </c>
      <c r="K304" s="66">
        <f>IF($F304=1,VLOOKUP(J304,data!$B$35:$D$39,2,0),0)</f>
        <v>0</v>
      </c>
      <c r="L304" s="67">
        <f>IF(AND(I304&lt;&gt;0,K304&lt;&gt;0)=FALSE,0,data!$C$43)</f>
        <v>0</v>
      </c>
      <c r="M304" s="91">
        <f t="shared" si="61"/>
        <v>0</v>
      </c>
      <c r="N304" s="61">
        <f t="shared" si="152"/>
        <v>0</v>
      </c>
      <c r="O304" s="61">
        <f t="shared" si="124"/>
        <v>0</v>
      </c>
      <c r="P304" s="61">
        <f t="shared" si="125"/>
        <v>0</v>
      </c>
      <c r="Q304" s="137">
        <f t="shared" si="126"/>
        <v>0</v>
      </c>
      <c r="S304" s="64"/>
      <c r="T304" s="61">
        <f t="shared" si="127"/>
        <v>0</v>
      </c>
      <c r="U304" s="65">
        <f>IF(T304=1,data!$C$41*S304,0)</f>
        <v>0</v>
      </c>
      <c r="V304" s="87" t="s">
        <v>87</v>
      </c>
      <c r="W304" s="66">
        <f>IF(T304=1,IF(S304&lt;15,VLOOKUP(V304,data!$B$3:$E$32,2,0)*S304,(VLOOKUP(V304,data!$B$3:$E$32,2,0)*14)+(VLOOKUP(V304,data!$B$3:$E$32,3,0))*(S304-14)),0)</f>
        <v>0</v>
      </c>
      <c r="X304" s="87" t="s">
        <v>87</v>
      </c>
      <c r="Y304" s="66">
        <f>IF(T304=1,VLOOKUP(X304,data!$B$35:$D$39,2,0),0)</f>
        <v>0</v>
      </c>
      <c r="Z304" s="67">
        <f>IF(AND(W304&lt;&gt;0,Y304&lt;&gt;0)=FALSE,0,data!$C$43)</f>
        <v>0</v>
      </c>
      <c r="AA304" s="91">
        <f t="shared" si="128"/>
        <v>0</v>
      </c>
      <c r="AB304" s="121">
        <f t="shared" si="129"/>
        <v>0</v>
      </c>
      <c r="AC304" s="61">
        <f t="shared" si="130"/>
        <v>0</v>
      </c>
      <c r="AD304" s="61">
        <f t="shared" si="131"/>
        <v>0</v>
      </c>
      <c r="AF304" s="64"/>
      <c r="AG304" s="61">
        <f t="shared" si="132"/>
        <v>0</v>
      </c>
      <c r="AH304" s="65">
        <f>IF(AG304=1,data!$C$41*AF304,0)</f>
        <v>0</v>
      </c>
      <c r="AI304" s="87" t="s">
        <v>87</v>
      </c>
      <c r="AJ304" s="66">
        <f>IF(AG304=1,IF(AF304&lt;15,VLOOKUP(AI304,data!$B$3:$E$32,2,0)*AF304,(VLOOKUP(AI304,data!$B$3:$E$32,2,0)*14)+(VLOOKUP(AI304,data!$B$3:$E$32,3,0))*(AF304-14)),0)</f>
        <v>0</v>
      </c>
      <c r="AK304" s="87" t="s">
        <v>87</v>
      </c>
      <c r="AL304" s="66">
        <f>IF(AG304=1,VLOOKUP(AK304,data!$B$35:$D$39,2,0),0)</f>
        <v>0</v>
      </c>
      <c r="AM304" s="67">
        <f>IF(AND(AJ304&lt;&gt;0,AL304&lt;&gt;0)=FALSE,0,data!$C$43)</f>
        <v>0</v>
      </c>
      <c r="AN304" s="91">
        <f t="shared" si="133"/>
        <v>0</v>
      </c>
      <c r="AO304" s="121">
        <f t="shared" si="134"/>
        <v>0</v>
      </c>
      <c r="AP304" s="61">
        <f t="shared" si="135"/>
        <v>0</v>
      </c>
      <c r="AQ304" s="61">
        <f t="shared" si="136"/>
        <v>0</v>
      </c>
      <c r="AS304" s="64"/>
      <c r="AT304" s="61">
        <f t="shared" si="137"/>
        <v>0</v>
      </c>
      <c r="AU304" s="65">
        <f>IF(AT304=1,data!$C$41*AS304,0)</f>
        <v>0</v>
      </c>
      <c r="AV304" s="87" t="s">
        <v>87</v>
      </c>
      <c r="AW304" s="66">
        <f>IF(AT304=1,IF(AS304&lt;15,VLOOKUP(AV304,data!$B$3:$E$32,2,0)*AS304,(VLOOKUP(AV304,data!$B$3:$E$32,2,0)*14)+(VLOOKUP(AV304,data!$B$3:$E$32,3,0))*(AS304-14)),0)</f>
        <v>0</v>
      </c>
      <c r="AX304" s="87" t="s">
        <v>87</v>
      </c>
      <c r="AY304" s="66">
        <f>IF(AT304=1,VLOOKUP(AX304,data!$B$35:$D$39,2,0),0)</f>
        <v>0</v>
      </c>
      <c r="AZ304" s="67">
        <f>IF(AND(AW304&lt;&gt;0,AY304&lt;&gt;0)=FALSE,0,data!$C$43)</f>
        <v>0</v>
      </c>
      <c r="BA304" s="91">
        <f t="shared" si="138"/>
        <v>0</v>
      </c>
      <c r="BB304" s="121">
        <f t="shared" si="139"/>
        <v>0</v>
      </c>
      <c r="BC304" s="61">
        <f t="shared" si="140"/>
        <v>0</v>
      </c>
      <c r="BD304" s="61">
        <f t="shared" si="141"/>
        <v>0</v>
      </c>
      <c r="BF304" s="64"/>
      <c r="BG304" s="61">
        <f t="shared" si="142"/>
        <v>0</v>
      </c>
      <c r="BH304" s="65">
        <f>IF(BG304=1,data!$C$41*BF304,0)</f>
        <v>0</v>
      </c>
      <c r="BI304" s="87" t="s">
        <v>87</v>
      </c>
      <c r="BJ304" s="66">
        <f>IF(BG304=1,IF(BF304&lt;15,VLOOKUP(BI304,data!$B$3:$E$32,2,0)*BF304,(VLOOKUP(BI304,data!$B$3:$E$32,2,0)*14)+(VLOOKUP(BI304,data!$B$3:$E$32,3,0))*(BF304-14)),0)</f>
        <v>0</v>
      </c>
      <c r="BK304" s="87" t="s">
        <v>87</v>
      </c>
      <c r="BL304" s="66">
        <f>IF(BG304=1,VLOOKUP(BK304,data!$B$35:$D$39,2,0),0)</f>
        <v>0</v>
      </c>
      <c r="BM304" s="67">
        <f>IF(AND(BJ304&lt;&gt;0,BL304&lt;&gt;0)=FALSE,0,data!$C$43)</f>
        <v>0</v>
      </c>
      <c r="BN304" s="91">
        <f t="shared" si="143"/>
        <v>0</v>
      </c>
      <c r="BO304" s="121">
        <f t="shared" si="144"/>
        <v>0</v>
      </c>
      <c r="BP304" s="61">
        <f t="shared" si="145"/>
        <v>0</v>
      </c>
      <c r="BQ304" s="61">
        <f t="shared" si="146"/>
        <v>0</v>
      </c>
      <c r="BS304" s="64"/>
      <c r="BT304" s="61">
        <f t="shared" si="147"/>
        <v>0</v>
      </c>
      <c r="BU304" s="65">
        <f>IF(BT304=1,data!$C$41*BS304,0)</f>
        <v>0</v>
      </c>
      <c r="BV304" s="87" t="s">
        <v>87</v>
      </c>
      <c r="BW304" s="66">
        <f>IF(BT304=1,IF(BS304&lt;15,VLOOKUP(BV304,data!$B$3:$E$32,2,0)*BS304,(VLOOKUP(BV304,data!$B$3:$E$32,2,0)*14)+(VLOOKUP(BV304,data!$B$3:$E$32,3,0))*(BS304-14)),0)</f>
        <v>0</v>
      </c>
      <c r="BX304" s="87" t="s">
        <v>87</v>
      </c>
      <c r="BY304" s="66">
        <f>IF(BT304=1,VLOOKUP(BX304,data!$B$35:$D$39,2,0),0)</f>
        <v>0</v>
      </c>
      <c r="BZ304" s="67">
        <f>IF(AND(BW304&lt;&gt;0,BY304&lt;&gt;0)=FALSE,0,data!$C$43)</f>
        <v>0</v>
      </c>
      <c r="CA304" s="91">
        <f t="shared" si="148"/>
        <v>0</v>
      </c>
      <c r="CB304" s="121">
        <f t="shared" si="149"/>
        <v>0</v>
      </c>
      <c r="CC304" s="61">
        <f t="shared" si="150"/>
        <v>0</v>
      </c>
      <c r="CD304" s="61">
        <f t="shared" si="151"/>
        <v>0</v>
      </c>
    </row>
    <row r="305" spans="1:82" ht="18" hidden="1" customHeight="1" x14ac:dyDescent="0.25">
      <c r="A305" s="68"/>
      <c r="B305" s="58" t="s">
        <v>387</v>
      </c>
      <c r="C305" s="113"/>
      <c r="D305" s="59"/>
      <c r="E305" s="64"/>
      <c r="F305" s="61">
        <f t="shared" si="123"/>
        <v>0</v>
      </c>
      <c r="G305" s="65">
        <f>IF(F305=1,data!$C$41*E305,0)</f>
        <v>0</v>
      </c>
      <c r="H305" s="87" t="s">
        <v>87</v>
      </c>
      <c r="I305" s="66">
        <f>IF($F305=1,IF($E305&lt;15,VLOOKUP(H305,data!$B$3:$E$32,2,0)*$E305,(VLOOKUP(H305,data!$B$3:$E$32,2,0)*14)+(VLOOKUP(H305,data!$B$3:$E$32,3,0))*($E305-14)),0)</f>
        <v>0</v>
      </c>
      <c r="J305" s="87" t="s">
        <v>87</v>
      </c>
      <c r="K305" s="66">
        <f>IF($F305=1,VLOOKUP(J305,data!$B$35:$D$39,2,0),0)</f>
        <v>0</v>
      </c>
      <c r="L305" s="67">
        <f>IF(AND(I305&lt;&gt;0,K305&lt;&gt;0)=FALSE,0,data!$C$43)</f>
        <v>0</v>
      </c>
      <c r="M305" s="91">
        <f t="shared" si="61"/>
        <v>0</v>
      </c>
      <c r="N305" s="61">
        <f t="shared" si="152"/>
        <v>0</v>
      </c>
      <c r="O305" s="61">
        <f t="shared" si="124"/>
        <v>0</v>
      </c>
      <c r="P305" s="61">
        <f t="shared" si="125"/>
        <v>0</v>
      </c>
      <c r="Q305" s="137">
        <f t="shared" si="126"/>
        <v>0</v>
      </c>
      <c r="S305" s="64"/>
      <c r="T305" s="61">
        <f t="shared" si="127"/>
        <v>0</v>
      </c>
      <c r="U305" s="65">
        <f>IF(T305=1,data!$C$41*S305,0)</f>
        <v>0</v>
      </c>
      <c r="V305" s="87" t="s">
        <v>87</v>
      </c>
      <c r="W305" s="66">
        <f>IF(T305=1,IF(S305&lt;15,VLOOKUP(V305,data!$B$3:$E$32,2,0)*S305,(VLOOKUP(V305,data!$B$3:$E$32,2,0)*14)+(VLOOKUP(V305,data!$B$3:$E$32,3,0))*(S305-14)),0)</f>
        <v>0</v>
      </c>
      <c r="X305" s="87" t="s">
        <v>87</v>
      </c>
      <c r="Y305" s="66">
        <f>IF(T305=1,VLOOKUP(X305,data!$B$35:$D$39,2,0),0)</f>
        <v>0</v>
      </c>
      <c r="Z305" s="67">
        <f>IF(AND(W305&lt;&gt;0,Y305&lt;&gt;0)=FALSE,0,data!$C$43)</f>
        <v>0</v>
      </c>
      <c r="AA305" s="91">
        <f t="shared" si="128"/>
        <v>0</v>
      </c>
      <c r="AB305" s="121">
        <f t="shared" si="129"/>
        <v>0</v>
      </c>
      <c r="AC305" s="61">
        <f t="shared" si="130"/>
        <v>0</v>
      </c>
      <c r="AD305" s="61">
        <f t="shared" si="131"/>
        <v>0</v>
      </c>
      <c r="AF305" s="64"/>
      <c r="AG305" s="61">
        <f t="shared" si="132"/>
        <v>0</v>
      </c>
      <c r="AH305" s="65">
        <f>IF(AG305=1,data!$C$41*AF305,0)</f>
        <v>0</v>
      </c>
      <c r="AI305" s="87" t="s">
        <v>87</v>
      </c>
      <c r="AJ305" s="66">
        <f>IF(AG305=1,IF(AF305&lt;15,VLOOKUP(AI305,data!$B$3:$E$32,2,0)*AF305,(VLOOKUP(AI305,data!$B$3:$E$32,2,0)*14)+(VLOOKUP(AI305,data!$B$3:$E$32,3,0))*(AF305-14)),0)</f>
        <v>0</v>
      </c>
      <c r="AK305" s="87" t="s">
        <v>87</v>
      </c>
      <c r="AL305" s="66">
        <f>IF(AG305=1,VLOOKUP(AK305,data!$B$35:$D$39,2,0),0)</f>
        <v>0</v>
      </c>
      <c r="AM305" s="67">
        <f>IF(AND(AJ305&lt;&gt;0,AL305&lt;&gt;0)=FALSE,0,data!$C$43)</f>
        <v>0</v>
      </c>
      <c r="AN305" s="91">
        <f t="shared" si="133"/>
        <v>0</v>
      </c>
      <c r="AO305" s="121">
        <f t="shared" si="134"/>
        <v>0</v>
      </c>
      <c r="AP305" s="61">
        <f t="shared" si="135"/>
        <v>0</v>
      </c>
      <c r="AQ305" s="61">
        <f t="shared" si="136"/>
        <v>0</v>
      </c>
      <c r="AS305" s="64"/>
      <c r="AT305" s="61">
        <f t="shared" si="137"/>
        <v>0</v>
      </c>
      <c r="AU305" s="65">
        <f>IF(AT305=1,data!$C$41*AS305,0)</f>
        <v>0</v>
      </c>
      <c r="AV305" s="87" t="s">
        <v>87</v>
      </c>
      <c r="AW305" s="66">
        <f>IF(AT305=1,IF(AS305&lt;15,VLOOKUP(AV305,data!$B$3:$E$32,2,0)*AS305,(VLOOKUP(AV305,data!$B$3:$E$32,2,0)*14)+(VLOOKUP(AV305,data!$B$3:$E$32,3,0))*(AS305-14)),0)</f>
        <v>0</v>
      </c>
      <c r="AX305" s="87" t="s">
        <v>87</v>
      </c>
      <c r="AY305" s="66">
        <f>IF(AT305=1,VLOOKUP(AX305,data!$B$35:$D$39,2,0),0)</f>
        <v>0</v>
      </c>
      <c r="AZ305" s="67">
        <f>IF(AND(AW305&lt;&gt;0,AY305&lt;&gt;0)=FALSE,0,data!$C$43)</f>
        <v>0</v>
      </c>
      <c r="BA305" s="91">
        <f t="shared" si="138"/>
        <v>0</v>
      </c>
      <c r="BB305" s="121">
        <f t="shared" si="139"/>
        <v>0</v>
      </c>
      <c r="BC305" s="61">
        <f t="shared" si="140"/>
        <v>0</v>
      </c>
      <c r="BD305" s="61">
        <f t="shared" si="141"/>
        <v>0</v>
      </c>
      <c r="BF305" s="64"/>
      <c r="BG305" s="61">
        <f t="shared" si="142"/>
        <v>0</v>
      </c>
      <c r="BH305" s="65">
        <f>IF(BG305=1,data!$C$41*BF305,0)</f>
        <v>0</v>
      </c>
      <c r="BI305" s="87" t="s">
        <v>87</v>
      </c>
      <c r="BJ305" s="66">
        <f>IF(BG305=1,IF(BF305&lt;15,VLOOKUP(BI305,data!$B$3:$E$32,2,0)*BF305,(VLOOKUP(BI305,data!$B$3:$E$32,2,0)*14)+(VLOOKUP(BI305,data!$B$3:$E$32,3,0))*(BF305-14)),0)</f>
        <v>0</v>
      </c>
      <c r="BK305" s="87" t="s">
        <v>87</v>
      </c>
      <c r="BL305" s="66">
        <f>IF(BG305=1,VLOOKUP(BK305,data!$B$35:$D$39,2,0),0)</f>
        <v>0</v>
      </c>
      <c r="BM305" s="67">
        <f>IF(AND(BJ305&lt;&gt;0,BL305&lt;&gt;0)=FALSE,0,data!$C$43)</f>
        <v>0</v>
      </c>
      <c r="BN305" s="91">
        <f t="shared" si="143"/>
        <v>0</v>
      </c>
      <c r="BO305" s="121">
        <f t="shared" si="144"/>
        <v>0</v>
      </c>
      <c r="BP305" s="61">
        <f t="shared" si="145"/>
        <v>0</v>
      </c>
      <c r="BQ305" s="61">
        <f t="shared" si="146"/>
        <v>0</v>
      </c>
      <c r="BS305" s="64"/>
      <c r="BT305" s="61">
        <f t="shared" si="147"/>
        <v>0</v>
      </c>
      <c r="BU305" s="65">
        <f>IF(BT305=1,data!$C$41*BS305,0)</f>
        <v>0</v>
      </c>
      <c r="BV305" s="87" t="s">
        <v>87</v>
      </c>
      <c r="BW305" s="66">
        <f>IF(BT305=1,IF(BS305&lt;15,VLOOKUP(BV305,data!$B$3:$E$32,2,0)*BS305,(VLOOKUP(BV305,data!$B$3:$E$32,2,0)*14)+(VLOOKUP(BV305,data!$B$3:$E$32,3,0))*(BS305-14)),0)</f>
        <v>0</v>
      </c>
      <c r="BX305" s="87" t="s">
        <v>87</v>
      </c>
      <c r="BY305" s="66">
        <f>IF(BT305=1,VLOOKUP(BX305,data!$B$35:$D$39,2,0),0)</f>
        <v>0</v>
      </c>
      <c r="BZ305" s="67">
        <f>IF(AND(BW305&lt;&gt;0,BY305&lt;&gt;0)=FALSE,0,data!$C$43)</f>
        <v>0</v>
      </c>
      <c r="CA305" s="91">
        <f t="shared" si="148"/>
        <v>0</v>
      </c>
      <c r="CB305" s="121">
        <f t="shared" si="149"/>
        <v>0</v>
      </c>
      <c r="CC305" s="61">
        <f t="shared" si="150"/>
        <v>0</v>
      </c>
      <c r="CD305" s="61">
        <f t="shared" si="151"/>
        <v>0</v>
      </c>
    </row>
    <row r="306" spans="1:82" ht="18" hidden="1" customHeight="1" x14ac:dyDescent="0.25">
      <c r="A306" s="68"/>
      <c r="B306" s="58" t="s">
        <v>388</v>
      </c>
      <c r="C306" s="113"/>
      <c r="D306" s="59"/>
      <c r="E306" s="64"/>
      <c r="F306" s="61">
        <f t="shared" si="123"/>
        <v>0</v>
      </c>
      <c r="G306" s="65">
        <f>IF(F306=1,data!$C$41*E306,0)</f>
        <v>0</v>
      </c>
      <c r="H306" s="87" t="s">
        <v>87</v>
      </c>
      <c r="I306" s="66">
        <f>IF($F306=1,IF($E306&lt;15,VLOOKUP(H306,data!$B$3:$E$32,2,0)*$E306,(VLOOKUP(H306,data!$B$3:$E$32,2,0)*14)+(VLOOKUP(H306,data!$B$3:$E$32,3,0))*($E306-14)),0)</f>
        <v>0</v>
      </c>
      <c r="J306" s="87" t="s">
        <v>87</v>
      </c>
      <c r="K306" s="66">
        <f>IF($F306=1,VLOOKUP(J306,data!$B$35:$D$39,2,0),0)</f>
        <v>0</v>
      </c>
      <c r="L306" s="67">
        <f>IF(AND(I306&lt;&gt;0,K306&lt;&gt;0)=FALSE,0,data!$C$43)</f>
        <v>0</v>
      </c>
      <c r="M306" s="91">
        <f t="shared" si="61"/>
        <v>0</v>
      </c>
      <c r="N306" s="61">
        <f t="shared" si="152"/>
        <v>0</v>
      </c>
      <c r="O306" s="61">
        <f t="shared" si="124"/>
        <v>0</v>
      </c>
      <c r="P306" s="61">
        <f t="shared" si="125"/>
        <v>0</v>
      </c>
      <c r="Q306" s="137">
        <f t="shared" si="126"/>
        <v>0</v>
      </c>
      <c r="S306" s="64"/>
      <c r="T306" s="61">
        <f t="shared" si="127"/>
        <v>0</v>
      </c>
      <c r="U306" s="65">
        <f>IF(T306=1,data!$C$41*S306,0)</f>
        <v>0</v>
      </c>
      <c r="V306" s="87" t="s">
        <v>87</v>
      </c>
      <c r="W306" s="66">
        <f>IF(T306=1,IF(S306&lt;15,VLOOKUP(V306,data!$B$3:$E$32,2,0)*S306,(VLOOKUP(V306,data!$B$3:$E$32,2,0)*14)+(VLOOKUP(V306,data!$B$3:$E$32,3,0))*(S306-14)),0)</f>
        <v>0</v>
      </c>
      <c r="X306" s="87" t="s">
        <v>87</v>
      </c>
      <c r="Y306" s="66">
        <f>IF(T306=1,VLOOKUP(X306,data!$B$35:$D$39,2,0),0)</f>
        <v>0</v>
      </c>
      <c r="Z306" s="67">
        <f>IF(AND(W306&lt;&gt;0,Y306&lt;&gt;0)=FALSE,0,data!$C$43)</f>
        <v>0</v>
      </c>
      <c r="AA306" s="91">
        <f t="shared" si="128"/>
        <v>0</v>
      </c>
      <c r="AB306" s="121">
        <f t="shared" si="129"/>
        <v>0</v>
      </c>
      <c r="AC306" s="61">
        <f t="shared" si="130"/>
        <v>0</v>
      </c>
      <c r="AD306" s="61">
        <f t="shared" si="131"/>
        <v>0</v>
      </c>
      <c r="AF306" s="64"/>
      <c r="AG306" s="61">
        <f t="shared" si="132"/>
        <v>0</v>
      </c>
      <c r="AH306" s="65">
        <f>IF(AG306=1,data!$C$41*AF306,0)</f>
        <v>0</v>
      </c>
      <c r="AI306" s="87" t="s">
        <v>87</v>
      </c>
      <c r="AJ306" s="66">
        <f>IF(AG306=1,IF(AF306&lt;15,VLOOKUP(AI306,data!$B$3:$E$32,2,0)*AF306,(VLOOKUP(AI306,data!$B$3:$E$32,2,0)*14)+(VLOOKUP(AI306,data!$B$3:$E$32,3,0))*(AF306-14)),0)</f>
        <v>0</v>
      </c>
      <c r="AK306" s="87" t="s">
        <v>87</v>
      </c>
      <c r="AL306" s="66">
        <f>IF(AG306=1,VLOOKUP(AK306,data!$B$35:$D$39,2,0),0)</f>
        <v>0</v>
      </c>
      <c r="AM306" s="67">
        <f>IF(AND(AJ306&lt;&gt;0,AL306&lt;&gt;0)=FALSE,0,data!$C$43)</f>
        <v>0</v>
      </c>
      <c r="AN306" s="91">
        <f t="shared" si="133"/>
        <v>0</v>
      </c>
      <c r="AO306" s="121">
        <f t="shared" si="134"/>
        <v>0</v>
      </c>
      <c r="AP306" s="61">
        <f t="shared" si="135"/>
        <v>0</v>
      </c>
      <c r="AQ306" s="61">
        <f t="shared" si="136"/>
        <v>0</v>
      </c>
      <c r="AS306" s="64"/>
      <c r="AT306" s="61">
        <f t="shared" si="137"/>
        <v>0</v>
      </c>
      <c r="AU306" s="65">
        <f>IF(AT306=1,data!$C$41*AS306,0)</f>
        <v>0</v>
      </c>
      <c r="AV306" s="87" t="s">
        <v>87</v>
      </c>
      <c r="AW306" s="66">
        <f>IF(AT306=1,IF(AS306&lt;15,VLOOKUP(AV306,data!$B$3:$E$32,2,0)*AS306,(VLOOKUP(AV306,data!$B$3:$E$32,2,0)*14)+(VLOOKUP(AV306,data!$B$3:$E$32,3,0))*(AS306-14)),0)</f>
        <v>0</v>
      </c>
      <c r="AX306" s="87" t="s">
        <v>87</v>
      </c>
      <c r="AY306" s="66">
        <f>IF(AT306=1,VLOOKUP(AX306,data!$B$35:$D$39,2,0),0)</f>
        <v>0</v>
      </c>
      <c r="AZ306" s="67">
        <f>IF(AND(AW306&lt;&gt;0,AY306&lt;&gt;0)=FALSE,0,data!$C$43)</f>
        <v>0</v>
      </c>
      <c r="BA306" s="91">
        <f t="shared" si="138"/>
        <v>0</v>
      </c>
      <c r="BB306" s="121">
        <f t="shared" si="139"/>
        <v>0</v>
      </c>
      <c r="BC306" s="61">
        <f t="shared" si="140"/>
        <v>0</v>
      </c>
      <c r="BD306" s="61">
        <f t="shared" si="141"/>
        <v>0</v>
      </c>
      <c r="BF306" s="64"/>
      <c r="BG306" s="61">
        <f t="shared" si="142"/>
        <v>0</v>
      </c>
      <c r="BH306" s="65">
        <f>IF(BG306=1,data!$C$41*BF306,0)</f>
        <v>0</v>
      </c>
      <c r="BI306" s="87" t="s">
        <v>87</v>
      </c>
      <c r="BJ306" s="66">
        <f>IF(BG306=1,IF(BF306&lt;15,VLOOKUP(BI306,data!$B$3:$E$32,2,0)*BF306,(VLOOKUP(BI306,data!$B$3:$E$32,2,0)*14)+(VLOOKUP(BI306,data!$B$3:$E$32,3,0))*(BF306-14)),0)</f>
        <v>0</v>
      </c>
      <c r="BK306" s="87" t="s">
        <v>87</v>
      </c>
      <c r="BL306" s="66">
        <f>IF(BG306=1,VLOOKUP(BK306,data!$B$35:$D$39,2,0),0)</f>
        <v>0</v>
      </c>
      <c r="BM306" s="67">
        <f>IF(AND(BJ306&lt;&gt;0,BL306&lt;&gt;0)=FALSE,0,data!$C$43)</f>
        <v>0</v>
      </c>
      <c r="BN306" s="91">
        <f t="shared" si="143"/>
        <v>0</v>
      </c>
      <c r="BO306" s="121">
        <f t="shared" si="144"/>
        <v>0</v>
      </c>
      <c r="BP306" s="61">
        <f t="shared" si="145"/>
        <v>0</v>
      </c>
      <c r="BQ306" s="61">
        <f t="shared" si="146"/>
        <v>0</v>
      </c>
      <c r="BS306" s="64"/>
      <c r="BT306" s="61">
        <f t="shared" si="147"/>
        <v>0</v>
      </c>
      <c r="BU306" s="65">
        <f>IF(BT306=1,data!$C$41*BS306,0)</f>
        <v>0</v>
      </c>
      <c r="BV306" s="87" t="s">
        <v>87</v>
      </c>
      <c r="BW306" s="66">
        <f>IF(BT306=1,IF(BS306&lt;15,VLOOKUP(BV306,data!$B$3:$E$32,2,0)*BS306,(VLOOKUP(BV306,data!$B$3:$E$32,2,0)*14)+(VLOOKUP(BV306,data!$B$3:$E$32,3,0))*(BS306-14)),0)</f>
        <v>0</v>
      </c>
      <c r="BX306" s="87" t="s">
        <v>87</v>
      </c>
      <c r="BY306" s="66">
        <f>IF(BT306=1,VLOOKUP(BX306,data!$B$35:$D$39,2,0),0)</f>
        <v>0</v>
      </c>
      <c r="BZ306" s="67">
        <f>IF(AND(BW306&lt;&gt;0,BY306&lt;&gt;0)=FALSE,0,data!$C$43)</f>
        <v>0</v>
      </c>
      <c r="CA306" s="91">
        <f t="shared" si="148"/>
        <v>0</v>
      </c>
      <c r="CB306" s="121">
        <f t="shared" si="149"/>
        <v>0</v>
      </c>
      <c r="CC306" s="61">
        <f t="shared" si="150"/>
        <v>0</v>
      </c>
      <c r="CD306" s="61">
        <f t="shared" si="151"/>
        <v>0</v>
      </c>
    </row>
    <row r="307" spans="1:82" ht="18" hidden="1" customHeight="1" x14ac:dyDescent="0.25">
      <c r="A307" s="68"/>
      <c r="B307" s="58" t="s">
        <v>389</v>
      </c>
      <c r="C307" s="113"/>
      <c r="D307" s="59"/>
      <c r="E307" s="64"/>
      <c r="F307" s="61">
        <f t="shared" si="123"/>
        <v>0</v>
      </c>
      <c r="G307" s="65">
        <f>IF(F307=1,data!$C$41*E307,0)</f>
        <v>0</v>
      </c>
      <c r="H307" s="87" t="s">
        <v>87</v>
      </c>
      <c r="I307" s="66">
        <f>IF($F307=1,IF($E307&lt;15,VLOOKUP(H307,data!$B$3:$E$32,2,0)*$E307,(VLOOKUP(H307,data!$B$3:$E$32,2,0)*14)+(VLOOKUP(H307,data!$B$3:$E$32,3,0))*($E307-14)),0)</f>
        <v>0</v>
      </c>
      <c r="J307" s="87" t="s">
        <v>87</v>
      </c>
      <c r="K307" s="66">
        <f>IF($F307=1,VLOOKUP(J307,data!$B$35:$D$39,2,0),0)</f>
        <v>0</v>
      </c>
      <c r="L307" s="67">
        <f>IF(AND(I307&lt;&gt;0,K307&lt;&gt;0)=FALSE,0,data!$C$43)</f>
        <v>0</v>
      </c>
      <c r="M307" s="91">
        <f t="shared" si="61"/>
        <v>0</v>
      </c>
      <c r="N307" s="61">
        <f t="shared" si="152"/>
        <v>0</v>
      </c>
      <c r="O307" s="61">
        <f t="shared" si="124"/>
        <v>0</v>
      </c>
      <c r="P307" s="61">
        <f t="shared" si="125"/>
        <v>0</v>
      </c>
      <c r="Q307" s="137">
        <f t="shared" si="126"/>
        <v>0</v>
      </c>
      <c r="S307" s="64"/>
      <c r="T307" s="61">
        <f t="shared" si="127"/>
        <v>0</v>
      </c>
      <c r="U307" s="65">
        <f>IF(T307=1,data!$C$41*S307,0)</f>
        <v>0</v>
      </c>
      <c r="V307" s="87" t="s">
        <v>87</v>
      </c>
      <c r="W307" s="66">
        <f>IF(T307=1,IF(S307&lt;15,VLOOKUP(V307,data!$B$3:$E$32,2,0)*S307,(VLOOKUP(V307,data!$B$3:$E$32,2,0)*14)+(VLOOKUP(V307,data!$B$3:$E$32,3,0))*(S307-14)),0)</f>
        <v>0</v>
      </c>
      <c r="X307" s="87" t="s">
        <v>87</v>
      </c>
      <c r="Y307" s="66">
        <f>IF(T307=1,VLOOKUP(X307,data!$B$35:$D$39,2,0),0)</f>
        <v>0</v>
      </c>
      <c r="Z307" s="67">
        <f>IF(AND(W307&lt;&gt;0,Y307&lt;&gt;0)=FALSE,0,data!$C$43)</f>
        <v>0</v>
      </c>
      <c r="AA307" s="91">
        <f t="shared" si="128"/>
        <v>0</v>
      </c>
      <c r="AB307" s="121">
        <f t="shared" si="129"/>
        <v>0</v>
      </c>
      <c r="AC307" s="61">
        <f t="shared" si="130"/>
        <v>0</v>
      </c>
      <c r="AD307" s="61">
        <f t="shared" si="131"/>
        <v>0</v>
      </c>
      <c r="AF307" s="64"/>
      <c r="AG307" s="61">
        <f t="shared" si="132"/>
        <v>0</v>
      </c>
      <c r="AH307" s="65">
        <f>IF(AG307=1,data!$C$41*AF307,0)</f>
        <v>0</v>
      </c>
      <c r="AI307" s="87" t="s">
        <v>87</v>
      </c>
      <c r="AJ307" s="66">
        <f>IF(AG307=1,IF(AF307&lt;15,VLOOKUP(AI307,data!$B$3:$E$32,2,0)*AF307,(VLOOKUP(AI307,data!$B$3:$E$32,2,0)*14)+(VLOOKUP(AI307,data!$B$3:$E$32,3,0))*(AF307-14)),0)</f>
        <v>0</v>
      </c>
      <c r="AK307" s="87" t="s">
        <v>87</v>
      </c>
      <c r="AL307" s="66">
        <f>IF(AG307=1,VLOOKUP(AK307,data!$B$35:$D$39,2,0),0)</f>
        <v>0</v>
      </c>
      <c r="AM307" s="67">
        <f>IF(AND(AJ307&lt;&gt;0,AL307&lt;&gt;0)=FALSE,0,data!$C$43)</f>
        <v>0</v>
      </c>
      <c r="AN307" s="91">
        <f t="shared" si="133"/>
        <v>0</v>
      </c>
      <c r="AO307" s="121">
        <f t="shared" si="134"/>
        <v>0</v>
      </c>
      <c r="AP307" s="61">
        <f t="shared" si="135"/>
        <v>0</v>
      </c>
      <c r="AQ307" s="61">
        <f t="shared" si="136"/>
        <v>0</v>
      </c>
      <c r="AS307" s="64"/>
      <c r="AT307" s="61">
        <f t="shared" si="137"/>
        <v>0</v>
      </c>
      <c r="AU307" s="65">
        <f>IF(AT307=1,data!$C$41*AS307,0)</f>
        <v>0</v>
      </c>
      <c r="AV307" s="87" t="s">
        <v>87</v>
      </c>
      <c r="AW307" s="66">
        <f>IF(AT307=1,IF(AS307&lt;15,VLOOKUP(AV307,data!$B$3:$E$32,2,0)*AS307,(VLOOKUP(AV307,data!$B$3:$E$32,2,0)*14)+(VLOOKUP(AV307,data!$B$3:$E$32,3,0))*(AS307-14)),0)</f>
        <v>0</v>
      </c>
      <c r="AX307" s="87" t="s">
        <v>87</v>
      </c>
      <c r="AY307" s="66">
        <f>IF(AT307=1,VLOOKUP(AX307,data!$B$35:$D$39,2,0),0)</f>
        <v>0</v>
      </c>
      <c r="AZ307" s="67">
        <f>IF(AND(AW307&lt;&gt;0,AY307&lt;&gt;0)=FALSE,0,data!$C$43)</f>
        <v>0</v>
      </c>
      <c r="BA307" s="91">
        <f t="shared" si="138"/>
        <v>0</v>
      </c>
      <c r="BB307" s="121">
        <f t="shared" si="139"/>
        <v>0</v>
      </c>
      <c r="BC307" s="61">
        <f t="shared" si="140"/>
        <v>0</v>
      </c>
      <c r="BD307" s="61">
        <f t="shared" si="141"/>
        <v>0</v>
      </c>
      <c r="BF307" s="64"/>
      <c r="BG307" s="61">
        <f t="shared" si="142"/>
        <v>0</v>
      </c>
      <c r="BH307" s="65">
        <f>IF(BG307=1,data!$C$41*BF307,0)</f>
        <v>0</v>
      </c>
      <c r="BI307" s="87" t="s">
        <v>87</v>
      </c>
      <c r="BJ307" s="66">
        <f>IF(BG307=1,IF(BF307&lt;15,VLOOKUP(BI307,data!$B$3:$E$32,2,0)*BF307,(VLOOKUP(BI307,data!$B$3:$E$32,2,0)*14)+(VLOOKUP(BI307,data!$B$3:$E$32,3,0))*(BF307-14)),0)</f>
        <v>0</v>
      </c>
      <c r="BK307" s="87" t="s">
        <v>87</v>
      </c>
      <c r="BL307" s="66">
        <f>IF(BG307=1,VLOOKUP(BK307,data!$B$35:$D$39,2,0),0)</f>
        <v>0</v>
      </c>
      <c r="BM307" s="67">
        <f>IF(AND(BJ307&lt;&gt;0,BL307&lt;&gt;0)=FALSE,0,data!$C$43)</f>
        <v>0</v>
      </c>
      <c r="BN307" s="91">
        <f t="shared" si="143"/>
        <v>0</v>
      </c>
      <c r="BO307" s="121">
        <f t="shared" si="144"/>
        <v>0</v>
      </c>
      <c r="BP307" s="61">
        <f t="shared" si="145"/>
        <v>0</v>
      </c>
      <c r="BQ307" s="61">
        <f t="shared" si="146"/>
        <v>0</v>
      </c>
      <c r="BS307" s="64"/>
      <c r="BT307" s="61">
        <f t="shared" si="147"/>
        <v>0</v>
      </c>
      <c r="BU307" s="65">
        <f>IF(BT307=1,data!$C$41*BS307,0)</f>
        <v>0</v>
      </c>
      <c r="BV307" s="87" t="s">
        <v>87</v>
      </c>
      <c r="BW307" s="66">
        <f>IF(BT307=1,IF(BS307&lt;15,VLOOKUP(BV307,data!$B$3:$E$32,2,0)*BS307,(VLOOKUP(BV307,data!$B$3:$E$32,2,0)*14)+(VLOOKUP(BV307,data!$B$3:$E$32,3,0))*(BS307-14)),0)</f>
        <v>0</v>
      </c>
      <c r="BX307" s="87" t="s">
        <v>87</v>
      </c>
      <c r="BY307" s="66">
        <f>IF(BT307=1,VLOOKUP(BX307,data!$B$35:$D$39,2,0),0)</f>
        <v>0</v>
      </c>
      <c r="BZ307" s="67">
        <f>IF(AND(BW307&lt;&gt;0,BY307&lt;&gt;0)=FALSE,0,data!$C$43)</f>
        <v>0</v>
      </c>
      <c r="CA307" s="91">
        <f t="shared" si="148"/>
        <v>0</v>
      </c>
      <c r="CB307" s="121">
        <f t="shared" si="149"/>
        <v>0</v>
      </c>
      <c r="CC307" s="61">
        <f t="shared" si="150"/>
        <v>0</v>
      </c>
      <c r="CD307" s="61">
        <f t="shared" si="151"/>
        <v>0</v>
      </c>
    </row>
    <row r="308" spans="1:82" ht="18" hidden="1" customHeight="1" x14ac:dyDescent="0.25">
      <c r="A308" s="68"/>
      <c r="B308" s="58" t="s">
        <v>390</v>
      </c>
      <c r="C308" s="113"/>
      <c r="D308" s="59"/>
      <c r="E308" s="64"/>
      <c r="F308" s="61">
        <f t="shared" si="123"/>
        <v>0</v>
      </c>
      <c r="G308" s="65">
        <f>IF(F308=1,data!$C$41*E308,0)</f>
        <v>0</v>
      </c>
      <c r="H308" s="87" t="s">
        <v>87</v>
      </c>
      <c r="I308" s="66">
        <f>IF($F308=1,IF($E308&lt;15,VLOOKUP(H308,data!$B$3:$E$32,2,0)*$E308,(VLOOKUP(H308,data!$B$3:$E$32,2,0)*14)+(VLOOKUP(H308,data!$B$3:$E$32,3,0))*($E308-14)),0)</f>
        <v>0</v>
      </c>
      <c r="J308" s="87" t="s">
        <v>87</v>
      </c>
      <c r="K308" s="66">
        <f>IF($F308=1,VLOOKUP(J308,data!$B$35:$D$39,2,0),0)</f>
        <v>0</v>
      </c>
      <c r="L308" s="67">
        <f>IF(AND(I308&lt;&gt;0,K308&lt;&gt;0)=FALSE,0,data!$C$43)</f>
        <v>0</v>
      </c>
      <c r="M308" s="91">
        <f t="shared" si="61"/>
        <v>0</v>
      </c>
      <c r="N308" s="61">
        <f t="shared" si="152"/>
        <v>0</v>
      </c>
      <c r="O308" s="61">
        <f t="shared" si="124"/>
        <v>0</v>
      </c>
      <c r="P308" s="61">
        <f t="shared" si="125"/>
        <v>0</v>
      </c>
      <c r="Q308" s="137">
        <f t="shared" si="126"/>
        <v>0</v>
      </c>
      <c r="S308" s="64"/>
      <c r="T308" s="61">
        <f t="shared" si="127"/>
        <v>0</v>
      </c>
      <c r="U308" s="65">
        <f>IF(T308=1,data!$C$41*S308,0)</f>
        <v>0</v>
      </c>
      <c r="V308" s="87" t="s">
        <v>87</v>
      </c>
      <c r="W308" s="66">
        <f>IF(T308=1,IF(S308&lt;15,VLOOKUP(V308,data!$B$3:$E$32,2,0)*S308,(VLOOKUP(V308,data!$B$3:$E$32,2,0)*14)+(VLOOKUP(V308,data!$B$3:$E$32,3,0))*(S308-14)),0)</f>
        <v>0</v>
      </c>
      <c r="X308" s="87" t="s">
        <v>87</v>
      </c>
      <c r="Y308" s="66">
        <f>IF(T308=1,VLOOKUP(X308,data!$B$35:$D$39,2,0),0)</f>
        <v>0</v>
      </c>
      <c r="Z308" s="67">
        <f>IF(AND(W308&lt;&gt;0,Y308&lt;&gt;0)=FALSE,0,data!$C$43)</f>
        <v>0</v>
      </c>
      <c r="AA308" s="91">
        <f t="shared" si="128"/>
        <v>0</v>
      </c>
      <c r="AB308" s="121">
        <f t="shared" si="129"/>
        <v>0</v>
      </c>
      <c r="AC308" s="61">
        <f t="shared" si="130"/>
        <v>0</v>
      </c>
      <c r="AD308" s="61">
        <f t="shared" si="131"/>
        <v>0</v>
      </c>
      <c r="AF308" s="64"/>
      <c r="AG308" s="61">
        <f t="shared" si="132"/>
        <v>0</v>
      </c>
      <c r="AH308" s="65">
        <f>IF(AG308=1,data!$C$41*AF308,0)</f>
        <v>0</v>
      </c>
      <c r="AI308" s="87" t="s">
        <v>87</v>
      </c>
      <c r="AJ308" s="66">
        <f>IF(AG308=1,IF(AF308&lt;15,VLOOKUP(AI308,data!$B$3:$E$32,2,0)*AF308,(VLOOKUP(AI308,data!$B$3:$E$32,2,0)*14)+(VLOOKUP(AI308,data!$B$3:$E$32,3,0))*(AF308-14)),0)</f>
        <v>0</v>
      </c>
      <c r="AK308" s="87" t="s">
        <v>87</v>
      </c>
      <c r="AL308" s="66">
        <f>IF(AG308=1,VLOOKUP(AK308,data!$B$35:$D$39,2,0),0)</f>
        <v>0</v>
      </c>
      <c r="AM308" s="67">
        <f>IF(AND(AJ308&lt;&gt;0,AL308&lt;&gt;0)=FALSE,0,data!$C$43)</f>
        <v>0</v>
      </c>
      <c r="AN308" s="91">
        <f t="shared" si="133"/>
        <v>0</v>
      </c>
      <c r="AO308" s="121">
        <f t="shared" si="134"/>
        <v>0</v>
      </c>
      <c r="AP308" s="61">
        <f t="shared" si="135"/>
        <v>0</v>
      </c>
      <c r="AQ308" s="61">
        <f t="shared" si="136"/>
        <v>0</v>
      </c>
      <c r="AS308" s="64"/>
      <c r="AT308" s="61">
        <f t="shared" si="137"/>
        <v>0</v>
      </c>
      <c r="AU308" s="65">
        <f>IF(AT308=1,data!$C$41*AS308,0)</f>
        <v>0</v>
      </c>
      <c r="AV308" s="87" t="s">
        <v>87</v>
      </c>
      <c r="AW308" s="66">
        <f>IF(AT308=1,IF(AS308&lt;15,VLOOKUP(AV308,data!$B$3:$E$32,2,0)*AS308,(VLOOKUP(AV308,data!$B$3:$E$32,2,0)*14)+(VLOOKUP(AV308,data!$B$3:$E$32,3,0))*(AS308-14)),0)</f>
        <v>0</v>
      </c>
      <c r="AX308" s="87" t="s">
        <v>87</v>
      </c>
      <c r="AY308" s="66">
        <f>IF(AT308=1,VLOOKUP(AX308,data!$B$35:$D$39,2,0),0)</f>
        <v>0</v>
      </c>
      <c r="AZ308" s="67">
        <f>IF(AND(AW308&lt;&gt;0,AY308&lt;&gt;0)=FALSE,0,data!$C$43)</f>
        <v>0</v>
      </c>
      <c r="BA308" s="91">
        <f t="shared" si="138"/>
        <v>0</v>
      </c>
      <c r="BB308" s="121">
        <f t="shared" si="139"/>
        <v>0</v>
      </c>
      <c r="BC308" s="61">
        <f t="shared" si="140"/>
        <v>0</v>
      </c>
      <c r="BD308" s="61">
        <f t="shared" si="141"/>
        <v>0</v>
      </c>
      <c r="BF308" s="64"/>
      <c r="BG308" s="61">
        <f t="shared" si="142"/>
        <v>0</v>
      </c>
      <c r="BH308" s="65">
        <f>IF(BG308=1,data!$C$41*BF308,0)</f>
        <v>0</v>
      </c>
      <c r="BI308" s="87" t="s">
        <v>87</v>
      </c>
      <c r="BJ308" s="66">
        <f>IF(BG308=1,IF(BF308&lt;15,VLOOKUP(BI308,data!$B$3:$E$32,2,0)*BF308,(VLOOKUP(BI308,data!$B$3:$E$32,2,0)*14)+(VLOOKUP(BI308,data!$B$3:$E$32,3,0))*(BF308-14)),0)</f>
        <v>0</v>
      </c>
      <c r="BK308" s="87" t="s">
        <v>87</v>
      </c>
      <c r="BL308" s="66">
        <f>IF(BG308=1,VLOOKUP(BK308,data!$B$35:$D$39,2,0),0)</f>
        <v>0</v>
      </c>
      <c r="BM308" s="67">
        <f>IF(AND(BJ308&lt;&gt;0,BL308&lt;&gt;0)=FALSE,0,data!$C$43)</f>
        <v>0</v>
      </c>
      <c r="BN308" s="91">
        <f t="shared" si="143"/>
        <v>0</v>
      </c>
      <c r="BO308" s="121">
        <f t="shared" si="144"/>
        <v>0</v>
      </c>
      <c r="BP308" s="61">
        <f t="shared" si="145"/>
        <v>0</v>
      </c>
      <c r="BQ308" s="61">
        <f t="shared" si="146"/>
        <v>0</v>
      </c>
      <c r="BS308" s="64"/>
      <c r="BT308" s="61">
        <f t="shared" si="147"/>
        <v>0</v>
      </c>
      <c r="BU308" s="65">
        <f>IF(BT308=1,data!$C$41*BS308,0)</f>
        <v>0</v>
      </c>
      <c r="BV308" s="87" t="s">
        <v>87</v>
      </c>
      <c r="BW308" s="66">
        <f>IF(BT308=1,IF(BS308&lt;15,VLOOKUP(BV308,data!$B$3:$E$32,2,0)*BS308,(VLOOKUP(BV308,data!$B$3:$E$32,2,0)*14)+(VLOOKUP(BV308,data!$B$3:$E$32,3,0))*(BS308-14)),0)</f>
        <v>0</v>
      </c>
      <c r="BX308" s="87" t="s">
        <v>87</v>
      </c>
      <c r="BY308" s="66">
        <f>IF(BT308=1,VLOOKUP(BX308,data!$B$35:$D$39,2,0),0)</f>
        <v>0</v>
      </c>
      <c r="BZ308" s="67">
        <f>IF(AND(BW308&lt;&gt;0,BY308&lt;&gt;0)=FALSE,0,data!$C$43)</f>
        <v>0</v>
      </c>
      <c r="CA308" s="91">
        <f t="shared" si="148"/>
        <v>0</v>
      </c>
      <c r="CB308" s="121">
        <f t="shared" si="149"/>
        <v>0</v>
      </c>
      <c r="CC308" s="61">
        <f t="shared" si="150"/>
        <v>0</v>
      </c>
      <c r="CD308" s="61">
        <f t="shared" si="151"/>
        <v>0</v>
      </c>
    </row>
    <row r="309" spans="1:82" ht="18" hidden="1" customHeight="1" x14ac:dyDescent="0.25">
      <c r="A309" s="68"/>
      <c r="B309" s="58" t="s">
        <v>391</v>
      </c>
      <c r="C309" s="113"/>
      <c r="D309" s="59"/>
      <c r="E309" s="64"/>
      <c r="F309" s="61">
        <f t="shared" si="123"/>
        <v>0</v>
      </c>
      <c r="G309" s="65">
        <f>IF(F309=1,data!$C$41*E309,0)</f>
        <v>0</v>
      </c>
      <c r="H309" s="87" t="s">
        <v>87</v>
      </c>
      <c r="I309" s="66">
        <f>IF($F309=1,IF($E309&lt;15,VLOOKUP(H309,data!$B$3:$E$32,2,0)*$E309,(VLOOKUP(H309,data!$B$3:$E$32,2,0)*14)+(VLOOKUP(H309,data!$B$3:$E$32,3,0))*($E309-14)),0)</f>
        <v>0</v>
      </c>
      <c r="J309" s="87" t="s">
        <v>87</v>
      </c>
      <c r="K309" s="66">
        <f>IF($F309=1,VLOOKUP(J309,data!$B$35:$D$39,2,0),0)</f>
        <v>0</v>
      </c>
      <c r="L309" s="67">
        <f>IF(AND(I309&lt;&gt;0,K309&lt;&gt;0)=FALSE,0,data!$C$43)</f>
        <v>0</v>
      </c>
      <c r="M309" s="91">
        <f t="shared" si="61"/>
        <v>0</v>
      </c>
      <c r="N309" s="61">
        <f t="shared" si="152"/>
        <v>0</v>
      </c>
      <c r="O309" s="61">
        <f t="shared" si="124"/>
        <v>0</v>
      </c>
      <c r="P309" s="61">
        <f t="shared" si="125"/>
        <v>0</v>
      </c>
      <c r="Q309" s="137">
        <f t="shared" si="126"/>
        <v>0</v>
      </c>
      <c r="S309" s="64"/>
      <c r="T309" s="61">
        <f t="shared" si="127"/>
        <v>0</v>
      </c>
      <c r="U309" s="65">
        <f>IF(T309=1,data!$C$41*S309,0)</f>
        <v>0</v>
      </c>
      <c r="V309" s="87" t="s">
        <v>87</v>
      </c>
      <c r="W309" s="66">
        <f>IF(T309=1,IF(S309&lt;15,VLOOKUP(V309,data!$B$3:$E$32,2,0)*S309,(VLOOKUP(V309,data!$B$3:$E$32,2,0)*14)+(VLOOKUP(V309,data!$B$3:$E$32,3,0))*(S309-14)),0)</f>
        <v>0</v>
      </c>
      <c r="X309" s="87" t="s">
        <v>87</v>
      </c>
      <c r="Y309" s="66">
        <f>IF(T309=1,VLOOKUP(X309,data!$B$35:$D$39,2,0),0)</f>
        <v>0</v>
      </c>
      <c r="Z309" s="67">
        <f>IF(AND(W309&lt;&gt;0,Y309&lt;&gt;0)=FALSE,0,data!$C$43)</f>
        <v>0</v>
      </c>
      <c r="AA309" s="91">
        <f t="shared" si="128"/>
        <v>0</v>
      </c>
      <c r="AB309" s="121">
        <f t="shared" si="129"/>
        <v>0</v>
      </c>
      <c r="AC309" s="61">
        <f t="shared" si="130"/>
        <v>0</v>
      </c>
      <c r="AD309" s="61">
        <f t="shared" si="131"/>
        <v>0</v>
      </c>
      <c r="AF309" s="64"/>
      <c r="AG309" s="61">
        <f t="shared" si="132"/>
        <v>0</v>
      </c>
      <c r="AH309" s="65">
        <f>IF(AG309=1,data!$C$41*AF309,0)</f>
        <v>0</v>
      </c>
      <c r="AI309" s="87" t="s">
        <v>87</v>
      </c>
      <c r="AJ309" s="66">
        <f>IF(AG309=1,IF(AF309&lt;15,VLOOKUP(AI309,data!$B$3:$E$32,2,0)*AF309,(VLOOKUP(AI309,data!$B$3:$E$32,2,0)*14)+(VLOOKUP(AI309,data!$B$3:$E$32,3,0))*(AF309-14)),0)</f>
        <v>0</v>
      </c>
      <c r="AK309" s="87" t="s">
        <v>87</v>
      </c>
      <c r="AL309" s="66">
        <f>IF(AG309=1,VLOOKUP(AK309,data!$B$35:$D$39,2,0),0)</f>
        <v>0</v>
      </c>
      <c r="AM309" s="67">
        <f>IF(AND(AJ309&lt;&gt;0,AL309&lt;&gt;0)=FALSE,0,data!$C$43)</f>
        <v>0</v>
      </c>
      <c r="AN309" s="91">
        <f t="shared" si="133"/>
        <v>0</v>
      </c>
      <c r="AO309" s="121">
        <f t="shared" si="134"/>
        <v>0</v>
      </c>
      <c r="AP309" s="61">
        <f t="shared" si="135"/>
        <v>0</v>
      </c>
      <c r="AQ309" s="61">
        <f t="shared" si="136"/>
        <v>0</v>
      </c>
      <c r="AS309" s="64"/>
      <c r="AT309" s="61">
        <f t="shared" si="137"/>
        <v>0</v>
      </c>
      <c r="AU309" s="65">
        <f>IF(AT309=1,data!$C$41*AS309,0)</f>
        <v>0</v>
      </c>
      <c r="AV309" s="87" t="s">
        <v>87</v>
      </c>
      <c r="AW309" s="66">
        <f>IF(AT309=1,IF(AS309&lt;15,VLOOKUP(AV309,data!$B$3:$E$32,2,0)*AS309,(VLOOKUP(AV309,data!$B$3:$E$32,2,0)*14)+(VLOOKUP(AV309,data!$B$3:$E$32,3,0))*(AS309-14)),0)</f>
        <v>0</v>
      </c>
      <c r="AX309" s="87" t="s">
        <v>87</v>
      </c>
      <c r="AY309" s="66">
        <f>IF(AT309=1,VLOOKUP(AX309,data!$B$35:$D$39,2,0),0)</f>
        <v>0</v>
      </c>
      <c r="AZ309" s="67">
        <f>IF(AND(AW309&lt;&gt;0,AY309&lt;&gt;0)=FALSE,0,data!$C$43)</f>
        <v>0</v>
      </c>
      <c r="BA309" s="91">
        <f t="shared" si="138"/>
        <v>0</v>
      </c>
      <c r="BB309" s="121">
        <f t="shared" si="139"/>
        <v>0</v>
      </c>
      <c r="BC309" s="61">
        <f t="shared" si="140"/>
        <v>0</v>
      </c>
      <c r="BD309" s="61">
        <f t="shared" si="141"/>
        <v>0</v>
      </c>
      <c r="BF309" s="64"/>
      <c r="BG309" s="61">
        <f t="shared" si="142"/>
        <v>0</v>
      </c>
      <c r="BH309" s="65">
        <f>IF(BG309=1,data!$C$41*BF309,0)</f>
        <v>0</v>
      </c>
      <c r="BI309" s="87" t="s">
        <v>87</v>
      </c>
      <c r="BJ309" s="66">
        <f>IF(BG309=1,IF(BF309&lt;15,VLOOKUP(BI309,data!$B$3:$E$32,2,0)*BF309,(VLOOKUP(BI309,data!$B$3:$E$32,2,0)*14)+(VLOOKUP(BI309,data!$B$3:$E$32,3,0))*(BF309-14)),0)</f>
        <v>0</v>
      </c>
      <c r="BK309" s="87" t="s">
        <v>87</v>
      </c>
      <c r="BL309" s="66">
        <f>IF(BG309=1,VLOOKUP(BK309,data!$B$35:$D$39,2,0),0)</f>
        <v>0</v>
      </c>
      <c r="BM309" s="67">
        <f>IF(AND(BJ309&lt;&gt;0,BL309&lt;&gt;0)=FALSE,0,data!$C$43)</f>
        <v>0</v>
      </c>
      <c r="BN309" s="91">
        <f t="shared" si="143"/>
        <v>0</v>
      </c>
      <c r="BO309" s="121">
        <f t="shared" si="144"/>
        <v>0</v>
      </c>
      <c r="BP309" s="61">
        <f t="shared" si="145"/>
        <v>0</v>
      </c>
      <c r="BQ309" s="61">
        <f t="shared" si="146"/>
        <v>0</v>
      </c>
      <c r="BS309" s="64"/>
      <c r="BT309" s="61">
        <f t="shared" si="147"/>
        <v>0</v>
      </c>
      <c r="BU309" s="65">
        <f>IF(BT309=1,data!$C$41*BS309,0)</f>
        <v>0</v>
      </c>
      <c r="BV309" s="87" t="s">
        <v>87</v>
      </c>
      <c r="BW309" s="66">
        <f>IF(BT309=1,IF(BS309&lt;15,VLOOKUP(BV309,data!$B$3:$E$32,2,0)*BS309,(VLOOKUP(BV309,data!$B$3:$E$32,2,0)*14)+(VLOOKUP(BV309,data!$B$3:$E$32,3,0))*(BS309-14)),0)</f>
        <v>0</v>
      </c>
      <c r="BX309" s="87" t="s">
        <v>87</v>
      </c>
      <c r="BY309" s="66">
        <f>IF(BT309=1,VLOOKUP(BX309,data!$B$35:$D$39,2,0),0)</f>
        <v>0</v>
      </c>
      <c r="BZ309" s="67">
        <f>IF(AND(BW309&lt;&gt;0,BY309&lt;&gt;0)=FALSE,0,data!$C$43)</f>
        <v>0</v>
      </c>
      <c r="CA309" s="91">
        <f t="shared" si="148"/>
        <v>0</v>
      </c>
      <c r="CB309" s="121">
        <f t="shared" si="149"/>
        <v>0</v>
      </c>
      <c r="CC309" s="61">
        <f t="shared" si="150"/>
        <v>0</v>
      </c>
      <c r="CD309" s="61">
        <f t="shared" si="151"/>
        <v>0</v>
      </c>
    </row>
    <row r="310" spans="1:82" ht="18" hidden="1" customHeight="1" x14ac:dyDescent="0.25">
      <c r="A310" s="68"/>
      <c r="B310" s="58" t="s">
        <v>392</v>
      </c>
      <c r="C310" s="113"/>
      <c r="D310" s="59"/>
      <c r="E310" s="64"/>
      <c r="F310" s="61">
        <f t="shared" si="123"/>
        <v>0</v>
      </c>
      <c r="G310" s="65">
        <f>IF(F310=1,data!$C$41*E310,0)</f>
        <v>0</v>
      </c>
      <c r="H310" s="87" t="s">
        <v>87</v>
      </c>
      <c r="I310" s="66">
        <f>IF($F310=1,IF($E310&lt;15,VLOOKUP(H310,data!$B$3:$E$32,2,0)*$E310,(VLOOKUP(H310,data!$B$3:$E$32,2,0)*14)+(VLOOKUP(H310,data!$B$3:$E$32,3,0))*($E310-14)),0)</f>
        <v>0</v>
      </c>
      <c r="J310" s="87" t="s">
        <v>87</v>
      </c>
      <c r="K310" s="66">
        <f>IF($F310=1,VLOOKUP(J310,data!$B$35:$D$39,2,0),0)</f>
        <v>0</v>
      </c>
      <c r="L310" s="67">
        <f>IF(AND(I310&lt;&gt;0,K310&lt;&gt;0)=FALSE,0,data!$C$43)</f>
        <v>0</v>
      </c>
      <c r="M310" s="91">
        <f t="shared" si="61"/>
        <v>0</v>
      </c>
      <c r="N310" s="61">
        <f t="shared" si="152"/>
        <v>0</v>
      </c>
      <c r="O310" s="61">
        <f t="shared" si="124"/>
        <v>0</v>
      </c>
      <c r="P310" s="61">
        <f t="shared" si="125"/>
        <v>0</v>
      </c>
      <c r="Q310" s="137">
        <f t="shared" si="126"/>
        <v>0</v>
      </c>
      <c r="S310" s="64"/>
      <c r="T310" s="61">
        <f t="shared" si="127"/>
        <v>0</v>
      </c>
      <c r="U310" s="65">
        <f>IF(T310=1,data!$C$41*S310,0)</f>
        <v>0</v>
      </c>
      <c r="V310" s="87" t="s">
        <v>87</v>
      </c>
      <c r="W310" s="66">
        <f>IF(T310=1,IF(S310&lt;15,VLOOKUP(V310,data!$B$3:$E$32,2,0)*S310,(VLOOKUP(V310,data!$B$3:$E$32,2,0)*14)+(VLOOKUP(V310,data!$B$3:$E$32,3,0))*(S310-14)),0)</f>
        <v>0</v>
      </c>
      <c r="X310" s="87" t="s">
        <v>87</v>
      </c>
      <c r="Y310" s="66">
        <f>IF(T310=1,VLOOKUP(X310,data!$B$35:$D$39,2,0),0)</f>
        <v>0</v>
      </c>
      <c r="Z310" s="67">
        <f>IF(AND(W310&lt;&gt;0,Y310&lt;&gt;0)=FALSE,0,data!$C$43)</f>
        <v>0</v>
      </c>
      <c r="AA310" s="91">
        <f t="shared" si="128"/>
        <v>0</v>
      </c>
      <c r="AB310" s="121">
        <f t="shared" si="129"/>
        <v>0</v>
      </c>
      <c r="AC310" s="61">
        <f t="shared" si="130"/>
        <v>0</v>
      </c>
      <c r="AD310" s="61">
        <f t="shared" si="131"/>
        <v>0</v>
      </c>
      <c r="AF310" s="64"/>
      <c r="AG310" s="61">
        <f t="shared" si="132"/>
        <v>0</v>
      </c>
      <c r="AH310" s="65">
        <f>IF(AG310=1,data!$C$41*AF310,0)</f>
        <v>0</v>
      </c>
      <c r="AI310" s="87" t="s">
        <v>87</v>
      </c>
      <c r="AJ310" s="66">
        <f>IF(AG310=1,IF(AF310&lt;15,VLOOKUP(AI310,data!$B$3:$E$32,2,0)*AF310,(VLOOKUP(AI310,data!$B$3:$E$32,2,0)*14)+(VLOOKUP(AI310,data!$B$3:$E$32,3,0))*(AF310-14)),0)</f>
        <v>0</v>
      </c>
      <c r="AK310" s="87" t="s">
        <v>87</v>
      </c>
      <c r="AL310" s="66">
        <f>IF(AG310=1,VLOOKUP(AK310,data!$B$35:$D$39,2,0),0)</f>
        <v>0</v>
      </c>
      <c r="AM310" s="67">
        <f>IF(AND(AJ310&lt;&gt;0,AL310&lt;&gt;0)=FALSE,0,data!$C$43)</f>
        <v>0</v>
      </c>
      <c r="AN310" s="91">
        <f t="shared" si="133"/>
        <v>0</v>
      </c>
      <c r="AO310" s="121">
        <f t="shared" si="134"/>
        <v>0</v>
      </c>
      <c r="AP310" s="61">
        <f t="shared" si="135"/>
        <v>0</v>
      </c>
      <c r="AQ310" s="61">
        <f t="shared" si="136"/>
        <v>0</v>
      </c>
      <c r="AS310" s="64"/>
      <c r="AT310" s="61">
        <f t="shared" si="137"/>
        <v>0</v>
      </c>
      <c r="AU310" s="65">
        <f>IF(AT310=1,data!$C$41*AS310,0)</f>
        <v>0</v>
      </c>
      <c r="AV310" s="87" t="s">
        <v>87</v>
      </c>
      <c r="AW310" s="66">
        <f>IF(AT310=1,IF(AS310&lt;15,VLOOKUP(AV310,data!$B$3:$E$32,2,0)*AS310,(VLOOKUP(AV310,data!$B$3:$E$32,2,0)*14)+(VLOOKUP(AV310,data!$B$3:$E$32,3,0))*(AS310-14)),0)</f>
        <v>0</v>
      </c>
      <c r="AX310" s="87" t="s">
        <v>87</v>
      </c>
      <c r="AY310" s="66">
        <f>IF(AT310=1,VLOOKUP(AX310,data!$B$35:$D$39,2,0),0)</f>
        <v>0</v>
      </c>
      <c r="AZ310" s="67">
        <f>IF(AND(AW310&lt;&gt;0,AY310&lt;&gt;0)=FALSE,0,data!$C$43)</f>
        <v>0</v>
      </c>
      <c r="BA310" s="91">
        <f t="shared" si="138"/>
        <v>0</v>
      </c>
      <c r="BB310" s="121">
        <f t="shared" si="139"/>
        <v>0</v>
      </c>
      <c r="BC310" s="61">
        <f t="shared" si="140"/>
        <v>0</v>
      </c>
      <c r="BD310" s="61">
        <f t="shared" si="141"/>
        <v>0</v>
      </c>
      <c r="BF310" s="64"/>
      <c r="BG310" s="61">
        <f t="shared" si="142"/>
        <v>0</v>
      </c>
      <c r="BH310" s="65">
        <f>IF(BG310=1,data!$C$41*BF310,0)</f>
        <v>0</v>
      </c>
      <c r="BI310" s="87" t="s">
        <v>87</v>
      </c>
      <c r="BJ310" s="66">
        <f>IF(BG310=1,IF(BF310&lt;15,VLOOKUP(BI310,data!$B$3:$E$32,2,0)*BF310,(VLOOKUP(BI310,data!$B$3:$E$32,2,0)*14)+(VLOOKUP(BI310,data!$B$3:$E$32,3,0))*(BF310-14)),0)</f>
        <v>0</v>
      </c>
      <c r="BK310" s="87" t="s">
        <v>87</v>
      </c>
      <c r="BL310" s="66">
        <f>IF(BG310=1,VLOOKUP(BK310,data!$B$35:$D$39,2,0),0)</f>
        <v>0</v>
      </c>
      <c r="BM310" s="67">
        <f>IF(AND(BJ310&lt;&gt;0,BL310&lt;&gt;0)=FALSE,0,data!$C$43)</f>
        <v>0</v>
      </c>
      <c r="BN310" s="91">
        <f t="shared" si="143"/>
        <v>0</v>
      </c>
      <c r="BO310" s="121">
        <f t="shared" si="144"/>
        <v>0</v>
      </c>
      <c r="BP310" s="61">
        <f t="shared" si="145"/>
        <v>0</v>
      </c>
      <c r="BQ310" s="61">
        <f t="shared" si="146"/>
        <v>0</v>
      </c>
      <c r="BS310" s="64"/>
      <c r="BT310" s="61">
        <f t="shared" si="147"/>
        <v>0</v>
      </c>
      <c r="BU310" s="65">
        <f>IF(BT310=1,data!$C$41*BS310,0)</f>
        <v>0</v>
      </c>
      <c r="BV310" s="87" t="s">
        <v>87</v>
      </c>
      <c r="BW310" s="66">
        <f>IF(BT310=1,IF(BS310&lt;15,VLOOKUP(BV310,data!$B$3:$E$32,2,0)*BS310,(VLOOKUP(BV310,data!$B$3:$E$32,2,0)*14)+(VLOOKUP(BV310,data!$B$3:$E$32,3,0))*(BS310-14)),0)</f>
        <v>0</v>
      </c>
      <c r="BX310" s="87" t="s">
        <v>87</v>
      </c>
      <c r="BY310" s="66">
        <f>IF(BT310=1,VLOOKUP(BX310,data!$B$35:$D$39,2,0),0)</f>
        <v>0</v>
      </c>
      <c r="BZ310" s="67">
        <f>IF(AND(BW310&lt;&gt;0,BY310&lt;&gt;0)=FALSE,0,data!$C$43)</f>
        <v>0</v>
      </c>
      <c r="CA310" s="91">
        <f t="shared" si="148"/>
        <v>0</v>
      </c>
      <c r="CB310" s="121">
        <f t="shared" si="149"/>
        <v>0</v>
      </c>
      <c r="CC310" s="61">
        <f t="shared" si="150"/>
        <v>0</v>
      </c>
      <c r="CD310" s="61">
        <f t="shared" si="151"/>
        <v>0</v>
      </c>
    </row>
    <row r="311" spans="1:82" ht="18" hidden="1" customHeight="1" x14ac:dyDescent="0.25">
      <c r="A311" s="68"/>
      <c r="B311" s="58" t="s">
        <v>393</v>
      </c>
      <c r="C311" s="113"/>
      <c r="D311" s="59"/>
      <c r="E311" s="64"/>
      <c r="F311" s="61">
        <f t="shared" si="123"/>
        <v>0</v>
      </c>
      <c r="G311" s="65">
        <f>IF(F311=1,data!$C$41*E311,0)</f>
        <v>0</v>
      </c>
      <c r="H311" s="87" t="s">
        <v>87</v>
      </c>
      <c r="I311" s="66">
        <f>IF($F311=1,IF($E311&lt;15,VLOOKUP(H311,data!$B$3:$E$32,2,0)*$E311,(VLOOKUP(H311,data!$B$3:$E$32,2,0)*14)+(VLOOKUP(H311,data!$B$3:$E$32,3,0))*($E311-14)),0)</f>
        <v>0</v>
      </c>
      <c r="J311" s="87" t="s">
        <v>87</v>
      </c>
      <c r="K311" s="66">
        <f>IF($F311=1,VLOOKUP(J311,data!$B$35:$D$39,2,0),0)</f>
        <v>0</v>
      </c>
      <c r="L311" s="67">
        <f>IF(AND(I311&lt;&gt;0,K311&lt;&gt;0)=FALSE,0,data!$C$43)</f>
        <v>0</v>
      </c>
      <c r="M311" s="91">
        <f t="shared" si="61"/>
        <v>0</v>
      </c>
      <c r="N311" s="61">
        <f t="shared" si="152"/>
        <v>0</v>
      </c>
      <c r="O311" s="61">
        <f t="shared" si="124"/>
        <v>0</v>
      </c>
      <c r="P311" s="61">
        <f t="shared" si="125"/>
        <v>0</v>
      </c>
      <c r="Q311" s="137">
        <f t="shared" si="126"/>
        <v>0</v>
      </c>
      <c r="S311" s="64"/>
      <c r="T311" s="61">
        <f t="shared" si="127"/>
        <v>0</v>
      </c>
      <c r="U311" s="65">
        <f>IF(T311=1,data!$C$41*S311,0)</f>
        <v>0</v>
      </c>
      <c r="V311" s="87" t="s">
        <v>87</v>
      </c>
      <c r="W311" s="66">
        <f>IF(T311=1,IF(S311&lt;15,VLOOKUP(V311,data!$B$3:$E$32,2,0)*S311,(VLOOKUP(V311,data!$B$3:$E$32,2,0)*14)+(VLOOKUP(V311,data!$B$3:$E$32,3,0))*(S311-14)),0)</f>
        <v>0</v>
      </c>
      <c r="X311" s="87" t="s">
        <v>87</v>
      </c>
      <c r="Y311" s="66">
        <f>IF(T311=1,VLOOKUP(X311,data!$B$35:$D$39,2,0),0)</f>
        <v>0</v>
      </c>
      <c r="Z311" s="67">
        <f>IF(AND(W311&lt;&gt;0,Y311&lt;&gt;0)=FALSE,0,data!$C$43)</f>
        <v>0</v>
      </c>
      <c r="AA311" s="91">
        <f t="shared" si="128"/>
        <v>0</v>
      </c>
      <c r="AB311" s="121">
        <f t="shared" si="129"/>
        <v>0</v>
      </c>
      <c r="AC311" s="61">
        <f t="shared" si="130"/>
        <v>0</v>
      </c>
      <c r="AD311" s="61">
        <f t="shared" si="131"/>
        <v>0</v>
      </c>
      <c r="AF311" s="64"/>
      <c r="AG311" s="61">
        <f t="shared" si="132"/>
        <v>0</v>
      </c>
      <c r="AH311" s="65">
        <f>IF(AG311=1,data!$C$41*AF311,0)</f>
        <v>0</v>
      </c>
      <c r="AI311" s="87" t="s">
        <v>87</v>
      </c>
      <c r="AJ311" s="66">
        <f>IF(AG311=1,IF(AF311&lt;15,VLOOKUP(AI311,data!$B$3:$E$32,2,0)*AF311,(VLOOKUP(AI311,data!$B$3:$E$32,2,0)*14)+(VLOOKUP(AI311,data!$B$3:$E$32,3,0))*(AF311-14)),0)</f>
        <v>0</v>
      </c>
      <c r="AK311" s="87" t="s">
        <v>87</v>
      </c>
      <c r="AL311" s="66">
        <f>IF(AG311=1,VLOOKUP(AK311,data!$B$35:$D$39,2,0),0)</f>
        <v>0</v>
      </c>
      <c r="AM311" s="67">
        <f>IF(AND(AJ311&lt;&gt;0,AL311&lt;&gt;0)=FALSE,0,data!$C$43)</f>
        <v>0</v>
      </c>
      <c r="AN311" s="91">
        <f t="shared" si="133"/>
        <v>0</v>
      </c>
      <c r="AO311" s="121">
        <f t="shared" si="134"/>
        <v>0</v>
      </c>
      <c r="AP311" s="61">
        <f t="shared" si="135"/>
        <v>0</v>
      </c>
      <c r="AQ311" s="61">
        <f t="shared" si="136"/>
        <v>0</v>
      </c>
      <c r="AS311" s="64"/>
      <c r="AT311" s="61">
        <f t="shared" si="137"/>
        <v>0</v>
      </c>
      <c r="AU311" s="65">
        <f>IF(AT311=1,data!$C$41*AS311,0)</f>
        <v>0</v>
      </c>
      <c r="AV311" s="87" t="s">
        <v>87</v>
      </c>
      <c r="AW311" s="66">
        <f>IF(AT311=1,IF(AS311&lt;15,VLOOKUP(AV311,data!$B$3:$E$32,2,0)*AS311,(VLOOKUP(AV311,data!$B$3:$E$32,2,0)*14)+(VLOOKUP(AV311,data!$B$3:$E$32,3,0))*(AS311-14)),0)</f>
        <v>0</v>
      </c>
      <c r="AX311" s="87" t="s">
        <v>87</v>
      </c>
      <c r="AY311" s="66">
        <f>IF(AT311=1,VLOOKUP(AX311,data!$B$35:$D$39,2,0),0)</f>
        <v>0</v>
      </c>
      <c r="AZ311" s="67">
        <f>IF(AND(AW311&lt;&gt;0,AY311&lt;&gt;0)=FALSE,0,data!$C$43)</f>
        <v>0</v>
      </c>
      <c r="BA311" s="91">
        <f t="shared" si="138"/>
        <v>0</v>
      </c>
      <c r="BB311" s="121">
        <f t="shared" si="139"/>
        <v>0</v>
      </c>
      <c r="BC311" s="61">
        <f t="shared" si="140"/>
        <v>0</v>
      </c>
      <c r="BD311" s="61">
        <f t="shared" si="141"/>
        <v>0</v>
      </c>
      <c r="BF311" s="64"/>
      <c r="BG311" s="61">
        <f t="shared" si="142"/>
        <v>0</v>
      </c>
      <c r="BH311" s="65">
        <f>IF(BG311=1,data!$C$41*BF311,0)</f>
        <v>0</v>
      </c>
      <c r="BI311" s="87" t="s">
        <v>87</v>
      </c>
      <c r="BJ311" s="66">
        <f>IF(BG311=1,IF(BF311&lt;15,VLOOKUP(BI311,data!$B$3:$E$32,2,0)*BF311,(VLOOKUP(BI311,data!$B$3:$E$32,2,0)*14)+(VLOOKUP(BI311,data!$B$3:$E$32,3,0))*(BF311-14)),0)</f>
        <v>0</v>
      </c>
      <c r="BK311" s="87" t="s">
        <v>87</v>
      </c>
      <c r="BL311" s="66">
        <f>IF(BG311=1,VLOOKUP(BK311,data!$B$35:$D$39,2,0),0)</f>
        <v>0</v>
      </c>
      <c r="BM311" s="67">
        <f>IF(AND(BJ311&lt;&gt;0,BL311&lt;&gt;0)=FALSE,0,data!$C$43)</f>
        <v>0</v>
      </c>
      <c r="BN311" s="91">
        <f t="shared" si="143"/>
        <v>0</v>
      </c>
      <c r="BO311" s="121">
        <f t="shared" si="144"/>
        <v>0</v>
      </c>
      <c r="BP311" s="61">
        <f t="shared" si="145"/>
        <v>0</v>
      </c>
      <c r="BQ311" s="61">
        <f t="shared" si="146"/>
        <v>0</v>
      </c>
      <c r="BS311" s="64"/>
      <c r="BT311" s="61">
        <f t="shared" si="147"/>
        <v>0</v>
      </c>
      <c r="BU311" s="65">
        <f>IF(BT311=1,data!$C$41*BS311,0)</f>
        <v>0</v>
      </c>
      <c r="BV311" s="87" t="s">
        <v>87</v>
      </c>
      <c r="BW311" s="66">
        <f>IF(BT311=1,IF(BS311&lt;15,VLOOKUP(BV311,data!$B$3:$E$32,2,0)*BS311,(VLOOKUP(BV311,data!$B$3:$E$32,2,0)*14)+(VLOOKUP(BV311,data!$B$3:$E$32,3,0))*(BS311-14)),0)</f>
        <v>0</v>
      </c>
      <c r="BX311" s="87" t="s">
        <v>87</v>
      </c>
      <c r="BY311" s="66">
        <f>IF(BT311=1,VLOOKUP(BX311,data!$B$35:$D$39,2,0),0)</f>
        <v>0</v>
      </c>
      <c r="BZ311" s="67">
        <f>IF(AND(BW311&lt;&gt;0,BY311&lt;&gt;0)=FALSE,0,data!$C$43)</f>
        <v>0</v>
      </c>
      <c r="CA311" s="91">
        <f t="shared" si="148"/>
        <v>0</v>
      </c>
      <c r="CB311" s="121">
        <f t="shared" si="149"/>
        <v>0</v>
      </c>
      <c r="CC311" s="61">
        <f t="shared" si="150"/>
        <v>0</v>
      </c>
      <c r="CD311" s="61">
        <f t="shared" si="151"/>
        <v>0</v>
      </c>
    </row>
    <row r="312" spans="1:82" ht="18" hidden="1" customHeight="1" x14ac:dyDescent="0.25">
      <c r="A312" s="68"/>
      <c r="B312" s="58" t="s">
        <v>394</v>
      </c>
      <c r="C312" s="113"/>
      <c r="D312" s="59"/>
      <c r="E312" s="64"/>
      <c r="F312" s="61">
        <f t="shared" si="123"/>
        <v>0</v>
      </c>
      <c r="G312" s="65">
        <f>IF(F312=1,data!$C$41*E312,0)</f>
        <v>0</v>
      </c>
      <c r="H312" s="87" t="s">
        <v>87</v>
      </c>
      <c r="I312" s="66">
        <f>IF($F312=1,IF($E312&lt;15,VLOOKUP(H312,data!$B$3:$E$32,2,0)*$E312,(VLOOKUP(H312,data!$B$3:$E$32,2,0)*14)+(VLOOKUP(H312,data!$B$3:$E$32,3,0))*($E312-14)),0)</f>
        <v>0</v>
      </c>
      <c r="J312" s="87" t="s">
        <v>87</v>
      </c>
      <c r="K312" s="66">
        <f>IF($F312=1,VLOOKUP(J312,data!$B$35:$D$39,2,0),0)</f>
        <v>0</v>
      </c>
      <c r="L312" s="67">
        <f>IF(AND(I312&lt;&gt;0,K312&lt;&gt;0)=FALSE,0,data!$C$43)</f>
        <v>0</v>
      </c>
      <c r="M312" s="91">
        <f t="shared" si="61"/>
        <v>0</v>
      </c>
      <c r="N312" s="61">
        <f t="shared" si="152"/>
        <v>0</v>
      </c>
      <c r="O312" s="61">
        <f t="shared" si="124"/>
        <v>0</v>
      </c>
      <c r="P312" s="61">
        <f t="shared" si="125"/>
        <v>0</v>
      </c>
      <c r="Q312" s="137">
        <f t="shared" si="126"/>
        <v>0</v>
      </c>
      <c r="S312" s="64"/>
      <c r="T312" s="61">
        <f t="shared" si="127"/>
        <v>0</v>
      </c>
      <c r="U312" s="65">
        <f>IF(T312=1,data!$C$41*S312,0)</f>
        <v>0</v>
      </c>
      <c r="V312" s="87" t="s">
        <v>87</v>
      </c>
      <c r="W312" s="66">
        <f>IF(T312=1,IF(S312&lt;15,VLOOKUP(V312,data!$B$3:$E$32,2,0)*S312,(VLOOKUP(V312,data!$B$3:$E$32,2,0)*14)+(VLOOKUP(V312,data!$B$3:$E$32,3,0))*(S312-14)),0)</f>
        <v>0</v>
      </c>
      <c r="X312" s="87" t="s">
        <v>87</v>
      </c>
      <c r="Y312" s="66">
        <f>IF(T312=1,VLOOKUP(X312,data!$B$35:$D$39,2,0),0)</f>
        <v>0</v>
      </c>
      <c r="Z312" s="67">
        <f>IF(AND(W312&lt;&gt;0,Y312&lt;&gt;0)=FALSE,0,data!$C$43)</f>
        <v>0</v>
      </c>
      <c r="AA312" s="91">
        <f t="shared" si="128"/>
        <v>0</v>
      </c>
      <c r="AB312" s="121">
        <f t="shared" si="129"/>
        <v>0</v>
      </c>
      <c r="AC312" s="61">
        <f t="shared" si="130"/>
        <v>0</v>
      </c>
      <c r="AD312" s="61">
        <f t="shared" si="131"/>
        <v>0</v>
      </c>
      <c r="AF312" s="64"/>
      <c r="AG312" s="61">
        <f t="shared" si="132"/>
        <v>0</v>
      </c>
      <c r="AH312" s="65">
        <f>IF(AG312=1,data!$C$41*AF312,0)</f>
        <v>0</v>
      </c>
      <c r="AI312" s="87" t="s">
        <v>87</v>
      </c>
      <c r="AJ312" s="66">
        <f>IF(AG312=1,IF(AF312&lt;15,VLOOKUP(AI312,data!$B$3:$E$32,2,0)*AF312,(VLOOKUP(AI312,data!$B$3:$E$32,2,0)*14)+(VLOOKUP(AI312,data!$B$3:$E$32,3,0))*(AF312-14)),0)</f>
        <v>0</v>
      </c>
      <c r="AK312" s="87" t="s">
        <v>87</v>
      </c>
      <c r="AL312" s="66">
        <f>IF(AG312=1,VLOOKUP(AK312,data!$B$35:$D$39,2,0),0)</f>
        <v>0</v>
      </c>
      <c r="AM312" s="67">
        <f>IF(AND(AJ312&lt;&gt;0,AL312&lt;&gt;0)=FALSE,0,data!$C$43)</f>
        <v>0</v>
      </c>
      <c r="AN312" s="91">
        <f t="shared" si="133"/>
        <v>0</v>
      </c>
      <c r="AO312" s="121">
        <f t="shared" si="134"/>
        <v>0</v>
      </c>
      <c r="AP312" s="61">
        <f t="shared" si="135"/>
        <v>0</v>
      </c>
      <c r="AQ312" s="61">
        <f t="shared" si="136"/>
        <v>0</v>
      </c>
      <c r="AS312" s="64"/>
      <c r="AT312" s="61">
        <f t="shared" si="137"/>
        <v>0</v>
      </c>
      <c r="AU312" s="65">
        <f>IF(AT312=1,data!$C$41*AS312,0)</f>
        <v>0</v>
      </c>
      <c r="AV312" s="87" t="s">
        <v>87</v>
      </c>
      <c r="AW312" s="66">
        <f>IF(AT312=1,IF(AS312&lt;15,VLOOKUP(AV312,data!$B$3:$E$32,2,0)*AS312,(VLOOKUP(AV312,data!$B$3:$E$32,2,0)*14)+(VLOOKUP(AV312,data!$B$3:$E$32,3,0))*(AS312-14)),0)</f>
        <v>0</v>
      </c>
      <c r="AX312" s="87" t="s">
        <v>87</v>
      </c>
      <c r="AY312" s="66">
        <f>IF(AT312=1,VLOOKUP(AX312,data!$B$35:$D$39,2,0),0)</f>
        <v>0</v>
      </c>
      <c r="AZ312" s="67">
        <f>IF(AND(AW312&lt;&gt;0,AY312&lt;&gt;0)=FALSE,0,data!$C$43)</f>
        <v>0</v>
      </c>
      <c r="BA312" s="91">
        <f t="shared" si="138"/>
        <v>0</v>
      </c>
      <c r="BB312" s="121">
        <f t="shared" si="139"/>
        <v>0</v>
      </c>
      <c r="BC312" s="61">
        <f t="shared" si="140"/>
        <v>0</v>
      </c>
      <c r="BD312" s="61">
        <f t="shared" si="141"/>
        <v>0</v>
      </c>
      <c r="BF312" s="64"/>
      <c r="BG312" s="61">
        <f t="shared" si="142"/>
        <v>0</v>
      </c>
      <c r="BH312" s="65">
        <f>IF(BG312=1,data!$C$41*BF312,0)</f>
        <v>0</v>
      </c>
      <c r="BI312" s="87" t="s">
        <v>87</v>
      </c>
      <c r="BJ312" s="66">
        <f>IF(BG312=1,IF(BF312&lt;15,VLOOKUP(BI312,data!$B$3:$E$32,2,0)*BF312,(VLOOKUP(BI312,data!$B$3:$E$32,2,0)*14)+(VLOOKUP(BI312,data!$B$3:$E$32,3,0))*(BF312-14)),0)</f>
        <v>0</v>
      </c>
      <c r="BK312" s="87" t="s">
        <v>87</v>
      </c>
      <c r="BL312" s="66">
        <f>IF(BG312=1,VLOOKUP(BK312,data!$B$35:$D$39,2,0),0)</f>
        <v>0</v>
      </c>
      <c r="BM312" s="67">
        <f>IF(AND(BJ312&lt;&gt;0,BL312&lt;&gt;0)=FALSE,0,data!$C$43)</f>
        <v>0</v>
      </c>
      <c r="BN312" s="91">
        <f t="shared" si="143"/>
        <v>0</v>
      </c>
      <c r="BO312" s="121">
        <f t="shared" si="144"/>
        <v>0</v>
      </c>
      <c r="BP312" s="61">
        <f t="shared" si="145"/>
        <v>0</v>
      </c>
      <c r="BQ312" s="61">
        <f t="shared" si="146"/>
        <v>0</v>
      </c>
      <c r="BS312" s="64"/>
      <c r="BT312" s="61">
        <f t="shared" si="147"/>
        <v>0</v>
      </c>
      <c r="BU312" s="65">
        <f>IF(BT312=1,data!$C$41*BS312,0)</f>
        <v>0</v>
      </c>
      <c r="BV312" s="87" t="s">
        <v>87</v>
      </c>
      <c r="BW312" s="66">
        <f>IF(BT312=1,IF(BS312&lt;15,VLOOKUP(BV312,data!$B$3:$E$32,2,0)*BS312,(VLOOKUP(BV312,data!$B$3:$E$32,2,0)*14)+(VLOOKUP(BV312,data!$B$3:$E$32,3,0))*(BS312-14)),0)</f>
        <v>0</v>
      </c>
      <c r="BX312" s="87" t="s">
        <v>87</v>
      </c>
      <c r="BY312" s="66">
        <f>IF(BT312=1,VLOOKUP(BX312,data!$B$35:$D$39,2,0),0)</f>
        <v>0</v>
      </c>
      <c r="BZ312" s="67">
        <f>IF(AND(BW312&lt;&gt;0,BY312&lt;&gt;0)=FALSE,0,data!$C$43)</f>
        <v>0</v>
      </c>
      <c r="CA312" s="91">
        <f t="shared" si="148"/>
        <v>0</v>
      </c>
      <c r="CB312" s="121">
        <f t="shared" si="149"/>
        <v>0</v>
      </c>
      <c r="CC312" s="61">
        <f t="shared" si="150"/>
        <v>0</v>
      </c>
      <c r="CD312" s="61">
        <f t="shared" si="151"/>
        <v>0</v>
      </c>
    </row>
    <row r="313" spans="1:82" ht="18" hidden="1" customHeight="1" x14ac:dyDescent="0.25">
      <c r="A313" s="68"/>
      <c r="B313" s="58" t="s">
        <v>395</v>
      </c>
      <c r="C313" s="113"/>
      <c r="D313" s="59"/>
      <c r="E313" s="64"/>
      <c r="F313" s="61">
        <f t="shared" si="123"/>
        <v>0</v>
      </c>
      <c r="G313" s="65">
        <f>IF(F313=1,data!$C$41*E313,0)</f>
        <v>0</v>
      </c>
      <c r="H313" s="87" t="s">
        <v>87</v>
      </c>
      <c r="I313" s="66">
        <f>IF($F313=1,IF($E313&lt;15,VLOOKUP(H313,data!$B$3:$E$32,2,0)*$E313,(VLOOKUP(H313,data!$B$3:$E$32,2,0)*14)+(VLOOKUP(H313,data!$B$3:$E$32,3,0))*($E313-14)),0)</f>
        <v>0</v>
      </c>
      <c r="J313" s="87" t="s">
        <v>87</v>
      </c>
      <c r="K313" s="66">
        <f>IF($F313=1,VLOOKUP(J313,data!$B$35:$D$39,2,0),0)</f>
        <v>0</v>
      </c>
      <c r="L313" s="67">
        <f>IF(AND(I313&lt;&gt;0,K313&lt;&gt;0)=FALSE,0,data!$C$43)</f>
        <v>0</v>
      </c>
      <c r="M313" s="91">
        <f t="shared" si="61"/>
        <v>0</v>
      </c>
      <c r="N313" s="61">
        <f t="shared" si="152"/>
        <v>0</v>
      </c>
      <c r="O313" s="61">
        <f t="shared" si="124"/>
        <v>0</v>
      </c>
      <c r="P313" s="61">
        <f t="shared" si="125"/>
        <v>0</v>
      </c>
      <c r="Q313" s="137">
        <f t="shared" si="126"/>
        <v>0</v>
      </c>
      <c r="S313" s="64"/>
      <c r="T313" s="61">
        <f t="shared" si="127"/>
        <v>0</v>
      </c>
      <c r="U313" s="65">
        <f>IF(T313=1,data!$C$41*S313,0)</f>
        <v>0</v>
      </c>
      <c r="V313" s="87" t="s">
        <v>87</v>
      </c>
      <c r="W313" s="66">
        <f>IF(T313=1,IF(S313&lt;15,VLOOKUP(V313,data!$B$3:$E$32,2,0)*S313,(VLOOKUP(V313,data!$B$3:$E$32,2,0)*14)+(VLOOKUP(V313,data!$B$3:$E$32,3,0))*(S313-14)),0)</f>
        <v>0</v>
      </c>
      <c r="X313" s="87" t="s">
        <v>87</v>
      </c>
      <c r="Y313" s="66">
        <f>IF(T313=1,VLOOKUP(X313,data!$B$35:$D$39,2,0),0)</f>
        <v>0</v>
      </c>
      <c r="Z313" s="67">
        <f>IF(AND(W313&lt;&gt;0,Y313&lt;&gt;0)=FALSE,0,data!$C$43)</f>
        <v>0</v>
      </c>
      <c r="AA313" s="91">
        <f t="shared" si="128"/>
        <v>0</v>
      </c>
      <c r="AB313" s="121">
        <f t="shared" si="129"/>
        <v>0</v>
      </c>
      <c r="AC313" s="61">
        <f t="shared" si="130"/>
        <v>0</v>
      </c>
      <c r="AD313" s="61">
        <f t="shared" si="131"/>
        <v>0</v>
      </c>
      <c r="AF313" s="64"/>
      <c r="AG313" s="61">
        <f t="shared" si="132"/>
        <v>0</v>
      </c>
      <c r="AH313" s="65">
        <f>IF(AG313=1,data!$C$41*AF313,0)</f>
        <v>0</v>
      </c>
      <c r="AI313" s="87" t="s">
        <v>87</v>
      </c>
      <c r="AJ313" s="66">
        <f>IF(AG313=1,IF(AF313&lt;15,VLOOKUP(AI313,data!$B$3:$E$32,2,0)*AF313,(VLOOKUP(AI313,data!$B$3:$E$32,2,0)*14)+(VLOOKUP(AI313,data!$B$3:$E$32,3,0))*(AF313-14)),0)</f>
        <v>0</v>
      </c>
      <c r="AK313" s="87" t="s">
        <v>87</v>
      </c>
      <c r="AL313" s="66">
        <f>IF(AG313=1,VLOOKUP(AK313,data!$B$35:$D$39,2,0),0)</f>
        <v>0</v>
      </c>
      <c r="AM313" s="67">
        <f>IF(AND(AJ313&lt;&gt;0,AL313&lt;&gt;0)=FALSE,0,data!$C$43)</f>
        <v>0</v>
      </c>
      <c r="AN313" s="91">
        <f t="shared" si="133"/>
        <v>0</v>
      </c>
      <c r="AO313" s="121">
        <f t="shared" si="134"/>
        <v>0</v>
      </c>
      <c r="AP313" s="61">
        <f t="shared" si="135"/>
        <v>0</v>
      </c>
      <c r="AQ313" s="61">
        <f t="shared" si="136"/>
        <v>0</v>
      </c>
      <c r="AS313" s="64"/>
      <c r="AT313" s="61">
        <f t="shared" si="137"/>
        <v>0</v>
      </c>
      <c r="AU313" s="65">
        <f>IF(AT313=1,data!$C$41*AS313,0)</f>
        <v>0</v>
      </c>
      <c r="AV313" s="87" t="s">
        <v>87</v>
      </c>
      <c r="AW313" s="66">
        <f>IF(AT313=1,IF(AS313&lt;15,VLOOKUP(AV313,data!$B$3:$E$32,2,0)*AS313,(VLOOKUP(AV313,data!$B$3:$E$32,2,0)*14)+(VLOOKUP(AV313,data!$B$3:$E$32,3,0))*(AS313-14)),0)</f>
        <v>0</v>
      </c>
      <c r="AX313" s="87" t="s">
        <v>87</v>
      </c>
      <c r="AY313" s="66">
        <f>IF(AT313=1,VLOOKUP(AX313,data!$B$35:$D$39,2,0),0)</f>
        <v>0</v>
      </c>
      <c r="AZ313" s="67">
        <f>IF(AND(AW313&lt;&gt;0,AY313&lt;&gt;0)=FALSE,0,data!$C$43)</f>
        <v>0</v>
      </c>
      <c r="BA313" s="91">
        <f t="shared" si="138"/>
        <v>0</v>
      </c>
      <c r="BB313" s="121">
        <f t="shared" si="139"/>
        <v>0</v>
      </c>
      <c r="BC313" s="61">
        <f t="shared" si="140"/>
        <v>0</v>
      </c>
      <c r="BD313" s="61">
        <f t="shared" si="141"/>
        <v>0</v>
      </c>
      <c r="BF313" s="64"/>
      <c r="BG313" s="61">
        <f t="shared" si="142"/>
        <v>0</v>
      </c>
      <c r="BH313" s="65">
        <f>IF(BG313=1,data!$C$41*BF313,0)</f>
        <v>0</v>
      </c>
      <c r="BI313" s="87" t="s">
        <v>87</v>
      </c>
      <c r="BJ313" s="66">
        <f>IF(BG313=1,IF(BF313&lt;15,VLOOKUP(BI313,data!$B$3:$E$32,2,0)*BF313,(VLOOKUP(BI313,data!$B$3:$E$32,2,0)*14)+(VLOOKUP(BI313,data!$B$3:$E$32,3,0))*(BF313-14)),0)</f>
        <v>0</v>
      </c>
      <c r="BK313" s="87" t="s">
        <v>87</v>
      </c>
      <c r="BL313" s="66">
        <f>IF(BG313=1,VLOOKUP(BK313,data!$B$35:$D$39,2,0),0)</f>
        <v>0</v>
      </c>
      <c r="BM313" s="67">
        <f>IF(AND(BJ313&lt;&gt;0,BL313&lt;&gt;0)=FALSE,0,data!$C$43)</f>
        <v>0</v>
      </c>
      <c r="BN313" s="91">
        <f t="shared" si="143"/>
        <v>0</v>
      </c>
      <c r="BO313" s="121">
        <f t="shared" si="144"/>
        <v>0</v>
      </c>
      <c r="BP313" s="61">
        <f t="shared" si="145"/>
        <v>0</v>
      </c>
      <c r="BQ313" s="61">
        <f t="shared" si="146"/>
        <v>0</v>
      </c>
      <c r="BS313" s="64"/>
      <c r="BT313" s="61">
        <f t="shared" si="147"/>
        <v>0</v>
      </c>
      <c r="BU313" s="65">
        <f>IF(BT313=1,data!$C$41*BS313,0)</f>
        <v>0</v>
      </c>
      <c r="BV313" s="87" t="s">
        <v>87</v>
      </c>
      <c r="BW313" s="66">
        <f>IF(BT313=1,IF(BS313&lt;15,VLOOKUP(BV313,data!$B$3:$E$32,2,0)*BS313,(VLOOKUP(BV313,data!$B$3:$E$32,2,0)*14)+(VLOOKUP(BV313,data!$B$3:$E$32,3,0))*(BS313-14)),0)</f>
        <v>0</v>
      </c>
      <c r="BX313" s="87" t="s">
        <v>87</v>
      </c>
      <c r="BY313" s="66">
        <f>IF(BT313=1,VLOOKUP(BX313,data!$B$35:$D$39,2,0),0)</f>
        <v>0</v>
      </c>
      <c r="BZ313" s="67">
        <f>IF(AND(BW313&lt;&gt;0,BY313&lt;&gt;0)=FALSE,0,data!$C$43)</f>
        <v>0</v>
      </c>
      <c r="CA313" s="91">
        <f t="shared" si="148"/>
        <v>0</v>
      </c>
      <c r="CB313" s="121">
        <f t="shared" si="149"/>
        <v>0</v>
      </c>
      <c r="CC313" s="61">
        <f t="shared" si="150"/>
        <v>0</v>
      </c>
      <c r="CD313" s="61">
        <f t="shared" si="151"/>
        <v>0</v>
      </c>
    </row>
    <row r="314" spans="1:82" ht="18" hidden="1" customHeight="1" x14ac:dyDescent="0.25">
      <c r="A314" s="68"/>
      <c r="B314" s="58" t="s">
        <v>396</v>
      </c>
      <c r="C314" s="113"/>
      <c r="D314" s="59"/>
      <c r="E314" s="64"/>
      <c r="F314" s="61">
        <f t="shared" si="123"/>
        <v>0</v>
      </c>
      <c r="G314" s="65">
        <f>IF(F314=1,data!$C$41*E314,0)</f>
        <v>0</v>
      </c>
      <c r="H314" s="87" t="s">
        <v>87</v>
      </c>
      <c r="I314" s="66">
        <f>IF($F314=1,IF($E314&lt;15,VLOOKUP(H314,data!$B$3:$E$32,2,0)*$E314,(VLOOKUP(H314,data!$B$3:$E$32,2,0)*14)+(VLOOKUP(H314,data!$B$3:$E$32,3,0))*($E314-14)),0)</f>
        <v>0</v>
      </c>
      <c r="J314" s="87" t="s">
        <v>87</v>
      </c>
      <c r="K314" s="66">
        <f>IF($F314=1,VLOOKUP(J314,data!$B$35:$D$39,2,0),0)</f>
        <v>0</v>
      </c>
      <c r="L314" s="67">
        <f>IF(AND(I314&lt;&gt;0,K314&lt;&gt;0)=FALSE,0,data!$C$43)</f>
        <v>0</v>
      </c>
      <c r="M314" s="91">
        <f t="shared" si="61"/>
        <v>0</v>
      </c>
      <c r="N314" s="61">
        <f t="shared" si="152"/>
        <v>0</v>
      </c>
      <c r="O314" s="61">
        <f t="shared" si="124"/>
        <v>0</v>
      </c>
      <c r="P314" s="61">
        <f t="shared" si="125"/>
        <v>0</v>
      </c>
      <c r="Q314" s="137">
        <f t="shared" si="126"/>
        <v>0</v>
      </c>
      <c r="S314" s="64"/>
      <c r="T314" s="61">
        <f t="shared" si="127"/>
        <v>0</v>
      </c>
      <c r="U314" s="65">
        <f>IF(T314=1,data!$C$41*S314,0)</f>
        <v>0</v>
      </c>
      <c r="V314" s="87" t="s">
        <v>87</v>
      </c>
      <c r="W314" s="66">
        <f>IF(T314=1,IF(S314&lt;15,VLOOKUP(V314,data!$B$3:$E$32,2,0)*S314,(VLOOKUP(V314,data!$B$3:$E$32,2,0)*14)+(VLOOKUP(V314,data!$B$3:$E$32,3,0))*(S314-14)),0)</f>
        <v>0</v>
      </c>
      <c r="X314" s="87" t="s">
        <v>87</v>
      </c>
      <c r="Y314" s="66">
        <f>IF(T314=1,VLOOKUP(X314,data!$B$35:$D$39,2,0),0)</f>
        <v>0</v>
      </c>
      <c r="Z314" s="67">
        <f>IF(AND(W314&lt;&gt;0,Y314&lt;&gt;0)=FALSE,0,data!$C$43)</f>
        <v>0</v>
      </c>
      <c r="AA314" s="91">
        <f t="shared" si="128"/>
        <v>0</v>
      </c>
      <c r="AB314" s="121">
        <f t="shared" si="129"/>
        <v>0</v>
      </c>
      <c r="AC314" s="61">
        <f t="shared" si="130"/>
        <v>0</v>
      </c>
      <c r="AD314" s="61">
        <f t="shared" si="131"/>
        <v>0</v>
      </c>
      <c r="AF314" s="64"/>
      <c r="AG314" s="61">
        <f t="shared" si="132"/>
        <v>0</v>
      </c>
      <c r="AH314" s="65">
        <f>IF(AG314=1,data!$C$41*AF314,0)</f>
        <v>0</v>
      </c>
      <c r="AI314" s="87" t="s">
        <v>87</v>
      </c>
      <c r="AJ314" s="66">
        <f>IF(AG314=1,IF(AF314&lt;15,VLOOKUP(AI314,data!$B$3:$E$32,2,0)*AF314,(VLOOKUP(AI314,data!$B$3:$E$32,2,0)*14)+(VLOOKUP(AI314,data!$B$3:$E$32,3,0))*(AF314-14)),0)</f>
        <v>0</v>
      </c>
      <c r="AK314" s="87" t="s">
        <v>87</v>
      </c>
      <c r="AL314" s="66">
        <f>IF(AG314=1,VLOOKUP(AK314,data!$B$35:$D$39,2,0),0)</f>
        <v>0</v>
      </c>
      <c r="AM314" s="67">
        <f>IF(AND(AJ314&lt;&gt;0,AL314&lt;&gt;0)=FALSE,0,data!$C$43)</f>
        <v>0</v>
      </c>
      <c r="AN314" s="91">
        <f t="shared" si="133"/>
        <v>0</v>
      </c>
      <c r="AO314" s="121">
        <f t="shared" si="134"/>
        <v>0</v>
      </c>
      <c r="AP314" s="61">
        <f t="shared" si="135"/>
        <v>0</v>
      </c>
      <c r="AQ314" s="61">
        <f t="shared" si="136"/>
        <v>0</v>
      </c>
      <c r="AS314" s="64"/>
      <c r="AT314" s="61">
        <f t="shared" si="137"/>
        <v>0</v>
      </c>
      <c r="AU314" s="65">
        <f>IF(AT314=1,data!$C$41*AS314,0)</f>
        <v>0</v>
      </c>
      <c r="AV314" s="87" t="s">
        <v>87</v>
      </c>
      <c r="AW314" s="66">
        <f>IF(AT314=1,IF(AS314&lt;15,VLOOKUP(AV314,data!$B$3:$E$32,2,0)*AS314,(VLOOKUP(AV314,data!$B$3:$E$32,2,0)*14)+(VLOOKUP(AV314,data!$B$3:$E$32,3,0))*(AS314-14)),0)</f>
        <v>0</v>
      </c>
      <c r="AX314" s="87" t="s">
        <v>87</v>
      </c>
      <c r="AY314" s="66">
        <f>IF(AT314=1,VLOOKUP(AX314,data!$B$35:$D$39,2,0),0)</f>
        <v>0</v>
      </c>
      <c r="AZ314" s="67">
        <f>IF(AND(AW314&lt;&gt;0,AY314&lt;&gt;0)=FALSE,0,data!$C$43)</f>
        <v>0</v>
      </c>
      <c r="BA314" s="91">
        <f t="shared" si="138"/>
        <v>0</v>
      </c>
      <c r="BB314" s="121">
        <f t="shared" si="139"/>
        <v>0</v>
      </c>
      <c r="BC314" s="61">
        <f t="shared" si="140"/>
        <v>0</v>
      </c>
      <c r="BD314" s="61">
        <f t="shared" si="141"/>
        <v>0</v>
      </c>
      <c r="BF314" s="64"/>
      <c r="BG314" s="61">
        <f t="shared" si="142"/>
        <v>0</v>
      </c>
      <c r="BH314" s="65">
        <f>IF(BG314=1,data!$C$41*BF314,0)</f>
        <v>0</v>
      </c>
      <c r="BI314" s="87" t="s">
        <v>87</v>
      </c>
      <c r="BJ314" s="66">
        <f>IF(BG314=1,IF(BF314&lt;15,VLOOKUP(BI314,data!$B$3:$E$32,2,0)*BF314,(VLOOKUP(BI314,data!$B$3:$E$32,2,0)*14)+(VLOOKUP(BI314,data!$B$3:$E$32,3,0))*(BF314-14)),0)</f>
        <v>0</v>
      </c>
      <c r="BK314" s="87" t="s">
        <v>87</v>
      </c>
      <c r="BL314" s="66">
        <f>IF(BG314=1,VLOOKUP(BK314,data!$B$35:$D$39,2,0),0)</f>
        <v>0</v>
      </c>
      <c r="BM314" s="67">
        <f>IF(AND(BJ314&lt;&gt;0,BL314&lt;&gt;0)=FALSE,0,data!$C$43)</f>
        <v>0</v>
      </c>
      <c r="BN314" s="91">
        <f t="shared" si="143"/>
        <v>0</v>
      </c>
      <c r="BO314" s="121">
        <f t="shared" si="144"/>
        <v>0</v>
      </c>
      <c r="BP314" s="61">
        <f t="shared" si="145"/>
        <v>0</v>
      </c>
      <c r="BQ314" s="61">
        <f t="shared" si="146"/>
        <v>0</v>
      </c>
      <c r="BS314" s="64"/>
      <c r="BT314" s="61">
        <f t="shared" si="147"/>
        <v>0</v>
      </c>
      <c r="BU314" s="65">
        <f>IF(BT314=1,data!$C$41*BS314,0)</f>
        <v>0</v>
      </c>
      <c r="BV314" s="87" t="s">
        <v>87</v>
      </c>
      <c r="BW314" s="66">
        <f>IF(BT314=1,IF(BS314&lt;15,VLOOKUP(BV314,data!$B$3:$E$32,2,0)*BS314,(VLOOKUP(BV314,data!$B$3:$E$32,2,0)*14)+(VLOOKUP(BV314,data!$B$3:$E$32,3,0))*(BS314-14)),0)</f>
        <v>0</v>
      </c>
      <c r="BX314" s="87" t="s">
        <v>87</v>
      </c>
      <c r="BY314" s="66">
        <f>IF(BT314=1,VLOOKUP(BX314,data!$B$35:$D$39,2,0),0)</f>
        <v>0</v>
      </c>
      <c r="BZ314" s="67">
        <f>IF(AND(BW314&lt;&gt;0,BY314&lt;&gt;0)=FALSE,0,data!$C$43)</f>
        <v>0</v>
      </c>
      <c r="CA314" s="91">
        <f t="shared" si="148"/>
        <v>0</v>
      </c>
      <c r="CB314" s="121">
        <f t="shared" si="149"/>
        <v>0</v>
      </c>
      <c r="CC314" s="61">
        <f t="shared" si="150"/>
        <v>0</v>
      </c>
      <c r="CD314" s="61">
        <f t="shared" si="151"/>
        <v>0</v>
      </c>
    </row>
    <row r="315" spans="1:82" ht="18" hidden="1" customHeight="1" x14ac:dyDescent="0.25">
      <c r="A315" s="68"/>
      <c r="B315" s="58" t="s">
        <v>397</v>
      </c>
      <c r="C315" s="113"/>
      <c r="D315" s="59"/>
      <c r="E315" s="64"/>
      <c r="F315" s="61">
        <f t="shared" si="123"/>
        <v>0</v>
      </c>
      <c r="G315" s="65">
        <f>IF(F315=1,data!$C$41*E315,0)</f>
        <v>0</v>
      </c>
      <c r="H315" s="87" t="s">
        <v>87</v>
      </c>
      <c r="I315" s="66">
        <f>IF($F315=1,IF($E315&lt;15,VLOOKUP(H315,data!$B$3:$E$32,2,0)*$E315,(VLOOKUP(H315,data!$B$3:$E$32,2,0)*14)+(VLOOKUP(H315,data!$B$3:$E$32,3,0))*($E315-14)),0)</f>
        <v>0</v>
      </c>
      <c r="J315" s="87" t="s">
        <v>87</v>
      </c>
      <c r="K315" s="66">
        <f>IF($F315=1,VLOOKUP(J315,data!$B$35:$D$39,2,0),0)</f>
        <v>0</v>
      </c>
      <c r="L315" s="67">
        <f>IF(AND(I315&lt;&gt;0,K315&lt;&gt;0)=FALSE,0,data!$C$43)</f>
        <v>0</v>
      </c>
      <c r="M315" s="91">
        <f t="shared" si="61"/>
        <v>0</v>
      </c>
      <c r="N315" s="61">
        <f t="shared" si="152"/>
        <v>0</v>
      </c>
      <c r="O315" s="61">
        <f t="shared" si="124"/>
        <v>0</v>
      </c>
      <c r="P315" s="61">
        <f t="shared" si="125"/>
        <v>0</v>
      </c>
      <c r="Q315" s="137">
        <f t="shared" si="126"/>
        <v>0</v>
      </c>
      <c r="S315" s="64"/>
      <c r="T315" s="61">
        <f t="shared" si="127"/>
        <v>0</v>
      </c>
      <c r="U315" s="65">
        <f>IF(T315=1,data!$C$41*S315,0)</f>
        <v>0</v>
      </c>
      <c r="V315" s="87" t="s">
        <v>87</v>
      </c>
      <c r="W315" s="66">
        <f>IF(T315=1,IF(S315&lt;15,VLOOKUP(V315,data!$B$3:$E$32,2,0)*S315,(VLOOKUP(V315,data!$B$3:$E$32,2,0)*14)+(VLOOKUP(V315,data!$B$3:$E$32,3,0))*(S315-14)),0)</f>
        <v>0</v>
      </c>
      <c r="X315" s="87" t="s">
        <v>87</v>
      </c>
      <c r="Y315" s="66">
        <f>IF(T315=1,VLOOKUP(X315,data!$B$35:$D$39,2,0),0)</f>
        <v>0</v>
      </c>
      <c r="Z315" s="67">
        <f>IF(AND(W315&lt;&gt;0,Y315&lt;&gt;0)=FALSE,0,data!$C$43)</f>
        <v>0</v>
      </c>
      <c r="AA315" s="91">
        <f t="shared" si="128"/>
        <v>0</v>
      </c>
      <c r="AB315" s="121">
        <f t="shared" si="129"/>
        <v>0</v>
      </c>
      <c r="AC315" s="61">
        <f t="shared" si="130"/>
        <v>0</v>
      </c>
      <c r="AD315" s="61">
        <f t="shared" si="131"/>
        <v>0</v>
      </c>
      <c r="AF315" s="64"/>
      <c r="AG315" s="61">
        <f t="shared" si="132"/>
        <v>0</v>
      </c>
      <c r="AH315" s="65">
        <f>IF(AG315=1,data!$C$41*AF315,0)</f>
        <v>0</v>
      </c>
      <c r="AI315" s="87" t="s">
        <v>87</v>
      </c>
      <c r="AJ315" s="66">
        <f>IF(AG315=1,IF(AF315&lt;15,VLOOKUP(AI315,data!$B$3:$E$32,2,0)*AF315,(VLOOKUP(AI315,data!$B$3:$E$32,2,0)*14)+(VLOOKUP(AI315,data!$B$3:$E$32,3,0))*(AF315-14)),0)</f>
        <v>0</v>
      </c>
      <c r="AK315" s="87" t="s">
        <v>87</v>
      </c>
      <c r="AL315" s="66">
        <f>IF(AG315=1,VLOOKUP(AK315,data!$B$35:$D$39,2,0),0)</f>
        <v>0</v>
      </c>
      <c r="AM315" s="67">
        <f>IF(AND(AJ315&lt;&gt;0,AL315&lt;&gt;0)=FALSE,0,data!$C$43)</f>
        <v>0</v>
      </c>
      <c r="AN315" s="91">
        <f t="shared" si="133"/>
        <v>0</v>
      </c>
      <c r="AO315" s="121">
        <f t="shared" si="134"/>
        <v>0</v>
      </c>
      <c r="AP315" s="61">
        <f t="shared" si="135"/>
        <v>0</v>
      </c>
      <c r="AQ315" s="61">
        <f t="shared" si="136"/>
        <v>0</v>
      </c>
      <c r="AS315" s="64"/>
      <c r="AT315" s="61">
        <f t="shared" si="137"/>
        <v>0</v>
      </c>
      <c r="AU315" s="65">
        <f>IF(AT315=1,data!$C$41*AS315,0)</f>
        <v>0</v>
      </c>
      <c r="AV315" s="87" t="s">
        <v>87</v>
      </c>
      <c r="AW315" s="66">
        <f>IF(AT315=1,IF(AS315&lt;15,VLOOKUP(AV315,data!$B$3:$E$32,2,0)*AS315,(VLOOKUP(AV315,data!$B$3:$E$32,2,0)*14)+(VLOOKUP(AV315,data!$B$3:$E$32,3,0))*(AS315-14)),0)</f>
        <v>0</v>
      </c>
      <c r="AX315" s="87" t="s">
        <v>87</v>
      </c>
      <c r="AY315" s="66">
        <f>IF(AT315=1,VLOOKUP(AX315,data!$B$35:$D$39,2,0),0)</f>
        <v>0</v>
      </c>
      <c r="AZ315" s="67">
        <f>IF(AND(AW315&lt;&gt;0,AY315&lt;&gt;0)=FALSE,0,data!$C$43)</f>
        <v>0</v>
      </c>
      <c r="BA315" s="91">
        <f t="shared" si="138"/>
        <v>0</v>
      </c>
      <c r="BB315" s="121">
        <f t="shared" si="139"/>
        <v>0</v>
      </c>
      <c r="BC315" s="61">
        <f t="shared" si="140"/>
        <v>0</v>
      </c>
      <c r="BD315" s="61">
        <f t="shared" si="141"/>
        <v>0</v>
      </c>
      <c r="BF315" s="64"/>
      <c r="BG315" s="61">
        <f t="shared" si="142"/>
        <v>0</v>
      </c>
      <c r="BH315" s="65">
        <f>IF(BG315=1,data!$C$41*BF315,0)</f>
        <v>0</v>
      </c>
      <c r="BI315" s="87" t="s">
        <v>87</v>
      </c>
      <c r="BJ315" s="66">
        <f>IF(BG315=1,IF(BF315&lt;15,VLOOKUP(BI315,data!$B$3:$E$32,2,0)*BF315,(VLOOKUP(BI315,data!$B$3:$E$32,2,0)*14)+(VLOOKUP(BI315,data!$B$3:$E$32,3,0))*(BF315-14)),0)</f>
        <v>0</v>
      </c>
      <c r="BK315" s="87" t="s">
        <v>87</v>
      </c>
      <c r="BL315" s="66">
        <f>IF(BG315=1,VLOOKUP(BK315,data!$B$35:$D$39,2,0),0)</f>
        <v>0</v>
      </c>
      <c r="BM315" s="67">
        <f>IF(AND(BJ315&lt;&gt;0,BL315&lt;&gt;0)=FALSE,0,data!$C$43)</f>
        <v>0</v>
      </c>
      <c r="BN315" s="91">
        <f t="shared" si="143"/>
        <v>0</v>
      </c>
      <c r="BO315" s="121">
        <f t="shared" si="144"/>
        <v>0</v>
      </c>
      <c r="BP315" s="61">
        <f t="shared" si="145"/>
        <v>0</v>
      </c>
      <c r="BQ315" s="61">
        <f t="shared" si="146"/>
        <v>0</v>
      </c>
      <c r="BS315" s="64"/>
      <c r="BT315" s="61">
        <f t="shared" si="147"/>
        <v>0</v>
      </c>
      <c r="BU315" s="65">
        <f>IF(BT315=1,data!$C$41*BS315,0)</f>
        <v>0</v>
      </c>
      <c r="BV315" s="87" t="s">
        <v>87</v>
      </c>
      <c r="BW315" s="66">
        <f>IF(BT315=1,IF(BS315&lt;15,VLOOKUP(BV315,data!$B$3:$E$32,2,0)*BS315,(VLOOKUP(BV315,data!$B$3:$E$32,2,0)*14)+(VLOOKUP(BV315,data!$B$3:$E$32,3,0))*(BS315-14)),0)</f>
        <v>0</v>
      </c>
      <c r="BX315" s="87" t="s">
        <v>87</v>
      </c>
      <c r="BY315" s="66">
        <f>IF(BT315=1,VLOOKUP(BX315,data!$B$35:$D$39,2,0),0)</f>
        <v>0</v>
      </c>
      <c r="BZ315" s="67">
        <f>IF(AND(BW315&lt;&gt;0,BY315&lt;&gt;0)=FALSE,0,data!$C$43)</f>
        <v>0</v>
      </c>
      <c r="CA315" s="91">
        <f t="shared" si="148"/>
        <v>0</v>
      </c>
      <c r="CB315" s="121">
        <f t="shared" si="149"/>
        <v>0</v>
      </c>
      <c r="CC315" s="61">
        <f t="shared" si="150"/>
        <v>0</v>
      </c>
      <c r="CD315" s="61">
        <f t="shared" si="151"/>
        <v>0</v>
      </c>
    </row>
    <row r="316" spans="1:82" ht="18" hidden="1" customHeight="1" x14ac:dyDescent="0.25">
      <c r="A316" s="68"/>
      <c r="B316" s="58" t="s">
        <v>398</v>
      </c>
      <c r="C316" s="113"/>
      <c r="D316" s="59"/>
      <c r="E316" s="64"/>
      <c r="F316" s="61">
        <f t="shared" si="123"/>
        <v>0</v>
      </c>
      <c r="G316" s="65">
        <f>IF(F316=1,data!$C$41*E316,0)</f>
        <v>0</v>
      </c>
      <c r="H316" s="87" t="s">
        <v>87</v>
      </c>
      <c r="I316" s="66">
        <f>IF($F316=1,IF($E316&lt;15,VLOOKUP(H316,data!$B$3:$E$32,2,0)*$E316,(VLOOKUP(H316,data!$B$3:$E$32,2,0)*14)+(VLOOKUP(H316,data!$B$3:$E$32,3,0))*($E316-14)),0)</f>
        <v>0</v>
      </c>
      <c r="J316" s="87" t="s">
        <v>87</v>
      </c>
      <c r="K316" s="66">
        <f>IF($F316=1,VLOOKUP(J316,data!$B$35:$D$39,2,0),0)</f>
        <v>0</v>
      </c>
      <c r="L316" s="67">
        <f>IF(AND(I316&lt;&gt;0,K316&lt;&gt;0)=FALSE,0,data!$C$43)</f>
        <v>0</v>
      </c>
      <c r="M316" s="91">
        <f t="shared" si="61"/>
        <v>0</v>
      </c>
      <c r="N316" s="61">
        <f t="shared" si="152"/>
        <v>0</v>
      </c>
      <c r="O316" s="61">
        <f t="shared" si="124"/>
        <v>0</v>
      </c>
      <c r="P316" s="61">
        <f t="shared" si="125"/>
        <v>0</v>
      </c>
      <c r="Q316" s="137">
        <f t="shared" si="126"/>
        <v>0</v>
      </c>
      <c r="S316" s="64"/>
      <c r="T316" s="61">
        <f t="shared" si="127"/>
        <v>0</v>
      </c>
      <c r="U316" s="65">
        <f>IF(T316=1,data!$C$41*S316,0)</f>
        <v>0</v>
      </c>
      <c r="V316" s="87" t="s">
        <v>87</v>
      </c>
      <c r="W316" s="66">
        <f>IF(T316=1,IF(S316&lt;15,VLOOKUP(V316,data!$B$3:$E$32,2,0)*S316,(VLOOKUP(V316,data!$B$3:$E$32,2,0)*14)+(VLOOKUP(V316,data!$B$3:$E$32,3,0))*(S316-14)),0)</f>
        <v>0</v>
      </c>
      <c r="X316" s="87" t="s">
        <v>87</v>
      </c>
      <c r="Y316" s="66">
        <f>IF(T316=1,VLOOKUP(X316,data!$B$35:$D$39,2,0),0)</f>
        <v>0</v>
      </c>
      <c r="Z316" s="67">
        <f>IF(AND(W316&lt;&gt;0,Y316&lt;&gt;0)=FALSE,0,data!$C$43)</f>
        <v>0</v>
      </c>
      <c r="AA316" s="91">
        <f t="shared" si="128"/>
        <v>0</v>
      </c>
      <c r="AB316" s="121">
        <f t="shared" si="129"/>
        <v>0</v>
      </c>
      <c r="AC316" s="61">
        <f t="shared" si="130"/>
        <v>0</v>
      </c>
      <c r="AD316" s="61">
        <f t="shared" si="131"/>
        <v>0</v>
      </c>
      <c r="AF316" s="64"/>
      <c r="AG316" s="61">
        <f t="shared" si="132"/>
        <v>0</v>
      </c>
      <c r="AH316" s="65">
        <f>IF(AG316=1,data!$C$41*AF316,0)</f>
        <v>0</v>
      </c>
      <c r="AI316" s="87" t="s">
        <v>87</v>
      </c>
      <c r="AJ316" s="66">
        <f>IF(AG316=1,IF(AF316&lt;15,VLOOKUP(AI316,data!$B$3:$E$32,2,0)*AF316,(VLOOKUP(AI316,data!$B$3:$E$32,2,0)*14)+(VLOOKUP(AI316,data!$B$3:$E$32,3,0))*(AF316-14)),0)</f>
        <v>0</v>
      </c>
      <c r="AK316" s="87" t="s">
        <v>87</v>
      </c>
      <c r="AL316" s="66">
        <f>IF(AG316=1,VLOOKUP(AK316,data!$B$35:$D$39,2,0),0)</f>
        <v>0</v>
      </c>
      <c r="AM316" s="67">
        <f>IF(AND(AJ316&lt;&gt;0,AL316&lt;&gt;0)=FALSE,0,data!$C$43)</f>
        <v>0</v>
      </c>
      <c r="AN316" s="91">
        <f t="shared" si="133"/>
        <v>0</v>
      </c>
      <c r="AO316" s="121">
        <f t="shared" si="134"/>
        <v>0</v>
      </c>
      <c r="AP316" s="61">
        <f t="shared" si="135"/>
        <v>0</v>
      </c>
      <c r="AQ316" s="61">
        <f t="shared" si="136"/>
        <v>0</v>
      </c>
      <c r="AS316" s="64"/>
      <c r="AT316" s="61">
        <f t="shared" si="137"/>
        <v>0</v>
      </c>
      <c r="AU316" s="65">
        <f>IF(AT316=1,data!$C$41*AS316,0)</f>
        <v>0</v>
      </c>
      <c r="AV316" s="87" t="s">
        <v>87</v>
      </c>
      <c r="AW316" s="66">
        <f>IF(AT316=1,IF(AS316&lt;15,VLOOKUP(AV316,data!$B$3:$E$32,2,0)*AS316,(VLOOKUP(AV316,data!$B$3:$E$32,2,0)*14)+(VLOOKUP(AV316,data!$B$3:$E$32,3,0))*(AS316-14)),0)</f>
        <v>0</v>
      </c>
      <c r="AX316" s="87" t="s">
        <v>87</v>
      </c>
      <c r="AY316" s="66">
        <f>IF(AT316=1,VLOOKUP(AX316,data!$B$35:$D$39,2,0),0)</f>
        <v>0</v>
      </c>
      <c r="AZ316" s="67">
        <f>IF(AND(AW316&lt;&gt;0,AY316&lt;&gt;0)=FALSE,0,data!$C$43)</f>
        <v>0</v>
      </c>
      <c r="BA316" s="91">
        <f t="shared" si="138"/>
        <v>0</v>
      </c>
      <c r="BB316" s="121">
        <f t="shared" si="139"/>
        <v>0</v>
      </c>
      <c r="BC316" s="61">
        <f t="shared" si="140"/>
        <v>0</v>
      </c>
      <c r="BD316" s="61">
        <f t="shared" si="141"/>
        <v>0</v>
      </c>
      <c r="BF316" s="64"/>
      <c r="BG316" s="61">
        <f t="shared" si="142"/>
        <v>0</v>
      </c>
      <c r="BH316" s="65">
        <f>IF(BG316=1,data!$C$41*BF316,0)</f>
        <v>0</v>
      </c>
      <c r="BI316" s="87" t="s">
        <v>87</v>
      </c>
      <c r="BJ316" s="66">
        <f>IF(BG316=1,IF(BF316&lt;15,VLOOKUP(BI316,data!$B$3:$E$32,2,0)*BF316,(VLOOKUP(BI316,data!$B$3:$E$32,2,0)*14)+(VLOOKUP(BI316,data!$B$3:$E$32,3,0))*(BF316-14)),0)</f>
        <v>0</v>
      </c>
      <c r="BK316" s="87" t="s">
        <v>87</v>
      </c>
      <c r="BL316" s="66">
        <f>IF(BG316=1,VLOOKUP(BK316,data!$B$35:$D$39,2,0),0)</f>
        <v>0</v>
      </c>
      <c r="BM316" s="67">
        <f>IF(AND(BJ316&lt;&gt;0,BL316&lt;&gt;0)=FALSE,0,data!$C$43)</f>
        <v>0</v>
      </c>
      <c r="BN316" s="91">
        <f t="shared" si="143"/>
        <v>0</v>
      </c>
      <c r="BO316" s="121">
        <f t="shared" si="144"/>
        <v>0</v>
      </c>
      <c r="BP316" s="61">
        <f t="shared" si="145"/>
        <v>0</v>
      </c>
      <c r="BQ316" s="61">
        <f t="shared" si="146"/>
        <v>0</v>
      </c>
      <c r="BS316" s="64"/>
      <c r="BT316" s="61">
        <f t="shared" si="147"/>
        <v>0</v>
      </c>
      <c r="BU316" s="65">
        <f>IF(BT316=1,data!$C$41*BS316,0)</f>
        <v>0</v>
      </c>
      <c r="BV316" s="87" t="s">
        <v>87</v>
      </c>
      <c r="BW316" s="66">
        <f>IF(BT316=1,IF(BS316&lt;15,VLOOKUP(BV316,data!$B$3:$E$32,2,0)*BS316,(VLOOKUP(BV316,data!$B$3:$E$32,2,0)*14)+(VLOOKUP(BV316,data!$B$3:$E$32,3,0))*(BS316-14)),0)</f>
        <v>0</v>
      </c>
      <c r="BX316" s="87" t="s">
        <v>87</v>
      </c>
      <c r="BY316" s="66">
        <f>IF(BT316=1,VLOOKUP(BX316,data!$B$35:$D$39,2,0),0)</f>
        <v>0</v>
      </c>
      <c r="BZ316" s="67">
        <f>IF(AND(BW316&lt;&gt;0,BY316&lt;&gt;0)=FALSE,0,data!$C$43)</f>
        <v>0</v>
      </c>
      <c r="CA316" s="91">
        <f t="shared" si="148"/>
        <v>0</v>
      </c>
      <c r="CB316" s="121">
        <f t="shared" si="149"/>
        <v>0</v>
      </c>
      <c r="CC316" s="61">
        <f t="shared" si="150"/>
        <v>0</v>
      </c>
      <c r="CD316" s="61">
        <f t="shared" si="151"/>
        <v>0</v>
      </c>
    </row>
    <row r="317" spans="1:82" ht="18" hidden="1" customHeight="1" x14ac:dyDescent="0.25">
      <c r="A317" s="68"/>
      <c r="B317" s="58" t="s">
        <v>399</v>
      </c>
      <c r="C317" s="113"/>
      <c r="D317" s="59"/>
      <c r="E317" s="64"/>
      <c r="F317" s="61">
        <f t="shared" si="123"/>
        <v>0</v>
      </c>
      <c r="G317" s="65">
        <f>IF(F317=1,data!$C$41*E317,0)</f>
        <v>0</v>
      </c>
      <c r="H317" s="87" t="s">
        <v>87</v>
      </c>
      <c r="I317" s="66">
        <f>IF($F317=1,IF($E317&lt;15,VLOOKUP(H317,data!$B$3:$E$32,2,0)*$E317,(VLOOKUP(H317,data!$B$3:$E$32,2,0)*14)+(VLOOKUP(H317,data!$B$3:$E$32,3,0))*($E317-14)),0)</f>
        <v>0</v>
      </c>
      <c r="J317" s="87" t="s">
        <v>87</v>
      </c>
      <c r="K317" s="66">
        <f>IF($F317=1,VLOOKUP(J317,data!$B$35:$D$39,2,0),0)</f>
        <v>0</v>
      </c>
      <c r="L317" s="67">
        <f>IF(AND(I317&lt;&gt;0,K317&lt;&gt;0)=FALSE,0,data!$C$43)</f>
        <v>0</v>
      </c>
      <c r="M317" s="91">
        <f t="shared" si="61"/>
        <v>0</v>
      </c>
      <c r="N317" s="61">
        <f t="shared" si="152"/>
        <v>0</v>
      </c>
      <c r="O317" s="61">
        <f t="shared" si="124"/>
        <v>0</v>
      </c>
      <c r="P317" s="61">
        <f t="shared" si="125"/>
        <v>0</v>
      </c>
      <c r="Q317" s="137">
        <f t="shared" si="126"/>
        <v>0</v>
      </c>
      <c r="S317" s="64"/>
      <c r="T317" s="61">
        <f t="shared" si="127"/>
        <v>0</v>
      </c>
      <c r="U317" s="65">
        <f>IF(T317=1,data!$C$41*S317,0)</f>
        <v>0</v>
      </c>
      <c r="V317" s="87" t="s">
        <v>87</v>
      </c>
      <c r="W317" s="66">
        <f>IF(T317=1,IF(S317&lt;15,VLOOKUP(V317,data!$B$3:$E$32,2,0)*S317,(VLOOKUP(V317,data!$B$3:$E$32,2,0)*14)+(VLOOKUP(V317,data!$B$3:$E$32,3,0))*(S317-14)),0)</f>
        <v>0</v>
      </c>
      <c r="X317" s="87" t="s">
        <v>87</v>
      </c>
      <c r="Y317" s="66">
        <f>IF(T317=1,VLOOKUP(X317,data!$B$35:$D$39,2,0),0)</f>
        <v>0</v>
      </c>
      <c r="Z317" s="67">
        <f>IF(AND(W317&lt;&gt;0,Y317&lt;&gt;0)=FALSE,0,data!$C$43)</f>
        <v>0</v>
      </c>
      <c r="AA317" s="91">
        <f t="shared" si="128"/>
        <v>0</v>
      </c>
      <c r="AB317" s="121">
        <f t="shared" si="129"/>
        <v>0</v>
      </c>
      <c r="AC317" s="61">
        <f t="shared" si="130"/>
        <v>0</v>
      </c>
      <c r="AD317" s="61">
        <f t="shared" si="131"/>
        <v>0</v>
      </c>
      <c r="AF317" s="64"/>
      <c r="AG317" s="61">
        <f t="shared" si="132"/>
        <v>0</v>
      </c>
      <c r="AH317" s="65">
        <f>IF(AG317=1,data!$C$41*AF317,0)</f>
        <v>0</v>
      </c>
      <c r="AI317" s="87" t="s">
        <v>87</v>
      </c>
      <c r="AJ317" s="66">
        <f>IF(AG317=1,IF(AF317&lt;15,VLOOKUP(AI317,data!$B$3:$E$32,2,0)*AF317,(VLOOKUP(AI317,data!$B$3:$E$32,2,0)*14)+(VLOOKUP(AI317,data!$B$3:$E$32,3,0))*(AF317-14)),0)</f>
        <v>0</v>
      </c>
      <c r="AK317" s="87" t="s">
        <v>87</v>
      </c>
      <c r="AL317" s="66">
        <f>IF(AG317=1,VLOOKUP(AK317,data!$B$35:$D$39,2,0),0)</f>
        <v>0</v>
      </c>
      <c r="AM317" s="67">
        <f>IF(AND(AJ317&lt;&gt;0,AL317&lt;&gt;0)=FALSE,0,data!$C$43)</f>
        <v>0</v>
      </c>
      <c r="AN317" s="91">
        <f t="shared" si="133"/>
        <v>0</v>
      </c>
      <c r="AO317" s="121">
        <f t="shared" si="134"/>
        <v>0</v>
      </c>
      <c r="AP317" s="61">
        <f t="shared" si="135"/>
        <v>0</v>
      </c>
      <c r="AQ317" s="61">
        <f t="shared" si="136"/>
        <v>0</v>
      </c>
      <c r="AS317" s="64"/>
      <c r="AT317" s="61">
        <f t="shared" si="137"/>
        <v>0</v>
      </c>
      <c r="AU317" s="65">
        <f>IF(AT317=1,data!$C$41*AS317,0)</f>
        <v>0</v>
      </c>
      <c r="AV317" s="87" t="s">
        <v>87</v>
      </c>
      <c r="AW317" s="66">
        <f>IF(AT317=1,IF(AS317&lt;15,VLOOKUP(AV317,data!$B$3:$E$32,2,0)*AS317,(VLOOKUP(AV317,data!$B$3:$E$32,2,0)*14)+(VLOOKUP(AV317,data!$B$3:$E$32,3,0))*(AS317-14)),0)</f>
        <v>0</v>
      </c>
      <c r="AX317" s="87" t="s">
        <v>87</v>
      </c>
      <c r="AY317" s="66">
        <f>IF(AT317=1,VLOOKUP(AX317,data!$B$35:$D$39,2,0),0)</f>
        <v>0</v>
      </c>
      <c r="AZ317" s="67">
        <f>IF(AND(AW317&lt;&gt;0,AY317&lt;&gt;0)=FALSE,0,data!$C$43)</f>
        <v>0</v>
      </c>
      <c r="BA317" s="91">
        <f t="shared" si="138"/>
        <v>0</v>
      </c>
      <c r="BB317" s="121">
        <f t="shared" si="139"/>
        <v>0</v>
      </c>
      <c r="BC317" s="61">
        <f t="shared" si="140"/>
        <v>0</v>
      </c>
      <c r="BD317" s="61">
        <f t="shared" si="141"/>
        <v>0</v>
      </c>
      <c r="BF317" s="64"/>
      <c r="BG317" s="61">
        <f t="shared" si="142"/>
        <v>0</v>
      </c>
      <c r="BH317" s="65">
        <f>IF(BG317=1,data!$C$41*BF317,0)</f>
        <v>0</v>
      </c>
      <c r="BI317" s="87" t="s">
        <v>87</v>
      </c>
      <c r="BJ317" s="66">
        <f>IF(BG317=1,IF(BF317&lt;15,VLOOKUP(BI317,data!$B$3:$E$32,2,0)*BF317,(VLOOKUP(BI317,data!$B$3:$E$32,2,0)*14)+(VLOOKUP(BI317,data!$B$3:$E$32,3,0))*(BF317-14)),0)</f>
        <v>0</v>
      </c>
      <c r="BK317" s="87" t="s">
        <v>87</v>
      </c>
      <c r="BL317" s="66">
        <f>IF(BG317=1,VLOOKUP(BK317,data!$B$35:$D$39,2,0),0)</f>
        <v>0</v>
      </c>
      <c r="BM317" s="67">
        <f>IF(AND(BJ317&lt;&gt;0,BL317&lt;&gt;0)=FALSE,0,data!$C$43)</f>
        <v>0</v>
      </c>
      <c r="BN317" s="91">
        <f t="shared" si="143"/>
        <v>0</v>
      </c>
      <c r="BO317" s="121">
        <f t="shared" si="144"/>
        <v>0</v>
      </c>
      <c r="BP317" s="61">
        <f t="shared" si="145"/>
        <v>0</v>
      </c>
      <c r="BQ317" s="61">
        <f t="shared" si="146"/>
        <v>0</v>
      </c>
      <c r="BS317" s="64"/>
      <c r="BT317" s="61">
        <f t="shared" si="147"/>
        <v>0</v>
      </c>
      <c r="BU317" s="65">
        <f>IF(BT317=1,data!$C$41*BS317,0)</f>
        <v>0</v>
      </c>
      <c r="BV317" s="87" t="s">
        <v>87</v>
      </c>
      <c r="BW317" s="66">
        <f>IF(BT317=1,IF(BS317&lt;15,VLOOKUP(BV317,data!$B$3:$E$32,2,0)*BS317,(VLOOKUP(BV317,data!$B$3:$E$32,2,0)*14)+(VLOOKUP(BV317,data!$B$3:$E$32,3,0))*(BS317-14)),0)</f>
        <v>0</v>
      </c>
      <c r="BX317" s="87" t="s">
        <v>87</v>
      </c>
      <c r="BY317" s="66">
        <f>IF(BT317=1,VLOOKUP(BX317,data!$B$35:$D$39,2,0),0)</f>
        <v>0</v>
      </c>
      <c r="BZ317" s="67">
        <f>IF(AND(BW317&lt;&gt;0,BY317&lt;&gt;0)=FALSE,0,data!$C$43)</f>
        <v>0</v>
      </c>
      <c r="CA317" s="91">
        <f t="shared" si="148"/>
        <v>0</v>
      </c>
      <c r="CB317" s="121">
        <f t="shared" si="149"/>
        <v>0</v>
      </c>
      <c r="CC317" s="61">
        <f t="shared" si="150"/>
        <v>0</v>
      </c>
      <c r="CD317" s="61">
        <f t="shared" si="151"/>
        <v>0</v>
      </c>
    </row>
    <row r="318" spans="1:82" ht="18" hidden="1" customHeight="1" x14ac:dyDescent="0.25">
      <c r="A318" s="68"/>
      <c r="B318" s="58" t="s">
        <v>400</v>
      </c>
      <c r="C318" s="113"/>
      <c r="D318" s="59"/>
      <c r="E318" s="64"/>
      <c r="F318" s="61">
        <f t="shared" si="123"/>
        <v>0</v>
      </c>
      <c r="G318" s="65">
        <f>IF(F318=1,data!$C$41*E318,0)</f>
        <v>0</v>
      </c>
      <c r="H318" s="87" t="s">
        <v>87</v>
      </c>
      <c r="I318" s="66">
        <f>IF($F318=1,IF($E318&lt;15,VLOOKUP(H318,data!$B$3:$E$32,2,0)*$E318,(VLOOKUP(H318,data!$B$3:$E$32,2,0)*14)+(VLOOKUP(H318,data!$B$3:$E$32,3,0))*($E318-14)),0)</f>
        <v>0</v>
      </c>
      <c r="J318" s="87" t="s">
        <v>87</v>
      </c>
      <c r="K318" s="66">
        <f>IF($F318=1,VLOOKUP(J318,data!$B$35:$D$39,2,0),0)</f>
        <v>0</v>
      </c>
      <c r="L318" s="67">
        <f>IF(AND(I318&lt;&gt;0,K318&lt;&gt;0)=FALSE,0,data!$C$43)</f>
        <v>0</v>
      </c>
      <c r="M318" s="91">
        <f t="shared" si="61"/>
        <v>0</v>
      </c>
      <c r="N318" s="61">
        <f t="shared" si="152"/>
        <v>0</v>
      </c>
      <c r="O318" s="61">
        <f t="shared" si="124"/>
        <v>0</v>
      </c>
      <c r="P318" s="61">
        <f t="shared" si="125"/>
        <v>0</v>
      </c>
      <c r="Q318" s="137">
        <f t="shared" si="126"/>
        <v>0</v>
      </c>
      <c r="S318" s="64"/>
      <c r="T318" s="61">
        <f t="shared" si="127"/>
        <v>0</v>
      </c>
      <c r="U318" s="65">
        <f>IF(T318=1,data!$C$41*S318,0)</f>
        <v>0</v>
      </c>
      <c r="V318" s="87" t="s">
        <v>87</v>
      </c>
      <c r="W318" s="66">
        <f>IF(T318=1,IF(S318&lt;15,VLOOKUP(V318,data!$B$3:$E$32,2,0)*S318,(VLOOKUP(V318,data!$B$3:$E$32,2,0)*14)+(VLOOKUP(V318,data!$B$3:$E$32,3,0))*(S318-14)),0)</f>
        <v>0</v>
      </c>
      <c r="X318" s="87" t="s">
        <v>87</v>
      </c>
      <c r="Y318" s="66">
        <f>IF(T318=1,VLOOKUP(X318,data!$B$35:$D$39,2,0),0)</f>
        <v>0</v>
      </c>
      <c r="Z318" s="67">
        <f>IF(AND(W318&lt;&gt;0,Y318&lt;&gt;0)=FALSE,0,data!$C$43)</f>
        <v>0</v>
      </c>
      <c r="AA318" s="91">
        <f t="shared" si="128"/>
        <v>0</v>
      </c>
      <c r="AB318" s="121">
        <f t="shared" si="129"/>
        <v>0</v>
      </c>
      <c r="AC318" s="61">
        <f t="shared" si="130"/>
        <v>0</v>
      </c>
      <c r="AD318" s="61">
        <f t="shared" si="131"/>
        <v>0</v>
      </c>
      <c r="AF318" s="64"/>
      <c r="AG318" s="61">
        <f t="shared" si="132"/>
        <v>0</v>
      </c>
      <c r="AH318" s="65">
        <f>IF(AG318=1,data!$C$41*AF318,0)</f>
        <v>0</v>
      </c>
      <c r="AI318" s="87" t="s">
        <v>87</v>
      </c>
      <c r="AJ318" s="66">
        <f>IF(AG318=1,IF(AF318&lt;15,VLOOKUP(AI318,data!$B$3:$E$32,2,0)*AF318,(VLOOKUP(AI318,data!$B$3:$E$32,2,0)*14)+(VLOOKUP(AI318,data!$B$3:$E$32,3,0))*(AF318-14)),0)</f>
        <v>0</v>
      </c>
      <c r="AK318" s="87" t="s">
        <v>87</v>
      </c>
      <c r="AL318" s="66">
        <f>IF(AG318=1,VLOOKUP(AK318,data!$B$35:$D$39,2,0),0)</f>
        <v>0</v>
      </c>
      <c r="AM318" s="67">
        <f>IF(AND(AJ318&lt;&gt;0,AL318&lt;&gt;0)=FALSE,0,data!$C$43)</f>
        <v>0</v>
      </c>
      <c r="AN318" s="91">
        <f t="shared" si="133"/>
        <v>0</v>
      </c>
      <c r="AO318" s="121">
        <f t="shared" si="134"/>
        <v>0</v>
      </c>
      <c r="AP318" s="61">
        <f t="shared" si="135"/>
        <v>0</v>
      </c>
      <c r="AQ318" s="61">
        <f t="shared" si="136"/>
        <v>0</v>
      </c>
      <c r="AS318" s="64"/>
      <c r="AT318" s="61">
        <f t="shared" si="137"/>
        <v>0</v>
      </c>
      <c r="AU318" s="65">
        <f>IF(AT318=1,data!$C$41*AS318,0)</f>
        <v>0</v>
      </c>
      <c r="AV318" s="87" t="s">
        <v>87</v>
      </c>
      <c r="AW318" s="66">
        <f>IF(AT318=1,IF(AS318&lt;15,VLOOKUP(AV318,data!$B$3:$E$32,2,0)*AS318,(VLOOKUP(AV318,data!$B$3:$E$32,2,0)*14)+(VLOOKUP(AV318,data!$B$3:$E$32,3,0))*(AS318-14)),0)</f>
        <v>0</v>
      </c>
      <c r="AX318" s="87" t="s">
        <v>87</v>
      </c>
      <c r="AY318" s="66">
        <f>IF(AT318=1,VLOOKUP(AX318,data!$B$35:$D$39,2,0),0)</f>
        <v>0</v>
      </c>
      <c r="AZ318" s="67">
        <f>IF(AND(AW318&lt;&gt;0,AY318&lt;&gt;0)=FALSE,0,data!$C$43)</f>
        <v>0</v>
      </c>
      <c r="BA318" s="91">
        <f t="shared" si="138"/>
        <v>0</v>
      </c>
      <c r="BB318" s="121">
        <f t="shared" si="139"/>
        <v>0</v>
      </c>
      <c r="BC318" s="61">
        <f t="shared" si="140"/>
        <v>0</v>
      </c>
      <c r="BD318" s="61">
        <f t="shared" si="141"/>
        <v>0</v>
      </c>
      <c r="BF318" s="64"/>
      <c r="BG318" s="61">
        <f t="shared" si="142"/>
        <v>0</v>
      </c>
      <c r="BH318" s="65">
        <f>IF(BG318=1,data!$C$41*BF318,0)</f>
        <v>0</v>
      </c>
      <c r="BI318" s="87" t="s">
        <v>87</v>
      </c>
      <c r="BJ318" s="66">
        <f>IF(BG318=1,IF(BF318&lt;15,VLOOKUP(BI318,data!$B$3:$E$32,2,0)*BF318,(VLOOKUP(BI318,data!$B$3:$E$32,2,0)*14)+(VLOOKUP(BI318,data!$B$3:$E$32,3,0))*(BF318-14)),0)</f>
        <v>0</v>
      </c>
      <c r="BK318" s="87" t="s">
        <v>87</v>
      </c>
      <c r="BL318" s="66">
        <f>IF(BG318=1,VLOOKUP(BK318,data!$B$35:$D$39,2,0),0)</f>
        <v>0</v>
      </c>
      <c r="BM318" s="67">
        <f>IF(AND(BJ318&lt;&gt;0,BL318&lt;&gt;0)=FALSE,0,data!$C$43)</f>
        <v>0</v>
      </c>
      <c r="BN318" s="91">
        <f t="shared" si="143"/>
        <v>0</v>
      </c>
      <c r="BO318" s="121">
        <f t="shared" si="144"/>
        <v>0</v>
      </c>
      <c r="BP318" s="61">
        <f t="shared" si="145"/>
        <v>0</v>
      </c>
      <c r="BQ318" s="61">
        <f t="shared" si="146"/>
        <v>0</v>
      </c>
      <c r="BS318" s="64"/>
      <c r="BT318" s="61">
        <f t="shared" si="147"/>
        <v>0</v>
      </c>
      <c r="BU318" s="65">
        <f>IF(BT318=1,data!$C$41*BS318,0)</f>
        <v>0</v>
      </c>
      <c r="BV318" s="87" t="s">
        <v>87</v>
      </c>
      <c r="BW318" s="66">
        <f>IF(BT318=1,IF(BS318&lt;15,VLOOKUP(BV318,data!$B$3:$E$32,2,0)*BS318,(VLOOKUP(BV318,data!$B$3:$E$32,2,0)*14)+(VLOOKUP(BV318,data!$B$3:$E$32,3,0))*(BS318-14)),0)</f>
        <v>0</v>
      </c>
      <c r="BX318" s="87" t="s">
        <v>87</v>
      </c>
      <c r="BY318" s="66">
        <f>IF(BT318=1,VLOOKUP(BX318,data!$B$35:$D$39,2,0),0)</f>
        <v>0</v>
      </c>
      <c r="BZ318" s="67">
        <f>IF(AND(BW318&lt;&gt;0,BY318&lt;&gt;0)=FALSE,0,data!$C$43)</f>
        <v>0</v>
      </c>
      <c r="CA318" s="91">
        <f t="shared" si="148"/>
        <v>0</v>
      </c>
      <c r="CB318" s="121">
        <f t="shared" si="149"/>
        <v>0</v>
      </c>
      <c r="CC318" s="61">
        <f t="shared" si="150"/>
        <v>0</v>
      </c>
      <c r="CD318" s="61">
        <f t="shared" si="151"/>
        <v>0</v>
      </c>
    </row>
    <row r="319" spans="1:82" ht="18" hidden="1" customHeight="1" x14ac:dyDescent="0.25">
      <c r="A319" s="68"/>
      <c r="B319" s="58" t="s">
        <v>401</v>
      </c>
      <c r="C319" s="113"/>
      <c r="D319" s="59"/>
      <c r="E319" s="64"/>
      <c r="F319" s="61">
        <f t="shared" si="123"/>
        <v>0</v>
      </c>
      <c r="G319" s="65">
        <f>IF(F319=1,data!$C$41*E319,0)</f>
        <v>0</v>
      </c>
      <c r="H319" s="87" t="s">
        <v>87</v>
      </c>
      <c r="I319" s="66">
        <f>IF($F319=1,IF($E319&lt;15,VLOOKUP(H319,data!$B$3:$E$32,2,0)*$E319,(VLOOKUP(H319,data!$B$3:$E$32,2,0)*14)+(VLOOKUP(H319,data!$B$3:$E$32,3,0))*($E319-14)),0)</f>
        <v>0</v>
      </c>
      <c r="J319" s="87" t="s">
        <v>87</v>
      </c>
      <c r="K319" s="66">
        <f>IF($F319=1,VLOOKUP(J319,data!$B$35:$D$39,2,0),0)</f>
        <v>0</v>
      </c>
      <c r="L319" s="67">
        <f>IF(AND(I319&lt;&gt;0,K319&lt;&gt;0)=FALSE,0,data!$C$43)</f>
        <v>0</v>
      </c>
      <c r="M319" s="91">
        <f t="shared" si="61"/>
        <v>0</v>
      </c>
      <c r="N319" s="61">
        <f t="shared" si="152"/>
        <v>0</v>
      </c>
      <c r="O319" s="61">
        <f t="shared" si="124"/>
        <v>0</v>
      </c>
      <c r="P319" s="61">
        <f t="shared" si="125"/>
        <v>0</v>
      </c>
      <c r="Q319" s="137">
        <f t="shared" si="126"/>
        <v>0</v>
      </c>
      <c r="S319" s="64"/>
      <c r="T319" s="61">
        <f t="shared" si="127"/>
        <v>0</v>
      </c>
      <c r="U319" s="65">
        <f>IF(T319=1,data!$C$41*S319,0)</f>
        <v>0</v>
      </c>
      <c r="V319" s="87" t="s">
        <v>87</v>
      </c>
      <c r="W319" s="66">
        <f>IF(T319=1,IF(S319&lt;15,VLOOKUP(V319,data!$B$3:$E$32,2,0)*S319,(VLOOKUP(V319,data!$B$3:$E$32,2,0)*14)+(VLOOKUP(V319,data!$B$3:$E$32,3,0))*(S319-14)),0)</f>
        <v>0</v>
      </c>
      <c r="X319" s="87" t="s">
        <v>87</v>
      </c>
      <c r="Y319" s="66">
        <f>IF(T319=1,VLOOKUP(X319,data!$B$35:$D$39,2,0),0)</f>
        <v>0</v>
      </c>
      <c r="Z319" s="67">
        <f>IF(AND(W319&lt;&gt;0,Y319&lt;&gt;0)=FALSE,0,data!$C$43)</f>
        <v>0</v>
      </c>
      <c r="AA319" s="91">
        <f t="shared" si="128"/>
        <v>0</v>
      </c>
      <c r="AB319" s="121">
        <f t="shared" si="129"/>
        <v>0</v>
      </c>
      <c r="AC319" s="61">
        <f t="shared" si="130"/>
        <v>0</v>
      </c>
      <c r="AD319" s="61">
        <f t="shared" si="131"/>
        <v>0</v>
      </c>
      <c r="AF319" s="64"/>
      <c r="AG319" s="61">
        <f t="shared" si="132"/>
        <v>0</v>
      </c>
      <c r="AH319" s="65">
        <f>IF(AG319=1,data!$C$41*AF319,0)</f>
        <v>0</v>
      </c>
      <c r="AI319" s="87" t="s">
        <v>87</v>
      </c>
      <c r="AJ319" s="66">
        <f>IF(AG319=1,IF(AF319&lt;15,VLOOKUP(AI319,data!$B$3:$E$32,2,0)*AF319,(VLOOKUP(AI319,data!$B$3:$E$32,2,0)*14)+(VLOOKUP(AI319,data!$B$3:$E$32,3,0))*(AF319-14)),0)</f>
        <v>0</v>
      </c>
      <c r="AK319" s="87" t="s">
        <v>87</v>
      </c>
      <c r="AL319" s="66">
        <f>IF(AG319=1,VLOOKUP(AK319,data!$B$35:$D$39,2,0),0)</f>
        <v>0</v>
      </c>
      <c r="AM319" s="67">
        <f>IF(AND(AJ319&lt;&gt;0,AL319&lt;&gt;0)=FALSE,0,data!$C$43)</f>
        <v>0</v>
      </c>
      <c r="AN319" s="91">
        <f t="shared" si="133"/>
        <v>0</v>
      </c>
      <c r="AO319" s="121">
        <f t="shared" si="134"/>
        <v>0</v>
      </c>
      <c r="AP319" s="61">
        <f t="shared" si="135"/>
        <v>0</v>
      </c>
      <c r="AQ319" s="61">
        <f t="shared" si="136"/>
        <v>0</v>
      </c>
      <c r="AS319" s="64"/>
      <c r="AT319" s="61">
        <f t="shared" si="137"/>
        <v>0</v>
      </c>
      <c r="AU319" s="65">
        <f>IF(AT319=1,data!$C$41*AS319,0)</f>
        <v>0</v>
      </c>
      <c r="AV319" s="87" t="s">
        <v>87</v>
      </c>
      <c r="AW319" s="66">
        <f>IF(AT319=1,IF(AS319&lt;15,VLOOKUP(AV319,data!$B$3:$E$32,2,0)*AS319,(VLOOKUP(AV319,data!$B$3:$E$32,2,0)*14)+(VLOOKUP(AV319,data!$B$3:$E$32,3,0))*(AS319-14)),0)</f>
        <v>0</v>
      </c>
      <c r="AX319" s="87" t="s">
        <v>87</v>
      </c>
      <c r="AY319" s="66">
        <f>IF(AT319=1,VLOOKUP(AX319,data!$B$35:$D$39,2,0),0)</f>
        <v>0</v>
      </c>
      <c r="AZ319" s="67">
        <f>IF(AND(AW319&lt;&gt;0,AY319&lt;&gt;0)=FALSE,0,data!$C$43)</f>
        <v>0</v>
      </c>
      <c r="BA319" s="91">
        <f t="shared" si="138"/>
        <v>0</v>
      </c>
      <c r="BB319" s="121">
        <f t="shared" si="139"/>
        <v>0</v>
      </c>
      <c r="BC319" s="61">
        <f t="shared" si="140"/>
        <v>0</v>
      </c>
      <c r="BD319" s="61">
        <f t="shared" si="141"/>
        <v>0</v>
      </c>
      <c r="BF319" s="64"/>
      <c r="BG319" s="61">
        <f t="shared" si="142"/>
        <v>0</v>
      </c>
      <c r="BH319" s="65">
        <f>IF(BG319=1,data!$C$41*BF319,0)</f>
        <v>0</v>
      </c>
      <c r="BI319" s="87" t="s">
        <v>87</v>
      </c>
      <c r="BJ319" s="66">
        <f>IF(BG319=1,IF(BF319&lt;15,VLOOKUP(BI319,data!$B$3:$E$32,2,0)*BF319,(VLOOKUP(BI319,data!$B$3:$E$32,2,0)*14)+(VLOOKUP(BI319,data!$B$3:$E$32,3,0))*(BF319-14)),0)</f>
        <v>0</v>
      </c>
      <c r="BK319" s="87" t="s">
        <v>87</v>
      </c>
      <c r="BL319" s="66">
        <f>IF(BG319=1,VLOOKUP(BK319,data!$B$35:$D$39,2,0),0)</f>
        <v>0</v>
      </c>
      <c r="BM319" s="67">
        <f>IF(AND(BJ319&lt;&gt;0,BL319&lt;&gt;0)=FALSE,0,data!$C$43)</f>
        <v>0</v>
      </c>
      <c r="BN319" s="91">
        <f t="shared" si="143"/>
        <v>0</v>
      </c>
      <c r="BO319" s="121">
        <f t="shared" si="144"/>
        <v>0</v>
      </c>
      <c r="BP319" s="61">
        <f t="shared" si="145"/>
        <v>0</v>
      </c>
      <c r="BQ319" s="61">
        <f t="shared" si="146"/>
        <v>0</v>
      </c>
      <c r="BS319" s="64"/>
      <c r="BT319" s="61">
        <f t="shared" si="147"/>
        <v>0</v>
      </c>
      <c r="BU319" s="65">
        <f>IF(BT319=1,data!$C$41*BS319,0)</f>
        <v>0</v>
      </c>
      <c r="BV319" s="87" t="s">
        <v>87</v>
      </c>
      <c r="BW319" s="66">
        <f>IF(BT319=1,IF(BS319&lt;15,VLOOKUP(BV319,data!$B$3:$E$32,2,0)*BS319,(VLOOKUP(BV319,data!$B$3:$E$32,2,0)*14)+(VLOOKUP(BV319,data!$B$3:$E$32,3,0))*(BS319-14)),0)</f>
        <v>0</v>
      </c>
      <c r="BX319" s="87" t="s">
        <v>87</v>
      </c>
      <c r="BY319" s="66">
        <f>IF(BT319=1,VLOOKUP(BX319,data!$B$35:$D$39,2,0),0)</f>
        <v>0</v>
      </c>
      <c r="BZ319" s="67">
        <f>IF(AND(BW319&lt;&gt;0,BY319&lt;&gt;0)=FALSE,0,data!$C$43)</f>
        <v>0</v>
      </c>
      <c r="CA319" s="91">
        <f t="shared" si="148"/>
        <v>0</v>
      </c>
      <c r="CB319" s="121">
        <f t="shared" si="149"/>
        <v>0</v>
      </c>
      <c r="CC319" s="61">
        <f t="shared" si="150"/>
        <v>0</v>
      </c>
      <c r="CD319" s="61">
        <f t="shared" si="151"/>
        <v>0</v>
      </c>
    </row>
    <row r="320" spans="1:82" ht="18" hidden="1" customHeight="1" x14ac:dyDescent="0.25">
      <c r="A320" s="68"/>
      <c r="B320" s="58" t="s">
        <v>402</v>
      </c>
      <c r="C320" s="113"/>
      <c r="D320" s="59"/>
      <c r="E320" s="64"/>
      <c r="F320" s="61">
        <f t="shared" si="123"/>
        <v>0</v>
      </c>
      <c r="G320" s="65">
        <f>IF(F320=1,data!$C$41*E320,0)</f>
        <v>0</v>
      </c>
      <c r="H320" s="87" t="s">
        <v>87</v>
      </c>
      <c r="I320" s="66">
        <f>IF($F320=1,IF($E320&lt;15,VLOOKUP(H320,data!$B$3:$E$32,2,0)*$E320,(VLOOKUP(H320,data!$B$3:$E$32,2,0)*14)+(VLOOKUP(H320,data!$B$3:$E$32,3,0))*($E320-14)),0)</f>
        <v>0</v>
      </c>
      <c r="J320" s="87" t="s">
        <v>87</v>
      </c>
      <c r="K320" s="66">
        <f>IF($F320=1,VLOOKUP(J320,data!$B$35:$D$39,2,0),0)</f>
        <v>0</v>
      </c>
      <c r="L320" s="67">
        <f>IF(AND(I320&lt;&gt;0,K320&lt;&gt;0)=FALSE,0,data!$C$43)</f>
        <v>0</v>
      </c>
      <c r="M320" s="91">
        <f t="shared" si="61"/>
        <v>0</v>
      </c>
      <c r="N320" s="61">
        <f t="shared" si="152"/>
        <v>0</v>
      </c>
      <c r="O320" s="61">
        <f t="shared" si="124"/>
        <v>0</v>
      </c>
      <c r="P320" s="61">
        <f t="shared" si="125"/>
        <v>0</v>
      </c>
      <c r="Q320" s="137">
        <f t="shared" si="126"/>
        <v>0</v>
      </c>
      <c r="S320" s="64"/>
      <c r="T320" s="61">
        <f t="shared" si="127"/>
        <v>0</v>
      </c>
      <c r="U320" s="65">
        <f>IF(T320=1,data!$C$41*S320,0)</f>
        <v>0</v>
      </c>
      <c r="V320" s="87" t="s">
        <v>87</v>
      </c>
      <c r="W320" s="66">
        <f>IF(T320=1,IF(S320&lt;15,VLOOKUP(V320,data!$B$3:$E$32,2,0)*S320,(VLOOKUP(V320,data!$B$3:$E$32,2,0)*14)+(VLOOKUP(V320,data!$B$3:$E$32,3,0))*(S320-14)),0)</f>
        <v>0</v>
      </c>
      <c r="X320" s="87" t="s">
        <v>87</v>
      </c>
      <c r="Y320" s="66">
        <f>IF(T320=1,VLOOKUP(X320,data!$B$35:$D$39,2,0),0)</f>
        <v>0</v>
      </c>
      <c r="Z320" s="67">
        <f>IF(AND(W320&lt;&gt;0,Y320&lt;&gt;0)=FALSE,0,data!$C$43)</f>
        <v>0</v>
      </c>
      <c r="AA320" s="91">
        <f t="shared" si="128"/>
        <v>0</v>
      </c>
      <c r="AB320" s="121">
        <f t="shared" si="129"/>
        <v>0</v>
      </c>
      <c r="AC320" s="61">
        <f t="shared" si="130"/>
        <v>0</v>
      </c>
      <c r="AD320" s="61">
        <f t="shared" si="131"/>
        <v>0</v>
      </c>
      <c r="AF320" s="64"/>
      <c r="AG320" s="61">
        <f t="shared" si="132"/>
        <v>0</v>
      </c>
      <c r="AH320" s="65">
        <f>IF(AG320=1,data!$C$41*AF320,0)</f>
        <v>0</v>
      </c>
      <c r="AI320" s="87" t="s">
        <v>87</v>
      </c>
      <c r="AJ320" s="66">
        <f>IF(AG320=1,IF(AF320&lt;15,VLOOKUP(AI320,data!$B$3:$E$32,2,0)*AF320,(VLOOKUP(AI320,data!$B$3:$E$32,2,0)*14)+(VLOOKUP(AI320,data!$B$3:$E$32,3,0))*(AF320-14)),0)</f>
        <v>0</v>
      </c>
      <c r="AK320" s="87" t="s">
        <v>87</v>
      </c>
      <c r="AL320" s="66">
        <f>IF(AG320=1,VLOOKUP(AK320,data!$B$35:$D$39,2,0),0)</f>
        <v>0</v>
      </c>
      <c r="AM320" s="67">
        <f>IF(AND(AJ320&lt;&gt;0,AL320&lt;&gt;0)=FALSE,0,data!$C$43)</f>
        <v>0</v>
      </c>
      <c r="AN320" s="91">
        <f t="shared" si="133"/>
        <v>0</v>
      </c>
      <c r="AO320" s="121">
        <f t="shared" si="134"/>
        <v>0</v>
      </c>
      <c r="AP320" s="61">
        <f t="shared" si="135"/>
        <v>0</v>
      </c>
      <c r="AQ320" s="61">
        <f t="shared" si="136"/>
        <v>0</v>
      </c>
      <c r="AS320" s="64"/>
      <c r="AT320" s="61">
        <f t="shared" si="137"/>
        <v>0</v>
      </c>
      <c r="AU320" s="65">
        <f>IF(AT320=1,data!$C$41*AS320,0)</f>
        <v>0</v>
      </c>
      <c r="AV320" s="87" t="s">
        <v>87</v>
      </c>
      <c r="AW320" s="66">
        <f>IF(AT320=1,IF(AS320&lt;15,VLOOKUP(AV320,data!$B$3:$E$32,2,0)*AS320,(VLOOKUP(AV320,data!$B$3:$E$32,2,0)*14)+(VLOOKUP(AV320,data!$B$3:$E$32,3,0))*(AS320-14)),0)</f>
        <v>0</v>
      </c>
      <c r="AX320" s="87" t="s">
        <v>87</v>
      </c>
      <c r="AY320" s="66">
        <f>IF(AT320=1,VLOOKUP(AX320,data!$B$35:$D$39,2,0),0)</f>
        <v>0</v>
      </c>
      <c r="AZ320" s="67">
        <f>IF(AND(AW320&lt;&gt;0,AY320&lt;&gt;0)=FALSE,0,data!$C$43)</f>
        <v>0</v>
      </c>
      <c r="BA320" s="91">
        <f t="shared" si="138"/>
        <v>0</v>
      </c>
      <c r="BB320" s="121">
        <f t="shared" si="139"/>
        <v>0</v>
      </c>
      <c r="BC320" s="61">
        <f t="shared" si="140"/>
        <v>0</v>
      </c>
      <c r="BD320" s="61">
        <f t="shared" si="141"/>
        <v>0</v>
      </c>
      <c r="BF320" s="64"/>
      <c r="BG320" s="61">
        <f t="shared" si="142"/>
        <v>0</v>
      </c>
      <c r="BH320" s="65">
        <f>IF(BG320=1,data!$C$41*BF320,0)</f>
        <v>0</v>
      </c>
      <c r="BI320" s="87" t="s">
        <v>87</v>
      </c>
      <c r="BJ320" s="66">
        <f>IF(BG320=1,IF(BF320&lt;15,VLOOKUP(BI320,data!$B$3:$E$32,2,0)*BF320,(VLOOKUP(BI320,data!$B$3:$E$32,2,0)*14)+(VLOOKUP(BI320,data!$B$3:$E$32,3,0))*(BF320-14)),0)</f>
        <v>0</v>
      </c>
      <c r="BK320" s="87" t="s">
        <v>87</v>
      </c>
      <c r="BL320" s="66">
        <f>IF(BG320=1,VLOOKUP(BK320,data!$B$35:$D$39,2,0),0)</f>
        <v>0</v>
      </c>
      <c r="BM320" s="67">
        <f>IF(AND(BJ320&lt;&gt;0,BL320&lt;&gt;0)=FALSE,0,data!$C$43)</f>
        <v>0</v>
      </c>
      <c r="BN320" s="91">
        <f t="shared" si="143"/>
        <v>0</v>
      </c>
      <c r="BO320" s="121">
        <f t="shared" si="144"/>
        <v>0</v>
      </c>
      <c r="BP320" s="61">
        <f t="shared" si="145"/>
        <v>0</v>
      </c>
      <c r="BQ320" s="61">
        <f t="shared" si="146"/>
        <v>0</v>
      </c>
      <c r="BS320" s="64"/>
      <c r="BT320" s="61">
        <f t="shared" si="147"/>
        <v>0</v>
      </c>
      <c r="BU320" s="65">
        <f>IF(BT320=1,data!$C$41*BS320,0)</f>
        <v>0</v>
      </c>
      <c r="BV320" s="87" t="s">
        <v>87</v>
      </c>
      <c r="BW320" s="66">
        <f>IF(BT320=1,IF(BS320&lt;15,VLOOKUP(BV320,data!$B$3:$E$32,2,0)*BS320,(VLOOKUP(BV320,data!$B$3:$E$32,2,0)*14)+(VLOOKUP(BV320,data!$B$3:$E$32,3,0))*(BS320-14)),0)</f>
        <v>0</v>
      </c>
      <c r="BX320" s="87" t="s">
        <v>87</v>
      </c>
      <c r="BY320" s="66">
        <f>IF(BT320=1,VLOOKUP(BX320,data!$B$35:$D$39,2,0),0)</f>
        <v>0</v>
      </c>
      <c r="BZ320" s="67">
        <f>IF(AND(BW320&lt;&gt;0,BY320&lt;&gt;0)=FALSE,0,data!$C$43)</f>
        <v>0</v>
      </c>
      <c r="CA320" s="91">
        <f t="shared" si="148"/>
        <v>0</v>
      </c>
      <c r="CB320" s="121">
        <f t="shared" si="149"/>
        <v>0</v>
      </c>
      <c r="CC320" s="61">
        <f t="shared" si="150"/>
        <v>0</v>
      </c>
      <c r="CD320" s="61">
        <f t="shared" si="151"/>
        <v>0</v>
      </c>
    </row>
    <row r="321" spans="1:82" ht="18" hidden="1" customHeight="1" x14ac:dyDescent="0.25">
      <c r="A321" s="68"/>
      <c r="B321" s="58" t="s">
        <v>403</v>
      </c>
      <c r="C321" s="113"/>
      <c r="D321" s="59"/>
      <c r="E321" s="64"/>
      <c r="F321" s="61">
        <f t="shared" si="123"/>
        <v>0</v>
      </c>
      <c r="G321" s="65">
        <f>IF(F321=1,data!$C$41*E321,0)</f>
        <v>0</v>
      </c>
      <c r="H321" s="87" t="s">
        <v>87</v>
      </c>
      <c r="I321" s="66">
        <f>IF($F321=1,IF($E321&lt;15,VLOOKUP(H321,data!$B$3:$E$32,2,0)*$E321,(VLOOKUP(H321,data!$B$3:$E$32,2,0)*14)+(VLOOKUP(H321,data!$B$3:$E$32,3,0))*($E321-14)),0)</f>
        <v>0</v>
      </c>
      <c r="J321" s="87" t="s">
        <v>87</v>
      </c>
      <c r="K321" s="66">
        <f>IF($F321=1,VLOOKUP(J321,data!$B$35:$D$39,2,0),0)</f>
        <v>0</v>
      </c>
      <c r="L321" s="67">
        <f>IF(AND(I321&lt;&gt;0,K321&lt;&gt;0)=FALSE,0,data!$C$43)</f>
        <v>0</v>
      </c>
      <c r="M321" s="91">
        <f t="shared" si="61"/>
        <v>0</v>
      </c>
      <c r="N321" s="61">
        <f t="shared" si="152"/>
        <v>0</v>
      </c>
      <c r="O321" s="61">
        <f t="shared" si="124"/>
        <v>0</v>
      </c>
      <c r="P321" s="61">
        <f t="shared" si="125"/>
        <v>0</v>
      </c>
      <c r="Q321" s="137">
        <f t="shared" si="126"/>
        <v>0</v>
      </c>
      <c r="S321" s="64"/>
      <c r="T321" s="61">
        <f t="shared" si="127"/>
        <v>0</v>
      </c>
      <c r="U321" s="65">
        <f>IF(T321=1,data!$C$41*S321,0)</f>
        <v>0</v>
      </c>
      <c r="V321" s="87" t="s">
        <v>87</v>
      </c>
      <c r="W321" s="66">
        <f>IF(T321=1,IF(S321&lt;15,VLOOKUP(V321,data!$B$3:$E$32,2,0)*S321,(VLOOKUP(V321,data!$B$3:$E$32,2,0)*14)+(VLOOKUP(V321,data!$B$3:$E$32,3,0))*(S321-14)),0)</f>
        <v>0</v>
      </c>
      <c r="X321" s="87" t="s">
        <v>87</v>
      </c>
      <c r="Y321" s="66">
        <f>IF(T321=1,VLOOKUP(X321,data!$B$35:$D$39,2,0),0)</f>
        <v>0</v>
      </c>
      <c r="Z321" s="67">
        <f>IF(AND(W321&lt;&gt;0,Y321&lt;&gt;0)=FALSE,0,data!$C$43)</f>
        <v>0</v>
      </c>
      <c r="AA321" s="91">
        <f t="shared" si="128"/>
        <v>0</v>
      </c>
      <c r="AB321" s="121">
        <f t="shared" si="129"/>
        <v>0</v>
      </c>
      <c r="AC321" s="61">
        <f t="shared" si="130"/>
        <v>0</v>
      </c>
      <c r="AD321" s="61">
        <f t="shared" si="131"/>
        <v>0</v>
      </c>
      <c r="AF321" s="64"/>
      <c r="AG321" s="61">
        <f t="shared" si="132"/>
        <v>0</v>
      </c>
      <c r="AH321" s="65">
        <f>IF(AG321=1,data!$C$41*AF321,0)</f>
        <v>0</v>
      </c>
      <c r="AI321" s="87" t="s">
        <v>87</v>
      </c>
      <c r="AJ321" s="66">
        <f>IF(AG321=1,IF(AF321&lt;15,VLOOKUP(AI321,data!$B$3:$E$32,2,0)*AF321,(VLOOKUP(AI321,data!$B$3:$E$32,2,0)*14)+(VLOOKUP(AI321,data!$B$3:$E$32,3,0))*(AF321-14)),0)</f>
        <v>0</v>
      </c>
      <c r="AK321" s="87" t="s">
        <v>87</v>
      </c>
      <c r="AL321" s="66">
        <f>IF(AG321=1,VLOOKUP(AK321,data!$B$35:$D$39,2,0),0)</f>
        <v>0</v>
      </c>
      <c r="AM321" s="67">
        <f>IF(AND(AJ321&lt;&gt;0,AL321&lt;&gt;0)=FALSE,0,data!$C$43)</f>
        <v>0</v>
      </c>
      <c r="AN321" s="91">
        <f t="shared" si="133"/>
        <v>0</v>
      </c>
      <c r="AO321" s="121">
        <f t="shared" si="134"/>
        <v>0</v>
      </c>
      <c r="AP321" s="61">
        <f t="shared" si="135"/>
        <v>0</v>
      </c>
      <c r="AQ321" s="61">
        <f t="shared" si="136"/>
        <v>0</v>
      </c>
      <c r="AS321" s="64"/>
      <c r="AT321" s="61">
        <f t="shared" si="137"/>
        <v>0</v>
      </c>
      <c r="AU321" s="65">
        <f>IF(AT321=1,data!$C$41*AS321,0)</f>
        <v>0</v>
      </c>
      <c r="AV321" s="87" t="s">
        <v>87</v>
      </c>
      <c r="AW321" s="66">
        <f>IF(AT321=1,IF(AS321&lt;15,VLOOKUP(AV321,data!$B$3:$E$32,2,0)*AS321,(VLOOKUP(AV321,data!$B$3:$E$32,2,0)*14)+(VLOOKUP(AV321,data!$B$3:$E$32,3,0))*(AS321-14)),0)</f>
        <v>0</v>
      </c>
      <c r="AX321" s="87" t="s">
        <v>87</v>
      </c>
      <c r="AY321" s="66">
        <f>IF(AT321=1,VLOOKUP(AX321,data!$B$35:$D$39,2,0),0)</f>
        <v>0</v>
      </c>
      <c r="AZ321" s="67">
        <f>IF(AND(AW321&lt;&gt;0,AY321&lt;&gt;0)=FALSE,0,data!$C$43)</f>
        <v>0</v>
      </c>
      <c r="BA321" s="91">
        <f t="shared" si="138"/>
        <v>0</v>
      </c>
      <c r="BB321" s="121">
        <f t="shared" si="139"/>
        <v>0</v>
      </c>
      <c r="BC321" s="61">
        <f t="shared" si="140"/>
        <v>0</v>
      </c>
      <c r="BD321" s="61">
        <f t="shared" si="141"/>
        <v>0</v>
      </c>
      <c r="BF321" s="64"/>
      <c r="BG321" s="61">
        <f t="shared" si="142"/>
        <v>0</v>
      </c>
      <c r="BH321" s="65">
        <f>IF(BG321=1,data!$C$41*BF321,0)</f>
        <v>0</v>
      </c>
      <c r="BI321" s="87" t="s">
        <v>87</v>
      </c>
      <c r="BJ321" s="66">
        <f>IF(BG321=1,IF(BF321&lt;15,VLOOKUP(BI321,data!$B$3:$E$32,2,0)*BF321,(VLOOKUP(BI321,data!$B$3:$E$32,2,0)*14)+(VLOOKUP(BI321,data!$B$3:$E$32,3,0))*(BF321-14)),0)</f>
        <v>0</v>
      </c>
      <c r="BK321" s="87" t="s">
        <v>87</v>
      </c>
      <c r="BL321" s="66">
        <f>IF(BG321=1,VLOOKUP(BK321,data!$B$35:$D$39,2,0),0)</f>
        <v>0</v>
      </c>
      <c r="BM321" s="67">
        <f>IF(AND(BJ321&lt;&gt;0,BL321&lt;&gt;0)=FALSE,0,data!$C$43)</f>
        <v>0</v>
      </c>
      <c r="BN321" s="91">
        <f t="shared" si="143"/>
        <v>0</v>
      </c>
      <c r="BO321" s="121">
        <f t="shared" si="144"/>
        <v>0</v>
      </c>
      <c r="BP321" s="61">
        <f t="shared" si="145"/>
        <v>0</v>
      </c>
      <c r="BQ321" s="61">
        <f t="shared" si="146"/>
        <v>0</v>
      </c>
      <c r="BS321" s="64"/>
      <c r="BT321" s="61">
        <f t="shared" si="147"/>
        <v>0</v>
      </c>
      <c r="BU321" s="65">
        <f>IF(BT321=1,data!$C$41*BS321,0)</f>
        <v>0</v>
      </c>
      <c r="BV321" s="87" t="s">
        <v>87</v>
      </c>
      <c r="BW321" s="66">
        <f>IF(BT321=1,IF(BS321&lt;15,VLOOKUP(BV321,data!$B$3:$E$32,2,0)*BS321,(VLOOKUP(BV321,data!$B$3:$E$32,2,0)*14)+(VLOOKUP(BV321,data!$B$3:$E$32,3,0))*(BS321-14)),0)</f>
        <v>0</v>
      </c>
      <c r="BX321" s="87" t="s">
        <v>87</v>
      </c>
      <c r="BY321" s="66">
        <f>IF(BT321=1,VLOOKUP(BX321,data!$B$35:$D$39,2,0),0)</f>
        <v>0</v>
      </c>
      <c r="BZ321" s="67">
        <f>IF(AND(BW321&lt;&gt;0,BY321&lt;&gt;0)=FALSE,0,data!$C$43)</f>
        <v>0</v>
      </c>
      <c r="CA321" s="91">
        <f t="shared" si="148"/>
        <v>0</v>
      </c>
      <c r="CB321" s="121">
        <f t="shared" si="149"/>
        <v>0</v>
      </c>
      <c r="CC321" s="61">
        <f t="shared" si="150"/>
        <v>0</v>
      </c>
      <c r="CD321" s="61">
        <f t="shared" si="151"/>
        <v>0</v>
      </c>
    </row>
    <row r="322" spans="1:82" ht="18" hidden="1" customHeight="1" x14ac:dyDescent="0.25">
      <c r="A322" s="68"/>
      <c r="B322" s="58" t="s">
        <v>404</v>
      </c>
      <c r="C322" s="113"/>
      <c r="D322" s="59"/>
      <c r="E322" s="64"/>
      <c r="F322" s="61">
        <f t="shared" si="123"/>
        <v>0</v>
      </c>
      <c r="G322" s="65">
        <f>IF(F322=1,data!$C$41*E322,0)</f>
        <v>0</v>
      </c>
      <c r="H322" s="87" t="s">
        <v>87</v>
      </c>
      <c r="I322" s="66">
        <f>IF($F322=1,IF($E322&lt;15,VLOOKUP(H322,data!$B$3:$E$32,2,0)*$E322,(VLOOKUP(H322,data!$B$3:$E$32,2,0)*14)+(VLOOKUP(H322,data!$B$3:$E$32,3,0))*($E322-14)),0)</f>
        <v>0</v>
      </c>
      <c r="J322" s="87" t="s">
        <v>87</v>
      </c>
      <c r="K322" s="66">
        <f>IF($F322=1,VLOOKUP(J322,data!$B$35:$D$39,2,0),0)</f>
        <v>0</v>
      </c>
      <c r="L322" s="67">
        <f>IF(AND(I322&lt;&gt;0,K322&lt;&gt;0)=FALSE,0,data!$C$43)</f>
        <v>0</v>
      </c>
      <c r="M322" s="91">
        <f t="shared" si="61"/>
        <v>0</v>
      </c>
      <c r="N322" s="61">
        <f t="shared" si="152"/>
        <v>0</v>
      </c>
      <c r="O322" s="61">
        <f t="shared" si="124"/>
        <v>0</v>
      </c>
      <c r="P322" s="61">
        <f t="shared" si="125"/>
        <v>0</v>
      </c>
      <c r="Q322" s="137">
        <f t="shared" si="126"/>
        <v>0</v>
      </c>
      <c r="S322" s="64"/>
      <c r="T322" s="61">
        <f t="shared" si="127"/>
        <v>0</v>
      </c>
      <c r="U322" s="65">
        <f>IF(T322=1,data!$C$41*S322,0)</f>
        <v>0</v>
      </c>
      <c r="V322" s="87" t="s">
        <v>87</v>
      </c>
      <c r="W322" s="66">
        <f>IF(T322=1,IF(S322&lt;15,VLOOKUP(V322,data!$B$3:$E$32,2,0)*S322,(VLOOKUP(V322,data!$B$3:$E$32,2,0)*14)+(VLOOKUP(V322,data!$B$3:$E$32,3,0))*(S322-14)),0)</f>
        <v>0</v>
      </c>
      <c r="X322" s="87" t="s">
        <v>87</v>
      </c>
      <c r="Y322" s="66">
        <f>IF(T322=1,VLOOKUP(X322,data!$B$35:$D$39,2,0),0)</f>
        <v>0</v>
      </c>
      <c r="Z322" s="67">
        <f>IF(AND(W322&lt;&gt;0,Y322&lt;&gt;0)=FALSE,0,data!$C$43)</f>
        <v>0</v>
      </c>
      <c r="AA322" s="91">
        <f t="shared" si="128"/>
        <v>0</v>
      </c>
      <c r="AB322" s="121">
        <f t="shared" si="129"/>
        <v>0</v>
      </c>
      <c r="AC322" s="61">
        <f t="shared" si="130"/>
        <v>0</v>
      </c>
      <c r="AD322" s="61">
        <f t="shared" si="131"/>
        <v>0</v>
      </c>
      <c r="AF322" s="64"/>
      <c r="AG322" s="61">
        <f t="shared" si="132"/>
        <v>0</v>
      </c>
      <c r="AH322" s="65">
        <f>IF(AG322=1,data!$C$41*AF322,0)</f>
        <v>0</v>
      </c>
      <c r="AI322" s="87" t="s">
        <v>87</v>
      </c>
      <c r="AJ322" s="66">
        <f>IF(AG322=1,IF(AF322&lt;15,VLOOKUP(AI322,data!$B$3:$E$32,2,0)*AF322,(VLOOKUP(AI322,data!$B$3:$E$32,2,0)*14)+(VLOOKUP(AI322,data!$B$3:$E$32,3,0))*(AF322-14)),0)</f>
        <v>0</v>
      </c>
      <c r="AK322" s="87" t="s">
        <v>87</v>
      </c>
      <c r="AL322" s="66">
        <f>IF(AG322=1,VLOOKUP(AK322,data!$B$35:$D$39,2,0),0)</f>
        <v>0</v>
      </c>
      <c r="AM322" s="67">
        <f>IF(AND(AJ322&lt;&gt;0,AL322&lt;&gt;0)=FALSE,0,data!$C$43)</f>
        <v>0</v>
      </c>
      <c r="AN322" s="91">
        <f t="shared" si="133"/>
        <v>0</v>
      </c>
      <c r="AO322" s="121">
        <f t="shared" si="134"/>
        <v>0</v>
      </c>
      <c r="AP322" s="61">
        <f t="shared" si="135"/>
        <v>0</v>
      </c>
      <c r="AQ322" s="61">
        <f t="shared" si="136"/>
        <v>0</v>
      </c>
      <c r="AS322" s="64"/>
      <c r="AT322" s="61">
        <f t="shared" si="137"/>
        <v>0</v>
      </c>
      <c r="AU322" s="65">
        <f>IF(AT322=1,data!$C$41*AS322,0)</f>
        <v>0</v>
      </c>
      <c r="AV322" s="87" t="s">
        <v>87</v>
      </c>
      <c r="AW322" s="66">
        <f>IF(AT322=1,IF(AS322&lt;15,VLOOKUP(AV322,data!$B$3:$E$32,2,0)*AS322,(VLOOKUP(AV322,data!$B$3:$E$32,2,0)*14)+(VLOOKUP(AV322,data!$B$3:$E$32,3,0))*(AS322-14)),0)</f>
        <v>0</v>
      </c>
      <c r="AX322" s="87" t="s">
        <v>87</v>
      </c>
      <c r="AY322" s="66">
        <f>IF(AT322=1,VLOOKUP(AX322,data!$B$35:$D$39,2,0),0)</f>
        <v>0</v>
      </c>
      <c r="AZ322" s="67">
        <f>IF(AND(AW322&lt;&gt;0,AY322&lt;&gt;0)=FALSE,0,data!$C$43)</f>
        <v>0</v>
      </c>
      <c r="BA322" s="91">
        <f t="shared" si="138"/>
        <v>0</v>
      </c>
      <c r="BB322" s="121">
        <f t="shared" si="139"/>
        <v>0</v>
      </c>
      <c r="BC322" s="61">
        <f t="shared" si="140"/>
        <v>0</v>
      </c>
      <c r="BD322" s="61">
        <f t="shared" si="141"/>
        <v>0</v>
      </c>
      <c r="BF322" s="64"/>
      <c r="BG322" s="61">
        <f t="shared" si="142"/>
        <v>0</v>
      </c>
      <c r="BH322" s="65">
        <f>IF(BG322=1,data!$C$41*BF322,0)</f>
        <v>0</v>
      </c>
      <c r="BI322" s="87" t="s">
        <v>87</v>
      </c>
      <c r="BJ322" s="66">
        <f>IF(BG322=1,IF(BF322&lt;15,VLOOKUP(BI322,data!$B$3:$E$32,2,0)*BF322,(VLOOKUP(BI322,data!$B$3:$E$32,2,0)*14)+(VLOOKUP(BI322,data!$B$3:$E$32,3,0))*(BF322-14)),0)</f>
        <v>0</v>
      </c>
      <c r="BK322" s="87" t="s">
        <v>87</v>
      </c>
      <c r="BL322" s="66">
        <f>IF(BG322=1,VLOOKUP(BK322,data!$B$35:$D$39,2,0),0)</f>
        <v>0</v>
      </c>
      <c r="BM322" s="67">
        <f>IF(AND(BJ322&lt;&gt;0,BL322&lt;&gt;0)=FALSE,0,data!$C$43)</f>
        <v>0</v>
      </c>
      <c r="BN322" s="91">
        <f t="shared" si="143"/>
        <v>0</v>
      </c>
      <c r="BO322" s="121">
        <f t="shared" si="144"/>
        <v>0</v>
      </c>
      <c r="BP322" s="61">
        <f t="shared" si="145"/>
        <v>0</v>
      </c>
      <c r="BQ322" s="61">
        <f t="shared" si="146"/>
        <v>0</v>
      </c>
      <c r="BS322" s="64"/>
      <c r="BT322" s="61">
        <f t="shared" si="147"/>
        <v>0</v>
      </c>
      <c r="BU322" s="65">
        <f>IF(BT322=1,data!$C$41*BS322,0)</f>
        <v>0</v>
      </c>
      <c r="BV322" s="87" t="s">
        <v>87</v>
      </c>
      <c r="BW322" s="66">
        <f>IF(BT322=1,IF(BS322&lt;15,VLOOKUP(BV322,data!$B$3:$E$32,2,0)*BS322,(VLOOKUP(BV322,data!$B$3:$E$32,2,0)*14)+(VLOOKUP(BV322,data!$B$3:$E$32,3,0))*(BS322-14)),0)</f>
        <v>0</v>
      </c>
      <c r="BX322" s="87" t="s">
        <v>87</v>
      </c>
      <c r="BY322" s="66">
        <f>IF(BT322=1,VLOOKUP(BX322,data!$B$35:$D$39,2,0),0)</f>
        <v>0</v>
      </c>
      <c r="BZ322" s="67">
        <f>IF(AND(BW322&lt;&gt;0,BY322&lt;&gt;0)=FALSE,0,data!$C$43)</f>
        <v>0</v>
      </c>
      <c r="CA322" s="91">
        <f t="shared" si="148"/>
        <v>0</v>
      </c>
      <c r="CB322" s="121">
        <f t="shared" si="149"/>
        <v>0</v>
      </c>
      <c r="CC322" s="61">
        <f t="shared" si="150"/>
        <v>0</v>
      </c>
      <c r="CD322" s="61">
        <f t="shared" si="151"/>
        <v>0</v>
      </c>
    </row>
    <row r="323" spans="1:82" ht="18" hidden="1" customHeight="1" x14ac:dyDescent="0.25">
      <c r="A323" s="68"/>
      <c r="B323" s="58" t="s">
        <v>405</v>
      </c>
      <c r="C323" s="113"/>
      <c r="D323" s="59"/>
      <c r="E323" s="64"/>
      <c r="F323" s="61">
        <f t="shared" si="123"/>
        <v>0</v>
      </c>
      <c r="G323" s="65">
        <f>IF(F323=1,data!$C$41*E323,0)</f>
        <v>0</v>
      </c>
      <c r="H323" s="87" t="s">
        <v>87</v>
      </c>
      <c r="I323" s="66">
        <f>IF($F323=1,IF($E323&lt;15,VLOOKUP(H323,data!$B$3:$E$32,2,0)*$E323,(VLOOKUP(H323,data!$B$3:$E$32,2,0)*14)+(VLOOKUP(H323,data!$B$3:$E$32,3,0))*($E323-14)),0)</f>
        <v>0</v>
      </c>
      <c r="J323" s="87" t="s">
        <v>87</v>
      </c>
      <c r="K323" s="66">
        <f>IF($F323=1,VLOOKUP(J323,data!$B$35:$D$39,2,0),0)</f>
        <v>0</v>
      </c>
      <c r="L323" s="67">
        <f>IF(AND(I323&lt;&gt;0,K323&lt;&gt;0)=FALSE,0,data!$C$43)</f>
        <v>0</v>
      </c>
      <c r="M323" s="91">
        <f t="shared" si="61"/>
        <v>0</v>
      </c>
      <c r="N323" s="61">
        <f t="shared" si="152"/>
        <v>0</v>
      </c>
      <c r="O323" s="61">
        <f t="shared" si="124"/>
        <v>0</v>
      </c>
      <c r="P323" s="61">
        <f t="shared" si="125"/>
        <v>0</v>
      </c>
      <c r="Q323" s="137">
        <f t="shared" si="126"/>
        <v>0</v>
      </c>
      <c r="S323" s="64"/>
      <c r="T323" s="61">
        <f t="shared" si="127"/>
        <v>0</v>
      </c>
      <c r="U323" s="65">
        <f>IF(T323=1,data!$C$41*S323,0)</f>
        <v>0</v>
      </c>
      <c r="V323" s="87" t="s">
        <v>87</v>
      </c>
      <c r="W323" s="66">
        <f>IF(T323=1,IF(S323&lt;15,VLOOKUP(V323,data!$B$3:$E$32,2,0)*S323,(VLOOKUP(V323,data!$B$3:$E$32,2,0)*14)+(VLOOKUP(V323,data!$B$3:$E$32,3,0))*(S323-14)),0)</f>
        <v>0</v>
      </c>
      <c r="X323" s="87" t="s">
        <v>87</v>
      </c>
      <c r="Y323" s="66">
        <f>IF(T323=1,VLOOKUP(X323,data!$B$35:$D$39,2,0),0)</f>
        <v>0</v>
      </c>
      <c r="Z323" s="67">
        <f>IF(AND(W323&lt;&gt;0,Y323&lt;&gt;0)=FALSE,0,data!$C$43)</f>
        <v>0</v>
      </c>
      <c r="AA323" s="91">
        <f t="shared" si="128"/>
        <v>0</v>
      </c>
      <c r="AB323" s="121">
        <f t="shared" si="129"/>
        <v>0</v>
      </c>
      <c r="AC323" s="61">
        <f t="shared" si="130"/>
        <v>0</v>
      </c>
      <c r="AD323" s="61">
        <f t="shared" si="131"/>
        <v>0</v>
      </c>
      <c r="AF323" s="64"/>
      <c r="AG323" s="61">
        <f t="shared" si="132"/>
        <v>0</v>
      </c>
      <c r="AH323" s="65">
        <f>IF(AG323=1,data!$C$41*AF323,0)</f>
        <v>0</v>
      </c>
      <c r="AI323" s="87" t="s">
        <v>87</v>
      </c>
      <c r="AJ323" s="66">
        <f>IF(AG323=1,IF(AF323&lt;15,VLOOKUP(AI323,data!$B$3:$E$32,2,0)*AF323,(VLOOKUP(AI323,data!$B$3:$E$32,2,0)*14)+(VLOOKUP(AI323,data!$B$3:$E$32,3,0))*(AF323-14)),0)</f>
        <v>0</v>
      </c>
      <c r="AK323" s="87" t="s">
        <v>87</v>
      </c>
      <c r="AL323" s="66">
        <f>IF(AG323=1,VLOOKUP(AK323,data!$B$35:$D$39,2,0),0)</f>
        <v>0</v>
      </c>
      <c r="AM323" s="67">
        <f>IF(AND(AJ323&lt;&gt;0,AL323&lt;&gt;0)=FALSE,0,data!$C$43)</f>
        <v>0</v>
      </c>
      <c r="AN323" s="91">
        <f t="shared" si="133"/>
        <v>0</v>
      </c>
      <c r="AO323" s="121">
        <f t="shared" si="134"/>
        <v>0</v>
      </c>
      <c r="AP323" s="61">
        <f t="shared" si="135"/>
        <v>0</v>
      </c>
      <c r="AQ323" s="61">
        <f t="shared" si="136"/>
        <v>0</v>
      </c>
      <c r="AS323" s="64"/>
      <c r="AT323" s="61">
        <f t="shared" si="137"/>
        <v>0</v>
      </c>
      <c r="AU323" s="65">
        <f>IF(AT323=1,data!$C$41*AS323,0)</f>
        <v>0</v>
      </c>
      <c r="AV323" s="87" t="s">
        <v>87</v>
      </c>
      <c r="AW323" s="66">
        <f>IF(AT323=1,IF(AS323&lt;15,VLOOKUP(AV323,data!$B$3:$E$32,2,0)*AS323,(VLOOKUP(AV323,data!$B$3:$E$32,2,0)*14)+(VLOOKUP(AV323,data!$B$3:$E$32,3,0))*(AS323-14)),0)</f>
        <v>0</v>
      </c>
      <c r="AX323" s="87" t="s">
        <v>87</v>
      </c>
      <c r="AY323" s="66">
        <f>IF(AT323=1,VLOOKUP(AX323,data!$B$35:$D$39,2,0),0)</f>
        <v>0</v>
      </c>
      <c r="AZ323" s="67">
        <f>IF(AND(AW323&lt;&gt;0,AY323&lt;&gt;0)=FALSE,0,data!$C$43)</f>
        <v>0</v>
      </c>
      <c r="BA323" s="91">
        <f t="shared" si="138"/>
        <v>0</v>
      </c>
      <c r="BB323" s="121">
        <f t="shared" si="139"/>
        <v>0</v>
      </c>
      <c r="BC323" s="61">
        <f t="shared" si="140"/>
        <v>0</v>
      </c>
      <c r="BD323" s="61">
        <f t="shared" si="141"/>
        <v>0</v>
      </c>
      <c r="BF323" s="64"/>
      <c r="BG323" s="61">
        <f t="shared" si="142"/>
        <v>0</v>
      </c>
      <c r="BH323" s="65">
        <f>IF(BG323=1,data!$C$41*BF323,0)</f>
        <v>0</v>
      </c>
      <c r="BI323" s="87" t="s">
        <v>87</v>
      </c>
      <c r="BJ323" s="66">
        <f>IF(BG323=1,IF(BF323&lt;15,VLOOKUP(BI323,data!$B$3:$E$32,2,0)*BF323,(VLOOKUP(BI323,data!$B$3:$E$32,2,0)*14)+(VLOOKUP(BI323,data!$B$3:$E$32,3,0))*(BF323-14)),0)</f>
        <v>0</v>
      </c>
      <c r="BK323" s="87" t="s">
        <v>87</v>
      </c>
      <c r="BL323" s="66">
        <f>IF(BG323=1,VLOOKUP(BK323,data!$B$35:$D$39,2,0),0)</f>
        <v>0</v>
      </c>
      <c r="BM323" s="67">
        <f>IF(AND(BJ323&lt;&gt;0,BL323&lt;&gt;0)=FALSE,0,data!$C$43)</f>
        <v>0</v>
      </c>
      <c r="BN323" s="91">
        <f t="shared" si="143"/>
        <v>0</v>
      </c>
      <c r="BO323" s="121">
        <f t="shared" si="144"/>
        <v>0</v>
      </c>
      <c r="BP323" s="61">
        <f t="shared" si="145"/>
        <v>0</v>
      </c>
      <c r="BQ323" s="61">
        <f t="shared" si="146"/>
        <v>0</v>
      </c>
      <c r="BS323" s="64"/>
      <c r="BT323" s="61">
        <f t="shared" si="147"/>
        <v>0</v>
      </c>
      <c r="BU323" s="65">
        <f>IF(BT323=1,data!$C$41*BS323,0)</f>
        <v>0</v>
      </c>
      <c r="BV323" s="87" t="s">
        <v>87</v>
      </c>
      <c r="BW323" s="66">
        <f>IF(BT323=1,IF(BS323&lt;15,VLOOKUP(BV323,data!$B$3:$E$32,2,0)*BS323,(VLOOKUP(BV323,data!$B$3:$E$32,2,0)*14)+(VLOOKUP(BV323,data!$B$3:$E$32,3,0))*(BS323-14)),0)</f>
        <v>0</v>
      </c>
      <c r="BX323" s="87" t="s">
        <v>87</v>
      </c>
      <c r="BY323" s="66">
        <f>IF(BT323=1,VLOOKUP(BX323,data!$B$35:$D$39,2,0),0)</f>
        <v>0</v>
      </c>
      <c r="BZ323" s="67">
        <f>IF(AND(BW323&lt;&gt;0,BY323&lt;&gt;0)=FALSE,0,data!$C$43)</f>
        <v>0</v>
      </c>
      <c r="CA323" s="91">
        <f t="shared" si="148"/>
        <v>0</v>
      </c>
      <c r="CB323" s="121">
        <f t="shared" si="149"/>
        <v>0</v>
      </c>
      <c r="CC323" s="61">
        <f t="shared" si="150"/>
        <v>0</v>
      </c>
      <c r="CD323" s="61">
        <f t="shared" si="151"/>
        <v>0</v>
      </c>
    </row>
    <row r="324" spans="1:82" ht="18" hidden="1" customHeight="1" x14ac:dyDescent="0.25">
      <c r="A324" s="68"/>
      <c r="B324" s="58" t="s">
        <v>406</v>
      </c>
      <c r="C324" s="113"/>
      <c r="D324" s="59"/>
      <c r="E324" s="64"/>
      <c r="F324" s="61">
        <f t="shared" si="123"/>
        <v>0</v>
      </c>
      <c r="G324" s="65">
        <f>IF(F324=1,data!$C$41*E324,0)</f>
        <v>0</v>
      </c>
      <c r="H324" s="87" t="s">
        <v>87</v>
      </c>
      <c r="I324" s="66">
        <f>IF($F324=1,IF($E324&lt;15,VLOOKUP(H324,data!$B$3:$E$32,2,0)*$E324,(VLOOKUP(H324,data!$B$3:$E$32,2,0)*14)+(VLOOKUP(H324,data!$B$3:$E$32,3,0))*($E324-14)),0)</f>
        <v>0</v>
      </c>
      <c r="J324" s="87" t="s">
        <v>87</v>
      </c>
      <c r="K324" s="66">
        <f>IF($F324=1,VLOOKUP(J324,data!$B$35:$D$39,2,0),0)</f>
        <v>0</v>
      </c>
      <c r="L324" s="67">
        <f>IF(AND(I324&lt;&gt;0,K324&lt;&gt;0)=FALSE,0,data!$C$43)</f>
        <v>0</v>
      </c>
      <c r="M324" s="91">
        <f t="shared" si="61"/>
        <v>0</v>
      </c>
      <c r="N324" s="61">
        <f t="shared" si="152"/>
        <v>0</v>
      </c>
      <c r="O324" s="61">
        <f t="shared" si="124"/>
        <v>0</v>
      </c>
      <c r="P324" s="61">
        <f t="shared" si="125"/>
        <v>0</v>
      </c>
      <c r="Q324" s="137">
        <f t="shared" si="126"/>
        <v>0</v>
      </c>
      <c r="S324" s="64"/>
      <c r="T324" s="61">
        <f t="shared" si="127"/>
        <v>0</v>
      </c>
      <c r="U324" s="65">
        <f>IF(T324=1,data!$C$41*S324,0)</f>
        <v>0</v>
      </c>
      <c r="V324" s="87" t="s">
        <v>87</v>
      </c>
      <c r="W324" s="66">
        <f>IF(T324=1,IF(S324&lt;15,VLOOKUP(V324,data!$B$3:$E$32,2,0)*S324,(VLOOKUP(V324,data!$B$3:$E$32,2,0)*14)+(VLOOKUP(V324,data!$B$3:$E$32,3,0))*(S324-14)),0)</f>
        <v>0</v>
      </c>
      <c r="X324" s="87" t="s">
        <v>87</v>
      </c>
      <c r="Y324" s="66">
        <f>IF(T324=1,VLOOKUP(X324,data!$B$35:$D$39,2,0),0)</f>
        <v>0</v>
      </c>
      <c r="Z324" s="67">
        <f>IF(AND(W324&lt;&gt;0,Y324&lt;&gt;0)=FALSE,0,data!$C$43)</f>
        <v>0</v>
      </c>
      <c r="AA324" s="91">
        <f t="shared" si="128"/>
        <v>0</v>
      </c>
      <c r="AB324" s="121">
        <f t="shared" si="129"/>
        <v>0</v>
      </c>
      <c r="AC324" s="61">
        <f t="shared" si="130"/>
        <v>0</v>
      </c>
      <c r="AD324" s="61">
        <f t="shared" si="131"/>
        <v>0</v>
      </c>
      <c r="AF324" s="64"/>
      <c r="AG324" s="61">
        <f t="shared" si="132"/>
        <v>0</v>
      </c>
      <c r="AH324" s="65">
        <f>IF(AG324=1,data!$C$41*AF324,0)</f>
        <v>0</v>
      </c>
      <c r="AI324" s="87" t="s">
        <v>87</v>
      </c>
      <c r="AJ324" s="66">
        <f>IF(AG324=1,IF(AF324&lt;15,VLOOKUP(AI324,data!$B$3:$E$32,2,0)*AF324,(VLOOKUP(AI324,data!$B$3:$E$32,2,0)*14)+(VLOOKUP(AI324,data!$B$3:$E$32,3,0))*(AF324-14)),0)</f>
        <v>0</v>
      </c>
      <c r="AK324" s="87" t="s">
        <v>87</v>
      </c>
      <c r="AL324" s="66">
        <f>IF(AG324=1,VLOOKUP(AK324,data!$B$35:$D$39,2,0),0)</f>
        <v>0</v>
      </c>
      <c r="AM324" s="67">
        <f>IF(AND(AJ324&lt;&gt;0,AL324&lt;&gt;0)=FALSE,0,data!$C$43)</f>
        <v>0</v>
      </c>
      <c r="AN324" s="91">
        <f t="shared" si="133"/>
        <v>0</v>
      </c>
      <c r="AO324" s="121">
        <f t="shared" si="134"/>
        <v>0</v>
      </c>
      <c r="AP324" s="61">
        <f t="shared" si="135"/>
        <v>0</v>
      </c>
      <c r="AQ324" s="61">
        <f t="shared" si="136"/>
        <v>0</v>
      </c>
      <c r="AS324" s="64"/>
      <c r="AT324" s="61">
        <f t="shared" si="137"/>
        <v>0</v>
      </c>
      <c r="AU324" s="65">
        <f>IF(AT324=1,data!$C$41*AS324,0)</f>
        <v>0</v>
      </c>
      <c r="AV324" s="87" t="s">
        <v>87</v>
      </c>
      <c r="AW324" s="66">
        <f>IF(AT324=1,IF(AS324&lt;15,VLOOKUP(AV324,data!$B$3:$E$32,2,0)*AS324,(VLOOKUP(AV324,data!$B$3:$E$32,2,0)*14)+(VLOOKUP(AV324,data!$B$3:$E$32,3,0))*(AS324-14)),0)</f>
        <v>0</v>
      </c>
      <c r="AX324" s="87" t="s">
        <v>87</v>
      </c>
      <c r="AY324" s="66">
        <f>IF(AT324=1,VLOOKUP(AX324,data!$B$35:$D$39,2,0),0)</f>
        <v>0</v>
      </c>
      <c r="AZ324" s="67">
        <f>IF(AND(AW324&lt;&gt;0,AY324&lt;&gt;0)=FALSE,0,data!$C$43)</f>
        <v>0</v>
      </c>
      <c r="BA324" s="91">
        <f t="shared" si="138"/>
        <v>0</v>
      </c>
      <c r="BB324" s="121">
        <f t="shared" si="139"/>
        <v>0</v>
      </c>
      <c r="BC324" s="61">
        <f t="shared" si="140"/>
        <v>0</v>
      </c>
      <c r="BD324" s="61">
        <f t="shared" si="141"/>
        <v>0</v>
      </c>
      <c r="BF324" s="64"/>
      <c r="BG324" s="61">
        <f t="shared" si="142"/>
        <v>0</v>
      </c>
      <c r="BH324" s="65">
        <f>IF(BG324=1,data!$C$41*BF324,0)</f>
        <v>0</v>
      </c>
      <c r="BI324" s="87" t="s">
        <v>87</v>
      </c>
      <c r="BJ324" s="66">
        <f>IF(BG324=1,IF(BF324&lt;15,VLOOKUP(BI324,data!$B$3:$E$32,2,0)*BF324,(VLOOKUP(BI324,data!$B$3:$E$32,2,0)*14)+(VLOOKUP(BI324,data!$B$3:$E$32,3,0))*(BF324-14)),0)</f>
        <v>0</v>
      </c>
      <c r="BK324" s="87" t="s">
        <v>87</v>
      </c>
      <c r="BL324" s="66">
        <f>IF(BG324=1,VLOOKUP(BK324,data!$B$35:$D$39,2,0),0)</f>
        <v>0</v>
      </c>
      <c r="BM324" s="67">
        <f>IF(AND(BJ324&lt;&gt;0,BL324&lt;&gt;0)=FALSE,0,data!$C$43)</f>
        <v>0</v>
      </c>
      <c r="BN324" s="91">
        <f t="shared" si="143"/>
        <v>0</v>
      </c>
      <c r="BO324" s="121">
        <f t="shared" si="144"/>
        <v>0</v>
      </c>
      <c r="BP324" s="61">
        <f t="shared" si="145"/>
        <v>0</v>
      </c>
      <c r="BQ324" s="61">
        <f t="shared" si="146"/>
        <v>0</v>
      </c>
      <c r="BS324" s="64"/>
      <c r="BT324" s="61">
        <f t="shared" si="147"/>
        <v>0</v>
      </c>
      <c r="BU324" s="65">
        <f>IF(BT324=1,data!$C$41*BS324,0)</f>
        <v>0</v>
      </c>
      <c r="BV324" s="87" t="s">
        <v>87</v>
      </c>
      <c r="BW324" s="66">
        <f>IF(BT324=1,IF(BS324&lt;15,VLOOKUP(BV324,data!$B$3:$E$32,2,0)*BS324,(VLOOKUP(BV324,data!$B$3:$E$32,2,0)*14)+(VLOOKUP(BV324,data!$B$3:$E$32,3,0))*(BS324-14)),0)</f>
        <v>0</v>
      </c>
      <c r="BX324" s="87" t="s">
        <v>87</v>
      </c>
      <c r="BY324" s="66">
        <f>IF(BT324=1,VLOOKUP(BX324,data!$B$35:$D$39,2,0),0)</f>
        <v>0</v>
      </c>
      <c r="BZ324" s="67">
        <f>IF(AND(BW324&lt;&gt;0,BY324&lt;&gt;0)=FALSE,0,data!$C$43)</f>
        <v>0</v>
      </c>
      <c r="CA324" s="91">
        <f t="shared" si="148"/>
        <v>0</v>
      </c>
      <c r="CB324" s="121">
        <f t="shared" si="149"/>
        <v>0</v>
      </c>
      <c r="CC324" s="61">
        <f t="shared" si="150"/>
        <v>0</v>
      </c>
      <c r="CD324" s="61">
        <f t="shared" si="151"/>
        <v>0</v>
      </c>
    </row>
    <row r="325" spans="1:82" ht="18" hidden="1" customHeight="1" x14ac:dyDescent="0.25">
      <c r="A325" s="68"/>
      <c r="B325" s="58" t="s">
        <v>407</v>
      </c>
      <c r="C325" s="113"/>
      <c r="D325" s="59"/>
      <c r="E325" s="64"/>
      <c r="F325" s="61">
        <f t="shared" si="123"/>
        <v>0</v>
      </c>
      <c r="G325" s="65">
        <f>IF(F325=1,data!$C$41*E325,0)</f>
        <v>0</v>
      </c>
      <c r="H325" s="87" t="s">
        <v>87</v>
      </c>
      <c r="I325" s="66">
        <f>IF($F325=1,IF($E325&lt;15,VLOOKUP(H325,data!$B$3:$E$32,2,0)*$E325,(VLOOKUP(H325,data!$B$3:$E$32,2,0)*14)+(VLOOKUP(H325,data!$B$3:$E$32,3,0))*($E325-14)),0)</f>
        <v>0</v>
      </c>
      <c r="J325" s="87" t="s">
        <v>87</v>
      </c>
      <c r="K325" s="66">
        <f>IF($F325=1,VLOOKUP(J325,data!$B$35:$D$39,2,0),0)</f>
        <v>0</v>
      </c>
      <c r="L325" s="67">
        <f>IF(AND(I325&lt;&gt;0,K325&lt;&gt;0)=FALSE,0,data!$C$43)</f>
        <v>0</v>
      </c>
      <c r="M325" s="91">
        <f t="shared" si="61"/>
        <v>0</v>
      </c>
      <c r="N325" s="61">
        <f t="shared" si="152"/>
        <v>0</v>
      </c>
      <c r="O325" s="61">
        <f t="shared" si="124"/>
        <v>0</v>
      </c>
      <c r="P325" s="61">
        <f t="shared" si="125"/>
        <v>0</v>
      </c>
      <c r="Q325" s="137">
        <f t="shared" si="126"/>
        <v>0</v>
      </c>
      <c r="S325" s="64"/>
      <c r="T325" s="61">
        <f t="shared" si="127"/>
        <v>0</v>
      </c>
      <c r="U325" s="65">
        <f>IF(T325=1,data!$C$41*S325,0)</f>
        <v>0</v>
      </c>
      <c r="V325" s="87" t="s">
        <v>87</v>
      </c>
      <c r="W325" s="66">
        <f>IF(T325=1,IF(S325&lt;15,VLOOKUP(V325,data!$B$3:$E$32,2,0)*S325,(VLOOKUP(V325,data!$B$3:$E$32,2,0)*14)+(VLOOKUP(V325,data!$B$3:$E$32,3,0))*(S325-14)),0)</f>
        <v>0</v>
      </c>
      <c r="X325" s="87" t="s">
        <v>87</v>
      </c>
      <c r="Y325" s="66">
        <f>IF(T325=1,VLOOKUP(X325,data!$B$35:$D$39,2,0),0)</f>
        <v>0</v>
      </c>
      <c r="Z325" s="67">
        <f>IF(AND(W325&lt;&gt;0,Y325&lt;&gt;0)=FALSE,0,data!$C$43)</f>
        <v>0</v>
      </c>
      <c r="AA325" s="91">
        <f t="shared" si="128"/>
        <v>0</v>
      </c>
      <c r="AB325" s="121">
        <f t="shared" si="129"/>
        <v>0</v>
      </c>
      <c r="AC325" s="61">
        <f t="shared" si="130"/>
        <v>0</v>
      </c>
      <c r="AD325" s="61">
        <f t="shared" si="131"/>
        <v>0</v>
      </c>
      <c r="AF325" s="64"/>
      <c r="AG325" s="61">
        <f t="shared" si="132"/>
        <v>0</v>
      </c>
      <c r="AH325" s="65">
        <f>IF(AG325=1,data!$C$41*AF325,0)</f>
        <v>0</v>
      </c>
      <c r="AI325" s="87" t="s">
        <v>87</v>
      </c>
      <c r="AJ325" s="66">
        <f>IF(AG325=1,IF(AF325&lt;15,VLOOKUP(AI325,data!$B$3:$E$32,2,0)*AF325,(VLOOKUP(AI325,data!$B$3:$E$32,2,0)*14)+(VLOOKUP(AI325,data!$B$3:$E$32,3,0))*(AF325-14)),0)</f>
        <v>0</v>
      </c>
      <c r="AK325" s="87" t="s">
        <v>87</v>
      </c>
      <c r="AL325" s="66">
        <f>IF(AG325=1,VLOOKUP(AK325,data!$B$35:$D$39,2,0),0)</f>
        <v>0</v>
      </c>
      <c r="AM325" s="67">
        <f>IF(AND(AJ325&lt;&gt;0,AL325&lt;&gt;0)=FALSE,0,data!$C$43)</f>
        <v>0</v>
      </c>
      <c r="AN325" s="91">
        <f t="shared" si="133"/>
        <v>0</v>
      </c>
      <c r="AO325" s="121">
        <f t="shared" si="134"/>
        <v>0</v>
      </c>
      <c r="AP325" s="61">
        <f t="shared" si="135"/>
        <v>0</v>
      </c>
      <c r="AQ325" s="61">
        <f t="shared" si="136"/>
        <v>0</v>
      </c>
      <c r="AS325" s="64"/>
      <c r="AT325" s="61">
        <f t="shared" si="137"/>
        <v>0</v>
      </c>
      <c r="AU325" s="65">
        <f>IF(AT325=1,data!$C$41*AS325,0)</f>
        <v>0</v>
      </c>
      <c r="AV325" s="87" t="s">
        <v>87</v>
      </c>
      <c r="AW325" s="66">
        <f>IF(AT325=1,IF(AS325&lt;15,VLOOKUP(AV325,data!$B$3:$E$32,2,0)*AS325,(VLOOKUP(AV325,data!$B$3:$E$32,2,0)*14)+(VLOOKUP(AV325,data!$B$3:$E$32,3,0))*(AS325-14)),0)</f>
        <v>0</v>
      </c>
      <c r="AX325" s="87" t="s">
        <v>87</v>
      </c>
      <c r="AY325" s="66">
        <f>IF(AT325=1,VLOOKUP(AX325,data!$B$35:$D$39,2,0),0)</f>
        <v>0</v>
      </c>
      <c r="AZ325" s="67">
        <f>IF(AND(AW325&lt;&gt;0,AY325&lt;&gt;0)=FALSE,0,data!$C$43)</f>
        <v>0</v>
      </c>
      <c r="BA325" s="91">
        <f t="shared" si="138"/>
        <v>0</v>
      </c>
      <c r="BB325" s="121">
        <f t="shared" si="139"/>
        <v>0</v>
      </c>
      <c r="BC325" s="61">
        <f t="shared" si="140"/>
        <v>0</v>
      </c>
      <c r="BD325" s="61">
        <f t="shared" si="141"/>
        <v>0</v>
      </c>
      <c r="BF325" s="64"/>
      <c r="BG325" s="61">
        <f t="shared" si="142"/>
        <v>0</v>
      </c>
      <c r="BH325" s="65">
        <f>IF(BG325=1,data!$C$41*BF325,0)</f>
        <v>0</v>
      </c>
      <c r="BI325" s="87" t="s">
        <v>87</v>
      </c>
      <c r="BJ325" s="66">
        <f>IF(BG325=1,IF(BF325&lt;15,VLOOKUP(BI325,data!$B$3:$E$32,2,0)*BF325,(VLOOKUP(BI325,data!$B$3:$E$32,2,0)*14)+(VLOOKUP(BI325,data!$B$3:$E$32,3,0))*(BF325-14)),0)</f>
        <v>0</v>
      </c>
      <c r="BK325" s="87" t="s">
        <v>87</v>
      </c>
      <c r="BL325" s="66">
        <f>IF(BG325=1,VLOOKUP(BK325,data!$B$35:$D$39,2,0),0)</f>
        <v>0</v>
      </c>
      <c r="BM325" s="67">
        <f>IF(AND(BJ325&lt;&gt;0,BL325&lt;&gt;0)=FALSE,0,data!$C$43)</f>
        <v>0</v>
      </c>
      <c r="BN325" s="91">
        <f t="shared" si="143"/>
        <v>0</v>
      </c>
      <c r="BO325" s="121">
        <f t="shared" si="144"/>
        <v>0</v>
      </c>
      <c r="BP325" s="61">
        <f t="shared" si="145"/>
        <v>0</v>
      </c>
      <c r="BQ325" s="61">
        <f t="shared" si="146"/>
        <v>0</v>
      </c>
      <c r="BS325" s="64"/>
      <c r="BT325" s="61">
        <f t="shared" si="147"/>
        <v>0</v>
      </c>
      <c r="BU325" s="65">
        <f>IF(BT325=1,data!$C$41*BS325,0)</f>
        <v>0</v>
      </c>
      <c r="BV325" s="87" t="s">
        <v>87</v>
      </c>
      <c r="BW325" s="66">
        <f>IF(BT325=1,IF(BS325&lt;15,VLOOKUP(BV325,data!$B$3:$E$32,2,0)*BS325,(VLOOKUP(BV325,data!$B$3:$E$32,2,0)*14)+(VLOOKUP(BV325,data!$B$3:$E$32,3,0))*(BS325-14)),0)</f>
        <v>0</v>
      </c>
      <c r="BX325" s="87" t="s">
        <v>87</v>
      </c>
      <c r="BY325" s="66">
        <f>IF(BT325=1,VLOOKUP(BX325,data!$B$35:$D$39,2,0),0)</f>
        <v>0</v>
      </c>
      <c r="BZ325" s="67">
        <f>IF(AND(BW325&lt;&gt;0,BY325&lt;&gt;0)=FALSE,0,data!$C$43)</f>
        <v>0</v>
      </c>
      <c r="CA325" s="91">
        <f t="shared" si="148"/>
        <v>0</v>
      </c>
      <c r="CB325" s="121">
        <f t="shared" si="149"/>
        <v>0</v>
      </c>
      <c r="CC325" s="61">
        <f t="shared" si="150"/>
        <v>0</v>
      </c>
      <c r="CD325" s="61">
        <f t="shared" si="151"/>
        <v>0</v>
      </c>
    </row>
    <row r="326" spans="1:82" ht="18" hidden="1" customHeight="1" x14ac:dyDescent="0.25">
      <c r="A326" s="68"/>
      <c r="B326" s="58" t="s">
        <v>408</v>
      </c>
      <c r="C326" s="113"/>
      <c r="D326" s="59"/>
      <c r="E326" s="64"/>
      <c r="F326" s="61">
        <f t="shared" si="123"/>
        <v>0</v>
      </c>
      <c r="G326" s="65">
        <f>IF(F326=1,data!$C$41*E326,0)</f>
        <v>0</v>
      </c>
      <c r="H326" s="87" t="s">
        <v>87</v>
      </c>
      <c r="I326" s="66">
        <f>IF($F326=1,IF($E326&lt;15,VLOOKUP(H326,data!$B$3:$E$32,2,0)*$E326,(VLOOKUP(H326,data!$B$3:$E$32,2,0)*14)+(VLOOKUP(H326,data!$B$3:$E$32,3,0))*($E326-14)),0)</f>
        <v>0</v>
      </c>
      <c r="J326" s="87" t="s">
        <v>87</v>
      </c>
      <c r="K326" s="66">
        <f>IF($F326=1,VLOOKUP(J326,data!$B$35:$D$39,2,0),0)</f>
        <v>0</v>
      </c>
      <c r="L326" s="67">
        <f>IF(AND(I326&lt;&gt;0,K326&lt;&gt;0)=FALSE,0,data!$C$43)</f>
        <v>0</v>
      </c>
      <c r="M326" s="91">
        <f t="shared" si="61"/>
        <v>0</v>
      </c>
      <c r="N326" s="61">
        <f t="shared" si="152"/>
        <v>0</v>
      </c>
      <c r="O326" s="61">
        <f t="shared" si="124"/>
        <v>0</v>
      </c>
      <c r="P326" s="61">
        <f t="shared" si="125"/>
        <v>0</v>
      </c>
      <c r="Q326" s="137">
        <f t="shared" si="126"/>
        <v>0</v>
      </c>
      <c r="S326" s="64"/>
      <c r="T326" s="61">
        <f t="shared" si="127"/>
        <v>0</v>
      </c>
      <c r="U326" s="65">
        <f>IF(T326=1,data!$C$41*S326,0)</f>
        <v>0</v>
      </c>
      <c r="V326" s="87" t="s">
        <v>87</v>
      </c>
      <c r="W326" s="66">
        <f>IF(T326=1,IF(S326&lt;15,VLOOKUP(V326,data!$B$3:$E$32,2,0)*S326,(VLOOKUP(V326,data!$B$3:$E$32,2,0)*14)+(VLOOKUP(V326,data!$B$3:$E$32,3,0))*(S326-14)),0)</f>
        <v>0</v>
      </c>
      <c r="X326" s="87" t="s">
        <v>87</v>
      </c>
      <c r="Y326" s="66">
        <f>IF(T326=1,VLOOKUP(X326,data!$B$35:$D$39,2,0),0)</f>
        <v>0</v>
      </c>
      <c r="Z326" s="67">
        <f>IF(AND(W326&lt;&gt;0,Y326&lt;&gt;0)=FALSE,0,data!$C$43)</f>
        <v>0</v>
      </c>
      <c r="AA326" s="91">
        <f t="shared" si="128"/>
        <v>0</v>
      </c>
      <c r="AB326" s="121">
        <f t="shared" si="129"/>
        <v>0</v>
      </c>
      <c r="AC326" s="61">
        <f t="shared" si="130"/>
        <v>0</v>
      </c>
      <c r="AD326" s="61">
        <f t="shared" si="131"/>
        <v>0</v>
      </c>
      <c r="AF326" s="64"/>
      <c r="AG326" s="61">
        <f t="shared" si="132"/>
        <v>0</v>
      </c>
      <c r="AH326" s="65">
        <f>IF(AG326=1,data!$C$41*AF326,0)</f>
        <v>0</v>
      </c>
      <c r="AI326" s="87" t="s">
        <v>87</v>
      </c>
      <c r="AJ326" s="66">
        <f>IF(AG326=1,IF(AF326&lt;15,VLOOKUP(AI326,data!$B$3:$E$32,2,0)*AF326,(VLOOKUP(AI326,data!$B$3:$E$32,2,0)*14)+(VLOOKUP(AI326,data!$B$3:$E$32,3,0))*(AF326-14)),0)</f>
        <v>0</v>
      </c>
      <c r="AK326" s="87" t="s">
        <v>87</v>
      </c>
      <c r="AL326" s="66">
        <f>IF(AG326=1,VLOOKUP(AK326,data!$B$35:$D$39,2,0),0)</f>
        <v>0</v>
      </c>
      <c r="AM326" s="67">
        <f>IF(AND(AJ326&lt;&gt;0,AL326&lt;&gt;0)=FALSE,0,data!$C$43)</f>
        <v>0</v>
      </c>
      <c r="AN326" s="91">
        <f t="shared" si="133"/>
        <v>0</v>
      </c>
      <c r="AO326" s="121">
        <f t="shared" si="134"/>
        <v>0</v>
      </c>
      <c r="AP326" s="61">
        <f t="shared" si="135"/>
        <v>0</v>
      </c>
      <c r="AQ326" s="61">
        <f t="shared" si="136"/>
        <v>0</v>
      </c>
      <c r="AS326" s="64"/>
      <c r="AT326" s="61">
        <f t="shared" si="137"/>
        <v>0</v>
      </c>
      <c r="AU326" s="65">
        <f>IF(AT326=1,data!$C$41*AS326,0)</f>
        <v>0</v>
      </c>
      <c r="AV326" s="87" t="s">
        <v>87</v>
      </c>
      <c r="AW326" s="66">
        <f>IF(AT326=1,IF(AS326&lt;15,VLOOKUP(AV326,data!$B$3:$E$32,2,0)*AS326,(VLOOKUP(AV326,data!$B$3:$E$32,2,0)*14)+(VLOOKUP(AV326,data!$B$3:$E$32,3,0))*(AS326-14)),0)</f>
        <v>0</v>
      </c>
      <c r="AX326" s="87" t="s">
        <v>87</v>
      </c>
      <c r="AY326" s="66">
        <f>IF(AT326=1,VLOOKUP(AX326,data!$B$35:$D$39,2,0),0)</f>
        <v>0</v>
      </c>
      <c r="AZ326" s="67">
        <f>IF(AND(AW326&lt;&gt;0,AY326&lt;&gt;0)=FALSE,0,data!$C$43)</f>
        <v>0</v>
      </c>
      <c r="BA326" s="91">
        <f t="shared" si="138"/>
        <v>0</v>
      </c>
      <c r="BB326" s="121">
        <f t="shared" si="139"/>
        <v>0</v>
      </c>
      <c r="BC326" s="61">
        <f t="shared" si="140"/>
        <v>0</v>
      </c>
      <c r="BD326" s="61">
        <f t="shared" si="141"/>
        <v>0</v>
      </c>
      <c r="BF326" s="64"/>
      <c r="BG326" s="61">
        <f t="shared" si="142"/>
        <v>0</v>
      </c>
      <c r="BH326" s="65">
        <f>IF(BG326=1,data!$C$41*BF326,0)</f>
        <v>0</v>
      </c>
      <c r="BI326" s="87" t="s">
        <v>87</v>
      </c>
      <c r="BJ326" s="66">
        <f>IF(BG326=1,IF(BF326&lt;15,VLOOKUP(BI326,data!$B$3:$E$32,2,0)*BF326,(VLOOKUP(BI326,data!$B$3:$E$32,2,0)*14)+(VLOOKUP(BI326,data!$B$3:$E$32,3,0))*(BF326-14)),0)</f>
        <v>0</v>
      </c>
      <c r="BK326" s="87" t="s">
        <v>87</v>
      </c>
      <c r="BL326" s="66">
        <f>IF(BG326=1,VLOOKUP(BK326,data!$B$35:$D$39,2,0),0)</f>
        <v>0</v>
      </c>
      <c r="BM326" s="67">
        <f>IF(AND(BJ326&lt;&gt;0,BL326&lt;&gt;0)=FALSE,0,data!$C$43)</f>
        <v>0</v>
      </c>
      <c r="BN326" s="91">
        <f t="shared" si="143"/>
        <v>0</v>
      </c>
      <c r="BO326" s="121">
        <f t="shared" si="144"/>
        <v>0</v>
      </c>
      <c r="BP326" s="61">
        <f t="shared" si="145"/>
        <v>0</v>
      </c>
      <c r="BQ326" s="61">
        <f t="shared" si="146"/>
        <v>0</v>
      </c>
      <c r="BS326" s="64"/>
      <c r="BT326" s="61">
        <f t="shared" si="147"/>
        <v>0</v>
      </c>
      <c r="BU326" s="65">
        <f>IF(BT326=1,data!$C$41*BS326,0)</f>
        <v>0</v>
      </c>
      <c r="BV326" s="87" t="s">
        <v>87</v>
      </c>
      <c r="BW326" s="66">
        <f>IF(BT326=1,IF(BS326&lt;15,VLOOKUP(BV326,data!$B$3:$E$32,2,0)*BS326,(VLOOKUP(BV326,data!$B$3:$E$32,2,0)*14)+(VLOOKUP(BV326,data!$B$3:$E$32,3,0))*(BS326-14)),0)</f>
        <v>0</v>
      </c>
      <c r="BX326" s="87" t="s">
        <v>87</v>
      </c>
      <c r="BY326" s="66">
        <f>IF(BT326=1,VLOOKUP(BX326,data!$B$35:$D$39,2,0),0)</f>
        <v>0</v>
      </c>
      <c r="BZ326" s="67">
        <f>IF(AND(BW326&lt;&gt;0,BY326&lt;&gt;0)=FALSE,0,data!$C$43)</f>
        <v>0</v>
      </c>
      <c r="CA326" s="91">
        <f t="shared" si="148"/>
        <v>0</v>
      </c>
      <c r="CB326" s="121">
        <f t="shared" si="149"/>
        <v>0</v>
      </c>
      <c r="CC326" s="61">
        <f t="shared" si="150"/>
        <v>0</v>
      </c>
      <c r="CD326" s="61">
        <f t="shared" si="151"/>
        <v>0</v>
      </c>
    </row>
    <row r="327" spans="1:82" ht="18" hidden="1" customHeight="1" x14ac:dyDescent="0.25">
      <c r="A327" s="68"/>
      <c r="B327" s="58" t="s">
        <v>409</v>
      </c>
      <c r="C327" s="113"/>
      <c r="D327" s="59"/>
      <c r="E327" s="64"/>
      <c r="F327" s="61">
        <f t="shared" si="123"/>
        <v>0</v>
      </c>
      <c r="G327" s="65">
        <f>IF(F327=1,data!$C$41*E327,0)</f>
        <v>0</v>
      </c>
      <c r="H327" s="87" t="s">
        <v>87</v>
      </c>
      <c r="I327" s="66">
        <f>IF($F327=1,IF($E327&lt;15,VLOOKUP(H327,data!$B$3:$E$32,2,0)*$E327,(VLOOKUP(H327,data!$B$3:$E$32,2,0)*14)+(VLOOKUP(H327,data!$B$3:$E$32,3,0))*($E327-14)),0)</f>
        <v>0</v>
      </c>
      <c r="J327" s="87" t="s">
        <v>87</v>
      </c>
      <c r="K327" s="66">
        <f>IF($F327=1,VLOOKUP(J327,data!$B$35:$D$39,2,0),0)</f>
        <v>0</v>
      </c>
      <c r="L327" s="67">
        <f>IF(AND(I327&lt;&gt;0,K327&lt;&gt;0)=FALSE,0,data!$C$43)</f>
        <v>0</v>
      </c>
      <c r="M327" s="91">
        <f t="shared" si="61"/>
        <v>0</v>
      </c>
      <c r="N327" s="61">
        <f t="shared" si="152"/>
        <v>0</v>
      </c>
      <c r="O327" s="61">
        <f t="shared" si="124"/>
        <v>0</v>
      </c>
      <c r="P327" s="61">
        <f t="shared" si="125"/>
        <v>0</v>
      </c>
      <c r="Q327" s="137">
        <f t="shared" si="126"/>
        <v>0</v>
      </c>
      <c r="S327" s="64"/>
      <c r="T327" s="61">
        <f t="shared" si="127"/>
        <v>0</v>
      </c>
      <c r="U327" s="65">
        <f>IF(T327=1,data!$C$41*S327,0)</f>
        <v>0</v>
      </c>
      <c r="V327" s="87" t="s">
        <v>87</v>
      </c>
      <c r="W327" s="66">
        <f>IF(T327=1,IF(S327&lt;15,VLOOKUP(V327,data!$B$3:$E$32,2,0)*S327,(VLOOKUP(V327,data!$B$3:$E$32,2,0)*14)+(VLOOKUP(V327,data!$B$3:$E$32,3,0))*(S327-14)),0)</f>
        <v>0</v>
      </c>
      <c r="X327" s="87" t="s">
        <v>87</v>
      </c>
      <c r="Y327" s="66">
        <f>IF(T327=1,VLOOKUP(X327,data!$B$35:$D$39,2,0),0)</f>
        <v>0</v>
      </c>
      <c r="Z327" s="67">
        <f>IF(AND(W327&lt;&gt;0,Y327&lt;&gt;0)=FALSE,0,data!$C$43)</f>
        <v>0</v>
      </c>
      <c r="AA327" s="91">
        <f t="shared" si="128"/>
        <v>0</v>
      </c>
      <c r="AB327" s="121">
        <f t="shared" si="129"/>
        <v>0</v>
      </c>
      <c r="AC327" s="61">
        <f t="shared" si="130"/>
        <v>0</v>
      </c>
      <c r="AD327" s="61">
        <f t="shared" si="131"/>
        <v>0</v>
      </c>
      <c r="AF327" s="64"/>
      <c r="AG327" s="61">
        <f t="shared" si="132"/>
        <v>0</v>
      </c>
      <c r="AH327" s="65">
        <f>IF(AG327=1,data!$C$41*AF327,0)</f>
        <v>0</v>
      </c>
      <c r="AI327" s="87" t="s">
        <v>87</v>
      </c>
      <c r="AJ327" s="66">
        <f>IF(AG327=1,IF(AF327&lt;15,VLOOKUP(AI327,data!$B$3:$E$32,2,0)*AF327,(VLOOKUP(AI327,data!$B$3:$E$32,2,0)*14)+(VLOOKUP(AI327,data!$B$3:$E$32,3,0))*(AF327-14)),0)</f>
        <v>0</v>
      </c>
      <c r="AK327" s="87" t="s">
        <v>87</v>
      </c>
      <c r="AL327" s="66">
        <f>IF(AG327=1,VLOOKUP(AK327,data!$B$35:$D$39,2,0),0)</f>
        <v>0</v>
      </c>
      <c r="AM327" s="67">
        <f>IF(AND(AJ327&lt;&gt;0,AL327&lt;&gt;0)=FALSE,0,data!$C$43)</f>
        <v>0</v>
      </c>
      <c r="AN327" s="91">
        <f t="shared" si="133"/>
        <v>0</v>
      </c>
      <c r="AO327" s="121">
        <f t="shared" si="134"/>
        <v>0</v>
      </c>
      <c r="AP327" s="61">
        <f t="shared" si="135"/>
        <v>0</v>
      </c>
      <c r="AQ327" s="61">
        <f t="shared" si="136"/>
        <v>0</v>
      </c>
      <c r="AS327" s="64"/>
      <c r="AT327" s="61">
        <f t="shared" si="137"/>
        <v>0</v>
      </c>
      <c r="AU327" s="65">
        <f>IF(AT327=1,data!$C$41*AS327,0)</f>
        <v>0</v>
      </c>
      <c r="AV327" s="87" t="s">
        <v>87</v>
      </c>
      <c r="AW327" s="66">
        <f>IF(AT327=1,IF(AS327&lt;15,VLOOKUP(AV327,data!$B$3:$E$32,2,0)*AS327,(VLOOKUP(AV327,data!$B$3:$E$32,2,0)*14)+(VLOOKUP(AV327,data!$B$3:$E$32,3,0))*(AS327-14)),0)</f>
        <v>0</v>
      </c>
      <c r="AX327" s="87" t="s">
        <v>87</v>
      </c>
      <c r="AY327" s="66">
        <f>IF(AT327=1,VLOOKUP(AX327,data!$B$35:$D$39,2,0),0)</f>
        <v>0</v>
      </c>
      <c r="AZ327" s="67">
        <f>IF(AND(AW327&lt;&gt;0,AY327&lt;&gt;0)=FALSE,0,data!$C$43)</f>
        <v>0</v>
      </c>
      <c r="BA327" s="91">
        <f t="shared" si="138"/>
        <v>0</v>
      </c>
      <c r="BB327" s="121">
        <f t="shared" si="139"/>
        <v>0</v>
      </c>
      <c r="BC327" s="61">
        <f t="shared" si="140"/>
        <v>0</v>
      </c>
      <c r="BD327" s="61">
        <f t="shared" si="141"/>
        <v>0</v>
      </c>
      <c r="BF327" s="64"/>
      <c r="BG327" s="61">
        <f t="shared" si="142"/>
        <v>0</v>
      </c>
      <c r="BH327" s="65">
        <f>IF(BG327=1,data!$C$41*BF327,0)</f>
        <v>0</v>
      </c>
      <c r="BI327" s="87" t="s">
        <v>87</v>
      </c>
      <c r="BJ327" s="66">
        <f>IF(BG327=1,IF(BF327&lt;15,VLOOKUP(BI327,data!$B$3:$E$32,2,0)*BF327,(VLOOKUP(BI327,data!$B$3:$E$32,2,0)*14)+(VLOOKUP(BI327,data!$B$3:$E$32,3,0))*(BF327-14)),0)</f>
        <v>0</v>
      </c>
      <c r="BK327" s="87" t="s">
        <v>87</v>
      </c>
      <c r="BL327" s="66">
        <f>IF(BG327=1,VLOOKUP(BK327,data!$B$35:$D$39,2,0),0)</f>
        <v>0</v>
      </c>
      <c r="BM327" s="67">
        <f>IF(AND(BJ327&lt;&gt;0,BL327&lt;&gt;0)=FALSE,0,data!$C$43)</f>
        <v>0</v>
      </c>
      <c r="BN327" s="91">
        <f t="shared" si="143"/>
        <v>0</v>
      </c>
      <c r="BO327" s="121">
        <f t="shared" si="144"/>
        <v>0</v>
      </c>
      <c r="BP327" s="61">
        <f t="shared" si="145"/>
        <v>0</v>
      </c>
      <c r="BQ327" s="61">
        <f t="shared" si="146"/>
        <v>0</v>
      </c>
      <c r="BS327" s="64"/>
      <c r="BT327" s="61">
        <f t="shared" si="147"/>
        <v>0</v>
      </c>
      <c r="BU327" s="65">
        <f>IF(BT327=1,data!$C$41*BS327,0)</f>
        <v>0</v>
      </c>
      <c r="BV327" s="87" t="s">
        <v>87</v>
      </c>
      <c r="BW327" s="66">
        <f>IF(BT327=1,IF(BS327&lt;15,VLOOKUP(BV327,data!$B$3:$E$32,2,0)*BS327,(VLOOKUP(BV327,data!$B$3:$E$32,2,0)*14)+(VLOOKUP(BV327,data!$B$3:$E$32,3,0))*(BS327-14)),0)</f>
        <v>0</v>
      </c>
      <c r="BX327" s="87" t="s">
        <v>87</v>
      </c>
      <c r="BY327" s="66">
        <f>IF(BT327=1,VLOOKUP(BX327,data!$B$35:$D$39,2,0),0)</f>
        <v>0</v>
      </c>
      <c r="BZ327" s="67">
        <f>IF(AND(BW327&lt;&gt;0,BY327&lt;&gt;0)=FALSE,0,data!$C$43)</f>
        <v>0</v>
      </c>
      <c r="CA327" s="91">
        <f t="shared" si="148"/>
        <v>0</v>
      </c>
      <c r="CB327" s="121">
        <f t="shared" si="149"/>
        <v>0</v>
      </c>
      <c r="CC327" s="61">
        <f t="shared" si="150"/>
        <v>0</v>
      </c>
      <c r="CD327" s="61">
        <f t="shared" si="151"/>
        <v>0</v>
      </c>
    </row>
    <row r="328" spans="1:82" ht="18" hidden="1" customHeight="1" x14ac:dyDescent="0.25">
      <c r="A328" s="68"/>
      <c r="B328" s="58" t="s">
        <v>410</v>
      </c>
      <c r="C328" s="113"/>
      <c r="D328" s="59"/>
      <c r="E328" s="64"/>
      <c r="F328" s="61">
        <f t="shared" ref="F328:F391" si="153">IF(D328&gt;0,IF(E328&gt;0,1,0),0)</f>
        <v>0</v>
      </c>
      <c r="G328" s="65">
        <f>IF(F328=1,data!$C$41*E328,0)</f>
        <v>0</v>
      </c>
      <c r="H328" s="87" t="s">
        <v>87</v>
      </c>
      <c r="I328" s="66">
        <f>IF($F328=1,IF($E328&lt;15,VLOOKUP(H328,data!$B$3:$E$32,2,0)*$E328,(VLOOKUP(H328,data!$B$3:$E$32,2,0)*14)+(VLOOKUP(H328,data!$B$3:$E$32,3,0))*($E328-14)),0)</f>
        <v>0</v>
      </c>
      <c r="J328" s="87" t="s">
        <v>87</v>
      </c>
      <c r="K328" s="66">
        <f>IF($F328=1,VLOOKUP(J328,data!$B$35:$D$39,2,0),0)</f>
        <v>0</v>
      </c>
      <c r="L328" s="67">
        <f>IF(AND(I328&lt;&gt;0,K328&lt;&gt;0)=FALSE,0,data!$C$43)</f>
        <v>0</v>
      </c>
      <c r="M328" s="91">
        <f t="shared" ref="M328:M417" si="154">IF(AND(I328&lt;&gt;0,K328&lt;&gt;0)=FALSE,0,INT(G328+I328+K328+L328))</f>
        <v>0</v>
      </c>
      <c r="N328" s="61">
        <f t="shared" si="152"/>
        <v>0</v>
      </c>
      <c r="O328" s="61">
        <f t="shared" ref="O328:O391" si="155">IF(N328=1,E328,0)</f>
        <v>0</v>
      </c>
      <c r="P328" s="61">
        <f t="shared" ref="P328:P391" si="156">IF(OR(H328="Spojené Království",H328="Norsko",H328="Island"),M328,0)</f>
        <v>0</v>
      </c>
      <c r="Q328" s="137">
        <f t="shared" ref="Q328:Q391" si="157">AC328+AP328+BC328+BP328+CC328</f>
        <v>0</v>
      </c>
      <c r="S328" s="64"/>
      <c r="T328" s="61">
        <f t="shared" ref="T328:T391" si="158">IF($D328&gt;0,IF(S328&gt;0,1,0),0)</f>
        <v>0</v>
      </c>
      <c r="U328" s="65">
        <f>IF(T328=1,data!$C$41*S328,0)</f>
        <v>0</v>
      </c>
      <c r="V328" s="87" t="s">
        <v>87</v>
      </c>
      <c r="W328" s="66">
        <f>IF(T328=1,IF(S328&lt;15,VLOOKUP(V328,data!$B$3:$E$32,2,0)*S328,(VLOOKUP(V328,data!$B$3:$E$32,2,0)*14)+(VLOOKUP(V328,data!$B$3:$E$32,3,0))*(S328-14)),0)</f>
        <v>0</v>
      </c>
      <c r="X328" s="87" t="s">
        <v>87</v>
      </c>
      <c r="Y328" s="66">
        <f>IF(T328=1,VLOOKUP(X328,data!$B$35:$D$39,2,0),0)</f>
        <v>0</v>
      </c>
      <c r="Z328" s="67">
        <f>IF(AND(W328&lt;&gt;0,Y328&lt;&gt;0)=FALSE,0,data!$C$43)</f>
        <v>0</v>
      </c>
      <c r="AA328" s="91">
        <f t="shared" ref="AA328:AA391" si="159">IF(AND(W328&lt;&gt;0,Y328&lt;&gt;0)=FALSE,0,INT(U328+W328+Y328+Z328))</f>
        <v>0</v>
      </c>
      <c r="AB328" s="121">
        <f t="shared" ref="AB328:AB391" si="160">IF(AA328&gt;0,1,0)</f>
        <v>0</v>
      </c>
      <c r="AC328" s="61">
        <f t="shared" ref="AC328:AC391" si="161">IF(AB328=1,S328,0)</f>
        <v>0</v>
      </c>
      <c r="AD328" s="61">
        <f t="shared" ref="AD328:AD391" si="162">IF(OR(V328="Spojené Království",V328="Norsko",V328="Island"),AA328,0)</f>
        <v>0</v>
      </c>
      <c r="AF328" s="64"/>
      <c r="AG328" s="61">
        <f t="shared" ref="AG328:AG391" si="163">IF($D328&gt;0,IF(AF328&gt;0,1,0),0)</f>
        <v>0</v>
      </c>
      <c r="AH328" s="65">
        <f>IF(AG328=1,data!$C$41*AF328,0)</f>
        <v>0</v>
      </c>
      <c r="AI328" s="87" t="s">
        <v>87</v>
      </c>
      <c r="AJ328" s="66">
        <f>IF(AG328=1,IF(AF328&lt;15,VLOOKUP(AI328,data!$B$3:$E$32,2,0)*AF328,(VLOOKUP(AI328,data!$B$3:$E$32,2,0)*14)+(VLOOKUP(AI328,data!$B$3:$E$32,3,0))*(AF328-14)),0)</f>
        <v>0</v>
      </c>
      <c r="AK328" s="87" t="s">
        <v>87</v>
      </c>
      <c r="AL328" s="66">
        <f>IF(AG328=1,VLOOKUP(AK328,data!$B$35:$D$39,2,0),0)</f>
        <v>0</v>
      </c>
      <c r="AM328" s="67">
        <f>IF(AND(AJ328&lt;&gt;0,AL328&lt;&gt;0)=FALSE,0,data!$C$43)</f>
        <v>0</v>
      </c>
      <c r="AN328" s="91">
        <f t="shared" ref="AN328:AN391" si="164">IF(AND(AJ328&lt;&gt;0,AL328&lt;&gt;0)=FALSE,0,INT(AH328+AJ328+AL328+AM328))</f>
        <v>0</v>
      </c>
      <c r="AO328" s="121">
        <f t="shared" ref="AO328:AO391" si="165">IF(AN328&gt;0,1,0)</f>
        <v>0</v>
      </c>
      <c r="AP328" s="61">
        <f t="shared" ref="AP328:AP391" si="166">IF(AO328=1,AF328,0)</f>
        <v>0</v>
      </c>
      <c r="AQ328" s="61">
        <f t="shared" ref="AQ328:AQ391" si="167">IF(OR(AI328="Spojené Království",AI328="Norsko",AI328="Island"),AN328,0)</f>
        <v>0</v>
      </c>
      <c r="AS328" s="64"/>
      <c r="AT328" s="61">
        <f t="shared" ref="AT328:AT391" si="168">IF($D328&gt;0,IF(AS328&gt;0,1,0),0)</f>
        <v>0</v>
      </c>
      <c r="AU328" s="65">
        <f>IF(AT328=1,data!$C$41*AS328,0)</f>
        <v>0</v>
      </c>
      <c r="AV328" s="87" t="s">
        <v>87</v>
      </c>
      <c r="AW328" s="66">
        <f>IF(AT328=1,IF(AS328&lt;15,VLOOKUP(AV328,data!$B$3:$E$32,2,0)*AS328,(VLOOKUP(AV328,data!$B$3:$E$32,2,0)*14)+(VLOOKUP(AV328,data!$B$3:$E$32,3,0))*(AS328-14)),0)</f>
        <v>0</v>
      </c>
      <c r="AX328" s="87" t="s">
        <v>87</v>
      </c>
      <c r="AY328" s="66">
        <f>IF(AT328=1,VLOOKUP(AX328,data!$B$35:$D$39,2,0),0)</f>
        <v>0</v>
      </c>
      <c r="AZ328" s="67">
        <f>IF(AND(AW328&lt;&gt;0,AY328&lt;&gt;0)=FALSE,0,data!$C$43)</f>
        <v>0</v>
      </c>
      <c r="BA328" s="91">
        <f t="shared" ref="BA328:BA391" si="169">IF(AND(AW328&lt;&gt;0,AY328&lt;&gt;0)=FALSE,0,INT(AU328+AW328+AY328+AZ328))</f>
        <v>0</v>
      </c>
      <c r="BB328" s="121">
        <f t="shared" ref="BB328:BB391" si="170">IF(BA328&gt;0,1,0)</f>
        <v>0</v>
      </c>
      <c r="BC328" s="61">
        <f t="shared" ref="BC328:BC391" si="171">IF(BB328=1,AS328,0)</f>
        <v>0</v>
      </c>
      <c r="BD328" s="61">
        <f t="shared" ref="BD328:BD391" si="172">IF(OR(AV328="Spojené Království",AV328="Norsko",AV328="Island"),BA328,0)</f>
        <v>0</v>
      </c>
      <c r="BF328" s="64"/>
      <c r="BG328" s="61">
        <f t="shared" ref="BG328:BG391" si="173">IF($D328&gt;0,IF(BF328&gt;0,1,0),0)</f>
        <v>0</v>
      </c>
      <c r="BH328" s="65">
        <f>IF(BG328=1,data!$C$41*BF328,0)</f>
        <v>0</v>
      </c>
      <c r="BI328" s="87" t="s">
        <v>87</v>
      </c>
      <c r="BJ328" s="66">
        <f>IF(BG328=1,IF(BF328&lt;15,VLOOKUP(BI328,data!$B$3:$E$32,2,0)*BF328,(VLOOKUP(BI328,data!$B$3:$E$32,2,0)*14)+(VLOOKUP(BI328,data!$B$3:$E$32,3,0))*(BF328-14)),0)</f>
        <v>0</v>
      </c>
      <c r="BK328" s="87" t="s">
        <v>87</v>
      </c>
      <c r="BL328" s="66">
        <f>IF(BG328=1,VLOOKUP(BK328,data!$B$35:$D$39,2,0),0)</f>
        <v>0</v>
      </c>
      <c r="BM328" s="67">
        <f>IF(AND(BJ328&lt;&gt;0,BL328&lt;&gt;0)=FALSE,0,data!$C$43)</f>
        <v>0</v>
      </c>
      <c r="BN328" s="91">
        <f t="shared" ref="BN328:BN391" si="174">IF(AND(BJ328&lt;&gt;0,BL328&lt;&gt;0)=FALSE,0,INT(BH328+BJ328+BL328+BM328))</f>
        <v>0</v>
      </c>
      <c r="BO328" s="121">
        <f t="shared" ref="BO328:BO391" si="175">IF(BN328&gt;0,1,0)</f>
        <v>0</v>
      </c>
      <c r="BP328" s="61">
        <f t="shared" ref="BP328:BP391" si="176">IF(BO328=1,BF328,0)</f>
        <v>0</v>
      </c>
      <c r="BQ328" s="61">
        <f t="shared" ref="BQ328:BQ391" si="177">IF(OR(BI328="Spojené Království",BI328="Norsko",BI328="Island"),BN328,0)</f>
        <v>0</v>
      </c>
      <c r="BS328" s="64"/>
      <c r="BT328" s="61">
        <f t="shared" ref="BT328:BT391" si="178">IF($D328&gt;0,IF(BS328&gt;0,1,0),0)</f>
        <v>0</v>
      </c>
      <c r="BU328" s="65">
        <f>IF(BT328=1,data!$C$41*BS328,0)</f>
        <v>0</v>
      </c>
      <c r="BV328" s="87" t="s">
        <v>87</v>
      </c>
      <c r="BW328" s="66">
        <f>IF(BT328=1,IF(BS328&lt;15,VLOOKUP(BV328,data!$B$3:$E$32,2,0)*BS328,(VLOOKUP(BV328,data!$B$3:$E$32,2,0)*14)+(VLOOKUP(BV328,data!$B$3:$E$32,3,0))*(BS328-14)),0)</f>
        <v>0</v>
      </c>
      <c r="BX328" s="87" t="s">
        <v>87</v>
      </c>
      <c r="BY328" s="66">
        <f>IF(BT328=1,VLOOKUP(BX328,data!$B$35:$D$39,2,0),0)</f>
        <v>0</v>
      </c>
      <c r="BZ328" s="67">
        <f>IF(AND(BW328&lt;&gt;0,BY328&lt;&gt;0)=FALSE,0,data!$C$43)</f>
        <v>0</v>
      </c>
      <c r="CA328" s="91">
        <f t="shared" ref="CA328:CA391" si="179">IF(AND(BW328&lt;&gt;0,BY328&lt;&gt;0)=FALSE,0,INT(BU328+BW328+BY328+BZ328))</f>
        <v>0</v>
      </c>
      <c r="CB328" s="121">
        <f t="shared" ref="CB328:CB391" si="180">IF(CA328&gt;0,1,0)</f>
        <v>0</v>
      </c>
      <c r="CC328" s="61">
        <f t="shared" ref="CC328:CC391" si="181">IF(CB328=1,BS328,0)</f>
        <v>0</v>
      </c>
      <c r="CD328" s="61">
        <f t="shared" ref="CD328:CD391" si="182">IF(OR(BV328="Spojené Království",BV328="Norsko",BV328="Island"),CA328,0)</f>
        <v>0</v>
      </c>
    </row>
    <row r="329" spans="1:82" ht="18" hidden="1" customHeight="1" x14ac:dyDescent="0.25">
      <c r="A329" s="68"/>
      <c r="B329" s="58" t="s">
        <v>411</v>
      </c>
      <c r="C329" s="113"/>
      <c r="D329" s="59"/>
      <c r="E329" s="64"/>
      <c r="F329" s="61">
        <f t="shared" si="153"/>
        <v>0</v>
      </c>
      <c r="G329" s="65">
        <f>IF(F329=1,data!$C$41*E329,0)</f>
        <v>0</v>
      </c>
      <c r="H329" s="87" t="s">
        <v>87</v>
      </c>
      <c r="I329" s="66">
        <f>IF($F329=1,IF($E329&lt;15,VLOOKUP(H329,data!$B$3:$E$32,2,0)*$E329,(VLOOKUP(H329,data!$B$3:$E$32,2,0)*14)+(VLOOKUP(H329,data!$B$3:$E$32,3,0))*($E329-14)),0)</f>
        <v>0</v>
      </c>
      <c r="J329" s="87" t="s">
        <v>87</v>
      </c>
      <c r="K329" s="66">
        <f>IF($F329=1,VLOOKUP(J329,data!$B$35:$D$39,2,0),0)</f>
        <v>0</v>
      </c>
      <c r="L329" s="67">
        <f>IF(AND(I329&lt;&gt;0,K329&lt;&gt;0)=FALSE,0,data!$C$43)</f>
        <v>0</v>
      </c>
      <c r="M329" s="91">
        <f t="shared" si="154"/>
        <v>0</v>
      </c>
      <c r="N329" s="61">
        <f t="shared" si="152"/>
        <v>0</v>
      </c>
      <c r="O329" s="61">
        <f t="shared" si="155"/>
        <v>0</v>
      </c>
      <c r="P329" s="61">
        <f t="shared" si="156"/>
        <v>0</v>
      </c>
      <c r="Q329" s="137">
        <f t="shared" si="157"/>
        <v>0</v>
      </c>
      <c r="S329" s="64"/>
      <c r="T329" s="61">
        <f t="shared" si="158"/>
        <v>0</v>
      </c>
      <c r="U329" s="65">
        <f>IF(T329=1,data!$C$41*S329,0)</f>
        <v>0</v>
      </c>
      <c r="V329" s="87" t="s">
        <v>87</v>
      </c>
      <c r="W329" s="66">
        <f>IF(T329=1,IF(S329&lt;15,VLOOKUP(V329,data!$B$3:$E$32,2,0)*S329,(VLOOKUP(V329,data!$B$3:$E$32,2,0)*14)+(VLOOKUP(V329,data!$B$3:$E$32,3,0))*(S329-14)),0)</f>
        <v>0</v>
      </c>
      <c r="X329" s="87" t="s">
        <v>87</v>
      </c>
      <c r="Y329" s="66">
        <f>IF(T329=1,VLOOKUP(X329,data!$B$35:$D$39,2,0),0)</f>
        <v>0</v>
      </c>
      <c r="Z329" s="67">
        <f>IF(AND(W329&lt;&gt;0,Y329&lt;&gt;0)=FALSE,0,data!$C$43)</f>
        <v>0</v>
      </c>
      <c r="AA329" s="91">
        <f t="shared" si="159"/>
        <v>0</v>
      </c>
      <c r="AB329" s="121">
        <f t="shared" si="160"/>
        <v>0</v>
      </c>
      <c r="AC329" s="61">
        <f t="shared" si="161"/>
        <v>0</v>
      </c>
      <c r="AD329" s="61">
        <f t="shared" si="162"/>
        <v>0</v>
      </c>
      <c r="AF329" s="64"/>
      <c r="AG329" s="61">
        <f t="shared" si="163"/>
        <v>0</v>
      </c>
      <c r="AH329" s="65">
        <f>IF(AG329=1,data!$C$41*AF329,0)</f>
        <v>0</v>
      </c>
      <c r="AI329" s="87" t="s">
        <v>87</v>
      </c>
      <c r="AJ329" s="66">
        <f>IF(AG329=1,IF(AF329&lt;15,VLOOKUP(AI329,data!$B$3:$E$32,2,0)*AF329,(VLOOKUP(AI329,data!$B$3:$E$32,2,0)*14)+(VLOOKUP(AI329,data!$B$3:$E$32,3,0))*(AF329-14)),0)</f>
        <v>0</v>
      </c>
      <c r="AK329" s="87" t="s">
        <v>87</v>
      </c>
      <c r="AL329" s="66">
        <f>IF(AG329=1,VLOOKUP(AK329,data!$B$35:$D$39,2,0),0)</f>
        <v>0</v>
      </c>
      <c r="AM329" s="67">
        <f>IF(AND(AJ329&lt;&gt;0,AL329&lt;&gt;0)=FALSE,0,data!$C$43)</f>
        <v>0</v>
      </c>
      <c r="AN329" s="91">
        <f t="shared" si="164"/>
        <v>0</v>
      </c>
      <c r="AO329" s="121">
        <f t="shared" si="165"/>
        <v>0</v>
      </c>
      <c r="AP329" s="61">
        <f t="shared" si="166"/>
        <v>0</v>
      </c>
      <c r="AQ329" s="61">
        <f t="shared" si="167"/>
        <v>0</v>
      </c>
      <c r="AS329" s="64"/>
      <c r="AT329" s="61">
        <f t="shared" si="168"/>
        <v>0</v>
      </c>
      <c r="AU329" s="65">
        <f>IF(AT329=1,data!$C$41*AS329,0)</f>
        <v>0</v>
      </c>
      <c r="AV329" s="87" t="s">
        <v>87</v>
      </c>
      <c r="AW329" s="66">
        <f>IF(AT329=1,IF(AS329&lt;15,VLOOKUP(AV329,data!$B$3:$E$32,2,0)*AS329,(VLOOKUP(AV329,data!$B$3:$E$32,2,0)*14)+(VLOOKUP(AV329,data!$B$3:$E$32,3,0))*(AS329-14)),0)</f>
        <v>0</v>
      </c>
      <c r="AX329" s="87" t="s">
        <v>87</v>
      </c>
      <c r="AY329" s="66">
        <f>IF(AT329=1,VLOOKUP(AX329,data!$B$35:$D$39,2,0),0)</f>
        <v>0</v>
      </c>
      <c r="AZ329" s="67">
        <f>IF(AND(AW329&lt;&gt;0,AY329&lt;&gt;0)=FALSE,0,data!$C$43)</f>
        <v>0</v>
      </c>
      <c r="BA329" s="91">
        <f t="shared" si="169"/>
        <v>0</v>
      </c>
      <c r="BB329" s="121">
        <f t="shared" si="170"/>
        <v>0</v>
      </c>
      <c r="BC329" s="61">
        <f t="shared" si="171"/>
        <v>0</v>
      </c>
      <c r="BD329" s="61">
        <f t="shared" si="172"/>
        <v>0</v>
      </c>
      <c r="BF329" s="64"/>
      <c r="BG329" s="61">
        <f t="shared" si="173"/>
        <v>0</v>
      </c>
      <c r="BH329" s="65">
        <f>IF(BG329=1,data!$C$41*BF329,0)</f>
        <v>0</v>
      </c>
      <c r="BI329" s="87" t="s">
        <v>87</v>
      </c>
      <c r="BJ329" s="66">
        <f>IF(BG329=1,IF(BF329&lt;15,VLOOKUP(BI329,data!$B$3:$E$32,2,0)*BF329,(VLOOKUP(BI329,data!$B$3:$E$32,2,0)*14)+(VLOOKUP(BI329,data!$B$3:$E$32,3,0))*(BF329-14)),0)</f>
        <v>0</v>
      </c>
      <c r="BK329" s="87" t="s">
        <v>87</v>
      </c>
      <c r="BL329" s="66">
        <f>IF(BG329=1,VLOOKUP(BK329,data!$B$35:$D$39,2,0),0)</f>
        <v>0</v>
      </c>
      <c r="BM329" s="67">
        <f>IF(AND(BJ329&lt;&gt;0,BL329&lt;&gt;0)=FALSE,0,data!$C$43)</f>
        <v>0</v>
      </c>
      <c r="BN329" s="91">
        <f t="shared" si="174"/>
        <v>0</v>
      </c>
      <c r="BO329" s="121">
        <f t="shared" si="175"/>
        <v>0</v>
      </c>
      <c r="BP329" s="61">
        <f t="shared" si="176"/>
        <v>0</v>
      </c>
      <c r="BQ329" s="61">
        <f t="shared" si="177"/>
        <v>0</v>
      </c>
      <c r="BS329" s="64"/>
      <c r="BT329" s="61">
        <f t="shared" si="178"/>
        <v>0</v>
      </c>
      <c r="BU329" s="65">
        <f>IF(BT329=1,data!$C$41*BS329,0)</f>
        <v>0</v>
      </c>
      <c r="BV329" s="87" t="s">
        <v>87</v>
      </c>
      <c r="BW329" s="66">
        <f>IF(BT329=1,IF(BS329&lt;15,VLOOKUP(BV329,data!$B$3:$E$32,2,0)*BS329,(VLOOKUP(BV329,data!$B$3:$E$32,2,0)*14)+(VLOOKUP(BV329,data!$B$3:$E$32,3,0))*(BS329-14)),0)</f>
        <v>0</v>
      </c>
      <c r="BX329" s="87" t="s">
        <v>87</v>
      </c>
      <c r="BY329" s="66">
        <f>IF(BT329=1,VLOOKUP(BX329,data!$B$35:$D$39,2,0),0)</f>
        <v>0</v>
      </c>
      <c r="BZ329" s="67">
        <f>IF(AND(BW329&lt;&gt;0,BY329&lt;&gt;0)=FALSE,0,data!$C$43)</f>
        <v>0</v>
      </c>
      <c r="CA329" s="91">
        <f t="shared" si="179"/>
        <v>0</v>
      </c>
      <c r="CB329" s="121">
        <f t="shared" si="180"/>
        <v>0</v>
      </c>
      <c r="CC329" s="61">
        <f t="shared" si="181"/>
        <v>0</v>
      </c>
      <c r="CD329" s="61">
        <f t="shared" si="182"/>
        <v>0</v>
      </c>
    </row>
    <row r="330" spans="1:82" ht="18" hidden="1" customHeight="1" x14ac:dyDescent="0.25">
      <c r="A330" s="68"/>
      <c r="B330" s="58" t="s">
        <v>412</v>
      </c>
      <c r="C330" s="113"/>
      <c r="D330" s="59"/>
      <c r="E330" s="64"/>
      <c r="F330" s="61">
        <f t="shared" si="153"/>
        <v>0</v>
      </c>
      <c r="G330" s="65">
        <f>IF(F330=1,data!$C$41*E330,0)</f>
        <v>0</v>
      </c>
      <c r="H330" s="87" t="s">
        <v>87</v>
      </c>
      <c r="I330" s="66">
        <f>IF($F330=1,IF($E330&lt;15,VLOOKUP(H330,data!$B$3:$E$32,2,0)*$E330,(VLOOKUP(H330,data!$B$3:$E$32,2,0)*14)+(VLOOKUP(H330,data!$B$3:$E$32,3,0))*($E330-14)),0)</f>
        <v>0</v>
      </c>
      <c r="J330" s="87" t="s">
        <v>87</v>
      </c>
      <c r="K330" s="66">
        <f>IF($F330=1,VLOOKUP(J330,data!$B$35:$D$39,2,0),0)</f>
        <v>0</v>
      </c>
      <c r="L330" s="67">
        <f>IF(AND(I330&lt;&gt;0,K330&lt;&gt;0)=FALSE,0,data!$C$43)</f>
        <v>0</v>
      </c>
      <c r="M330" s="91">
        <f t="shared" si="154"/>
        <v>0</v>
      </c>
      <c r="N330" s="61">
        <f t="shared" si="152"/>
        <v>0</v>
      </c>
      <c r="O330" s="61">
        <f t="shared" si="155"/>
        <v>0</v>
      </c>
      <c r="P330" s="61">
        <f t="shared" si="156"/>
        <v>0</v>
      </c>
      <c r="Q330" s="137">
        <f t="shared" si="157"/>
        <v>0</v>
      </c>
      <c r="S330" s="64"/>
      <c r="T330" s="61">
        <f t="shared" si="158"/>
        <v>0</v>
      </c>
      <c r="U330" s="65">
        <f>IF(T330=1,data!$C$41*S330,0)</f>
        <v>0</v>
      </c>
      <c r="V330" s="87" t="s">
        <v>87</v>
      </c>
      <c r="W330" s="66">
        <f>IF(T330=1,IF(S330&lt;15,VLOOKUP(V330,data!$B$3:$E$32,2,0)*S330,(VLOOKUP(V330,data!$B$3:$E$32,2,0)*14)+(VLOOKUP(V330,data!$B$3:$E$32,3,0))*(S330-14)),0)</f>
        <v>0</v>
      </c>
      <c r="X330" s="87" t="s">
        <v>87</v>
      </c>
      <c r="Y330" s="66">
        <f>IF(T330=1,VLOOKUP(X330,data!$B$35:$D$39,2,0),0)</f>
        <v>0</v>
      </c>
      <c r="Z330" s="67">
        <f>IF(AND(W330&lt;&gt;0,Y330&lt;&gt;0)=FALSE,0,data!$C$43)</f>
        <v>0</v>
      </c>
      <c r="AA330" s="91">
        <f t="shared" si="159"/>
        <v>0</v>
      </c>
      <c r="AB330" s="121">
        <f t="shared" si="160"/>
        <v>0</v>
      </c>
      <c r="AC330" s="61">
        <f t="shared" si="161"/>
        <v>0</v>
      </c>
      <c r="AD330" s="61">
        <f t="shared" si="162"/>
        <v>0</v>
      </c>
      <c r="AF330" s="64"/>
      <c r="AG330" s="61">
        <f t="shared" si="163"/>
        <v>0</v>
      </c>
      <c r="AH330" s="65">
        <f>IF(AG330=1,data!$C$41*AF330,0)</f>
        <v>0</v>
      </c>
      <c r="AI330" s="87" t="s">
        <v>87</v>
      </c>
      <c r="AJ330" s="66">
        <f>IF(AG330=1,IF(AF330&lt;15,VLOOKUP(AI330,data!$B$3:$E$32,2,0)*AF330,(VLOOKUP(AI330,data!$B$3:$E$32,2,0)*14)+(VLOOKUP(AI330,data!$B$3:$E$32,3,0))*(AF330-14)),0)</f>
        <v>0</v>
      </c>
      <c r="AK330" s="87" t="s">
        <v>87</v>
      </c>
      <c r="AL330" s="66">
        <f>IF(AG330=1,VLOOKUP(AK330,data!$B$35:$D$39,2,0),0)</f>
        <v>0</v>
      </c>
      <c r="AM330" s="67">
        <f>IF(AND(AJ330&lt;&gt;0,AL330&lt;&gt;0)=FALSE,0,data!$C$43)</f>
        <v>0</v>
      </c>
      <c r="AN330" s="91">
        <f t="shared" si="164"/>
        <v>0</v>
      </c>
      <c r="AO330" s="121">
        <f t="shared" si="165"/>
        <v>0</v>
      </c>
      <c r="AP330" s="61">
        <f t="shared" si="166"/>
        <v>0</v>
      </c>
      <c r="AQ330" s="61">
        <f t="shared" si="167"/>
        <v>0</v>
      </c>
      <c r="AS330" s="64"/>
      <c r="AT330" s="61">
        <f t="shared" si="168"/>
        <v>0</v>
      </c>
      <c r="AU330" s="65">
        <f>IF(AT330=1,data!$C$41*AS330,0)</f>
        <v>0</v>
      </c>
      <c r="AV330" s="87" t="s">
        <v>87</v>
      </c>
      <c r="AW330" s="66">
        <f>IF(AT330=1,IF(AS330&lt;15,VLOOKUP(AV330,data!$B$3:$E$32,2,0)*AS330,(VLOOKUP(AV330,data!$B$3:$E$32,2,0)*14)+(VLOOKUP(AV330,data!$B$3:$E$32,3,0))*(AS330-14)),0)</f>
        <v>0</v>
      </c>
      <c r="AX330" s="87" t="s">
        <v>87</v>
      </c>
      <c r="AY330" s="66">
        <f>IF(AT330=1,VLOOKUP(AX330,data!$B$35:$D$39,2,0),0)</f>
        <v>0</v>
      </c>
      <c r="AZ330" s="67">
        <f>IF(AND(AW330&lt;&gt;0,AY330&lt;&gt;0)=FALSE,0,data!$C$43)</f>
        <v>0</v>
      </c>
      <c r="BA330" s="91">
        <f t="shared" si="169"/>
        <v>0</v>
      </c>
      <c r="BB330" s="121">
        <f t="shared" si="170"/>
        <v>0</v>
      </c>
      <c r="BC330" s="61">
        <f t="shared" si="171"/>
        <v>0</v>
      </c>
      <c r="BD330" s="61">
        <f t="shared" si="172"/>
        <v>0</v>
      </c>
      <c r="BF330" s="64"/>
      <c r="BG330" s="61">
        <f t="shared" si="173"/>
        <v>0</v>
      </c>
      <c r="BH330" s="65">
        <f>IF(BG330=1,data!$C$41*BF330,0)</f>
        <v>0</v>
      </c>
      <c r="BI330" s="87" t="s">
        <v>87</v>
      </c>
      <c r="BJ330" s="66">
        <f>IF(BG330=1,IF(BF330&lt;15,VLOOKUP(BI330,data!$B$3:$E$32,2,0)*BF330,(VLOOKUP(BI330,data!$B$3:$E$32,2,0)*14)+(VLOOKUP(BI330,data!$B$3:$E$32,3,0))*(BF330-14)),0)</f>
        <v>0</v>
      </c>
      <c r="BK330" s="87" t="s">
        <v>87</v>
      </c>
      <c r="BL330" s="66">
        <f>IF(BG330=1,VLOOKUP(BK330,data!$B$35:$D$39,2,0),0)</f>
        <v>0</v>
      </c>
      <c r="BM330" s="67">
        <f>IF(AND(BJ330&lt;&gt;0,BL330&lt;&gt;0)=FALSE,0,data!$C$43)</f>
        <v>0</v>
      </c>
      <c r="BN330" s="91">
        <f t="shared" si="174"/>
        <v>0</v>
      </c>
      <c r="BO330" s="121">
        <f t="shared" si="175"/>
        <v>0</v>
      </c>
      <c r="BP330" s="61">
        <f t="shared" si="176"/>
        <v>0</v>
      </c>
      <c r="BQ330" s="61">
        <f t="shared" si="177"/>
        <v>0</v>
      </c>
      <c r="BS330" s="64"/>
      <c r="BT330" s="61">
        <f t="shared" si="178"/>
        <v>0</v>
      </c>
      <c r="BU330" s="65">
        <f>IF(BT330=1,data!$C$41*BS330,0)</f>
        <v>0</v>
      </c>
      <c r="BV330" s="87" t="s">
        <v>87</v>
      </c>
      <c r="BW330" s="66">
        <f>IF(BT330=1,IF(BS330&lt;15,VLOOKUP(BV330,data!$B$3:$E$32,2,0)*BS330,(VLOOKUP(BV330,data!$B$3:$E$32,2,0)*14)+(VLOOKUP(BV330,data!$B$3:$E$32,3,0))*(BS330-14)),0)</f>
        <v>0</v>
      </c>
      <c r="BX330" s="87" t="s">
        <v>87</v>
      </c>
      <c r="BY330" s="66">
        <f>IF(BT330=1,VLOOKUP(BX330,data!$B$35:$D$39,2,0),0)</f>
        <v>0</v>
      </c>
      <c r="BZ330" s="67">
        <f>IF(AND(BW330&lt;&gt;0,BY330&lt;&gt;0)=FALSE,0,data!$C$43)</f>
        <v>0</v>
      </c>
      <c r="CA330" s="91">
        <f t="shared" si="179"/>
        <v>0</v>
      </c>
      <c r="CB330" s="121">
        <f t="shared" si="180"/>
        <v>0</v>
      </c>
      <c r="CC330" s="61">
        <f t="shared" si="181"/>
        <v>0</v>
      </c>
      <c r="CD330" s="61">
        <f t="shared" si="182"/>
        <v>0</v>
      </c>
    </row>
    <row r="331" spans="1:82" ht="18" hidden="1" customHeight="1" x14ac:dyDescent="0.25">
      <c r="A331" s="68"/>
      <c r="B331" s="58" t="s">
        <v>413</v>
      </c>
      <c r="C331" s="113"/>
      <c r="D331" s="59"/>
      <c r="E331" s="64"/>
      <c r="F331" s="61">
        <f t="shared" si="153"/>
        <v>0</v>
      </c>
      <c r="G331" s="65">
        <f>IF(F331=1,data!$C$41*E331,0)</f>
        <v>0</v>
      </c>
      <c r="H331" s="87" t="s">
        <v>87</v>
      </c>
      <c r="I331" s="66">
        <f>IF($F331=1,IF($E331&lt;15,VLOOKUP(H331,data!$B$3:$E$32,2,0)*$E331,(VLOOKUP(H331,data!$B$3:$E$32,2,0)*14)+(VLOOKUP(H331,data!$B$3:$E$32,3,0))*($E331-14)),0)</f>
        <v>0</v>
      </c>
      <c r="J331" s="87" t="s">
        <v>87</v>
      </c>
      <c r="K331" s="66">
        <f>IF($F331=1,VLOOKUP(J331,data!$B$35:$D$39,2,0),0)</f>
        <v>0</v>
      </c>
      <c r="L331" s="67">
        <f>IF(AND(I331&lt;&gt;0,K331&lt;&gt;0)=FALSE,0,data!$C$43)</f>
        <v>0</v>
      </c>
      <c r="M331" s="91">
        <f t="shared" si="154"/>
        <v>0</v>
      </c>
      <c r="N331" s="61">
        <f t="shared" si="152"/>
        <v>0</v>
      </c>
      <c r="O331" s="61">
        <f t="shared" si="155"/>
        <v>0</v>
      </c>
      <c r="P331" s="61">
        <f t="shared" si="156"/>
        <v>0</v>
      </c>
      <c r="Q331" s="137">
        <f t="shared" si="157"/>
        <v>0</v>
      </c>
      <c r="S331" s="64"/>
      <c r="T331" s="61">
        <f t="shared" si="158"/>
        <v>0</v>
      </c>
      <c r="U331" s="65">
        <f>IF(T331=1,data!$C$41*S331,0)</f>
        <v>0</v>
      </c>
      <c r="V331" s="87" t="s">
        <v>87</v>
      </c>
      <c r="W331" s="66">
        <f>IF(T331=1,IF(S331&lt;15,VLOOKUP(V331,data!$B$3:$E$32,2,0)*S331,(VLOOKUP(V331,data!$B$3:$E$32,2,0)*14)+(VLOOKUP(V331,data!$B$3:$E$32,3,0))*(S331-14)),0)</f>
        <v>0</v>
      </c>
      <c r="X331" s="87" t="s">
        <v>87</v>
      </c>
      <c r="Y331" s="66">
        <f>IF(T331=1,VLOOKUP(X331,data!$B$35:$D$39,2,0),0)</f>
        <v>0</v>
      </c>
      <c r="Z331" s="67">
        <f>IF(AND(W331&lt;&gt;0,Y331&lt;&gt;0)=FALSE,0,data!$C$43)</f>
        <v>0</v>
      </c>
      <c r="AA331" s="91">
        <f t="shared" si="159"/>
        <v>0</v>
      </c>
      <c r="AB331" s="121">
        <f t="shared" si="160"/>
        <v>0</v>
      </c>
      <c r="AC331" s="61">
        <f t="shared" si="161"/>
        <v>0</v>
      </c>
      <c r="AD331" s="61">
        <f t="shared" si="162"/>
        <v>0</v>
      </c>
      <c r="AF331" s="64"/>
      <c r="AG331" s="61">
        <f t="shared" si="163"/>
        <v>0</v>
      </c>
      <c r="AH331" s="65">
        <f>IF(AG331=1,data!$C$41*AF331,0)</f>
        <v>0</v>
      </c>
      <c r="AI331" s="87" t="s">
        <v>87</v>
      </c>
      <c r="AJ331" s="66">
        <f>IF(AG331=1,IF(AF331&lt;15,VLOOKUP(AI331,data!$B$3:$E$32,2,0)*AF331,(VLOOKUP(AI331,data!$B$3:$E$32,2,0)*14)+(VLOOKUP(AI331,data!$B$3:$E$32,3,0))*(AF331-14)),0)</f>
        <v>0</v>
      </c>
      <c r="AK331" s="87" t="s">
        <v>87</v>
      </c>
      <c r="AL331" s="66">
        <f>IF(AG331=1,VLOOKUP(AK331,data!$B$35:$D$39,2,0),0)</f>
        <v>0</v>
      </c>
      <c r="AM331" s="67">
        <f>IF(AND(AJ331&lt;&gt;0,AL331&lt;&gt;0)=FALSE,0,data!$C$43)</f>
        <v>0</v>
      </c>
      <c r="AN331" s="91">
        <f t="shared" si="164"/>
        <v>0</v>
      </c>
      <c r="AO331" s="121">
        <f t="shared" si="165"/>
        <v>0</v>
      </c>
      <c r="AP331" s="61">
        <f t="shared" si="166"/>
        <v>0</v>
      </c>
      <c r="AQ331" s="61">
        <f t="shared" si="167"/>
        <v>0</v>
      </c>
      <c r="AS331" s="64"/>
      <c r="AT331" s="61">
        <f t="shared" si="168"/>
        <v>0</v>
      </c>
      <c r="AU331" s="65">
        <f>IF(AT331=1,data!$C$41*AS331,0)</f>
        <v>0</v>
      </c>
      <c r="AV331" s="87" t="s">
        <v>87</v>
      </c>
      <c r="AW331" s="66">
        <f>IF(AT331=1,IF(AS331&lt;15,VLOOKUP(AV331,data!$B$3:$E$32,2,0)*AS331,(VLOOKUP(AV331,data!$B$3:$E$32,2,0)*14)+(VLOOKUP(AV331,data!$B$3:$E$32,3,0))*(AS331-14)),0)</f>
        <v>0</v>
      </c>
      <c r="AX331" s="87" t="s">
        <v>87</v>
      </c>
      <c r="AY331" s="66">
        <f>IF(AT331=1,VLOOKUP(AX331,data!$B$35:$D$39,2,0),0)</f>
        <v>0</v>
      </c>
      <c r="AZ331" s="67">
        <f>IF(AND(AW331&lt;&gt;0,AY331&lt;&gt;0)=FALSE,0,data!$C$43)</f>
        <v>0</v>
      </c>
      <c r="BA331" s="91">
        <f t="shared" si="169"/>
        <v>0</v>
      </c>
      <c r="BB331" s="121">
        <f t="shared" si="170"/>
        <v>0</v>
      </c>
      <c r="BC331" s="61">
        <f t="shared" si="171"/>
        <v>0</v>
      </c>
      <c r="BD331" s="61">
        <f t="shared" si="172"/>
        <v>0</v>
      </c>
      <c r="BF331" s="64"/>
      <c r="BG331" s="61">
        <f t="shared" si="173"/>
        <v>0</v>
      </c>
      <c r="BH331" s="65">
        <f>IF(BG331=1,data!$C$41*BF331,0)</f>
        <v>0</v>
      </c>
      <c r="BI331" s="87" t="s">
        <v>87</v>
      </c>
      <c r="BJ331" s="66">
        <f>IF(BG331=1,IF(BF331&lt;15,VLOOKUP(BI331,data!$B$3:$E$32,2,0)*BF331,(VLOOKUP(BI331,data!$B$3:$E$32,2,0)*14)+(VLOOKUP(BI331,data!$B$3:$E$32,3,0))*(BF331-14)),0)</f>
        <v>0</v>
      </c>
      <c r="BK331" s="87" t="s">
        <v>87</v>
      </c>
      <c r="BL331" s="66">
        <f>IF(BG331=1,VLOOKUP(BK331,data!$B$35:$D$39,2,0),0)</f>
        <v>0</v>
      </c>
      <c r="BM331" s="67">
        <f>IF(AND(BJ331&lt;&gt;0,BL331&lt;&gt;0)=FALSE,0,data!$C$43)</f>
        <v>0</v>
      </c>
      <c r="BN331" s="91">
        <f t="shared" si="174"/>
        <v>0</v>
      </c>
      <c r="BO331" s="121">
        <f t="shared" si="175"/>
        <v>0</v>
      </c>
      <c r="BP331" s="61">
        <f t="shared" si="176"/>
        <v>0</v>
      </c>
      <c r="BQ331" s="61">
        <f t="shared" si="177"/>
        <v>0</v>
      </c>
      <c r="BS331" s="64"/>
      <c r="BT331" s="61">
        <f t="shared" si="178"/>
        <v>0</v>
      </c>
      <c r="BU331" s="65">
        <f>IF(BT331=1,data!$C$41*BS331,0)</f>
        <v>0</v>
      </c>
      <c r="BV331" s="87" t="s">
        <v>87</v>
      </c>
      <c r="BW331" s="66">
        <f>IF(BT331=1,IF(BS331&lt;15,VLOOKUP(BV331,data!$B$3:$E$32,2,0)*BS331,(VLOOKUP(BV331,data!$B$3:$E$32,2,0)*14)+(VLOOKUP(BV331,data!$B$3:$E$32,3,0))*(BS331-14)),0)</f>
        <v>0</v>
      </c>
      <c r="BX331" s="87" t="s">
        <v>87</v>
      </c>
      <c r="BY331" s="66">
        <f>IF(BT331=1,VLOOKUP(BX331,data!$B$35:$D$39,2,0),0)</f>
        <v>0</v>
      </c>
      <c r="BZ331" s="67">
        <f>IF(AND(BW331&lt;&gt;0,BY331&lt;&gt;0)=FALSE,0,data!$C$43)</f>
        <v>0</v>
      </c>
      <c r="CA331" s="91">
        <f t="shared" si="179"/>
        <v>0</v>
      </c>
      <c r="CB331" s="121">
        <f t="shared" si="180"/>
        <v>0</v>
      </c>
      <c r="CC331" s="61">
        <f t="shared" si="181"/>
        <v>0</v>
      </c>
      <c r="CD331" s="61">
        <f t="shared" si="182"/>
        <v>0</v>
      </c>
    </row>
    <row r="332" spans="1:82" ht="18" hidden="1" customHeight="1" x14ac:dyDescent="0.25">
      <c r="A332" s="68"/>
      <c r="B332" s="58" t="s">
        <v>414</v>
      </c>
      <c r="C332" s="113"/>
      <c r="D332" s="59"/>
      <c r="E332" s="64"/>
      <c r="F332" s="61">
        <f t="shared" si="153"/>
        <v>0</v>
      </c>
      <c r="G332" s="65">
        <f>IF(F332=1,data!$C$41*E332,0)</f>
        <v>0</v>
      </c>
      <c r="H332" s="87" t="s">
        <v>87</v>
      </c>
      <c r="I332" s="66">
        <f>IF($F332=1,IF($E332&lt;15,VLOOKUP(H332,data!$B$3:$E$32,2,0)*$E332,(VLOOKUP(H332,data!$B$3:$E$32,2,0)*14)+(VLOOKUP(H332,data!$B$3:$E$32,3,0))*($E332-14)),0)</f>
        <v>0</v>
      </c>
      <c r="J332" s="87" t="s">
        <v>87</v>
      </c>
      <c r="K332" s="66">
        <f>IF($F332=1,VLOOKUP(J332,data!$B$35:$D$39,2,0),0)</f>
        <v>0</v>
      </c>
      <c r="L332" s="67">
        <f>IF(AND(I332&lt;&gt;0,K332&lt;&gt;0)=FALSE,0,data!$C$43)</f>
        <v>0</v>
      </c>
      <c r="M332" s="91">
        <f t="shared" si="154"/>
        <v>0</v>
      </c>
      <c r="N332" s="61">
        <f t="shared" si="152"/>
        <v>0</v>
      </c>
      <c r="O332" s="61">
        <f t="shared" si="155"/>
        <v>0</v>
      </c>
      <c r="P332" s="61">
        <f t="shared" si="156"/>
        <v>0</v>
      </c>
      <c r="Q332" s="137">
        <f t="shared" si="157"/>
        <v>0</v>
      </c>
      <c r="S332" s="64"/>
      <c r="T332" s="61">
        <f t="shared" si="158"/>
        <v>0</v>
      </c>
      <c r="U332" s="65">
        <f>IF(T332=1,data!$C$41*S332,0)</f>
        <v>0</v>
      </c>
      <c r="V332" s="87" t="s">
        <v>87</v>
      </c>
      <c r="W332" s="66">
        <f>IF(T332=1,IF(S332&lt;15,VLOOKUP(V332,data!$B$3:$E$32,2,0)*S332,(VLOOKUP(V332,data!$B$3:$E$32,2,0)*14)+(VLOOKUP(V332,data!$B$3:$E$32,3,0))*(S332-14)),0)</f>
        <v>0</v>
      </c>
      <c r="X332" s="87" t="s">
        <v>87</v>
      </c>
      <c r="Y332" s="66">
        <f>IF(T332=1,VLOOKUP(X332,data!$B$35:$D$39,2,0),0)</f>
        <v>0</v>
      </c>
      <c r="Z332" s="67">
        <f>IF(AND(W332&lt;&gt;0,Y332&lt;&gt;0)=FALSE,0,data!$C$43)</f>
        <v>0</v>
      </c>
      <c r="AA332" s="91">
        <f t="shared" si="159"/>
        <v>0</v>
      </c>
      <c r="AB332" s="121">
        <f t="shared" si="160"/>
        <v>0</v>
      </c>
      <c r="AC332" s="61">
        <f t="shared" si="161"/>
        <v>0</v>
      </c>
      <c r="AD332" s="61">
        <f t="shared" si="162"/>
        <v>0</v>
      </c>
      <c r="AF332" s="64"/>
      <c r="AG332" s="61">
        <f t="shared" si="163"/>
        <v>0</v>
      </c>
      <c r="AH332" s="65">
        <f>IF(AG332=1,data!$C$41*AF332,0)</f>
        <v>0</v>
      </c>
      <c r="AI332" s="87" t="s">
        <v>87</v>
      </c>
      <c r="AJ332" s="66">
        <f>IF(AG332=1,IF(AF332&lt;15,VLOOKUP(AI332,data!$B$3:$E$32,2,0)*AF332,(VLOOKUP(AI332,data!$B$3:$E$32,2,0)*14)+(VLOOKUP(AI332,data!$B$3:$E$32,3,0))*(AF332-14)),0)</f>
        <v>0</v>
      </c>
      <c r="AK332" s="87" t="s">
        <v>87</v>
      </c>
      <c r="AL332" s="66">
        <f>IF(AG332=1,VLOOKUP(AK332,data!$B$35:$D$39,2,0),0)</f>
        <v>0</v>
      </c>
      <c r="AM332" s="67">
        <f>IF(AND(AJ332&lt;&gt;0,AL332&lt;&gt;0)=FALSE,0,data!$C$43)</f>
        <v>0</v>
      </c>
      <c r="AN332" s="91">
        <f t="shared" si="164"/>
        <v>0</v>
      </c>
      <c r="AO332" s="121">
        <f t="shared" si="165"/>
        <v>0</v>
      </c>
      <c r="AP332" s="61">
        <f t="shared" si="166"/>
        <v>0</v>
      </c>
      <c r="AQ332" s="61">
        <f t="shared" si="167"/>
        <v>0</v>
      </c>
      <c r="AS332" s="64"/>
      <c r="AT332" s="61">
        <f t="shared" si="168"/>
        <v>0</v>
      </c>
      <c r="AU332" s="65">
        <f>IF(AT332=1,data!$C$41*AS332,0)</f>
        <v>0</v>
      </c>
      <c r="AV332" s="87" t="s">
        <v>87</v>
      </c>
      <c r="AW332" s="66">
        <f>IF(AT332=1,IF(AS332&lt;15,VLOOKUP(AV332,data!$B$3:$E$32,2,0)*AS332,(VLOOKUP(AV332,data!$B$3:$E$32,2,0)*14)+(VLOOKUP(AV332,data!$B$3:$E$32,3,0))*(AS332-14)),0)</f>
        <v>0</v>
      </c>
      <c r="AX332" s="87" t="s">
        <v>87</v>
      </c>
      <c r="AY332" s="66">
        <f>IF(AT332=1,VLOOKUP(AX332,data!$B$35:$D$39,2,0),0)</f>
        <v>0</v>
      </c>
      <c r="AZ332" s="67">
        <f>IF(AND(AW332&lt;&gt;0,AY332&lt;&gt;0)=FALSE,0,data!$C$43)</f>
        <v>0</v>
      </c>
      <c r="BA332" s="91">
        <f t="shared" si="169"/>
        <v>0</v>
      </c>
      <c r="BB332" s="121">
        <f t="shared" si="170"/>
        <v>0</v>
      </c>
      <c r="BC332" s="61">
        <f t="shared" si="171"/>
        <v>0</v>
      </c>
      <c r="BD332" s="61">
        <f t="shared" si="172"/>
        <v>0</v>
      </c>
      <c r="BF332" s="64"/>
      <c r="BG332" s="61">
        <f t="shared" si="173"/>
        <v>0</v>
      </c>
      <c r="BH332" s="65">
        <f>IF(BG332=1,data!$C$41*BF332,0)</f>
        <v>0</v>
      </c>
      <c r="BI332" s="87" t="s">
        <v>87</v>
      </c>
      <c r="BJ332" s="66">
        <f>IF(BG332=1,IF(BF332&lt;15,VLOOKUP(BI332,data!$B$3:$E$32,2,0)*BF332,(VLOOKUP(BI332,data!$B$3:$E$32,2,0)*14)+(VLOOKUP(BI332,data!$B$3:$E$32,3,0))*(BF332-14)),0)</f>
        <v>0</v>
      </c>
      <c r="BK332" s="87" t="s">
        <v>87</v>
      </c>
      <c r="BL332" s="66">
        <f>IF(BG332=1,VLOOKUP(BK332,data!$B$35:$D$39,2,0),0)</f>
        <v>0</v>
      </c>
      <c r="BM332" s="67">
        <f>IF(AND(BJ332&lt;&gt;0,BL332&lt;&gt;0)=FALSE,0,data!$C$43)</f>
        <v>0</v>
      </c>
      <c r="BN332" s="91">
        <f t="shared" si="174"/>
        <v>0</v>
      </c>
      <c r="BO332" s="121">
        <f t="shared" si="175"/>
        <v>0</v>
      </c>
      <c r="BP332" s="61">
        <f t="shared" si="176"/>
        <v>0</v>
      </c>
      <c r="BQ332" s="61">
        <f t="shared" si="177"/>
        <v>0</v>
      </c>
      <c r="BS332" s="64"/>
      <c r="BT332" s="61">
        <f t="shared" si="178"/>
        <v>0</v>
      </c>
      <c r="BU332" s="65">
        <f>IF(BT332=1,data!$C$41*BS332,0)</f>
        <v>0</v>
      </c>
      <c r="BV332" s="87" t="s">
        <v>87</v>
      </c>
      <c r="BW332" s="66">
        <f>IF(BT332=1,IF(BS332&lt;15,VLOOKUP(BV332,data!$B$3:$E$32,2,0)*BS332,(VLOOKUP(BV332,data!$B$3:$E$32,2,0)*14)+(VLOOKUP(BV332,data!$B$3:$E$32,3,0))*(BS332-14)),0)</f>
        <v>0</v>
      </c>
      <c r="BX332" s="87" t="s">
        <v>87</v>
      </c>
      <c r="BY332" s="66">
        <f>IF(BT332=1,VLOOKUP(BX332,data!$B$35:$D$39,2,0),0)</f>
        <v>0</v>
      </c>
      <c r="BZ332" s="67">
        <f>IF(AND(BW332&lt;&gt;0,BY332&lt;&gt;0)=FALSE,0,data!$C$43)</f>
        <v>0</v>
      </c>
      <c r="CA332" s="91">
        <f t="shared" si="179"/>
        <v>0</v>
      </c>
      <c r="CB332" s="121">
        <f t="shared" si="180"/>
        <v>0</v>
      </c>
      <c r="CC332" s="61">
        <f t="shared" si="181"/>
        <v>0</v>
      </c>
      <c r="CD332" s="61">
        <f t="shared" si="182"/>
        <v>0</v>
      </c>
    </row>
    <row r="333" spans="1:82" ht="18" hidden="1" customHeight="1" x14ac:dyDescent="0.25">
      <c r="A333" s="68"/>
      <c r="B333" s="58" t="s">
        <v>415</v>
      </c>
      <c r="C333" s="113"/>
      <c r="D333" s="59"/>
      <c r="E333" s="64"/>
      <c r="F333" s="61">
        <f t="shared" si="153"/>
        <v>0</v>
      </c>
      <c r="G333" s="65">
        <f>IF(F333=1,data!$C$41*E333,0)</f>
        <v>0</v>
      </c>
      <c r="H333" s="87" t="s">
        <v>87</v>
      </c>
      <c r="I333" s="66">
        <f>IF($F333=1,IF($E333&lt;15,VLOOKUP(H333,data!$B$3:$E$32,2,0)*$E333,(VLOOKUP(H333,data!$B$3:$E$32,2,0)*14)+(VLOOKUP(H333,data!$B$3:$E$32,3,0))*($E333-14)),0)</f>
        <v>0</v>
      </c>
      <c r="J333" s="87" t="s">
        <v>87</v>
      </c>
      <c r="K333" s="66">
        <f>IF($F333=1,VLOOKUP(J333,data!$B$35:$D$39,2,0),0)</f>
        <v>0</v>
      </c>
      <c r="L333" s="67">
        <f>IF(AND(I333&lt;&gt;0,K333&lt;&gt;0)=FALSE,0,data!$C$43)</f>
        <v>0</v>
      </c>
      <c r="M333" s="91">
        <f t="shared" si="154"/>
        <v>0</v>
      </c>
      <c r="N333" s="61">
        <f t="shared" si="152"/>
        <v>0</v>
      </c>
      <c r="O333" s="61">
        <f t="shared" si="155"/>
        <v>0</v>
      </c>
      <c r="P333" s="61">
        <f t="shared" si="156"/>
        <v>0</v>
      </c>
      <c r="Q333" s="137">
        <f t="shared" si="157"/>
        <v>0</v>
      </c>
      <c r="S333" s="64"/>
      <c r="T333" s="61">
        <f t="shared" si="158"/>
        <v>0</v>
      </c>
      <c r="U333" s="65">
        <f>IF(T333=1,data!$C$41*S333,0)</f>
        <v>0</v>
      </c>
      <c r="V333" s="87" t="s">
        <v>87</v>
      </c>
      <c r="W333" s="66">
        <f>IF(T333=1,IF(S333&lt;15,VLOOKUP(V333,data!$B$3:$E$32,2,0)*S333,(VLOOKUP(V333,data!$B$3:$E$32,2,0)*14)+(VLOOKUP(V333,data!$B$3:$E$32,3,0))*(S333-14)),0)</f>
        <v>0</v>
      </c>
      <c r="X333" s="87" t="s">
        <v>87</v>
      </c>
      <c r="Y333" s="66">
        <f>IF(T333=1,VLOOKUP(X333,data!$B$35:$D$39,2,0),0)</f>
        <v>0</v>
      </c>
      <c r="Z333" s="67">
        <f>IF(AND(W333&lt;&gt;0,Y333&lt;&gt;0)=FALSE,0,data!$C$43)</f>
        <v>0</v>
      </c>
      <c r="AA333" s="91">
        <f t="shared" si="159"/>
        <v>0</v>
      </c>
      <c r="AB333" s="121">
        <f t="shared" si="160"/>
        <v>0</v>
      </c>
      <c r="AC333" s="61">
        <f t="shared" si="161"/>
        <v>0</v>
      </c>
      <c r="AD333" s="61">
        <f t="shared" si="162"/>
        <v>0</v>
      </c>
      <c r="AF333" s="64"/>
      <c r="AG333" s="61">
        <f t="shared" si="163"/>
        <v>0</v>
      </c>
      <c r="AH333" s="65">
        <f>IF(AG333=1,data!$C$41*AF333,0)</f>
        <v>0</v>
      </c>
      <c r="AI333" s="87" t="s">
        <v>87</v>
      </c>
      <c r="AJ333" s="66">
        <f>IF(AG333=1,IF(AF333&lt;15,VLOOKUP(AI333,data!$B$3:$E$32,2,0)*AF333,(VLOOKUP(AI333,data!$B$3:$E$32,2,0)*14)+(VLOOKUP(AI333,data!$B$3:$E$32,3,0))*(AF333-14)),0)</f>
        <v>0</v>
      </c>
      <c r="AK333" s="87" t="s">
        <v>87</v>
      </c>
      <c r="AL333" s="66">
        <f>IF(AG333=1,VLOOKUP(AK333,data!$B$35:$D$39,2,0),0)</f>
        <v>0</v>
      </c>
      <c r="AM333" s="67">
        <f>IF(AND(AJ333&lt;&gt;0,AL333&lt;&gt;0)=FALSE,0,data!$C$43)</f>
        <v>0</v>
      </c>
      <c r="AN333" s="91">
        <f t="shared" si="164"/>
        <v>0</v>
      </c>
      <c r="AO333" s="121">
        <f t="shared" si="165"/>
        <v>0</v>
      </c>
      <c r="AP333" s="61">
        <f t="shared" si="166"/>
        <v>0</v>
      </c>
      <c r="AQ333" s="61">
        <f t="shared" si="167"/>
        <v>0</v>
      </c>
      <c r="AS333" s="64"/>
      <c r="AT333" s="61">
        <f t="shared" si="168"/>
        <v>0</v>
      </c>
      <c r="AU333" s="65">
        <f>IF(AT333=1,data!$C$41*AS333,0)</f>
        <v>0</v>
      </c>
      <c r="AV333" s="87" t="s">
        <v>87</v>
      </c>
      <c r="AW333" s="66">
        <f>IF(AT333=1,IF(AS333&lt;15,VLOOKUP(AV333,data!$B$3:$E$32,2,0)*AS333,(VLOOKUP(AV333,data!$B$3:$E$32,2,0)*14)+(VLOOKUP(AV333,data!$B$3:$E$32,3,0))*(AS333-14)),0)</f>
        <v>0</v>
      </c>
      <c r="AX333" s="87" t="s">
        <v>87</v>
      </c>
      <c r="AY333" s="66">
        <f>IF(AT333=1,VLOOKUP(AX333,data!$B$35:$D$39,2,0),0)</f>
        <v>0</v>
      </c>
      <c r="AZ333" s="67">
        <f>IF(AND(AW333&lt;&gt;0,AY333&lt;&gt;0)=FALSE,0,data!$C$43)</f>
        <v>0</v>
      </c>
      <c r="BA333" s="91">
        <f t="shared" si="169"/>
        <v>0</v>
      </c>
      <c r="BB333" s="121">
        <f t="shared" si="170"/>
        <v>0</v>
      </c>
      <c r="BC333" s="61">
        <f t="shared" si="171"/>
        <v>0</v>
      </c>
      <c r="BD333" s="61">
        <f t="shared" si="172"/>
        <v>0</v>
      </c>
      <c r="BF333" s="64"/>
      <c r="BG333" s="61">
        <f t="shared" si="173"/>
        <v>0</v>
      </c>
      <c r="BH333" s="65">
        <f>IF(BG333=1,data!$C$41*BF333,0)</f>
        <v>0</v>
      </c>
      <c r="BI333" s="87" t="s">
        <v>87</v>
      </c>
      <c r="BJ333" s="66">
        <f>IF(BG333=1,IF(BF333&lt;15,VLOOKUP(BI333,data!$B$3:$E$32,2,0)*BF333,(VLOOKUP(BI333,data!$B$3:$E$32,2,0)*14)+(VLOOKUP(BI333,data!$B$3:$E$32,3,0))*(BF333-14)),0)</f>
        <v>0</v>
      </c>
      <c r="BK333" s="87" t="s">
        <v>87</v>
      </c>
      <c r="BL333" s="66">
        <f>IF(BG333=1,VLOOKUP(BK333,data!$B$35:$D$39,2,0),0)</f>
        <v>0</v>
      </c>
      <c r="BM333" s="67">
        <f>IF(AND(BJ333&lt;&gt;0,BL333&lt;&gt;0)=FALSE,0,data!$C$43)</f>
        <v>0</v>
      </c>
      <c r="BN333" s="91">
        <f t="shared" si="174"/>
        <v>0</v>
      </c>
      <c r="BO333" s="121">
        <f t="shared" si="175"/>
        <v>0</v>
      </c>
      <c r="BP333" s="61">
        <f t="shared" si="176"/>
        <v>0</v>
      </c>
      <c r="BQ333" s="61">
        <f t="shared" si="177"/>
        <v>0</v>
      </c>
      <c r="BS333" s="64"/>
      <c r="BT333" s="61">
        <f t="shared" si="178"/>
        <v>0</v>
      </c>
      <c r="BU333" s="65">
        <f>IF(BT333=1,data!$C$41*BS333,0)</f>
        <v>0</v>
      </c>
      <c r="BV333" s="87" t="s">
        <v>87</v>
      </c>
      <c r="BW333" s="66">
        <f>IF(BT333=1,IF(BS333&lt;15,VLOOKUP(BV333,data!$B$3:$E$32,2,0)*BS333,(VLOOKUP(BV333,data!$B$3:$E$32,2,0)*14)+(VLOOKUP(BV333,data!$B$3:$E$32,3,0))*(BS333-14)),0)</f>
        <v>0</v>
      </c>
      <c r="BX333" s="87" t="s">
        <v>87</v>
      </c>
      <c r="BY333" s="66">
        <f>IF(BT333=1,VLOOKUP(BX333,data!$B$35:$D$39,2,0),0)</f>
        <v>0</v>
      </c>
      <c r="BZ333" s="67">
        <f>IF(AND(BW333&lt;&gt;0,BY333&lt;&gt;0)=FALSE,0,data!$C$43)</f>
        <v>0</v>
      </c>
      <c r="CA333" s="91">
        <f t="shared" si="179"/>
        <v>0</v>
      </c>
      <c r="CB333" s="121">
        <f t="shared" si="180"/>
        <v>0</v>
      </c>
      <c r="CC333" s="61">
        <f t="shared" si="181"/>
        <v>0</v>
      </c>
      <c r="CD333" s="61">
        <f t="shared" si="182"/>
        <v>0</v>
      </c>
    </row>
    <row r="334" spans="1:82" ht="18" hidden="1" customHeight="1" x14ac:dyDescent="0.25">
      <c r="A334" s="68"/>
      <c r="B334" s="58" t="s">
        <v>416</v>
      </c>
      <c r="C334" s="113"/>
      <c r="D334" s="59"/>
      <c r="E334" s="64"/>
      <c r="F334" s="61">
        <f t="shared" si="153"/>
        <v>0</v>
      </c>
      <c r="G334" s="65">
        <f>IF(F334=1,data!$C$41*E334,0)</f>
        <v>0</v>
      </c>
      <c r="H334" s="87" t="s">
        <v>87</v>
      </c>
      <c r="I334" s="66">
        <f>IF($F334=1,IF($E334&lt;15,VLOOKUP(H334,data!$B$3:$E$32,2,0)*$E334,(VLOOKUP(H334,data!$B$3:$E$32,2,0)*14)+(VLOOKUP(H334,data!$B$3:$E$32,3,0))*($E334-14)),0)</f>
        <v>0</v>
      </c>
      <c r="J334" s="87" t="s">
        <v>87</v>
      </c>
      <c r="K334" s="66">
        <f>IF($F334=1,VLOOKUP(J334,data!$B$35:$D$39,2,0),0)</f>
        <v>0</v>
      </c>
      <c r="L334" s="67">
        <f>IF(AND(I334&lt;&gt;0,K334&lt;&gt;0)=FALSE,0,data!$C$43)</f>
        <v>0</v>
      </c>
      <c r="M334" s="91">
        <f t="shared" si="154"/>
        <v>0</v>
      </c>
      <c r="N334" s="61">
        <f t="shared" si="152"/>
        <v>0</v>
      </c>
      <c r="O334" s="61">
        <f t="shared" si="155"/>
        <v>0</v>
      </c>
      <c r="P334" s="61">
        <f t="shared" si="156"/>
        <v>0</v>
      </c>
      <c r="Q334" s="137">
        <f t="shared" si="157"/>
        <v>0</v>
      </c>
      <c r="S334" s="64"/>
      <c r="T334" s="61">
        <f t="shared" si="158"/>
        <v>0</v>
      </c>
      <c r="U334" s="65">
        <f>IF(T334=1,data!$C$41*S334,0)</f>
        <v>0</v>
      </c>
      <c r="V334" s="87" t="s">
        <v>87</v>
      </c>
      <c r="W334" s="66">
        <f>IF(T334=1,IF(S334&lt;15,VLOOKUP(V334,data!$B$3:$E$32,2,0)*S334,(VLOOKUP(V334,data!$B$3:$E$32,2,0)*14)+(VLOOKUP(V334,data!$B$3:$E$32,3,0))*(S334-14)),0)</f>
        <v>0</v>
      </c>
      <c r="X334" s="87" t="s">
        <v>87</v>
      </c>
      <c r="Y334" s="66">
        <f>IF(T334=1,VLOOKUP(X334,data!$B$35:$D$39,2,0),0)</f>
        <v>0</v>
      </c>
      <c r="Z334" s="67">
        <f>IF(AND(W334&lt;&gt;0,Y334&lt;&gt;0)=FALSE,0,data!$C$43)</f>
        <v>0</v>
      </c>
      <c r="AA334" s="91">
        <f t="shared" si="159"/>
        <v>0</v>
      </c>
      <c r="AB334" s="121">
        <f t="shared" si="160"/>
        <v>0</v>
      </c>
      <c r="AC334" s="61">
        <f t="shared" si="161"/>
        <v>0</v>
      </c>
      <c r="AD334" s="61">
        <f t="shared" si="162"/>
        <v>0</v>
      </c>
      <c r="AF334" s="64"/>
      <c r="AG334" s="61">
        <f t="shared" si="163"/>
        <v>0</v>
      </c>
      <c r="AH334" s="65">
        <f>IF(AG334=1,data!$C$41*AF334,0)</f>
        <v>0</v>
      </c>
      <c r="AI334" s="87" t="s">
        <v>87</v>
      </c>
      <c r="AJ334" s="66">
        <f>IF(AG334=1,IF(AF334&lt;15,VLOOKUP(AI334,data!$B$3:$E$32,2,0)*AF334,(VLOOKUP(AI334,data!$B$3:$E$32,2,0)*14)+(VLOOKUP(AI334,data!$B$3:$E$32,3,0))*(AF334-14)),0)</f>
        <v>0</v>
      </c>
      <c r="AK334" s="87" t="s">
        <v>87</v>
      </c>
      <c r="AL334" s="66">
        <f>IF(AG334=1,VLOOKUP(AK334,data!$B$35:$D$39,2,0),0)</f>
        <v>0</v>
      </c>
      <c r="AM334" s="67">
        <f>IF(AND(AJ334&lt;&gt;0,AL334&lt;&gt;0)=FALSE,0,data!$C$43)</f>
        <v>0</v>
      </c>
      <c r="AN334" s="91">
        <f t="shared" si="164"/>
        <v>0</v>
      </c>
      <c r="AO334" s="121">
        <f t="shared" si="165"/>
        <v>0</v>
      </c>
      <c r="AP334" s="61">
        <f t="shared" si="166"/>
        <v>0</v>
      </c>
      <c r="AQ334" s="61">
        <f t="shared" si="167"/>
        <v>0</v>
      </c>
      <c r="AS334" s="64"/>
      <c r="AT334" s="61">
        <f t="shared" si="168"/>
        <v>0</v>
      </c>
      <c r="AU334" s="65">
        <f>IF(AT334=1,data!$C$41*AS334,0)</f>
        <v>0</v>
      </c>
      <c r="AV334" s="87" t="s">
        <v>87</v>
      </c>
      <c r="AW334" s="66">
        <f>IF(AT334=1,IF(AS334&lt;15,VLOOKUP(AV334,data!$B$3:$E$32,2,0)*AS334,(VLOOKUP(AV334,data!$B$3:$E$32,2,0)*14)+(VLOOKUP(AV334,data!$B$3:$E$32,3,0))*(AS334-14)),0)</f>
        <v>0</v>
      </c>
      <c r="AX334" s="87" t="s">
        <v>87</v>
      </c>
      <c r="AY334" s="66">
        <f>IF(AT334=1,VLOOKUP(AX334,data!$B$35:$D$39,2,0),0)</f>
        <v>0</v>
      </c>
      <c r="AZ334" s="67">
        <f>IF(AND(AW334&lt;&gt;0,AY334&lt;&gt;0)=FALSE,0,data!$C$43)</f>
        <v>0</v>
      </c>
      <c r="BA334" s="91">
        <f t="shared" si="169"/>
        <v>0</v>
      </c>
      <c r="BB334" s="121">
        <f t="shared" si="170"/>
        <v>0</v>
      </c>
      <c r="BC334" s="61">
        <f t="shared" si="171"/>
        <v>0</v>
      </c>
      <c r="BD334" s="61">
        <f t="shared" si="172"/>
        <v>0</v>
      </c>
      <c r="BF334" s="64"/>
      <c r="BG334" s="61">
        <f t="shared" si="173"/>
        <v>0</v>
      </c>
      <c r="BH334" s="65">
        <f>IF(BG334=1,data!$C$41*BF334,0)</f>
        <v>0</v>
      </c>
      <c r="BI334" s="87" t="s">
        <v>87</v>
      </c>
      <c r="BJ334" s="66">
        <f>IF(BG334=1,IF(BF334&lt;15,VLOOKUP(BI334,data!$B$3:$E$32,2,0)*BF334,(VLOOKUP(BI334,data!$B$3:$E$32,2,0)*14)+(VLOOKUP(BI334,data!$B$3:$E$32,3,0))*(BF334-14)),0)</f>
        <v>0</v>
      </c>
      <c r="BK334" s="87" t="s">
        <v>87</v>
      </c>
      <c r="BL334" s="66">
        <f>IF(BG334=1,VLOOKUP(BK334,data!$B$35:$D$39,2,0),0)</f>
        <v>0</v>
      </c>
      <c r="BM334" s="67">
        <f>IF(AND(BJ334&lt;&gt;0,BL334&lt;&gt;0)=FALSE,0,data!$C$43)</f>
        <v>0</v>
      </c>
      <c r="BN334" s="91">
        <f t="shared" si="174"/>
        <v>0</v>
      </c>
      <c r="BO334" s="121">
        <f t="shared" si="175"/>
        <v>0</v>
      </c>
      <c r="BP334" s="61">
        <f t="shared" si="176"/>
        <v>0</v>
      </c>
      <c r="BQ334" s="61">
        <f t="shared" si="177"/>
        <v>0</v>
      </c>
      <c r="BS334" s="64"/>
      <c r="BT334" s="61">
        <f t="shared" si="178"/>
        <v>0</v>
      </c>
      <c r="BU334" s="65">
        <f>IF(BT334=1,data!$C$41*BS334,0)</f>
        <v>0</v>
      </c>
      <c r="BV334" s="87" t="s">
        <v>87</v>
      </c>
      <c r="BW334" s="66">
        <f>IF(BT334=1,IF(BS334&lt;15,VLOOKUP(BV334,data!$B$3:$E$32,2,0)*BS334,(VLOOKUP(BV334,data!$B$3:$E$32,2,0)*14)+(VLOOKUP(BV334,data!$B$3:$E$32,3,0))*(BS334-14)),0)</f>
        <v>0</v>
      </c>
      <c r="BX334" s="87" t="s">
        <v>87</v>
      </c>
      <c r="BY334" s="66">
        <f>IF(BT334=1,VLOOKUP(BX334,data!$B$35:$D$39,2,0),0)</f>
        <v>0</v>
      </c>
      <c r="BZ334" s="67">
        <f>IF(AND(BW334&lt;&gt;0,BY334&lt;&gt;0)=FALSE,0,data!$C$43)</f>
        <v>0</v>
      </c>
      <c r="CA334" s="91">
        <f t="shared" si="179"/>
        <v>0</v>
      </c>
      <c r="CB334" s="121">
        <f t="shared" si="180"/>
        <v>0</v>
      </c>
      <c r="CC334" s="61">
        <f t="shared" si="181"/>
        <v>0</v>
      </c>
      <c r="CD334" s="61">
        <f t="shared" si="182"/>
        <v>0</v>
      </c>
    </row>
    <row r="335" spans="1:82" ht="18" hidden="1" customHeight="1" x14ac:dyDescent="0.25">
      <c r="A335" s="68"/>
      <c r="B335" s="58" t="s">
        <v>417</v>
      </c>
      <c r="C335" s="113"/>
      <c r="D335" s="59"/>
      <c r="E335" s="64"/>
      <c r="F335" s="61">
        <f t="shared" si="153"/>
        <v>0</v>
      </c>
      <c r="G335" s="65">
        <f>IF(F335=1,data!$C$41*E335,0)</f>
        <v>0</v>
      </c>
      <c r="H335" s="87" t="s">
        <v>87</v>
      </c>
      <c r="I335" s="66">
        <f>IF($F335=1,IF($E335&lt;15,VLOOKUP(H335,data!$B$3:$E$32,2,0)*$E335,(VLOOKUP(H335,data!$B$3:$E$32,2,0)*14)+(VLOOKUP(H335,data!$B$3:$E$32,3,0))*($E335-14)),0)</f>
        <v>0</v>
      </c>
      <c r="J335" s="87" t="s">
        <v>87</v>
      </c>
      <c r="K335" s="66">
        <f>IF($F335=1,VLOOKUP(J335,data!$B$35:$D$39,2,0),0)</f>
        <v>0</v>
      </c>
      <c r="L335" s="67">
        <f>IF(AND(I335&lt;&gt;0,K335&lt;&gt;0)=FALSE,0,data!$C$43)</f>
        <v>0</v>
      </c>
      <c r="M335" s="91">
        <f t="shared" si="154"/>
        <v>0</v>
      </c>
      <c r="N335" s="61">
        <f t="shared" si="152"/>
        <v>0</v>
      </c>
      <c r="O335" s="61">
        <f t="shared" si="155"/>
        <v>0</v>
      </c>
      <c r="P335" s="61">
        <f t="shared" si="156"/>
        <v>0</v>
      </c>
      <c r="Q335" s="137">
        <f t="shared" si="157"/>
        <v>0</v>
      </c>
      <c r="S335" s="64"/>
      <c r="T335" s="61">
        <f t="shared" si="158"/>
        <v>0</v>
      </c>
      <c r="U335" s="65">
        <f>IF(T335=1,data!$C$41*S335,0)</f>
        <v>0</v>
      </c>
      <c r="V335" s="87" t="s">
        <v>87</v>
      </c>
      <c r="W335" s="66">
        <f>IF(T335=1,IF(S335&lt;15,VLOOKUP(V335,data!$B$3:$E$32,2,0)*S335,(VLOOKUP(V335,data!$B$3:$E$32,2,0)*14)+(VLOOKUP(V335,data!$B$3:$E$32,3,0))*(S335-14)),0)</f>
        <v>0</v>
      </c>
      <c r="X335" s="87" t="s">
        <v>87</v>
      </c>
      <c r="Y335" s="66">
        <f>IF(T335=1,VLOOKUP(X335,data!$B$35:$D$39,2,0),0)</f>
        <v>0</v>
      </c>
      <c r="Z335" s="67">
        <f>IF(AND(W335&lt;&gt;0,Y335&lt;&gt;0)=FALSE,0,data!$C$43)</f>
        <v>0</v>
      </c>
      <c r="AA335" s="91">
        <f t="shared" si="159"/>
        <v>0</v>
      </c>
      <c r="AB335" s="121">
        <f t="shared" si="160"/>
        <v>0</v>
      </c>
      <c r="AC335" s="61">
        <f t="shared" si="161"/>
        <v>0</v>
      </c>
      <c r="AD335" s="61">
        <f t="shared" si="162"/>
        <v>0</v>
      </c>
      <c r="AF335" s="64"/>
      <c r="AG335" s="61">
        <f t="shared" si="163"/>
        <v>0</v>
      </c>
      <c r="AH335" s="65">
        <f>IF(AG335=1,data!$C$41*AF335,0)</f>
        <v>0</v>
      </c>
      <c r="AI335" s="87" t="s">
        <v>87</v>
      </c>
      <c r="AJ335" s="66">
        <f>IF(AG335=1,IF(AF335&lt;15,VLOOKUP(AI335,data!$B$3:$E$32,2,0)*AF335,(VLOOKUP(AI335,data!$B$3:$E$32,2,0)*14)+(VLOOKUP(AI335,data!$B$3:$E$32,3,0))*(AF335-14)),0)</f>
        <v>0</v>
      </c>
      <c r="AK335" s="87" t="s">
        <v>87</v>
      </c>
      <c r="AL335" s="66">
        <f>IF(AG335=1,VLOOKUP(AK335,data!$B$35:$D$39,2,0),0)</f>
        <v>0</v>
      </c>
      <c r="AM335" s="67">
        <f>IF(AND(AJ335&lt;&gt;0,AL335&lt;&gt;0)=FALSE,0,data!$C$43)</f>
        <v>0</v>
      </c>
      <c r="AN335" s="91">
        <f t="shared" si="164"/>
        <v>0</v>
      </c>
      <c r="AO335" s="121">
        <f t="shared" si="165"/>
        <v>0</v>
      </c>
      <c r="AP335" s="61">
        <f t="shared" si="166"/>
        <v>0</v>
      </c>
      <c r="AQ335" s="61">
        <f t="shared" si="167"/>
        <v>0</v>
      </c>
      <c r="AS335" s="64"/>
      <c r="AT335" s="61">
        <f t="shared" si="168"/>
        <v>0</v>
      </c>
      <c r="AU335" s="65">
        <f>IF(AT335=1,data!$C$41*AS335,0)</f>
        <v>0</v>
      </c>
      <c r="AV335" s="87" t="s">
        <v>87</v>
      </c>
      <c r="AW335" s="66">
        <f>IF(AT335=1,IF(AS335&lt;15,VLOOKUP(AV335,data!$B$3:$E$32,2,0)*AS335,(VLOOKUP(AV335,data!$B$3:$E$32,2,0)*14)+(VLOOKUP(AV335,data!$B$3:$E$32,3,0))*(AS335-14)),0)</f>
        <v>0</v>
      </c>
      <c r="AX335" s="87" t="s">
        <v>87</v>
      </c>
      <c r="AY335" s="66">
        <f>IF(AT335=1,VLOOKUP(AX335,data!$B$35:$D$39,2,0),0)</f>
        <v>0</v>
      </c>
      <c r="AZ335" s="67">
        <f>IF(AND(AW335&lt;&gt;0,AY335&lt;&gt;0)=FALSE,0,data!$C$43)</f>
        <v>0</v>
      </c>
      <c r="BA335" s="91">
        <f t="shared" si="169"/>
        <v>0</v>
      </c>
      <c r="BB335" s="121">
        <f t="shared" si="170"/>
        <v>0</v>
      </c>
      <c r="BC335" s="61">
        <f t="shared" si="171"/>
        <v>0</v>
      </c>
      <c r="BD335" s="61">
        <f t="shared" si="172"/>
        <v>0</v>
      </c>
      <c r="BF335" s="64"/>
      <c r="BG335" s="61">
        <f t="shared" si="173"/>
        <v>0</v>
      </c>
      <c r="BH335" s="65">
        <f>IF(BG335=1,data!$C$41*BF335,0)</f>
        <v>0</v>
      </c>
      <c r="BI335" s="87" t="s">
        <v>87</v>
      </c>
      <c r="BJ335" s="66">
        <f>IF(BG335=1,IF(BF335&lt;15,VLOOKUP(BI335,data!$B$3:$E$32,2,0)*BF335,(VLOOKUP(BI335,data!$B$3:$E$32,2,0)*14)+(VLOOKUP(BI335,data!$B$3:$E$32,3,0))*(BF335-14)),0)</f>
        <v>0</v>
      </c>
      <c r="BK335" s="87" t="s">
        <v>87</v>
      </c>
      <c r="BL335" s="66">
        <f>IF(BG335=1,VLOOKUP(BK335,data!$B$35:$D$39,2,0),0)</f>
        <v>0</v>
      </c>
      <c r="BM335" s="67">
        <f>IF(AND(BJ335&lt;&gt;0,BL335&lt;&gt;0)=FALSE,0,data!$C$43)</f>
        <v>0</v>
      </c>
      <c r="BN335" s="91">
        <f t="shared" si="174"/>
        <v>0</v>
      </c>
      <c r="BO335" s="121">
        <f t="shared" si="175"/>
        <v>0</v>
      </c>
      <c r="BP335" s="61">
        <f t="shared" si="176"/>
        <v>0</v>
      </c>
      <c r="BQ335" s="61">
        <f t="shared" si="177"/>
        <v>0</v>
      </c>
      <c r="BS335" s="64"/>
      <c r="BT335" s="61">
        <f t="shared" si="178"/>
        <v>0</v>
      </c>
      <c r="BU335" s="65">
        <f>IF(BT335=1,data!$C$41*BS335,0)</f>
        <v>0</v>
      </c>
      <c r="BV335" s="87" t="s">
        <v>87</v>
      </c>
      <c r="BW335" s="66">
        <f>IF(BT335=1,IF(BS335&lt;15,VLOOKUP(BV335,data!$B$3:$E$32,2,0)*BS335,(VLOOKUP(BV335,data!$B$3:$E$32,2,0)*14)+(VLOOKUP(BV335,data!$B$3:$E$32,3,0))*(BS335-14)),0)</f>
        <v>0</v>
      </c>
      <c r="BX335" s="87" t="s">
        <v>87</v>
      </c>
      <c r="BY335" s="66">
        <f>IF(BT335=1,VLOOKUP(BX335,data!$B$35:$D$39,2,0),0)</f>
        <v>0</v>
      </c>
      <c r="BZ335" s="67">
        <f>IF(AND(BW335&lt;&gt;0,BY335&lt;&gt;0)=FALSE,0,data!$C$43)</f>
        <v>0</v>
      </c>
      <c r="CA335" s="91">
        <f t="shared" si="179"/>
        <v>0</v>
      </c>
      <c r="CB335" s="121">
        <f t="shared" si="180"/>
        <v>0</v>
      </c>
      <c r="CC335" s="61">
        <f t="shared" si="181"/>
        <v>0</v>
      </c>
      <c r="CD335" s="61">
        <f t="shared" si="182"/>
        <v>0</v>
      </c>
    </row>
    <row r="336" spans="1:82" ht="18" hidden="1" customHeight="1" x14ac:dyDescent="0.25">
      <c r="A336" s="68"/>
      <c r="B336" s="58" t="s">
        <v>418</v>
      </c>
      <c r="C336" s="113"/>
      <c r="D336" s="59"/>
      <c r="E336" s="64"/>
      <c r="F336" s="61">
        <f t="shared" si="153"/>
        <v>0</v>
      </c>
      <c r="G336" s="65">
        <f>IF(F336=1,data!$C$41*E336,0)</f>
        <v>0</v>
      </c>
      <c r="H336" s="87" t="s">
        <v>87</v>
      </c>
      <c r="I336" s="66">
        <f>IF($F336=1,IF($E336&lt;15,VLOOKUP(H336,data!$B$3:$E$32,2,0)*$E336,(VLOOKUP(H336,data!$B$3:$E$32,2,0)*14)+(VLOOKUP(H336,data!$B$3:$E$32,3,0))*($E336-14)),0)</f>
        <v>0</v>
      </c>
      <c r="J336" s="87" t="s">
        <v>87</v>
      </c>
      <c r="K336" s="66">
        <f>IF($F336=1,VLOOKUP(J336,data!$B$35:$D$39,2,0),0)</f>
        <v>0</v>
      </c>
      <c r="L336" s="67">
        <f>IF(AND(I336&lt;&gt;0,K336&lt;&gt;0)=FALSE,0,data!$C$43)</f>
        <v>0</v>
      </c>
      <c r="M336" s="91">
        <f t="shared" si="154"/>
        <v>0</v>
      </c>
      <c r="N336" s="61">
        <f t="shared" ref="N336:N399" si="183">IF(M336&gt;0,1,0)</f>
        <v>0</v>
      </c>
      <c r="O336" s="61">
        <f t="shared" si="155"/>
        <v>0</v>
      </c>
      <c r="P336" s="61">
        <f t="shared" si="156"/>
        <v>0</v>
      </c>
      <c r="Q336" s="137">
        <f t="shared" si="157"/>
        <v>0</v>
      </c>
      <c r="S336" s="64"/>
      <c r="T336" s="61">
        <f t="shared" si="158"/>
        <v>0</v>
      </c>
      <c r="U336" s="65">
        <f>IF(T336=1,data!$C$41*S336,0)</f>
        <v>0</v>
      </c>
      <c r="V336" s="87" t="s">
        <v>87</v>
      </c>
      <c r="W336" s="66">
        <f>IF(T336=1,IF(S336&lt;15,VLOOKUP(V336,data!$B$3:$E$32,2,0)*S336,(VLOOKUP(V336,data!$B$3:$E$32,2,0)*14)+(VLOOKUP(V336,data!$B$3:$E$32,3,0))*(S336-14)),0)</f>
        <v>0</v>
      </c>
      <c r="X336" s="87" t="s">
        <v>87</v>
      </c>
      <c r="Y336" s="66">
        <f>IF(T336=1,VLOOKUP(X336,data!$B$35:$D$39,2,0),0)</f>
        <v>0</v>
      </c>
      <c r="Z336" s="67">
        <f>IF(AND(W336&lt;&gt;0,Y336&lt;&gt;0)=FALSE,0,data!$C$43)</f>
        <v>0</v>
      </c>
      <c r="AA336" s="91">
        <f t="shared" si="159"/>
        <v>0</v>
      </c>
      <c r="AB336" s="121">
        <f t="shared" si="160"/>
        <v>0</v>
      </c>
      <c r="AC336" s="61">
        <f t="shared" si="161"/>
        <v>0</v>
      </c>
      <c r="AD336" s="61">
        <f t="shared" si="162"/>
        <v>0</v>
      </c>
      <c r="AF336" s="64"/>
      <c r="AG336" s="61">
        <f t="shared" si="163"/>
        <v>0</v>
      </c>
      <c r="AH336" s="65">
        <f>IF(AG336=1,data!$C$41*AF336,0)</f>
        <v>0</v>
      </c>
      <c r="AI336" s="87" t="s">
        <v>87</v>
      </c>
      <c r="AJ336" s="66">
        <f>IF(AG336=1,IF(AF336&lt;15,VLOOKUP(AI336,data!$B$3:$E$32,2,0)*AF336,(VLOOKUP(AI336,data!$B$3:$E$32,2,0)*14)+(VLOOKUP(AI336,data!$B$3:$E$32,3,0))*(AF336-14)),0)</f>
        <v>0</v>
      </c>
      <c r="AK336" s="87" t="s">
        <v>87</v>
      </c>
      <c r="AL336" s="66">
        <f>IF(AG336=1,VLOOKUP(AK336,data!$B$35:$D$39,2,0),0)</f>
        <v>0</v>
      </c>
      <c r="AM336" s="67">
        <f>IF(AND(AJ336&lt;&gt;0,AL336&lt;&gt;0)=FALSE,0,data!$C$43)</f>
        <v>0</v>
      </c>
      <c r="AN336" s="91">
        <f t="shared" si="164"/>
        <v>0</v>
      </c>
      <c r="AO336" s="121">
        <f t="shared" si="165"/>
        <v>0</v>
      </c>
      <c r="AP336" s="61">
        <f t="shared" si="166"/>
        <v>0</v>
      </c>
      <c r="AQ336" s="61">
        <f t="shared" si="167"/>
        <v>0</v>
      </c>
      <c r="AS336" s="64"/>
      <c r="AT336" s="61">
        <f t="shared" si="168"/>
        <v>0</v>
      </c>
      <c r="AU336" s="65">
        <f>IF(AT336=1,data!$C$41*AS336,0)</f>
        <v>0</v>
      </c>
      <c r="AV336" s="87" t="s">
        <v>87</v>
      </c>
      <c r="AW336" s="66">
        <f>IF(AT336=1,IF(AS336&lt;15,VLOOKUP(AV336,data!$B$3:$E$32,2,0)*AS336,(VLOOKUP(AV336,data!$B$3:$E$32,2,0)*14)+(VLOOKUP(AV336,data!$B$3:$E$32,3,0))*(AS336-14)),0)</f>
        <v>0</v>
      </c>
      <c r="AX336" s="87" t="s">
        <v>87</v>
      </c>
      <c r="AY336" s="66">
        <f>IF(AT336=1,VLOOKUP(AX336,data!$B$35:$D$39,2,0),0)</f>
        <v>0</v>
      </c>
      <c r="AZ336" s="67">
        <f>IF(AND(AW336&lt;&gt;0,AY336&lt;&gt;0)=FALSE,0,data!$C$43)</f>
        <v>0</v>
      </c>
      <c r="BA336" s="91">
        <f t="shared" si="169"/>
        <v>0</v>
      </c>
      <c r="BB336" s="121">
        <f t="shared" si="170"/>
        <v>0</v>
      </c>
      <c r="BC336" s="61">
        <f t="shared" si="171"/>
        <v>0</v>
      </c>
      <c r="BD336" s="61">
        <f t="shared" si="172"/>
        <v>0</v>
      </c>
      <c r="BF336" s="64"/>
      <c r="BG336" s="61">
        <f t="shared" si="173"/>
        <v>0</v>
      </c>
      <c r="BH336" s="65">
        <f>IF(BG336=1,data!$C$41*BF336,0)</f>
        <v>0</v>
      </c>
      <c r="BI336" s="87" t="s">
        <v>87</v>
      </c>
      <c r="BJ336" s="66">
        <f>IF(BG336=1,IF(BF336&lt;15,VLOOKUP(BI336,data!$B$3:$E$32,2,0)*BF336,(VLOOKUP(BI336,data!$B$3:$E$32,2,0)*14)+(VLOOKUP(BI336,data!$B$3:$E$32,3,0))*(BF336-14)),0)</f>
        <v>0</v>
      </c>
      <c r="BK336" s="87" t="s">
        <v>87</v>
      </c>
      <c r="BL336" s="66">
        <f>IF(BG336=1,VLOOKUP(BK336,data!$B$35:$D$39,2,0),0)</f>
        <v>0</v>
      </c>
      <c r="BM336" s="67">
        <f>IF(AND(BJ336&lt;&gt;0,BL336&lt;&gt;0)=FALSE,0,data!$C$43)</f>
        <v>0</v>
      </c>
      <c r="BN336" s="91">
        <f t="shared" si="174"/>
        <v>0</v>
      </c>
      <c r="BO336" s="121">
        <f t="shared" si="175"/>
        <v>0</v>
      </c>
      <c r="BP336" s="61">
        <f t="shared" si="176"/>
        <v>0</v>
      </c>
      <c r="BQ336" s="61">
        <f t="shared" si="177"/>
        <v>0</v>
      </c>
      <c r="BS336" s="64"/>
      <c r="BT336" s="61">
        <f t="shared" si="178"/>
        <v>0</v>
      </c>
      <c r="BU336" s="65">
        <f>IF(BT336=1,data!$C$41*BS336,0)</f>
        <v>0</v>
      </c>
      <c r="BV336" s="87" t="s">
        <v>87</v>
      </c>
      <c r="BW336" s="66">
        <f>IF(BT336=1,IF(BS336&lt;15,VLOOKUP(BV336,data!$B$3:$E$32,2,0)*BS336,(VLOOKUP(BV336,data!$B$3:$E$32,2,0)*14)+(VLOOKUP(BV336,data!$B$3:$E$32,3,0))*(BS336-14)),0)</f>
        <v>0</v>
      </c>
      <c r="BX336" s="87" t="s">
        <v>87</v>
      </c>
      <c r="BY336" s="66">
        <f>IF(BT336=1,VLOOKUP(BX336,data!$B$35:$D$39,2,0),0)</f>
        <v>0</v>
      </c>
      <c r="BZ336" s="67">
        <f>IF(AND(BW336&lt;&gt;0,BY336&lt;&gt;0)=FALSE,0,data!$C$43)</f>
        <v>0</v>
      </c>
      <c r="CA336" s="91">
        <f t="shared" si="179"/>
        <v>0</v>
      </c>
      <c r="CB336" s="121">
        <f t="shared" si="180"/>
        <v>0</v>
      </c>
      <c r="CC336" s="61">
        <f t="shared" si="181"/>
        <v>0</v>
      </c>
      <c r="CD336" s="61">
        <f t="shared" si="182"/>
        <v>0</v>
      </c>
    </row>
    <row r="337" spans="1:82" ht="18" hidden="1" customHeight="1" x14ac:dyDescent="0.25">
      <c r="A337" s="68"/>
      <c r="B337" s="58" t="s">
        <v>419</v>
      </c>
      <c r="C337" s="113"/>
      <c r="D337" s="59"/>
      <c r="E337" s="64"/>
      <c r="F337" s="61">
        <f t="shared" si="153"/>
        <v>0</v>
      </c>
      <c r="G337" s="65">
        <f>IF(F337=1,data!$C$41*E337,0)</f>
        <v>0</v>
      </c>
      <c r="H337" s="87" t="s">
        <v>87</v>
      </c>
      <c r="I337" s="66">
        <f>IF($F337=1,IF($E337&lt;15,VLOOKUP(H337,data!$B$3:$E$32,2,0)*$E337,(VLOOKUP(H337,data!$B$3:$E$32,2,0)*14)+(VLOOKUP(H337,data!$B$3:$E$32,3,0))*($E337-14)),0)</f>
        <v>0</v>
      </c>
      <c r="J337" s="87" t="s">
        <v>87</v>
      </c>
      <c r="K337" s="66">
        <f>IF($F337=1,VLOOKUP(J337,data!$B$35:$D$39,2,0),0)</f>
        <v>0</v>
      </c>
      <c r="L337" s="67">
        <f>IF(AND(I337&lt;&gt;0,K337&lt;&gt;0)=FALSE,0,data!$C$43)</f>
        <v>0</v>
      </c>
      <c r="M337" s="91">
        <f t="shared" si="154"/>
        <v>0</v>
      </c>
      <c r="N337" s="61">
        <f t="shared" si="183"/>
        <v>0</v>
      </c>
      <c r="O337" s="61">
        <f t="shared" si="155"/>
        <v>0</v>
      </c>
      <c r="P337" s="61">
        <f t="shared" si="156"/>
        <v>0</v>
      </c>
      <c r="Q337" s="137">
        <f t="shared" si="157"/>
        <v>0</v>
      </c>
      <c r="S337" s="64"/>
      <c r="T337" s="61">
        <f t="shared" si="158"/>
        <v>0</v>
      </c>
      <c r="U337" s="65">
        <f>IF(T337=1,data!$C$41*S337,0)</f>
        <v>0</v>
      </c>
      <c r="V337" s="87" t="s">
        <v>87</v>
      </c>
      <c r="W337" s="66">
        <f>IF(T337=1,IF(S337&lt;15,VLOOKUP(V337,data!$B$3:$E$32,2,0)*S337,(VLOOKUP(V337,data!$B$3:$E$32,2,0)*14)+(VLOOKUP(V337,data!$B$3:$E$32,3,0))*(S337-14)),0)</f>
        <v>0</v>
      </c>
      <c r="X337" s="87" t="s">
        <v>87</v>
      </c>
      <c r="Y337" s="66">
        <f>IF(T337=1,VLOOKUP(X337,data!$B$35:$D$39,2,0),0)</f>
        <v>0</v>
      </c>
      <c r="Z337" s="67">
        <f>IF(AND(W337&lt;&gt;0,Y337&lt;&gt;0)=FALSE,0,data!$C$43)</f>
        <v>0</v>
      </c>
      <c r="AA337" s="91">
        <f t="shared" si="159"/>
        <v>0</v>
      </c>
      <c r="AB337" s="121">
        <f t="shared" si="160"/>
        <v>0</v>
      </c>
      <c r="AC337" s="61">
        <f t="shared" si="161"/>
        <v>0</v>
      </c>
      <c r="AD337" s="61">
        <f t="shared" si="162"/>
        <v>0</v>
      </c>
      <c r="AF337" s="64"/>
      <c r="AG337" s="61">
        <f t="shared" si="163"/>
        <v>0</v>
      </c>
      <c r="AH337" s="65">
        <f>IF(AG337=1,data!$C$41*AF337,0)</f>
        <v>0</v>
      </c>
      <c r="AI337" s="87" t="s">
        <v>87</v>
      </c>
      <c r="AJ337" s="66">
        <f>IF(AG337=1,IF(AF337&lt;15,VLOOKUP(AI337,data!$B$3:$E$32,2,0)*AF337,(VLOOKUP(AI337,data!$B$3:$E$32,2,0)*14)+(VLOOKUP(AI337,data!$B$3:$E$32,3,0))*(AF337-14)),0)</f>
        <v>0</v>
      </c>
      <c r="AK337" s="87" t="s">
        <v>87</v>
      </c>
      <c r="AL337" s="66">
        <f>IF(AG337=1,VLOOKUP(AK337,data!$B$35:$D$39,2,0),0)</f>
        <v>0</v>
      </c>
      <c r="AM337" s="67">
        <f>IF(AND(AJ337&lt;&gt;0,AL337&lt;&gt;0)=FALSE,0,data!$C$43)</f>
        <v>0</v>
      </c>
      <c r="AN337" s="91">
        <f t="shared" si="164"/>
        <v>0</v>
      </c>
      <c r="AO337" s="121">
        <f t="shared" si="165"/>
        <v>0</v>
      </c>
      <c r="AP337" s="61">
        <f t="shared" si="166"/>
        <v>0</v>
      </c>
      <c r="AQ337" s="61">
        <f t="shared" si="167"/>
        <v>0</v>
      </c>
      <c r="AS337" s="64"/>
      <c r="AT337" s="61">
        <f t="shared" si="168"/>
        <v>0</v>
      </c>
      <c r="AU337" s="65">
        <f>IF(AT337=1,data!$C$41*AS337,0)</f>
        <v>0</v>
      </c>
      <c r="AV337" s="87" t="s">
        <v>87</v>
      </c>
      <c r="AW337" s="66">
        <f>IF(AT337=1,IF(AS337&lt;15,VLOOKUP(AV337,data!$B$3:$E$32,2,0)*AS337,(VLOOKUP(AV337,data!$B$3:$E$32,2,0)*14)+(VLOOKUP(AV337,data!$B$3:$E$32,3,0))*(AS337-14)),0)</f>
        <v>0</v>
      </c>
      <c r="AX337" s="87" t="s">
        <v>87</v>
      </c>
      <c r="AY337" s="66">
        <f>IF(AT337=1,VLOOKUP(AX337,data!$B$35:$D$39,2,0),0)</f>
        <v>0</v>
      </c>
      <c r="AZ337" s="67">
        <f>IF(AND(AW337&lt;&gt;0,AY337&lt;&gt;0)=FALSE,0,data!$C$43)</f>
        <v>0</v>
      </c>
      <c r="BA337" s="91">
        <f t="shared" si="169"/>
        <v>0</v>
      </c>
      <c r="BB337" s="121">
        <f t="shared" si="170"/>
        <v>0</v>
      </c>
      <c r="BC337" s="61">
        <f t="shared" si="171"/>
        <v>0</v>
      </c>
      <c r="BD337" s="61">
        <f t="shared" si="172"/>
        <v>0</v>
      </c>
      <c r="BF337" s="64"/>
      <c r="BG337" s="61">
        <f t="shared" si="173"/>
        <v>0</v>
      </c>
      <c r="BH337" s="65">
        <f>IF(BG337=1,data!$C$41*BF337,0)</f>
        <v>0</v>
      </c>
      <c r="BI337" s="87" t="s">
        <v>87</v>
      </c>
      <c r="BJ337" s="66">
        <f>IF(BG337=1,IF(BF337&lt;15,VLOOKUP(BI337,data!$B$3:$E$32,2,0)*BF337,(VLOOKUP(BI337,data!$B$3:$E$32,2,0)*14)+(VLOOKUP(BI337,data!$B$3:$E$32,3,0))*(BF337-14)),0)</f>
        <v>0</v>
      </c>
      <c r="BK337" s="87" t="s">
        <v>87</v>
      </c>
      <c r="BL337" s="66">
        <f>IF(BG337=1,VLOOKUP(BK337,data!$B$35:$D$39,2,0),0)</f>
        <v>0</v>
      </c>
      <c r="BM337" s="67">
        <f>IF(AND(BJ337&lt;&gt;0,BL337&lt;&gt;0)=FALSE,0,data!$C$43)</f>
        <v>0</v>
      </c>
      <c r="BN337" s="91">
        <f t="shared" si="174"/>
        <v>0</v>
      </c>
      <c r="BO337" s="121">
        <f t="shared" si="175"/>
        <v>0</v>
      </c>
      <c r="BP337" s="61">
        <f t="shared" si="176"/>
        <v>0</v>
      </c>
      <c r="BQ337" s="61">
        <f t="shared" si="177"/>
        <v>0</v>
      </c>
      <c r="BS337" s="64"/>
      <c r="BT337" s="61">
        <f t="shared" si="178"/>
        <v>0</v>
      </c>
      <c r="BU337" s="65">
        <f>IF(BT337=1,data!$C$41*BS337,0)</f>
        <v>0</v>
      </c>
      <c r="BV337" s="87" t="s">
        <v>87</v>
      </c>
      <c r="BW337" s="66">
        <f>IF(BT337=1,IF(BS337&lt;15,VLOOKUP(BV337,data!$B$3:$E$32,2,0)*BS337,(VLOOKUP(BV337,data!$B$3:$E$32,2,0)*14)+(VLOOKUP(BV337,data!$B$3:$E$32,3,0))*(BS337-14)),0)</f>
        <v>0</v>
      </c>
      <c r="BX337" s="87" t="s">
        <v>87</v>
      </c>
      <c r="BY337" s="66">
        <f>IF(BT337=1,VLOOKUP(BX337,data!$B$35:$D$39,2,0),0)</f>
        <v>0</v>
      </c>
      <c r="BZ337" s="67">
        <f>IF(AND(BW337&lt;&gt;0,BY337&lt;&gt;0)=FALSE,0,data!$C$43)</f>
        <v>0</v>
      </c>
      <c r="CA337" s="91">
        <f t="shared" si="179"/>
        <v>0</v>
      </c>
      <c r="CB337" s="121">
        <f t="shared" si="180"/>
        <v>0</v>
      </c>
      <c r="CC337" s="61">
        <f t="shared" si="181"/>
        <v>0</v>
      </c>
      <c r="CD337" s="61">
        <f t="shared" si="182"/>
        <v>0</v>
      </c>
    </row>
    <row r="338" spans="1:82" ht="18" hidden="1" customHeight="1" x14ac:dyDescent="0.25">
      <c r="A338" s="68"/>
      <c r="B338" s="58" t="s">
        <v>420</v>
      </c>
      <c r="C338" s="113"/>
      <c r="D338" s="59"/>
      <c r="E338" s="64"/>
      <c r="F338" s="61">
        <f t="shared" si="153"/>
        <v>0</v>
      </c>
      <c r="G338" s="65">
        <f>IF(F338=1,data!$C$41*E338,0)</f>
        <v>0</v>
      </c>
      <c r="H338" s="87" t="s">
        <v>87</v>
      </c>
      <c r="I338" s="66">
        <f>IF($F338=1,IF($E338&lt;15,VLOOKUP(H338,data!$B$3:$E$32,2,0)*$E338,(VLOOKUP(H338,data!$B$3:$E$32,2,0)*14)+(VLOOKUP(H338,data!$B$3:$E$32,3,0))*($E338-14)),0)</f>
        <v>0</v>
      </c>
      <c r="J338" s="87" t="s">
        <v>87</v>
      </c>
      <c r="K338" s="66">
        <f>IF($F338=1,VLOOKUP(J338,data!$B$35:$D$39,2,0),0)</f>
        <v>0</v>
      </c>
      <c r="L338" s="67">
        <f>IF(AND(I338&lt;&gt;0,K338&lt;&gt;0)=FALSE,0,data!$C$43)</f>
        <v>0</v>
      </c>
      <c r="M338" s="91">
        <f t="shared" si="154"/>
        <v>0</v>
      </c>
      <c r="N338" s="61">
        <f t="shared" si="183"/>
        <v>0</v>
      </c>
      <c r="O338" s="61">
        <f t="shared" si="155"/>
        <v>0</v>
      </c>
      <c r="P338" s="61">
        <f t="shared" si="156"/>
        <v>0</v>
      </c>
      <c r="Q338" s="137">
        <f t="shared" si="157"/>
        <v>0</v>
      </c>
      <c r="S338" s="64"/>
      <c r="T338" s="61">
        <f t="shared" si="158"/>
        <v>0</v>
      </c>
      <c r="U338" s="65">
        <f>IF(T338=1,data!$C$41*S338,0)</f>
        <v>0</v>
      </c>
      <c r="V338" s="87" t="s">
        <v>87</v>
      </c>
      <c r="W338" s="66">
        <f>IF(T338=1,IF(S338&lt;15,VLOOKUP(V338,data!$B$3:$E$32,2,0)*S338,(VLOOKUP(V338,data!$B$3:$E$32,2,0)*14)+(VLOOKUP(V338,data!$B$3:$E$32,3,0))*(S338-14)),0)</f>
        <v>0</v>
      </c>
      <c r="X338" s="87" t="s">
        <v>87</v>
      </c>
      <c r="Y338" s="66">
        <f>IF(T338=1,VLOOKUP(X338,data!$B$35:$D$39,2,0),0)</f>
        <v>0</v>
      </c>
      <c r="Z338" s="67">
        <f>IF(AND(W338&lt;&gt;0,Y338&lt;&gt;0)=FALSE,0,data!$C$43)</f>
        <v>0</v>
      </c>
      <c r="AA338" s="91">
        <f t="shared" si="159"/>
        <v>0</v>
      </c>
      <c r="AB338" s="121">
        <f t="shared" si="160"/>
        <v>0</v>
      </c>
      <c r="AC338" s="61">
        <f t="shared" si="161"/>
        <v>0</v>
      </c>
      <c r="AD338" s="61">
        <f t="shared" si="162"/>
        <v>0</v>
      </c>
      <c r="AF338" s="64"/>
      <c r="AG338" s="61">
        <f t="shared" si="163"/>
        <v>0</v>
      </c>
      <c r="AH338" s="65">
        <f>IF(AG338=1,data!$C$41*AF338,0)</f>
        <v>0</v>
      </c>
      <c r="AI338" s="87" t="s">
        <v>87</v>
      </c>
      <c r="AJ338" s="66">
        <f>IF(AG338=1,IF(AF338&lt;15,VLOOKUP(AI338,data!$B$3:$E$32,2,0)*AF338,(VLOOKUP(AI338,data!$B$3:$E$32,2,0)*14)+(VLOOKUP(AI338,data!$B$3:$E$32,3,0))*(AF338-14)),0)</f>
        <v>0</v>
      </c>
      <c r="AK338" s="87" t="s">
        <v>87</v>
      </c>
      <c r="AL338" s="66">
        <f>IF(AG338=1,VLOOKUP(AK338,data!$B$35:$D$39,2,0),0)</f>
        <v>0</v>
      </c>
      <c r="AM338" s="67">
        <f>IF(AND(AJ338&lt;&gt;0,AL338&lt;&gt;0)=FALSE,0,data!$C$43)</f>
        <v>0</v>
      </c>
      <c r="AN338" s="91">
        <f t="shared" si="164"/>
        <v>0</v>
      </c>
      <c r="AO338" s="121">
        <f t="shared" si="165"/>
        <v>0</v>
      </c>
      <c r="AP338" s="61">
        <f t="shared" si="166"/>
        <v>0</v>
      </c>
      <c r="AQ338" s="61">
        <f t="shared" si="167"/>
        <v>0</v>
      </c>
      <c r="AS338" s="64"/>
      <c r="AT338" s="61">
        <f t="shared" si="168"/>
        <v>0</v>
      </c>
      <c r="AU338" s="65">
        <f>IF(AT338=1,data!$C$41*AS338,0)</f>
        <v>0</v>
      </c>
      <c r="AV338" s="87" t="s">
        <v>87</v>
      </c>
      <c r="AW338" s="66">
        <f>IF(AT338=1,IF(AS338&lt;15,VLOOKUP(AV338,data!$B$3:$E$32,2,0)*AS338,(VLOOKUP(AV338,data!$B$3:$E$32,2,0)*14)+(VLOOKUP(AV338,data!$B$3:$E$32,3,0))*(AS338-14)),0)</f>
        <v>0</v>
      </c>
      <c r="AX338" s="87" t="s">
        <v>87</v>
      </c>
      <c r="AY338" s="66">
        <f>IF(AT338=1,VLOOKUP(AX338,data!$B$35:$D$39,2,0),0)</f>
        <v>0</v>
      </c>
      <c r="AZ338" s="67">
        <f>IF(AND(AW338&lt;&gt;0,AY338&lt;&gt;0)=FALSE,0,data!$C$43)</f>
        <v>0</v>
      </c>
      <c r="BA338" s="91">
        <f t="shared" si="169"/>
        <v>0</v>
      </c>
      <c r="BB338" s="121">
        <f t="shared" si="170"/>
        <v>0</v>
      </c>
      <c r="BC338" s="61">
        <f t="shared" si="171"/>
        <v>0</v>
      </c>
      <c r="BD338" s="61">
        <f t="shared" si="172"/>
        <v>0</v>
      </c>
      <c r="BF338" s="64"/>
      <c r="BG338" s="61">
        <f t="shared" si="173"/>
        <v>0</v>
      </c>
      <c r="BH338" s="65">
        <f>IF(BG338=1,data!$C$41*BF338,0)</f>
        <v>0</v>
      </c>
      <c r="BI338" s="87" t="s">
        <v>87</v>
      </c>
      <c r="BJ338" s="66">
        <f>IF(BG338=1,IF(BF338&lt;15,VLOOKUP(BI338,data!$B$3:$E$32,2,0)*BF338,(VLOOKUP(BI338,data!$B$3:$E$32,2,0)*14)+(VLOOKUP(BI338,data!$B$3:$E$32,3,0))*(BF338-14)),0)</f>
        <v>0</v>
      </c>
      <c r="BK338" s="87" t="s">
        <v>87</v>
      </c>
      <c r="BL338" s="66">
        <f>IF(BG338=1,VLOOKUP(BK338,data!$B$35:$D$39,2,0),0)</f>
        <v>0</v>
      </c>
      <c r="BM338" s="67">
        <f>IF(AND(BJ338&lt;&gt;0,BL338&lt;&gt;0)=FALSE,0,data!$C$43)</f>
        <v>0</v>
      </c>
      <c r="BN338" s="91">
        <f t="shared" si="174"/>
        <v>0</v>
      </c>
      <c r="BO338" s="121">
        <f t="shared" si="175"/>
        <v>0</v>
      </c>
      <c r="BP338" s="61">
        <f t="shared" si="176"/>
        <v>0</v>
      </c>
      <c r="BQ338" s="61">
        <f t="shared" si="177"/>
        <v>0</v>
      </c>
      <c r="BS338" s="64"/>
      <c r="BT338" s="61">
        <f t="shared" si="178"/>
        <v>0</v>
      </c>
      <c r="BU338" s="65">
        <f>IF(BT338=1,data!$C$41*BS338,0)</f>
        <v>0</v>
      </c>
      <c r="BV338" s="87" t="s">
        <v>87</v>
      </c>
      <c r="BW338" s="66">
        <f>IF(BT338=1,IF(BS338&lt;15,VLOOKUP(BV338,data!$B$3:$E$32,2,0)*BS338,(VLOOKUP(BV338,data!$B$3:$E$32,2,0)*14)+(VLOOKUP(BV338,data!$B$3:$E$32,3,0))*(BS338-14)),0)</f>
        <v>0</v>
      </c>
      <c r="BX338" s="87" t="s">
        <v>87</v>
      </c>
      <c r="BY338" s="66">
        <f>IF(BT338=1,VLOOKUP(BX338,data!$B$35:$D$39,2,0),0)</f>
        <v>0</v>
      </c>
      <c r="BZ338" s="67">
        <f>IF(AND(BW338&lt;&gt;0,BY338&lt;&gt;0)=FALSE,0,data!$C$43)</f>
        <v>0</v>
      </c>
      <c r="CA338" s="91">
        <f t="shared" si="179"/>
        <v>0</v>
      </c>
      <c r="CB338" s="121">
        <f t="shared" si="180"/>
        <v>0</v>
      </c>
      <c r="CC338" s="61">
        <f t="shared" si="181"/>
        <v>0</v>
      </c>
      <c r="CD338" s="61">
        <f t="shared" si="182"/>
        <v>0</v>
      </c>
    </row>
    <row r="339" spans="1:82" ht="18" hidden="1" customHeight="1" x14ac:dyDescent="0.25">
      <c r="A339" s="68"/>
      <c r="B339" s="58" t="s">
        <v>421</v>
      </c>
      <c r="C339" s="113"/>
      <c r="D339" s="59"/>
      <c r="E339" s="64"/>
      <c r="F339" s="61">
        <f t="shared" si="153"/>
        <v>0</v>
      </c>
      <c r="G339" s="65">
        <f>IF(F339=1,data!$C$41*E339,0)</f>
        <v>0</v>
      </c>
      <c r="H339" s="87" t="s">
        <v>87</v>
      </c>
      <c r="I339" s="66">
        <f>IF($F339=1,IF($E339&lt;15,VLOOKUP(H339,data!$B$3:$E$32,2,0)*$E339,(VLOOKUP(H339,data!$B$3:$E$32,2,0)*14)+(VLOOKUP(H339,data!$B$3:$E$32,3,0))*($E339-14)),0)</f>
        <v>0</v>
      </c>
      <c r="J339" s="87" t="s">
        <v>87</v>
      </c>
      <c r="K339" s="66">
        <f>IF($F339=1,VLOOKUP(J339,data!$B$35:$D$39,2,0),0)</f>
        <v>0</v>
      </c>
      <c r="L339" s="67">
        <f>IF(AND(I339&lt;&gt;0,K339&lt;&gt;0)=FALSE,0,data!$C$43)</f>
        <v>0</v>
      </c>
      <c r="M339" s="91">
        <f t="shared" si="154"/>
        <v>0</v>
      </c>
      <c r="N339" s="61">
        <f t="shared" si="183"/>
        <v>0</v>
      </c>
      <c r="O339" s="61">
        <f t="shared" si="155"/>
        <v>0</v>
      </c>
      <c r="P339" s="61">
        <f t="shared" si="156"/>
        <v>0</v>
      </c>
      <c r="Q339" s="137">
        <f t="shared" si="157"/>
        <v>0</v>
      </c>
      <c r="S339" s="64"/>
      <c r="T339" s="61">
        <f t="shared" si="158"/>
        <v>0</v>
      </c>
      <c r="U339" s="65">
        <f>IF(T339=1,data!$C$41*S339,0)</f>
        <v>0</v>
      </c>
      <c r="V339" s="87" t="s">
        <v>87</v>
      </c>
      <c r="W339" s="66">
        <f>IF(T339=1,IF(S339&lt;15,VLOOKUP(V339,data!$B$3:$E$32,2,0)*S339,(VLOOKUP(V339,data!$B$3:$E$32,2,0)*14)+(VLOOKUP(V339,data!$B$3:$E$32,3,0))*(S339-14)),0)</f>
        <v>0</v>
      </c>
      <c r="X339" s="87" t="s">
        <v>87</v>
      </c>
      <c r="Y339" s="66">
        <f>IF(T339=1,VLOOKUP(X339,data!$B$35:$D$39,2,0),0)</f>
        <v>0</v>
      </c>
      <c r="Z339" s="67">
        <f>IF(AND(W339&lt;&gt;0,Y339&lt;&gt;0)=FALSE,0,data!$C$43)</f>
        <v>0</v>
      </c>
      <c r="AA339" s="91">
        <f t="shared" si="159"/>
        <v>0</v>
      </c>
      <c r="AB339" s="121">
        <f t="shared" si="160"/>
        <v>0</v>
      </c>
      <c r="AC339" s="61">
        <f t="shared" si="161"/>
        <v>0</v>
      </c>
      <c r="AD339" s="61">
        <f t="shared" si="162"/>
        <v>0</v>
      </c>
      <c r="AF339" s="64"/>
      <c r="AG339" s="61">
        <f t="shared" si="163"/>
        <v>0</v>
      </c>
      <c r="AH339" s="65">
        <f>IF(AG339=1,data!$C$41*AF339,0)</f>
        <v>0</v>
      </c>
      <c r="AI339" s="87" t="s">
        <v>87</v>
      </c>
      <c r="AJ339" s="66">
        <f>IF(AG339=1,IF(AF339&lt;15,VLOOKUP(AI339,data!$B$3:$E$32,2,0)*AF339,(VLOOKUP(AI339,data!$B$3:$E$32,2,0)*14)+(VLOOKUP(AI339,data!$B$3:$E$32,3,0))*(AF339-14)),0)</f>
        <v>0</v>
      </c>
      <c r="AK339" s="87" t="s">
        <v>87</v>
      </c>
      <c r="AL339" s="66">
        <f>IF(AG339=1,VLOOKUP(AK339,data!$B$35:$D$39,2,0),0)</f>
        <v>0</v>
      </c>
      <c r="AM339" s="67">
        <f>IF(AND(AJ339&lt;&gt;0,AL339&lt;&gt;0)=FALSE,0,data!$C$43)</f>
        <v>0</v>
      </c>
      <c r="AN339" s="91">
        <f t="shared" si="164"/>
        <v>0</v>
      </c>
      <c r="AO339" s="121">
        <f t="shared" si="165"/>
        <v>0</v>
      </c>
      <c r="AP339" s="61">
        <f t="shared" si="166"/>
        <v>0</v>
      </c>
      <c r="AQ339" s="61">
        <f t="shared" si="167"/>
        <v>0</v>
      </c>
      <c r="AS339" s="64"/>
      <c r="AT339" s="61">
        <f t="shared" si="168"/>
        <v>0</v>
      </c>
      <c r="AU339" s="65">
        <f>IF(AT339=1,data!$C$41*AS339,0)</f>
        <v>0</v>
      </c>
      <c r="AV339" s="87" t="s">
        <v>87</v>
      </c>
      <c r="AW339" s="66">
        <f>IF(AT339=1,IF(AS339&lt;15,VLOOKUP(AV339,data!$B$3:$E$32,2,0)*AS339,(VLOOKUP(AV339,data!$B$3:$E$32,2,0)*14)+(VLOOKUP(AV339,data!$B$3:$E$32,3,0))*(AS339-14)),0)</f>
        <v>0</v>
      </c>
      <c r="AX339" s="87" t="s">
        <v>87</v>
      </c>
      <c r="AY339" s="66">
        <f>IF(AT339=1,VLOOKUP(AX339,data!$B$35:$D$39,2,0),0)</f>
        <v>0</v>
      </c>
      <c r="AZ339" s="67">
        <f>IF(AND(AW339&lt;&gt;0,AY339&lt;&gt;0)=FALSE,0,data!$C$43)</f>
        <v>0</v>
      </c>
      <c r="BA339" s="91">
        <f t="shared" si="169"/>
        <v>0</v>
      </c>
      <c r="BB339" s="121">
        <f t="shared" si="170"/>
        <v>0</v>
      </c>
      <c r="BC339" s="61">
        <f t="shared" si="171"/>
        <v>0</v>
      </c>
      <c r="BD339" s="61">
        <f t="shared" si="172"/>
        <v>0</v>
      </c>
      <c r="BF339" s="64"/>
      <c r="BG339" s="61">
        <f t="shared" si="173"/>
        <v>0</v>
      </c>
      <c r="BH339" s="65">
        <f>IF(BG339=1,data!$C$41*BF339,0)</f>
        <v>0</v>
      </c>
      <c r="BI339" s="87" t="s">
        <v>87</v>
      </c>
      <c r="BJ339" s="66">
        <f>IF(BG339=1,IF(BF339&lt;15,VLOOKUP(BI339,data!$B$3:$E$32,2,0)*BF339,(VLOOKUP(BI339,data!$B$3:$E$32,2,0)*14)+(VLOOKUP(BI339,data!$B$3:$E$32,3,0))*(BF339-14)),0)</f>
        <v>0</v>
      </c>
      <c r="BK339" s="87" t="s">
        <v>87</v>
      </c>
      <c r="BL339" s="66">
        <f>IF(BG339=1,VLOOKUP(BK339,data!$B$35:$D$39,2,0),0)</f>
        <v>0</v>
      </c>
      <c r="BM339" s="67">
        <f>IF(AND(BJ339&lt;&gt;0,BL339&lt;&gt;0)=FALSE,0,data!$C$43)</f>
        <v>0</v>
      </c>
      <c r="BN339" s="91">
        <f t="shared" si="174"/>
        <v>0</v>
      </c>
      <c r="BO339" s="121">
        <f t="shared" si="175"/>
        <v>0</v>
      </c>
      <c r="BP339" s="61">
        <f t="shared" si="176"/>
        <v>0</v>
      </c>
      <c r="BQ339" s="61">
        <f t="shared" si="177"/>
        <v>0</v>
      </c>
      <c r="BS339" s="64"/>
      <c r="BT339" s="61">
        <f t="shared" si="178"/>
        <v>0</v>
      </c>
      <c r="BU339" s="65">
        <f>IF(BT339=1,data!$C$41*BS339,0)</f>
        <v>0</v>
      </c>
      <c r="BV339" s="87" t="s">
        <v>87</v>
      </c>
      <c r="BW339" s="66">
        <f>IF(BT339=1,IF(BS339&lt;15,VLOOKUP(BV339,data!$B$3:$E$32,2,0)*BS339,(VLOOKUP(BV339,data!$B$3:$E$32,2,0)*14)+(VLOOKUP(BV339,data!$B$3:$E$32,3,0))*(BS339-14)),0)</f>
        <v>0</v>
      </c>
      <c r="BX339" s="87" t="s">
        <v>87</v>
      </c>
      <c r="BY339" s="66">
        <f>IF(BT339=1,VLOOKUP(BX339,data!$B$35:$D$39,2,0),0)</f>
        <v>0</v>
      </c>
      <c r="BZ339" s="67">
        <f>IF(AND(BW339&lt;&gt;0,BY339&lt;&gt;0)=FALSE,0,data!$C$43)</f>
        <v>0</v>
      </c>
      <c r="CA339" s="91">
        <f t="shared" si="179"/>
        <v>0</v>
      </c>
      <c r="CB339" s="121">
        <f t="shared" si="180"/>
        <v>0</v>
      </c>
      <c r="CC339" s="61">
        <f t="shared" si="181"/>
        <v>0</v>
      </c>
      <c r="CD339" s="61">
        <f t="shared" si="182"/>
        <v>0</v>
      </c>
    </row>
    <row r="340" spans="1:82" ht="18" hidden="1" customHeight="1" x14ac:dyDescent="0.25">
      <c r="A340" s="68"/>
      <c r="B340" s="58" t="s">
        <v>422</v>
      </c>
      <c r="C340" s="113"/>
      <c r="D340" s="59"/>
      <c r="E340" s="64"/>
      <c r="F340" s="61">
        <f t="shared" si="153"/>
        <v>0</v>
      </c>
      <c r="G340" s="65">
        <f>IF(F340=1,data!$C$41*E340,0)</f>
        <v>0</v>
      </c>
      <c r="H340" s="87" t="s">
        <v>87</v>
      </c>
      <c r="I340" s="66">
        <f>IF($F340=1,IF($E340&lt;15,VLOOKUP(H340,data!$B$3:$E$32,2,0)*$E340,(VLOOKUP(H340,data!$B$3:$E$32,2,0)*14)+(VLOOKUP(H340,data!$B$3:$E$32,3,0))*($E340-14)),0)</f>
        <v>0</v>
      </c>
      <c r="J340" s="87" t="s">
        <v>87</v>
      </c>
      <c r="K340" s="66">
        <f>IF($F340=1,VLOOKUP(J340,data!$B$35:$D$39,2,0),0)</f>
        <v>0</v>
      </c>
      <c r="L340" s="67">
        <f>IF(AND(I340&lt;&gt;0,K340&lt;&gt;0)=FALSE,0,data!$C$43)</f>
        <v>0</v>
      </c>
      <c r="M340" s="91">
        <f t="shared" si="154"/>
        <v>0</v>
      </c>
      <c r="N340" s="61">
        <f t="shared" si="183"/>
        <v>0</v>
      </c>
      <c r="O340" s="61">
        <f t="shared" si="155"/>
        <v>0</v>
      </c>
      <c r="P340" s="61">
        <f t="shared" si="156"/>
        <v>0</v>
      </c>
      <c r="Q340" s="137">
        <f t="shared" si="157"/>
        <v>0</v>
      </c>
      <c r="S340" s="64"/>
      <c r="T340" s="61">
        <f t="shared" si="158"/>
        <v>0</v>
      </c>
      <c r="U340" s="65">
        <f>IF(T340=1,data!$C$41*S340,0)</f>
        <v>0</v>
      </c>
      <c r="V340" s="87" t="s">
        <v>87</v>
      </c>
      <c r="W340" s="66">
        <f>IF(T340=1,IF(S340&lt;15,VLOOKUP(V340,data!$B$3:$E$32,2,0)*S340,(VLOOKUP(V340,data!$B$3:$E$32,2,0)*14)+(VLOOKUP(V340,data!$B$3:$E$32,3,0))*(S340-14)),0)</f>
        <v>0</v>
      </c>
      <c r="X340" s="87" t="s">
        <v>87</v>
      </c>
      <c r="Y340" s="66">
        <f>IF(T340=1,VLOOKUP(X340,data!$B$35:$D$39,2,0),0)</f>
        <v>0</v>
      </c>
      <c r="Z340" s="67">
        <f>IF(AND(W340&lt;&gt;0,Y340&lt;&gt;0)=FALSE,0,data!$C$43)</f>
        <v>0</v>
      </c>
      <c r="AA340" s="91">
        <f t="shared" si="159"/>
        <v>0</v>
      </c>
      <c r="AB340" s="121">
        <f t="shared" si="160"/>
        <v>0</v>
      </c>
      <c r="AC340" s="61">
        <f t="shared" si="161"/>
        <v>0</v>
      </c>
      <c r="AD340" s="61">
        <f t="shared" si="162"/>
        <v>0</v>
      </c>
      <c r="AF340" s="64"/>
      <c r="AG340" s="61">
        <f t="shared" si="163"/>
        <v>0</v>
      </c>
      <c r="AH340" s="65">
        <f>IF(AG340=1,data!$C$41*AF340,0)</f>
        <v>0</v>
      </c>
      <c r="AI340" s="87" t="s">
        <v>87</v>
      </c>
      <c r="AJ340" s="66">
        <f>IF(AG340=1,IF(AF340&lt;15,VLOOKUP(AI340,data!$B$3:$E$32,2,0)*AF340,(VLOOKUP(AI340,data!$B$3:$E$32,2,0)*14)+(VLOOKUP(AI340,data!$B$3:$E$32,3,0))*(AF340-14)),0)</f>
        <v>0</v>
      </c>
      <c r="AK340" s="87" t="s">
        <v>87</v>
      </c>
      <c r="AL340" s="66">
        <f>IF(AG340=1,VLOOKUP(AK340,data!$B$35:$D$39,2,0),0)</f>
        <v>0</v>
      </c>
      <c r="AM340" s="67">
        <f>IF(AND(AJ340&lt;&gt;0,AL340&lt;&gt;0)=FALSE,0,data!$C$43)</f>
        <v>0</v>
      </c>
      <c r="AN340" s="91">
        <f t="shared" si="164"/>
        <v>0</v>
      </c>
      <c r="AO340" s="121">
        <f t="shared" si="165"/>
        <v>0</v>
      </c>
      <c r="AP340" s="61">
        <f t="shared" si="166"/>
        <v>0</v>
      </c>
      <c r="AQ340" s="61">
        <f t="shared" si="167"/>
        <v>0</v>
      </c>
      <c r="AS340" s="64"/>
      <c r="AT340" s="61">
        <f t="shared" si="168"/>
        <v>0</v>
      </c>
      <c r="AU340" s="65">
        <f>IF(AT340=1,data!$C$41*AS340,0)</f>
        <v>0</v>
      </c>
      <c r="AV340" s="87" t="s">
        <v>87</v>
      </c>
      <c r="AW340" s="66">
        <f>IF(AT340=1,IF(AS340&lt;15,VLOOKUP(AV340,data!$B$3:$E$32,2,0)*AS340,(VLOOKUP(AV340,data!$B$3:$E$32,2,0)*14)+(VLOOKUP(AV340,data!$B$3:$E$32,3,0))*(AS340-14)),0)</f>
        <v>0</v>
      </c>
      <c r="AX340" s="87" t="s">
        <v>87</v>
      </c>
      <c r="AY340" s="66">
        <f>IF(AT340=1,VLOOKUP(AX340,data!$B$35:$D$39,2,0),0)</f>
        <v>0</v>
      </c>
      <c r="AZ340" s="67">
        <f>IF(AND(AW340&lt;&gt;0,AY340&lt;&gt;0)=FALSE,0,data!$C$43)</f>
        <v>0</v>
      </c>
      <c r="BA340" s="91">
        <f t="shared" si="169"/>
        <v>0</v>
      </c>
      <c r="BB340" s="121">
        <f t="shared" si="170"/>
        <v>0</v>
      </c>
      <c r="BC340" s="61">
        <f t="shared" si="171"/>
        <v>0</v>
      </c>
      <c r="BD340" s="61">
        <f t="shared" si="172"/>
        <v>0</v>
      </c>
      <c r="BF340" s="64"/>
      <c r="BG340" s="61">
        <f t="shared" si="173"/>
        <v>0</v>
      </c>
      <c r="BH340" s="65">
        <f>IF(BG340=1,data!$C$41*BF340,0)</f>
        <v>0</v>
      </c>
      <c r="BI340" s="87" t="s">
        <v>87</v>
      </c>
      <c r="BJ340" s="66">
        <f>IF(BG340=1,IF(BF340&lt;15,VLOOKUP(BI340,data!$B$3:$E$32,2,0)*BF340,(VLOOKUP(BI340,data!$B$3:$E$32,2,0)*14)+(VLOOKUP(BI340,data!$B$3:$E$32,3,0))*(BF340-14)),0)</f>
        <v>0</v>
      </c>
      <c r="BK340" s="87" t="s">
        <v>87</v>
      </c>
      <c r="BL340" s="66">
        <f>IF(BG340=1,VLOOKUP(BK340,data!$B$35:$D$39,2,0),0)</f>
        <v>0</v>
      </c>
      <c r="BM340" s="67">
        <f>IF(AND(BJ340&lt;&gt;0,BL340&lt;&gt;0)=FALSE,0,data!$C$43)</f>
        <v>0</v>
      </c>
      <c r="BN340" s="91">
        <f t="shared" si="174"/>
        <v>0</v>
      </c>
      <c r="BO340" s="121">
        <f t="shared" si="175"/>
        <v>0</v>
      </c>
      <c r="BP340" s="61">
        <f t="shared" si="176"/>
        <v>0</v>
      </c>
      <c r="BQ340" s="61">
        <f t="shared" si="177"/>
        <v>0</v>
      </c>
      <c r="BS340" s="64"/>
      <c r="BT340" s="61">
        <f t="shared" si="178"/>
        <v>0</v>
      </c>
      <c r="BU340" s="65">
        <f>IF(BT340=1,data!$C$41*BS340,0)</f>
        <v>0</v>
      </c>
      <c r="BV340" s="87" t="s">
        <v>87</v>
      </c>
      <c r="BW340" s="66">
        <f>IF(BT340=1,IF(BS340&lt;15,VLOOKUP(BV340,data!$B$3:$E$32,2,0)*BS340,(VLOOKUP(BV340,data!$B$3:$E$32,2,0)*14)+(VLOOKUP(BV340,data!$B$3:$E$32,3,0))*(BS340-14)),0)</f>
        <v>0</v>
      </c>
      <c r="BX340" s="87" t="s">
        <v>87</v>
      </c>
      <c r="BY340" s="66">
        <f>IF(BT340=1,VLOOKUP(BX340,data!$B$35:$D$39,2,0),0)</f>
        <v>0</v>
      </c>
      <c r="BZ340" s="67">
        <f>IF(AND(BW340&lt;&gt;0,BY340&lt;&gt;0)=FALSE,0,data!$C$43)</f>
        <v>0</v>
      </c>
      <c r="CA340" s="91">
        <f t="shared" si="179"/>
        <v>0</v>
      </c>
      <c r="CB340" s="121">
        <f t="shared" si="180"/>
        <v>0</v>
      </c>
      <c r="CC340" s="61">
        <f t="shared" si="181"/>
        <v>0</v>
      </c>
      <c r="CD340" s="61">
        <f t="shared" si="182"/>
        <v>0</v>
      </c>
    </row>
    <row r="341" spans="1:82" ht="18" hidden="1" customHeight="1" x14ac:dyDescent="0.25">
      <c r="A341" s="68"/>
      <c r="B341" s="58" t="s">
        <v>423</v>
      </c>
      <c r="C341" s="113"/>
      <c r="D341" s="59"/>
      <c r="E341" s="64"/>
      <c r="F341" s="61">
        <f t="shared" si="153"/>
        <v>0</v>
      </c>
      <c r="G341" s="65">
        <f>IF(F341=1,data!$C$41*E341,0)</f>
        <v>0</v>
      </c>
      <c r="H341" s="87" t="s">
        <v>87</v>
      </c>
      <c r="I341" s="66">
        <f>IF($F341=1,IF($E341&lt;15,VLOOKUP(H341,data!$B$3:$E$32,2,0)*$E341,(VLOOKUP(H341,data!$B$3:$E$32,2,0)*14)+(VLOOKUP(H341,data!$B$3:$E$32,3,0))*($E341-14)),0)</f>
        <v>0</v>
      </c>
      <c r="J341" s="87" t="s">
        <v>87</v>
      </c>
      <c r="K341" s="66">
        <f>IF($F341=1,VLOOKUP(J341,data!$B$35:$D$39,2,0),0)</f>
        <v>0</v>
      </c>
      <c r="L341" s="67">
        <f>IF(AND(I341&lt;&gt;0,K341&lt;&gt;0)=FALSE,0,data!$C$43)</f>
        <v>0</v>
      </c>
      <c r="M341" s="91">
        <f t="shared" si="154"/>
        <v>0</v>
      </c>
      <c r="N341" s="61">
        <f t="shared" si="183"/>
        <v>0</v>
      </c>
      <c r="O341" s="61">
        <f t="shared" si="155"/>
        <v>0</v>
      </c>
      <c r="P341" s="61">
        <f t="shared" si="156"/>
        <v>0</v>
      </c>
      <c r="Q341" s="137">
        <f t="shared" si="157"/>
        <v>0</v>
      </c>
      <c r="S341" s="64"/>
      <c r="T341" s="61">
        <f t="shared" si="158"/>
        <v>0</v>
      </c>
      <c r="U341" s="65">
        <f>IF(T341=1,data!$C$41*S341,0)</f>
        <v>0</v>
      </c>
      <c r="V341" s="87" t="s">
        <v>87</v>
      </c>
      <c r="W341" s="66">
        <f>IF(T341=1,IF(S341&lt;15,VLOOKUP(V341,data!$B$3:$E$32,2,0)*S341,(VLOOKUP(V341,data!$B$3:$E$32,2,0)*14)+(VLOOKUP(V341,data!$B$3:$E$32,3,0))*(S341-14)),0)</f>
        <v>0</v>
      </c>
      <c r="X341" s="87" t="s">
        <v>87</v>
      </c>
      <c r="Y341" s="66">
        <f>IF(T341=1,VLOOKUP(X341,data!$B$35:$D$39,2,0),0)</f>
        <v>0</v>
      </c>
      <c r="Z341" s="67">
        <f>IF(AND(W341&lt;&gt;0,Y341&lt;&gt;0)=FALSE,0,data!$C$43)</f>
        <v>0</v>
      </c>
      <c r="AA341" s="91">
        <f t="shared" si="159"/>
        <v>0</v>
      </c>
      <c r="AB341" s="121">
        <f t="shared" si="160"/>
        <v>0</v>
      </c>
      <c r="AC341" s="61">
        <f t="shared" si="161"/>
        <v>0</v>
      </c>
      <c r="AD341" s="61">
        <f t="shared" si="162"/>
        <v>0</v>
      </c>
      <c r="AF341" s="64"/>
      <c r="AG341" s="61">
        <f t="shared" si="163"/>
        <v>0</v>
      </c>
      <c r="AH341" s="65">
        <f>IF(AG341=1,data!$C$41*AF341,0)</f>
        <v>0</v>
      </c>
      <c r="AI341" s="87" t="s">
        <v>87</v>
      </c>
      <c r="AJ341" s="66">
        <f>IF(AG341=1,IF(AF341&lt;15,VLOOKUP(AI341,data!$B$3:$E$32,2,0)*AF341,(VLOOKUP(AI341,data!$B$3:$E$32,2,0)*14)+(VLOOKUP(AI341,data!$B$3:$E$32,3,0))*(AF341-14)),0)</f>
        <v>0</v>
      </c>
      <c r="AK341" s="87" t="s">
        <v>87</v>
      </c>
      <c r="AL341" s="66">
        <f>IF(AG341=1,VLOOKUP(AK341,data!$B$35:$D$39,2,0),0)</f>
        <v>0</v>
      </c>
      <c r="AM341" s="67">
        <f>IF(AND(AJ341&lt;&gt;0,AL341&lt;&gt;0)=FALSE,0,data!$C$43)</f>
        <v>0</v>
      </c>
      <c r="AN341" s="91">
        <f t="shared" si="164"/>
        <v>0</v>
      </c>
      <c r="AO341" s="121">
        <f t="shared" si="165"/>
        <v>0</v>
      </c>
      <c r="AP341" s="61">
        <f t="shared" si="166"/>
        <v>0</v>
      </c>
      <c r="AQ341" s="61">
        <f t="shared" si="167"/>
        <v>0</v>
      </c>
      <c r="AS341" s="64"/>
      <c r="AT341" s="61">
        <f t="shared" si="168"/>
        <v>0</v>
      </c>
      <c r="AU341" s="65">
        <f>IF(AT341=1,data!$C$41*AS341,0)</f>
        <v>0</v>
      </c>
      <c r="AV341" s="87" t="s">
        <v>87</v>
      </c>
      <c r="AW341" s="66">
        <f>IF(AT341=1,IF(AS341&lt;15,VLOOKUP(AV341,data!$B$3:$E$32,2,0)*AS341,(VLOOKUP(AV341,data!$B$3:$E$32,2,0)*14)+(VLOOKUP(AV341,data!$B$3:$E$32,3,0))*(AS341-14)),0)</f>
        <v>0</v>
      </c>
      <c r="AX341" s="87" t="s">
        <v>87</v>
      </c>
      <c r="AY341" s="66">
        <f>IF(AT341=1,VLOOKUP(AX341,data!$B$35:$D$39,2,0),0)</f>
        <v>0</v>
      </c>
      <c r="AZ341" s="67">
        <f>IF(AND(AW341&lt;&gt;0,AY341&lt;&gt;0)=FALSE,0,data!$C$43)</f>
        <v>0</v>
      </c>
      <c r="BA341" s="91">
        <f t="shared" si="169"/>
        <v>0</v>
      </c>
      <c r="BB341" s="121">
        <f t="shared" si="170"/>
        <v>0</v>
      </c>
      <c r="BC341" s="61">
        <f t="shared" si="171"/>
        <v>0</v>
      </c>
      <c r="BD341" s="61">
        <f t="shared" si="172"/>
        <v>0</v>
      </c>
      <c r="BF341" s="64"/>
      <c r="BG341" s="61">
        <f t="shared" si="173"/>
        <v>0</v>
      </c>
      <c r="BH341" s="65">
        <f>IF(BG341=1,data!$C$41*BF341,0)</f>
        <v>0</v>
      </c>
      <c r="BI341" s="87" t="s">
        <v>87</v>
      </c>
      <c r="BJ341" s="66">
        <f>IF(BG341=1,IF(BF341&lt;15,VLOOKUP(BI341,data!$B$3:$E$32,2,0)*BF341,(VLOOKUP(BI341,data!$B$3:$E$32,2,0)*14)+(VLOOKUP(BI341,data!$B$3:$E$32,3,0))*(BF341-14)),0)</f>
        <v>0</v>
      </c>
      <c r="BK341" s="87" t="s">
        <v>87</v>
      </c>
      <c r="BL341" s="66">
        <f>IF(BG341=1,VLOOKUP(BK341,data!$B$35:$D$39,2,0),0)</f>
        <v>0</v>
      </c>
      <c r="BM341" s="67">
        <f>IF(AND(BJ341&lt;&gt;0,BL341&lt;&gt;0)=FALSE,0,data!$C$43)</f>
        <v>0</v>
      </c>
      <c r="BN341" s="91">
        <f t="shared" si="174"/>
        <v>0</v>
      </c>
      <c r="BO341" s="121">
        <f t="shared" si="175"/>
        <v>0</v>
      </c>
      <c r="BP341" s="61">
        <f t="shared" si="176"/>
        <v>0</v>
      </c>
      <c r="BQ341" s="61">
        <f t="shared" si="177"/>
        <v>0</v>
      </c>
      <c r="BS341" s="64"/>
      <c r="BT341" s="61">
        <f t="shared" si="178"/>
        <v>0</v>
      </c>
      <c r="BU341" s="65">
        <f>IF(BT341=1,data!$C$41*BS341,0)</f>
        <v>0</v>
      </c>
      <c r="BV341" s="87" t="s">
        <v>87</v>
      </c>
      <c r="BW341" s="66">
        <f>IF(BT341=1,IF(BS341&lt;15,VLOOKUP(BV341,data!$B$3:$E$32,2,0)*BS341,(VLOOKUP(BV341,data!$B$3:$E$32,2,0)*14)+(VLOOKUP(BV341,data!$B$3:$E$32,3,0))*(BS341-14)),0)</f>
        <v>0</v>
      </c>
      <c r="BX341" s="87" t="s">
        <v>87</v>
      </c>
      <c r="BY341" s="66">
        <f>IF(BT341=1,VLOOKUP(BX341,data!$B$35:$D$39,2,0),0)</f>
        <v>0</v>
      </c>
      <c r="BZ341" s="67">
        <f>IF(AND(BW341&lt;&gt;0,BY341&lt;&gt;0)=FALSE,0,data!$C$43)</f>
        <v>0</v>
      </c>
      <c r="CA341" s="91">
        <f t="shared" si="179"/>
        <v>0</v>
      </c>
      <c r="CB341" s="121">
        <f t="shared" si="180"/>
        <v>0</v>
      </c>
      <c r="CC341" s="61">
        <f t="shared" si="181"/>
        <v>0</v>
      </c>
      <c r="CD341" s="61">
        <f t="shared" si="182"/>
        <v>0</v>
      </c>
    </row>
    <row r="342" spans="1:82" ht="18" hidden="1" customHeight="1" x14ac:dyDescent="0.25">
      <c r="A342" s="68"/>
      <c r="B342" s="58" t="s">
        <v>424</v>
      </c>
      <c r="C342" s="113"/>
      <c r="D342" s="59"/>
      <c r="E342" s="64"/>
      <c r="F342" s="61">
        <f t="shared" si="153"/>
        <v>0</v>
      </c>
      <c r="G342" s="65">
        <f>IF(F342=1,data!$C$41*E342,0)</f>
        <v>0</v>
      </c>
      <c r="H342" s="87" t="s">
        <v>87</v>
      </c>
      <c r="I342" s="66">
        <f>IF($F342=1,IF($E342&lt;15,VLOOKUP(H342,data!$B$3:$E$32,2,0)*$E342,(VLOOKUP(H342,data!$B$3:$E$32,2,0)*14)+(VLOOKUP(H342,data!$B$3:$E$32,3,0))*($E342-14)),0)</f>
        <v>0</v>
      </c>
      <c r="J342" s="87" t="s">
        <v>87</v>
      </c>
      <c r="K342" s="66">
        <f>IF($F342=1,VLOOKUP(J342,data!$B$35:$D$39,2,0),0)</f>
        <v>0</v>
      </c>
      <c r="L342" s="67">
        <f>IF(AND(I342&lt;&gt;0,K342&lt;&gt;0)=FALSE,0,data!$C$43)</f>
        <v>0</v>
      </c>
      <c r="M342" s="91">
        <f t="shared" si="154"/>
        <v>0</v>
      </c>
      <c r="N342" s="61">
        <f t="shared" si="183"/>
        <v>0</v>
      </c>
      <c r="O342" s="61">
        <f t="shared" si="155"/>
        <v>0</v>
      </c>
      <c r="P342" s="61">
        <f t="shared" si="156"/>
        <v>0</v>
      </c>
      <c r="Q342" s="137">
        <f t="shared" si="157"/>
        <v>0</v>
      </c>
      <c r="S342" s="64"/>
      <c r="T342" s="61">
        <f t="shared" si="158"/>
        <v>0</v>
      </c>
      <c r="U342" s="65">
        <f>IF(T342=1,data!$C$41*S342,0)</f>
        <v>0</v>
      </c>
      <c r="V342" s="87" t="s">
        <v>87</v>
      </c>
      <c r="W342" s="66">
        <f>IF(T342=1,IF(S342&lt;15,VLOOKUP(V342,data!$B$3:$E$32,2,0)*S342,(VLOOKUP(V342,data!$B$3:$E$32,2,0)*14)+(VLOOKUP(V342,data!$B$3:$E$32,3,0))*(S342-14)),0)</f>
        <v>0</v>
      </c>
      <c r="X342" s="87" t="s">
        <v>87</v>
      </c>
      <c r="Y342" s="66">
        <f>IF(T342=1,VLOOKUP(X342,data!$B$35:$D$39,2,0),0)</f>
        <v>0</v>
      </c>
      <c r="Z342" s="67">
        <f>IF(AND(W342&lt;&gt;0,Y342&lt;&gt;0)=FALSE,0,data!$C$43)</f>
        <v>0</v>
      </c>
      <c r="AA342" s="91">
        <f t="shared" si="159"/>
        <v>0</v>
      </c>
      <c r="AB342" s="121">
        <f t="shared" si="160"/>
        <v>0</v>
      </c>
      <c r="AC342" s="61">
        <f t="shared" si="161"/>
        <v>0</v>
      </c>
      <c r="AD342" s="61">
        <f t="shared" si="162"/>
        <v>0</v>
      </c>
      <c r="AF342" s="64"/>
      <c r="AG342" s="61">
        <f t="shared" si="163"/>
        <v>0</v>
      </c>
      <c r="AH342" s="65">
        <f>IF(AG342=1,data!$C$41*AF342,0)</f>
        <v>0</v>
      </c>
      <c r="AI342" s="87" t="s">
        <v>87</v>
      </c>
      <c r="AJ342" s="66">
        <f>IF(AG342=1,IF(AF342&lt;15,VLOOKUP(AI342,data!$B$3:$E$32,2,0)*AF342,(VLOOKUP(AI342,data!$B$3:$E$32,2,0)*14)+(VLOOKUP(AI342,data!$B$3:$E$32,3,0))*(AF342-14)),0)</f>
        <v>0</v>
      </c>
      <c r="AK342" s="87" t="s">
        <v>87</v>
      </c>
      <c r="AL342" s="66">
        <f>IF(AG342=1,VLOOKUP(AK342,data!$B$35:$D$39,2,0),0)</f>
        <v>0</v>
      </c>
      <c r="AM342" s="67">
        <f>IF(AND(AJ342&lt;&gt;0,AL342&lt;&gt;0)=FALSE,0,data!$C$43)</f>
        <v>0</v>
      </c>
      <c r="AN342" s="91">
        <f t="shared" si="164"/>
        <v>0</v>
      </c>
      <c r="AO342" s="121">
        <f t="shared" si="165"/>
        <v>0</v>
      </c>
      <c r="AP342" s="61">
        <f t="shared" si="166"/>
        <v>0</v>
      </c>
      <c r="AQ342" s="61">
        <f t="shared" si="167"/>
        <v>0</v>
      </c>
      <c r="AS342" s="64"/>
      <c r="AT342" s="61">
        <f t="shared" si="168"/>
        <v>0</v>
      </c>
      <c r="AU342" s="65">
        <f>IF(AT342=1,data!$C$41*AS342,0)</f>
        <v>0</v>
      </c>
      <c r="AV342" s="87" t="s">
        <v>87</v>
      </c>
      <c r="AW342" s="66">
        <f>IF(AT342=1,IF(AS342&lt;15,VLOOKUP(AV342,data!$B$3:$E$32,2,0)*AS342,(VLOOKUP(AV342,data!$B$3:$E$32,2,0)*14)+(VLOOKUP(AV342,data!$B$3:$E$32,3,0))*(AS342-14)),0)</f>
        <v>0</v>
      </c>
      <c r="AX342" s="87" t="s">
        <v>87</v>
      </c>
      <c r="AY342" s="66">
        <f>IF(AT342=1,VLOOKUP(AX342,data!$B$35:$D$39,2,0),0)</f>
        <v>0</v>
      </c>
      <c r="AZ342" s="67">
        <f>IF(AND(AW342&lt;&gt;0,AY342&lt;&gt;0)=FALSE,0,data!$C$43)</f>
        <v>0</v>
      </c>
      <c r="BA342" s="91">
        <f t="shared" si="169"/>
        <v>0</v>
      </c>
      <c r="BB342" s="121">
        <f t="shared" si="170"/>
        <v>0</v>
      </c>
      <c r="BC342" s="61">
        <f t="shared" si="171"/>
        <v>0</v>
      </c>
      <c r="BD342" s="61">
        <f t="shared" si="172"/>
        <v>0</v>
      </c>
      <c r="BF342" s="64"/>
      <c r="BG342" s="61">
        <f t="shared" si="173"/>
        <v>0</v>
      </c>
      <c r="BH342" s="65">
        <f>IF(BG342=1,data!$C$41*BF342,0)</f>
        <v>0</v>
      </c>
      <c r="BI342" s="87" t="s">
        <v>87</v>
      </c>
      <c r="BJ342" s="66">
        <f>IF(BG342=1,IF(BF342&lt;15,VLOOKUP(BI342,data!$B$3:$E$32,2,0)*BF342,(VLOOKUP(BI342,data!$B$3:$E$32,2,0)*14)+(VLOOKUP(BI342,data!$B$3:$E$32,3,0))*(BF342-14)),0)</f>
        <v>0</v>
      </c>
      <c r="BK342" s="87" t="s">
        <v>87</v>
      </c>
      <c r="BL342" s="66">
        <f>IF(BG342=1,VLOOKUP(BK342,data!$B$35:$D$39,2,0),0)</f>
        <v>0</v>
      </c>
      <c r="BM342" s="67">
        <f>IF(AND(BJ342&lt;&gt;0,BL342&lt;&gt;0)=FALSE,0,data!$C$43)</f>
        <v>0</v>
      </c>
      <c r="BN342" s="91">
        <f t="shared" si="174"/>
        <v>0</v>
      </c>
      <c r="BO342" s="121">
        <f t="shared" si="175"/>
        <v>0</v>
      </c>
      <c r="BP342" s="61">
        <f t="shared" si="176"/>
        <v>0</v>
      </c>
      <c r="BQ342" s="61">
        <f t="shared" si="177"/>
        <v>0</v>
      </c>
      <c r="BS342" s="64"/>
      <c r="BT342" s="61">
        <f t="shared" si="178"/>
        <v>0</v>
      </c>
      <c r="BU342" s="65">
        <f>IF(BT342=1,data!$C$41*BS342,0)</f>
        <v>0</v>
      </c>
      <c r="BV342" s="87" t="s">
        <v>87</v>
      </c>
      <c r="BW342" s="66">
        <f>IF(BT342=1,IF(BS342&lt;15,VLOOKUP(BV342,data!$B$3:$E$32,2,0)*BS342,(VLOOKUP(BV342,data!$B$3:$E$32,2,0)*14)+(VLOOKUP(BV342,data!$B$3:$E$32,3,0))*(BS342-14)),0)</f>
        <v>0</v>
      </c>
      <c r="BX342" s="87" t="s">
        <v>87</v>
      </c>
      <c r="BY342" s="66">
        <f>IF(BT342=1,VLOOKUP(BX342,data!$B$35:$D$39,2,0),0)</f>
        <v>0</v>
      </c>
      <c r="BZ342" s="67">
        <f>IF(AND(BW342&lt;&gt;0,BY342&lt;&gt;0)=FALSE,0,data!$C$43)</f>
        <v>0</v>
      </c>
      <c r="CA342" s="91">
        <f t="shared" si="179"/>
        <v>0</v>
      </c>
      <c r="CB342" s="121">
        <f t="shared" si="180"/>
        <v>0</v>
      </c>
      <c r="CC342" s="61">
        <f t="shared" si="181"/>
        <v>0</v>
      </c>
      <c r="CD342" s="61">
        <f t="shared" si="182"/>
        <v>0</v>
      </c>
    </row>
    <row r="343" spans="1:82" ht="18" hidden="1" customHeight="1" x14ac:dyDescent="0.25">
      <c r="A343" s="68"/>
      <c r="B343" s="58" t="s">
        <v>425</v>
      </c>
      <c r="C343" s="113"/>
      <c r="D343" s="59"/>
      <c r="E343" s="64"/>
      <c r="F343" s="61">
        <f t="shared" si="153"/>
        <v>0</v>
      </c>
      <c r="G343" s="65">
        <f>IF(F343=1,data!$C$41*E343,0)</f>
        <v>0</v>
      </c>
      <c r="H343" s="87" t="s">
        <v>87</v>
      </c>
      <c r="I343" s="66">
        <f>IF($F343=1,IF($E343&lt;15,VLOOKUP(H343,data!$B$3:$E$32,2,0)*$E343,(VLOOKUP(H343,data!$B$3:$E$32,2,0)*14)+(VLOOKUP(H343,data!$B$3:$E$32,3,0))*($E343-14)),0)</f>
        <v>0</v>
      </c>
      <c r="J343" s="87" t="s">
        <v>87</v>
      </c>
      <c r="K343" s="66">
        <f>IF($F343=1,VLOOKUP(J343,data!$B$35:$D$39,2,0),0)</f>
        <v>0</v>
      </c>
      <c r="L343" s="67">
        <f>IF(AND(I343&lt;&gt;0,K343&lt;&gt;0)=FALSE,0,data!$C$43)</f>
        <v>0</v>
      </c>
      <c r="M343" s="91">
        <f t="shared" si="154"/>
        <v>0</v>
      </c>
      <c r="N343" s="61">
        <f t="shared" si="183"/>
        <v>0</v>
      </c>
      <c r="O343" s="61">
        <f t="shared" si="155"/>
        <v>0</v>
      </c>
      <c r="P343" s="61">
        <f t="shared" si="156"/>
        <v>0</v>
      </c>
      <c r="Q343" s="137">
        <f t="shared" si="157"/>
        <v>0</v>
      </c>
      <c r="S343" s="64"/>
      <c r="T343" s="61">
        <f t="shared" si="158"/>
        <v>0</v>
      </c>
      <c r="U343" s="65">
        <f>IF(T343=1,data!$C$41*S343,0)</f>
        <v>0</v>
      </c>
      <c r="V343" s="87" t="s">
        <v>87</v>
      </c>
      <c r="W343" s="66">
        <f>IF(T343=1,IF(S343&lt;15,VLOOKUP(V343,data!$B$3:$E$32,2,0)*S343,(VLOOKUP(V343,data!$B$3:$E$32,2,0)*14)+(VLOOKUP(V343,data!$B$3:$E$32,3,0))*(S343-14)),0)</f>
        <v>0</v>
      </c>
      <c r="X343" s="87" t="s">
        <v>87</v>
      </c>
      <c r="Y343" s="66">
        <f>IF(T343=1,VLOOKUP(X343,data!$B$35:$D$39,2,0),0)</f>
        <v>0</v>
      </c>
      <c r="Z343" s="67">
        <f>IF(AND(W343&lt;&gt;0,Y343&lt;&gt;0)=FALSE,0,data!$C$43)</f>
        <v>0</v>
      </c>
      <c r="AA343" s="91">
        <f t="shared" si="159"/>
        <v>0</v>
      </c>
      <c r="AB343" s="121">
        <f t="shared" si="160"/>
        <v>0</v>
      </c>
      <c r="AC343" s="61">
        <f t="shared" si="161"/>
        <v>0</v>
      </c>
      <c r="AD343" s="61">
        <f t="shared" si="162"/>
        <v>0</v>
      </c>
      <c r="AF343" s="64"/>
      <c r="AG343" s="61">
        <f t="shared" si="163"/>
        <v>0</v>
      </c>
      <c r="AH343" s="65">
        <f>IF(AG343=1,data!$C$41*AF343,0)</f>
        <v>0</v>
      </c>
      <c r="AI343" s="87" t="s">
        <v>87</v>
      </c>
      <c r="AJ343" s="66">
        <f>IF(AG343=1,IF(AF343&lt;15,VLOOKUP(AI343,data!$B$3:$E$32,2,0)*AF343,(VLOOKUP(AI343,data!$B$3:$E$32,2,0)*14)+(VLOOKUP(AI343,data!$B$3:$E$32,3,0))*(AF343-14)),0)</f>
        <v>0</v>
      </c>
      <c r="AK343" s="87" t="s">
        <v>87</v>
      </c>
      <c r="AL343" s="66">
        <f>IF(AG343=1,VLOOKUP(AK343,data!$B$35:$D$39,2,0),0)</f>
        <v>0</v>
      </c>
      <c r="AM343" s="67">
        <f>IF(AND(AJ343&lt;&gt;0,AL343&lt;&gt;0)=FALSE,0,data!$C$43)</f>
        <v>0</v>
      </c>
      <c r="AN343" s="91">
        <f t="shared" si="164"/>
        <v>0</v>
      </c>
      <c r="AO343" s="121">
        <f t="shared" si="165"/>
        <v>0</v>
      </c>
      <c r="AP343" s="61">
        <f t="shared" si="166"/>
        <v>0</v>
      </c>
      <c r="AQ343" s="61">
        <f t="shared" si="167"/>
        <v>0</v>
      </c>
      <c r="AS343" s="64"/>
      <c r="AT343" s="61">
        <f t="shared" si="168"/>
        <v>0</v>
      </c>
      <c r="AU343" s="65">
        <f>IF(AT343=1,data!$C$41*AS343,0)</f>
        <v>0</v>
      </c>
      <c r="AV343" s="87" t="s">
        <v>87</v>
      </c>
      <c r="AW343" s="66">
        <f>IF(AT343=1,IF(AS343&lt;15,VLOOKUP(AV343,data!$B$3:$E$32,2,0)*AS343,(VLOOKUP(AV343,data!$B$3:$E$32,2,0)*14)+(VLOOKUP(AV343,data!$B$3:$E$32,3,0))*(AS343-14)),0)</f>
        <v>0</v>
      </c>
      <c r="AX343" s="87" t="s">
        <v>87</v>
      </c>
      <c r="AY343" s="66">
        <f>IF(AT343=1,VLOOKUP(AX343,data!$B$35:$D$39,2,0),0)</f>
        <v>0</v>
      </c>
      <c r="AZ343" s="67">
        <f>IF(AND(AW343&lt;&gt;0,AY343&lt;&gt;0)=FALSE,0,data!$C$43)</f>
        <v>0</v>
      </c>
      <c r="BA343" s="91">
        <f t="shared" si="169"/>
        <v>0</v>
      </c>
      <c r="BB343" s="121">
        <f t="shared" si="170"/>
        <v>0</v>
      </c>
      <c r="BC343" s="61">
        <f t="shared" si="171"/>
        <v>0</v>
      </c>
      <c r="BD343" s="61">
        <f t="shared" si="172"/>
        <v>0</v>
      </c>
      <c r="BF343" s="64"/>
      <c r="BG343" s="61">
        <f t="shared" si="173"/>
        <v>0</v>
      </c>
      <c r="BH343" s="65">
        <f>IF(BG343=1,data!$C$41*BF343,0)</f>
        <v>0</v>
      </c>
      <c r="BI343" s="87" t="s">
        <v>87</v>
      </c>
      <c r="BJ343" s="66">
        <f>IF(BG343=1,IF(BF343&lt;15,VLOOKUP(BI343,data!$B$3:$E$32,2,0)*BF343,(VLOOKUP(BI343,data!$B$3:$E$32,2,0)*14)+(VLOOKUP(BI343,data!$B$3:$E$32,3,0))*(BF343-14)),0)</f>
        <v>0</v>
      </c>
      <c r="BK343" s="87" t="s">
        <v>87</v>
      </c>
      <c r="BL343" s="66">
        <f>IF(BG343=1,VLOOKUP(BK343,data!$B$35:$D$39,2,0),0)</f>
        <v>0</v>
      </c>
      <c r="BM343" s="67">
        <f>IF(AND(BJ343&lt;&gt;0,BL343&lt;&gt;0)=FALSE,0,data!$C$43)</f>
        <v>0</v>
      </c>
      <c r="BN343" s="91">
        <f t="shared" si="174"/>
        <v>0</v>
      </c>
      <c r="BO343" s="121">
        <f t="shared" si="175"/>
        <v>0</v>
      </c>
      <c r="BP343" s="61">
        <f t="shared" si="176"/>
        <v>0</v>
      </c>
      <c r="BQ343" s="61">
        <f t="shared" si="177"/>
        <v>0</v>
      </c>
      <c r="BS343" s="64"/>
      <c r="BT343" s="61">
        <f t="shared" si="178"/>
        <v>0</v>
      </c>
      <c r="BU343" s="65">
        <f>IF(BT343=1,data!$C$41*BS343,0)</f>
        <v>0</v>
      </c>
      <c r="BV343" s="87" t="s">
        <v>87</v>
      </c>
      <c r="BW343" s="66">
        <f>IF(BT343=1,IF(BS343&lt;15,VLOOKUP(BV343,data!$B$3:$E$32,2,0)*BS343,(VLOOKUP(BV343,data!$B$3:$E$32,2,0)*14)+(VLOOKUP(BV343,data!$B$3:$E$32,3,0))*(BS343-14)),0)</f>
        <v>0</v>
      </c>
      <c r="BX343" s="87" t="s">
        <v>87</v>
      </c>
      <c r="BY343" s="66">
        <f>IF(BT343=1,VLOOKUP(BX343,data!$B$35:$D$39,2,0),0)</f>
        <v>0</v>
      </c>
      <c r="BZ343" s="67">
        <f>IF(AND(BW343&lt;&gt;0,BY343&lt;&gt;0)=FALSE,0,data!$C$43)</f>
        <v>0</v>
      </c>
      <c r="CA343" s="91">
        <f t="shared" si="179"/>
        <v>0</v>
      </c>
      <c r="CB343" s="121">
        <f t="shared" si="180"/>
        <v>0</v>
      </c>
      <c r="CC343" s="61">
        <f t="shared" si="181"/>
        <v>0</v>
      </c>
      <c r="CD343" s="61">
        <f t="shared" si="182"/>
        <v>0</v>
      </c>
    </row>
    <row r="344" spans="1:82" ht="18" hidden="1" customHeight="1" x14ac:dyDescent="0.25">
      <c r="A344" s="68"/>
      <c r="B344" s="58" t="s">
        <v>426</v>
      </c>
      <c r="C344" s="113"/>
      <c r="D344" s="59"/>
      <c r="E344" s="64"/>
      <c r="F344" s="61">
        <f t="shared" si="153"/>
        <v>0</v>
      </c>
      <c r="G344" s="65">
        <f>IF(F344=1,data!$C$41*E344,0)</f>
        <v>0</v>
      </c>
      <c r="H344" s="87" t="s">
        <v>87</v>
      </c>
      <c r="I344" s="66">
        <f>IF($F344=1,IF($E344&lt;15,VLOOKUP(H344,data!$B$3:$E$32,2,0)*$E344,(VLOOKUP(H344,data!$B$3:$E$32,2,0)*14)+(VLOOKUP(H344,data!$B$3:$E$32,3,0))*($E344-14)),0)</f>
        <v>0</v>
      </c>
      <c r="J344" s="87" t="s">
        <v>87</v>
      </c>
      <c r="K344" s="66">
        <f>IF($F344=1,VLOOKUP(J344,data!$B$35:$D$39,2,0),0)</f>
        <v>0</v>
      </c>
      <c r="L344" s="67">
        <f>IF(AND(I344&lt;&gt;0,K344&lt;&gt;0)=FALSE,0,data!$C$43)</f>
        <v>0</v>
      </c>
      <c r="M344" s="91">
        <f t="shared" si="154"/>
        <v>0</v>
      </c>
      <c r="N344" s="61">
        <f t="shared" si="183"/>
        <v>0</v>
      </c>
      <c r="O344" s="61">
        <f t="shared" si="155"/>
        <v>0</v>
      </c>
      <c r="P344" s="61">
        <f t="shared" si="156"/>
        <v>0</v>
      </c>
      <c r="Q344" s="137">
        <f t="shared" si="157"/>
        <v>0</v>
      </c>
      <c r="S344" s="64"/>
      <c r="T344" s="61">
        <f t="shared" si="158"/>
        <v>0</v>
      </c>
      <c r="U344" s="65">
        <f>IF(T344=1,data!$C$41*S344,0)</f>
        <v>0</v>
      </c>
      <c r="V344" s="87" t="s">
        <v>87</v>
      </c>
      <c r="W344" s="66">
        <f>IF(T344=1,IF(S344&lt;15,VLOOKUP(V344,data!$B$3:$E$32,2,0)*S344,(VLOOKUP(V344,data!$B$3:$E$32,2,0)*14)+(VLOOKUP(V344,data!$B$3:$E$32,3,0))*(S344-14)),0)</f>
        <v>0</v>
      </c>
      <c r="X344" s="87" t="s">
        <v>87</v>
      </c>
      <c r="Y344" s="66">
        <f>IF(T344=1,VLOOKUP(X344,data!$B$35:$D$39,2,0),0)</f>
        <v>0</v>
      </c>
      <c r="Z344" s="67">
        <f>IF(AND(W344&lt;&gt;0,Y344&lt;&gt;0)=FALSE,0,data!$C$43)</f>
        <v>0</v>
      </c>
      <c r="AA344" s="91">
        <f t="shared" si="159"/>
        <v>0</v>
      </c>
      <c r="AB344" s="121">
        <f t="shared" si="160"/>
        <v>0</v>
      </c>
      <c r="AC344" s="61">
        <f t="shared" si="161"/>
        <v>0</v>
      </c>
      <c r="AD344" s="61">
        <f t="shared" si="162"/>
        <v>0</v>
      </c>
      <c r="AF344" s="64"/>
      <c r="AG344" s="61">
        <f t="shared" si="163"/>
        <v>0</v>
      </c>
      <c r="AH344" s="65">
        <f>IF(AG344=1,data!$C$41*AF344,0)</f>
        <v>0</v>
      </c>
      <c r="AI344" s="87" t="s">
        <v>87</v>
      </c>
      <c r="AJ344" s="66">
        <f>IF(AG344=1,IF(AF344&lt;15,VLOOKUP(AI344,data!$B$3:$E$32,2,0)*AF344,(VLOOKUP(AI344,data!$B$3:$E$32,2,0)*14)+(VLOOKUP(AI344,data!$B$3:$E$32,3,0))*(AF344-14)),0)</f>
        <v>0</v>
      </c>
      <c r="AK344" s="87" t="s">
        <v>87</v>
      </c>
      <c r="AL344" s="66">
        <f>IF(AG344=1,VLOOKUP(AK344,data!$B$35:$D$39,2,0),0)</f>
        <v>0</v>
      </c>
      <c r="AM344" s="67">
        <f>IF(AND(AJ344&lt;&gt;0,AL344&lt;&gt;0)=FALSE,0,data!$C$43)</f>
        <v>0</v>
      </c>
      <c r="AN344" s="91">
        <f t="shared" si="164"/>
        <v>0</v>
      </c>
      <c r="AO344" s="121">
        <f t="shared" si="165"/>
        <v>0</v>
      </c>
      <c r="AP344" s="61">
        <f t="shared" si="166"/>
        <v>0</v>
      </c>
      <c r="AQ344" s="61">
        <f t="shared" si="167"/>
        <v>0</v>
      </c>
      <c r="AS344" s="64"/>
      <c r="AT344" s="61">
        <f t="shared" si="168"/>
        <v>0</v>
      </c>
      <c r="AU344" s="65">
        <f>IF(AT344=1,data!$C$41*AS344,0)</f>
        <v>0</v>
      </c>
      <c r="AV344" s="87" t="s">
        <v>87</v>
      </c>
      <c r="AW344" s="66">
        <f>IF(AT344=1,IF(AS344&lt;15,VLOOKUP(AV344,data!$B$3:$E$32,2,0)*AS344,(VLOOKUP(AV344,data!$B$3:$E$32,2,0)*14)+(VLOOKUP(AV344,data!$B$3:$E$32,3,0))*(AS344-14)),0)</f>
        <v>0</v>
      </c>
      <c r="AX344" s="87" t="s">
        <v>87</v>
      </c>
      <c r="AY344" s="66">
        <f>IF(AT344=1,VLOOKUP(AX344,data!$B$35:$D$39,2,0),0)</f>
        <v>0</v>
      </c>
      <c r="AZ344" s="67">
        <f>IF(AND(AW344&lt;&gt;0,AY344&lt;&gt;0)=FALSE,0,data!$C$43)</f>
        <v>0</v>
      </c>
      <c r="BA344" s="91">
        <f t="shared" si="169"/>
        <v>0</v>
      </c>
      <c r="BB344" s="121">
        <f t="shared" si="170"/>
        <v>0</v>
      </c>
      <c r="BC344" s="61">
        <f t="shared" si="171"/>
        <v>0</v>
      </c>
      <c r="BD344" s="61">
        <f t="shared" si="172"/>
        <v>0</v>
      </c>
      <c r="BF344" s="64"/>
      <c r="BG344" s="61">
        <f t="shared" si="173"/>
        <v>0</v>
      </c>
      <c r="BH344" s="65">
        <f>IF(BG344=1,data!$C$41*BF344,0)</f>
        <v>0</v>
      </c>
      <c r="BI344" s="87" t="s">
        <v>87</v>
      </c>
      <c r="BJ344" s="66">
        <f>IF(BG344=1,IF(BF344&lt;15,VLOOKUP(BI344,data!$B$3:$E$32,2,0)*BF344,(VLOOKUP(BI344,data!$B$3:$E$32,2,0)*14)+(VLOOKUP(BI344,data!$B$3:$E$32,3,0))*(BF344-14)),0)</f>
        <v>0</v>
      </c>
      <c r="BK344" s="87" t="s">
        <v>87</v>
      </c>
      <c r="BL344" s="66">
        <f>IF(BG344=1,VLOOKUP(BK344,data!$B$35:$D$39,2,0),0)</f>
        <v>0</v>
      </c>
      <c r="BM344" s="67">
        <f>IF(AND(BJ344&lt;&gt;0,BL344&lt;&gt;0)=FALSE,0,data!$C$43)</f>
        <v>0</v>
      </c>
      <c r="BN344" s="91">
        <f t="shared" si="174"/>
        <v>0</v>
      </c>
      <c r="BO344" s="121">
        <f t="shared" si="175"/>
        <v>0</v>
      </c>
      <c r="BP344" s="61">
        <f t="shared" si="176"/>
        <v>0</v>
      </c>
      <c r="BQ344" s="61">
        <f t="shared" si="177"/>
        <v>0</v>
      </c>
      <c r="BS344" s="64"/>
      <c r="BT344" s="61">
        <f t="shared" si="178"/>
        <v>0</v>
      </c>
      <c r="BU344" s="65">
        <f>IF(BT344=1,data!$C$41*BS344,0)</f>
        <v>0</v>
      </c>
      <c r="BV344" s="87" t="s">
        <v>87</v>
      </c>
      <c r="BW344" s="66">
        <f>IF(BT344=1,IF(BS344&lt;15,VLOOKUP(BV344,data!$B$3:$E$32,2,0)*BS344,(VLOOKUP(BV344,data!$B$3:$E$32,2,0)*14)+(VLOOKUP(BV344,data!$B$3:$E$32,3,0))*(BS344-14)),0)</f>
        <v>0</v>
      </c>
      <c r="BX344" s="87" t="s">
        <v>87</v>
      </c>
      <c r="BY344" s="66">
        <f>IF(BT344=1,VLOOKUP(BX344,data!$B$35:$D$39,2,0),0)</f>
        <v>0</v>
      </c>
      <c r="BZ344" s="67">
        <f>IF(AND(BW344&lt;&gt;0,BY344&lt;&gt;0)=FALSE,0,data!$C$43)</f>
        <v>0</v>
      </c>
      <c r="CA344" s="91">
        <f t="shared" si="179"/>
        <v>0</v>
      </c>
      <c r="CB344" s="121">
        <f t="shared" si="180"/>
        <v>0</v>
      </c>
      <c r="CC344" s="61">
        <f t="shared" si="181"/>
        <v>0</v>
      </c>
      <c r="CD344" s="61">
        <f t="shared" si="182"/>
        <v>0</v>
      </c>
    </row>
    <row r="345" spans="1:82" ht="18" hidden="1" customHeight="1" x14ac:dyDescent="0.25">
      <c r="A345" s="68"/>
      <c r="B345" s="58" t="s">
        <v>427</v>
      </c>
      <c r="C345" s="113"/>
      <c r="D345" s="59"/>
      <c r="E345" s="64"/>
      <c r="F345" s="61">
        <f t="shared" si="153"/>
        <v>0</v>
      </c>
      <c r="G345" s="65">
        <f>IF(F345=1,data!$C$41*E345,0)</f>
        <v>0</v>
      </c>
      <c r="H345" s="87" t="s">
        <v>87</v>
      </c>
      <c r="I345" s="66">
        <f>IF($F345=1,IF($E345&lt;15,VLOOKUP(H345,data!$B$3:$E$32,2,0)*$E345,(VLOOKUP(H345,data!$B$3:$E$32,2,0)*14)+(VLOOKUP(H345,data!$B$3:$E$32,3,0))*($E345-14)),0)</f>
        <v>0</v>
      </c>
      <c r="J345" s="87" t="s">
        <v>87</v>
      </c>
      <c r="K345" s="66">
        <f>IF($F345=1,VLOOKUP(J345,data!$B$35:$D$39,2,0),0)</f>
        <v>0</v>
      </c>
      <c r="L345" s="67">
        <f>IF(AND(I345&lt;&gt;0,K345&lt;&gt;0)=FALSE,0,data!$C$43)</f>
        <v>0</v>
      </c>
      <c r="M345" s="91">
        <f t="shared" si="154"/>
        <v>0</v>
      </c>
      <c r="N345" s="61">
        <f t="shared" si="183"/>
        <v>0</v>
      </c>
      <c r="O345" s="61">
        <f t="shared" si="155"/>
        <v>0</v>
      </c>
      <c r="P345" s="61">
        <f t="shared" si="156"/>
        <v>0</v>
      </c>
      <c r="Q345" s="137">
        <f t="shared" si="157"/>
        <v>0</v>
      </c>
      <c r="S345" s="64"/>
      <c r="T345" s="61">
        <f t="shared" si="158"/>
        <v>0</v>
      </c>
      <c r="U345" s="65">
        <f>IF(T345=1,data!$C$41*S345,0)</f>
        <v>0</v>
      </c>
      <c r="V345" s="87" t="s">
        <v>87</v>
      </c>
      <c r="W345" s="66">
        <f>IF(T345=1,IF(S345&lt;15,VLOOKUP(V345,data!$B$3:$E$32,2,0)*S345,(VLOOKUP(V345,data!$B$3:$E$32,2,0)*14)+(VLOOKUP(V345,data!$B$3:$E$32,3,0))*(S345-14)),0)</f>
        <v>0</v>
      </c>
      <c r="X345" s="87" t="s">
        <v>87</v>
      </c>
      <c r="Y345" s="66">
        <f>IF(T345=1,VLOOKUP(X345,data!$B$35:$D$39,2,0),0)</f>
        <v>0</v>
      </c>
      <c r="Z345" s="67">
        <f>IF(AND(W345&lt;&gt;0,Y345&lt;&gt;0)=FALSE,0,data!$C$43)</f>
        <v>0</v>
      </c>
      <c r="AA345" s="91">
        <f t="shared" si="159"/>
        <v>0</v>
      </c>
      <c r="AB345" s="121">
        <f t="shared" si="160"/>
        <v>0</v>
      </c>
      <c r="AC345" s="61">
        <f t="shared" si="161"/>
        <v>0</v>
      </c>
      <c r="AD345" s="61">
        <f t="shared" si="162"/>
        <v>0</v>
      </c>
      <c r="AF345" s="64"/>
      <c r="AG345" s="61">
        <f t="shared" si="163"/>
        <v>0</v>
      </c>
      <c r="AH345" s="65">
        <f>IF(AG345=1,data!$C$41*AF345,0)</f>
        <v>0</v>
      </c>
      <c r="AI345" s="87" t="s">
        <v>87</v>
      </c>
      <c r="AJ345" s="66">
        <f>IF(AG345=1,IF(AF345&lt;15,VLOOKUP(AI345,data!$B$3:$E$32,2,0)*AF345,(VLOOKUP(AI345,data!$B$3:$E$32,2,0)*14)+(VLOOKUP(AI345,data!$B$3:$E$32,3,0))*(AF345-14)),0)</f>
        <v>0</v>
      </c>
      <c r="AK345" s="87" t="s">
        <v>87</v>
      </c>
      <c r="AL345" s="66">
        <f>IF(AG345=1,VLOOKUP(AK345,data!$B$35:$D$39,2,0),0)</f>
        <v>0</v>
      </c>
      <c r="AM345" s="67">
        <f>IF(AND(AJ345&lt;&gt;0,AL345&lt;&gt;0)=FALSE,0,data!$C$43)</f>
        <v>0</v>
      </c>
      <c r="AN345" s="91">
        <f t="shared" si="164"/>
        <v>0</v>
      </c>
      <c r="AO345" s="121">
        <f t="shared" si="165"/>
        <v>0</v>
      </c>
      <c r="AP345" s="61">
        <f t="shared" si="166"/>
        <v>0</v>
      </c>
      <c r="AQ345" s="61">
        <f t="shared" si="167"/>
        <v>0</v>
      </c>
      <c r="AS345" s="64"/>
      <c r="AT345" s="61">
        <f t="shared" si="168"/>
        <v>0</v>
      </c>
      <c r="AU345" s="65">
        <f>IF(AT345=1,data!$C$41*AS345,0)</f>
        <v>0</v>
      </c>
      <c r="AV345" s="87" t="s">
        <v>87</v>
      </c>
      <c r="AW345" s="66">
        <f>IF(AT345=1,IF(AS345&lt;15,VLOOKUP(AV345,data!$B$3:$E$32,2,0)*AS345,(VLOOKUP(AV345,data!$B$3:$E$32,2,0)*14)+(VLOOKUP(AV345,data!$B$3:$E$32,3,0))*(AS345-14)),0)</f>
        <v>0</v>
      </c>
      <c r="AX345" s="87" t="s">
        <v>87</v>
      </c>
      <c r="AY345" s="66">
        <f>IF(AT345=1,VLOOKUP(AX345,data!$B$35:$D$39,2,0),0)</f>
        <v>0</v>
      </c>
      <c r="AZ345" s="67">
        <f>IF(AND(AW345&lt;&gt;0,AY345&lt;&gt;0)=FALSE,0,data!$C$43)</f>
        <v>0</v>
      </c>
      <c r="BA345" s="91">
        <f t="shared" si="169"/>
        <v>0</v>
      </c>
      <c r="BB345" s="121">
        <f t="shared" si="170"/>
        <v>0</v>
      </c>
      <c r="BC345" s="61">
        <f t="shared" si="171"/>
        <v>0</v>
      </c>
      <c r="BD345" s="61">
        <f t="shared" si="172"/>
        <v>0</v>
      </c>
      <c r="BF345" s="64"/>
      <c r="BG345" s="61">
        <f t="shared" si="173"/>
        <v>0</v>
      </c>
      <c r="BH345" s="65">
        <f>IF(BG345=1,data!$C$41*BF345,0)</f>
        <v>0</v>
      </c>
      <c r="BI345" s="87" t="s">
        <v>87</v>
      </c>
      <c r="BJ345" s="66">
        <f>IF(BG345=1,IF(BF345&lt;15,VLOOKUP(BI345,data!$B$3:$E$32,2,0)*BF345,(VLOOKUP(BI345,data!$B$3:$E$32,2,0)*14)+(VLOOKUP(BI345,data!$B$3:$E$32,3,0))*(BF345-14)),0)</f>
        <v>0</v>
      </c>
      <c r="BK345" s="87" t="s">
        <v>87</v>
      </c>
      <c r="BL345" s="66">
        <f>IF(BG345=1,VLOOKUP(BK345,data!$B$35:$D$39,2,0),0)</f>
        <v>0</v>
      </c>
      <c r="BM345" s="67">
        <f>IF(AND(BJ345&lt;&gt;0,BL345&lt;&gt;0)=FALSE,0,data!$C$43)</f>
        <v>0</v>
      </c>
      <c r="BN345" s="91">
        <f t="shared" si="174"/>
        <v>0</v>
      </c>
      <c r="BO345" s="121">
        <f t="shared" si="175"/>
        <v>0</v>
      </c>
      <c r="BP345" s="61">
        <f t="shared" si="176"/>
        <v>0</v>
      </c>
      <c r="BQ345" s="61">
        <f t="shared" si="177"/>
        <v>0</v>
      </c>
      <c r="BS345" s="64"/>
      <c r="BT345" s="61">
        <f t="shared" si="178"/>
        <v>0</v>
      </c>
      <c r="BU345" s="65">
        <f>IF(BT345=1,data!$C$41*BS345,0)</f>
        <v>0</v>
      </c>
      <c r="BV345" s="87" t="s">
        <v>87</v>
      </c>
      <c r="BW345" s="66">
        <f>IF(BT345=1,IF(BS345&lt;15,VLOOKUP(BV345,data!$B$3:$E$32,2,0)*BS345,(VLOOKUP(BV345,data!$B$3:$E$32,2,0)*14)+(VLOOKUP(BV345,data!$B$3:$E$32,3,0))*(BS345-14)),0)</f>
        <v>0</v>
      </c>
      <c r="BX345" s="87" t="s">
        <v>87</v>
      </c>
      <c r="BY345" s="66">
        <f>IF(BT345=1,VLOOKUP(BX345,data!$B$35:$D$39,2,0),0)</f>
        <v>0</v>
      </c>
      <c r="BZ345" s="67">
        <f>IF(AND(BW345&lt;&gt;0,BY345&lt;&gt;0)=FALSE,0,data!$C$43)</f>
        <v>0</v>
      </c>
      <c r="CA345" s="91">
        <f t="shared" si="179"/>
        <v>0</v>
      </c>
      <c r="CB345" s="121">
        <f t="shared" si="180"/>
        <v>0</v>
      </c>
      <c r="CC345" s="61">
        <f t="shared" si="181"/>
        <v>0</v>
      </c>
      <c r="CD345" s="61">
        <f t="shared" si="182"/>
        <v>0</v>
      </c>
    </row>
    <row r="346" spans="1:82" ht="18" hidden="1" customHeight="1" x14ac:dyDescent="0.25">
      <c r="A346" s="68"/>
      <c r="B346" s="58" t="s">
        <v>428</v>
      </c>
      <c r="C346" s="113"/>
      <c r="D346" s="59"/>
      <c r="E346" s="64"/>
      <c r="F346" s="61">
        <f t="shared" si="153"/>
        <v>0</v>
      </c>
      <c r="G346" s="65">
        <f>IF(F346=1,data!$C$41*E346,0)</f>
        <v>0</v>
      </c>
      <c r="H346" s="87" t="s">
        <v>87</v>
      </c>
      <c r="I346" s="66">
        <f>IF($F346=1,IF($E346&lt;15,VLOOKUP(H346,data!$B$3:$E$32,2,0)*$E346,(VLOOKUP(H346,data!$B$3:$E$32,2,0)*14)+(VLOOKUP(H346,data!$B$3:$E$32,3,0))*($E346-14)),0)</f>
        <v>0</v>
      </c>
      <c r="J346" s="87" t="s">
        <v>87</v>
      </c>
      <c r="K346" s="66">
        <f>IF($F346=1,VLOOKUP(J346,data!$B$35:$D$39,2,0),0)</f>
        <v>0</v>
      </c>
      <c r="L346" s="67">
        <f>IF(AND(I346&lt;&gt;0,K346&lt;&gt;0)=FALSE,0,data!$C$43)</f>
        <v>0</v>
      </c>
      <c r="M346" s="91">
        <f t="shared" si="154"/>
        <v>0</v>
      </c>
      <c r="N346" s="61">
        <f t="shared" si="183"/>
        <v>0</v>
      </c>
      <c r="O346" s="61">
        <f t="shared" si="155"/>
        <v>0</v>
      </c>
      <c r="P346" s="61">
        <f t="shared" si="156"/>
        <v>0</v>
      </c>
      <c r="Q346" s="137">
        <f t="shared" si="157"/>
        <v>0</v>
      </c>
      <c r="S346" s="64"/>
      <c r="T346" s="61">
        <f t="shared" si="158"/>
        <v>0</v>
      </c>
      <c r="U346" s="65">
        <f>IF(T346=1,data!$C$41*S346,0)</f>
        <v>0</v>
      </c>
      <c r="V346" s="87" t="s">
        <v>87</v>
      </c>
      <c r="W346" s="66">
        <f>IF(T346=1,IF(S346&lt;15,VLOOKUP(V346,data!$B$3:$E$32,2,0)*S346,(VLOOKUP(V346,data!$B$3:$E$32,2,0)*14)+(VLOOKUP(V346,data!$B$3:$E$32,3,0))*(S346-14)),0)</f>
        <v>0</v>
      </c>
      <c r="X346" s="87" t="s">
        <v>87</v>
      </c>
      <c r="Y346" s="66">
        <f>IF(T346=1,VLOOKUP(X346,data!$B$35:$D$39,2,0),0)</f>
        <v>0</v>
      </c>
      <c r="Z346" s="67">
        <f>IF(AND(W346&lt;&gt;0,Y346&lt;&gt;0)=FALSE,0,data!$C$43)</f>
        <v>0</v>
      </c>
      <c r="AA346" s="91">
        <f t="shared" si="159"/>
        <v>0</v>
      </c>
      <c r="AB346" s="121">
        <f t="shared" si="160"/>
        <v>0</v>
      </c>
      <c r="AC346" s="61">
        <f t="shared" si="161"/>
        <v>0</v>
      </c>
      <c r="AD346" s="61">
        <f t="shared" si="162"/>
        <v>0</v>
      </c>
      <c r="AF346" s="64"/>
      <c r="AG346" s="61">
        <f t="shared" si="163"/>
        <v>0</v>
      </c>
      <c r="AH346" s="65">
        <f>IF(AG346=1,data!$C$41*AF346,0)</f>
        <v>0</v>
      </c>
      <c r="AI346" s="87" t="s">
        <v>87</v>
      </c>
      <c r="AJ346" s="66">
        <f>IF(AG346=1,IF(AF346&lt;15,VLOOKUP(AI346,data!$B$3:$E$32,2,0)*AF346,(VLOOKUP(AI346,data!$B$3:$E$32,2,0)*14)+(VLOOKUP(AI346,data!$B$3:$E$32,3,0))*(AF346-14)),0)</f>
        <v>0</v>
      </c>
      <c r="AK346" s="87" t="s">
        <v>87</v>
      </c>
      <c r="AL346" s="66">
        <f>IF(AG346=1,VLOOKUP(AK346,data!$B$35:$D$39,2,0),0)</f>
        <v>0</v>
      </c>
      <c r="AM346" s="67">
        <f>IF(AND(AJ346&lt;&gt;0,AL346&lt;&gt;0)=FALSE,0,data!$C$43)</f>
        <v>0</v>
      </c>
      <c r="AN346" s="91">
        <f t="shared" si="164"/>
        <v>0</v>
      </c>
      <c r="AO346" s="121">
        <f t="shared" si="165"/>
        <v>0</v>
      </c>
      <c r="AP346" s="61">
        <f t="shared" si="166"/>
        <v>0</v>
      </c>
      <c r="AQ346" s="61">
        <f t="shared" si="167"/>
        <v>0</v>
      </c>
      <c r="AS346" s="64"/>
      <c r="AT346" s="61">
        <f t="shared" si="168"/>
        <v>0</v>
      </c>
      <c r="AU346" s="65">
        <f>IF(AT346=1,data!$C$41*AS346,0)</f>
        <v>0</v>
      </c>
      <c r="AV346" s="87" t="s">
        <v>87</v>
      </c>
      <c r="AW346" s="66">
        <f>IF(AT346=1,IF(AS346&lt;15,VLOOKUP(AV346,data!$B$3:$E$32,2,0)*AS346,(VLOOKUP(AV346,data!$B$3:$E$32,2,0)*14)+(VLOOKUP(AV346,data!$B$3:$E$32,3,0))*(AS346-14)),0)</f>
        <v>0</v>
      </c>
      <c r="AX346" s="87" t="s">
        <v>87</v>
      </c>
      <c r="AY346" s="66">
        <f>IF(AT346=1,VLOOKUP(AX346,data!$B$35:$D$39,2,0),0)</f>
        <v>0</v>
      </c>
      <c r="AZ346" s="67">
        <f>IF(AND(AW346&lt;&gt;0,AY346&lt;&gt;0)=FALSE,0,data!$C$43)</f>
        <v>0</v>
      </c>
      <c r="BA346" s="91">
        <f t="shared" si="169"/>
        <v>0</v>
      </c>
      <c r="BB346" s="121">
        <f t="shared" si="170"/>
        <v>0</v>
      </c>
      <c r="BC346" s="61">
        <f t="shared" si="171"/>
        <v>0</v>
      </c>
      <c r="BD346" s="61">
        <f t="shared" si="172"/>
        <v>0</v>
      </c>
      <c r="BF346" s="64"/>
      <c r="BG346" s="61">
        <f t="shared" si="173"/>
        <v>0</v>
      </c>
      <c r="BH346" s="65">
        <f>IF(BG346=1,data!$C$41*BF346,0)</f>
        <v>0</v>
      </c>
      <c r="BI346" s="87" t="s">
        <v>87</v>
      </c>
      <c r="BJ346" s="66">
        <f>IF(BG346=1,IF(BF346&lt;15,VLOOKUP(BI346,data!$B$3:$E$32,2,0)*BF346,(VLOOKUP(BI346,data!$B$3:$E$32,2,0)*14)+(VLOOKUP(BI346,data!$B$3:$E$32,3,0))*(BF346-14)),0)</f>
        <v>0</v>
      </c>
      <c r="BK346" s="87" t="s">
        <v>87</v>
      </c>
      <c r="BL346" s="66">
        <f>IF(BG346=1,VLOOKUP(BK346,data!$B$35:$D$39,2,0),0)</f>
        <v>0</v>
      </c>
      <c r="BM346" s="67">
        <f>IF(AND(BJ346&lt;&gt;0,BL346&lt;&gt;0)=FALSE,0,data!$C$43)</f>
        <v>0</v>
      </c>
      <c r="BN346" s="91">
        <f t="shared" si="174"/>
        <v>0</v>
      </c>
      <c r="BO346" s="121">
        <f t="shared" si="175"/>
        <v>0</v>
      </c>
      <c r="BP346" s="61">
        <f t="shared" si="176"/>
        <v>0</v>
      </c>
      <c r="BQ346" s="61">
        <f t="shared" si="177"/>
        <v>0</v>
      </c>
      <c r="BS346" s="64"/>
      <c r="BT346" s="61">
        <f t="shared" si="178"/>
        <v>0</v>
      </c>
      <c r="BU346" s="65">
        <f>IF(BT346=1,data!$C$41*BS346,0)</f>
        <v>0</v>
      </c>
      <c r="BV346" s="87" t="s">
        <v>87</v>
      </c>
      <c r="BW346" s="66">
        <f>IF(BT346=1,IF(BS346&lt;15,VLOOKUP(BV346,data!$B$3:$E$32,2,0)*BS346,(VLOOKUP(BV346,data!$B$3:$E$32,2,0)*14)+(VLOOKUP(BV346,data!$B$3:$E$32,3,0))*(BS346-14)),0)</f>
        <v>0</v>
      </c>
      <c r="BX346" s="87" t="s">
        <v>87</v>
      </c>
      <c r="BY346" s="66">
        <f>IF(BT346=1,VLOOKUP(BX346,data!$B$35:$D$39,2,0),0)</f>
        <v>0</v>
      </c>
      <c r="BZ346" s="67">
        <f>IF(AND(BW346&lt;&gt;0,BY346&lt;&gt;0)=FALSE,0,data!$C$43)</f>
        <v>0</v>
      </c>
      <c r="CA346" s="91">
        <f t="shared" si="179"/>
        <v>0</v>
      </c>
      <c r="CB346" s="121">
        <f t="shared" si="180"/>
        <v>0</v>
      </c>
      <c r="CC346" s="61">
        <f t="shared" si="181"/>
        <v>0</v>
      </c>
      <c r="CD346" s="61">
        <f t="shared" si="182"/>
        <v>0</v>
      </c>
    </row>
    <row r="347" spans="1:82" ht="18" hidden="1" customHeight="1" x14ac:dyDescent="0.25">
      <c r="A347" s="68"/>
      <c r="B347" s="58" t="s">
        <v>429</v>
      </c>
      <c r="C347" s="113"/>
      <c r="D347" s="59"/>
      <c r="E347" s="64"/>
      <c r="F347" s="61">
        <f t="shared" si="153"/>
        <v>0</v>
      </c>
      <c r="G347" s="65">
        <f>IF(F347=1,data!$C$41*E347,0)</f>
        <v>0</v>
      </c>
      <c r="H347" s="87" t="s">
        <v>87</v>
      </c>
      <c r="I347" s="66">
        <f>IF($F347=1,IF($E347&lt;15,VLOOKUP(H347,data!$B$3:$E$32,2,0)*$E347,(VLOOKUP(H347,data!$B$3:$E$32,2,0)*14)+(VLOOKUP(H347,data!$B$3:$E$32,3,0))*($E347-14)),0)</f>
        <v>0</v>
      </c>
      <c r="J347" s="87" t="s">
        <v>87</v>
      </c>
      <c r="K347" s="66">
        <f>IF($F347=1,VLOOKUP(J347,data!$B$35:$D$39,2,0),0)</f>
        <v>0</v>
      </c>
      <c r="L347" s="67">
        <f>IF(AND(I347&lt;&gt;0,K347&lt;&gt;0)=FALSE,0,data!$C$43)</f>
        <v>0</v>
      </c>
      <c r="M347" s="91">
        <f t="shared" si="154"/>
        <v>0</v>
      </c>
      <c r="N347" s="61">
        <f t="shared" si="183"/>
        <v>0</v>
      </c>
      <c r="O347" s="61">
        <f t="shared" si="155"/>
        <v>0</v>
      </c>
      <c r="P347" s="61">
        <f t="shared" si="156"/>
        <v>0</v>
      </c>
      <c r="Q347" s="137">
        <f t="shared" si="157"/>
        <v>0</v>
      </c>
      <c r="S347" s="64"/>
      <c r="T347" s="61">
        <f t="shared" si="158"/>
        <v>0</v>
      </c>
      <c r="U347" s="65">
        <f>IF(T347=1,data!$C$41*S347,0)</f>
        <v>0</v>
      </c>
      <c r="V347" s="87" t="s">
        <v>87</v>
      </c>
      <c r="W347" s="66">
        <f>IF(T347=1,IF(S347&lt;15,VLOOKUP(V347,data!$B$3:$E$32,2,0)*S347,(VLOOKUP(V347,data!$B$3:$E$32,2,0)*14)+(VLOOKUP(V347,data!$B$3:$E$32,3,0))*(S347-14)),0)</f>
        <v>0</v>
      </c>
      <c r="X347" s="87" t="s">
        <v>87</v>
      </c>
      <c r="Y347" s="66">
        <f>IF(T347=1,VLOOKUP(X347,data!$B$35:$D$39,2,0),0)</f>
        <v>0</v>
      </c>
      <c r="Z347" s="67">
        <f>IF(AND(W347&lt;&gt;0,Y347&lt;&gt;0)=FALSE,0,data!$C$43)</f>
        <v>0</v>
      </c>
      <c r="AA347" s="91">
        <f t="shared" si="159"/>
        <v>0</v>
      </c>
      <c r="AB347" s="121">
        <f t="shared" si="160"/>
        <v>0</v>
      </c>
      <c r="AC347" s="61">
        <f t="shared" si="161"/>
        <v>0</v>
      </c>
      <c r="AD347" s="61">
        <f t="shared" si="162"/>
        <v>0</v>
      </c>
      <c r="AF347" s="64"/>
      <c r="AG347" s="61">
        <f t="shared" si="163"/>
        <v>0</v>
      </c>
      <c r="AH347" s="65">
        <f>IF(AG347=1,data!$C$41*AF347,0)</f>
        <v>0</v>
      </c>
      <c r="AI347" s="87" t="s">
        <v>87</v>
      </c>
      <c r="AJ347" s="66">
        <f>IF(AG347=1,IF(AF347&lt;15,VLOOKUP(AI347,data!$B$3:$E$32,2,0)*AF347,(VLOOKUP(AI347,data!$B$3:$E$32,2,0)*14)+(VLOOKUP(AI347,data!$B$3:$E$32,3,0))*(AF347-14)),0)</f>
        <v>0</v>
      </c>
      <c r="AK347" s="87" t="s">
        <v>87</v>
      </c>
      <c r="AL347" s="66">
        <f>IF(AG347=1,VLOOKUP(AK347,data!$B$35:$D$39,2,0),0)</f>
        <v>0</v>
      </c>
      <c r="AM347" s="67">
        <f>IF(AND(AJ347&lt;&gt;0,AL347&lt;&gt;0)=FALSE,0,data!$C$43)</f>
        <v>0</v>
      </c>
      <c r="AN347" s="91">
        <f t="shared" si="164"/>
        <v>0</v>
      </c>
      <c r="AO347" s="121">
        <f t="shared" si="165"/>
        <v>0</v>
      </c>
      <c r="AP347" s="61">
        <f t="shared" si="166"/>
        <v>0</v>
      </c>
      <c r="AQ347" s="61">
        <f t="shared" si="167"/>
        <v>0</v>
      </c>
      <c r="AS347" s="64"/>
      <c r="AT347" s="61">
        <f t="shared" si="168"/>
        <v>0</v>
      </c>
      <c r="AU347" s="65">
        <f>IF(AT347=1,data!$C$41*AS347,0)</f>
        <v>0</v>
      </c>
      <c r="AV347" s="87" t="s">
        <v>87</v>
      </c>
      <c r="AW347" s="66">
        <f>IF(AT347=1,IF(AS347&lt;15,VLOOKUP(AV347,data!$B$3:$E$32,2,0)*AS347,(VLOOKUP(AV347,data!$B$3:$E$32,2,0)*14)+(VLOOKUP(AV347,data!$B$3:$E$32,3,0))*(AS347-14)),0)</f>
        <v>0</v>
      </c>
      <c r="AX347" s="87" t="s">
        <v>87</v>
      </c>
      <c r="AY347" s="66">
        <f>IF(AT347=1,VLOOKUP(AX347,data!$B$35:$D$39,2,0),0)</f>
        <v>0</v>
      </c>
      <c r="AZ347" s="67">
        <f>IF(AND(AW347&lt;&gt;0,AY347&lt;&gt;0)=FALSE,0,data!$C$43)</f>
        <v>0</v>
      </c>
      <c r="BA347" s="91">
        <f t="shared" si="169"/>
        <v>0</v>
      </c>
      <c r="BB347" s="121">
        <f t="shared" si="170"/>
        <v>0</v>
      </c>
      <c r="BC347" s="61">
        <f t="shared" si="171"/>
        <v>0</v>
      </c>
      <c r="BD347" s="61">
        <f t="shared" si="172"/>
        <v>0</v>
      </c>
      <c r="BF347" s="64"/>
      <c r="BG347" s="61">
        <f t="shared" si="173"/>
        <v>0</v>
      </c>
      <c r="BH347" s="65">
        <f>IF(BG347=1,data!$C$41*BF347,0)</f>
        <v>0</v>
      </c>
      <c r="BI347" s="87" t="s">
        <v>87</v>
      </c>
      <c r="BJ347" s="66">
        <f>IF(BG347=1,IF(BF347&lt;15,VLOOKUP(BI347,data!$B$3:$E$32,2,0)*BF347,(VLOOKUP(BI347,data!$B$3:$E$32,2,0)*14)+(VLOOKUP(BI347,data!$B$3:$E$32,3,0))*(BF347-14)),0)</f>
        <v>0</v>
      </c>
      <c r="BK347" s="87" t="s">
        <v>87</v>
      </c>
      <c r="BL347" s="66">
        <f>IF(BG347=1,VLOOKUP(BK347,data!$B$35:$D$39,2,0),0)</f>
        <v>0</v>
      </c>
      <c r="BM347" s="67">
        <f>IF(AND(BJ347&lt;&gt;0,BL347&lt;&gt;0)=FALSE,0,data!$C$43)</f>
        <v>0</v>
      </c>
      <c r="BN347" s="91">
        <f t="shared" si="174"/>
        <v>0</v>
      </c>
      <c r="BO347" s="121">
        <f t="shared" si="175"/>
        <v>0</v>
      </c>
      <c r="BP347" s="61">
        <f t="shared" si="176"/>
        <v>0</v>
      </c>
      <c r="BQ347" s="61">
        <f t="shared" si="177"/>
        <v>0</v>
      </c>
      <c r="BS347" s="64"/>
      <c r="BT347" s="61">
        <f t="shared" si="178"/>
        <v>0</v>
      </c>
      <c r="BU347" s="65">
        <f>IF(BT347=1,data!$C$41*BS347,0)</f>
        <v>0</v>
      </c>
      <c r="BV347" s="87" t="s">
        <v>87</v>
      </c>
      <c r="BW347" s="66">
        <f>IF(BT347=1,IF(BS347&lt;15,VLOOKUP(BV347,data!$B$3:$E$32,2,0)*BS347,(VLOOKUP(BV347,data!$B$3:$E$32,2,0)*14)+(VLOOKUP(BV347,data!$B$3:$E$32,3,0))*(BS347-14)),0)</f>
        <v>0</v>
      </c>
      <c r="BX347" s="87" t="s">
        <v>87</v>
      </c>
      <c r="BY347" s="66">
        <f>IF(BT347=1,VLOOKUP(BX347,data!$B$35:$D$39,2,0),0)</f>
        <v>0</v>
      </c>
      <c r="BZ347" s="67">
        <f>IF(AND(BW347&lt;&gt;0,BY347&lt;&gt;0)=FALSE,0,data!$C$43)</f>
        <v>0</v>
      </c>
      <c r="CA347" s="91">
        <f t="shared" si="179"/>
        <v>0</v>
      </c>
      <c r="CB347" s="121">
        <f t="shared" si="180"/>
        <v>0</v>
      </c>
      <c r="CC347" s="61">
        <f t="shared" si="181"/>
        <v>0</v>
      </c>
      <c r="CD347" s="61">
        <f t="shared" si="182"/>
        <v>0</v>
      </c>
    </row>
    <row r="348" spans="1:82" ht="18" hidden="1" customHeight="1" x14ac:dyDescent="0.25">
      <c r="A348" s="68"/>
      <c r="B348" s="58" t="s">
        <v>430</v>
      </c>
      <c r="C348" s="113"/>
      <c r="D348" s="59"/>
      <c r="E348" s="64"/>
      <c r="F348" s="61">
        <f t="shared" si="153"/>
        <v>0</v>
      </c>
      <c r="G348" s="65">
        <f>IF(F348=1,data!$C$41*E348,0)</f>
        <v>0</v>
      </c>
      <c r="H348" s="87" t="s">
        <v>87</v>
      </c>
      <c r="I348" s="66">
        <f>IF($F348=1,IF($E348&lt;15,VLOOKUP(H348,data!$B$3:$E$32,2,0)*$E348,(VLOOKUP(H348,data!$B$3:$E$32,2,0)*14)+(VLOOKUP(H348,data!$B$3:$E$32,3,0))*($E348-14)),0)</f>
        <v>0</v>
      </c>
      <c r="J348" s="87" t="s">
        <v>87</v>
      </c>
      <c r="K348" s="66">
        <f>IF($F348=1,VLOOKUP(J348,data!$B$35:$D$39,2,0),0)</f>
        <v>0</v>
      </c>
      <c r="L348" s="67">
        <f>IF(AND(I348&lt;&gt;0,K348&lt;&gt;0)=FALSE,0,data!$C$43)</f>
        <v>0</v>
      </c>
      <c r="M348" s="91">
        <f t="shared" si="154"/>
        <v>0</v>
      </c>
      <c r="N348" s="61">
        <f t="shared" si="183"/>
        <v>0</v>
      </c>
      <c r="O348" s="61">
        <f t="shared" si="155"/>
        <v>0</v>
      </c>
      <c r="P348" s="61">
        <f t="shared" si="156"/>
        <v>0</v>
      </c>
      <c r="Q348" s="137">
        <f t="shared" si="157"/>
        <v>0</v>
      </c>
      <c r="S348" s="64"/>
      <c r="T348" s="61">
        <f t="shared" si="158"/>
        <v>0</v>
      </c>
      <c r="U348" s="65">
        <f>IF(T348=1,data!$C$41*S348,0)</f>
        <v>0</v>
      </c>
      <c r="V348" s="87" t="s">
        <v>87</v>
      </c>
      <c r="W348" s="66">
        <f>IF(T348=1,IF(S348&lt;15,VLOOKUP(V348,data!$B$3:$E$32,2,0)*S348,(VLOOKUP(V348,data!$B$3:$E$32,2,0)*14)+(VLOOKUP(V348,data!$B$3:$E$32,3,0))*(S348-14)),0)</f>
        <v>0</v>
      </c>
      <c r="X348" s="87" t="s">
        <v>87</v>
      </c>
      <c r="Y348" s="66">
        <f>IF(T348=1,VLOOKUP(X348,data!$B$35:$D$39,2,0),0)</f>
        <v>0</v>
      </c>
      <c r="Z348" s="67">
        <f>IF(AND(W348&lt;&gt;0,Y348&lt;&gt;0)=FALSE,0,data!$C$43)</f>
        <v>0</v>
      </c>
      <c r="AA348" s="91">
        <f t="shared" si="159"/>
        <v>0</v>
      </c>
      <c r="AB348" s="121">
        <f t="shared" si="160"/>
        <v>0</v>
      </c>
      <c r="AC348" s="61">
        <f t="shared" si="161"/>
        <v>0</v>
      </c>
      <c r="AD348" s="61">
        <f t="shared" si="162"/>
        <v>0</v>
      </c>
      <c r="AF348" s="64"/>
      <c r="AG348" s="61">
        <f t="shared" si="163"/>
        <v>0</v>
      </c>
      <c r="AH348" s="65">
        <f>IF(AG348=1,data!$C$41*AF348,0)</f>
        <v>0</v>
      </c>
      <c r="AI348" s="87" t="s">
        <v>87</v>
      </c>
      <c r="AJ348" s="66">
        <f>IF(AG348=1,IF(AF348&lt;15,VLOOKUP(AI348,data!$B$3:$E$32,2,0)*AF348,(VLOOKUP(AI348,data!$B$3:$E$32,2,0)*14)+(VLOOKUP(AI348,data!$B$3:$E$32,3,0))*(AF348-14)),0)</f>
        <v>0</v>
      </c>
      <c r="AK348" s="87" t="s">
        <v>87</v>
      </c>
      <c r="AL348" s="66">
        <f>IF(AG348=1,VLOOKUP(AK348,data!$B$35:$D$39,2,0),0)</f>
        <v>0</v>
      </c>
      <c r="AM348" s="67">
        <f>IF(AND(AJ348&lt;&gt;0,AL348&lt;&gt;0)=FALSE,0,data!$C$43)</f>
        <v>0</v>
      </c>
      <c r="AN348" s="91">
        <f t="shared" si="164"/>
        <v>0</v>
      </c>
      <c r="AO348" s="121">
        <f t="shared" si="165"/>
        <v>0</v>
      </c>
      <c r="AP348" s="61">
        <f t="shared" si="166"/>
        <v>0</v>
      </c>
      <c r="AQ348" s="61">
        <f t="shared" si="167"/>
        <v>0</v>
      </c>
      <c r="AS348" s="64"/>
      <c r="AT348" s="61">
        <f t="shared" si="168"/>
        <v>0</v>
      </c>
      <c r="AU348" s="65">
        <f>IF(AT348=1,data!$C$41*AS348,0)</f>
        <v>0</v>
      </c>
      <c r="AV348" s="87" t="s">
        <v>87</v>
      </c>
      <c r="AW348" s="66">
        <f>IF(AT348=1,IF(AS348&lt;15,VLOOKUP(AV348,data!$B$3:$E$32,2,0)*AS348,(VLOOKUP(AV348,data!$B$3:$E$32,2,0)*14)+(VLOOKUP(AV348,data!$B$3:$E$32,3,0))*(AS348-14)),0)</f>
        <v>0</v>
      </c>
      <c r="AX348" s="87" t="s">
        <v>87</v>
      </c>
      <c r="AY348" s="66">
        <f>IF(AT348=1,VLOOKUP(AX348,data!$B$35:$D$39,2,0),0)</f>
        <v>0</v>
      </c>
      <c r="AZ348" s="67">
        <f>IF(AND(AW348&lt;&gt;0,AY348&lt;&gt;0)=FALSE,0,data!$C$43)</f>
        <v>0</v>
      </c>
      <c r="BA348" s="91">
        <f t="shared" si="169"/>
        <v>0</v>
      </c>
      <c r="BB348" s="121">
        <f t="shared" si="170"/>
        <v>0</v>
      </c>
      <c r="BC348" s="61">
        <f t="shared" si="171"/>
        <v>0</v>
      </c>
      <c r="BD348" s="61">
        <f t="shared" si="172"/>
        <v>0</v>
      </c>
      <c r="BF348" s="64"/>
      <c r="BG348" s="61">
        <f t="shared" si="173"/>
        <v>0</v>
      </c>
      <c r="BH348" s="65">
        <f>IF(BG348=1,data!$C$41*BF348,0)</f>
        <v>0</v>
      </c>
      <c r="BI348" s="87" t="s">
        <v>87</v>
      </c>
      <c r="BJ348" s="66">
        <f>IF(BG348=1,IF(BF348&lt;15,VLOOKUP(BI348,data!$B$3:$E$32,2,0)*BF348,(VLOOKUP(BI348,data!$B$3:$E$32,2,0)*14)+(VLOOKUP(BI348,data!$B$3:$E$32,3,0))*(BF348-14)),0)</f>
        <v>0</v>
      </c>
      <c r="BK348" s="87" t="s">
        <v>87</v>
      </c>
      <c r="BL348" s="66">
        <f>IF(BG348=1,VLOOKUP(BK348,data!$B$35:$D$39,2,0),0)</f>
        <v>0</v>
      </c>
      <c r="BM348" s="67">
        <f>IF(AND(BJ348&lt;&gt;0,BL348&lt;&gt;0)=FALSE,0,data!$C$43)</f>
        <v>0</v>
      </c>
      <c r="BN348" s="91">
        <f t="shared" si="174"/>
        <v>0</v>
      </c>
      <c r="BO348" s="121">
        <f t="shared" si="175"/>
        <v>0</v>
      </c>
      <c r="BP348" s="61">
        <f t="shared" si="176"/>
        <v>0</v>
      </c>
      <c r="BQ348" s="61">
        <f t="shared" si="177"/>
        <v>0</v>
      </c>
      <c r="BS348" s="64"/>
      <c r="BT348" s="61">
        <f t="shared" si="178"/>
        <v>0</v>
      </c>
      <c r="BU348" s="65">
        <f>IF(BT348=1,data!$C$41*BS348,0)</f>
        <v>0</v>
      </c>
      <c r="BV348" s="87" t="s">
        <v>87</v>
      </c>
      <c r="BW348" s="66">
        <f>IF(BT348=1,IF(BS348&lt;15,VLOOKUP(BV348,data!$B$3:$E$32,2,0)*BS348,(VLOOKUP(BV348,data!$B$3:$E$32,2,0)*14)+(VLOOKUP(BV348,data!$B$3:$E$32,3,0))*(BS348-14)),0)</f>
        <v>0</v>
      </c>
      <c r="BX348" s="87" t="s">
        <v>87</v>
      </c>
      <c r="BY348" s="66">
        <f>IF(BT348=1,VLOOKUP(BX348,data!$B$35:$D$39,2,0),0)</f>
        <v>0</v>
      </c>
      <c r="BZ348" s="67">
        <f>IF(AND(BW348&lt;&gt;0,BY348&lt;&gt;0)=FALSE,0,data!$C$43)</f>
        <v>0</v>
      </c>
      <c r="CA348" s="91">
        <f t="shared" si="179"/>
        <v>0</v>
      </c>
      <c r="CB348" s="121">
        <f t="shared" si="180"/>
        <v>0</v>
      </c>
      <c r="CC348" s="61">
        <f t="shared" si="181"/>
        <v>0</v>
      </c>
      <c r="CD348" s="61">
        <f t="shared" si="182"/>
        <v>0</v>
      </c>
    </row>
    <row r="349" spans="1:82" ht="18" hidden="1" customHeight="1" x14ac:dyDescent="0.25">
      <c r="A349" s="68"/>
      <c r="B349" s="58" t="s">
        <v>431</v>
      </c>
      <c r="C349" s="113"/>
      <c r="D349" s="59"/>
      <c r="E349" s="64"/>
      <c r="F349" s="61">
        <f t="shared" si="153"/>
        <v>0</v>
      </c>
      <c r="G349" s="65">
        <f>IF(F349=1,data!$C$41*E349,0)</f>
        <v>0</v>
      </c>
      <c r="H349" s="87" t="s">
        <v>87</v>
      </c>
      <c r="I349" s="66">
        <f>IF($F349=1,IF($E349&lt;15,VLOOKUP(H349,data!$B$3:$E$32,2,0)*$E349,(VLOOKUP(H349,data!$B$3:$E$32,2,0)*14)+(VLOOKUP(H349,data!$B$3:$E$32,3,0))*($E349-14)),0)</f>
        <v>0</v>
      </c>
      <c r="J349" s="87" t="s">
        <v>87</v>
      </c>
      <c r="K349" s="66">
        <f>IF($F349=1,VLOOKUP(J349,data!$B$35:$D$39,2,0),0)</f>
        <v>0</v>
      </c>
      <c r="L349" s="67">
        <f>IF(AND(I349&lt;&gt;0,K349&lt;&gt;0)=FALSE,0,data!$C$43)</f>
        <v>0</v>
      </c>
      <c r="M349" s="91">
        <f t="shared" si="154"/>
        <v>0</v>
      </c>
      <c r="N349" s="61">
        <f t="shared" si="183"/>
        <v>0</v>
      </c>
      <c r="O349" s="61">
        <f t="shared" si="155"/>
        <v>0</v>
      </c>
      <c r="P349" s="61">
        <f t="shared" si="156"/>
        <v>0</v>
      </c>
      <c r="Q349" s="137">
        <f t="shared" si="157"/>
        <v>0</v>
      </c>
      <c r="S349" s="64"/>
      <c r="T349" s="61">
        <f t="shared" si="158"/>
        <v>0</v>
      </c>
      <c r="U349" s="65">
        <f>IF(T349=1,data!$C$41*S349,0)</f>
        <v>0</v>
      </c>
      <c r="V349" s="87" t="s">
        <v>87</v>
      </c>
      <c r="W349" s="66">
        <f>IF(T349=1,IF(S349&lt;15,VLOOKUP(V349,data!$B$3:$E$32,2,0)*S349,(VLOOKUP(V349,data!$B$3:$E$32,2,0)*14)+(VLOOKUP(V349,data!$B$3:$E$32,3,0))*(S349-14)),0)</f>
        <v>0</v>
      </c>
      <c r="X349" s="87" t="s">
        <v>87</v>
      </c>
      <c r="Y349" s="66">
        <f>IF(T349=1,VLOOKUP(X349,data!$B$35:$D$39,2,0),0)</f>
        <v>0</v>
      </c>
      <c r="Z349" s="67">
        <f>IF(AND(W349&lt;&gt;0,Y349&lt;&gt;0)=FALSE,0,data!$C$43)</f>
        <v>0</v>
      </c>
      <c r="AA349" s="91">
        <f t="shared" si="159"/>
        <v>0</v>
      </c>
      <c r="AB349" s="121">
        <f t="shared" si="160"/>
        <v>0</v>
      </c>
      <c r="AC349" s="61">
        <f t="shared" si="161"/>
        <v>0</v>
      </c>
      <c r="AD349" s="61">
        <f t="shared" si="162"/>
        <v>0</v>
      </c>
      <c r="AF349" s="64"/>
      <c r="AG349" s="61">
        <f t="shared" si="163"/>
        <v>0</v>
      </c>
      <c r="AH349" s="65">
        <f>IF(AG349=1,data!$C$41*AF349,0)</f>
        <v>0</v>
      </c>
      <c r="AI349" s="87" t="s">
        <v>87</v>
      </c>
      <c r="AJ349" s="66">
        <f>IF(AG349=1,IF(AF349&lt;15,VLOOKUP(AI349,data!$B$3:$E$32,2,0)*AF349,(VLOOKUP(AI349,data!$B$3:$E$32,2,0)*14)+(VLOOKUP(AI349,data!$B$3:$E$32,3,0))*(AF349-14)),0)</f>
        <v>0</v>
      </c>
      <c r="AK349" s="87" t="s">
        <v>87</v>
      </c>
      <c r="AL349" s="66">
        <f>IF(AG349=1,VLOOKUP(AK349,data!$B$35:$D$39,2,0),0)</f>
        <v>0</v>
      </c>
      <c r="AM349" s="67">
        <f>IF(AND(AJ349&lt;&gt;0,AL349&lt;&gt;0)=FALSE,0,data!$C$43)</f>
        <v>0</v>
      </c>
      <c r="AN349" s="91">
        <f t="shared" si="164"/>
        <v>0</v>
      </c>
      <c r="AO349" s="121">
        <f t="shared" si="165"/>
        <v>0</v>
      </c>
      <c r="AP349" s="61">
        <f t="shared" si="166"/>
        <v>0</v>
      </c>
      <c r="AQ349" s="61">
        <f t="shared" si="167"/>
        <v>0</v>
      </c>
      <c r="AS349" s="64"/>
      <c r="AT349" s="61">
        <f t="shared" si="168"/>
        <v>0</v>
      </c>
      <c r="AU349" s="65">
        <f>IF(AT349=1,data!$C$41*AS349,0)</f>
        <v>0</v>
      </c>
      <c r="AV349" s="87" t="s">
        <v>87</v>
      </c>
      <c r="AW349" s="66">
        <f>IF(AT349=1,IF(AS349&lt;15,VLOOKUP(AV349,data!$B$3:$E$32,2,0)*AS349,(VLOOKUP(AV349,data!$B$3:$E$32,2,0)*14)+(VLOOKUP(AV349,data!$B$3:$E$32,3,0))*(AS349-14)),0)</f>
        <v>0</v>
      </c>
      <c r="AX349" s="87" t="s">
        <v>87</v>
      </c>
      <c r="AY349" s="66">
        <f>IF(AT349=1,VLOOKUP(AX349,data!$B$35:$D$39,2,0),0)</f>
        <v>0</v>
      </c>
      <c r="AZ349" s="67">
        <f>IF(AND(AW349&lt;&gt;0,AY349&lt;&gt;0)=FALSE,0,data!$C$43)</f>
        <v>0</v>
      </c>
      <c r="BA349" s="91">
        <f t="shared" si="169"/>
        <v>0</v>
      </c>
      <c r="BB349" s="121">
        <f t="shared" si="170"/>
        <v>0</v>
      </c>
      <c r="BC349" s="61">
        <f t="shared" si="171"/>
        <v>0</v>
      </c>
      <c r="BD349" s="61">
        <f t="shared" si="172"/>
        <v>0</v>
      </c>
      <c r="BF349" s="64"/>
      <c r="BG349" s="61">
        <f t="shared" si="173"/>
        <v>0</v>
      </c>
      <c r="BH349" s="65">
        <f>IF(BG349=1,data!$C$41*BF349,0)</f>
        <v>0</v>
      </c>
      <c r="BI349" s="87" t="s">
        <v>87</v>
      </c>
      <c r="BJ349" s="66">
        <f>IF(BG349=1,IF(BF349&lt;15,VLOOKUP(BI349,data!$B$3:$E$32,2,0)*BF349,(VLOOKUP(BI349,data!$B$3:$E$32,2,0)*14)+(VLOOKUP(BI349,data!$B$3:$E$32,3,0))*(BF349-14)),0)</f>
        <v>0</v>
      </c>
      <c r="BK349" s="87" t="s">
        <v>87</v>
      </c>
      <c r="BL349" s="66">
        <f>IF(BG349=1,VLOOKUP(BK349,data!$B$35:$D$39,2,0),0)</f>
        <v>0</v>
      </c>
      <c r="BM349" s="67">
        <f>IF(AND(BJ349&lt;&gt;0,BL349&lt;&gt;0)=FALSE,0,data!$C$43)</f>
        <v>0</v>
      </c>
      <c r="BN349" s="91">
        <f t="shared" si="174"/>
        <v>0</v>
      </c>
      <c r="BO349" s="121">
        <f t="shared" si="175"/>
        <v>0</v>
      </c>
      <c r="BP349" s="61">
        <f t="shared" si="176"/>
        <v>0</v>
      </c>
      <c r="BQ349" s="61">
        <f t="shared" si="177"/>
        <v>0</v>
      </c>
      <c r="BS349" s="64"/>
      <c r="BT349" s="61">
        <f t="shared" si="178"/>
        <v>0</v>
      </c>
      <c r="BU349" s="65">
        <f>IF(BT349=1,data!$C$41*BS349,0)</f>
        <v>0</v>
      </c>
      <c r="BV349" s="87" t="s">
        <v>87</v>
      </c>
      <c r="BW349" s="66">
        <f>IF(BT349=1,IF(BS349&lt;15,VLOOKUP(BV349,data!$B$3:$E$32,2,0)*BS349,(VLOOKUP(BV349,data!$B$3:$E$32,2,0)*14)+(VLOOKUP(BV349,data!$B$3:$E$32,3,0))*(BS349-14)),0)</f>
        <v>0</v>
      </c>
      <c r="BX349" s="87" t="s">
        <v>87</v>
      </c>
      <c r="BY349" s="66">
        <f>IF(BT349=1,VLOOKUP(BX349,data!$B$35:$D$39,2,0),0)</f>
        <v>0</v>
      </c>
      <c r="BZ349" s="67">
        <f>IF(AND(BW349&lt;&gt;0,BY349&lt;&gt;0)=FALSE,0,data!$C$43)</f>
        <v>0</v>
      </c>
      <c r="CA349" s="91">
        <f t="shared" si="179"/>
        <v>0</v>
      </c>
      <c r="CB349" s="121">
        <f t="shared" si="180"/>
        <v>0</v>
      </c>
      <c r="CC349" s="61">
        <f t="shared" si="181"/>
        <v>0</v>
      </c>
      <c r="CD349" s="61">
        <f t="shared" si="182"/>
        <v>0</v>
      </c>
    </row>
    <row r="350" spans="1:82" ht="18" hidden="1" customHeight="1" x14ac:dyDescent="0.25">
      <c r="A350" s="68"/>
      <c r="B350" s="58" t="s">
        <v>432</v>
      </c>
      <c r="C350" s="113"/>
      <c r="D350" s="59"/>
      <c r="E350" s="64"/>
      <c r="F350" s="61">
        <f t="shared" si="153"/>
        <v>0</v>
      </c>
      <c r="G350" s="65">
        <f>IF(F350=1,data!$C$41*E350,0)</f>
        <v>0</v>
      </c>
      <c r="H350" s="87" t="s">
        <v>87</v>
      </c>
      <c r="I350" s="66">
        <f>IF($F350=1,IF($E350&lt;15,VLOOKUP(H350,data!$B$3:$E$32,2,0)*$E350,(VLOOKUP(H350,data!$B$3:$E$32,2,0)*14)+(VLOOKUP(H350,data!$B$3:$E$32,3,0))*($E350-14)),0)</f>
        <v>0</v>
      </c>
      <c r="J350" s="87" t="s">
        <v>87</v>
      </c>
      <c r="K350" s="66">
        <f>IF($F350=1,VLOOKUP(J350,data!$B$35:$D$39,2,0),0)</f>
        <v>0</v>
      </c>
      <c r="L350" s="67">
        <f>IF(AND(I350&lt;&gt;0,K350&lt;&gt;0)=FALSE,0,data!$C$43)</f>
        <v>0</v>
      </c>
      <c r="M350" s="91">
        <f t="shared" si="154"/>
        <v>0</v>
      </c>
      <c r="N350" s="61">
        <f t="shared" si="183"/>
        <v>0</v>
      </c>
      <c r="O350" s="61">
        <f t="shared" si="155"/>
        <v>0</v>
      </c>
      <c r="P350" s="61">
        <f t="shared" si="156"/>
        <v>0</v>
      </c>
      <c r="Q350" s="137">
        <f t="shared" si="157"/>
        <v>0</v>
      </c>
      <c r="S350" s="64"/>
      <c r="T350" s="61">
        <f t="shared" si="158"/>
        <v>0</v>
      </c>
      <c r="U350" s="65">
        <f>IF(T350=1,data!$C$41*S350,0)</f>
        <v>0</v>
      </c>
      <c r="V350" s="87" t="s">
        <v>87</v>
      </c>
      <c r="W350" s="66">
        <f>IF(T350=1,IF(S350&lt;15,VLOOKUP(V350,data!$B$3:$E$32,2,0)*S350,(VLOOKUP(V350,data!$B$3:$E$32,2,0)*14)+(VLOOKUP(V350,data!$B$3:$E$32,3,0))*(S350-14)),0)</f>
        <v>0</v>
      </c>
      <c r="X350" s="87" t="s">
        <v>87</v>
      </c>
      <c r="Y350" s="66">
        <f>IF(T350=1,VLOOKUP(X350,data!$B$35:$D$39,2,0),0)</f>
        <v>0</v>
      </c>
      <c r="Z350" s="67">
        <f>IF(AND(W350&lt;&gt;0,Y350&lt;&gt;0)=FALSE,0,data!$C$43)</f>
        <v>0</v>
      </c>
      <c r="AA350" s="91">
        <f t="shared" si="159"/>
        <v>0</v>
      </c>
      <c r="AB350" s="121">
        <f t="shared" si="160"/>
        <v>0</v>
      </c>
      <c r="AC350" s="61">
        <f t="shared" si="161"/>
        <v>0</v>
      </c>
      <c r="AD350" s="61">
        <f t="shared" si="162"/>
        <v>0</v>
      </c>
      <c r="AF350" s="64"/>
      <c r="AG350" s="61">
        <f t="shared" si="163"/>
        <v>0</v>
      </c>
      <c r="AH350" s="65">
        <f>IF(AG350=1,data!$C$41*AF350,0)</f>
        <v>0</v>
      </c>
      <c r="AI350" s="87" t="s">
        <v>87</v>
      </c>
      <c r="AJ350" s="66">
        <f>IF(AG350=1,IF(AF350&lt;15,VLOOKUP(AI350,data!$B$3:$E$32,2,0)*AF350,(VLOOKUP(AI350,data!$B$3:$E$32,2,0)*14)+(VLOOKUP(AI350,data!$B$3:$E$32,3,0))*(AF350-14)),0)</f>
        <v>0</v>
      </c>
      <c r="AK350" s="87" t="s">
        <v>87</v>
      </c>
      <c r="AL350" s="66">
        <f>IF(AG350=1,VLOOKUP(AK350,data!$B$35:$D$39,2,0),0)</f>
        <v>0</v>
      </c>
      <c r="AM350" s="67">
        <f>IF(AND(AJ350&lt;&gt;0,AL350&lt;&gt;0)=FALSE,0,data!$C$43)</f>
        <v>0</v>
      </c>
      <c r="AN350" s="91">
        <f t="shared" si="164"/>
        <v>0</v>
      </c>
      <c r="AO350" s="121">
        <f t="shared" si="165"/>
        <v>0</v>
      </c>
      <c r="AP350" s="61">
        <f t="shared" si="166"/>
        <v>0</v>
      </c>
      <c r="AQ350" s="61">
        <f t="shared" si="167"/>
        <v>0</v>
      </c>
      <c r="AS350" s="64"/>
      <c r="AT350" s="61">
        <f t="shared" si="168"/>
        <v>0</v>
      </c>
      <c r="AU350" s="65">
        <f>IF(AT350=1,data!$C$41*AS350,0)</f>
        <v>0</v>
      </c>
      <c r="AV350" s="87" t="s">
        <v>87</v>
      </c>
      <c r="AW350" s="66">
        <f>IF(AT350=1,IF(AS350&lt;15,VLOOKUP(AV350,data!$B$3:$E$32,2,0)*AS350,(VLOOKUP(AV350,data!$B$3:$E$32,2,0)*14)+(VLOOKUP(AV350,data!$B$3:$E$32,3,0))*(AS350-14)),0)</f>
        <v>0</v>
      </c>
      <c r="AX350" s="87" t="s">
        <v>87</v>
      </c>
      <c r="AY350" s="66">
        <f>IF(AT350=1,VLOOKUP(AX350,data!$B$35:$D$39,2,0),0)</f>
        <v>0</v>
      </c>
      <c r="AZ350" s="67">
        <f>IF(AND(AW350&lt;&gt;0,AY350&lt;&gt;0)=FALSE,0,data!$C$43)</f>
        <v>0</v>
      </c>
      <c r="BA350" s="91">
        <f t="shared" si="169"/>
        <v>0</v>
      </c>
      <c r="BB350" s="121">
        <f t="shared" si="170"/>
        <v>0</v>
      </c>
      <c r="BC350" s="61">
        <f t="shared" si="171"/>
        <v>0</v>
      </c>
      <c r="BD350" s="61">
        <f t="shared" si="172"/>
        <v>0</v>
      </c>
      <c r="BF350" s="64"/>
      <c r="BG350" s="61">
        <f t="shared" si="173"/>
        <v>0</v>
      </c>
      <c r="BH350" s="65">
        <f>IF(BG350=1,data!$C$41*BF350,0)</f>
        <v>0</v>
      </c>
      <c r="BI350" s="87" t="s">
        <v>87</v>
      </c>
      <c r="BJ350" s="66">
        <f>IF(BG350=1,IF(BF350&lt;15,VLOOKUP(BI350,data!$B$3:$E$32,2,0)*BF350,(VLOOKUP(BI350,data!$B$3:$E$32,2,0)*14)+(VLOOKUP(BI350,data!$B$3:$E$32,3,0))*(BF350-14)),0)</f>
        <v>0</v>
      </c>
      <c r="BK350" s="87" t="s">
        <v>87</v>
      </c>
      <c r="BL350" s="66">
        <f>IF(BG350=1,VLOOKUP(BK350,data!$B$35:$D$39,2,0),0)</f>
        <v>0</v>
      </c>
      <c r="BM350" s="67">
        <f>IF(AND(BJ350&lt;&gt;0,BL350&lt;&gt;0)=FALSE,0,data!$C$43)</f>
        <v>0</v>
      </c>
      <c r="BN350" s="91">
        <f t="shared" si="174"/>
        <v>0</v>
      </c>
      <c r="BO350" s="121">
        <f t="shared" si="175"/>
        <v>0</v>
      </c>
      <c r="BP350" s="61">
        <f t="shared" si="176"/>
        <v>0</v>
      </c>
      <c r="BQ350" s="61">
        <f t="shared" si="177"/>
        <v>0</v>
      </c>
      <c r="BS350" s="64"/>
      <c r="BT350" s="61">
        <f t="shared" si="178"/>
        <v>0</v>
      </c>
      <c r="BU350" s="65">
        <f>IF(BT350=1,data!$C$41*BS350,0)</f>
        <v>0</v>
      </c>
      <c r="BV350" s="87" t="s">
        <v>87</v>
      </c>
      <c r="BW350" s="66">
        <f>IF(BT350=1,IF(BS350&lt;15,VLOOKUP(BV350,data!$B$3:$E$32,2,0)*BS350,(VLOOKUP(BV350,data!$B$3:$E$32,2,0)*14)+(VLOOKUP(BV350,data!$B$3:$E$32,3,0))*(BS350-14)),0)</f>
        <v>0</v>
      </c>
      <c r="BX350" s="87" t="s">
        <v>87</v>
      </c>
      <c r="BY350" s="66">
        <f>IF(BT350=1,VLOOKUP(BX350,data!$B$35:$D$39,2,0),0)</f>
        <v>0</v>
      </c>
      <c r="BZ350" s="67">
        <f>IF(AND(BW350&lt;&gt;0,BY350&lt;&gt;0)=FALSE,0,data!$C$43)</f>
        <v>0</v>
      </c>
      <c r="CA350" s="91">
        <f t="shared" si="179"/>
        <v>0</v>
      </c>
      <c r="CB350" s="121">
        <f t="shared" si="180"/>
        <v>0</v>
      </c>
      <c r="CC350" s="61">
        <f t="shared" si="181"/>
        <v>0</v>
      </c>
      <c r="CD350" s="61">
        <f t="shared" si="182"/>
        <v>0</v>
      </c>
    </row>
    <row r="351" spans="1:82" ht="18" hidden="1" customHeight="1" x14ac:dyDescent="0.25">
      <c r="A351" s="68"/>
      <c r="B351" s="58" t="s">
        <v>433</v>
      </c>
      <c r="C351" s="113"/>
      <c r="D351" s="59"/>
      <c r="E351" s="64"/>
      <c r="F351" s="61">
        <f t="shared" si="153"/>
        <v>0</v>
      </c>
      <c r="G351" s="65">
        <f>IF(F351=1,data!$C$41*E351,0)</f>
        <v>0</v>
      </c>
      <c r="H351" s="87" t="s">
        <v>87</v>
      </c>
      <c r="I351" s="66">
        <f>IF($F351=1,IF($E351&lt;15,VLOOKUP(H351,data!$B$3:$E$32,2,0)*$E351,(VLOOKUP(H351,data!$B$3:$E$32,2,0)*14)+(VLOOKUP(H351,data!$B$3:$E$32,3,0))*($E351-14)),0)</f>
        <v>0</v>
      </c>
      <c r="J351" s="87" t="s">
        <v>87</v>
      </c>
      <c r="K351" s="66">
        <f>IF($F351=1,VLOOKUP(J351,data!$B$35:$D$39,2,0),0)</f>
        <v>0</v>
      </c>
      <c r="L351" s="67">
        <f>IF(AND(I351&lt;&gt;0,K351&lt;&gt;0)=FALSE,0,data!$C$43)</f>
        <v>0</v>
      </c>
      <c r="M351" s="91">
        <f t="shared" si="154"/>
        <v>0</v>
      </c>
      <c r="N351" s="61">
        <f t="shared" si="183"/>
        <v>0</v>
      </c>
      <c r="O351" s="61">
        <f t="shared" si="155"/>
        <v>0</v>
      </c>
      <c r="P351" s="61">
        <f t="shared" si="156"/>
        <v>0</v>
      </c>
      <c r="Q351" s="137">
        <f t="shared" si="157"/>
        <v>0</v>
      </c>
      <c r="S351" s="64"/>
      <c r="T351" s="61">
        <f t="shared" si="158"/>
        <v>0</v>
      </c>
      <c r="U351" s="65">
        <f>IF(T351=1,data!$C$41*S351,0)</f>
        <v>0</v>
      </c>
      <c r="V351" s="87" t="s">
        <v>87</v>
      </c>
      <c r="W351" s="66">
        <f>IF(T351=1,IF(S351&lt;15,VLOOKUP(V351,data!$B$3:$E$32,2,0)*S351,(VLOOKUP(V351,data!$B$3:$E$32,2,0)*14)+(VLOOKUP(V351,data!$B$3:$E$32,3,0))*(S351-14)),0)</f>
        <v>0</v>
      </c>
      <c r="X351" s="87" t="s">
        <v>87</v>
      </c>
      <c r="Y351" s="66">
        <f>IF(T351=1,VLOOKUP(X351,data!$B$35:$D$39,2,0),0)</f>
        <v>0</v>
      </c>
      <c r="Z351" s="67">
        <f>IF(AND(W351&lt;&gt;0,Y351&lt;&gt;0)=FALSE,0,data!$C$43)</f>
        <v>0</v>
      </c>
      <c r="AA351" s="91">
        <f t="shared" si="159"/>
        <v>0</v>
      </c>
      <c r="AB351" s="121">
        <f t="shared" si="160"/>
        <v>0</v>
      </c>
      <c r="AC351" s="61">
        <f t="shared" si="161"/>
        <v>0</v>
      </c>
      <c r="AD351" s="61">
        <f t="shared" si="162"/>
        <v>0</v>
      </c>
      <c r="AF351" s="64"/>
      <c r="AG351" s="61">
        <f t="shared" si="163"/>
        <v>0</v>
      </c>
      <c r="AH351" s="65">
        <f>IF(AG351=1,data!$C$41*AF351,0)</f>
        <v>0</v>
      </c>
      <c r="AI351" s="87" t="s">
        <v>87</v>
      </c>
      <c r="AJ351" s="66">
        <f>IF(AG351=1,IF(AF351&lt;15,VLOOKUP(AI351,data!$B$3:$E$32,2,0)*AF351,(VLOOKUP(AI351,data!$B$3:$E$32,2,0)*14)+(VLOOKUP(AI351,data!$B$3:$E$32,3,0))*(AF351-14)),0)</f>
        <v>0</v>
      </c>
      <c r="AK351" s="87" t="s">
        <v>87</v>
      </c>
      <c r="AL351" s="66">
        <f>IF(AG351=1,VLOOKUP(AK351,data!$B$35:$D$39,2,0),0)</f>
        <v>0</v>
      </c>
      <c r="AM351" s="67">
        <f>IF(AND(AJ351&lt;&gt;0,AL351&lt;&gt;0)=FALSE,0,data!$C$43)</f>
        <v>0</v>
      </c>
      <c r="AN351" s="91">
        <f t="shared" si="164"/>
        <v>0</v>
      </c>
      <c r="AO351" s="121">
        <f t="shared" si="165"/>
        <v>0</v>
      </c>
      <c r="AP351" s="61">
        <f t="shared" si="166"/>
        <v>0</v>
      </c>
      <c r="AQ351" s="61">
        <f t="shared" si="167"/>
        <v>0</v>
      </c>
      <c r="AS351" s="64"/>
      <c r="AT351" s="61">
        <f t="shared" si="168"/>
        <v>0</v>
      </c>
      <c r="AU351" s="65">
        <f>IF(AT351=1,data!$C$41*AS351,0)</f>
        <v>0</v>
      </c>
      <c r="AV351" s="87" t="s">
        <v>87</v>
      </c>
      <c r="AW351" s="66">
        <f>IF(AT351=1,IF(AS351&lt;15,VLOOKUP(AV351,data!$B$3:$E$32,2,0)*AS351,(VLOOKUP(AV351,data!$B$3:$E$32,2,0)*14)+(VLOOKUP(AV351,data!$B$3:$E$32,3,0))*(AS351-14)),0)</f>
        <v>0</v>
      </c>
      <c r="AX351" s="87" t="s">
        <v>87</v>
      </c>
      <c r="AY351" s="66">
        <f>IF(AT351=1,VLOOKUP(AX351,data!$B$35:$D$39,2,0),0)</f>
        <v>0</v>
      </c>
      <c r="AZ351" s="67">
        <f>IF(AND(AW351&lt;&gt;0,AY351&lt;&gt;0)=FALSE,0,data!$C$43)</f>
        <v>0</v>
      </c>
      <c r="BA351" s="91">
        <f t="shared" si="169"/>
        <v>0</v>
      </c>
      <c r="BB351" s="121">
        <f t="shared" si="170"/>
        <v>0</v>
      </c>
      <c r="BC351" s="61">
        <f t="shared" si="171"/>
        <v>0</v>
      </c>
      <c r="BD351" s="61">
        <f t="shared" si="172"/>
        <v>0</v>
      </c>
      <c r="BF351" s="64"/>
      <c r="BG351" s="61">
        <f t="shared" si="173"/>
        <v>0</v>
      </c>
      <c r="BH351" s="65">
        <f>IF(BG351=1,data!$C$41*BF351,0)</f>
        <v>0</v>
      </c>
      <c r="BI351" s="87" t="s">
        <v>87</v>
      </c>
      <c r="BJ351" s="66">
        <f>IF(BG351=1,IF(BF351&lt;15,VLOOKUP(BI351,data!$B$3:$E$32,2,0)*BF351,(VLOOKUP(BI351,data!$B$3:$E$32,2,0)*14)+(VLOOKUP(BI351,data!$B$3:$E$32,3,0))*(BF351-14)),0)</f>
        <v>0</v>
      </c>
      <c r="BK351" s="87" t="s">
        <v>87</v>
      </c>
      <c r="BL351" s="66">
        <f>IF(BG351=1,VLOOKUP(BK351,data!$B$35:$D$39,2,0),0)</f>
        <v>0</v>
      </c>
      <c r="BM351" s="67">
        <f>IF(AND(BJ351&lt;&gt;0,BL351&lt;&gt;0)=FALSE,0,data!$C$43)</f>
        <v>0</v>
      </c>
      <c r="BN351" s="91">
        <f t="shared" si="174"/>
        <v>0</v>
      </c>
      <c r="BO351" s="121">
        <f t="shared" si="175"/>
        <v>0</v>
      </c>
      <c r="BP351" s="61">
        <f t="shared" si="176"/>
        <v>0</v>
      </c>
      <c r="BQ351" s="61">
        <f t="shared" si="177"/>
        <v>0</v>
      </c>
      <c r="BS351" s="64"/>
      <c r="BT351" s="61">
        <f t="shared" si="178"/>
        <v>0</v>
      </c>
      <c r="BU351" s="65">
        <f>IF(BT351=1,data!$C$41*BS351,0)</f>
        <v>0</v>
      </c>
      <c r="BV351" s="87" t="s">
        <v>87</v>
      </c>
      <c r="BW351" s="66">
        <f>IF(BT351=1,IF(BS351&lt;15,VLOOKUP(BV351,data!$B$3:$E$32,2,0)*BS351,(VLOOKUP(BV351,data!$B$3:$E$32,2,0)*14)+(VLOOKUP(BV351,data!$B$3:$E$32,3,0))*(BS351-14)),0)</f>
        <v>0</v>
      </c>
      <c r="BX351" s="87" t="s">
        <v>87</v>
      </c>
      <c r="BY351" s="66">
        <f>IF(BT351=1,VLOOKUP(BX351,data!$B$35:$D$39,2,0),0)</f>
        <v>0</v>
      </c>
      <c r="BZ351" s="67">
        <f>IF(AND(BW351&lt;&gt;0,BY351&lt;&gt;0)=FALSE,0,data!$C$43)</f>
        <v>0</v>
      </c>
      <c r="CA351" s="91">
        <f t="shared" si="179"/>
        <v>0</v>
      </c>
      <c r="CB351" s="121">
        <f t="shared" si="180"/>
        <v>0</v>
      </c>
      <c r="CC351" s="61">
        <f t="shared" si="181"/>
        <v>0</v>
      </c>
      <c r="CD351" s="61">
        <f t="shared" si="182"/>
        <v>0</v>
      </c>
    </row>
    <row r="352" spans="1:82" ht="18" hidden="1" customHeight="1" x14ac:dyDescent="0.25">
      <c r="A352" s="68"/>
      <c r="B352" s="58" t="s">
        <v>434</v>
      </c>
      <c r="C352" s="113"/>
      <c r="D352" s="59"/>
      <c r="E352" s="64"/>
      <c r="F352" s="61">
        <f t="shared" si="153"/>
        <v>0</v>
      </c>
      <c r="G352" s="65">
        <f>IF(F352=1,data!$C$41*E352,0)</f>
        <v>0</v>
      </c>
      <c r="H352" s="87" t="s">
        <v>87</v>
      </c>
      <c r="I352" s="66">
        <f>IF($F352=1,IF($E352&lt;15,VLOOKUP(H352,data!$B$3:$E$32,2,0)*$E352,(VLOOKUP(H352,data!$B$3:$E$32,2,0)*14)+(VLOOKUP(H352,data!$B$3:$E$32,3,0))*($E352-14)),0)</f>
        <v>0</v>
      </c>
      <c r="J352" s="87" t="s">
        <v>87</v>
      </c>
      <c r="K352" s="66">
        <f>IF($F352=1,VLOOKUP(J352,data!$B$35:$D$39,2,0),0)</f>
        <v>0</v>
      </c>
      <c r="L352" s="67">
        <f>IF(AND(I352&lt;&gt;0,K352&lt;&gt;0)=FALSE,0,data!$C$43)</f>
        <v>0</v>
      </c>
      <c r="M352" s="91">
        <f t="shared" si="154"/>
        <v>0</v>
      </c>
      <c r="N352" s="61">
        <f t="shared" si="183"/>
        <v>0</v>
      </c>
      <c r="O352" s="61">
        <f t="shared" si="155"/>
        <v>0</v>
      </c>
      <c r="P352" s="61">
        <f t="shared" si="156"/>
        <v>0</v>
      </c>
      <c r="Q352" s="137">
        <f t="shared" si="157"/>
        <v>0</v>
      </c>
      <c r="S352" s="64"/>
      <c r="T352" s="61">
        <f t="shared" si="158"/>
        <v>0</v>
      </c>
      <c r="U352" s="65">
        <f>IF(T352=1,data!$C$41*S352,0)</f>
        <v>0</v>
      </c>
      <c r="V352" s="87" t="s">
        <v>87</v>
      </c>
      <c r="W352" s="66">
        <f>IF(T352=1,IF(S352&lt;15,VLOOKUP(V352,data!$B$3:$E$32,2,0)*S352,(VLOOKUP(V352,data!$B$3:$E$32,2,0)*14)+(VLOOKUP(V352,data!$B$3:$E$32,3,0))*(S352-14)),0)</f>
        <v>0</v>
      </c>
      <c r="X352" s="87" t="s">
        <v>87</v>
      </c>
      <c r="Y352" s="66">
        <f>IF(T352=1,VLOOKUP(X352,data!$B$35:$D$39,2,0),0)</f>
        <v>0</v>
      </c>
      <c r="Z352" s="67">
        <f>IF(AND(W352&lt;&gt;0,Y352&lt;&gt;0)=FALSE,0,data!$C$43)</f>
        <v>0</v>
      </c>
      <c r="AA352" s="91">
        <f t="shared" si="159"/>
        <v>0</v>
      </c>
      <c r="AB352" s="121">
        <f t="shared" si="160"/>
        <v>0</v>
      </c>
      <c r="AC352" s="61">
        <f t="shared" si="161"/>
        <v>0</v>
      </c>
      <c r="AD352" s="61">
        <f t="shared" si="162"/>
        <v>0</v>
      </c>
      <c r="AF352" s="64"/>
      <c r="AG352" s="61">
        <f t="shared" si="163"/>
        <v>0</v>
      </c>
      <c r="AH352" s="65">
        <f>IF(AG352=1,data!$C$41*AF352,0)</f>
        <v>0</v>
      </c>
      <c r="AI352" s="87" t="s">
        <v>87</v>
      </c>
      <c r="AJ352" s="66">
        <f>IF(AG352=1,IF(AF352&lt;15,VLOOKUP(AI352,data!$B$3:$E$32,2,0)*AF352,(VLOOKUP(AI352,data!$B$3:$E$32,2,0)*14)+(VLOOKUP(AI352,data!$B$3:$E$32,3,0))*(AF352-14)),0)</f>
        <v>0</v>
      </c>
      <c r="AK352" s="87" t="s">
        <v>87</v>
      </c>
      <c r="AL352" s="66">
        <f>IF(AG352=1,VLOOKUP(AK352,data!$B$35:$D$39,2,0),0)</f>
        <v>0</v>
      </c>
      <c r="AM352" s="67">
        <f>IF(AND(AJ352&lt;&gt;0,AL352&lt;&gt;0)=FALSE,0,data!$C$43)</f>
        <v>0</v>
      </c>
      <c r="AN352" s="91">
        <f t="shared" si="164"/>
        <v>0</v>
      </c>
      <c r="AO352" s="121">
        <f t="shared" si="165"/>
        <v>0</v>
      </c>
      <c r="AP352" s="61">
        <f t="shared" si="166"/>
        <v>0</v>
      </c>
      <c r="AQ352" s="61">
        <f t="shared" si="167"/>
        <v>0</v>
      </c>
      <c r="AS352" s="64"/>
      <c r="AT352" s="61">
        <f t="shared" si="168"/>
        <v>0</v>
      </c>
      <c r="AU352" s="65">
        <f>IF(AT352=1,data!$C$41*AS352,0)</f>
        <v>0</v>
      </c>
      <c r="AV352" s="87" t="s">
        <v>87</v>
      </c>
      <c r="AW352" s="66">
        <f>IF(AT352=1,IF(AS352&lt;15,VLOOKUP(AV352,data!$B$3:$E$32,2,0)*AS352,(VLOOKUP(AV352,data!$B$3:$E$32,2,0)*14)+(VLOOKUP(AV352,data!$B$3:$E$32,3,0))*(AS352-14)),0)</f>
        <v>0</v>
      </c>
      <c r="AX352" s="87" t="s">
        <v>87</v>
      </c>
      <c r="AY352" s="66">
        <f>IF(AT352=1,VLOOKUP(AX352,data!$B$35:$D$39,2,0),0)</f>
        <v>0</v>
      </c>
      <c r="AZ352" s="67">
        <f>IF(AND(AW352&lt;&gt;0,AY352&lt;&gt;0)=FALSE,0,data!$C$43)</f>
        <v>0</v>
      </c>
      <c r="BA352" s="91">
        <f t="shared" si="169"/>
        <v>0</v>
      </c>
      <c r="BB352" s="121">
        <f t="shared" si="170"/>
        <v>0</v>
      </c>
      <c r="BC352" s="61">
        <f t="shared" si="171"/>
        <v>0</v>
      </c>
      <c r="BD352" s="61">
        <f t="shared" si="172"/>
        <v>0</v>
      </c>
      <c r="BF352" s="64"/>
      <c r="BG352" s="61">
        <f t="shared" si="173"/>
        <v>0</v>
      </c>
      <c r="BH352" s="65">
        <f>IF(BG352=1,data!$C$41*BF352,0)</f>
        <v>0</v>
      </c>
      <c r="BI352" s="87" t="s">
        <v>87</v>
      </c>
      <c r="BJ352" s="66">
        <f>IF(BG352=1,IF(BF352&lt;15,VLOOKUP(BI352,data!$B$3:$E$32,2,0)*BF352,(VLOOKUP(BI352,data!$B$3:$E$32,2,0)*14)+(VLOOKUP(BI352,data!$B$3:$E$32,3,0))*(BF352-14)),0)</f>
        <v>0</v>
      </c>
      <c r="BK352" s="87" t="s">
        <v>87</v>
      </c>
      <c r="BL352" s="66">
        <f>IF(BG352=1,VLOOKUP(BK352,data!$B$35:$D$39,2,0),0)</f>
        <v>0</v>
      </c>
      <c r="BM352" s="67">
        <f>IF(AND(BJ352&lt;&gt;0,BL352&lt;&gt;0)=FALSE,0,data!$C$43)</f>
        <v>0</v>
      </c>
      <c r="BN352" s="91">
        <f t="shared" si="174"/>
        <v>0</v>
      </c>
      <c r="BO352" s="121">
        <f t="shared" si="175"/>
        <v>0</v>
      </c>
      <c r="BP352" s="61">
        <f t="shared" si="176"/>
        <v>0</v>
      </c>
      <c r="BQ352" s="61">
        <f t="shared" si="177"/>
        <v>0</v>
      </c>
      <c r="BS352" s="64"/>
      <c r="BT352" s="61">
        <f t="shared" si="178"/>
        <v>0</v>
      </c>
      <c r="BU352" s="65">
        <f>IF(BT352=1,data!$C$41*BS352,0)</f>
        <v>0</v>
      </c>
      <c r="BV352" s="87" t="s">
        <v>87</v>
      </c>
      <c r="BW352" s="66">
        <f>IF(BT352=1,IF(BS352&lt;15,VLOOKUP(BV352,data!$B$3:$E$32,2,0)*BS352,(VLOOKUP(BV352,data!$B$3:$E$32,2,0)*14)+(VLOOKUP(BV352,data!$B$3:$E$32,3,0))*(BS352-14)),0)</f>
        <v>0</v>
      </c>
      <c r="BX352" s="87" t="s">
        <v>87</v>
      </c>
      <c r="BY352" s="66">
        <f>IF(BT352=1,VLOOKUP(BX352,data!$B$35:$D$39,2,0),0)</f>
        <v>0</v>
      </c>
      <c r="BZ352" s="67">
        <f>IF(AND(BW352&lt;&gt;0,BY352&lt;&gt;0)=FALSE,0,data!$C$43)</f>
        <v>0</v>
      </c>
      <c r="CA352" s="91">
        <f t="shared" si="179"/>
        <v>0</v>
      </c>
      <c r="CB352" s="121">
        <f t="shared" si="180"/>
        <v>0</v>
      </c>
      <c r="CC352" s="61">
        <f t="shared" si="181"/>
        <v>0</v>
      </c>
      <c r="CD352" s="61">
        <f t="shared" si="182"/>
        <v>0</v>
      </c>
    </row>
    <row r="353" spans="1:82" ht="18" hidden="1" customHeight="1" x14ac:dyDescent="0.25">
      <c r="A353" s="68"/>
      <c r="B353" s="58" t="s">
        <v>435</v>
      </c>
      <c r="C353" s="113"/>
      <c r="D353" s="59"/>
      <c r="E353" s="64"/>
      <c r="F353" s="61">
        <f t="shared" si="153"/>
        <v>0</v>
      </c>
      <c r="G353" s="65">
        <f>IF(F353=1,data!$C$41*E353,0)</f>
        <v>0</v>
      </c>
      <c r="H353" s="87" t="s">
        <v>87</v>
      </c>
      <c r="I353" s="66">
        <f>IF($F353=1,IF($E353&lt;15,VLOOKUP(H353,data!$B$3:$E$32,2,0)*$E353,(VLOOKUP(H353,data!$B$3:$E$32,2,0)*14)+(VLOOKUP(H353,data!$B$3:$E$32,3,0))*($E353-14)),0)</f>
        <v>0</v>
      </c>
      <c r="J353" s="87" t="s">
        <v>87</v>
      </c>
      <c r="K353" s="66">
        <f>IF($F353=1,VLOOKUP(J353,data!$B$35:$D$39,2,0),0)</f>
        <v>0</v>
      </c>
      <c r="L353" s="67">
        <f>IF(AND(I353&lt;&gt;0,K353&lt;&gt;0)=FALSE,0,data!$C$43)</f>
        <v>0</v>
      </c>
      <c r="M353" s="91">
        <f t="shared" si="154"/>
        <v>0</v>
      </c>
      <c r="N353" s="61">
        <f t="shared" si="183"/>
        <v>0</v>
      </c>
      <c r="O353" s="61">
        <f t="shared" si="155"/>
        <v>0</v>
      </c>
      <c r="P353" s="61">
        <f t="shared" si="156"/>
        <v>0</v>
      </c>
      <c r="Q353" s="137">
        <f t="shared" si="157"/>
        <v>0</v>
      </c>
      <c r="S353" s="64"/>
      <c r="T353" s="61">
        <f t="shared" si="158"/>
        <v>0</v>
      </c>
      <c r="U353" s="65">
        <f>IF(T353=1,data!$C$41*S353,0)</f>
        <v>0</v>
      </c>
      <c r="V353" s="87" t="s">
        <v>87</v>
      </c>
      <c r="W353" s="66">
        <f>IF(T353=1,IF(S353&lt;15,VLOOKUP(V353,data!$B$3:$E$32,2,0)*S353,(VLOOKUP(V353,data!$B$3:$E$32,2,0)*14)+(VLOOKUP(V353,data!$B$3:$E$32,3,0))*(S353-14)),0)</f>
        <v>0</v>
      </c>
      <c r="X353" s="87" t="s">
        <v>87</v>
      </c>
      <c r="Y353" s="66">
        <f>IF(T353=1,VLOOKUP(X353,data!$B$35:$D$39,2,0),0)</f>
        <v>0</v>
      </c>
      <c r="Z353" s="67">
        <f>IF(AND(W353&lt;&gt;0,Y353&lt;&gt;0)=FALSE,0,data!$C$43)</f>
        <v>0</v>
      </c>
      <c r="AA353" s="91">
        <f t="shared" si="159"/>
        <v>0</v>
      </c>
      <c r="AB353" s="121">
        <f t="shared" si="160"/>
        <v>0</v>
      </c>
      <c r="AC353" s="61">
        <f t="shared" si="161"/>
        <v>0</v>
      </c>
      <c r="AD353" s="61">
        <f t="shared" si="162"/>
        <v>0</v>
      </c>
      <c r="AF353" s="64"/>
      <c r="AG353" s="61">
        <f t="shared" si="163"/>
        <v>0</v>
      </c>
      <c r="AH353" s="65">
        <f>IF(AG353=1,data!$C$41*AF353,0)</f>
        <v>0</v>
      </c>
      <c r="AI353" s="87" t="s">
        <v>87</v>
      </c>
      <c r="AJ353" s="66">
        <f>IF(AG353=1,IF(AF353&lt;15,VLOOKUP(AI353,data!$B$3:$E$32,2,0)*AF353,(VLOOKUP(AI353,data!$B$3:$E$32,2,0)*14)+(VLOOKUP(AI353,data!$B$3:$E$32,3,0))*(AF353-14)),0)</f>
        <v>0</v>
      </c>
      <c r="AK353" s="87" t="s">
        <v>87</v>
      </c>
      <c r="AL353" s="66">
        <f>IF(AG353=1,VLOOKUP(AK353,data!$B$35:$D$39,2,0),0)</f>
        <v>0</v>
      </c>
      <c r="AM353" s="67">
        <f>IF(AND(AJ353&lt;&gt;0,AL353&lt;&gt;0)=FALSE,0,data!$C$43)</f>
        <v>0</v>
      </c>
      <c r="AN353" s="91">
        <f t="shared" si="164"/>
        <v>0</v>
      </c>
      <c r="AO353" s="121">
        <f t="shared" si="165"/>
        <v>0</v>
      </c>
      <c r="AP353" s="61">
        <f t="shared" si="166"/>
        <v>0</v>
      </c>
      <c r="AQ353" s="61">
        <f t="shared" si="167"/>
        <v>0</v>
      </c>
      <c r="AS353" s="64"/>
      <c r="AT353" s="61">
        <f t="shared" si="168"/>
        <v>0</v>
      </c>
      <c r="AU353" s="65">
        <f>IF(AT353=1,data!$C$41*AS353,0)</f>
        <v>0</v>
      </c>
      <c r="AV353" s="87" t="s">
        <v>87</v>
      </c>
      <c r="AW353" s="66">
        <f>IF(AT353=1,IF(AS353&lt;15,VLOOKUP(AV353,data!$B$3:$E$32,2,0)*AS353,(VLOOKUP(AV353,data!$B$3:$E$32,2,0)*14)+(VLOOKUP(AV353,data!$B$3:$E$32,3,0))*(AS353-14)),0)</f>
        <v>0</v>
      </c>
      <c r="AX353" s="87" t="s">
        <v>87</v>
      </c>
      <c r="AY353" s="66">
        <f>IF(AT353=1,VLOOKUP(AX353,data!$B$35:$D$39,2,0),0)</f>
        <v>0</v>
      </c>
      <c r="AZ353" s="67">
        <f>IF(AND(AW353&lt;&gt;0,AY353&lt;&gt;0)=FALSE,0,data!$C$43)</f>
        <v>0</v>
      </c>
      <c r="BA353" s="91">
        <f t="shared" si="169"/>
        <v>0</v>
      </c>
      <c r="BB353" s="121">
        <f t="shared" si="170"/>
        <v>0</v>
      </c>
      <c r="BC353" s="61">
        <f t="shared" si="171"/>
        <v>0</v>
      </c>
      <c r="BD353" s="61">
        <f t="shared" si="172"/>
        <v>0</v>
      </c>
      <c r="BF353" s="64"/>
      <c r="BG353" s="61">
        <f t="shared" si="173"/>
        <v>0</v>
      </c>
      <c r="BH353" s="65">
        <f>IF(BG353=1,data!$C$41*BF353,0)</f>
        <v>0</v>
      </c>
      <c r="BI353" s="87" t="s">
        <v>87</v>
      </c>
      <c r="BJ353" s="66">
        <f>IF(BG353=1,IF(BF353&lt;15,VLOOKUP(BI353,data!$B$3:$E$32,2,0)*BF353,(VLOOKUP(BI353,data!$B$3:$E$32,2,0)*14)+(VLOOKUP(BI353,data!$B$3:$E$32,3,0))*(BF353-14)),0)</f>
        <v>0</v>
      </c>
      <c r="BK353" s="87" t="s">
        <v>87</v>
      </c>
      <c r="BL353" s="66">
        <f>IF(BG353=1,VLOOKUP(BK353,data!$B$35:$D$39,2,0),0)</f>
        <v>0</v>
      </c>
      <c r="BM353" s="67">
        <f>IF(AND(BJ353&lt;&gt;0,BL353&lt;&gt;0)=FALSE,0,data!$C$43)</f>
        <v>0</v>
      </c>
      <c r="BN353" s="91">
        <f t="shared" si="174"/>
        <v>0</v>
      </c>
      <c r="BO353" s="121">
        <f t="shared" si="175"/>
        <v>0</v>
      </c>
      <c r="BP353" s="61">
        <f t="shared" si="176"/>
        <v>0</v>
      </c>
      <c r="BQ353" s="61">
        <f t="shared" si="177"/>
        <v>0</v>
      </c>
      <c r="BS353" s="64"/>
      <c r="BT353" s="61">
        <f t="shared" si="178"/>
        <v>0</v>
      </c>
      <c r="BU353" s="65">
        <f>IF(BT353=1,data!$C$41*BS353,0)</f>
        <v>0</v>
      </c>
      <c r="BV353" s="87" t="s">
        <v>87</v>
      </c>
      <c r="BW353" s="66">
        <f>IF(BT353=1,IF(BS353&lt;15,VLOOKUP(BV353,data!$B$3:$E$32,2,0)*BS353,(VLOOKUP(BV353,data!$B$3:$E$32,2,0)*14)+(VLOOKUP(BV353,data!$B$3:$E$32,3,0))*(BS353-14)),0)</f>
        <v>0</v>
      </c>
      <c r="BX353" s="87" t="s">
        <v>87</v>
      </c>
      <c r="BY353" s="66">
        <f>IF(BT353=1,VLOOKUP(BX353,data!$B$35:$D$39,2,0),0)</f>
        <v>0</v>
      </c>
      <c r="BZ353" s="67">
        <f>IF(AND(BW353&lt;&gt;0,BY353&lt;&gt;0)=FALSE,0,data!$C$43)</f>
        <v>0</v>
      </c>
      <c r="CA353" s="91">
        <f t="shared" si="179"/>
        <v>0</v>
      </c>
      <c r="CB353" s="121">
        <f t="shared" si="180"/>
        <v>0</v>
      </c>
      <c r="CC353" s="61">
        <f t="shared" si="181"/>
        <v>0</v>
      </c>
      <c r="CD353" s="61">
        <f t="shared" si="182"/>
        <v>0</v>
      </c>
    </row>
    <row r="354" spans="1:82" ht="18" hidden="1" customHeight="1" x14ac:dyDescent="0.25">
      <c r="A354" s="68"/>
      <c r="B354" s="58" t="s">
        <v>436</v>
      </c>
      <c r="C354" s="113"/>
      <c r="D354" s="59"/>
      <c r="E354" s="64"/>
      <c r="F354" s="61">
        <f t="shared" si="153"/>
        <v>0</v>
      </c>
      <c r="G354" s="65">
        <f>IF(F354=1,data!$C$41*E354,0)</f>
        <v>0</v>
      </c>
      <c r="H354" s="87" t="s">
        <v>87</v>
      </c>
      <c r="I354" s="66">
        <f>IF($F354=1,IF($E354&lt;15,VLOOKUP(H354,data!$B$3:$E$32,2,0)*$E354,(VLOOKUP(H354,data!$B$3:$E$32,2,0)*14)+(VLOOKUP(H354,data!$B$3:$E$32,3,0))*($E354-14)),0)</f>
        <v>0</v>
      </c>
      <c r="J354" s="87" t="s">
        <v>87</v>
      </c>
      <c r="K354" s="66">
        <f>IF($F354=1,VLOOKUP(J354,data!$B$35:$D$39,2,0),0)</f>
        <v>0</v>
      </c>
      <c r="L354" s="67">
        <f>IF(AND(I354&lt;&gt;0,K354&lt;&gt;0)=FALSE,0,data!$C$43)</f>
        <v>0</v>
      </c>
      <c r="M354" s="91">
        <f t="shared" si="154"/>
        <v>0</v>
      </c>
      <c r="N354" s="61">
        <f t="shared" si="183"/>
        <v>0</v>
      </c>
      <c r="O354" s="61">
        <f t="shared" si="155"/>
        <v>0</v>
      </c>
      <c r="P354" s="61">
        <f t="shared" si="156"/>
        <v>0</v>
      </c>
      <c r="Q354" s="137">
        <f t="shared" si="157"/>
        <v>0</v>
      </c>
      <c r="S354" s="64"/>
      <c r="T354" s="61">
        <f t="shared" si="158"/>
        <v>0</v>
      </c>
      <c r="U354" s="65">
        <f>IF(T354=1,data!$C$41*S354,0)</f>
        <v>0</v>
      </c>
      <c r="V354" s="87" t="s">
        <v>87</v>
      </c>
      <c r="W354" s="66">
        <f>IF(T354=1,IF(S354&lt;15,VLOOKUP(V354,data!$B$3:$E$32,2,0)*S354,(VLOOKUP(V354,data!$B$3:$E$32,2,0)*14)+(VLOOKUP(V354,data!$B$3:$E$32,3,0))*(S354-14)),0)</f>
        <v>0</v>
      </c>
      <c r="X354" s="87" t="s">
        <v>87</v>
      </c>
      <c r="Y354" s="66">
        <f>IF(T354=1,VLOOKUP(X354,data!$B$35:$D$39,2,0),0)</f>
        <v>0</v>
      </c>
      <c r="Z354" s="67">
        <f>IF(AND(W354&lt;&gt;0,Y354&lt;&gt;0)=FALSE,0,data!$C$43)</f>
        <v>0</v>
      </c>
      <c r="AA354" s="91">
        <f t="shared" si="159"/>
        <v>0</v>
      </c>
      <c r="AB354" s="121">
        <f t="shared" si="160"/>
        <v>0</v>
      </c>
      <c r="AC354" s="61">
        <f t="shared" si="161"/>
        <v>0</v>
      </c>
      <c r="AD354" s="61">
        <f t="shared" si="162"/>
        <v>0</v>
      </c>
      <c r="AF354" s="64"/>
      <c r="AG354" s="61">
        <f t="shared" si="163"/>
        <v>0</v>
      </c>
      <c r="AH354" s="65">
        <f>IF(AG354=1,data!$C$41*AF354,0)</f>
        <v>0</v>
      </c>
      <c r="AI354" s="87" t="s">
        <v>87</v>
      </c>
      <c r="AJ354" s="66">
        <f>IF(AG354=1,IF(AF354&lt;15,VLOOKUP(AI354,data!$B$3:$E$32,2,0)*AF354,(VLOOKUP(AI354,data!$B$3:$E$32,2,0)*14)+(VLOOKUP(AI354,data!$B$3:$E$32,3,0))*(AF354-14)),0)</f>
        <v>0</v>
      </c>
      <c r="AK354" s="87" t="s">
        <v>87</v>
      </c>
      <c r="AL354" s="66">
        <f>IF(AG354=1,VLOOKUP(AK354,data!$B$35:$D$39,2,0),0)</f>
        <v>0</v>
      </c>
      <c r="AM354" s="67">
        <f>IF(AND(AJ354&lt;&gt;0,AL354&lt;&gt;0)=FALSE,0,data!$C$43)</f>
        <v>0</v>
      </c>
      <c r="AN354" s="91">
        <f t="shared" si="164"/>
        <v>0</v>
      </c>
      <c r="AO354" s="121">
        <f t="shared" si="165"/>
        <v>0</v>
      </c>
      <c r="AP354" s="61">
        <f t="shared" si="166"/>
        <v>0</v>
      </c>
      <c r="AQ354" s="61">
        <f t="shared" si="167"/>
        <v>0</v>
      </c>
      <c r="AS354" s="64"/>
      <c r="AT354" s="61">
        <f t="shared" si="168"/>
        <v>0</v>
      </c>
      <c r="AU354" s="65">
        <f>IF(AT354=1,data!$C$41*AS354,0)</f>
        <v>0</v>
      </c>
      <c r="AV354" s="87" t="s">
        <v>87</v>
      </c>
      <c r="AW354" s="66">
        <f>IF(AT354=1,IF(AS354&lt;15,VLOOKUP(AV354,data!$B$3:$E$32,2,0)*AS354,(VLOOKUP(AV354,data!$B$3:$E$32,2,0)*14)+(VLOOKUP(AV354,data!$B$3:$E$32,3,0))*(AS354-14)),0)</f>
        <v>0</v>
      </c>
      <c r="AX354" s="87" t="s">
        <v>87</v>
      </c>
      <c r="AY354" s="66">
        <f>IF(AT354=1,VLOOKUP(AX354,data!$B$35:$D$39,2,0),0)</f>
        <v>0</v>
      </c>
      <c r="AZ354" s="67">
        <f>IF(AND(AW354&lt;&gt;0,AY354&lt;&gt;0)=FALSE,0,data!$C$43)</f>
        <v>0</v>
      </c>
      <c r="BA354" s="91">
        <f t="shared" si="169"/>
        <v>0</v>
      </c>
      <c r="BB354" s="121">
        <f t="shared" si="170"/>
        <v>0</v>
      </c>
      <c r="BC354" s="61">
        <f t="shared" si="171"/>
        <v>0</v>
      </c>
      <c r="BD354" s="61">
        <f t="shared" si="172"/>
        <v>0</v>
      </c>
      <c r="BF354" s="64"/>
      <c r="BG354" s="61">
        <f t="shared" si="173"/>
        <v>0</v>
      </c>
      <c r="BH354" s="65">
        <f>IF(BG354=1,data!$C$41*BF354,0)</f>
        <v>0</v>
      </c>
      <c r="BI354" s="87" t="s">
        <v>87</v>
      </c>
      <c r="BJ354" s="66">
        <f>IF(BG354=1,IF(BF354&lt;15,VLOOKUP(BI354,data!$B$3:$E$32,2,0)*BF354,(VLOOKUP(BI354,data!$B$3:$E$32,2,0)*14)+(VLOOKUP(BI354,data!$B$3:$E$32,3,0))*(BF354-14)),0)</f>
        <v>0</v>
      </c>
      <c r="BK354" s="87" t="s">
        <v>87</v>
      </c>
      <c r="BL354" s="66">
        <f>IF(BG354=1,VLOOKUP(BK354,data!$B$35:$D$39,2,0),0)</f>
        <v>0</v>
      </c>
      <c r="BM354" s="67">
        <f>IF(AND(BJ354&lt;&gt;0,BL354&lt;&gt;0)=FALSE,0,data!$C$43)</f>
        <v>0</v>
      </c>
      <c r="BN354" s="91">
        <f t="shared" si="174"/>
        <v>0</v>
      </c>
      <c r="BO354" s="121">
        <f t="shared" si="175"/>
        <v>0</v>
      </c>
      <c r="BP354" s="61">
        <f t="shared" si="176"/>
        <v>0</v>
      </c>
      <c r="BQ354" s="61">
        <f t="shared" si="177"/>
        <v>0</v>
      </c>
      <c r="BS354" s="64"/>
      <c r="BT354" s="61">
        <f t="shared" si="178"/>
        <v>0</v>
      </c>
      <c r="BU354" s="65">
        <f>IF(BT354=1,data!$C$41*BS354,0)</f>
        <v>0</v>
      </c>
      <c r="BV354" s="87" t="s">
        <v>87</v>
      </c>
      <c r="BW354" s="66">
        <f>IF(BT354=1,IF(BS354&lt;15,VLOOKUP(BV354,data!$B$3:$E$32,2,0)*BS354,(VLOOKUP(BV354,data!$B$3:$E$32,2,0)*14)+(VLOOKUP(BV354,data!$B$3:$E$32,3,0))*(BS354-14)),0)</f>
        <v>0</v>
      </c>
      <c r="BX354" s="87" t="s">
        <v>87</v>
      </c>
      <c r="BY354" s="66">
        <f>IF(BT354=1,VLOOKUP(BX354,data!$B$35:$D$39,2,0),0)</f>
        <v>0</v>
      </c>
      <c r="BZ354" s="67">
        <f>IF(AND(BW354&lt;&gt;0,BY354&lt;&gt;0)=FALSE,0,data!$C$43)</f>
        <v>0</v>
      </c>
      <c r="CA354" s="91">
        <f t="shared" si="179"/>
        <v>0</v>
      </c>
      <c r="CB354" s="121">
        <f t="shared" si="180"/>
        <v>0</v>
      </c>
      <c r="CC354" s="61">
        <f t="shared" si="181"/>
        <v>0</v>
      </c>
      <c r="CD354" s="61">
        <f t="shared" si="182"/>
        <v>0</v>
      </c>
    </row>
    <row r="355" spans="1:82" ht="18" hidden="1" customHeight="1" x14ac:dyDescent="0.25">
      <c r="A355" s="68"/>
      <c r="B355" s="58" t="s">
        <v>437</v>
      </c>
      <c r="C355" s="113"/>
      <c r="D355" s="59"/>
      <c r="E355" s="64"/>
      <c r="F355" s="61">
        <f t="shared" si="153"/>
        <v>0</v>
      </c>
      <c r="G355" s="65">
        <f>IF(F355=1,data!$C$41*E355,0)</f>
        <v>0</v>
      </c>
      <c r="H355" s="87" t="s">
        <v>87</v>
      </c>
      <c r="I355" s="66">
        <f>IF($F355=1,IF($E355&lt;15,VLOOKUP(H355,data!$B$3:$E$32,2,0)*$E355,(VLOOKUP(H355,data!$B$3:$E$32,2,0)*14)+(VLOOKUP(H355,data!$B$3:$E$32,3,0))*($E355-14)),0)</f>
        <v>0</v>
      </c>
      <c r="J355" s="87" t="s">
        <v>87</v>
      </c>
      <c r="K355" s="66">
        <f>IF($F355=1,VLOOKUP(J355,data!$B$35:$D$39,2,0),0)</f>
        <v>0</v>
      </c>
      <c r="L355" s="67">
        <f>IF(AND(I355&lt;&gt;0,K355&lt;&gt;0)=FALSE,0,data!$C$43)</f>
        <v>0</v>
      </c>
      <c r="M355" s="91">
        <f t="shared" si="154"/>
        <v>0</v>
      </c>
      <c r="N355" s="61">
        <f t="shared" si="183"/>
        <v>0</v>
      </c>
      <c r="O355" s="61">
        <f t="shared" si="155"/>
        <v>0</v>
      </c>
      <c r="P355" s="61">
        <f t="shared" si="156"/>
        <v>0</v>
      </c>
      <c r="Q355" s="137">
        <f t="shared" si="157"/>
        <v>0</v>
      </c>
      <c r="S355" s="64"/>
      <c r="T355" s="61">
        <f t="shared" si="158"/>
        <v>0</v>
      </c>
      <c r="U355" s="65">
        <f>IF(T355=1,data!$C$41*S355,0)</f>
        <v>0</v>
      </c>
      <c r="V355" s="87" t="s">
        <v>87</v>
      </c>
      <c r="W355" s="66">
        <f>IF(T355=1,IF(S355&lt;15,VLOOKUP(V355,data!$B$3:$E$32,2,0)*S355,(VLOOKUP(V355,data!$B$3:$E$32,2,0)*14)+(VLOOKUP(V355,data!$B$3:$E$32,3,0))*(S355-14)),0)</f>
        <v>0</v>
      </c>
      <c r="X355" s="87" t="s">
        <v>87</v>
      </c>
      <c r="Y355" s="66">
        <f>IF(T355=1,VLOOKUP(X355,data!$B$35:$D$39,2,0),0)</f>
        <v>0</v>
      </c>
      <c r="Z355" s="67">
        <f>IF(AND(W355&lt;&gt;0,Y355&lt;&gt;0)=FALSE,0,data!$C$43)</f>
        <v>0</v>
      </c>
      <c r="AA355" s="91">
        <f t="shared" si="159"/>
        <v>0</v>
      </c>
      <c r="AB355" s="121">
        <f t="shared" si="160"/>
        <v>0</v>
      </c>
      <c r="AC355" s="61">
        <f t="shared" si="161"/>
        <v>0</v>
      </c>
      <c r="AD355" s="61">
        <f t="shared" si="162"/>
        <v>0</v>
      </c>
      <c r="AF355" s="64"/>
      <c r="AG355" s="61">
        <f t="shared" si="163"/>
        <v>0</v>
      </c>
      <c r="AH355" s="65">
        <f>IF(AG355=1,data!$C$41*AF355,0)</f>
        <v>0</v>
      </c>
      <c r="AI355" s="87" t="s">
        <v>87</v>
      </c>
      <c r="AJ355" s="66">
        <f>IF(AG355=1,IF(AF355&lt;15,VLOOKUP(AI355,data!$B$3:$E$32,2,0)*AF355,(VLOOKUP(AI355,data!$B$3:$E$32,2,0)*14)+(VLOOKUP(AI355,data!$B$3:$E$32,3,0))*(AF355-14)),0)</f>
        <v>0</v>
      </c>
      <c r="AK355" s="87" t="s">
        <v>87</v>
      </c>
      <c r="AL355" s="66">
        <f>IF(AG355=1,VLOOKUP(AK355,data!$B$35:$D$39,2,0),0)</f>
        <v>0</v>
      </c>
      <c r="AM355" s="67">
        <f>IF(AND(AJ355&lt;&gt;0,AL355&lt;&gt;0)=FALSE,0,data!$C$43)</f>
        <v>0</v>
      </c>
      <c r="AN355" s="91">
        <f t="shared" si="164"/>
        <v>0</v>
      </c>
      <c r="AO355" s="121">
        <f t="shared" si="165"/>
        <v>0</v>
      </c>
      <c r="AP355" s="61">
        <f t="shared" si="166"/>
        <v>0</v>
      </c>
      <c r="AQ355" s="61">
        <f t="shared" si="167"/>
        <v>0</v>
      </c>
      <c r="AS355" s="64"/>
      <c r="AT355" s="61">
        <f t="shared" si="168"/>
        <v>0</v>
      </c>
      <c r="AU355" s="65">
        <f>IF(AT355=1,data!$C$41*AS355,0)</f>
        <v>0</v>
      </c>
      <c r="AV355" s="87" t="s">
        <v>87</v>
      </c>
      <c r="AW355" s="66">
        <f>IF(AT355=1,IF(AS355&lt;15,VLOOKUP(AV355,data!$B$3:$E$32,2,0)*AS355,(VLOOKUP(AV355,data!$B$3:$E$32,2,0)*14)+(VLOOKUP(AV355,data!$B$3:$E$32,3,0))*(AS355-14)),0)</f>
        <v>0</v>
      </c>
      <c r="AX355" s="87" t="s">
        <v>87</v>
      </c>
      <c r="AY355" s="66">
        <f>IF(AT355=1,VLOOKUP(AX355,data!$B$35:$D$39,2,0),0)</f>
        <v>0</v>
      </c>
      <c r="AZ355" s="67">
        <f>IF(AND(AW355&lt;&gt;0,AY355&lt;&gt;0)=FALSE,0,data!$C$43)</f>
        <v>0</v>
      </c>
      <c r="BA355" s="91">
        <f t="shared" si="169"/>
        <v>0</v>
      </c>
      <c r="BB355" s="121">
        <f t="shared" si="170"/>
        <v>0</v>
      </c>
      <c r="BC355" s="61">
        <f t="shared" si="171"/>
        <v>0</v>
      </c>
      <c r="BD355" s="61">
        <f t="shared" si="172"/>
        <v>0</v>
      </c>
      <c r="BF355" s="64"/>
      <c r="BG355" s="61">
        <f t="shared" si="173"/>
        <v>0</v>
      </c>
      <c r="BH355" s="65">
        <f>IF(BG355=1,data!$C$41*BF355,0)</f>
        <v>0</v>
      </c>
      <c r="BI355" s="87" t="s">
        <v>87</v>
      </c>
      <c r="BJ355" s="66">
        <f>IF(BG355=1,IF(BF355&lt;15,VLOOKUP(BI355,data!$B$3:$E$32,2,0)*BF355,(VLOOKUP(BI355,data!$B$3:$E$32,2,0)*14)+(VLOOKUP(BI355,data!$B$3:$E$32,3,0))*(BF355-14)),0)</f>
        <v>0</v>
      </c>
      <c r="BK355" s="87" t="s">
        <v>87</v>
      </c>
      <c r="BL355" s="66">
        <f>IF(BG355=1,VLOOKUP(BK355,data!$B$35:$D$39,2,0),0)</f>
        <v>0</v>
      </c>
      <c r="BM355" s="67">
        <f>IF(AND(BJ355&lt;&gt;0,BL355&lt;&gt;0)=FALSE,0,data!$C$43)</f>
        <v>0</v>
      </c>
      <c r="BN355" s="91">
        <f t="shared" si="174"/>
        <v>0</v>
      </c>
      <c r="BO355" s="121">
        <f t="shared" si="175"/>
        <v>0</v>
      </c>
      <c r="BP355" s="61">
        <f t="shared" si="176"/>
        <v>0</v>
      </c>
      <c r="BQ355" s="61">
        <f t="shared" si="177"/>
        <v>0</v>
      </c>
      <c r="BS355" s="64"/>
      <c r="BT355" s="61">
        <f t="shared" si="178"/>
        <v>0</v>
      </c>
      <c r="BU355" s="65">
        <f>IF(BT355=1,data!$C$41*BS355,0)</f>
        <v>0</v>
      </c>
      <c r="BV355" s="87" t="s">
        <v>87</v>
      </c>
      <c r="BW355" s="66">
        <f>IF(BT355=1,IF(BS355&lt;15,VLOOKUP(BV355,data!$B$3:$E$32,2,0)*BS355,(VLOOKUP(BV355,data!$B$3:$E$32,2,0)*14)+(VLOOKUP(BV355,data!$B$3:$E$32,3,0))*(BS355-14)),0)</f>
        <v>0</v>
      </c>
      <c r="BX355" s="87" t="s">
        <v>87</v>
      </c>
      <c r="BY355" s="66">
        <f>IF(BT355=1,VLOOKUP(BX355,data!$B$35:$D$39,2,0),0)</f>
        <v>0</v>
      </c>
      <c r="BZ355" s="67">
        <f>IF(AND(BW355&lt;&gt;0,BY355&lt;&gt;0)=FALSE,0,data!$C$43)</f>
        <v>0</v>
      </c>
      <c r="CA355" s="91">
        <f t="shared" si="179"/>
        <v>0</v>
      </c>
      <c r="CB355" s="121">
        <f t="shared" si="180"/>
        <v>0</v>
      </c>
      <c r="CC355" s="61">
        <f t="shared" si="181"/>
        <v>0</v>
      </c>
      <c r="CD355" s="61">
        <f t="shared" si="182"/>
        <v>0</v>
      </c>
    </row>
    <row r="356" spans="1:82" ht="18" hidden="1" customHeight="1" x14ac:dyDescent="0.25">
      <c r="A356" s="68"/>
      <c r="B356" s="58" t="s">
        <v>438</v>
      </c>
      <c r="C356" s="113"/>
      <c r="D356" s="59"/>
      <c r="E356" s="64"/>
      <c r="F356" s="61">
        <f t="shared" si="153"/>
        <v>0</v>
      </c>
      <c r="G356" s="65">
        <f>IF(F356=1,data!$C$41*E356,0)</f>
        <v>0</v>
      </c>
      <c r="H356" s="87" t="s">
        <v>87</v>
      </c>
      <c r="I356" s="66">
        <f>IF($F356=1,IF($E356&lt;15,VLOOKUP(H356,data!$B$3:$E$32,2,0)*$E356,(VLOOKUP(H356,data!$B$3:$E$32,2,0)*14)+(VLOOKUP(H356,data!$B$3:$E$32,3,0))*($E356-14)),0)</f>
        <v>0</v>
      </c>
      <c r="J356" s="87" t="s">
        <v>87</v>
      </c>
      <c r="K356" s="66">
        <f>IF($F356=1,VLOOKUP(J356,data!$B$35:$D$39,2,0),0)</f>
        <v>0</v>
      </c>
      <c r="L356" s="67">
        <f>IF(AND(I356&lt;&gt;0,K356&lt;&gt;0)=FALSE,0,data!$C$43)</f>
        <v>0</v>
      </c>
      <c r="M356" s="91">
        <f t="shared" si="154"/>
        <v>0</v>
      </c>
      <c r="N356" s="61">
        <f t="shared" si="183"/>
        <v>0</v>
      </c>
      <c r="O356" s="61">
        <f t="shared" si="155"/>
        <v>0</v>
      </c>
      <c r="P356" s="61">
        <f t="shared" si="156"/>
        <v>0</v>
      </c>
      <c r="Q356" s="137">
        <f t="shared" si="157"/>
        <v>0</v>
      </c>
      <c r="S356" s="64"/>
      <c r="T356" s="61">
        <f t="shared" si="158"/>
        <v>0</v>
      </c>
      <c r="U356" s="65">
        <f>IF(T356=1,data!$C$41*S356,0)</f>
        <v>0</v>
      </c>
      <c r="V356" s="87" t="s">
        <v>87</v>
      </c>
      <c r="W356" s="66">
        <f>IF(T356=1,IF(S356&lt;15,VLOOKUP(V356,data!$B$3:$E$32,2,0)*S356,(VLOOKUP(V356,data!$B$3:$E$32,2,0)*14)+(VLOOKUP(V356,data!$B$3:$E$32,3,0))*(S356-14)),0)</f>
        <v>0</v>
      </c>
      <c r="X356" s="87" t="s">
        <v>87</v>
      </c>
      <c r="Y356" s="66">
        <f>IF(T356=1,VLOOKUP(X356,data!$B$35:$D$39,2,0),0)</f>
        <v>0</v>
      </c>
      <c r="Z356" s="67">
        <f>IF(AND(W356&lt;&gt;0,Y356&lt;&gt;0)=FALSE,0,data!$C$43)</f>
        <v>0</v>
      </c>
      <c r="AA356" s="91">
        <f t="shared" si="159"/>
        <v>0</v>
      </c>
      <c r="AB356" s="121">
        <f t="shared" si="160"/>
        <v>0</v>
      </c>
      <c r="AC356" s="61">
        <f t="shared" si="161"/>
        <v>0</v>
      </c>
      <c r="AD356" s="61">
        <f t="shared" si="162"/>
        <v>0</v>
      </c>
      <c r="AF356" s="64"/>
      <c r="AG356" s="61">
        <f t="shared" si="163"/>
        <v>0</v>
      </c>
      <c r="AH356" s="65">
        <f>IF(AG356=1,data!$C$41*AF356,0)</f>
        <v>0</v>
      </c>
      <c r="AI356" s="87" t="s">
        <v>87</v>
      </c>
      <c r="AJ356" s="66">
        <f>IF(AG356=1,IF(AF356&lt;15,VLOOKUP(AI356,data!$B$3:$E$32,2,0)*AF356,(VLOOKUP(AI356,data!$B$3:$E$32,2,0)*14)+(VLOOKUP(AI356,data!$B$3:$E$32,3,0))*(AF356-14)),0)</f>
        <v>0</v>
      </c>
      <c r="AK356" s="87" t="s">
        <v>87</v>
      </c>
      <c r="AL356" s="66">
        <f>IF(AG356=1,VLOOKUP(AK356,data!$B$35:$D$39,2,0),0)</f>
        <v>0</v>
      </c>
      <c r="AM356" s="67">
        <f>IF(AND(AJ356&lt;&gt;0,AL356&lt;&gt;0)=FALSE,0,data!$C$43)</f>
        <v>0</v>
      </c>
      <c r="AN356" s="91">
        <f t="shared" si="164"/>
        <v>0</v>
      </c>
      <c r="AO356" s="121">
        <f t="shared" si="165"/>
        <v>0</v>
      </c>
      <c r="AP356" s="61">
        <f t="shared" si="166"/>
        <v>0</v>
      </c>
      <c r="AQ356" s="61">
        <f t="shared" si="167"/>
        <v>0</v>
      </c>
      <c r="AS356" s="64"/>
      <c r="AT356" s="61">
        <f t="shared" si="168"/>
        <v>0</v>
      </c>
      <c r="AU356" s="65">
        <f>IF(AT356=1,data!$C$41*AS356,0)</f>
        <v>0</v>
      </c>
      <c r="AV356" s="87" t="s">
        <v>87</v>
      </c>
      <c r="AW356" s="66">
        <f>IF(AT356=1,IF(AS356&lt;15,VLOOKUP(AV356,data!$B$3:$E$32,2,0)*AS356,(VLOOKUP(AV356,data!$B$3:$E$32,2,0)*14)+(VLOOKUP(AV356,data!$B$3:$E$32,3,0))*(AS356-14)),0)</f>
        <v>0</v>
      </c>
      <c r="AX356" s="87" t="s">
        <v>87</v>
      </c>
      <c r="AY356" s="66">
        <f>IF(AT356=1,VLOOKUP(AX356,data!$B$35:$D$39,2,0),0)</f>
        <v>0</v>
      </c>
      <c r="AZ356" s="67">
        <f>IF(AND(AW356&lt;&gt;0,AY356&lt;&gt;0)=FALSE,0,data!$C$43)</f>
        <v>0</v>
      </c>
      <c r="BA356" s="91">
        <f t="shared" si="169"/>
        <v>0</v>
      </c>
      <c r="BB356" s="121">
        <f t="shared" si="170"/>
        <v>0</v>
      </c>
      <c r="BC356" s="61">
        <f t="shared" si="171"/>
        <v>0</v>
      </c>
      <c r="BD356" s="61">
        <f t="shared" si="172"/>
        <v>0</v>
      </c>
      <c r="BF356" s="64"/>
      <c r="BG356" s="61">
        <f t="shared" si="173"/>
        <v>0</v>
      </c>
      <c r="BH356" s="65">
        <f>IF(BG356=1,data!$C$41*BF356,0)</f>
        <v>0</v>
      </c>
      <c r="BI356" s="87" t="s">
        <v>87</v>
      </c>
      <c r="BJ356" s="66">
        <f>IF(BG356=1,IF(BF356&lt;15,VLOOKUP(BI356,data!$B$3:$E$32,2,0)*BF356,(VLOOKUP(BI356,data!$B$3:$E$32,2,0)*14)+(VLOOKUP(BI356,data!$B$3:$E$32,3,0))*(BF356-14)),0)</f>
        <v>0</v>
      </c>
      <c r="BK356" s="87" t="s">
        <v>87</v>
      </c>
      <c r="BL356" s="66">
        <f>IF(BG356=1,VLOOKUP(BK356,data!$B$35:$D$39,2,0),0)</f>
        <v>0</v>
      </c>
      <c r="BM356" s="67">
        <f>IF(AND(BJ356&lt;&gt;0,BL356&lt;&gt;0)=FALSE,0,data!$C$43)</f>
        <v>0</v>
      </c>
      <c r="BN356" s="91">
        <f t="shared" si="174"/>
        <v>0</v>
      </c>
      <c r="BO356" s="121">
        <f t="shared" si="175"/>
        <v>0</v>
      </c>
      <c r="BP356" s="61">
        <f t="shared" si="176"/>
        <v>0</v>
      </c>
      <c r="BQ356" s="61">
        <f t="shared" si="177"/>
        <v>0</v>
      </c>
      <c r="BS356" s="64"/>
      <c r="BT356" s="61">
        <f t="shared" si="178"/>
        <v>0</v>
      </c>
      <c r="BU356" s="65">
        <f>IF(BT356=1,data!$C$41*BS356,0)</f>
        <v>0</v>
      </c>
      <c r="BV356" s="87" t="s">
        <v>87</v>
      </c>
      <c r="BW356" s="66">
        <f>IF(BT356=1,IF(BS356&lt;15,VLOOKUP(BV356,data!$B$3:$E$32,2,0)*BS356,(VLOOKUP(BV356,data!$B$3:$E$32,2,0)*14)+(VLOOKUP(BV356,data!$B$3:$E$32,3,0))*(BS356-14)),0)</f>
        <v>0</v>
      </c>
      <c r="BX356" s="87" t="s">
        <v>87</v>
      </c>
      <c r="BY356" s="66">
        <f>IF(BT356=1,VLOOKUP(BX356,data!$B$35:$D$39,2,0),0)</f>
        <v>0</v>
      </c>
      <c r="BZ356" s="67">
        <f>IF(AND(BW356&lt;&gt;0,BY356&lt;&gt;0)=FALSE,0,data!$C$43)</f>
        <v>0</v>
      </c>
      <c r="CA356" s="91">
        <f t="shared" si="179"/>
        <v>0</v>
      </c>
      <c r="CB356" s="121">
        <f t="shared" si="180"/>
        <v>0</v>
      </c>
      <c r="CC356" s="61">
        <f t="shared" si="181"/>
        <v>0</v>
      </c>
      <c r="CD356" s="61">
        <f t="shared" si="182"/>
        <v>0</v>
      </c>
    </row>
    <row r="357" spans="1:82" ht="18" hidden="1" customHeight="1" x14ac:dyDescent="0.25">
      <c r="A357" s="68"/>
      <c r="B357" s="58" t="s">
        <v>439</v>
      </c>
      <c r="C357" s="113"/>
      <c r="D357" s="59"/>
      <c r="E357" s="64"/>
      <c r="F357" s="61">
        <f t="shared" si="153"/>
        <v>0</v>
      </c>
      <c r="G357" s="65">
        <f>IF(F357=1,data!$C$41*E357,0)</f>
        <v>0</v>
      </c>
      <c r="H357" s="87" t="s">
        <v>87</v>
      </c>
      <c r="I357" s="66">
        <f>IF($F357=1,IF($E357&lt;15,VLOOKUP(H357,data!$B$3:$E$32,2,0)*$E357,(VLOOKUP(H357,data!$B$3:$E$32,2,0)*14)+(VLOOKUP(H357,data!$B$3:$E$32,3,0))*($E357-14)),0)</f>
        <v>0</v>
      </c>
      <c r="J357" s="87" t="s">
        <v>87</v>
      </c>
      <c r="K357" s="66">
        <f>IF($F357=1,VLOOKUP(J357,data!$B$35:$D$39,2,0),0)</f>
        <v>0</v>
      </c>
      <c r="L357" s="67">
        <f>IF(AND(I357&lt;&gt;0,K357&lt;&gt;0)=FALSE,0,data!$C$43)</f>
        <v>0</v>
      </c>
      <c r="M357" s="91">
        <f t="shared" si="154"/>
        <v>0</v>
      </c>
      <c r="N357" s="61">
        <f t="shared" si="183"/>
        <v>0</v>
      </c>
      <c r="O357" s="61">
        <f t="shared" si="155"/>
        <v>0</v>
      </c>
      <c r="P357" s="61">
        <f t="shared" si="156"/>
        <v>0</v>
      </c>
      <c r="Q357" s="137">
        <f t="shared" si="157"/>
        <v>0</v>
      </c>
      <c r="S357" s="64"/>
      <c r="T357" s="61">
        <f t="shared" si="158"/>
        <v>0</v>
      </c>
      <c r="U357" s="65">
        <f>IF(T357=1,data!$C$41*S357,0)</f>
        <v>0</v>
      </c>
      <c r="V357" s="87" t="s">
        <v>87</v>
      </c>
      <c r="W357" s="66">
        <f>IF(T357=1,IF(S357&lt;15,VLOOKUP(V357,data!$B$3:$E$32,2,0)*S357,(VLOOKUP(V357,data!$B$3:$E$32,2,0)*14)+(VLOOKUP(V357,data!$B$3:$E$32,3,0))*(S357-14)),0)</f>
        <v>0</v>
      </c>
      <c r="X357" s="87" t="s">
        <v>87</v>
      </c>
      <c r="Y357" s="66">
        <f>IF(T357=1,VLOOKUP(X357,data!$B$35:$D$39,2,0),0)</f>
        <v>0</v>
      </c>
      <c r="Z357" s="67">
        <f>IF(AND(W357&lt;&gt;0,Y357&lt;&gt;0)=FALSE,0,data!$C$43)</f>
        <v>0</v>
      </c>
      <c r="AA357" s="91">
        <f t="shared" si="159"/>
        <v>0</v>
      </c>
      <c r="AB357" s="121">
        <f t="shared" si="160"/>
        <v>0</v>
      </c>
      <c r="AC357" s="61">
        <f t="shared" si="161"/>
        <v>0</v>
      </c>
      <c r="AD357" s="61">
        <f t="shared" si="162"/>
        <v>0</v>
      </c>
      <c r="AF357" s="64"/>
      <c r="AG357" s="61">
        <f t="shared" si="163"/>
        <v>0</v>
      </c>
      <c r="AH357" s="65">
        <f>IF(AG357=1,data!$C$41*AF357,0)</f>
        <v>0</v>
      </c>
      <c r="AI357" s="87" t="s">
        <v>87</v>
      </c>
      <c r="AJ357" s="66">
        <f>IF(AG357=1,IF(AF357&lt;15,VLOOKUP(AI357,data!$B$3:$E$32,2,0)*AF357,(VLOOKUP(AI357,data!$B$3:$E$32,2,0)*14)+(VLOOKUP(AI357,data!$B$3:$E$32,3,0))*(AF357-14)),0)</f>
        <v>0</v>
      </c>
      <c r="AK357" s="87" t="s">
        <v>87</v>
      </c>
      <c r="AL357" s="66">
        <f>IF(AG357=1,VLOOKUP(AK357,data!$B$35:$D$39,2,0),0)</f>
        <v>0</v>
      </c>
      <c r="AM357" s="67">
        <f>IF(AND(AJ357&lt;&gt;0,AL357&lt;&gt;0)=FALSE,0,data!$C$43)</f>
        <v>0</v>
      </c>
      <c r="AN357" s="91">
        <f t="shared" si="164"/>
        <v>0</v>
      </c>
      <c r="AO357" s="121">
        <f t="shared" si="165"/>
        <v>0</v>
      </c>
      <c r="AP357" s="61">
        <f t="shared" si="166"/>
        <v>0</v>
      </c>
      <c r="AQ357" s="61">
        <f t="shared" si="167"/>
        <v>0</v>
      </c>
      <c r="AS357" s="64"/>
      <c r="AT357" s="61">
        <f t="shared" si="168"/>
        <v>0</v>
      </c>
      <c r="AU357" s="65">
        <f>IF(AT357=1,data!$C$41*AS357,0)</f>
        <v>0</v>
      </c>
      <c r="AV357" s="87" t="s">
        <v>87</v>
      </c>
      <c r="AW357" s="66">
        <f>IF(AT357=1,IF(AS357&lt;15,VLOOKUP(AV357,data!$B$3:$E$32,2,0)*AS357,(VLOOKUP(AV357,data!$B$3:$E$32,2,0)*14)+(VLOOKUP(AV357,data!$B$3:$E$32,3,0))*(AS357-14)),0)</f>
        <v>0</v>
      </c>
      <c r="AX357" s="87" t="s">
        <v>87</v>
      </c>
      <c r="AY357" s="66">
        <f>IF(AT357=1,VLOOKUP(AX357,data!$B$35:$D$39,2,0),0)</f>
        <v>0</v>
      </c>
      <c r="AZ357" s="67">
        <f>IF(AND(AW357&lt;&gt;0,AY357&lt;&gt;0)=FALSE,0,data!$C$43)</f>
        <v>0</v>
      </c>
      <c r="BA357" s="91">
        <f t="shared" si="169"/>
        <v>0</v>
      </c>
      <c r="BB357" s="121">
        <f t="shared" si="170"/>
        <v>0</v>
      </c>
      <c r="BC357" s="61">
        <f t="shared" si="171"/>
        <v>0</v>
      </c>
      <c r="BD357" s="61">
        <f t="shared" si="172"/>
        <v>0</v>
      </c>
      <c r="BF357" s="64"/>
      <c r="BG357" s="61">
        <f t="shared" si="173"/>
        <v>0</v>
      </c>
      <c r="BH357" s="65">
        <f>IF(BG357=1,data!$C$41*BF357,0)</f>
        <v>0</v>
      </c>
      <c r="BI357" s="87" t="s">
        <v>87</v>
      </c>
      <c r="BJ357" s="66">
        <f>IF(BG357=1,IF(BF357&lt;15,VLOOKUP(BI357,data!$B$3:$E$32,2,0)*BF357,(VLOOKUP(BI357,data!$B$3:$E$32,2,0)*14)+(VLOOKUP(BI357,data!$B$3:$E$32,3,0))*(BF357-14)),0)</f>
        <v>0</v>
      </c>
      <c r="BK357" s="87" t="s">
        <v>87</v>
      </c>
      <c r="BL357" s="66">
        <f>IF(BG357=1,VLOOKUP(BK357,data!$B$35:$D$39,2,0),0)</f>
        <v>0</v>
      </c>
      <c r="BM357" s="67">
        <f>IF(AND(BJ357&lt;&gt;0,BL357&lt;&gt;0)=FALSE,0,data!$C$43)</f>
        <v>0</v>
      </c>
      <c r="BN357" s="91">
        <f t="shared" si="174"/>
        <v>0</v>
      </c>
      <c r="BO357" s="121">
        <f t="shared" si="175"/>
        <v>0</v>
      </c>
      <c r="BP357" s="61">
        <f t="shared" si="176"/>
        <v>0</v>
      </c>
      <c r="BQ357" s="61">
        <f t="shared" si="177"/>
        <v>0</v>
      </c>
      <c r="BS357" s="64"/>
      <c r="BT357" s="61">
        <f t="shared" si="178"/>
        <v>0</v>
      </c>
      <c r="BU357" s="65">
        <f>IF(BT357=1,data!$C$41*BS357,0)</f>
        <v>0</v>
      </c>
      <c r="BV357" s="87" t="s">
        <v>87</v>
      </c>
      <c r="BW357" s="66">
        <f>IF(BT357=1,IF(BS357&lt;15,VLOOKUP(BV357,data!$B$3:$E$32,2,0)*BS357,(VLOOKUP(BV357,data!$B$3:$E$32,2,0)*14)+(VLOOKUP(BV357,data!$B$3:$E$32,3,0))*(BS357-14)),0)</f>
        <v>0</v>
      </c>
      <c r="BX357" s="87" t="s">
        <v>87</v>
      </c>
      <c r="BY357" s="66">
        <f>IF(BT357=1,VLOOKUP(BX357,data!$B$35:$D$39,2,0),0)</f>
        <v>0</v>
      </c>
      <c r="BZ357" s="67">
        <f>IF(AND(BW357&lt;&gt;0,BY357&lt;&gt;0)=FALSE,0,data!$C$43)</f>
        <v>0</v>
      </c>
      <c r="CA357" s="91">
        <f t="shared" si="179"/>
        <v>0</v>
      </c>
      <c r="CB357" s="121">
        <f t="shared" si="180"/>
        <v>0</v>
      </c>
      <c r="CC357" s="61">
        <f t="shared" si="181"/>
        <v>0</v>
      </c>
      <c r="CD357" s="61">
        <f t="shared" si="182"/>
        <v>0</v>
      </c>
    </row>
    <row r="358" spans="1:82" ht="18" hidden="1" customHeight="1" x14ac:dyDescent="0.25">
      <c r="A358" s="68"/>
      <c r="B358" s="58" t="s">
        <v>440</v>
      </c>
      <c r="C358" s="113"/>
      <c r="D358" s="59"/>
      <c r="E358" s="64"/>
      <c r="F358" s="61">
        <f t="shared" si="153"/>
        <v>0</v>
      </c>
      <c r="G358" s="65">
        <f>IF(F358=1,data!$C$41*E358,0)</f>
        <v>0</v>
      </c>
      <c r="H358" s="87" t="s">
        <v>87</v>
      </c>
      <c r="I358" s="66">
        <f>IF($F358=1,IF($E358&lt;15,VLOOKUP(H358,data!$B$3:$E$32,2,0)*$E358,(VLOOKUP(H358,data!$B$3:$E$32,2,0)*14)+(VLOOKUP(H358,data!$B$3:$E$32,3,0))*($E358-14)),0)</f>
        <v>0</v>
      </c>
      <c r="J358" s="87" t="s">
        <v>87</v>
      </c>
      <c r="K358" s="66">
        <f>IF($F358=1,VLOOKUP(J358,data!$B$35:$D$39,2,0),0)</f>
        <v>0</v>
      </c>
      <c r="L358" s="67">
        <f>IF(AND(I358&lt;&gt;0,K358&lt;&gt;0)=FALSE,0,data!$C$43)</f>
        <v>0</v>
      </c>
      <c r="M358" s="91">
        <f t="shared" si="154"/>
        <v>0</v>
      </c>
      <c r="N358" s="61">
        <f t="shared" si="183"/>
        <v>0</v>
      </c>
      <c r="O358" s="61">
        <f t="shared" si="155"/>
        <v>0</v>
      </c>
      <c r="P358" s="61">
        <f t="shared" si="156"/>
        <v>0</v>
      </c>
      <c r="Q358" s="137">
        <f t="shared" si="157"/>
        <v>0</v>
      </c>
      <c r="S358" s="64"/>
      <c r="T358" s="61">
        <f t="shared" si="158"/>
        <v>0</v>
      </c>
      <c r="U358" s="65">
        <f>IF(T358=1,data!$C$41*S358,0)</f>
        <v>0</v>
      </c>
      <c r="V358" s="87" t="s">
        <v>87</v>
      </c>
      <c r="W358" s="66">
        <f>IF(T358=1,IF(S358&lt;15,VLOOKUP(V358,data!$B$3:$E$32,2,0)*S358,(VLOOKUP(V358,data!$B$3:$E$32,2,0)*14)+(VLOOKUP(V358,data!$B$3:$E$32,3,0))*(S358-14)),0)</f>
        <v>0</v>
      </c>
      <c r="X358" s="87" t="s">
        <v>87</v>
      </c>
      <c r="Y358" s="66">
        <f>IF(T358=1,VLOOKUP(X358,data!$B$35:$D$39,2,0),0)</f>
        <v>0</v>
      </c>
      <c r="Z358" s="67">
        <f>IF(AND(W358&lt;&gt;0,Y358&lt;&gt;0)=FALSE,0,data!$C$43)</f>
        <v>0</v>
      </c>
      <c r="AA358" s="91">
        <f t="shared" si="159"/>
        <v>0</v>
      </c>
      <c r="AB358" s="121">
        <f t="shared" si="160"/>
        <v>0</v>
      </c>
      <c r="AC358" s="61">
        <f t="shared" si="161"/>
        <v>0</v>
      </c>
      <c r="AD358" s="61">
        <f t="shared" si="162"/>
        <v>0</v>
      </c>
      <c r="AF358" s="64"/>
      <c r="AG358" s="61">
        <f t="shared" si="163"/>
        <v>0</v>
      </c>
      <c r="AH358" s="65">
        <f>IF(AG358=1,data!$C$41*AF358,0)</f>
        <v>0</v>
      </c>
      <c r="AI358" s="87" t="s">
        <v>87</v>
      </c>
      <c r="AJ358" s="66">
        <f>IF(AG358=1,IF(AF358&lt;15,VLOOKUP(AI358,data!$B$3:$E$32,2,0)*AF358,(VLOOKUP(AI358,data!$B$3:$E$32,2,0)*14)+(VLOOKUP(AI358,data!$B$3:$E$32,3,0))*(AF358-14)),0)</f>
        <v>0</v>
      </c>
      <c r="AK358" s="87" t="s">
        <v>87</v>
      </c>
      <c r="AL358" s="66">
        <f>IF(AG358=1,VLOOKUP(AK358,data!$B$35:$D$39,2,0),0)</f>
        <v>0</v>
      </c>
      <c r="AM358" s="67">
        <f>IF(AND(AJ358&lt;&gt;0,AL358&lt;&gt;0)=FALSE,0,data!$C$43)</f>
        <v>0</v>
      </c>
      <c r="AN358" s="91">
        <f t="shared" si="164"/>
        <v>0</v>
      </c>
      <c r="AO358" s="121">
        <f t="shared" si="165"/>
        <v>0</v>
      </c>
      <c r="AP358" s="61">
        <f t="shared" si="166"/>
        <v>0</v>
      </c>
      <c r="AQ358" s="61">
        <f t="shared" si="167"/>
        <v>0</v>
      </c>
      <c r="AS358" s="64"/>
      <c r="AT358" s="61">
        <f t="shared" si="168"/>
        <v>0</v>
      </c>
      <c r="AU358" s="65">
        <f>IF(AT358=1,data!$C$41*AS358,0)</f>
        <v>0</v>
      </c>
      <c r="AV358" s="87" t="s">
        <v>87</v>
      </c>
      <c r="AW358" s="66">
        <f>IF(AT358=1,IF(AS358&lt;15,VLOOKUP(AV358,data!$B$3:$E$32,2,0)*AS358,(VLOOKUP(AV358,data!$B$3:$E$32,2,0)*14)+(VLOOKUP(AV358,data!$B$3:$E$32,3,0))*(AS358-14)),0)</f>
        <v>0</v>
      </c>
      <c r="AX358" s="87" t="s">
        <v>87</v>
      </c>
      <c r="AY358" s="66">
        <f>IF(AT358=1,VLOOKUP(AX358,data!$B$35:$D$39,2,0),0)</f>
        <v>0</v>
      </c>
      <c r="AZ358" s="67">
        <f>IF(AND(AW358&lt;&gt;0,AY358&lt;&gt;0)=FALSE,0,data!$C$43)</f>
        <v>0</v>
      </c>
      <c r="BA358" s="91">
        <f t="shared" si="169"/>
        <v>0</v>
      </c>
      <c r="BB358" s="121">
        <f t="shared" si="170"/>
        <v>0</v>
      </c>
      <c r="BC358" s="61">
        <f t="shared" si="171"/>
        <v>0</v>
      </c>
      <c r="BD358" s="61">
        <f t="shared" si="172"/>
        <v>0</v>
      </c>
      <c r="BF358" s="64"/>
      <c r="BG358" s="61">
        <f t="shared" si="173"/>
        <v>0</v>
      </c>
      <c r="BH358" s="65">
        <f>IF(BG358=1,data!$C$41*BF358,0)</f>
        <v>0</v>
      </c>
      <c r="BI358" s="87" t="s">
        <v>87</v>
      </c>
      <c r="BJ358" s="66">
        <f>IF(BG358=1,IF(BF358&lt;15,VLOOKUP(BI358,data!$B$3:$E$32,2,0)*BF358,(VLOOKUP(BI358,data!$B$3:$E$32,2,0)*14)+(VLOOKUP(BI358,data!$B$3:$E$32,3,0))*(BF358-14)),0)</f>
        <v>0</v>
      </c>
      <c r="BK358" s="87" t="s">
        <v>87</v>
      </c>
      <c r="BL358" s="66">
        <f>IF(BG358=1,VLOOKUP(BK358,data!$B$35:$D$39,2,0),0)</f>
        <v>0</v>
      </c>
      <c r="BM358" s="67">
        <f>IF(AND(BJ358&lt;&gt;0,BL358&lt;&gt;0)=FALSE,0,data!$C$43)</f>
        <v>0</v>
      </c>
      <c r="BN358" s="91">
        <f t="shared" si="174"/>
        <v>0</v>
      </c>
      <c r="BO358" s="121">
        <f t="shared" si="175"/>
        <v>0</v>
      </c>
      <c r="BP358" s="61">
        <f t="shared" si="176"/>
        <v>0</v>
      </c>
      <c r="BQ358" s="61">
        <f t="shared" si="177"/>
        <v>0</v>
      </c>
      <c r="BS358" s="64"/>
      <c r="BT358" s="61">
        <f t="shared" si="178"/>
        <v>0</v>
      </c>
      <c r="BU358" s="65">
        <f>IF(BT358=1,data!$C$41*BS358,0)</f>
        <v>0</v>
      </c>
      <c r="BV358" s="87" t="s">
        <v>87</v>
      </c>
      <c r="BW358" s="66">
        <f>IF(BT358=1,IF(BS358&lt;15,VLOOKUP(BV358,data!$B$3:$E$32,2,0)*BS358,(VLOOKUP(BV358,data!$B$3:$E$32,2,0)*14)+(VLOOKUP(BV358,data!$B$3:$E$32,3,0))*(BS358-14)),0)</f>
        <v>0</v>
      </c>
      <c r="BX358" s="87" t="s">
        <v>87</v>
      </c>
      <c r="BY358" s="66">
        <f>IF(BT358=1,VLOOKUP(BX358,data!$B$35:$D$39,2,0),0)</f>
        <v>0</v>
      </c>
      <c r="BZ358" s="67">
        <f>IF(AND(BW358&lt;&gt;0,BY358&lt;&gt;0)=FALSE,0,data!$C$43)</f>
        <v>0</v>
      </c>
      <c r="CA358" s="91">
        <f t="shared" si="179"/>
        <v>0</v>
      </c>
      <c r="CB358" s="121">
        <f t="shared" si="180"/>
        <v>0</v>
      </c>
      <c r="CC358" s="61">
        <f t="shared" si="181"/>
        <v>0</v>
      </c>
      <c r="CD358" s="61">
        <f t="shared" si="182"/>
        <v>0</v>
      </c>
    </row>
    <row r="359" spans="1:82" ht="18" hidden="1" customHeight="1" x14ac:dyDescent="0.25">
      <c r="A359" s="68"/>
      <c r="B359" s="58" t="s">
        <v>441</v>
      </c>
      <c r="C359" s="113"/>
      <c r="D359" s="59"/>
      <c r="E359" s="64"/>
      <c r="F359" s="61">
        <f t="shared" si="153"/>
        <v>0</v>
      </c>
      <c r="G359" s="65">
        <f>IF(F359=1,data!$C$41*E359,0)</f>
        <v>0</v>
      </c>
      <c r="H359" s="87" t="s">
        <v>87</v>
      </c>
      <c r="I359" s="66">
        <f>IF($F359=1,IF($E359&lt;15,VLOOKUP(H359,data!$B$3:$E$32,2,0)*$E359,(VLOOKUP(H359,data!$B$3:$E$32,2,0)*14)+(VLOOKUP(H359,data!$B$3:$E$32,3,0))*($E359-14)),0)</f>
        <v>0</v>
      </c>
      <c r="J359" s="87" t="s">
        <v>87</v>
      </c>
      <c r="K359" s="66">
        <f>IF($F359=1,VLOOKUP(J359,data!$B$35:$D$39,2,0),0)</f>
        <v>0</v>
      </c>
      <c r="L359" s="67">
        <f>IF(AND(I359&lt;&gt;0,K359&lt;&gt;0)=FALSE,0,data!$C$43)</f>
        <v>0</v>
      </c>
      <c r="M359" s="91">
        <f t="shared" si="154"/>
        <v>0</v>
      </c>
      <c r="N359" s="61">
        <f t="shared" si="183"/>
        <v>0</v>
      </c>
      <c r="O359" s="61">
        <f t="shared" si="155"/>
        <v>0</v>
      </c>
      <c r="P359" s="61">
        <f t="shared" si="156"/>
        <v>0</v>
      </c>
      <c r="Q359" s="137">
        <f t="shared" si="157"/>
        <v>0</v>
      </c>
      <c r="S359" s="64"/>
      <c r="T359" s="61">
        <f t="shared" si="158"/>
        <v>0</v>
      </c>
      <c r="U359" s="65">
        <f>IF(T359=1,data!$C$41*S359,0)</f>
        <v>0</v>
      </c>
      <c r="V359" s="87" t="s">
        <v>87</v>
      </c>
      <c r="W359" s="66">
        <f>IF(T359=1,IF(S359&lt;15,VLOOKUP(V359,data!$B$3:$E$32,2,0)*S359,(VLOOKUP(V359,data!$B$3:$E$32,2,0)*14)+(VLOOKUP(V359,data!$B$3:$E$32,3,0))*(S359-14)),0)</f>
        <v>0</v>
      </c>
      <c r="X359" s="87" t="s">
        <v>87</v>
      </c>
      <c r="Y359" s="66">
        <f>IF(T359=1,VLOOKUP(X359,data!$B$35:$D$39,2,0),0)</f>
        <v>0</v>
      </c>
      <c r="Z359" s="67">
        <f>IF(AND(W359&lt;&gt;0,Y359&lt;&gt;0)=FALSE,0,data!$C$43)</f>
        <v>0</v>
      </c>
      <c r="AA359" s="91">
        <f t="shared" si="159"/>
        <v>0</v>
      </c>
      <c r="AB359" s="121">
        <f t="shared" si="160"/>
        <v>0</v>
      </c>
      <c r="AC359" s="61">
        <f t="shared" si="161"/>
        <v>0</v>
      </c>
      <c r="AD359" s="61">
        <f t="shared" si="162"/>
        <v>0</v>
      </c>
      <c r="AF359" s="64"/>
      <c r="AG359" s="61">
        <f t="shared" si="163"/>
        <v>0</v>
      </c>
      <c r="AH359" s="65">
        <f>IF(AG359=1,data!$C$41*AF359,0)</f>
        <v>0</v>
      </c>
      <c r="AI359" s="87" t="s">
        <v>87</v>
      </c>
      <c r="AJ359" s="66">
        <f>IF(AG359=1,IF(AF359&lt;15,VLOOKUP(AI359,data!$B$3:$E$32,2,0)*AF359,(VLOOKUP(AI359,data!$B$3:$E$32,2,0)*14)+(VLOOKUP(AI359,data!$B$3:$E$32,3,0))*(AF359-14)),0)</f>
        <v>0</v>
      </c>
      <c r="AK359" s="87" t="s">
        <v>87</v>
      </c>
      <c r="AL359" s="66">
        <f>IF(AG359=1,VLOOKUP(AK359,data!$B$35:$D$39,2,0),0)</f>
        <v>0</v>
      </c>
      <c r="AM359" s="67">
        <f>IF(AND(AJ359&lt;&gt;0,AL359&lt;&gt;0)=FALSE,0,data!$C$43)</f>
        <v>0</v>
      </c>
      <c r="AN359" s="91">
        <f t="shared" si="164"/>
        <v>0</v>
      </c>
      <c r="AO359" s="121">
        <f t="shared" si="165"/>
        <v>0</v>
      </c>
      <c r="AP359" s="61">
        <f t="shared" si="166"/>
        <v>0</v>
      </c>
      <c r="AQ359" s="61">
        <f t="shared" si="167"/>
        <v>0</v>
      </c>
      <c r="AS359" s="64"/>
      <c r="AT359" s="61">
        <f t="shared" si="168"/>
        <v>0</v>
      </c>
      <c r="AU359" s="65">
        <f>IF(AT359=1,data!$C$41*AS359,0)</f>
        <v>0</v>
      </c>
      <c r="AV359" s="87" t="s">
        <v>87</v>
      </c>
      <c r="AW359" s="66">
        <f>IF(AT359=1,IF(AS359&lt;15,VLOOKUP(AV359,data!$B$3:$E$32,2,0)*AS359,(VLOOKUP(AV359,data!$B$3:$E$32,2,0)*14)+(VLOOKUP(AV359,data!$B$3:$E$32,3,0))*(AS359-14)),0)</f>
        <v>0</v>
      </c>
      <c r="AX359" s="87" t="s">
        <v>87</v>
      </c>
      <c r="AY359" s="66">
        <f>IF(AT359=1,VLOOKUP(AX359,data!$B$35:$D$39,2,0),0)</f>
        <v>0</v>
      </c>
      <c r="AZ359" s="67">
        <f>IF(AND(AW359&lt;&gt;0,AY359&lt;&gt;0)=FALSE,0,data!$C$43)</f>
        <v>0</v>
      </c>
      <c r="BA359" s="91">
        <f t="shared" si="169"/>
        <v>0</v>
      </c>
      <c r="BB359" s="121">
        <f t="shared" si="170"/>
        <v>0</v>
      </c>
      <c r="BC359" s="61">
        <f t="shared" si="171"/>
        <v>0</v>
      </c>
      <c r="BD359" s="61">
        <f t="shared" si="172"/>
        <v>0</v>
      </c>
      <c r="BF359" s="64"/>
      <c r="BG359" s="61">
        <f t="shared" si="173"/>
        <v>0</v>
      </c>
      <c r="BH359" s="65">
        <f>IF(BG359=1,data!$C$41*BF359,0)</f>
        <v>0</v>
      </c>
      <c r="BI359" s="87" t="s">
        <v>87</v>
      </c>
      <c r="BJ359" s="66">
        <f>IF(BG359=1,IF(BF359&lt;15,VLOOKUP(BI359,data!$B$3:$E$32,2,0)*BF359,(VLOOKUP(BI359,data!$B$3:$E$32,2,0)*14)+(VLOOKUP(BI359,data!$B$3:$E$32,3,0))*(BF359-14)),0)</f>
        <v>0</v>
      </c>
      <c r="BK359" s="87" t="s">
        <v>87</v>
      </c>
      <c r="BL359" s="66">
        <f>IF(BG359=1,VLOOKUP(BK359,data!$B$35:$D$39,2,0),0)</f>
        <v>0</v>
      </c>
      <c r="BM359" s="67">
        <f>IF(AND(BJ359&lt;&gt;0,BL359&lt;&gt;0)=FALSE,0,data!$C$43)</f>
        <v>0</v>
      </c>
      <c r="BN359" s="91">
        <f t="shared" si="174"/>
        <v>0</v>
      </c>
      <c r="BO359" s="121">
        <f t="shared" si="175"/>
        <v>0</v>
      </c>
      <c r="BP359" s="61">
        <f t="shared" si="176"/>
        <v>0</v>
      </c>
      <c r="BQ359" s="61">
        <f t="shared" si="177"/>
        <v>0</v>
      </c>
      <c r="BS359" s="64"/>
      <c r="BT359" s="61">
        <f t="shared" si="178"/>
        <v>0</v>
      </c>
      <c r="BU359" s="65">
        <f>IF(BT359=1,data!$C$41*BS359,0)</f>
        <v>0</v>
      </c>
      <c r="BV359" s="87" t="s">
        <v>87</v>
      </c>
      <c r="BW359" s="66">
        <f>IF(BT359=1,IF(BS359&lt;15,VLOOKUP(BV359,data!$B$3:$E$32,2,0)*BS359,(VLOOKUP(BV359,data!$B$3:$E$32,2,0)*14)+(VLOOKUP(BV359,data!$B$3:$E$32,3,0))*(BS359-14)),0)</f>
        <v>0</v>
      </c>
      <c r="BX359" s="87" t="s">
        <v>87</v>
      </c>
      <c r="BY359" s="66">
        <f>IF(BT359=1,VLOOKUP(BX359,data!$B$35:$D$39,2,0),0)</f>
        <v>0</v>
      </c>
      <c r="BZ359" s="67">
        <f>IF(AND(BW359&lt;&gt;0,BY359&lt;&gt;0)=FALSE,0,data!$C$43)</f>
        <v>0</v>
      </c>
      <c r="CA359" s="91">
        <f t="shared" si="179"/>
        <v>0</v>
      </c>
      <c r="CB359" s="121">
        <f t="shared" si="180"/>
        <v>0</v>
      </c>
      <c r="CC359" s="61">
        <f t="shared" si="181"/>
        <v>0</v>
      </c>
      <c r="CD359" s="61">
        <f t="shared" si="182"/>
        <v>0</v>
      </c>
    </row>
    <row r="360" spans="1:82" ht="18" hidden="1" customHeight="1" x14ac:dyDescent="0.25">
      <c r="A360" s="68"/>
      <c r="B360" s="58" t="s">
        <v>442</v>
      </c>
      <c r="C360" s="113"/>
      <c r="D360" s="59"/>
      <c r="E360" s="64"/>
      <c r="F360" s="61">
        <f t="shared" si="153"/>
        <v>0</v>
      </c>
      <c r="G360" s="65">
        <f>IF(F360=1,data!$C$41*E360,0)</f>
        <v>0</v>
      </c>
      <c r="H360" s="87" t="s">
        <v>87</v>
      </c>
      <c r="I360" s="66">
        <f>IF($F360=1,IF($E360&lt;15,VLOOKUP(H360,data!$B$3:$E$32,2,0)*$E360,(VLOOKUP(H360,data!$B$3:$E$32,2,0)*14)+(VLOOKUP(H360,data!$B$3:$E$32,3,0))*($E360-14)),0)</f>
        <v>0</v>
      </c>
      <c r="J360" s="87" t="s">
        <v>87</v>
      </c>
      <c r="K360" s="66">
        <f>IF($F360=1,VLOOKUP(J360,data!$B$35:$D$39,2,0),0)</f>
        <v>0</v>
      </c>
      <c r="L360" s="67">
        <f>IF(AND(I360&lt;&gt;0,K360&lt;&gt;0)=FALSE,0,data!$C$43)</f>
        <v>0</v>
      </c>
      <c r="M360" s="91">
        <f t="shared" si="154"/>
        <v>0</v>
      </c>
      <c r="N360" s="61">
        <f t="shared" si="183"/>
        <v>0</v>
      </c>
      <c r="O360" s="61">
        <f t="shared" si="155"/>
        <v>0</v>
      </c>
      <c r="P360" s="61">
        <f t="shared" si="156"/>
        <v>0</v>
      </c>
      <c r="Q360" s="137">
        <f t="shared" si="157"/>
        <v>0</v>
      </c>
      <c r="S360" s="64"/>
      <c r="T360" s="61">
        <f t="shared" si="158"/>
        <v>0</v>
      </c>
      <c r="U360" s="65">
        <f>IF(T360=1,data!$C$41*S360,0)</f>
        <v>0</v>
      </c>
      <c r="V360" s="87" t="s">
        <v>87</v>
      </c>
      <c r="W360" s="66">
        <f>IF(T360=1,IF(S360&lt;15,VLOOKUP(V360,data!$B$3:$E$32,2,0)*S360,(VLOOKUP(V360,data!$B$3:$E$32,2,0)*14)+(VLOOKUP(V360,data!$B$3:$E$32,3,0))*(S360-14)),0)</f>
        <v>0</v>
      </c>
      <c r="X360" s="87" t="s">
        <v>87</v>
      </c>
      <c r="Y360" s="66">
        <f>IF(T360=1,VLOOKUP(X360,data!$B$35:$D$39,2,0),0)</f>
        <v>0</v>
      </c>
      <c r="Z360" s="67">
        <f>IF(AND(W360&lt;&gt;0,Y360&lt;&gt;0)=FALSE,0,data!$C$43)</f>
        <v>0</v>
      </c>
      <c r="AA360" s="91">
        <f t="shared" si="159"/>
        <v>0</v>
      </c>
      <c r="AB360" s="121">
        <f t="shared" si="160"/>
        <v>0</v>
      </c>
      <c r="AC360" s="61">
        <f t="shared" si="161"/>
        <v>0</v>
      </c>
      <c r="AD360" s="61">
        <f t="shared" si="162"/>
        <v>0</v>
      </c>
      <c r="AF360" s="64"/>
      <c r="AG360" s="61">
        <f t="shared" si="163"/>
        <v>0</v>
      </c>
      <c r="AH360" s="65">
        <f>IF(AG360=1,data!$C$41*AF360,0)</f>
        <v>0</v>
      </c>
      <c r="AI360" s="87" t="s">
        <v>87</v>
      </c>
      <c r="AJ360" s="66">
        <f>IF(AG360=1,IF(AF360&lt;15,VLOOKUP(AI360,data!$B$3:$E$32,2,0)*AF360,(VLOOKUP(AI360,data!$B$3:$E$32,2,0)*14)+(VLOOKUP(AI360,data!$B$3:$E$32,3,0))*(AF360-14)),0)</f>
        <v>0</v>
      </c>
      <c r="AK360" s="87" t="s">
        <v>87</v>
      </c>
      <c r="AL360" s="66">
        <f>IF(AG360=1,VLOOKUP(AK360,data!$B$35:$D$39,2,0),0)</f>
        <v>0</v>
      </c>
      <c r="AM360" s="67">
        <f>IF(AND(AJ360&lt;&gt;0,AL360&lt;&gt;0)=FALSE,0,data!$C$43)</f>
        <v>0</v>
      </c>
      <c r="AN360" s="91">
        <f t="shared" si="164"/>
        <v>0</v>
      </c>
      <c r="AO360" s="121">
        <f t="shared" si="165"/>
        <v>0</v>
      </c>
      <c r="AP360" s="61">
        <f t="shared" si="166"/>
        <v>0</v>
      </c>
      <c r="AQ360" s="61">
        <f t="shared" si="167"/>
        <v>0</v>
      </c>
      <c r="AS360" s="64"/>
      <c r="AT360" s="61">
        <f t="shared" si="168"/>
        <v>0</v>
      </c>
      <c r="AU360" s="65">
        <f>IF(AT360=1,data!$C$41*AS360,0)</f>
        <v>0</v>
      </c>
      <c r="AV360" s="87" t="s">
        <v>87</v>
      </c>
      <c r="AW360" s="66">
        <f>IF(AT360=1,IF(AS360&lt;15,VLOOKUP(AV360,data!$B$3:$E$32,2,0)*AS360,(VLOOKUP(AV360,data!$B$3:$E$32,2,0)*14)+(VLOOKUP(AV360,data!$B$3:$E$32,3,0))*(AS360-14)),0)</f>
        <v>0</v>
      </c>
      <c r="AX360" s="87" t="s">
        <v>87</v>
      </c>
      <c r="AY360" s="66">
        <f>IF(AT360=1,VLOOKUP(AX360,data!$B$35:$D$39,2,0),0)</f>
        <v>0</v>
      </c>
      <c r="AZ360" s="67">
        <f>IF(AND(AW360&lt;&gt;0,AY360&lt;&gt;0)=FALSE,0,data!$C$43)</f>
        <v>0</v>
      </c>
      <c r="BA360" s="91">
        <f t="shared" si="169"/>
        <v>0</v>
      </c>
      <c r="BB360" s="121">
        <f t="shared" si="170"/>
        <v>0</v>
      </c>
      <c r="BC360" s="61">
        <f t="shared" si="171"/>
        <v>0</v>
      </c>
      <c r="BD360" s="61">
        <f t="shared" si="172"/>
        <v>0</v>
      </c>
      <c r="BF360" s="64"/>
      <c r="BG360" s="61">
        <f t="shared" si="173"/>
        <v>0</v>
      </c>
      <c r="BH360" s="65">
        <f>IF(BG360=1,data!$C$41*BF360,0)</f>
        <v>0</v>
      </c>
      <c r="BI360" s="87" t="s">
        <v>87</v>
      </c>
      <c r="BJ360" s="66">
        <f>IF(BG360=1,IF(BF360&lt;15,VLOOKUP(BI360,data!$B$3:$E$32,2,0)*BF360,(VLOOKUP(BI360,data!$B$3:$E$32,2,0)*14)+(VLOOKUP(BI360,data!$B$3:$E$32,3,0))*(BF360-14)),0)</f>
        <v>0</v>
      </c>
      <c r="BK360" s="87" t="s">
        <v>87</v>
      </c>
      <c r="BL360" s="66">
        <f>IF(BG360=1,VLOOKUP(BK360,data!$B$35:$D$39,2,0),0)</f>
        <v>0</v>
      </c>
      <c r="BM360" s="67">
        <f>IF(AND(BJ360&lt;&gt;0,BL360&lt;&gt;0)=FALSE,0,data!$C$43)</f>
        <v>0</v>
      </c>
      <c r="BN360" s="91">
        <f t="shared" si="174"/>
        <v>0</v>
      </c>
      <c r="BO360" s="121">
        <f t="shared" si="175"/>
        <v>0</v>
      </c>
      <c r="BP360" s="61">
        <f t="shared" si="176"/>
        <v>0</v>
      </c>
      <c r="BQ360" s="61">
        <f t="shared" si="177"/>
        <v>0</v>
      </c>
      <c r="BS360" s="64"/>
      <c r="BT360" s="61">
        <f t="shared" si="178"/>
        <v>0</v>
      </c>
      <c r="BU360" s="65">
        <f>IF(BT360=1,data!$C$41*BS360,0)</f>
        <v>0</v>
      </c>
      <c r="BV360" s="87" t="s">
        <v>87</v>
      </c>
      <c r="BW360" s="66">
        <f>IF(BT360=1,IF(BS360&lt;15,VLOOKUP(BV360,data!$B$3:$E$32,2,0)*BS360,(VLOOKUP(BV360,data!$B$3:$E$32,2,0)*14)+(VLOOKUP(BV360,data!$B$3:$E$32,3,0))*(BS360-14)),0)</f>
        <v>0</v>
      </c>
      <c r="BX360" s="87" t="s">
        <v>87</v>
      </c>
      <c r="BY360" s="66">
        <f>IF(BT360=1,VLOOKUP(BX360,data!$B$35:$D$39,2,0),0)</f>
        <v>0</v>
      </c>
      <c r="BZ360" s="67">
        <f>IF(AND(BW360&lt;&gt;0,BY360&lt;&gt;0)=FALSE,0,data!$C$43)</f>
        <v>0</v>
      </c>
      <c r="CA360" s="91">
        <f t="shared" si="179"/>
        <v>0</v>
      </c>
      <c r="CB360" s="121">
        <f t="shared" si="180"/>
        <v>0</v>
      </c>
      <c r="CC360" s="61">
        <f t="shared" si="181"/>
        <v>0</v>
      </c>
      <c r="CD360" s="61">
        <f t="shared" si="182"/>
        <v>0</v>
      </c>
    </row>
    <row r="361" spans="1:82" ht="18" hidden="1" customHeight="1" x14ac:dyDescent="0.25">
      <c r="A361" s="68"/>
      <c r="B361" s="58" t="s">
        <v>443</v>
      </c>
      <c r="C361" s="113"/>
      <c r="D361" s="59"/>
      <c r="E361" s="64"/>
      <c r="F361" s="61">
        <f t="shared" si="153"/>
        <v>0</v>
      </c>
      <c r="G361" s="65">
        <f>IF(F361=1,data!$C$41*E361,0)</f>
        <v>0</v>
      </c>
      <c r="H361" s="87" t="s">
        <v>87</v>
      </c>
      <c r="I361" s="66">
        <f>IF($F361=1,IF($E361&lt;15,VLOOKUP(H361,data!$B$3:$E$32,2,0)*$E361,(VLOOKUP(H361,data!$B$3:$E$32,2,0)*14)+(VLOOKUP(H361,data!$B$3:$E$32,3,0))*($E361-14)),0)</f>
        <v>0</v>
      </c>
      <c r="J361" s="87" t="s">
        <v>87</v>
      </c>
      <c r="K361" s="66">
        <f>IF($F361=1,VLOOKUP(J361,data!$B$35:$D$39,2,0),0)</f>
        <v>0</v>
      </c>
      <c r="L361" s="67">
        <f>IF(AND(I361&lt;&gt;0,K361&lt;&gt;0)=FALSE,0,data!$C$43)</f>
        <v>0</v>
      </c>
      <c r="M361" s="91">
        <f t="shared" si="154"/>
        <v>0</v>
      </c>
      <c r="N361" s="61">
        <f t="shared" si="183"/>
        <v>0</v>
      </c>
      <c r="O361" s="61">
        <f t="shared" si="155"/>
        <v>0</v>
      </c>
      <c r="P361" s="61">
        <f t="shared" si="156"/>
        <v>0</v>
      </c>
      <c r="Q361" s="137">
        <f t="shared" si="157"/>
        <v>0</v>
      </c>
      <c r="S361" s="64"/>
      <c r="T361" s="61">
        <f t="shared" si="158"/>
        <v>0</v>
      </c>
      <c r="U361" s="65">
        <f>IF(T361=1,data!$C$41*S361,0)</f>
        <v>0</v>
      </c>
      <c r="V361" s="87" t="s">
        <v>87</v>
      </c>
      <c r="W361" s="66">
        <f>IF(T361=1,IF(S361&lt;15,VLOOKUP(V361,data!$B$3:$E$32,2,0)*S361,(VLOOKUP(V361,data!$B$3:$E$32,2,0)*14)+(VLOOKUP(V361,data!$B$3:$E$32,3,0))*(S361-14)),0)</f>
        <v>0</v>
      </c>
      <c r="X361" s="87" t="s">
        <v>87</v>
      </c>
      <c r="Y361" s="66">
        <f>IF(T361=1,VLOOKUP(X361,data!$B$35:$D$39,2,0),0)</f>
        <v>0</v>
      </c>
      <c r="Z361" s="67">
        <f>IF(AND(W361&lt;&gt;0,Y361&lt;&gt;0)=FALSE,0,data!$C$43)</f>
        <v>0</v>
      </c>
      <c r="AA361" s="91">
        <f t="shared" si="159"/>
        <v>0</v>
      </c>
      <c r="AB361" s="121">
        <f t="shared" si="160"/>
        <v>0</v>
      </c>
      <c r="AC361" s="61">
        <f t="shared" si="161"/>
        <v>0</v>
      </c>
      <c r="AD361" s="61">
        <f t="shared" si="162"/>
        <v>0</v>
      </c>
      <c r="AF361" s="64"/>
      <c r="AG361" s="61">
        <f t="shared" si="163"/>
        <v>0</v>
      </c>
      <c r="AH361" s="65">
        <f>IF(AG361=1,data!$C$41*AF361,0)</f>
        <v>0</v>
      </c>
      <c r="AI361" s="87" t="s">
        <v>87</v>
      </c>
      <c r="AJ361" s="66">
        <f>IF(AG361=1,IF(AF361&lt;15,VLOOKUP(AI361,data!$B$3:$E$32,2,0)*AF361,(VLOOKUP(AI361,data!$B$3:$E$32,2,0)*14)+(VLOOKUP(AI361,data!$B$3:$E$32,3,0))*(AF361-14)),0)</f>
        <v>0</v>
      </c>
      <c r="AK361" s="87" t="s">
        <v>87</v>
      </c>
      <c r="AL361" s="66">
        <f>IF(AG361=1,VLOOKUP(AK361,data!$B$35:$D$39,2,0),0)</f>
        <v>0</v>
      </c>
      <c r="AM361" s="67">
        <f>IF(AND(AJ361&lt;&gt;0,AL361&lt;&gt;0)=FALSE,0,data!$C$43)</f>
        <v>0</v>
      </c>
      <c r="AN361" s="91">
        <f t="shared" si="164"/>
        <v>0</v>
      </c>
      <c r="AO361" s="121">
        <f t="shared" si="165"/>
        <v>0</v>
      </c>
      <c r="AP361" s="61">
        <f t="shared" si="166"/>
        <v>0</v>
      </c>
      <c r="AQ361" s="61">
        <f t="shared" si="167"/>
        <v>0</v>
      </c>
      <c r="AS361" s="64"/>
      <c r="AT361" s="61">
        <f t="shared" si="168"/>
        <v>0</v>
      </c>
      <c r="AU361" s="65">
        <f>IF(AT361=1,data!$C$41*AS361,0)</f>
        <v>0</v>
      </c>
      <c r="AV361" s="87" t="s">
        <v>87</v>
      </c>
      <c r="AW361" s="66">
        <f>IF(AT361=1,IF(AS361&lt;15,VLOOKUP(AV361,data!$B$3:$E$32,2,0)*AS361,(VLOOKUP(AV361,data!$B$3:$E$32,2,0)*14)+(VLOOKUP(AV361,data!$B$3:$E$32,3,0))*(AS361-14)),0)</f>
        <v>0</v>
      </c>
      <c r="AX361" s="87" t="s">
        <v>87</v>
      </c>
      <c r="AY361" s="66">
        <f>IF(AT361=1,VLOOKUP(AX361,data!$B$35:$D$39,2,0),0)</f>
        <v>0</v>
      </c>
      <c r="AZ361" s="67">
        <f>IF(AND(AW361&lt;&gt;0,AY361&lt;&gt;0)=FALSE,0,data!$C$43)</f>
        <v>0</v>
      </c>
      <c r="BA361" s="91">
        <f t="shared" si="169"/>
        <v>0</v>
      </c>
      <c r="BB361" s="121">
        <f t="shared" si="170"/>
        <v>0</v>
      </c>
      <c r="BC361" s="61">
        <f t="shared" si="171"/>
        <v>0</v>
      </c>
      <c r="BD361" s="61">
        <f t="shared" si="172"/>
        <v>0</v>
      </c>
      <c r="BF361" s="64"/>
      <c r="BG361" s="61">
        <f t="shared" si="173"/>
        <v>0</v>
      </c>
      <c r="BH361" s="65">
        <f>IF(BG361=1,data!$C$41*BF361,0)</f>
        <v>0</v>
      </c>
      <c r="BI361" s="87" t="s">
        <v>87</v>
      </c>
      <c r="BJ361" s="66">
        <f>IF(BG361=1,IF(BF361&lt;15,VLOOKUP(BI361,data!$B$3:$E$32,2,0)*BF361,(VLOOKUP(BI361,data!$B$3:$E$32,2,0)*14)+(VLOOKUP(BI361,data!$B$3:$E$32,3,0))*(BF361-14)),0)</f>
        <v>0</v>
      </c>
      <c r="BK361" s="87" t="s">
        <v>87</v>
      </c>
      <c r="BL361" s="66">
        <f>IF(BG361=1,VLOOKUP(BK361,data!$B$35:$D$39,2,0),0)</f>
        <v>0</v>
      </c>
      <c r="BM361" s="67">
        <f>IF(AND(BJ361&lt;&gt;0,BL361&lt;&gt;0)=FALSE,0,data!$C$43)</f>
        <v>0</v>
      </c>
      <c r="BN361" s="91">
        <f t="shared" si="174"/>
        <v>0</v>
      </c>
      <c r="BO361" s="121">
        <f t="shared" si="175"/>
        <v>0</v>
      </c>
      <c r="BP361" s="61">
        <f t="shared" si="176"/>
        <v>0</v>
      </c>
      <c r="BQ361" s="61">
        <f t="shared" si="177"/>
        <v>0</v>
      </c>
      <c r="BS361" s="64"/>
      <c r="BT361" s="61">
        <f t="shared" si="178"/>
        <v>0</v>
      </c>
      <c r="BU361" s="65">
        <f>IF(BT361=1,data!$C$41*BS361,0)</f>
        <v>0</v>
      </c>
      <c r="BV361" s="87" t="s">
        <v>87</v>
      </c>
      <c r="BW361" s="66">
        <f>IF(BT361=1,IF(BS361&lt;15,VLOOKUP(BV361,data!$B$3:$E$32,2,0)*BS361,(VLOOKUP(BV361,data!$B$3:$E$32,2,0)*14)+(VLOOKUP(BV361,data!$B$3:$E$32,3,0))*(BS361-14)),0)</f>
        <v>0</v>
      </c>
      <c r="BX361" s="87" t="s">
        <v>87</v>
      </c>
      <c r="BY361" s="66">
        <f>IF(BT361=1,VLOOKUP(BX361,data!$B$35:$D$39,2,0),0)</f>
        <v>0</v>
      </c>
      <c r="BZ361" s="67">
        <f>IF(AND(BW361&lt;&gt;0,BY361&lt;&gt;0)=FALSE,0,data!$C$43)</f>
        <v>0</v>
      </c>
      <c r="CA361" s="91">
        <f t="shared" si="179"/>
        <v>0</v>
      </c>
      <c r="CB361" s="121">
        <f t="shared" si="180"/>
        <v>0</v>
      </c>
      <c r="CC361" s="61">
        <f t="shared" si="181"/>
        <v>0</v>
      </c>
      <c r="CD361" s="61">
        <f t="shared" si="182"/>
        <v>0</v>
      </c>
    </row>
    <row r="362" spans="1:82" ht="18" hidden="1" customHeight="1" x14ac:dyDescent="0.25">
      <c r="A362" s="68"/>
      <c r="B362" s="58" t="s">
        <v>444</v>
      </c>
      <c r="C362" s="113"/>
      <c r="D362" s="59"/>
      <c r="E362" s="64"/>
      <c r="F362" s="61">
        <f t="shared" si="153"/>
        <v>0</v>
      </c>
      <c r="G362" s="65">
        <f>IF(F362=1,data!$C$41*E362,0)</f>
        <v>0</v>
      </c>
      <c r="H362" s="87" t="s">
        <v>87</v>
      </c>
      <c r="I362" s="66">
        <f>IF($F362=1,IF($E362&lt;15,VLOOKUP(H362,data!$B$3:$E$32,2,0)*$E362,(VLOOKUP(H362,data!$B$3:$E$32,2,0)*14)+(VLOOKUP(H362,data!$B$3:$E$32,3,0))*($E362-14)),0)</f>
        <v>0</v>
      </c>
      <c r="J362" s="87" t="s">
        <v>87</v>
      </c>
      <c r="K362" s="66">
        <f>IF($F362=1,VLOOKUP(J362,data!$B$35:$D$39,2,0),0)</f>
        <v>0</v>
      </c>
      <c r="L362" s="67">
        <f>IF(AND(I362&lt;&gt;0,K362&lt;&gt;0)=FALSE,0,data!$C$43)</f>
        <v>0</v>
      </c>
      <c r="M362" s="91">
        <f t="shared" si="154"/>
        <v>0</v>
      </c>
      <c r="N362" s="61">
        <f t="shared" si="183"/>
        <v>0</v>
      </c>
      <c r="O362" s="61">
        <f t="shared" si="155"/>
        <v>0</v>
      </c>
      <c r="P362" s="61">
        <f t="shared" si="156"/>
        <v>0</v>
      </c>
      <c r="Q362" s="137">
        <f t="shared" si="157"/>
        <v>0</v>
      </c>
      <c r="S362" s="64"/>
      <c r="T362" s="61">
        <f t="shared" si="158"/>
        <v>0</v>
      </c>
      <c r="U362" s="65">
        <f>IF(T362=1,data!$C$41*S362,0)</f>
        <v>0</v>
      </c>
      <c r="V362" s="87" t="s">
        <v>87</v>
      </c>
      <c r="W362" s="66">
        <f>IF(T362=1,IF(S362&lt;15,VLOOKUP(V362,data!$B$3:$E$32,2,0)*S362,(VLOOKUP(V362,data!$B$3:$E$32,2,0)*14)+(VLOOKUP(V362,data!$B$3:$E$32,3,0))*(S362-14)),0)</f>
        <v>0</v>
      </c>
      <c r="X362" s="87" t="s">
        <v>87</v>
      </c>
      <c r="Y362" s="66">
        <f>IF(T362=1,VLOOKUP(X362,data!$B$35:$D$39,2,0),0)</f>
        <v>0</v>
      </c>
      <c r="Z362" s="67">
        <f>IF(AND(W362&lt;&gt;0,Y362&lt;&gt;0)=FALSE,0,data!$C$43)</f>
        <v>0</v>
      </c>
      <c r="AA362" s="91">
        <f t="shared" si="159"/>
        <v>0</v>
      </c>
      <c r="AB362" s="121">
        <f t="shared" si="160"/>
        <v>0</v>
      </c>
      <c r="AC362" s="61">
        <f t="shared" si="161"/>
        <v>0</v>
      </c>
      <c r="AD362" s="61">
        <f t="shared" si="162"/>
        <v>0</v>
      </c>
      <c r="AF362" s="64"/>
      <c r="AG362" s="61">
        <f t="shared" si="163"/>
        <v>0</v>
      </c>
      <c r="AH362" s="65">
        <f>IF(AG362=1,data!$C$41*AF362,0)</f>
        <v>0</v>
      </c>
      <c r="AI362" s="87" t="s">
        <v>87</v>
      </c>
      <c r="AJ362" s="66">
        <f>IF(AG362=1,IF(AF362&lt;15,VLOOKUP(AI362,data!$B$3:$E$32,2,0)*AF362,(VLOOKUP(AI362,data!$B$3:$E$32,2,0)*14)+(VLOOKUP(AI362,data!$B$3:$E$32,3,0))*(AF362-14)),0)</f>
        <v>0</v>
      </c>
      <c r="AK362" s="87" t="s">
        <v>87</v>
      </c>
      <c r="AL362" s="66">
        <f>IF(AG362=1,VLOOKUP(AK362,data!$B$35:$D$39,2,0),0)</f>
        <v>0</v>
      </c>
      <c r="AM362" s="67">
        <f>IF(AND(AJ362&lt;&gt;0,AL362&lt;&gt;0)=FALSE,0,data!$C$43)</f>
        <v>0</v>
      </c>
      <c r="AN362" s="91">
        <f t="shared" si="164"/>
        <v>0</v>
      </c>
      <c r="AO362" s="121">
        <f t="shared" si="165"/>
        <v>0</v>
      </c>
      <c r="AP362" s="61">
        <f t="shared" si="166"/>
        <v>0</v>
      </c>
      <c r="AQ362" s="61">
        <f t="shared" si="167"/>
        <v>0</v>
      </c>
      <c r="AS362" s="64"/>
      <c r="AT362" s="61">
        <f t="shared" si="168"/>
        <v>0</v>
      </c>
      <c r="AU362" s="65">
        <f>IF(AT362=1,data!$C$41*AS362,0)</f>
        <v>0</v>
      </c>
      <c r="AV362" s="87" t="s">
        <v>87</v>
      </c>
      <c r="AW362" s="66">
        <f>IF(AT362=1,IF(AS362&lt;15,VLOOKUP(AV362,data!$B$3:$E$32,2,0)*AS362,(VLOOKUP(AV362,data!$B$3:$E$32,2,0)*14)+(VLOOKUP(AV362,data!$B$3:$E$32,3,0))*(AS362-14)),0)</f>
        <v>0</v>
      </c>
      <c r="AX362" s="87" t="s">
        <v>87</v>
      </c>
      <c r="AY362" s="66">
        <f>IF(AT362=1,VLOOKUP(AX362,data!$B$35:$D$39,2,0),0)</f>
        <v>0</v>
      </c>
      <c r="AZ362" s="67">
        <f>IF(AND(AW362&lt;&gt;0,AY362&lt;&gt;0)=FALSE,0,data!$C$43)</f>
        <v>0</v>
      </c>
      <c r="BA362" s="91">
        <f t="shared" si="169"/>
        <v>0</v>
      </c>
      <c r="BB362" s="121">
        <f t="shared" si="170"/>
        <v>0</v>
      </c>
      <c r="BC362" s="61">
        <f t="shared" si="171"/>
        <v>0</v>
      </c>
      <c r="BD362" s="61">
        <f t="shared" si="172"/>
        <v>0</v>
      </c>
      <c r="BF362" s="64"/>
      <c r="BG362" s="61">
        <f t="shared" si="173"/>
        <v>0</v>
      </c>
      <c r="BH362" s="65">
        <f>IF(BG362=1,data!$C$41*BF362,0)</f>
        <v>0</v>
      </c>
      <c r="BI362" s="87" t="s">
        <v>87</v>
      </c>
      <c r="BJ362" s="66">
        <f>IF(BG362=1,IF(BF362&lt;15,VLOOKUP(BI362,data!$B$3:$E$32,2,0)*BF362,(VLOOKUP(BI362,data!$B$3:$E$32,2,0)*14)+(VLOOKUP(BI362,data!$B$3:$E$32,3,0))*(BF362-14)),0)</f>
        <v>0</v>
      </c>
      <c r="BK362" s="87" t="s">
        <v>87</v>
      </c>
      <c r="BL362" s="66">
        <f>IF(BG362=1,VLOOKUP(BK362,data!$B$35:$D$39,2,0),0)</f>
        <v>0</v>
      </c>
      <c r="BM362" s="67">
        <f>IF(AND(BJ362&lt;&gt;0,BL362&lt;&gt;0)=FALSE,0,data!$C$43)</f>
        <v>0</v>
      </c>
      <c r="BN362" s="91">
        <f t="shared" si="174"/>
        <v>0</v>
      </c>
      <c r="BO362" s="121">
        <f t="shared" si="175"/>
        <v>0</v>
      </c>
      <c r="BP362" s="61">
        <f t="shared" si="176"/>
        <v>0</v>
      </c>
      <c r="BQ362" s="61">
        <f t="shared" si="177"/>
        <v>0</v>
      </c>
      <c r="BS362" s="64"/>
      <c r="BT362" s="61">
        <f t="shared" si="178"/>
        <v>0</v>
      </c>
      <c r="BU362" s="65">
        <f>IF(BT362=1,data!$C$41*BS362,0)</f>
        <v>0</v>
      </c>
      <c r="BV362" s="87" t="s">
        <v>87</v>
      </c>
      <c r="BW362" s="66">
        <f>IF(BT362=1,IF(BS362&lt;15,VLOOKUP(BV362,data!$B$3:$E$32,2,0)*BS362,(VLOOKUP(BV362,data!$B$3:$E$32,2,0)*14)+(VLOOKUP(BV362,data!$B$3:$E$32,3,0))*(BS362-14)),0)</f>
        <v>0</v>
      </c>
      <c r="BX362" s="87" t="s">
        <v>87</v>
      </c>
      <c r="BY362" s="66">
        <f>IF(BT362=1,VLOOKUP(BX362,data!$B$35:$D$39,2,0),0)</f>
        <v>0</v>
      </c>
      <c r="BZ362" s="67">
        <f>IF(AND(BW362&lt;&gt;0,BY362&lt;&gt;0)=FALSE,0,data!$C$43)</f>
        <v>0</v>
      </c>
      <c r="CA362" s="91">
        <f t="shared" si="179"/>
        <v>0</v>
      </c>
      <c r="CB362" s="121">
        <f t="shared" si="180"/>
        <v>0</v>
      </c>
      <c r="CC362" s="61">
        <f t="shared" si="181"/>
        <v>0</v>
      </c>
      <c r="CD362" s="61">
        <f t="shared" si="182"/>
        <v>0</v>
      </c>
    </row>
    <row r="363" spans="1:82" ht="18" hidden="1" customHeight="1" x14ac:dyDescent="0.25">
      <c r="A363" s="68"/>
      <c r="B363" s="58" t="s">
        <v>445</v>
      </c>
      <c r="C363" s="113"/>
      <c r="D363" s="59"/>
      <c r="E363" s="64"/>
      <c r="F363" s="61">
        <f t="shared" si="153"/>
        <v>0</v>
      </c>
      <c r="G363" s="65">
        <f>IF(F363=1,data!$C$41*E363,0)</f>
        <v>0</v>
      </c>
      <c r="H363" s="87" t="s">
        <v>87</v>
      </c>
      <c r="I363" s="66">
        <f>IF($F363=1,IF($E363&lt;15,VLOOKUP(H363,data!$B$3:$E$32,2,0)*$E363,(VLOOKUP(H363,data!$B$3:$E$32,2,0)*14)+(VLOOKUP(H363,data!$B$3:$E$32,3,0))*($E363-14)),0)</f>
        <v>0</v>
      </c>
      <c r="J363" s="87" t="s">
        <v>87</v>
      </c>
      <c r="K363" s="66">
        <f>IF($F363=1,VLOOKUP(J363,data!$B$35:$D$39,2,0),0)</f>
        <v>0</v>
      </c>
      <c r="L363" s="67">
        <f>IF(AND(I363&lt;&gt;0,K363&lt;&gt;0)=FALSE,0,data!$C$43)</f>
        <v>0</v>
      </c>
      <c r="M363" s="91">
        <f t="shared" si="154"/>
        <v>0</v>
      </c>
      <c r="N363" s="61">
        <f t="shared" si="183"/>
        <v>0</v>
      </c>
      <c r="O363" s="61">
        <f t="shared" si="155"/>
        <v>0</v>
      </c>
      <c r="P363" s="61">
        <f t="shared" si="156"/>
        <v>0</v>
      </c>
      <c r="Q363" s="137">
        <f t="shared" si="157"/>
        <v>0</v>
      </c>
      <c r="S363" s="64"/>
      <c r="T363" s="61">
        <f t="shared" si="158"/>
        <v>0</v>
      </c>
      <c r="U363" s="65">
        <f>IF(T363=1,data!$C$41*S363,0)</f>
        <v>0</v>
      </c>
      <c r="V363" s="87" t="s">
        <v>87</v>
      </c>
      <c r="W363" s="66">
        <f>IF(T363=1,IF(S363&lt;15,VLOOKUP(V363,data!$B$3:$E$32,2,0)*S363,(VLOOKUP(V363,data!$B$3:$E$32,2,0)*14)+(VLOOKUP(V363,data!$B$3:$E$32,3,0))*(S363-14)),0)</f>
        <v>0</v>
      </c>
      <c r="X363" s="87" t="s">
        <v>87</v>
      </c>
      <c r="Y363" s="66">
        <f>IF(T363=1,VLOOKUP(X363,data!$B$35:$D$39,2,0),0)</f>
        <v>0</v>
      </c>
      <c r="Z363" s="67">
        <f>IF(AND(W363&lt;&gt;0,Y363&lt;&gt;0)=FALSE,0,data!$C$43)</f>
        <v>0</v>
      </c>
      <c r="AA363" s="91">
        <f t="shared" si="159"/>
        <v>0</v>
      </c>
      <c r="AB363" s="121">
        <f t="shared" si="160"/>
        <v>0</v>
      </c>
      <c r="AC363" s="61">
        <f t="shared" si="161"/>
        <v>0</v>
      </c>
      <c r="AD363" s="61">
        <f t="shared" si="162"/>
        <v>0</v>
      </c>
      <c r="AF363" s="64"/>
      <c r="AG363" s="61">
        <f t="shared" si="163"/>
        <v>0</v>
      </c>
      <c r="AH363" s="65">
        <f>IF(AG363=1,data!$C$41*AF363,0)</f>
        <v>0</v>
      </c>
      <c r="AI363" s="87" t="s">
        <v>87</v>
      </c>
      <c r="AJ363" s="66">
        <f>IF(AG363=1,IF(AF363&lt;15,VLOOKUP(AI363,data!$B$3:$E$32,2,0)*AF363,(VLOOKUP(AI363,data!$B$3:$E$32,2,0)*14)+(VLOOKUP(AI363,data!$B$3:$E$32,3,0))*(AF363-14)),0)</f>
        <v>0</v>
      </c>
      <c r="AK363" s="87" t="s">
        <v>87</v>
      </c>
      <c r="AL363" s="66">
        <f>IF(AG363=1,VLOOKUP(AK363,data!$B$35:$D$39,2,0),0)</f>
        <v>0</v>
      </c>
      <c r="AM363" s="67">
        <f>IF(AND(AJ363&lt;&gt;0,AL363&lt;&gt;0)=FALSE,0,data!$C$43)</f>
        <v>0</v>
      </c>
      <c r="AN363" s="91">
        <f t="shared" si="164"/>
        <v>0</v>
      </c>
      <c r="AO363" s="121">
        <f t="shared" si="165"/>
        <v>0</v>
      </c>
      <c r="AP363" s="61">
        <f t="shared" si="166"/>
        <v>0</v>
      </c>
      <c r="AQ363" s="61">
        <f t="shared" si="167"/>
        <v>0</v>
      </c>
      <c r="AS363" s="64"/>
      <c r="AT363" s="61">
        <f t="shared" si="168"/>
        <v>0</v>
      </c>
      <c r="AU363" s="65">
        <f>IF(AT363=1,data!$C$41*AS363,0)</f>
        <v>0</v>
      </c>
      <c r="AV363" s="87" t="s">
        <v>87</v>
      </c>
      <c r="AW363" s="66">
        <f>IF(AT363=1,IF(AS363&lt;15,VLOOKUP(AV363,data!$B$3:$E$32,2,0)*AS363,(VLOOKUP(AV363,data!$B$3:$E$32,2,0)*14)+(VLOOKUP(AV363,data!$B$3:$E$32,3,0))*(AS363-14)),0)</f>
        <v>0</v>
      </c>
      <c r="AX363" s="87" t="s">
        <v>87</v>
      </c>
      <c r="AY363" s="66">
        <f>IF(AT363=1,VLOOKUP(AX363,data!$B$35:$D$39,2,0),0)</f>
        <v>0</v>
      </c>
      <c r="AZ363" s="67">
        <f>IF(AND(AW363&lt;&gt;0,AY363&lt;&gt;0)=FALSE,0,data!$C$43)</f>
        <v>0</v>
      </c>
      <c r="BA363" s="91">
        <f t="shared" si="169"/>
        <v>0</v>
      </c>
      <c r="BB363" s="121">
        <f t="shared" si="170"/>
        <v>0</v>
      </c>
      <c r="BC363" s="61">
        <f t="shared" si="171"/>
        <v>0</v>
      </c>
      <c r="BD363" s="61">
        <f t="shared" si="172"/>
        <v>0</v>
      </c>
      <c r="BF363" s="64"/>
      <c r="BG363" s="61">
        <f t="shared" si="173"/>
        <v>0</v>
      </c>
      <c r="BH363" s="65">
        <f>IF(BG363=1,data!$C$41*BF363,0)</f>
        <v>0</v>
      </c>
      <c r="BI363" s="87" t="s">
        <v>87</v>
      </c>
      <c r="BJ363" s="66">
        <f>IF(BG363=1,IF(BF363&lt;15,VLOOKUP(BI363,data!$B$3:$E$32,2,0)*BF363,(VLOOKUP(BI363,data!$B$3:$E$32,2,0)*14)+(VLOOKUP(BI363,data!$B$3:$E$32,3,0))*(BF363-14)),0)</f>
        <v>0</v>
      </c>
      <c r="BK363" s="87" t="s">
        <v>87</v>
      </c>
      <c r="BL363" s="66">
        <f>IF(BG363=1,VLOOKUP(BK363,data!$B$35:$D$39,2,0),0)</f>
        <v>0</v>
      </c>
      <c r="BM363" s="67">
        <f>IF(AND(BJ363&lt;&gt;0,BL363&lt;&gt;0)=FALSE,0,data!$C$43)</f>
        <v>0</v>
      </c>
      <c r="BN363" s="91">
        <f t="shared" si="174"/>
        <v>0</v>
      </c>
      <c r="BO363" s="121">
        <f t="shared" si="175"/>
        <v>0</v>
      </c>
      <c r="BP363" s="61">
        <f t="shared" si="176"/>
        <v>0</v>
      </c>
      <c r="BQ363" s="61">
        <f t="shared" si="177"/>
        <v>0</v>
      </c>
      <c r="BS363" s="64"/>
      <c r="BT363" s="61">
        <f t="shared" si="178"/>
        <v>0</v>
      </c>
      <c r="BU363" s="65">
        <f>IF(BT363=1,data!$C$41*BS363,0)</f>
        <v>0</v>
      </c>
      <c r="BV363" s="87" t="s">
        <v>87</v>
      </c>
      <c r="BW363" s="66">
        <f>IF(BT363=1,IF(BS363&lt;15,VLOOKUP(BV363,data!$B$3:$E$32,2,0)*BS363,(VLOOKUP(BV363,data!$B$3:$E$32,2,0)*14)+(VLOOKUP(BV363,data!$B$3:$E$32,3,0))*(BS363-14)),0)</f>
        <v>0</v>
      </c>
      <c r="BX363" s="87" t="s">
        <v>87</v>
      </c>
      <c r="BY363" s="66">
        <f>IF(BT363=1,VLOOKUP(BX363,data!$B$35:$D$39,2,0),0)</f>
        <v>0</v>
      </c>
      <c r="BZ363" s="67">
        <f>IF(AND(BW363&lt;&gt;0,BY363&lt;&gt;0)=FALSE,0,data!$C$43)</f>
        <v>0</v>
      </c>
      <c r="CA363" s="91">
        <f t="shared" si="179"/>
        <v>0</v>
      </c>
      <c r="CB363" s="121">
        <f t="shared" si="180"/>
        <v>0</v>
      </c>
      <c r="CC363" s="61">
        <f t="shared" si="181"/>
        <v>0</v>
      </c>
      <c r="CD363" s="61">
        <f t="shared" si="182"/>
        <v>0</v>
      </c>
    </row>
    <row r="364" spans="1:82" ht="18" hidden="1" customHeight="1" x14ac:dyDescent="0.25">
      <c r="A364" s="68"/>
      <c r="B364" s="58" t="s">
        <v>446</v>
      </c>
      <c r="C364" s="113"/>
      <c r="D364" s="59"/>
      <c r="E364" s="64"/>
      <c r="F364" s="61">
        <f t="shared" si="153"/>
        <v>0</v>
      </c>
      <c r="G364" s="65">
        <f>IF(F364=1,data!$C$41*E364,0)</f>
        <v>0</v>
      </c>
      <c r="H364" s="87" t="s">
        <v>87</v>
      </c>
      <c r="I364" s="66">
        <f>IF($F364=1,IF($E364&lt;15,VLOOKUP(H364,data!$B$3:$E$32,2,0)*$E364,(VLOOKUP(H364,data!$B$3:$E$32,2,0)*14)+(VLOOKUP(H364,data!$B$3:$E$32,3,0))*($E364-14)),0)</f>
        <v>0</v>
      </c>
      <c r="J364" s="87" t="s">
        <v>87</v>
      </c>
      <c r="K364" s="66">
        <f>IF($F364=1,VLOOKUP(J364,data!$B$35:$D$39,2,0),0)</f>
        <v>0</v>
      </c>
      <c r="L364" s="67">
        <f>IF(AND(I364&lt;&gt;0,K364&lt;&gt;0)=FALSE,0,data!$C$43)</f>
        <v>0</v>
      </c>
      <c r="M364" s="91">
        <f t="shared" si="154"/>
        <v>0</v>
      </c>
      <c r="N364" s="61">
        <f t="shared" si="183"/>
        <v>0</v>
      </c>
      <c r="O364" s="61">
        <f t="shared" si="155"/>
        <v>0</v>
      </c>
      <c r="P364" s="61">
        <f t="shared" si="156"/>
        <v>0</v>
      </c>
      <c r="Q364" s="137">
        <f t="shared" si="157"/>
        <v>0</v>
      </c>
      <c r="S364" s="64"/>
      <c r="T364" s="61">
        <f t="shared" si="158"/>
        <v>0</v>
      </c>
      <c r="U364" s="65">
        <f>IF(T364=1,data!$C$41*S364,0)</f>
        <v>0</v>
      </c>
      <c r="V364" s="87" t="s">
        <v>87</v>
      </c>
      <c r="W364" s="66">
        <f>IF(T364=1,IF(S364&lt;15,VLOOKUP(V364,data!$B$3:$E$32,2,0)*S364,(VLOOKUP(V364,data!$B$3:$E$32,2,0)*14)+(VLOOKUP(V364,data!$B$3:$E$32,3,0))*(S364-14)),0)</f>
        <v>0</v>
      </c>
      <c r="X364" s="87" t="s">
        <v>87</v>
      </c>
      <c r="Y364" s="66">
        <f>IF(T364=1,VLOOKUP(X364,data!$B$35:$D$39,2,0),0)</f>
        <v>0</v>
      </c>
      <c r="Z364" s="67">
        <f>IF(AND(W364&lt;&gt;0,Y364&lt;&gt;0)=FALSE,0,data!$C$43)</f>
        <v>0</v>
      </c>
      <c r="AA364" s="91">
        <f t="shared" si="159"/>
        <v>0</v>
      </c>
      <c r="AB364" s="121">
        <f t="shared" si="160"/>
        <v>0</v>
      </c>
      <c r="AC364" s="61">
        <f t="shared" si="161"/>
        <v>0</v>
      </c>
      <c r="AD364" s="61">
        <f t="shared" si="162"/>
        <v>0</v>
      </c>
      <c r="AF364" s="64"/>
      <c r="AG364" s="61">
        <f t="shared" si="163"/>
        <v>0</v>
      </c>
      <c r="AH364" s="65">
        <f>IF(AG364=1,data!$C$41*AF364,0)</f>
        <v>0</v>
      </c>
      <c r="AI364" s="87" t="s">
        <v>87</v>
      </c>
      <c r="AJ364" s="66">
        <f>IF(AG364=1,IF(AF364&lt;15,VLOOKUP(AI364,data!$B$3:$E$32,2,0)*AF364,(VLOOKUP(AI364,data!$B$3:$E$32,2,0)*14)+(VLOOKUP(AI364,data!$B$3:$E$32,3,0))*(AF364-14)),0)</f>
        <v>0</v>
      </c>
      <c r="AK364" s="87" t="s">
        <v>87</v>
      </c>
      <c r="AL364" s="66">
        <f>IF(AG364=1,VLOOKUP(AK364,data!$B$35:$D$39,2,0),0)</f>
        <v>0</v>
      </c>
      <c r="AM364" s="67">
        <f>IF(AND(AJ364&lt;&gt;0,AL364&lt;&gt;0)=FALSE,0,data!$C$43)</f>
        <v>0</v>
      </c>
      <c r="AN364" s="91">
        <f t="shared" si="164"/>
        <v>0</v>
      </c>
      <c r="AO364" s="121">
        <f t="shared" si="165"/>
        <v>0</v>
      </c>
      <c r="AP364" s="61">
        <f t="shared" si="166"/>
        <v>0</v>
      </c>
      <c r="AQ364" s="61">
        <f t="shared" si="167"/>
        <v>0</v>
      </c>
      <c r="AS364" s="64"/>
      <c r="AT364" s="61">
        <f t="shared" si="168"/>
        <v>0</v>
      </c>
      <c r="AU364" s="65">
        <f>IF(AT364=1,data!$C$41*AS364,0)</f>
        <v>0</v>
      </c>
      <c r="AV364" s="87" t="s">
        <v>87</v>
      </c>
      <c r="AW364" s="66">
        <f>IF(AT364=1,IF(AS364&lt;15,VLOOKUP(AV364,data!$B$3:$E$32,2,0)*AS364,(VLOOKUP(AV364,data!$B$3:$E$32,2,0)*14)+(VLOOKUP(AV364,data!$B$3:$E$32,3,0))*(AS364-14)),0)</f>
        <v>0</v>
      </c>
      <c r="AX364" s="87" t="s">
        <v>87</v>
      </c>
      <c r="AY364" s="66">
        <f>IF(AT364=1,VLOOKUP(AX364,data!$B$35:$D$39,2,0),0)</f>
        <v>0</v>
      </c>
      <c r="AZ364" s="67">
        <f>IF(AND(AW364&lt;&gt;0,AY364&lt;&gt;0)=FALSE,0,data!$C$43)</f>
        <v>0</v>
      </c>
      <c r="BA364" s="91">
        <f t="shared" si="169"/>
        <v>0</v>
      </c>
      <c r="BB364" s="121">
        <f t="shared" si="170"/>
        <v>0</v>
      </c>
      <c r="BC364" s="61">
        <f t="shared" si="171"/>
        <v>0</v>
      </c>
      <c r="BD364" s="61">
        <f t="shared" si="172"/>
        <v>0</v>
      </c>
      <c r="BF364" s="64"/>
      <c r="BG364" s="61">
        <f t="shared" si="173"/>
        <v>0</v>
      </c>
      <c r="BH364" s="65">
        <f>IF(BG364=1,data!$C$41*BF364,0)</f>
        <v>0</v>
      </c>
      <c r="BI364" s="87" t="s">
        <v>87</v>
      </c>
      <c r="BJ364" s="66">
        <f>IF(BG364=1,IF(BF364&lt;15,VLOOKUP(BI364,data!$B$3:$E$32,2,0)*BF364,(VLOOKUP(BI364,data!$B$3:$E$32,2,0)*14)+(VLOOKUP(BI364,data!$B$3:$E$32,3,0))*(BF364-14)),0)</f>
        <v>0</v>
      </c>
      <c r="BK364" s="87" t="s">
        <v>87</v>
      </c>
      <c r="BL364" s="66">
        <f>IF(BG364=1,VLOOKUP(BK364,data!$B$35:$D$39,2,0),0)</f>
        <v>0</v>
      </c>
      <c r="BM364" s="67">
        <f>IF(AND(BJ364&lt;&gt;0,BL364&lt;&gt;0)=FALSE,0,data!$C$43)</f>
        <v>0</v>
      </c>
      <c r="BN364" s="91">
        <f t="shared" si="174"/>
        <v>0</v>
      </c>
      <c r="BO364" s="121">
        <f t="shared" si="175"/>
        <v>0</v>
      </c>
      <c r="BP364" s="61">
        <f t="shared" si="176"/>
        <v>0</v>
      </c>
      <c r="BQ364" s="61">
        <f t="shared" si="177"/>
        <v>0</v>
      </c>
      <c r="BS364" s="64"/>
      <c r="BT364" s="61">
        <f t="shared" si="178"/>
        <v>0</v>
      </c>
      <c r="BU364" s="65">
        <f>IF(BT364=1,data!$C$41*BS364,0)</f>
        <v>0</v>
      </c>
      <c r="BV364" s="87" t="s">
        <v>87</v>
      </c>
      <c r="BW364" s="66">
        <f>IF(BT364=1,IF(BS364&lt;15,VLOOKUP(BV364,data!$B$3:$E$32,2,0)*BS364,(VLOOKUP(BV364,data!$B$3:$E$32,2,0)*14)+(VLOOKUP(BV364,data!$B$3:$E$32,3,0))*(BS364-14)),0)</f>
        <v>0</v>
      </c>
      <c r="BX364" s="87" t="s">
        <v>87</v>
      </c>
      <c r="BY364" s="66">
        <f>IF(BT364=1,VLOOKUP(BX364,data!$B$35:$D$39,2,0),0)</f>
        <v>0</v>
      </c>
      <c r="BZ364" s="67">
        <f>IF(AND(BW364&lt;&gt;0,BY364&lt;&gt;0)=FALSE,0,data!$C$43)</f>
        <v>0</v>
      </c>
      <c r="CA364" s="91">
        <f t="shared" si="179"/>
        <v>0</v>
      </c>
      <c r="CB364" s="121">
        <f t="shared" si="180"/>
        <v>0</v>
      </c>
      <c r="CC364" s="61">
        <f t="shared" si="181"/>
        <v>0</v>
      </c>
      <c r="CD364" s="61">
        <f t="shared" si="182"/>
        <v>0</v>
      </c>
    </row>
    <row r="365" spans="1:82" ht="18" hidden="1" customHeight="1" x14ac:dyDescent="0.25">
      <c r="A365" s="68"/>
      <c r="B365" s="58" t="s">
        <v>447</v>
      </c>
      <c r="C365" s="113"/>
      <c r="D365" s="59"/>
      <c r="E365" s="64"/>
      <c r="F365" s="61">
        <f t="shared" si="153"/>
        <v>0</v>
      </c>
      <c r="G365" s="65">
        <f>IF(F365=1,data!$C$41*E365,0)</f>
        <v>0</v>
      </c>
      <c r="H365" s="87" t="s">
        <v>87</v>
      </c>
      <c r="I365" s="66">
        <f>IF($F365=1,IF($E365&lt;15,VLOOKUP(H365,data!$B$3:$E$32,2,0)*$E365,(VLOOKUP(H365,data!$B$3:$E$32,2,0)*14)+(VLOOKUP(H365,data!$B$3:$E$32,3,0))*($E365-14)),0)</f>
        <v>0</v>
      </c>
      <c r="J365" s="87" t="s">
        <v>87</v>
      </c>
      <c r="K365" s="66">
        <f>IF($F365=1,VLOOKUP(J365,data!$B$35:$D$39,2,0),0)</f>
        <v>0</v>
      </c>
      <c r="L365" s="67">
        <f>IF(AND(I365&lt;&gt;0,K365&lt;&gt;0)=FALSE,0,data!$C$43)</f>
        <v>0</v>
      </c>
      <c r="M365" s="91">
        <f t="shared" si="154"/>
        <v>0</v>
      </c>
      <c r="N365" s="61">
        <f t="shared" si="183"/>
        <v>0</v>
      </c>
      <c r="O365" s="61">
        <f t="shared" si="155"/>
        <v>0</v>
      </c>
      <c r="P365" s="61">
        <f t="shared" si="156"/>
        <v>0</v>
      </c>
      <c r="Q365" s="137">
        <f t="shared" si="157"/>
        <v>0</v>
      </c>
      <c r="S365" s="64"/>
      <c r="T365" s="61">
        <f t="shared" si="158"/>
        <v>0</v>
      </c>
      <c r="U365" s="65">
        <f>IF(T365=1,data!$C$41*S365,0)</f>
        <v>0</v>
      </c>
      <c r="V365" s="87" t="s">
        <v>87</v>
      </c>
      <c r="W365" s="66">
        <f>IF(T365=1,IF(S365&lt;15,VLOOKUP(V365,data!$B$3:$E$32,2,0)*S365,(VLOOKUP(V365,data!$B$3:$E$32,2,0)*14)+(VLOOKUP(V365,data!$B$3:$E$32,3,0))*(S365-14)),0)</f>
        <v>0</v>
      </c>
      <c r="X365" s="87" t="s">
        <v>87</v>
      </c>
      <c r="Y365" s="66">
        <f>IF(T365=1,VLOOKUP(X365,data!$B$35:$D$39,2,0),0)</f>
        <v>0</v>
      </c>
      <c r="Z365" s="67">
        <f>IF(AND(W365&lt;&gt;0,Y365&lt;&gt;0)=FALSE,0,data!$C$43)</f>
        <v>0</v>
      </c>
      <c r="AA365" s="91">
        <f t="shared" si="159"/>
        <v>0</v>
      </c>
      <c r="AB365" s="121">
        <f t="shared" si="160"/>
        <v>0</v>
      </c>
      <c r="AC365" s="61">
        <f t="shared" si="161"/>
        <v>0</v>
      </c>
      <c r="AD365" s="61">
        <f t="shared" si="162"/>
        <v>0</v>
      </c>
      <c r="AF365" s="64"/>
      <c r="AG365" s="61">
        <f t="shared" si="163"/>
        <v>0</v>
      </c>
      <c r="AH365" s="65">
        <f>IF(AG365=1,data!$C$41*AF365,0)</f>
        <v>0</v>
      </c>
      <c r="AI365" s="87" t="s">
        <v>87</v>
      </c>
      <c r="AJ365" s="66">
        <f>IF(AG365=1,IF(AF365&lt;15,VLOOKUP(AI365,data!$B$3:$E$32,2,0)*AF365,(VLOOKUP(AI365,data!$B$3:$E$32,2,0)*14)+(VLOOKUP(AI365,data!$B$3:$E$32,3,0))*(AF365-14)),0)</f>
        <v>0</v>
      </c>
      <c r="AK365" s="87" t="s">
        <v>87</v>
      </c>
      <c r="AL365" s="66">
        <f>IF(AG365=1,VLOOKUP(AK365,data!$B$35:$D$39,2,0),0)</f>
        <v>0</v>
      </c>
      <c r="AM365" s="67">
        <f>IF(AND(AJ365&lt;&gt;0,AL365&lt;&gt;0)=FALSE,0,data!$C$43)</f>
        <v>0</v>
      </c>
      <c r="AN365" s="91">
        <f t="shared" si="164"/>
        <v>0</v>
      </c>
      <c r="AO365" s="121">
        <f t="shared" si="165"/>
        <v>0</v>
      </c>
      <c r="AP365" s="61">
        <f t="shared" si="166"/>
        <v>0</v>
      </c>
      <c r="AQ365" s="61">
        <f t="shared" si="167"/>
        <v>0</v>
      </c>
      <c r="AS365" s="64"/>
      <c r="AT365" s="61">
        <f t="shared" si="168"/>
        <v>0</v>
      </c>
      <c r="AU365" s="65">
        <f>IF(AT365=1,data!$C$41*AS365,0)</f>
        <v>0</v>
      </c>
      <c r="AV365" s="87" t="s">
        <v>87</v>
      </c>
      <c r="AW365" s="66">
        <f>IF(AT365=1,IF(AS365&lt;15,VLOOKUP(AV365,data!$B$3:$E$32,2,0)*AS365,(VLOOKUP(AV365,data!$B$3:$E$32,2,0)*14)+(VLOOKUP(AV365,data!$B$3:$E$32,3,0))*(AS365-14)),0)</f>
        <v>0</v>
      </c>
      <c r="AX365" s="87" t="s">
        <v>87</v>
      </c>
      <c r="AY365" s="66">
        <f>IF(AT365=1,VLOOKUP(AX365,data!$B$35:$D$39,2,0),0)</f>
        <v>0</v>
      </c>
      <c r="AZ365" s="67">
        <f>IF(AND(AW365&lt;&gt;0,AY365&lt;&gt;0)=FALSE,0,data!$C$43)</f>
        <v>0</v>
      </c>
      <c r="BA365" s="91">
        <f t="shared" si="169"/>
        <v>0</v>
      </c>
      <c r="BB365" s="121">
        <f t="shared" si="170"/>
        <v>0</v>
      </c>
      <c r="BC365" s="61">
        <f t="shared" si="171"/>
        <v>0</v>
      </c>
      <c r="BD365" s="61">
        <f t="shared" si="172"/>
        <v>0</v>
      </c>
      <c r="BF365" s="64"/>
      <c r="BG365" s="61">
        <f t="shared" si="173"/>
        <v>0</v>
      </c>
      <c r="BH365" s="65">
        <f>IF(BG365=1,data!$C$41*BF365,0)</f>
        <v>0</v>
      </c>
      <c r="BI365" s="87" t="s">
        <v>87</v>
      </c>
      <c r="BJ365" s="66">
        <f>IF(BG365=1,IF(BF365&lt;15,VLOOKUP(BI365,data!$B$3:$E$32,2,0)*BF365,(VLOOKUP(BI365,data!$B$3:$E$32,2,0)*14)+(VLOOKUP(BI365,data!$B$3:$E$32,3,0))*(BF365-14)),0)</f>
        <v>0</v>
      </c>
      <c r="BK365" s="87" t="s">
        <v>87</v>
      </c>
      <c r="BL365" s="66">
        <f>IF(BG365=1,VLOOKUP(BK365,data!$B$35:$D$39,2,0),0)</f>
        <v>0</v>
      </c>
      <c r="BM365" s="67">
        <f>IF(AND(BJ365&lt;&gt;0,BL365&lt;&gt;0)=FALSE,0,data!$C$43)</f>
        <v>0</v>
      </c>
      <c r="BN365" s="91">
        <f t="shared" si="174"/>
        <v>0</v>
      </c>
      <c r="BO365" s="121">
        <f t="shared" si="175"/>
        <v>0</v>
      </c>
      <c r="BP365" s="61">
        <f t="shared" si="176"/>
        <v>0</v>
      </c>
      <c r="BQ365" s="61">
        <f t="shared" si="177"/>
        <v>0</v>
      </c>
      <c r="BS365" s="64"/>
      <c r="BT365" s="61">
        <f t="shared" si="178"/>
        <v>0</v>
      </c>
      <c r="BU365" s="65">
        <f>IF(BT365=1,data!$C$41*BS365,0)</f>
        <v>0</v>
      </c>
      <c r="BV365" s="87" t="s">
        <v>87</v>
      </c>
      <c r="BW365" s="66">
        <f>IF(BT365=1,IF(BS365&lt;15,VLOOKUP(BV365,data!$B$3:$E$32,2,0)*BS365,(VLOOKUP(BV365,data!$B$3:$E$32,2,0)*14)+(VLOOKUP(BV365,data!$B$3:$E$32,3,0))*(BS365-14)),0)</f>
        <v>0</v>
      </c>
      <c r="BX365" s="87" t="s">
        <v>87</v>
      </c>
      <c r="BY365" s="66">
        <f>IF(BT365=1,VLOOKUP(BX365,data!$B$35:$D$39,2,0),0)</f>
        <v>0</v>
      </c>
      <c r="BZ365" s="67">
        <f>IF(AND(BW365&lt;&gt;0,BY365&lt;&gt;0)=FALSE,0,data!$C$43)</f>
        <v>0</v>
      </c>
      <c r="CA365" s="91">
        <f t="shared" si="179"/>
        <v>0</v>
      </c>
      <c r="CB365" s="121">
        <f t="shared" si="180"/>
        <v>0</v>
      </c>
      <c r="CC365" s="61">
        <f t="shared" si="181"/>
        <v>0</v>
      </c>
      <c r="CD365" s="61">
        <f t="shared" si="182"/>
        <v>0</v>
      </c>
    </row>
    <row r="366" spans="1:82" ht="18" hidden="1" customHeight="1" x14ac:dyDescent="0.25">
      <c r="A366" s="68"/>
      <c r="B366" s="58" t="s">
        <v>448</v>
      </c>
      <c r="C366" s="113"/>
      <c r="D366" s="59"/>
      <c r="E366" s="64"/>
      <c r="F366" s="61">
        <f t="shared" si="153"/>
        <v>0</v>
      </c>
      <c r="G366" s="65">
        <f>IF(F366=1,data!$C$41*E366,0)</f>
        <v>0</v>
      </c>
      <c r="H366" s="87" t="s">
        <v>87</v>
      </c>
      <c r="I366" s="66">
        <f>IF($F366=1,IF($E366&lt;15,VLOOKUP(H366,data!$B$3:$E$32,2,0)*$E366,(VLOOKUP(H366,data!$B$3:$E$32,2,0)*14)+(VLOOKUP(H366,data!$B$3:$E$32,3,0))*($E366-14)),0)</f>
        <v>0</v>
      </c>
      <c r="J366" s="87" t="s">
        <v>87</v>
      </c>
      <c r="K366" s="66">
        <f>IF($F366=1,VLOOKUP(J366,data!$B$35:$D$39,2,0),0)</f>
        <v>0</v>
      </c>
      <c r="L366" s="67">
        <f>IF(AND(I366&lt;&gt;0,K366&lt;&gt;0)=FALSE,0,data!$C$43)</f>
        <v>0</v>
      </c>
      <c r="M366" s="91">
        <f t="shared" si="154"/>
        <v>0</v>
      </c>
      <c r="N366" s="61">
        <f t="shared" si="183"/>
        <v>0</v>
      </c>
      <c r="O366" s="61">
        <f t="shared" si="155"/>
        <v>0</v>
      </c>
      <c r="P366" s="61">
        <f t="shared" si="156"/>
        <v>0</v>
      </c>
      <c r="Q366" s="137">
        <f t="shared" si="157"/>
        <v>0</v>
      </c>
      <c r="S366" s="64"/>
      <c r="T366" s="61">
        <f t="shared" si="158"/>
        <v>0</v>
      </c>
      <c r="U366" s="65">
        <f>IF(T366=1,data!$C$41*S366,0)</f>
        <v>0</v>
      </c>
      <c r="V366" s="87" t="s">
        <v>87</v>
      </c>
      <c r="W366" s="66">
        <f>IF(T366=1,IF(S366&lt;15,VLOOKUP(V366,data!$B$3:$E$32,2,0)*S366,(VLOOKUP(V366,data!$B$3:$E$32,2,0)*14)+(VLOOKUP(V366,data!$B$3:$E$32,3,0))*(S366-14)),0)</f>
        <v>0</v>
      </c>
      <c r="X366" s="87" t="s">
        <v>87</v>
      </c>
      <c r="Y366" s="66">
        <f>IF(T366=1,VLOOKUP(X366,data!$B$35:$D$39,2,0),0)</f>
        <v>0</v>
      </c>
      <c r="Z366" s="67">
        <f>IF(AND(W366&lt;&gt;0,Y366&lt;&gt;0)=FALSE,0,data!$C$43)</f>
        <v>0</v>
      </c>
      <c r="AA366" s="91">
        <f t="shared" si="159"/>
        <v>0</v>
      </c>
      <c r="AB366" s="121">
        <f t="shared" si="160"/>
        <v>0</v>
      </c>
      <c r="AC366" s="61">
        <f t="shared" si="161"/>
        <v>0</v>
      </c>
      <c r="AD366" s="61">
        <f t="shared" si="162"/>
        <v>0</v>
      </c>
      <c r="AF366" s="64"/>
      <c r="AG366" s="61">
        <f t="shared" si="163"/>
        <v>0</v>
      </c>
      <c r="AH366" s="65">
        <f>IF(AG366=1,data!$C$41*AF366,0)</f>
        <v>0</v>
      </c>
      <c r="AI366" s="87" t="s">
        <v>87</v>
      </c>
      <c r="AJ366" s="66">
        <f>IF(AG366=1,IF(AF366&lt;15,VLOOKUP(AI366,data!$B$3:$E$32,2,0)*AF366,(VLOOKUP(AI366,data!$B$3:$E$32,2,0)*14)+(VLOOKUP(AI366,data!$B$3:$E$32,3,0))*(AF366-14)),0)</f>
        <v>0</v>
      </c>
      <c r="AK366" s="87" t="s">
        <v>87</v>
      </c>
      <c r="AL366" s="66">
        <f>IF(AG366=1,VLOOKUP(AK366,data!$B$35:$D$39,2,0),0)</f>
        <v>0</v>
      </c>
      <c r="AM366" s="67">
        <f>IF(AND(AJ366&lt;&gt;0,AL366&lt;&gt;0)=FALSE,0,data!$C$43)</f>
        <v>0</v>
      </c>
      <c r="AN366" s="91">
        <f t="shared" si="164"/>
        <v>0</v>
      </c>
      <c r="AO366" s="121">
        <f t="shared" si="165"/>
        <v>0</v>
      </c>
      <c r="AP366" s="61">
        <f t="shared" si="166"/>
        <v>0</v>
      </c>
      <c r="AQ366" s="61">
        <f t="shared" si="167"/>
        <v>0</v>
      </c>
      <c r="AS366" s="64"/>
      <c r="AT366" s="61">
        <f t="shared" si="168"/>
        <v>0</v>
      </c>
      <c r="AU366" s="65">
        <f>IF(AT366=1,data!$C$41*AS366,0)</f>
        <v>0</v>
      </c>
      <c r="AV366" s="87" t="s">
        <v>87</v>
      </c>
      <c r="AW366" s="66">
        <f>IF(AT366=1,IF(AS366&lt;15,VLOOKUP(AV366,data!$B$3:$E$32,2,0)*AS366,(VLOOKUP(AV366,data!$B$3:$E$32,2,0)*14)+(VLOOKUP(AV366,data!$B$3:$E$32,3,0))*(AS366-14)),0)</f>
        <v>0</v>
      </c>
      <c r="AX366" s="87" t="s">
        <v>87</v>
      </c>
      <c r="AY366" s="66">
        <f>IF(AT366=1,VLOOKUP(AX366,data!$B$35:$D$39,2,0),0)</f>
        <v>0</v>
      </c>
      <c r="AZ366" s="67">
        <f>IF(AND(AW366&lt;&gt;0,AY366&lt;&gt;0)=FALSE,0,data!$C$43)</f>
        <v>0</v>
      </c>
      <c r="BA366" s="91">
        <f t="shared" si="169"/>
        <v>0</v>
      </c>
      <c r="BB366" s="121">
        <f t="shared" si="170"/>
        <v>0</v>
      </c>
      <c r="BC366" s="61">
        <f t="shared" si="171"/>
        <v>0</v>
      </c>
      <c r="BD366" s="61">
        <f t="shared" si="172"/>
        <v>0</v>
      </c>
      <c r="BF366" s="64"/>
      <c r="BG366" s="61">
        <f t="shared" si="173"/>
        <v>0</v>
      </c>
      <c r="BH366" s="65">
        <f>IF(BG366=1,data!$C$41*BF366,0)</f>
        <v>0</v>
      </c>
      <c r="BI366" s="87" t="s">
        <v>87</v>
      </c>
      <c r="BJ366" s="66">
        <f>IF(BG366=1,IF(BF366&lt;15,VLOOKUP(BI366,data!$B$3:$E$32,2,0)*BF366,(VLOOKUP(BI366,data!$B$3:$E$32,2,0)*14)+(VLOOKUP(BI366,data!$B$3:$E$32,3,0))*(BF366-14)),0)</f>
        <v>0</v>
      </c>
      <c r="BK366" s="87" t="s">
        <v>87</v>
      </c>
      <c r="BL366" s="66">
        <f>IF(BG366=1,VLOOKUP(BK366,data!$B$35:$D$39,2,0),0)</f>
        <v>0</v>
      </c>
      <c r="BM366" s="67">
        <f>IF(AND(BJ366&lt;&gt;0,BL366&lt;&gt;0)=FALSE,0,data!$C$43)</f>
        <v>0</v>
      </c>
      <c r="BN366" s="91">
        <f t="shared" si="174"/>
        <v>0</v>
      </c>
      <c r="BO366" s="121">
        <f t="shared" si="175"/>
        <v>0</v>
      </c>
      <c r="BP366" s="61">
        <f t="shared" si="176"/>
        <v>0</v>
      </c>
      <c r="BQ366" s="61">
        <f t="shared" si="177"/>
        <v>0</v>
      </c>
      <c r="BS366" s="64"/>
      <c r="BT366" s="61">
        <f t="shared" si="178"/>
        <v>0</v>
      </c>
      <c r="BU366" s="65">
        <f>IF(BT366=1,data!$C$41*BS366,0)</f>
        <v>0</v>
      </c>
      <c r="BV366" s="87" t="s">
        <v>87</v>
      </c>
      <c r="BW366" s="66">
        <f>IF(BT366=1,IF(BS366&lt;15,VLOOKUP(BV366,data!$B$3:$E$32,2,0)*BS366,(VLOOKUP(BV366,data!$B$3:$E$32,2,0)*14)+(VLOOKUP(BV366,data!$B$3:$E$32,3,0))*(BS366-14)),0)</f>
        <v>0</v>
      </c>
      <c r="BX366" s="87" t="s">
        <v>87</v>
      </c>
      <c r="BY366" s="66">
        <f>IF(BT366=1,VLOOKUP(BX366,data!$B$35:$D$39,2,0),0)</f>
        <v>0</v>
      </c>
      <c r="BZ366" s="67">
        <f>IF(AND(BW366&lt;&gt;0,BY366&lt;&gt;0)=FALSE,0,data!$C$43)</f>
        <v>0</v>
      </c>
      <c r="CA366" s="91">
        <f t="shared" si="179"/>
        <v>0</v>
      </c>
      <c r="CB366" s="121">
        <f t="shared" si="180"/>
        <v>0</v>
      </c>
      <c r="CC366" s="61">
        <f t="shared" si="181"/>
        <v>0</v>
      </c>
      <c r="CD366" s="61">
        <f t="shared" si="182"/>
        <v>0</v>
      </c>
    </row>
    <row r="367" spans="1:82" ht="18" hidden="1" customHeight="1" x14ac:dyDescent="0.25">
      <c r="A367" s="68"/>
      <c r="B367" s="58" t="s">
        <v>449</v>
      </c>
      <c r="C367" s="113"/>
      <c r="D367" s="59"/>
      <c r="E367" s="64"/>
      <c r="F367" s="61">
        <f t="shared" si="153"/>
        <v>0</v>
      </c>
      <c r="G367" s="65">
        <f>IF(F367=1,data!$C$41*E367,0)</f>
        <v>0</v>
      </c>
      <c r="H367" s="87" t="s">
        <v>87</v>
      </c>
      <c r="I367" s="66">
        <f>IF($F367=1,IF($E367&lt;15,VLOOKUP(H367,data!$B$3:$E$32,2,0)*$E367,(VLOOKUP(H367,data!$B$3:$E$32,2,0)*14)+(VLOOKUP(H367,data!$B$3:$E$32,3,0))*($E367-14)),0)</f>
        <v>0</v>
      </c>
      <c r="J367" s="87" t="s">
        <v>87</v>
      </c>
      <c r="K367" s="66">
        <f>IF($F367=1,VLOOKUP(J367,data!$B$35:$D$39,2,0),0)</f>
        <v>0</v>
      </c>
      <c r="L367" s="67">
        <f>IF(AND(I367&lt;&gt;0,K367&lt;&gt;0)=FALSE,0,data!$C$43)</f>
        <v>0</v>
      </c>
      <c r="M367" s="91">
        <f t="shared" si="154"/>
        <v>0</v>
      </c>
      <c r="N367" s="61">
        <f t="shared" si="183"/>
        <v>0</v>
      </c>
      <c r="O367" s="61">
        <f t="shared" si="155"/>
        <v>0</v>
      </c>
      <c r="P367" s="61">
        <f t="shared" si="156"/>
        <v>0</v>
      </c>
      <c r="Q367" s="137">
        <f t="shared" si="157"/>
        <v>0</v>
      </c>
      <c r="S367" s="64"/>
      <c r="T367" s="61">
        <f t="shared" si="158"/>
        <v>0</v>
      </c>
      <c r="U367" s="65">
        <f>IF(T367=1,data!$C$41*S367,0)</f>
        <v>0</v>
      </c>
      <c r="V367" s="87" t="s">
        <v>87</v>
      </c>
      <c r="W367" s="66">
        <f>IF(T367=1,IF(S367&lt;15,VLOOKUP(V367,data!$B$3:$E$32,2,0)*S367,(VLOOKUP(V367,data!$B$3:$E$32,2,0)*14)+(VLOOKUP(V367,data!$B$3:$E$32,3,0))*(S367-14)),0)</f>
        <v>0</v>
      </c>
      <c r="X367" s="87" t="s">
        <v>87</v>
      </c>
      <c r="Y367" s="66">
        <f>IF(T367=1,VLOOKUP(X367,data!$B$35:$D$39,2,0),0)</f>
        <v>0</v>
      </c>
      <c r="Z367" s="67">
        <f>IF(AND(W367&lt;&gt;0,Y367&lt;&gt;0)=FALSE,0,data!$C$43)</f>
        <v>0</v>
      </c>
      <c r="AA367" s="91">
        <f t="shared" si="159"/>
        <v>0</v>
      </c>
      <c r="AB367" s="121">
        <f t="shared" si="160"/>
        <v>0</v>
      </c>
      <c r="AC367" s="61">
        <f t="shared" si="161"/>
        <v>0</v>
      </c>
      <c r="AD367" s="61">
        <f t="shared" si="162"/>
        <v>0</v>
      </c>
      <c r="AF367" s="64"/>
      <c r="AG367" s="61">
        <f t="shared" si="163"/>
        <v>0</v>
      </c>
      <c r="AH367" s="65">
        <f>IF(AG367=1,data!$C$41*AF367,0)</f>
        <v>0</v>
      </c>
      <c r="AI367" s="87" t="s">
        <v>87</v>
      </c>
      <c r="AJ367" s="66">
        <f>IF(AG367=1,IF(AF367&lt;15,VLOOKUP(AI367,data!$B$3:$E$32,2,0)*AF367,(VLOOKUP(AI367,data!$B$3:$E$32,2,0)*14)+(VLOOKUP(AI367,data!$B$3:$E$32,3,0))*(AF367-14)),0)</f>
        <v>0</v>
      </c>
      <c r="AK367" s="87" t="s">
        <v>87</v>
      </c>
      <c r="AL367" s="66">
        <f>IF(AG367=1,VLOOKUP(AK367,data!$B$35:$D$39,2,0),0)</f>
        <v>0</v>
      </c>
      <c r="AM367" s="67">
        <f>IF(AND(AJ367&lt;&gt;0,AL367&lt;&gt;0)=FALSE,0,data!$C$43)</f>
        <v>0</v>
      </c>
      <c r="AN367" s="91">
        <f t="shared" si="164"/>
        <v>0</v>
      </c>
      <c r="AO367" s="121">
        <f t="shared" si="165"/>
        <v>0</v>
      </c>
      <c r="AP367" s="61">
        <f t="shared" si="166"/>
        <v>0</v>
      </c>
      <c r="AQ367" s="61">
        <f t="shared" si="167"/>
        <v>0</v>
      </c>
      <c r="AS367" s="64"/>
      <c r="AT367" s="61">
        <f t="shared" si="168"/>
        <v>0</v>
      </c>
      <c r="AU367" s="65">
        <f>IF(AT367=1,data!$C$41*AS367,0)</f>
        <v>0</v>
      </c>
      <c r="AV367" s="87" t="s">
        <v>87</v>
      </c>
      <c r="AW367" s="66">
        <f>IF(AT367=1,IF(AS367&lt;15,VLOOKUP(AV367,data!$B$3:$E$32,2,0)*AS367,(VLOOKUP(AV367,data!$B$3:$E$32,2,0)*14)+(VLOOKUP(AV367,data!$B$3:$E$32,3,0))*(AS367-14)),0)</f>
        <v>0</v>
      </c>
      <c r="AX367" s="87" t="s">
        <v>87</v>
      </c>
      <c r="AY367" s="66">
        <f>IF(AT367=1,VLOOKUP(AX367,data!$B$35:$D$39,2,0),0)</f>
        <v>0</v>
      </c>
      <c r="AZ367" s="67">
        <f>IF(AND(AW367&lt;&gt;0,AY367&lt;&gt;0)=FALSE,0,data!$C$43)</f>
        <v>0</v>
      </c>
      <c r="BA367" s="91">
        <f t="shared" si="169"/>
        <v>0</v>
      </c>
      <c r="BB367" s="121">
        <f t="shared" si="170"/>
        <v>0</v>
      </c>
      <c r="BC367" s="61">
        <f t="shared" si="171"/>
        <v>0</v>
      </c>
      <c r="BD367" s="61">
        <f t="shared" si="172"/>
        <v>0</v>
      </c>
      <c r="BF367" s="64"/>
      <c r="BG367" s="61">
        <f t="shared" si="173"/>
        <v>0</v>
      </c>
      <c r="BH367" s="65">
        <f>IF(BG367=1,data!$C$41*BF367,0)</f>
        <v>0</v>
      </c>
      <c r="BI367" s="87" t="s">
        <v>87</v>
      </c>
      <c r="BJ367" s="66">
        <f>IF(BG367=1,IF(BF367&lt;15,VLOOKUP(BI367,data!$B$3:$E$32,2,0)*BF367,(VLOOKUP(BI367,data!$B$3:$E$32,2,0)*14)+(VLOOKUP(BI367,data!$B$3:$E$32,3,0))*(BF367-14)),0)</f>
        <v>0</v>
      </c>
      <c r="BK367" s="87" t="s">
        <v>87</v>
      </c>
      <c r="BL367" s="66">
        <f>IF(BG367=1,VLOOKUP(BK367,data!$B$35:$D$39,2,0),0)</f>
        <v>0</v>
      </c>
      <c r="BM367" s="67">
        <f>IF(AND(BJ367&lt;&gt;0,BL367&lt;&gt;0)=FALSE,0,data!$C$43)</f>
        <v>0</v>
      </c>
      <c r="BN367" s="91">
        <f t="shared" si="174"/>
        <v>0</v>
      </c>
      <c r="BO367" s="121">
        <f t="shared" si="175"/>
        <v>0</v>
      </c>
      <c r="BP367" s="61">
        <f t="shared" si="176"/>
        <v>0</v>
      </c>
      <c r="BQ367" s="61">
        <f t="shared" si="177"/>
        <v>0</v>
      </c>
      <c r="BS367" s="64"/>
      <c r="BT367" s="61">
        <f t="shared" si="178"/>
        <v>0</v>
      </c>
      <c r="BU367" s="65">
        <f>IF(BT367=1,data!$C$41*BS367,0)</f>
        <v>0</v>
      </c>
      <c r="BV367" s="87" t="s">
        <v>87</v>
      </c>
      <c r="BW367" s="66">
        <f>IF(BT367=1,IF(BS367&lt;15,VLOOKUP(BV367,data!$B$3:$E$32,2,0)*BS367,(VLOOKUP(BV367,data!$B$3:$E$32,2,0)*14)+(VLOOKUP(BV367,data!$B$3:$E$32,3,0))*(BS367-14)),0)</f>
        <v>0</v>
      </c>
      <c r="BX367" s="87" t="s">
        <v>87</v>
      </c>
      <c r="BY367" s="66">
        <f>IF(BT367=1,VLOOKUP(BX367,data!$B$35:$D$39,2,0),0)</f>
        <v>0</v>
      </c>
      <c r="BZ367" s="67">
        <f>IF(AND(BW367&lt;&gt;0,BY367&lt;&gt;0)=FALSE,0,data!$C$43)</f>
        <v>0</v>
      </c>
      <c r="CA367" s="91">
        <f t="shared" si="179"/>
        <v>0</v>
      </c>
      <c r="CB367" s="121">
        <f t="shared" si="180"/>
        <v>0</v>
      </c>
      <c r="CC367" s="61">
        <f t="shared" si="181"/>
        <v>0</v>
      </c>
      <c r="CD367" s="61">
        <f t="shared" si="182"/>
        <v>0</v>
      </c>
    </row>
    <row r="368" spans="1:82" ht="18" hidden="1" customHeight="1" x14ac:dyDescent="0.25">
      <c r="A368" s="68"/>
      <c r="B368" s="58" t="s">
        <v>450</v>
      </c>
      <c r="C368" s="113"/>
      <c r="D368" s="59"/>
      <c r="E368" s="64"/>
      <c r="F368" s="61">
        <f t="shared" si="153"/>
        <v>0</v>
      </c>
      <c r="G368" s="65">
        <f>IF(F368=1,data!$C$41*E368,0)</f>
        <v>0</v>
      </c>
      <c r="H368" s="87" t="s">
        <v>87</v>
      </c>
      <c r="I368" s="66">
        <f>IF($F368=1,IF($E368&lt;15,VLOOKUP(H368,data!$B$3:$E$32,2,0)*$E368,(VLOOKUP(H368,data!$B$3:$E$32,2,0)*14)+(VLOOKUP(H368,data!$B$3:$E$32,3,0))*($E368-14)),0)</f>
        <v>0</v>
      </c>
      <c r="J368" s="87" t="s">
        <v>87</v>
      </c>
      <c r="K368" s="66">
        <f>IF($F368=1,VLOOKUP(J368,data!$B$35:$D$39,2,0),0)</f>
        <v>0</v>
      </c>
      <c r="L368" s="67">
        <f>IF(AND(I368&lt;&gt;0,K368&lt;&gt;0)=FALSE,0,data!$C$43)</f>
        <v>0</v>
      </c>
      <c r="M368" s="91">
        <f t="shared" si="154"/>
        <v>0</v>
      </c>
      <c r="N368" s="61">
        <f t="shared" si="183"/>
        <v>0</v>
      </c>
      <c r="O368" s="61">
        <f t="shared" si="155"/>
        <v>0</v>
      </c>
      <c r="P368" s="61">
        <f t="shared" si="156"/>
        <v>0</v>
      </c>
      <c r="Q368" s="137">
        <f t="shared" si="157"/>
        <v>0</v>
      </c>
      <c r="S368" s="64"/>
      <c r="T368" s="61">
        <f t="shared" si="158"/>
        <v>0</v>
      </c>
      <c r="U368" s="65">
        <f>IF(T368=1,data!$C$41*S368,0)</f>
        <v>0</v>
      </c>
      <c r="V368" s="87" t="s">
        <v>87</v>
      </c>
      <c r="W368" s="66">
        <f>IF(T368=1,IF(S368&lt;15,VLOOKUP(V368,data!$B$3:$E$32,2,0)*S368,(VLOOKUP(V368,data!$B$3:$E$32,2,0)*14)+(VLOOKUP(V368,data!$B$3:$E$32,3,0))*(S368-14)),0)</f>
        <v>0</v>
      </c>
      <c r="X368" s="87" t="s">
        <v>87</v>
      </c>
      <c r="Y368" s="66">
        <f>IF(T368=1,VLOOKUP(X368,data!$B$35:$D$39,2,0),0)</f>
        <v>0</v>
      </c>
      <c r="Z368" s="67">
        <f>IF(AND(W368&lt;&gt;0,Y368&lt;&gt;0)=FALSE,0,data!$C$43)</f>
        <v>0</v>
      </c>
      <c r="AA368" s="91">
        <f t="shared" si="159"/>
        <v>0</v>
      </c>
      <c r="AB368" s="121">
        <f t="shared" si="160"/>
        <v>0</v>
      </c>
      <c r="AC368" s="61">
        <f t="shared" si="161"/>
        <v>0</v>
      </c>
      <c r="AD368" s="61">
        <f t="shared" si="162"/>
        <v>0</v>
      </c>
      <c r="AF368" s="64"/>
      <c r="AG368" s="61">
        <f t="shared" si="163"/>
        <v>0</v>
      </c>
      <c r="AH368" s="65">
        <f>IF(AG368=1,data!$C$41*AF368,0)</f>
        <v>0</v>
      </c>
      <c r="AI368" s="87" t="s">
        <v>87</v>
      </c>
      <c r="AJ368" s="66">
        <f>IF(AG368=1,IF(AF368&lt;15,VLOOKUP(AI368,data!$B$3:$E$32,2,0)*AF368,(VLOOKUP(AI368,data!$B$3:$E$32,2,0)*14)+(VLOOKUP(AI368,data!$B$3:$E$32,3,0))*(AF368-14)),0)</f>
        <v>0</v>
      </c>
      <c r="AK368" s="87" t="s">
        <v>87</v>
      </c>
      <c r="AL368" s="66">
        <f>IF(AG368=1,VLOOKUP(AK368,data!$B$35:$D$39,2,0),0)</f>
        <v>0</v>
      </c>
      <c r="AM368" s="67">
        <f>IF(AND(AJ368&lt;&gt;0,AL368&lt;&gt;0)=FALSE,0,data!$C$43)</f>
        <v>0</v>
      </c>
      <c r="AN368" s="91">
        <f t="shared" si="164"/>
        <v>0</v>
      </c>
      <c r="AO368" s="121">
        <f t="shared" si="165"/>
        <v>0</v>
      </c>
      <c r="AP368" s="61">
        <f t="shared" si="166"/>
        <v>0</v>
      </c>
      <c r="AQ368" s="61">
        <f t="shared" si="167"/>
        <v>0</v>
      </c>
      <c r="AS368" s="64"/>
      <c r="AT368" s="61">
        <f t="shared" si="168"/>
        <v>0</v>
      </c>
      <c r="AU368" s="65">
        <f>IF(AT368=1,data!$C$41*AS368,0)</f>
        <v>0</v>
      </c>
      <c r="AV368" s="87" t="s">
        <v>87</v>
      </c>
      <c r="AW368" s="66">
        <f>IF(AT368=1,IF(AS368&lt;15,VLOOKUP(AV368,data!$B$3:$E$32,2,0)*AS368,(VLOOKUP(AV368,data!$B$3:$E$32,2,0)*14)+(VLOOKUP(AV368,data!$B$3:$E$32,3,0))*(AS368-14)),0)</f>
        <v>0</v>
      </c>
      <c r="AX368" s="87" t="s">
        <v>87</v>
      </c>
      <c r="AY368" s="66">
        <f>IF(AT368=1,VLOOKUP(AX368,data!$B$35:$D$39,2,0),0)</f>
        <v>0</v>
      </c>
      <c r="AZ368" s="67">
        <f>IF(AND(AW368&lt;&gt;0,AY368&lt;&gt;0)=FALSE,0,data!$C$43)</f>
        <v>0</v>
      </c>
      <c r="BA368" s="91">
        <f t="shared" si="169"/>
        <v>0</v>
      </c>
      <c r="BB368" s="121">
        <f t="shared" si="170"/>
        <v>0</v>
      </c>
      <c r="BC368" s="61">
        <f t="shared" si="171"/>
        <v>0</v>
      </c>
      <c r="BD368" s="61">
        <f t="shared" si="172"/>
        <v>0</v>
      </c>
      <c r="BF368" s="64"/>
      <c r="BG368" s="61">
        <f t="shared" si="173"/>
        <v>0</v>
      </c>
      <c r="BH368" s="65">
        <f>IF(BG368=1,data!$C$41*BF368,0)</f>
        <v>0</v>
      </c>
      <c r="BI368" s="87" t="s">
        <v>87</v>
      </c>
      <c r="BJ368" s="66">
        <f>IF(BG368=1,IF(BF368&lt;15,VLOOKUP(BI368,data!$B$3:$E$32,2,0)*BF368,(VLOOKUP(BI368,data!$B$3:$E$32,2,0)*14)+(VLOOKUP(BI368,data!$B$3:$E$32,3,0))*(BF368-14)),0)</f>
        <v>0</v>
      </c>
      <c r="BK368" s="87" t="s">
        <v>87</v>
      </c>
      <c r="BL368" s="66">
        <f>IF(BG368=1,VLOOKUP(BK368,data!$B$35:$D$39,2,0),0)</f>
        <v>0</v>
      </c>
      <c r="BM368" s="67">
        <f>IF(AND(BJ368&lt;&gt;0,BL368&lt;&gt;0)=FALSE,0,data!$C$43)</f>
        <v>0</v>
      </c>
      <c r="BN368" s="91">
        <f t="shared" si="174"/>
        <v>0</v>
      </c>
      <c r="BO368" s="121">
        <f t="shared" si="175"/>
        <v>0</v>
      </c>
      <c r="BP368" s="61">
        <f t="shared" si="176"/>
        <v>0</v>
      </c>
      <c r="BQ368" s="61">
        <f t="shared" si="177"/>
        <v>0</v>
      </c>
      <c r="BS368" s="64"/>
      <c r="BT368" s="61">
        <f t="shared" si="178"/>
        <v>0</v>
      </c>
      <c r="BU368" s="65">
        <f>IF(BT368=1,data!$C$41*BS368,0)</f>
        <v>0</v>
      </c>
      <c r="BV368" s="87" t="s">
        <v>87</v>
      </c>
      <c r="BW368" s="66">
        <f>IF(BT368=1,IF(BS368&lt;15,VLOOKUP(BV368,data!$B$3:$E$32,2,0)*BS368,(VLOOKUP(BV368,data!$B$3:$E$32,2,0)*14)+(VLOOKUP(BV368,data!$B$3:$E$32,3,0))*(BS368-14)),0)</f>
        <v>0</v>
      </c>
      <c r="BX368" s="87" t="s">
        <v>87</v>
      </c>
      <c r="BY368" s="66">
        <f>IF(BT368=1,VLOOKUP(BX368,data!$B$35:$D$39,2,0),0)</f>
        <v>0</v>
      </c>
      <c r="BZ368" s="67">
        <f>IF(AND(BW368&lt;&gt;0,BY368&lt;&gt;0)=FALSE,0,data!$C$43)</f>
        <v>0</v>
      </c>
      <c r="CA368" s="91">
        <f t="shared" si="179"/>
        <v>0</v>
      </c>
      <c r="CB368" s="121">
        <f t="shared" si="180"/>
        <v>0</v>
      </c>
      <c r="CC368" s="61">
        <f t="shared" si="181"/>
        <v>0</v>
      </c>
      <c r="CD368" s="61">
        <f t="shared" si="182"/>
        <v>0</v>
      </c>
    </row>
    <row r="369" spans="1:82" ht="18" hidden="1" customHeight="1" x14ac:dyDescent="0.25">
      <c r="A369" s="68"/>
      <c r="B369" s="58" t="s">
        <v>451</v>
      </c>
      <c r="C369" s="113"/>
      <c r="D369" s="59"/>
      <c r="E369" s="64"/>
      <c r="F369" s="61">
        <f t="shared" si="153"/>
        <v>0</v>
      </c>
      <c r="G369" s="65">
        <f>IF(F369=1,data!$C$41*E369,0)</f>
        <v>0</v>
      </c>
      <c r="H369" s="87" t="s">
        <v>87</v>
      </c>
      <c r="I369" s="66">
        <f>IF($F369=1,IF($E369&lt;15,VLOOKUP(H369,data!$B$3:$E$32,2,0)*$E369,(VLOOKUP(H369,data!$B$3:$E$32,2,0)*14)+(VLOOKUP(H369,data!$B$3:$E$32,3,0))*($E369-14)),0)</f>
        <v>0</v>
      </c>
      <c r="J369" s="87" t="s">
        <v>87</v>
      </c>
      <c r="K369" s="66">
        <f>IF($F369=1,VLOOKUP(J369,data!$B$35:$D$39,2,0),0)</f>
        <v>0</v>
      </c>
      <c r="L369" s="67">
        <f>IF(AND(I369&lt;&gt;0,K369&lt;&gt;0)=FALSE,0,data!$C$43)</f>
        <v>0</v>
      </c>
      <c r="M369" s="91">
        <f t="shared" si="154"/>
        <v>0</v>
      </c>
      <c r="N369" s="61">
        <f t="shared" si="183"/>
        <v>0</v>
      </c>
      <c r="O369" s="61">
        <f t="shared" si="155"/>
        <v>0</v>
      </c>
      <c r="P369" s="61">
        <f t="shared" si="156"/>
        <v>0</v>
      </c>
      <c r="Q369" s="137">
        <f t="shared" si="157"/>
        <v>0</v>
      </c>
      <c r="S369" s="64"/>
      <c r="T369" s="61">
        <f t="shared" si="158"/>
        <v>0</v>
      </c>
      <c r="U369" s="65">
        <f>IF(T369=1,data!$C$41*S369,0)</f>
        <v>0</v>
      </c>
      <c r="V369" s="87" t="s">
        <v>87</v>
      </c>
      <c r="W369" s="66">
        <f>IF(T369=1,IF(S369&lt;15,VLOOKUP(V369,data!$B$3:$E$32,2,0)*S369,(VLOOKUP(V369,data!$B$3:$E$32,2,0)*14)+(VLOOKUP(V369,data!$B$3:$E$32,3,0))*(S369-14)),0)</f>
        <v>0</v>
      </c>
      <c r="X369" s="87" t="s">
        <v>87</v>
      </c>
      <c r="Y369" s="66">
        <f>IF(T369=1,VLOOKUP(X369,data!$B$35:$D$39,2,0),0)</f>
        <v>0</v>
      </c>
      <c r="Z369" s="67">
        <f>IF(AND(W369&lt;&gt;0,Y369&lt;&gt;0)=FALSE,0,data!$C$43)</f>
        <v>0</v>
      </c>
      <c r="AA369" s="91">
        <f t="shared" si="159"/>
        <v>0</v>
      </c>
      <c r="AB369" s="121">
        <f t="shared" si="160"/>
        <v>0</v>
      </c>
      <c r="AC369" s="61">
        <f t="shared" si="161"/>
        <v>0</v>
      </c>
      <c r="AD369" s="61">
        <f t="shared" si="162"/>
        <v>0</v>
      </c>
      <c r="AF369" s="64"/>
      <c r="AG369" s="61">
        <f t="shared" si="163"/>
        <v>0</v>
      </c>
      <c r="AH369" s="65">
        <f>IF(AG369=1,data!$C$41*AF369,0)</f>
        <v>0</v>
      </c>
      <c r="AI369" s="87" t="s">
        <v>87</v>
      </c>
      <c r="AJ369" s="66">
        <f>IF(AG369=1,IF(AF369&lt;15,VLOOKUP(AI369,data!$B$3:$E$32,2,0)*AF369,(VLOOKUP(AI369,data!$B$3:$E$32,2,0)*14)+(VLOOKUP(AI369,data!$B$3:$E$32,3,0))*(AF369-14)),0)</f>
        <v>0</v>
      </c>
      <c r="AK369" s="87" t="s">
        <v>87</v>
      </c>
      <c r="AL369" s="66">
        <f>IF(AG369=1,VLOOKUP(AK369,data!$B$35:$D$39,2,0),0)</f>
        <v>0</v>
      </c>
      <c r="AM369" s="67">
        <f>IF(AND(AJ369&lt;&gt;0,AL369&lt;&gt;0)=FALSE,0,data!$C$43)</f>
        <v>0</v>
      </c>
      <c r="AN369" s="91">
        <f t="shared" si="164"/>
        <v>0</v>
      </c>
      <c r="AO369" s="121">
        <f t="shared" si="165"/>
        <v>0</v>
      </c>
      <c r="AP369" s="61">
        <f t="shared" si="166"/>
        <v>0</v>
      </c>
      <c r="AQ369" s="61">
        <f t="shared" si="167"/>
        <v>0</v>
      </c>
      <c r="AS369" s="64"/>
      <c r="AT369" s="61">
        <f t="shared" si="168"/>
        <v>0</v>
      </c>
      <c r="AU369" s="65">
        <f>IF(AT369=1,data!$C$41*AS369,0)</f>
        <v>0</v>
      </c>
      <c r="AV369" s="87" t="s">
        <v>87</v>
      </c>
      <c r="AW369" s="66">
        <f>IF(AT369=1,IF(AS369&lt;15,VLOOKUP(AV369,data!$B$3:$E$32,2,0)*AS369,(VLOOKUP(AV369,data!$B$3:$E$32,2,0)*14)+(VLOOKUP(AV369,data!$B$3:$E$32,3,0))*(AS369-14)),0)</f>
        <v>0</v>
      </c>
      <c r="AX369" s="87" t="s">
        <v>87</v>
      </c>
      <c r="AY369" s="66">
        <f>IF(AT369=1,VLOOKUP(AX369,data!$B$35:$D$39,2,0),0)</f>
        <v>0</v>
      </c>
      <c r="AZ369" s="67">
        <f>IF(AND(AW369&lt;&gt;0,AY369&lt;&gt;0)=FALSE,0,data!$C$43)</f>
        <v>0</v>
      </c>
      <c r="BA369" s="91">
        <f t="shared" si="169"/>
        <v>0</v>
      </c>
      <c r="BB369" s="121">
        <f t="shared" si="170"/>
        <v>0</v>
      </c>
      <c r="BC369" s="61">
        <f t="shared" si="171"/>
        <v>0</v>
      </c>
      <c r="BD369" s="61">
        <f t="shared" si="172"/>
        <v>0</v>
      </c>
      <c r="BF369" s="64"/>
      <c r="BG369" s="61">
        <f t="shared" si="173"/>
        <v>0</v>
      </c>
      <c r="BH369" s="65">
        <f>IF(BG369=1,data!$C$41*BF369,0)</f>
        <v>0</v>
      </c>
      <c r="BI369" s="87" t="s">
        <v>87</v>
      </c>
      <c r="BJ369" s="66">
        <f>IF(BG369=1,IF(BF369&lt;15,VLOOKUP(BI369,data!$B$3:$E$32,2,0)*BF369,(VLOOKUP(BI369,data!$B$3:$E$32,2,0)*14)+(VLOOKUP(BI369,data!$B$3:$E$32,3,0))*(BF369-14)),0)</f>
        <v>0</v>
      </c>
      <c r="BK369" s="87" t="s">
        <v>87</v>
      </c>
      <c r="BL369" s="66">
        <f>IF(BG369=1,VLOOKUP(BK369,data!$B$35:$D$39,2,0),0)</f>
        <v>0</v>
      </c>
      <c r="BM369" s="67">
        <f>IF(AND(BJ369&lt;&gt;0,BL369&lt;&gt;0)=FALSE,0,data!$C$43)</f>
        <v>0</v>
      </c>
      <c r="BN369" s="91">
        <f t="shared" si="174"/>
        <v>0</v>
      </c>
      <c r="BO369" s="121">
        <f t="shared" si="175"/>
        <v>0</v>
      </c>
      <c r="BP369" s="61">
        <f t="shared" si="176"/>
        <v>0</v>
      </c>
      <c r="BQ369" s="61">
        <f t="shared" si="177"/>
        <v>0</v>
      </c>
      <c r="BS369" s="64"/>
      <c r="BT369" s="61">
        <f t="shared" si="178"/>
        <v>0</v>
      </c>
      <c r="BU369" s="65">
        <f>IF(BT369=1,data!$C$41*BS369,0)</f>
        <v>0</v>
      </c>
      <c r="BV369" s="87" t="s">
        <v>87</v>
      </c>
      <c r="BW369" s="66">
        <f>IF(BT369=1,IF(BS369&lt;15,VLOOKUP(BV369,data!$B$3:$E$32,2,0)*BS369,(VLOOKUP(BV369,data!$B$3:$E$32,2,0)*14)+(VLOOKUP(BV369,data!$B$3:$E$32,3,0))*(BS369-14)),0)</f>
        <v>0</v>
      </c>
      <c r="BX369" s="87" t="s">
        <v>87</v>
      </c>
      <c r="BY369" s="66">
        <f>IF(BT369=1,VLOOKUP(BX369,data!$B$35:$D$39,2,0),0)</f>
        <v>0</v>
      </c>
      <c r="BZ369" s="67">
        <f>IF(AND(BW369&lt;&gt;0,BY369&lt;&gt;0)=FALSE,0,data!$C$43)</f>
        <v>0</v>
      </c>
      <c r="CA369" s="91">
        <f t="shared" si="179"/>
        <v>0</v>
      </c>
      <c r="CB369" s="121">
        <f t="shared" si="180"/>
        <v>0</v>
      </c>
      <c r="CC369" s="61">
        <f t="shared" si="181"/>
        <v>0</v>
      </c>
      <c r="CD369" s="61">
        <f t="shared" si="182"/>
        <v>0</v>
      </c>
    </row>
    <row r="370" spans="1:82" ht="18" hidden="1" customHeight="1" x14ac:dyDescent="0.25">
      <c r="A370" s="68"/>
      <c r="B370" s="58" t="s">
        <v>452</v>
      </c>
      <c r="C370" s="113"/>
      <c r="D370" s="59"/>
      <c r="E370" s="64"/>
      <c r="F370" s="61">
        <f t="shared" si="153"/>
        <v>0</v>
      </c>
      <c r="G370" s="65">
        <f>IF(F370=1,data!$C$41*E370,0)</f>
        <v>0</v>
      </c>
      <c r="H370" s="87" t="s">
        <v>87</v>
      </c>
      <c r="I370" s="66">
        <f>IF($F370=1,IF($E370&lt;15,VLOOKUP(H370,data!$B$3:$E$32,2,0)*$E370,(VLOOKUP(H370,data!$B$3:$E$32,2,0)*14)+(VLOOKUP(H370,data!$B$3:$E$32,3,0))*($E370-14)),0)</f>
        <v>0</v>
      </c>
      <c r="J370" s="87" t="s">
        <v>87</v>
      </c>
      <c r="K370" s="66">
        <f>IF($F370=1,VLOOKUP(J370,data!$B$35:$D$39,2,0),0)</f>
        <v>0</v>
      </c>
      <c r="L370" s="67">
        <f>IF(AND(I370&lt;&gt;0,K370&lt;&gt;0)=FALSE,0,data!$C$43)</f>
        <v>0</v>
      </c>
      <c r="M370" s="91">
        <f t="shared" si="154"/>
        <v>0</v>
      </c>
      <c r="N370" s="61">
        <f t="shared" si="183"/>
        <v>0</v>
      </c>
      <c r="O370" s="61">
        <f t="shared" si="155"/>
        <v>0</v>
      </c>
      <c r="P370" s="61">
        <f t="shared" si="156"/>
        <v>0</v>
      </c>
      <c r="Q370" s="137">
        <f t="shared" si="157"/>
        <v>0</v>
      </c>
      <c r="S370" s="64"/>
      <c r="T370" s="61">
        <f t="shared" si="158"/>
        <v>0</v>
      </c>
      <c r="U370" s="65">
        <f>IF(T370=1,data!$C$41*S370,0)</f>
        <v>0</v>
      </c>
      <c r="V370" s="87" t="s">
        <v>87</v>
      </c>
      <c r="W370" s="66">
        <f>IF(T370=1,IF(S370&lt;15,VLOOKUP(V370,data!$B$3:$E$32,2,0)*S370,(VLOOKUP(V370,data!$B$3:$E$32,2,0)*14)+(VLOOKUP(V370,data!$B$3:$E$32,3,0))*(S370-14)),0)</f>
        <v>0</v>
      </c>
      <c r="X370" s="87" t="s">
        <v>87</v>
      </c>
      <c r="Y370" s="66">
        <f>IF(T370=1,VLOOKUP(X370,data!$B$35:$D$39,2,0),0)</f>
        <v>0</v>
      </c>
      <c r="Z370" s="67">
        <f>IF(AND(W370&lt;&gt;0,Y370&lt;&gt;0)=FALSE,0,data!$C$43)</f>
        <v>0</v>
      </c>
      <c r="AA370" s="91">
        <f t="shared" si="159"/>
        <v>0</v>
      </c>
      <c r="AB370" s="121">
        <f t="shared" si="160"/>
        <v>0</v>
      </c>
      <c r="AC370" s="61">
        <f t="shared" si="161"/>
        <v>0</v>
      </c>
      <c r="AD370" s="61">
        <f t="shared" si="162"/>
        <v>0</v>
      </c>
      <c r="AF370" s="64"/>
      <c r="AG370" s="61">
        <f t="shared" si="163"/>
        <v>0</v>
      </c>
      <c r="AH370" s="65">
        <f>IF(AG370=1,data!$C$41*AF370,0)</f>
        <v>0</v>
      </c>
      <c r="AI370" s="87" t="s">
        <v>87</v>
      </c>
      <c r="AJ370" s="66">
        <f>IF(AG370=1,IF(AF370&lt;15,VLOOKUP(AI370,data!$B$3:$E$32,2,0)*AF370,(VLOOKUP(AI370,data!$B$3:$E$32,2,0)*14)+(VLOOKUP(AI370,data!$B$3:$E$32,3,0))*(AF370-14)),0)</f>
        <v>0</v>
      </c>
      <c r="AK370" s="87" t="s">
        <v>87</v>
      </c>
      <c r="AL370" s="66">
        <f>IF(AG370=1,VLOOKUP(AK370,data!$B$35:$D$39,2,0),0)</f>
        <v>0</v>
      </c>
      <c r="AM370" s="67">
        <f>IF(AND(AJ370&lt;&gt;0,AL370&lt;&gt;0)=FALSE,0,data!$C$43)</f>
        <v>0</v>
      </c>
      <c r="AN370" s="91">
        <f t="shared" si="164"/>
        <v>0</v>
      </c>
      <c r="AO370" s="121">
        <f t="shared" si="165"/>
        <v>0</v>
      </c>
      <c r="AP370" s="61">
        <f t="shared" si="166"/>
        <v>0</v>
      </c>
      <c r="AQ370" s="61">
        <f t="shared" si="167"/>
        <v>0</v>
      </c>
      <c r="AS370" s="64"/>
      <c r="AT370" s="61">
        <f t="shared" si="168"/>
        <v>0</v>
      </c>
      <c r="AU370" s="65">
        <f>IF(AT370=1,data!$C$41*AS370,0)</f>
        <v>0</v>
      </c>
      <c r="AV370" s="87" t="s">
        <v>87</v>
      </c>
      <c r="AW370" s="66">
        <f>IF(AT370=1,IF(AS370&lt;15,VLOOKUP(AV370,data!$B$3:$E$32,2,0)*AS370,(VLOOKUP(AV370,data!$B$3:$E$32,2,0)*14)+(VLOOKUP(AV370,data!$B$3:$E$32,3,0))*(AS370-14)),0)</f>
        <v>0</v>
      </c>
      <c r="AX370" s="87" t="s">
        <v>87</v>
      </c>
      <c r="AY370" s="66">
        <f>IF(AT370=1,VLOOKUP(AX370,data!$B$35:$D$39,2,0),0)</f>
        <v>0</v>
      </c>
      <c r="AZ370" s="67">
        <f>IF(AND(AW370&lt;&gt;0,AY370&lt;&gt;0)=FALSE,0,data!$C$43)</f>
        <v>0</v>
      </c>
      <c r="BA370" s="91">
        <f t="shared" si="169"/>
        <v>0</v>
      </c>
      <c r="BB370" s="121">
        <f t="shared" si="170"/>
        <v>0</v>
      </c>
      <c r="BC370" s="61">
        <f t="shared" si="171"/>
        <v>0</v>
      </c>
      <c r="BD370" s="61">
        <f t="shared" si="172"/>
        <v>0</v>
      </c>
      <c r="BF370" s="64"/>
      <c r="BG370" s="61">
        <f t="shared" si="173"/>
        <v>0</v>
      </c>
      <c r="BH370" s="65">
        <f>IF(BG370=1,data!$C$41*BF370,0)</f>
        <v>0</v>
      </c>
      <c r="BI370" s="87" t="s">
        <v>87</v>
      </c>
      <c r="BJ370" s="66">
        <f>IF(BG370=1,IF(BF370&lt;15,VLOOKUP(BI370,data!$B$3:$E$32,2,0)*BF370,(VLOOKUP(BI370,data!$B$3:$E$32,2,0)*14)+(VLOOKUP(BI370,data!$B$3:$E$32,3,0))*(BF370-14)),0)</f>
        <v>0</v>
      </c>
      <c r="BK370" s="87" t="s">
        <v>87</v>
      </c>
      <c r="BL370" s="66">
        <f>IF(BG370=1,VLOOKUP(BK370,data!$B$35:$D$39,2,0),0)</f>
        <v>0</v>
      </c>
      <c r="BM370" s="67">
        <f>IF(AND(BJ370&lt;&gt;0,BL370&lt;&gt;0)=FALSE,0,data!$C$43)</f>
        <v>0</v>
      </c>
      <c r="BN370" s="91">
        <f t="shared" si="174"/>
        <v>0</v>
      </c>
      <c r="BO370" s="121">
        <f t="shared" si="175"/>
        <v>0</v>
      </c>
      <c r="BP370" s="61">
        <f t="shared" si="176"/>
        <v>0</v>
      </c>
      <c r="BQ370" s="61">
        <f t="shared" si="177"/>
        <v>0</v>
      </c>
      <c r="BS370" s="64"/>
      <c r="BT370" s="61">
        <f t="shared" si="178"/>
        <v>0</v>
      </c>
      <c r="BU370" s="65">
        <f>IF(BT370=1,data!$C$41*BS370,0)</f>
        <v>0</v>
      </c>
      <c r="BV370" s="87" t="s">
        <v>87</v>
      </c>
      <c r="BW370" s="66">
        <f>IF(BT370=1,IF(BS370&lt;15,VLOOKUP(BV370,data!$B$3:$E$32,2,0)*BS370,(VLOOKUP(BV370,data!$B$3:$E$32,2,0)*14)+(VLOOKUP(BV370,data!$B$3:$E$32,3,0))*(BS370-14)),0)</f>
        <v>0</v>
      </c>
      <c r="BX370" s="87" t="s">
        <v>87</v>
      </c>
      <c r="BY370" s="66">
        <f>IF(BT370=1,VLOOKUP(BX370,data!$B$35:$D$39,2,0),0)</f>
        <v>0</v>
      </c>
      <c r="BZ370" s="67">
        <f>IF(AND(BW370&lt;&gt;0,BY370&lt;&gt;0)=FALSE,0,data!$C$43)</f>
        <v>0</v>
      </c>
      <c r="CA370" s="91">
        <f t="shared" si="179"/>
        <v>0</v>
      </c>
      <c r="CB370" s="121">
        <f t="shared" si="180"/>
        <v>0</v>
      </c>
      <c r="CC370" s="61">
        <f t="shared" si="181"/>
        <v>0</v>
      </c>
      <c r="CD370" s="61">
        <f t="shared" si="182"/>
        <v>0</v>
      </c>
    </row>
    <row r="371" spans="1:82" ht="18" hidden="1" customHeight="1" x14ac:dyDescent="0.25">
      <c r="A371" s="68"/>
      <c r="B371" s="58" t="s">
        <v>453</v>
      </c>
      <c r="C371" s="113"/>
      <c r="D371" s="59"/>
      <c r="E371" s="64"/>
      <c r="F371" s="61">
        <f t="shared" si="153"/>
        <v>0</v>
      </c>
      <c r="G371" s="65">
        <f>IF(F371=1,data!$C$41*E371,0)</f>
        <v>0</v>
      </c>
      <c r="H371" s="87" t="s">
        <v>87</v>
      </c>
      <c r="I371" s="66">
        <f>IF($F371=1,IF($E371&lt;15,VLOOKUP(H371,data!$B$3:$E$32,2,0)*$E371,(VLOOKUP(H371,data!$B$3:$E$32,2,0)*14)+(VLOOKUP(H371,data!$B$3:$E$32,3,0))*($E371-14)),0)</f>
        <v>0</v>
      </c>
      <c r="J371" s="87" t="s">
        <v>87</v>
      </c>
      <c r="K371" s="66">
        <f>IF($F371=1,VLOOKUP(J371,data!$B$35:$D$39,2,0),0)</f>
        <v>0</v>
      </c>
      <c r="L371" s="67">
        <f>IF(AND(I371&lt;&gt;0,K371&lt;&gt;0)=FALSE,0,data!$C$43)</f>
        <v>0</v>
      </c>
      <c r="M371" s="91">
        <f t="shared" si="154"/>
        <v>0</v>
      </c>
      <c r="N371" s="61">
        <f t="shared" si="183"/>
        <v>0</v>
      </c>
      <c r="O371" s="61">
        <f t="shared" si="155"/>
        <v>0</v>
      </c>
      <c r="P371" s="61">
        <f t="shared" si="156"/>
        <v>0</v>
      </c>
      <c r="Q371" s="137">
        <f t="shared" si="157"/>
        <v>0</v>
      </c>
      <c r="S371" s="64"/>
      <c r="T371" s="61">
        <f t="shared" si="158"/>
        <v>0</v>
      </c>
      <c r="U371" s="65">
        <f>IF(T371=1,data!$C$41*S371,0)</f>
        <v>0</v>
      </c>
      <c r="V371" s="87" t="s">
        <v>87</v>
      </c>
      <c r="W371" s="66">
        <f>IF(T371=1,IF(S371&lt;15,VLOOKUP(V371,data!$B$3:$E$32,2,0)*S371,(VLOOKUP(V371,data!$B$3:$E$32,2,0)*14)+(VLOOKUP(V371,data!$B$3:$E$32,3,0))*(S371-14)),0)</f>
        <v>0</v>
      </c>
      <c r="X371" s="87" t="s">
        <v>87</v>
      </c>
      <c r="Y371" s="66">
        <f>IF(T371=1,VLOOKUP(X371,data!$B$35:$D$39,2,0),0)</f>
        <v>0</v>
      </c>
      <c r="Z371" s="67">
        <f>IF(AND(W371&lt;&gt;0,Y371&lt;&gt;0)=FALSE,0,data!$C$43)</f>
        <v>0</v>
      </c>
      <c r="AA371" s="91">
        <f t="shared" si="159"/>
        <v>0</v>
      </c>
      <c r="AB371" s="121">
        <f t="shared" si="160"/>
        <v>0</v>
      </c>
      <c r="AC371" s="61">
        <f t="shared" si="161"/>
        <v>0</v>
      </c>
      <c r="AD371" s="61">
        <f t="shared" si="162"/>
        <v>0</v>
      </c>
      <c r="AF371" s="64"/>
      <c r="AG371" s="61">
        <f t="shared" si="163"/>
        <v>0</v>
      </c>
      <c r="AH371" s="65">
        <f>IF(AG371=1,data!$C$41*AF371,0)</f>
        <v>0</v>
      </c>
      <c r="AI371" s="87" t="s">
        <v>87</v>
      </c>
      <c r="AJ371" s="66">
        <f>IF(AG371=1,IF(AF371&lt;15,VLOOKUP(AI371,data!$B$3:$E$32,2,0)*AF371,(VLOOKUP(AI371,data!$B$3:$E$32,2,0)*14)+(VLOOKUP(AI371,data!$B$3:$E$32,3,0))*(AF371-14)),0)</f>
        <v>0</v>
      </c>
      <c r="AK371" s="87" t="s">
        <v>87</v>
      </c>
      <c r="AL371" s="66">
        <f>IF(AG371=1,VLOOKUP(AK371,data!$B$35:$D$39,2,0),0)</f>
        <v>0</v>
      </c>
      <c r="AM371" s="67">
        <f>IF(AND(AJ371&lt;&gt;0,AL371&lt;&gt;0)=FALSE,0,data!$C$43)</f>
        <v>0</v>
      </c>
      <c r="AN371" s="91">
        <f t="shared" si="164"/>
        <v>0</v>
      </c>
      <c r="AO371" s="121">
        <f t="shared" si="165"/>
        <v>0</v>
      </c>
      <c r="AP371" s="61">
        <f t="shared" si="166"/>
        <v>0</v>
      </c>
      <c r="AQ371" s="61">
        <f t="shared" si="167"/>
        <v>0</v>
      </c>
      <c r="AS371" s="64"/>
      <c r="AT371" s="61">
        <f t="shared" si="168"/>
        <v>0</v>
      </c>
      <c r="AU371" s="65">
        <f>IF(AT371=1,data!$C$41*AS371,0)</f>
        <v>0</v>
      </c>
      <c r="AV371" s="87" t="s">
        <v>87</v>
      </c>
      <c r="AW371" s="66">
        <f>IF(AT371=1,IF(AS371&lt;15,VLOOKUP(AV371,data!$B$3:$E$32,2,0)*AS371,(VLOOKUP(AV371,data!$B$3:$E$32,2,0)*14)+(VLOOKUP(AV371,data!$B$3:$E$32,3,0))*(AS371-14)),0)</f>
        <v>0</v>
      </c>
      <c r="AX371" s="87" t="s">
        <v>87</v>
      </c>
      <c r="AY371" s="66">
        <f>IF(AT371=1,VLOOKUP(AX371,data!$B$35:$D$39,2,0),0)</f>
        <v>0</v>
      </c>
      <c r="AZ371" s="67">
        <f>IF(AND(AW371&lt;&gt;0,AY371&lt;&gt;0)=FALSE,0,data!$C$43)</f>
        <v>0</v>
      </c>
      <c r="BA371" s="91">
        <f t="shared" si="169"/>
        <v>0</v>
      </c>
      <c r="BB371" s="121">
        <f t="shared" si="170"/>
        <v>0</v>
      </c>
      <c r="BC371" s="61">
        <f t="shared" si="171"/>
        <v>0</v>
      </c>
      <c r="BD371" s="61">
        <f t="shared" si="172"/>
        <v>0</v>
      </c>
      <c r="BF371" s="64"/>
      <c r="BG371" s="61">
        <f t="shared" si="173"/>
        <v>0</v>
      </c>
      <c r="BH371" s="65">
        <f>IF(BG371=1,data!$C$41*BF371,0)</f>
        <v>0</v>
      </c>
      <c r="BI371" s="87" t="s">
        <v>87</v>
      </c>
      <c r="BJ371" s="66">
        <f>IF(BG371=1,IF(BF371&lt;15,VLOOKUP(BI371,data!$B$3:$E$32,2,0)*BF371,(VLOOKUP(BI371,data!$B$3:$E$32,2,0)*14)+(VLOOKUP(BI371,data!$B$3:$E$32,3,0))*(BF371-14)),0)</f>
        <v>0</v>
      </c>
      <c r="BK371" s="87" t="s">
        <v>87</v>
      </c>
      <c r="BL371" s="66">
        <f>IF(BG371=1,VLOOKUP(BK371,data!$B$35:$D$39,2,0),0)</f>
        <v>0</v>
      </c>
      <c r="BM371" s="67">
        <f>IF(AND(BJ371&lt;&gt;0,BL371&lt;&gt;0)=FALSE,0,data!$C$43)</f>
        <v>0</v>
      </c>
      <c r="BN371" s="91">
        <f t="shared" si="174"/>
        <v>0</v>
      </c>
      <c r="BO371" s="121">
        <f t="shared" si="175"/>
        <v>0</v>
      </c>
      <c r="BP371" s="61">
        <f t="shared" si="176"/>
        <v>0</v>
      </c>
      <c r="BQ371" s="61">
        <f t="shared" si="177"/>
        <v>0</v>
      </c>
      <c r="BS371" s="64"/>
      <c r="BT371" s="61">
        <f t="shared" si="178"/>
        <v>0</v>
      </c>
      <c r="BU371" s="65">
        <f>IF(BT371=1,data!$C$41*BS371,0)</f>
        <v>0</v>
      </c>
      <c r="BV371" s="87" t="s">
        <v>87</v>
      </c>
      <c r="BW371" s="66">
        <f>IF(BT371=1,IF(BS371&lt;15,VLOOKUP(BV371,data!$B$3:$E$32,2,0)*BS371,(VLOOKUP(BV371,data!$B$3:$E$32,2,0)*14)+(VLOOKUP(BV371,data!$B$3:$E$32,3,0))*(BS371-14)),0)</f>
        <v>0</v>
      </c>
      <c r="BX371" s="87" t="s">
        <v>87</v>
      </c>
      <c r="BY371" s="66">
        <f>IF(BT371=1,VLOOKUP(BX371,data!$B$35:$D$39,2,0),0)</f>
        <v>0</v>
      </c>
      <c r="BZ371" s="67">
        <f>IF(AND(BW371&lt;&gt;0,BY371&lt;&gt;0)=FALSE,0,data!$C$43)</f>
        <v>0</v>
      </c>
      <c r="CA371" s="91">
        <f t="shared" si="179"/>
        <v>0</v>
      </c>
      <c r="CB371" s="121">
        <f t="shared" si="180"/>
        <v>0</v>
      </c>
      <c r="CC371" s="61">
        <f t="shared" si="181"/>
        <v>0</v>
      </c>
      <c r="CD371" s="61">
        <f t="shared" si="182"/>
        <v>0</v>
      </c>
    </row>
    <row r="372" spans="1:82" ht="18" hidden="1" customHeight="1" x14ac:dyDescent="0.25">
      <c r="A372" s="68"/>
      <c r="B372" s="58" t="s">
        <v>454</v>
      </c>
      <c r="C372" s="113"/>
      <c r="D372" s="59"/>
      <c r="E372" s="64"/>
      <c r="F372" s="61">
        <f t="shared" si="153"/>
        <v>0</v>
      </c>
      <c r="G372" s="65">
        <f>IF(F372=1,data!$C$41*E372,0)</f>
        <v>0</v>
      </c>
      <c r="H372" s="87" t="s">
        <v>87</v>
      </c>
      <c r="I372" s="66">
        <f>IF($F372=1,IF($E372&lt;15,VLOOKUP(H372,data!$B$3:$E$32,2,0)*$E372,(VLOOKUP(H372,data!$B$3:$E$32,2,0)*14)+(VLOOKUP(H372,data!$B$3:$E$32,3,0))*($E372-14)),0)</f>
        <v>0</v>
      </c>
      <c r="J372" s="87" t="s">
        <v>87</v>
      </c>
      <c r="K372" s="66">
        <f>IF($F372=1,VLOOKUP(J372,data!$B$35:$D$39,2,0),0)</f>
        <v>0</v>
      </c>
      <c r="L372" s="67">
        <f>IF(AND(I372&lt;&gt;0,K372&lt;&gt;0)=FALSE,0,data!$C$43)</f>
        <v>0</v>
      </c>
      <c r="M372" s="91">
        <f t="shared" si="154"/>
        <v>0</v>
      </c>
      <c r="N372" s="61">
        <f t="shared" si="183"/>
        <v>0</v>
      </c>
      <c r="O372" s="61">
        <f t="shared" si="155"/>
        <v>0</v>
      </c>
      <c r="P372" s="61">
        <f t="shared" si="156"/>
        <v>0</v>
      </c>
      <c r="Q372" s="137">
        <f t="shared" si="157"/>
        <v>0</v>
      </c>
      <c r="S372" s="64"/>
      <c r="T372" s="61">
        <f t="shared" si="158"/>
        <v>0</v>
      </c>
      <c r="U372" s="65">
        <f>IF(T372=1,data!$C$41*S372,0)</f>
        <v>0</v>
      </c>
      <c r="V372" s="87" t="s">
        <v>87</v>
      </c>
      <c r="W372" s="66">
        <f>IF(T372=1,IF(S372&lt;15,VLOOKUP(V372,data!$B$3:$E$32,2,0)*S372,(VLOOKUP(V372,data!$B$3:$E$32,2,0)*14)+(VLOOKUP(V372,data!$B$3:$E$32,3,0))*(S372-14)),0)</f>
        <v>0</v>
      </c>
      <c r="X372" s="87" t="s">
        <v>87</v>
      </c>
      <c r="Y372" s="66">
        <f>IF(T372=1,VLOOKUP(X372,data!$B$35:$D$39,2,0),0)</f>
        <v>0</v>
      </c>
      <c r="Z372" s="67">
        <f>IF(AND(W372&lt;&gt;0,Y372&lt;&gt;0)=FALSE,0,data!$C$43)</f>
        <v>0</v>
      </c>
      <c r="AA372" s="91">
        <f t="shared" si="159"/>
        <v>0</v>
      </c>
      <c r="AB372" s="121">
        <f t="shared" si="160"/>
        <v>0</v>
      </c>
      <c r="AC372" s="61">
        <f t="shared" si="161"/>
        <v>0</v>
      </c>
      <c r="AD372" s="61">
        <f t="shared" si="162"/>
        <v>0</v>
      </c>
      <c r="AF372" s="64"/>
      <c r="AG372" s="61">
        <f t="shared" si="163"/>
        <v>0</v>
      </c>
      <c r="AH372" s="65">
        <f>IF(AG372=1,data!$C$41*AF372,0)</f>
        <v>0</v>
      </c>
      <c r="AI372" s="87" t="s">
        <v>87</v>
      </c>
      <c r="AJ372" s="66">
        <f>IF(AG372=1,IF(AF372&lt;15,VLOOKUP(AI372,data!$B$3:$E$32,2,0)*AF372,(VLOOKUP(AI372,data!$B$3:$E$32,2,0)*14)+(VLOOKUP(AI372,data!$B$3:$E$32,3,0))*(AF372-14)),0)</f>
        <v>0</v>
      </c>
      <c r="AK372" s="87" t="s">
        <v>87</v>
      </c>
      <c r="AL372" s="66">
        <f>IF(AG372=1,VLOOKUP(AK372,data!$B$35:$D$39,2,0),0)</f>
        <v>0</v>
      </c>
      <c r="AM372" s="67">
        <f>IF(AND(AJ372&lt;&gt;0,AL372&lt;&gt;0)=FALSE,0,data!$C$43)</f>
        <v>0</v>
      </c>
      <c r="AN372" s="91">
        <f t="shared" si="164"/>
        <v>0</v>
      </c>
      <c r="AO372" s="121">
        <f t="shared" si="165"/>
        <v>0</v>
      </c>
      <c r="AP372" s="61">
        <f t="shared" si="166"/>
        <v>0</v>
      </c>
      <c r="AQ372" s="61">
        <f t="shared" si="167"/>
        <v>0</v>
      </c>
      <c r="AS372" s="64"/>
      <c r="AT372" s="61">
        <f t="shared" si="168"/>
        <v>0</v>
      </c>
      <c r="AU372" s="65">
        <f>IF(AT372=1,data!$C$41*AS372,0)</f>
        <v>0</v>
      </c>
      <c r="AV372" s="87" t="s">
        <v>87</v>
      </c>
      <c r="AW372" s="66">
        <f>IF(AT372=1,IF(AS372&lt;15,VLOOKUP(AV372,data!$B$3:$E$32,2,0)*AS372,(VLOOKUP(AV372,data!$B$3:$E$32,2,0)*14)+(VLOOKUP(AV372,data!$B$3:$E$32,3,0))*(AS372-14)),0)</f>
        <v>0</v>
      </c>
      <c r="AX372" s="87" t="s">
        <v>87</v>
      </c>
      <c r="AY372" s="66">
        <f>IF(AT372=1,VLOOKUP(AX372,data!$B$35:$D$39,2,0),0)</f>
        <v>0</v>
      </c>
      <c r="AZ372" s="67">
        <f>IF(AND(AW372&lt;&gt;0,AY372&lt;&gt;0)=FALSE,0,data!$C$43)</f>
        <v>0</v>
      </c>
      <c r="BA372" s="91">
        <f t="shared" si="169"/>
        <v>0</v>
      </c>
      <c r="BB372" s="121">
        <f t="shared" si="170"/>
        <v>0</v>
      </c>
      <c r="BC372" s="61">
        <f t="shared" si="171"/>
        <v>0</v>
      </c>
      <c r="BD372" s="61">
        <f t="shared" si="172"/>
        <v>0</v>
      </c>
      <c r="BF372" s="64"/>
      <c r="BG372" s="61">
        <f t="shared" si="173"/>
        <v>0</v>
      </c>
      <c r="BH372" s="65">
        <f>IF(BG372=1,data!$C$41*BF372,0)</f>
        <v>0</v>
      </c>
      <c r="BI372" s="87" t="s">
        <v>87</v>
      </c>
      <c r="BJ372" s="66">
        <f>IF(BG372=1,IF(BF372&lt;15,VLOOKUP(BI372,data!$B$3:$E$32,2,0)*BF372,(VLOOKUP(BI372,data!$B$3:$E$32,2,0)*14)+(VLOOKUP(BI372,data!$B$3:$E$32,3,0))*(BF372-14)),0)</f>
        <v>0</v>
      </c>
      <c r="BK372" s="87" t="s">
        <v>87</v>
      </c>
      <c r="BL372" s="66">
        <f>IF(BG372=1,VLOOKUP(BK372,data!$B$35:$D$39,2,0),0)</f>
        <v>0</v>
      </c>
      <c r="BM372" s="67">
        <f>IF(AND(BJ372&lt;&gt;0,BL372&lt;&gt;0)=FALSE,0,data!$C$43)</f>
        <v>0</v>
      </c>
      <c r="BN372" s="91">
        <f t="shared" si="174"/>
        <v>0</v>
      </c>
      <c r="BO372" s="121">
        <f t="shared" si="175"/>
        <v>0</v>
      </c>
      <c r="BP372" s="61">
        <f t="shared" si="176"/>
        <v>0</v>
      </c>
      <c r="BQ372" s="61">
        <f t="shared" si="177"/>
        <v>0</v>
      </c>
      <c r="BS372" s="64"/>
      <c r="BT372" s="61">
        <f t="shared" si="178"/>
        <v>0</v>
      </c>
      <c r="BU372" s="65">
        <f>IF(BT372=1,data!$C$41*BS372,0)</f>
        <v>0</v>
      </c>
      <c r="BV372" s="87" t="s">
        <v>87</v>
      </c>
      <c r="BW372" s="66">
        <f>IF(BT372=1,IF(BS372&lt;15,VLOOKUP(BV372,data!$B$3:$E$32,2,0)*BS372,(VLOOKUP(BV372,data!$B$3:$E$32,2,0)*14)+(VLOOKUP(BV372,data!$B$3:$E$32,3,0))*(BS372-14)),0)</f>
        <v>0</v>
      </c>
      <c r="BX372" s="87" t="s">
        <v>87</v>
      </c>
      <c r="BY372" s="66">
        <f>IF(BT372=1,VLOOKUP(BX372,data!$B$35:$D$39,2,0),0)</f>
        <v>0</v>
      </c>
      <c r="BZ372" s="67">
        <f>IF(AND(BW372&lt;&gt;0,BY372&lt;&gt;0)=FALSE,0,data!$C$43)</f>
        <v>0</v>
      </c>
      <c r="CA372" s="91">
        <f t="shared" si="179"/>
        <v>0</v>
      </c>
      <c r="CB372" s="121">
        <f t="shared" si="180"/>
        <v>0</v>
      </c>
      <c r="CC372" s="61">
        <f t="shared" si="181"/>
        <v>0</v>
      </c>
      <c r="CD372" s="61">
        <f t="shared" si="182"/>
        <v>0</v>
      </c>
    </row>
    <row r="373" spans="1:82" ht="18" hidden="1" customHeight="1" x14ac:dyDescent="0.25">
      <c r="A373" s="68"/>
      <c r="B373" s="58" t="s">
        <v>455</v>
      </c>
      <c r="C373" s="113"/>
      <c r="D373" s="59"/>
      <c r="E373" s="64"/>
      <c r="F373" s="61">
        <f t="shared" si="153"/>
        <v>0</v>
      </c>
      <c r="G373" s="65">
        <f>IF(F373=1,data!$C$41*E373,0)</f>
        <v>0</v>
      </c>
      <c r="H373" s="87" t="s">
        <v>87</v>
      </c>
      <c r="I373" s="66">
        <f>IF($F373=1,IF($E373&lt;15,VLOOKUP(H373,data!$B$3:$E$32,2,0)*$E373,(VLOOKUP(H373,data!$B$3:$E$32,2,0)*14)+(VLOOKUP(H373,data!$B$3:$E$32,3,0))*($E373-14)),0)</f>
        <v>0</v>
      </c>
      <c r="J373" s="87" t="s">
        <v>87</v>
      </c>
      <c r="K373" s="66">
        <f>IF($F373=1,VLOOKUP(J373,data!$B$35:$D$39,2,0),0)</f>
        <v>0</v>
      </c>
      <c r="L373" s="67">
        <f>IF(AND(I373&lt;&gt;0,K373&lt;&gt;0)=FALSE,0,data!$C$43)</f>
        <v>0</v>
      </c>
      <c r="M373" s="91">
        <f t="shared" si="154"/>
        <v>0</v>
      </c>
      <c r="N373" s="61">
        <f t="shared" si="183"/>
        <v>0</v>
      </c>
      <c r="O373" s="61">
        <f t="shared" si="155"/>
        <v>0</v>
      </c>
      <c r="P373" s="61">
        <f t="shared" si="156"/>
        <v>0</v>
      </c>
      <c r="Q373" s="137">
        <f t="shared" si="157"/>
        <v>0</v>
      </c>
      <c r="S373" s="64"/>
      <c r="T373" s="61">
        <f t="shared" si="158"/>
        <v>0</v>
      </c>
      <c r="U373" s="65">
        <f>IF(T373=1,data!$C$41*S373,0)</f>
        <v>0</v>
      </c>
      <c r="V373" s="87" t="s">
        <v>87</v>
      </c>
      <c r="W373" s="66">
        <f>IF(T373=1,IF(S373&lt;15,VLOOKUP(V373,data!$B$3:$E$32,2,0)*S373,(VLOOKUP(V373,data!$B$3:$E$32,2,0)*14)+(VLOOKUP(V373,data!$B$3:$E$32,3,0))*(S373-14)),0)</f>
        <v>0</v>
      </c>
      <c r="X373" s="87" t="s">
        <v>87</v>
      </c>
      <c r="Y373" s="66">
        <f>IF(T373=1,VLOOKUP(X373,data!$B$35:$D$39,2,0),0)</f>
        <v>0</v>
      </c>
      <c r="Z373" s="67">
        <f>IF(AND(W373&lt;&gt;0,Y373&lt;&gt;0)=FALSE,0,data!$C$43)</f>
        <v>0</v>
      </c>
      <c r="AA373" s="91">
        <f t="shared" si="159"/>
        <v>0</v>
      </c>
      <c r="AB373" s="121">
        <f t="shared" si="160"/>
        <v>0</v>
      </c>
      <c r="AC373" s="61">
        <f t="shared" si="161"/>
        <v>0</v>
      </c>
      <c r="AD373" s="61">
        <f t="shared" si="162"/>
        <v>0</v>
      </c>
      <c r="AF373" s="64"/>
      <c r="AG373" s="61">
        <f t="shared" si="163"/>
        <v>0</v>
      </c>
      <c r="AH373" s="65">
        <f>IF(AG373=1,data!$C$41*AF373,0)</f>
        <v>0</v>
      </c>
      <c r="AI373" s="87" t="s">
        <v>87</v>
      </c>
      <c r="AJ373" s="66">
        <f>IF(AG373=1,IF(AF373&lt;15,VLOOKUP(AI373,data!$B$3:$E$32,2,0)*AF373,(VLOOKUP(AI373,data!$B$3:$E$32,2,0)*14)+(VLOOKUP(AI373,data!$B$3:$E$32,3,0))*(AF373-14)),0)</f>
        <v>0</v>
      </c>
      <c r="AK373" s="87" t="s">
        <v>87</v>
      </c>
      <c r="AL373" s="66">
        <f>IF(AG373=1,VLOOKUP(AK373,data!$B$35:$D$39,2,0),0)</f>
        <v>0</v>
      </c>
      <c r="AM373" s="67">
        <f>IF(AND(AJ373&lt;&gt;0,AL373&lt;&gt;0)=FALSE,0,data!$C$43)</f>
        <v>0</v>
      </c>
      <c r="AN373" s="91">
        <f t="shared" si="164"/>
        <v>0</v>
      </c>
      <c r="AO373" s="121">
        <f t="shared" si="165"/>
        <v>0</v>
      </c>
      <c r="AP373" s="61">
        <f t="shared" si="166"/>
        <v>0</v>
      </c>
      <c r="AQ373" s="61">
        <f t="shared" si="167"/>
        <v>0</v>
      </c>
      <c r="AS373" s="64"/>
      <c r="AT373" s="61">
        <f t="shared" si="168"/>
        <v>0</v>
      </c>
      <c r="AU373" s="65">
        <f>IF(AT373=1,data!$C$41*AS373,0)</f>
        <v>0</v>
      </c>
      <c r="AV373" s="87" t="s">
        <v>87</v>
      </c>
      <c r="AW373" s="66">
        <f>IF(AT373=1,IF(AS373&lt;15,VLOOKUP(AV373,data!$B$3:$E$32,2,0)*AS373,(VLOOKUP(AV373,data!$B$3:$E$32,2,0)*14)+(VLOOKUP(AV373,data!$B$3:$E$32,3,0))*(AS373-14)),0)</f>
        <v>0</v>
      </c>
      <c r="AX373" s="87" t="s">
        <v>87</v>
      </c>
      <c r="AY373" s="66">
        <f>IF(AT373=1,VLOOKUP(AX373,data!$B$35:$D$39,2,0),0)</f>
        <v>0</v>
      </c>
      <c r="AZ373" s="67">
        <f>IF(AND(AW373&lt;&gt;0,AY373&lt;&gt;0)=FALSE,0,data!$C$43)</f>
        <v>0</v>
      </c>
      <c r="BA373" s="91">
        <f t="shared" si="169"/>
        <v>0</v>
      </c>
      <c r="BB373" s="121">
        <f t="shared" si="170"/>
        <v>0</v>
      </c>
      <c r="BC373" s="61">
        <f t="shared" si="171"/>
        <v>0</v>
      </c>
      <c r="BD373" s="61">
        <f t="shared" si="172"/>
        <v>0</v>
      </c>
      <c r="BF373" s="64"/>
      <c r="BG373" s="61">
        <f t="shared" si="173"/>
        <v>0</v>
      </c>
      <c r="BH373" s="65">
        <f>IF(BG373=1,data!$C$41*BF373,0)</f>
        <v>0</v>
      </c>
      <c r="BI373" s="87" t="s">
        <v>87</v>
      </c>
      <c r="BJ373" s="66">
        <f>IF(BG373=1,IF(BF373&lt;15,VLOOKUP(BI373,data!$B$3:$E$32,2,0)*BF373,(VLOOKUP(BI373,data!$B$3:$E$32,2,0)*14)+(VLOOKUP(BI373,data!$B$3:$E$32,3,0))*(BF373-14)),0)</f>
        <v>0</v>
      </c>
      <c r="BK373" s="87" t="s">
        <v>87</v>
      </c>
      <c r="BL373" s="66">
        <f>IF(BG373=1,VLOOKUP(BK373,data!$B$35:$D$39,2,0),0)</f>
        <v>0</v>
      </c>
      <c r="BM373" s="67">
        <f>IF(AND(BJ373&lt;&gt;0,BL373&lt;&gt;0)=FALSE,0,data!$C$43)</f>
        <v>0</v>
      </c>
      <c r="BN373" s="91">
        <f t="shared" si="174"/>
        <v>0</v>
      </c>
      <c r="BO373" s="121">
        <f t="shared" si="175"/>
        <v>0</v>
      </c>
      <c r="BP373" s="61">
        <f t="shared" si="176"/>
        <v>0</v>
      </c>
      <c r="BQ373" s="61">
        <f t="shared" si="177"/>
        <v>0</v>
      </c>
      <c r="BS373" s="64"/>
      <c r="BT373" s="61">
        <f t="shared" si="178"/>
        <v>0</v>
      </c>
      <c r="BU373" s="65">
        <f>IF(BT373=1,data!$C$41*BS373,0)</f>
        <v>0</v>
      </c>
      <c r="BV373" s="87" t="s">
        <v>87</v>
      </c>
      <c r="BW373" s="66">
        <f>IF(BT373=1,IF(BS373&lt;15,VLOOKUP(BV373,data!$B$3:$E$32,2,0)*BS373,(VLOOKUP(BV373,data!$B$3:$E$32,2,0)*14)+(VLOOKUP(BV373,data!$B$3:$E$32,3,0))*(BS373-14)),0)</f>
        <v>0</v>
      </c>
      <c r="BX373" s="87" t="s">
        <v>87</v>
      </c>
      <c r="BY373" s="66">
        <f>IF(BT373=1,VLOOKUP(BX373,data!$B$35:$D$39,2,0),0)</f>
        <v>0</v>
      </c>
      <c r="BZ373" s="67">
        <f>IF(AND(BW373&lt;&gt;0,BY373&lt;&gt;0)=FALSE,0,data!$C$43)</f>
        <v>0</v>
      </c>
      <c r="CA373" s="91">
        <f t="shared" si="179"/>
        <v>0</v>
      </c>
      <c r="CB373" s="121">
        <f t="shared" si="180"/>
        <v>0</v>
      </c>
      <c r="CC373" s="61">
        <f t="shared" si="181"/>
        <v>0</v>
      </c>
      <c r="CD373" s="61">
        <f t="shared" si="182"/>
        <v>0</v>
      </c>
    </row>
    <row r="374" spans="1:82" ht="18" hidden="1" customHeight="1" x14ac:dyDescent="0.25">
      <c r="A374" s="68"/>
      <c r="B374" s="58" t="s">
        <v>456</v>
      </c>
      <c r="C374" s="113"/>
      <c r="D374" s="59"/>
      <c r="E374" s="64"/>
      <c r="F374" s="61">
        <f t="shared" si="153"/>
        <v>0</v>
      </c>
      <c r="G374" s="65">
        <f>IF(F374=1,data!$C$41*E374,0)</f>
        <v>0</v>
      </c>
      <c r="H374" s="87" t="s">
        <v>87</v>
      </c>
      <c r="I374" s="66">
        <f>IF($F374=1,IF($E374&lt;15,VLOOKUP(H374,data!$B$3:$E$32,2,0)*$E374,(VLOOKUP(H374,data!$B$3:$E$32,2,0)*14)+(VLOOKUP(H374,data!$B$3:$E$32,3,0))*($E374-14)),0)</f>
        <v>0</v>
      </c>
      <c r="J374" s="87" t="s">
        <v>87</v>
      </c>
      <c r="K374" s="66">
        <f>IF($F374=1,VLOOKUP(J374,data!$B$35:$D$39,2,0),0)</f>
        <v>0</v>
      </c>
      <c r="L374" s="67">
        <f>IF(AND(I374&lt;&gt;0,K374&lt;&gt;0)=FALSE,0,data!$C$43)</f>
        <v>0</v>
      </c>
      <c r="M374" s="91">
        <f t="shared" si="154"/>
        <v>0</v>
      </c>
      <c r="N374" s="61">
        <f t="shared" si="183"/>
        <v>0</v>
      </c>
      <c r="O374" s="61">
        <f t="shared" si="155"/>
        <v>0</v>
      </c>
      <c r="P374" s="61">
        <f t="shared" si="156"/>
        <v>0</v>
      </c>
      <c r="Q374" s="137">
        <f t="shared" si="157"/>
        <v>0</v>
      </c>
      <c r="S374" s="64"/>
      <c r="T374" s="61">
        <f t="shared" si="158"/>
        <v>0</v>
      </c>
      <c r="U374" s="65">
        <f>IF(T374=1,data!$C$41*S374,0)</f>
        <v>0</v>
      </c>
      <c r="V374" s="87" t="s">
        <v>87</v>
      </c>
      <c r="W374" s="66">
        <f>IF(T374=1,IF(S374&lt;15,VLOOKUP(V374,data!$B$3:$E$32,2,0)*S374,(VLOOKUP(V374,data!$B$3:$E$32,2,0)*14)+(VLOOKUP(V374,data!$B$3:$E$32,3,0))*(S374-14)),0)</f>
        <v>0</v>
      </c>
      <c r="X374" s="87" t="s">
        <v>87</v>
      </c>
      <c r="Y374" s="66">
        <f>IF(T374=1,VLOOKUP(X374,data!$B$35:$D$39,2,0),0)</f>
        <v>0</v>
      </c>
      <c r="Z374" s="67">
        <f>IF(AND(W374&lt;&gt;0,Y374&lt;&gt;0)=FALSE,0,data!$C$43)</f>
        <v>0</v>
      </c>
      <c r="AA374" s="91">
        <f t="shared" si="159"/>
        <v>0</v>
      </c>
      <c r="AB374" s="121">
        <f t="shared" si="160"/>
        <v>0</v>
      </c>
      <c r="AC374" s="61">
        <f t="shared" si="161"/>
        <v>0</v>
      </c>
      <c r="AD374" s="61">
        <f t="shared" si="162"/>
        <v>0</v>
      </c>
      <c r="AF374" s="64"/>
      <c r="AG374" s="61">
        <f t="shared" si="163"/>
        <v>0</v>
      </c>
      <c r="AH374" s="65">
        <f>IF(AG374=1,data!$C$41*AF374,0)</f>
        <v>0</v>
      </c>
      <c r="AI374" s="87" t="s">
        <v>87</v>
      </c>
      <c r="AJ374" s="66">
        <f>IF(AG374=1,IF(AF374&lt;15,VLOOKUP(AI374,data!$B$3:$E$32,2,0)*AF374,(VLOOKUP(AI374,data!$B$3:$E$32,2,0)*14)+(VLOOKUP(AI374,data!$B$3:$E$32,3,0))*(AF374-14)),0)</f>
        <v>0</v>
      </c>
      <c r="AK374" s="87" t="s">
        <v>87</v>
      </c>
      <c r="AL374" s="66">
        <f>IF(AG374=1,VLOOKUP(AK374,data!$B$35:$D$39,2,0),0)</f>
        <v>0</v>
      </c>
      <c r="AM374" s="67">
        <f>IF(AND(AJ374&lt;&gt;0,AL374&lt;&gt;0)=FALSE,0,data!$C$43)</f>
        <v>0</v>
      </c>
      <c r="AN374" s="91">
        <f t="shared" si="164"/>
        <v>0</v>
      </c>
      <c r="AO374" s="121">
        <f t="shared" si="165"/>
        <v>0</v>
      </c>
      <c r="AP374" s="61">
        <f t="shared" si="166"/>
        <v>0</v>
      </c>
      <c r="AQ374" s="61">
        <f t="shared" si="167"/>
        <v>0</v>
      </c>
      <c r="AS374" s="64"/>
      <c r="AT374" s="61">
        <f t="shared" si="168"/>
        <v>0</v>
      </c>
      <c r="AU374" s="65">
        <f>IF(AT374=1,data!$C$41*AS374,0)</f>
        <v>0</v>
      </c>
      <c r="AV374" s="87" t="s">
        <v>87</v>
      </c>
      <c r="AW374" s="66">
        <f>IF(AT374=1,IF(AS374&lt;15,VLOOKUP(AV374,data!$B$3:$E$32,2,0)*AS374,(VLOOKUP(AV374,data!$B$3:$E$32,2,0)*14)+(VLOOKUP(AV374,data!$B$3:$E$32,3,0))*(AS374-14)),0)</f>
        <v>0</v>
      </c>
      <c r="AX374" s="87" t="s">
        <v>87</v>
      </c>
      <c r="AY374" s="66">
        <f>IF(AT374=1,VLOOKUP(AX374,data!$B$35:$D$39,2,0),0)</f>
        <v>0</v>
      </c>
      <c r="AZ374" s="67">
        <f>IF(AND(AW374&lt;&gt;0,AY374&lt;&gt;0)=FALSE,0,data!$C$43)</f>
        <v>0</v>
      </c>
      <c r="BA374" s="91">
        <f t="shared" si="169"/>
        <v>0</v>
      </c>
      <c r="BB374" s="121">
        <f t="shared" si="170"/>
        <v>0</v>
      </c>
      <c r="BC374" s="61">
        <f t="shared" si="171"/>
        <v>0</v>
      </c>
      <c r="BD374" s="61">
        <f t="shared" si="172"/>
        <v>0</v>
      </c>
      <c r="BF374" s="64"/>
      <c r="BG374" s="61">
        <f t="shared" si="173"/>
        <v>0</v>
      </c>
      <c r="BH374" s="65">
        <f>IF(BG374=1,data!$C$41*BF374,0)</f>
        <v>0</v>
      </c>
      <c r="BI374" s="87" t="s">
        <v>87</v>
      </c>
      <c r="BJ374" s="66">
        <f>IF(BG374=1,IF(BF374&lt;15,VLOOKUP(BI374,data!$B$3:$E$32,2,0)*BF374,(VLOOKUP(BI374,data!$B$3:$E$32,2,0)*14)+(VLOOKUP(BI374,data!$B$3:$E$32,3,0))*(BF374-14)),0)</f>
        <v>0</v>
      </c>
      <c r="BK374" s="87" t="s">
        <v>87</v>
      </c>
      <c r="BL374" s="66">
        <f>IF(BG374=1,VLOOKUP(BK374,data!$B$35:$D$39,2,0),0)</f>
        <v>0</v>
      </c>
      <c r="BM374" s="67">
        <f>IF(AND(BJ374&lt;&gt;0,BL374&lt;&gt;0)=FALSE,0,data!$C$43)</f>
        <v>0</v>
      </c>
      <c r="BN374" s="91">
        <f t="shared" si="174"/>
        <v>0</v>
      </c>
      <c r="BO374" s="121">
        <f t="shared" si="175"/>
        <v>0</v>
      </c>
      <c r="BP374" s="61">
        <f t="shared" si="176"/>
        <v>0</v>
      </c>
      <c r="BQ374" s="61">
        <f t="shared" si="177"/>
        <v>0</v>
      </c>
      <c r="BS374" s="64"/>
      <c r="BT374" s="61">
        <f t="shared" si="178"/>
        <v>0</v>
      </c>
      <c r="BU374" s="65">
        <f>IF(BT374=1,data!$C$41*BS374,0)</f>
        <v>0</v>
      </c>
      <c r="BV374" s="87" t="s">
        <v>87</v>
      </c>
      <c r="BW374" s="66">
        <f>IF(BT374=1,IF(BS374&lt;15,VLOOKUP(BV374,data!$B$3:$E$32,2,0)*BS374,(VLOOKUP(BV374,data!$B$3:$E$32,2,0)*14)+(VLOOKUP(BV374,data!$B$3:$E$32,3,0))*(BS374-14)),0)</f>
        <v>0</v>
      </c>
      <c r="BX374" s="87" t="s">
        <v>87</v>
      </c>
      <c r="BY374" s="66">
        <f>IF(BT374=1,VLOOKUP(BX374,data!$B$35:$D$39,2,0),0)</f>
        <v>0</v>
      </c>
      <c r="BZ374" s="67">
        <f>IF(AND(BW374&lt;&gt;0,BY374&lt;&gt;0)=FALSE,0,data!$C$43)</f>
        <v>0</v>
      </c>
      <c r="CA374" s="91">
        <f t="shared" si="179"/>
        <v>0</v>
      </c>
      <c r="CB374" s="121">
        <f t="shared" si="180"/>
        <v>0</v>
      </c>
      <c r="CC374" s="61">
        <f t="shared" si="181"/>
        <v>0</v>
      </c>
      <c r="CD374" s="61">
        <f t="shared" si="182"/>
        <v>0</v>
      </c>
    </row>
    <row r="375" spans="1:82" ht="18" hidden="1" customHeight="1" x14ac:dyDescent="0.25">
      <c r="A375" s="68"/>
      <c r="B375" s="58" t="s">
        <v>457</v>
      </c>
      <c r="C375" s="113"/>
      <c r="D375" s="59"/>
      <c r="E375" s="64"/>
      <c r="F375" s="61">
        <f t="shared" si="153"/>
        <v>0</v>
      </c>
      <c r="G375" s="65">
        <f>IF(F375=1,data!$C$41*E375,0)</f>
        <v>0</v>
      </c>
      <c r="H375" s="87" t="s">
        <v>87</v>
      </c>
      <c r="I375" s="66">
        <f>IF($F375=1,IF($E375&lt;15,VLOOKUP(H375,data!$B$3:$E$32,2,0)*$E375,(VLOOKUP(H375,data!$B$3:$E$32,2,0)*14)+(VLOOKUP(H375,data!$B$3:$E$32,3,0))*($E375-14)),0)</f>
        <v>0</v>
      </c>
      <c r="J375" s="87" t="s">
        <v>87</v>
      </c>
      <c r="K375" s="66">
        <f>IF($F375=1,VLOOKUP(J375,data!$B$35:$D$39,2,0),0)</f>
        <v>0</v>
      </c>
      <c r="L375" s="67">
        <f>IF(AND(I375&lt;&gt;0,K375&lt;&gt;0)=FALSE,0,data!$C$43)</f>
        <v>0</v>
      </c>
      <c r="M375" s="91">
        <f t="shared" si="154"/>
        <v>0</v>
      </c>
      <c r="N375" s="61">
        <f t="shared" si="183"/>
        <v>0</v>
      </c>
      <c r="O375" s="61">
        <f t="shared" si="155"/>
        <v>0</v>
      </c>
      <c r="P375" s="61">
        <f t="shared" si="156"/>
        <v>0</v>
      </c>
      <c r="Q375" s="137">
        <f t="shared" si="157"/>
        <v>0</v>
      </c>
      <c r="S375" s="64"/>
      <c r="T375" s="61">
        <f t="shared" si="158"/>
        <v>0</v>
      </c>
      <c r="U375" s="65">
        <f>IF(T375=1,data!$C$41*S375,0)</f>
        <v>0</v>
      </c>
      <c r="V375" s="87" t="s">
        <v>87</v>
      </c>
      <c r="W375" s="66">
        <f>IF(T375=1,IF(S375&lt;15,VLOOKUP(V375,data!$B$3:$E$32,2,0)*S375,(VLOOKUP(V375,data!$B$3:$E$32,2,0)*14)+(VLOOKUP(V375,data!$B$3:$E$32,3,0))*(S375-14)),0)</f>
        <v>0</v>
      </c>
      <c r="X375" s="87" t="s">
        <v>87</v>
      </c>
      <c r="Y375" s="66">
        <f>IF(T375=1,VLOOKUP(X375,data!$B$35:$D$39,2,0),0)</f>
        <v>0</v>
      </c>
      <c r="Z375" s="67">
        <f>IF(AND(W375&lt;&gt;0,Y375&lt;&gt;0)=FALSE,0,data!$C$43)</f>
        <v>0</v>
      </c>
      <c r="AA375" s="91">
        <f t="shared" si="159"/>
        <v>0</v>
      </c>
      <c r="AB375" s="121">
        <f t="shared" si="160"/>
        <v>0</v>
      </c>
      <c r="AC375" s="61">
        <f t="shared" si="161"/>
        <v>0</v>
      </c>
      <c r="AD375" s="61">
        <f t="shared" si="162"/>
        <v>0</v>
      </c>
      <c r="AF375" s="64"/>
      <c r="AG375" s="61">
        <f t="shared" si="163"/>
        <v>0</v>
      </c>
      <c r="AH375" s="65">
        <f>IF(AG375=1,data!$C$41*AF375,0)</f>
        <v>0</v>
      </c>
      <c r="AI375" s="87" t="s">
        <v>87</v>
      </c>
      <c r="AJ375" s="66">
        <f>IF(AG375=1,IF(AF375&lt;15,VLOOKUP(AI375,data!$B$3:$E$32,2,0)*AF375,(VLOOKUP(AI375,data!$B$3:$E$32,2,0)*14)+(VLOOKUP(AI375,data!$B$3:$E$32,3,0))*(AF375-14)),0)</f>
        <v>0</v>
      </c>
      <c r="AK375" s="87" t="s">
        <v>87</v>
      </c>
      <c r="AL375" s="66">
        <f>IF(AG375=1,VLOOKUP(AK375,data!$B$35:$D$39,2,0),0)</f>
        <v>0</v>
      </c>
      <c r="AM375" s="67">
        <f>IF(AND(AJ375&lt;&gt;0,AL375&lt;&gt;0)=FALSE,0,data!$C$43)</f>
        <v>0</v>
      </c>
      <c r="AN375" s="91">
        <f t="shared" si="164"/>
        <v>0</v>
      </c>
      <c r="AO375" s="121">
        <f t="shared" si="165"/>
        <v>0</v>
      </c>
      <c r="AP375" s="61">
        <f t="shared" si="166"/>
        <v>0</v>
      </c>
      <c r="AQ375" s="61">
        <f t="shared" si="167"/>
        <v>0</v>
      </c>
      <c r="AS375" s="64"/>
      <c r="AT375" s="61">
        <f t="shared" si="168"/>
        <v>0</v>
      </c>
      <c r="AU375" s="65">
        <f>IF(AT375=1,data!$C$41*AS375,0)</f>
        <v>0</v>
      </c>
      <c r="AV375" s="87" t="s">
        <v>87</v>
      </c>
      <c r="AW375" s="66">
        <f>IF(AT375=1,IF(AS375&lt;15,VLOOKUP(AV375,data!$B$3:$E$32,2,0)*AS375,(VLOOKUP(AV375,data!$B$3:$E$32,2,0)*14)+(VLOOKUP(AV375,data!$B$3:$E$32,3,0))*(AS375-14)),0)</f>
        <v>0</v>
      </c>
      <c r="AX375" s="87" t="s">
        <v>87</v>
      </c>
      <c r="AY375" s="66">
        <f>IF(AT375=1,VLOOKUP(AX375,data!$B$35:$D$39,2,0),0)</f>
        <v>0</v>
      </c>
      <c r="AZ375" s="67">
        <f>IF(AND(AW375&lt;&gt;0,AY375&lt;&gt;0)=FALSE,0,data!$C$43)</f>
        <v>0</v>
      </c>
      <c r="BA375" s="91">
        <f t="shared" si="169"/>
        <v>0</v>
      </c>
      <c r="BB375" s="121">
        <f t="shared" si="170"/>
        <v>0</v>
      </c>
      <c r="BC375" s="61">
        <f t="shared" si="171"/>
        <v>0</v>
      </c>
      <c r="BD375" s="61">
        <f t="shared" si="172"/>
        <v>0</v>
      </c>
      <c r="BF375" s="64"/>
      <c r="BG375" s="61">
        <f t="shared" si="173"/>
        <v>0</v>
      </c>
      <c r="BH375" s="65">
        <f>IF(BG375=1,data!$C$41*BF375,0)</f>
        <v>0</v>
      </c>
      <c r="BI375" s="87" t="s">
        <v>87</v>
      </c>
      <c r="BJ375" s="66">
        <f>IF(BG375=1,IF(BF375&lt;15,VLOOKUP(BI375,data!$B$3:$E$32,2,0)*BF375,(VLOOKUP(BI375,data!$B$3:$E$32,2,0)*14)+(VLOOKUP(BI375,data!$B$3:$E$32,3,0))*(BF375-14)),0)</f>
        <v>0</v>
      </c>
      <c r="BK375" s="87" t="s">
        <v>87</v>
      </c>
      <c r="BL375" s="66">
        <f>IF(BG375=1,VLOOKUP(BK375,data!$B$35:$D$39,2,0),0)</f>
        <v>0</v>
      </c>
      <c r="BM375" s="67">
        <f>IF(AND(BJ375&lt;&gt;0,BL375&lt;&gt;0)=FALSE,0,data!$C$43)</f>
        <v>0</v>
      </c>
      <c r="BN375" s="91">
        <f t="shared" si="174"/>
        <v>0</v>
      </c>
      <c r="BO375" s="121">
        <f t="shared" si="175"/>
        <v>0</v>
      </c>
      <c r="BP375" s="61">
        <f t="shared" si="176"/>
        <v>0</v>
      </c>
      <c r="BQ375" s="61">
        <f t="shared" si="177"/>
        <v>0</v>
      </c>
      <c r="BS375" s="64"/>
      <c r="BT375" s="61">
        <f t="shared" si="178"/>
        <v>0</v>
      </c>
      <c r="BU375" s="65">
        <f>IF(BT375=1,data!$C$41*BS375,0)</f>
        <v>0</v>
      </c>
      <c r="BV375" s="87" t="s">
        <v>87</v>
      </c>
      <c r="BW375" s="66">
        <f>IF(BT375=1,IF(BS375&lt;15,VLOOKUP(BV375,data!$B$3:$E$32,2,0)*BS375,(VLOOKUP(BV375,data!$B$3:$E$32,2,0)*14)+(VLOOKUP(BV375,data!$B$3:$E$32,3,0))*(BS375-14)),0)</f>
        <v>0</v>
      </c>
      <c r="BX375" s="87" t="s">
        <v>87</v>
      </c>
      <c r="BY375" s="66">
        <f>IF(BT375=1,VLOOKUP(BX375,data!$B$35:$D$39,2,0),0)</f>
        <v>0</v>
      </c>
      <c r="BZ375" s="67">
        <f>IF(AND(BW375&lt;&gt;0,BY375&lt;&gt;0)=FALSE,0,data!$C$43)</f>
        <v>0</v>
      </c>
      <c r="CA375" s="91">
        <f t="shared" si="179"/>
        <v>0</v>
      </c>
      <c r="CB375" s="121">
        <f t="shared" si="180"/>
        <v>0</v>
      </c>
      <c r="CC375" s="61">
        <f t="shared" si="181"/>
        <v>0</v>
      </c>
      <c r="CD375" s="61">
        <f t="shared" si="182"/>
        <v>0</v>
      </c>
    </row>
    <row r="376" spans="1:82" ht="18" hidden="1" customHeight="1" x14ac:dyDescent="0.25">
      <c r="A376" s="68"/>
      <c r="B376" s="58" t="s">
        <v>458</v>
      </c>
      <c r="C376" s="113"/>
      <c r="D376" s="59"/>
      <c r="E376" s="64"/>
      <c r="F376" s="61">
        <f t="shared" si="153"/>
        <v>0</v>
      </c>
      <c r="G376" s="65">
        <f>IF(F376=1,data!$C$41*E376,0)</f>
        <v>0</v>
      </c>
      <c r="H376" s="87" t="s">
        <v>87</v>
      </c>
      <c r="I376" s="66">
        <f>IF($F376=1,IF($E376&lt;15,VLOOKUP(H376,data!$B$3:$E$32,2,0)*$E376,(VLOOKUP(H376,data!$B$3:$E$32,2,0)*14)+(VLOOKUP(H376,data!$B$3:$E$32,3,0))*($E376-14)),0)</f>
        <v>0</v>
      </c>
      <c r="J376" s="87" t="s">
        <v>87</v>
      </c>
      <c r="K376" s="66">
        <f>IF($F376=1,VLOOKUP(J376,data!$B$35:$D$39,2,0),0)</f>
        <v>0</v>
      </c>
      <c r="L376" s="67">
        <f>IF(AND(I376&lt;&gt;0,K376&lt;&gt;0)=FALSE,0,data!$C$43)</f>
        <v>0</v>
      </c>
      <c r="M376" s="91">
        <f t="shared" si="154"/>
        <v>0</v>
      </c>
      <c r="N376" s="61">
        <f t="shared" si="183"/>
        <v>0</v>
      </c>
      <c r="O376" s="61">
        <f t="shared" si="155"/>
        <v>0</v>
      </c>
      <c r="P376" s="61">
        <f t="shared" si="156"/>
        <v>0</v>
      </c>
      <c r="Q376" s="137">
        <f t="shared" si="157"/>
        <v>0</v>
      </c>
      <c r="S376" s="64"/>
      <c r="T376" s="61">
        <f t="shared" si="158"/>
        <v>0</v>
      </c>
      <c r="U376" s="65">
        <f>IF(T376=1,data!$C$41*S376,0)</f>
        <v>0</v>
      </c>
      <c r="V376" s="87" t="s">
        <v>87</v>
      </c>
      <c r="W376" s="66">
        <f>IF(T376=1,IF(S376&lt;15,VLOOKUP(V376,data!$B$3:$E$32,2,0)*S376,(VLOOKUP(V376,data!$B$3:$E$32,2,0)*14)+(VLOOKUP(V376,data!$B$3:$E$32,3,0))*(S376-14)),0)</f>
        <v>0</v>
      </c>
      <c r="X376" s="87" t="s">
        <v>87</v>
      </c>
      <c r="Y376" s="66">
        <f>IF(T376=1,VLOOKUP(X376,data!$B$35:$D$39,2,0),0)</f>
        <v>0</v>
      </c>
      <c r="Z376" s="67">
        <f>IF(AND(W376&lt;&gt;0,Y376&lt;&gt;0)=FALSE,0,data!$C$43)</f>
        <v>0</v>
      </c>
      <c r="AA376" s="91">
        <f t="shared" si="159"/>
        <v>0</v>
      </c>
      <c r="AB376" s="121">
        <f t="shared" si="160"/>
        <v>0</v>
      </c>
      <c r="AC376" s="61">
        <f t="shared" si="161"/>
        <v>0</v>
      </c>
      <c r="AD376" s="61">
        <f t="shared" si="162"/>
        <v>0</v>
      </c>
      <c r="AF376" s="64"/>
      <c r="AG376" s="61">
        <f t="shared" si="163"/>
        <v>0</v>
      </c>
      <c r="AH376" s="65">
        <f>IF(AG376=1,data!$C$41*AF376,0)</f>
        <v>0</v>
      </c>
      <c r="AI376" s="87" t="s">
        <v>87</v>
      </c>
      <c r="AJ376" s="66">
        <f>IF(AG376=1,IF(AF376&lt;15,VLOOKUP(AI376,data!$B$3:$E$32,2,0)*AF376,(VLOOKUP(AI376,data!$B$3:$E$32,2,0)*14)+(VLOOKUP(AI376,data!$B$3:$E$32,3,0))*(AF376-14)),0)</f>
        <v>0</v>
      </c>
      <c r="AK376" s="87" t="s">
        <v>87</v>
      </c>
      <c r="AL376" s="66">
        <f>IF(AG376=1,VLOOKUP(AK376,data!$B$35:$D$39,2,0),0)</f>
        <v>0</v>
      </c>
      <c r="AM376" s="67">
        <f>IF(AND(AJ376&lt;&gt;0,AL376&lt;&gt;0)=FALSE,0,data!$C$43)</f>
        <v>0</v>
      </c>
      <c r="AN376" s="91">
        <f t="shared" si="164"/>
        <v>0</v>
      </c>
      <c r="AO376" s="121">
        <f t="shared" si="165"/>
        <v>0</v>
      </c>
      <c r="AP376" s="61">
        <f t="shared" si="166"/>
        <v>0</v>
      </c>
      <c r="AQ376" s="61">
        <f t="shared" si="167"/>
        <v>0</v>
      </c>
      <c r="AS376" s="64"/>
      <c r="AT376" s="61">
        <f t="shared" si="168"/>
        <v>0</v>
      </c>
      <c r="AU376" s="65">
        <f>IF(AT376=1,data!$C$41*AS376,0)</f>
        <v>0</v>
      </c>
      <c r="AV376" s="87" t="s">
        <v>87</v>
      </c>
      <c r="AW376" s="66">
        <f>IF(AT376=1,IF(AS376&lt;15,VLOOKUP(AV376,data!$B$3:$E$32,2,0)*AS376,(VLOOKUP(AV376,data!$B$3:$E$32,2,0)*14)+(VLOOKUP(AV376,data!$B$3:$E$32,3,0))*(AS376-14)),0)</f>
        <v>0</v>
      </c>
      <c r="AX376" s="87" t="s">
        <v>87</v>
      </c>
      <c r="AY376" s="66">
        <f>IF(AT376=1,VLOOKUP(AX376,data!$B$35:$D$39,2,0),0)</f>
        <v>0</v>
      </c>
      <c r="AZ376" s="67">
        <f>IF(AND(AW376&lt;&gt;0,AY376&lt;&gt;0)=FALSE,0,data!$C$43)</f>
        <v>0</v>
      </c>
      <c r="BA376" s="91">
        <f t="shared" si="169"/>
        <v>0</v>
      </c>
      <c r="BB376" s="121">
        <f t="shared" si="170"/>
        <v>0</v>
      </c>
      <c r="BC376" s="61">
        <f t="shared" si="171"/>
        <v>0</v>
      </c>
      <c r="BD376" s="61">
        <f t="shared" si="172"/>
        <v>0</v>
      </c>
      <c r="BF376" s="64"/>
      <c r="BG376" s="61">
        <f t="shared" si="173"/>
        <v>0</v>
      </c>
      <c r="BH376" s="65">
        <f>IF(BG376=1,data!$C$41*BF376,0)</f>
        <v>0</v>
      </c>
      <c r="BI376" s="87" t="s">
        <v>87</v>
      </c>
      <c r="BJ376" s="66">
        <f>IF(BG376=1,IF(BF376&lt;15,VLOOKUP(BI376,data!$B$3:$E$32,2,0)*BF376,(VLOOKUP(BI376,data!$B$3:$E$32,2,0)*14)+(VLOOKUP(BI376,data!$B$3:$E$32,3,0))*(BF376-14)),0)</f>
        <v>0</v>
      </c>
      <c r="BK376" s="87" t="s">
        <v>87</v>
      </c>
      <c r="BL376" s="66">
        <f>IF(BG376=1,VLOOKUP(BK376,data!$B$35:$D$39,2,0),0)</f>
        <v>0</v>
      </c>
      <c r="BM376" s="67">
        <f>IF(AND(BJ376&lt;&gt;0,BL376&lt;&gt;0)=FALSE,0,data!$C$43)</f>
        <v>0</v>
      </c>
      <c r="BN376" s="91">
        <f t="shared" si="174"/>
        <v>0</v>
      </c>
      <c r="BO376" s="121">
        <f t="shared" si="175"/>
        <v>0</v>
      </c>
      <c r="BP376" s="61">
        <f t="shared" si="176"/>
        <v>0</v>
      </c>
      <c r="BQ376" s="61">
        <f t="shared" si="177"/>
        <v>0</v>
      </c>
      <c r="BS376" s="64"/>
      <c r="BT376" s="61">
        <f t="shared" si="178"/>
        <v>0</v>
      </c>
      <c r="BU376" s="65">
        <f>IF(BT376=1,data!$C$41*BS376,0)</f>
        <v>0</v>
      </c>
      <c r="BV376" s="87" t="s">
        <v>87</v>
      </c>
      <c r="BW376" s="66">
        <f>IF(BT376=1,IF(BS376&lt;15,VLOOKUP(BV376,data!$B$3:$E$32,2,0)*BS376,(VLOOKUP(BV376,data!$B$3:$E$32,2,0)*14)+(VLOOKUP(BV376,data!$B$3:$E$32,3,0))*(BS376-14)),0)</f>
        <v>0</v>
      </c>
      <c r="BX376" s="87" t="s">
        <v>87</v>
      </c>
      <c r="BY376" s="66">
        <f>IF(BT376=1,VLOOKUP(BX376,data!$B$35:$D$39,2,0),0)</f>
        <v>0</v>
      </c>
      <c r="BZ376" s="67">
        <f>IF(AND(BW376&lt;&gt;0,BY376&lt;&gt;0)=FALSE,0,data!$C$43)</f>
        <v>0</v>
      </c>
      <c r="CA376" s="91">
        <f t="shared" si="179"/>
        <v>0</v>
      </c>
      <c r="CB376" s="121">
        <f t="shared" si="180"/>
        <v>0</v>
      </c>
      <c r="CC376" s="61">
        <f t="shared" si="181"/>
        <v>0</v>
      </c>
      <c r="CD376" s="61">
        <f t="shared" si="182"/>
        <v>0</v>
      </c>
    </row>
    <row r="377" spans="1:82" ht="18" hidden="1" customHeight="1" x14ac:dyDescent="0.25">
      <c r="A377" s="68"/>
      <c r="B377" s="58" t="s">
        <v>459</v>
      </c>
      <c r="C377" s="113"/>
      <c r="D377" s="59"/>
      <c r="E377" s="64"/>
      <c r="F377" s="61">
        <f t="shared" si="153"/>
        <v>0</v>
      </c>
      <c r="G377" s="65">
        <f>IF(F377=1,data!$C$41*E377,0)</f>
        <v>0</v>
      </c>
      <c r="H377" s="87" t="s">
        <v>87</v>
      </c>
      <c r="I377" s="66">
        <f>IF($F377=1,IF($E377&lt;15,VLOOKUP(H377,data!$B$3:$E$32,2,0)*$E377,(VLOOKUP(H377,data!$B$3:$E$32,2,0)*14)+(VLOOKUP(H377,data!$B$3:$E$32,3,0))*($E377-14)),0)</f>
        <v>0</v>
      </c>
      <c r="J377" s="87" t="s">
        <v>87</v>
      </c>
      <c r="K377" s="66">
        <f>IF($F377=1,VLOOKUP(J377,data!$B$35:$D$39,2,0),0)</f>
        <v>0</v>
      </c>
      <c r="L377" s="67">
        <f>IF(AND(I377&lt;&gt;0,K377&lt;&gt;0)=FALSE,0,data!$C$43)</f>
        <v>0</v>
      </c>
      <c r="M377" s="91">
        <f t="shared" si="154"/>
        <v>0</v>
      </c>
      <c r="N377" s="61">
        <f t="shared" si="183"/>
        <v>0</v>
      </c>
      <c r="O377" s="61">
        <f t="shared" si="155"/>
        <v>0</v>
      </c>
      <c r="P377" s="61">
        <f t="shared" si="156"/>
        <v>0</v>
      </c>
      <c r="Q377" s="137">
        <f t="shared" si="157"/>
        <v>0</v>
      </c>
      <c r="S377" s="64"/>
      <c r="T377" s="61">
        <f t="shared" si="158"/>
        <v>0</v>
      </c>
      <c r="U377" s="65">
        <f>IF(T377=1,data!$C$41*S377,0)</f>
        <v>0</v>
      </c>
      <c r="V377" s="87" t="s">
        <v>87</v>
      </c>
      <c r="W377" s="66">
        <f>IF(T377=1,IF(S377&lt;15,VLOOKUP(V377,data!$B$3:$E$32,2,0)*S377,(VLOOKUP(V377,data!$B$3:$E$32,2,0)*14)+(VLOOKUP(V377,data!$B$3:$E$32,3,0))*(S377-14)),0)</f>
        <v>0</v>
      </c>
      <c r="X377" s="87" t="s">
        <v>87</v>
      </c>
      <c r="Y377" s="66">
        <f>IF(T377=1,VLOOKUP(X377,data!$B$35:$D$39,2,0),0)</f>
        <v>0</v>
      </c>
      <c r="Z377" s="67">
        <f>IF(AND(W377&lt;&gt;0,Y377&lt;&gt;0)=FALSE,0,data!$C$43)</f>
        <v>0</v>
      </c>
      <c r="AA377" s="91">
        <f t="shared" si="159"/>
        <v>0</v>
      </c>
      <c r="AB377" s="121">
        <f t="shared" si="160"/>
        <v>0</v>
      </c>
      <c r="AC377" s="61">
        <f t="shared" si="161"/>
        <v>0</v>
      </c>
      <c r="AD377" s="61">
        <f t="shared" si="162"/>
        <v>0</v>
      </c>
      <c r="AF377" s="64"/>
      <c r="AG377" s="61">
        <f t="shared" si="163"/>
        <v>0</v>
      </c>
      <c r="AH377" s="65">
        <f>IF(AG377=1,data!$C$41*AF377,0)</f>
        <v>0</v>
      </c>
      <c r="AI377" s="87" t="s">
        <v>87</v>
      </c>
      <c r="AJ377" s="66">
        <f>IF(AG377=1,IF(AF377&lt;15,VLOOKUP(AI377,data!$B$3:$E$32,2,0)*AF377,(VLOOKUP(AI377,data!$B$3:$E$32,2,0)*14)+(VLOOKUP(AI377,data!$B$3:$E$32,3,0))*(AF377-14)),0)</f>
        <v>0</v>
      </c>
      <c r="AK377" s="87" t="s">
        <v>87</v>
      </c>
      <c r="AL377" s="66">
        <f>IF(AG377=1,VLOOKUP(AK377,data!$B$35:$D$39,2,0),0)</f>
        <v>0</v>
      </c>
      <c r="AM377" s="67">
        <f>IF(AND(AJ377&lt;&gt;0,AL377&lt;&gt;0)=FALSE,0,data!$C$43)</f>
        <v>0</v>
      </c>
      <c r="AN377" s="91">
        <f t="shared" si="164"/>
        <v>0</v>
      </c>
      <c r="AO377" s="121">
        <f t="shared" si="165"/>
        <v>0</v>
      </c>
      <c r="AP377" s="61">
        <f t="shared" si="166"/>
        <v>0</v>
      </c>
      <c r="AQ377" s="61">
        <f t="shared" si="167"/>
        <v>0</v>
      </c>
      <c r="AS377" s="64"/>
      <c r="AT377" s="61">
        <f t="shared" si="168"/>
        <v>0</v>
      </c>
      <c r="AU377" s="65">
        <f>IF(AT377=1,data!$C$41*AS377,0)</f>
        <v>0</v>
      </c>
      <c r="AV377" s="87" t="s">
        <v>87</v>
      </c>
      <c r="AW377" s="66">
        <f>IF(AT377=1,IF(AS377&lt;15,VLOOKUP(AV377,data!$B$3:$E$32,2,0)*AS377,(VLOOKUP(AV377,data!$B$3:$E$32,2,0)*14)+(VLOOKUP(AV377,data!$B$3:$E$32,3,0))*(AS377-14)),0)</f>
        <v>0</v>
      </c>
      <c r="AX377" s="87" t="s">
        <v>87</v>
      </c>
      <c r="AY377" s="66">
        <f>IF(AT377=1,VLOOKUP(AX377,data!$B$35:$D$39,2,0),0)</f>
        <v>0</v>
      </c>
      <c r="AZ377" s="67">
        <f>IF(AND(AW377&lt;&gt;0,AY377&lt;&gt;0)=FALSE,0,data!$C$43)</f>
        <v>0</v>
      </c>
      <c r="BA377" s="91">
        <f t="shared" si="169"/>
        <v>0</v>
      </c>
      <c r="BB377" s="121">
        <f t="shared" si="170"/>
        <v>0</v>
      </c>
      <c r="BC377" s="61">
        <f t="shared" si="171"/>
        <v>0</v>
      </c>
      <c r="BD377" s="61">
        <f t="shared" si="172"/>
        <v>0</v>
      </c>
      <c r="BF377" s="64"/>
      <c r="BG377" s="61">
        <f t="shared" si="173"/>
        <v>0</v>
      </c>
      <c r="BH377" s="65">
        <f>IF(BG377=1,data!$C$41*BF377,0)</f>
        <v>0</v>
      </c>
      <c r="BI377" s="87" t="s">
        <v>87</v>
      </c>
      <c r="BJ377" s="66">
        <f>IF(BG377=1,IF(BF377&lt;15,VLOOKUP(BI377,data!$B$3:$E$32,2,0)*BF377,(VLOOKUP(BI377,data!$B$3:$E$32,2,0)*14)+(VLOOKUP(BI377,data!$B$3:$E$32,3,0))*(BF377-14)),0)</f>
        <v>0</v>
      </c>
      <c r="BK377" s="87" t="s">
        <v>87</v>
      </c>
      <c r="BL377" s="66">
        <f>IF(BG377=1,VLOOKUP(BK377,data!$B$35:$D$39,2,0),0)</f>
        <v>0</v>
      </c>
      <c r="BM377" s="67">
        <f>IF(AND(BJ377&lt;&gt;0,BL377&lt;&gt;0)=FALSE,0,data!$C$43)</f>
        <v>0</v>
      </c>
      <c r="BN377" s="91">
        <f t="shared" si="174"/>
        <v>0</v>
      </c>
      <c r="BO377" s="121">
        <f t="shared" si="175"/>
        <v>0</v>
      </c>
      <c r="BP377" s="61">
        <f t="shared" si="176"/>
        <v>0</v>
      </c>
      <c r="BQ377" s="61">
        <f t="shared" si="177"/>
        <v>0</v>
      </c>
      <c r="BS377" s="64"/>
      <c r="BT377" s="61">
        <f t="shared" si="178"/>
        <v>0</v>
      </c>
      <c r="BU377" s="65">
        <f>IF(BT377=1,data!$C$41*BS377,0)</f>
        <v>0</v>
      </c>
      <c r="BV377" s="87" t="s">
        <v>87</v>
      </c>
      <c r="BW377" s="66">
        <f>IF(BT377=1,IF(BS377&lt;15,VLOOKUP(BV377,data!$B$3:$E$32,2,0)*BS377,(VLOOKUP(BV377,data!$B$3:$E$32,2,0)*14)+(VLOOKUP(BV377,data!$B$3:$E$32,3,0))*(BS377-14)),0)</f>
        <v>0</v>
      </c>
      <c r="BX377" s="87" t="s">
        <v>87</v>
      </c>
      <c r="BY377" s="66">
        <f>IF(BT377=1,VLOOKUP(BX377,data!$B$35:$D$39,2,0),0)</f>
        <v>0</v>
      </c>
      <c r="BZ377" s="67">
        <f>IF(AND(BW377&lt;&gt;0,BY377&lt;&gt;0)=FALSE,0,data!$C$43)</f>
        <v>0</v>
      </c>
      <c r="CA377" s="91">
        <f t="shared" si="179"/>
        <v>0</v>
      </c>
      <c r="CB377" s="121">
        <f t="shared" si="180"/>
        <v>0</v>
      </c>
      <c r="CC377" s="61">
        <f t="shared" si="181"/>
        <v>0</v>
      </c>
      <c r="CD377" s="61">
        <f t="shared" si="182"/>
        <v>0</v>
      </c>
    </row>
    <row r="378" spans="1:82" ht="18" hidden="1" customHeight="1" x14ac:dyDescent="0.25">
      <c r="A378" s="68"/>
      <c r="B378" s="58" t="s">
        <v>460</v>
      </c>
      <c r="C378" s="113"/>
      <c r="D378" s="59"/>
      <c r="E378" s="64"/>
      <c r="F378" s="61">
        <f t="shared" si="153"/>
        <v>0</v>
      </c>
      <c r="G378" s="65">
        <f>IF(F378=1,data!$C$41*E378,0)</f>
        <v>0</v>
      </c>
      <c r="H378" s="87" t="s">
        <v>87</v>
      </c>
      <c r="I378" s="66">
        <f>IF($F378=1,IF($E378&lt;15,VLOOKUP(H378,data!$B$3:$E$32,2,0)*$E378,(VLOOKUP(H378,data!$B$3:$E$32,2,0)*14)+(VLOOKUP(H378,data!$B$3:$E$32,3,0))*($E378-14)),0)</f>
        <v>0</v>
      </c>
      <c r="J378" s="87" t="s">
        <v>87</v>
      </c>
      <c r="K378" s="66">
        <f>IF($F378=1,VLOOKUP(J378,data!$B$35:$D$39,2,0),0)</f>
        <v>0</v>
      </c>
      <c r="L378" s="67">
        <f>IF(AND(I378&lt;&gt;0,K378&lt;&gt;0)=FALSE,0,data!$C$43)</f>
        <v>0</v>
      </c>
      <c r="M378" s="91">
        <f t="shared" si="154"/>
        <v>0</v>
      </c>
      <c r="N378" s="61">
        <f t="shared" si="183"/>
        <v>0</v>
      </c>
      <c r="O378" s="61">
        <f t="shared" si="155"/>
        <v>0</v>
      </c>
      <c r="P378" s="61">
        <f t="shared" si="156"/>
        <v>0</v>
      </c>
      <c r="Q378" s="137">
        <f t="shared" si="157"/>
        <v>0</v>
      </c>
      <c r="S378" s="64"/>
      <c r="T378" s="61">
        <f t="shared" si="158"/>
        <v>0</v>
      </c>
      <c r="U378" s="65">
        <f>IF(T378=1,data!$C$41*S378,0)</f>
        <v>0</v>
      </c>
      <c r="V378" s="87" t="s">
        <v>87</v>
      </c>
      <c r="W378" s="66">
        <f>IF(T378=1,IF(S378&lt;15,VLOOKUP(V378,data!$B$3:$E$32,2,0)*S378,(VLOOKUP(V378,data!$B$3:$E$32,2,0)*14)+(VLOOKUP(V378,data!$B$3:$E$32,3,0))*(S378-14)),0)</f>
        <v>0</v>
      </c>
      <c r="X378" s="87" t="s">
        <v>87</v>
      </c>
      <c r="Y378" s="66">
        <f>IF(T378=1,VLOOKUP(X378,data!$B$35:$D$39,2,0),0)</f>
        <v>0</v>
      </c>
      <c r="Z378" s="67">
        <f>IF(AND(W378&lt;&gt;0,Y378&lt;&gt;0)=FALSE,0,data!$C$43)</f>
        <v>0</v>
      </c>
      <c r="AA378" s="91">
        <f t="shared" si="159"/>
        <v>0</v>
      </c>
      <c r="AB378" s="121">
        <f t="shared" si="160"/>
        <v>0</v>
      </c>
      <c r="AC378" s="61">
        <f t="shared" si="161"/>
        <v>0</v>
      </c>
      <c r="AD378" s="61">
        <f t="shared" si="162"/>
        <v>0</v>
      </c>
      <c r="AF378" s="64"/>
      <c r="AG378" s="61">
        <f t="shared" si="163"/>
        <v>0</v>
      </c>
      <c r="AH378" s="65">
        <f>IF(AG378=1,data!$C$41*AF378,0)</f>
        <v>0</v>
      </c>
      <c r="AI378" s="87" t="s">
        <v>87</v>
      </c>
      <c r="AJ378" s="66">
        <f>IF(AG378=1,IF(AF378&lt;15,VLOOKUP(AI378,data!$B$3:$E$32,2,0)*AF378,(VLOOKUP(AI378,data!$B$3:$E$32,2,0)*14)+(VLOOKUP(AI378,data!$B$3:$E$32,3,0))*(AF378-14)),0)</f>
        <v>0</v>
      </c>
      <c r="AK378" s="87" t="s">
        <v>87</v>
      </c>
      <c r="AL378" s="66">
        <f>IF(AG378=1,VLOOKUP(AK378,data!$B$35:$D$39,2,0),0)</f>
        <v>0</v>
      </c>
      <c r="AM378" s="67">
        <f>IF(AND(AJ378&lt;&gt;0,AL378&lt;&gt;0)=FALSE,0,data!$C$43)</f>
        <v>0</v>
      </c>
      <c r="AN378" s="91">
        <f t="shared" si="164"/>
        <v>0</v>
      </c>
      <c r="AO378" s="121">
        <f t="shared" si="165"/>
        <v>0</v>
      </c>
      <c r="AP378" s="61">
        <f t="shared" si="166"/>
        <v>0</v>
      </c>
      <c r="AQ378" s="61">
        <f t="shared" si="167"/>
        <v>0</v>
      </c>
      <c r="AS378" s="64"/>
      <c r="AT378" s="61">
        <f t="shared" si="168"/>
        <v>0</v>
      </c>
      <c r="AU378" s="65">
        <f>IF(AT378=1,data!$C$41*AS378,0)</f>
        <v>0</v>
      </c>
      <c r="AV378" s="87" t="s">
        <v>87</v>
      </c>
      <c r="AW378" s="66">
        <f>IF(AT378=1,IF(AS378&lt;15,VLOOKUP(AV378,data!$B$3:$E$32,2,0)*AS378,(VLOOKUP(AV378,data!$B$3:$E$32,2,0)*14)+(VLOOKUP(AV378,data!$B$3:$E$32,3,0))*(AS378-14)),0)</f>
        <v>0</v>
      </c>
      <c r="AX378" s="87" t="s">
        <v>87</v>
      </c>
      <c r="AY378" s="66">
        <f>IF(AT378=1,VLOOKUP(AX378,data!$B$35:$D$39,2,0),0)</f>
        <v>0</v>
      </c>
      <c r="AZ378" s="67">
        <f>IF(AND(AW378&lt;&gt;0,AY378&lt;&gt;0)=FALSE,0,data!$C$43)</f>
        <v>0</v>
      </c>
      <c r="BA378" s="91">
        <f t="shared" si="169"/>
        <v>0</v>
      </c>
      <c r="BB378" s="121">
        <f t="shared" si="170"/>
        <v>0</v>
      </c>
      <c r="BC378" s="61">
        <f t="shared" si="171"/>
        <v>0</v>
      </c>
      <c r="BD378" s="61">
        <f t="shared" si="172"/>
        <v>0</v>
      </c>
      <c r="BF378" s="64"/>
      <c r="BG378" s="61">
        <f t="shared" si="173"/>
        <v>0</v>
      </c>
      <c r="BH378" s="65">
        <f>IF(BG378=1,data!$C$41*BF378,0)</f>
        <v>0</v>
      </c>
      <c r="BI378" s="87" t="s">
        <v>87</v>
      </c>
      <c r="BJ378" s="66">
        <f>IF(BG378=1,IF(BF378&lt;15,VLOOKUP(BI378,data!$B$3:$E$32,2,0)*BF378,(VLOOKUP(BI378,data!$B$3:$E$32,2,0)*14)+(VLOOKUP(BI378,data!$B$3:$E$32,3,0))*(BF378-14)),0)</f>
        <v>0</v>
      </c>
      <c r="BK378" s="87" t="s">
        <v>87</v>
      </c>
      <c r="BL378" s="66">
        <f>IF(BG378=1,VLOOKUP(BK378,data!$B$35:$D$39,2,0),0)</f>
        <v>0</v>
      </c>
      <c r="BM378" s="67">
        <f>IF(AND(BJ378&lt;&gt;0,BL378&lt;&gt;0)=FALSE,0,data!$C$43)</f>
        <v>0</v>
      </c>
      <c r="BN378" s="91">
        <f t="shared" si="174"/>
        <v>0</v>
      </c>
      <c r="BO378" s="121">
        <f t="shared" si="175"/>
        <v>0</v>
      </c>
      <c r="BP378" s="61">
        <f t="shared" si="176"/>
        <v>0</v>
      </c>
      <c r="BQ378" s="61">
        <f t="shared" si="177"/>
        <v>0</v>
      </c>
      <c r="BS378" s="64"/>
      <c r="BT378" s="61">
        <f t="shared" si="178"/>
        <v>0</v>
      </c>
      <c r="BU378" s="65">
        <f>IF(BT378=1,data!$C$41*BS378,0)</f>
        <v>0</v>
      </c>
      <c r="BV378" s="87" t="s">
        <v>87</v>
      </c>
      <c r="BW378" s="66">
        <f>IF(BT378=1,IF(BS378&lt;15,VLOOKUP(BV378,data!$B$3:$E$32,2,0)*BS378,(VLOOKUP(BV378,data!$B$3:$E$32,2,0)*14)+(VLOOKUP(BV378,data!$B$3:$E$32,3,0))*(BS378-14)),0)</f>
        <v>0</v>
      </c>
      <c r="BX378" s="87" t="s">
        <v>87</v>
      </c>
      <c r="BY378" s="66">
        <f>IF(BT378=1,VLOOKUP(BX378,data!$B$35:$D$39,2,0),0)</f>
        <v>0</v>
      </c>
      <c r="BZ378" s="67">
        <f>IF(AND(BW378&lt;&gt;0,BY378&lt;&gt;0)=FALSE,0,data!$C$43)</f>
        <v>0</v>
      </c>
      <c r="CA378" s="91">
        <f t="shared" si="179"/>
        <v>0</v>
      </c>
      <c r="CB378" s="121">
        <f t="shared" si="180"/>
        <v>0</v>
      </c>
      <c r="CC378" s="61">
        <f t="shared" si="181"/>
        <v>0</v>
      </c>
      <c r="CD378" s="61">
        <f t="shared" si="182"/>
        <v>0</v>
      </c>
    </row>
    <row r="379" spans="1:82" ht="18" hidden="1" customHeight="1" x14ac:dyDescent="0.25">
      <c r="A379" s="68"/>
      <c r="B379" s="58" t="s">
        <v>461</v>
      </c>
      <c r="C379" s="113"/>
      <c r="D379" s="59"/>
      <c r="E379" s="64"/>
      <c r="F379" s="61">
        <f t="shared" si="153"/>
        <v>0</v>
      </c>
      <c r="G379" s="65">
        <f>IF(F379=1,data!$C$41*E379,0)</f>
        <v>0</v>
      </c>
      <c r="H379" s="87" t="s">
        <v>87</v>
      </c>
      <c r="I379" s="66">
        <f>IF($F379=1,IF($E379&lt;15,VLOOKUP(H379,data!$B$3:$E$32,2,0)*$E379,(VLOOKUP(H379,data!$B$3:$E$32,2,0)*14)+(VLOOKUP(H379,data!$B$3:$E$32,3,0))*($E379-14)),0)</f>
        <v>0</v>
      </c>
      <c r="J379" s="87" t="s">
        <v>87</v>
      </c>
      <c r="K379" s="66">
        <f>IF($F379=1,VLOOKUP(J379,data!$B$35:$D$39,2,0),0)</f>
        <v>0</v>
      </c>
      <c r="L379" s="67">
        <f>IF(AND(I379&lt;&gt;0,K379&lt;&gt;0)=FALSE,0,data!$C$43)</f>
        <v>0</v>
      </c>
      <c r="M379" s="91">
        <f t="shared" si="154"/>
        <v>0</v>
      </c>
      <c r="N379" s="61">
        <f t="shared" si="183"/>
        <v>0</v>
      </c>
      <c r="O379" s="61">
        <f t="shared" si="155"/>
        <v>0</v>
      </c>
      <c r="P379" s="61">
        <f t="shared" si="156"/>
        <v>0</v>
      </c>
      <c r="Q379" s="137">
        <f t="shared" si="157"/>
        <v>0</v>
      </c>
      <c r="S379" s="64"/>
      <c r="T379" s="61">
        <f t="shared" si="158"/>
        <v>0</v>
      </c>
      <c r="U379" s="65">
        <f>IF(T379=1,data!$C$41*S379,0)</f>
        <v>0</v>
      </c>
      <c r="V379" s="87" t="s">
        <v>87</v>
      </c>
      <c r="W379" s="66">
        <f>IF(T379=1,IF(S379&lt;15,VLOOKUP(V379,data!$B$3:$E$32,2,0)*S379,(VLOOKUP(V379,data!$B$3:$E$32,2,0)*14)+(VLOOKUP(V379,data!$B$3:$E$32,3,0))*(S379-14)),0)</f>
        <v>0</v>
      </c>
      <c r="X379" s="87" t="s">
        <v>87</v>
      </c>
      <c r="Y379" s="66">
        <f>IF(T379=1,VLOOKUP(X379,data!$B$35:$D$39,2,0),0)</f>
        <v>0</v>
      </c>
      <c r="Z379" s="67">
        <f>IF(AND(W379&lt;&gt;0,Y379&lt;&gt;0)=FALSE,0,data!$C$43)</f>
        <v>0</v>
      </c>
      <c r="AA379" s="91">
        <f t="shared" si="159"/>
        <v>0</v>
      </c>
      <c r="AB379" s="121">
        <f t="shared" si="160"/>
        <v>0</v>
      </c>
      <c r="AC379" s="61">
        <f t="shared" si="161"/>
        <v>0</v>
      </c>
      <c r="AD379" s="61">
        <f t="shared" si="162"/>
        <v>0</v>
      </c>
      <c r="AF379" s="64"/>
      <c r="AG379" s="61">
        <f t="shared" si="163"/>
        <v>0</v>
      </c>
      <c r="AH379" s="65">
        <f>IF(AG379=1,data!$C$41*AF379,0)</f>
        <v>0</v>
      </c>
      <c r="AI379" s="87" t="s">
        <v>87</v>
      </c>
      <c r="AJ379" s="66">
        <f>IF(AG379=1,IF(AF379&lt;15,VLOOKUP(AI379,data!$B$3:$E$32,2,0)*AF379,(VLOOKUP(AI379,data!$B$3:$E$32,2,0)*14)+(VLOOKUP(AI379,data!$B$3:$E$32,3,0))*(AF379-14)),0)</f>
        <v>0</v>
      </c>
      <c r="AK379" s="87" t="s">
        <v>87</v>
      </c>
      <c r="AL379" s="66">
        <f>IF(AG379=1,VLOOKUP(AK379,data!$B$35:$D$39,2,0),0)</f>
        <v>0</v>
      </c>
      <c r="AM379" s="67">
        <f>IF(AND(AJ379&lt;&gt;0,AL379&lt;&gt;0)=FALSE,0,data!$C$43)</f>
        <v>0</v>
      </c>
      <c r="AN379" s="91">
        <f t="shared" si="164"/>
        <v>0</v>
      </c>
      <c r="AO379" s="121">
        <f t="shared" si="165"/>
        <v>0</v>
      </c>
      <c r="AP379" s="61">
        <f t="shared" si="166"/>
        <v>0</v>
      </c>
      <c r="AQ379" s="61">
        <f t="shared" si="167"/>
        <v>0</v>
      </c>
      <c r="AS379" s="64"/>
      <c r="AT379" s="61">
        <f t="shared" si="168"/>
        <v>0</v>
      </c>
      <c r="AU379" s="65">
        <f>IF(AT379=1,data!$C$41*AS379,0)</f>
        <v>0</v>
      </c>
      <c r="AV379" s="87" t="s">
        <v>87</v>
      </c>
      <c r="AW379" s="66">
        <f>IF(AT379=1,IF(AS379&lt;15,VLOOKUP(AV379,data!$B$3:$E$32,2,0)*AS379,(VLOOKUP(AV379,data!$B$3:$E$32,2,0)*14)+(VLOOKUP(AV379,data!$B$3:$E$32,3,0))*(AS379-14)),0)</f>
        <v>0</v>
      </c>
      <c r="AX379" s="87" t="s">
        <v>87</v>
      </c>
      <c r="AY379" s="66">
        <f>IF(AT379=1,VLOOKUP(AX379,data!$B$35:$D$39,2,0),0)</f>
        <v>0</v>
      </c>
      <c r="AZ379" s="67">
        <f>IF(AND(AW379&lt;&gt;0,AY379&lt;&gt;0)=FALSE,0,data!$C$43)</f>
        <v>0</v>
      </c>
      <c r="BA379" s="91">
        <f t="shared" si="169"/>
        <v>0</v>
      </c>
      <c r="BB379" s="121">
        <f t="shared" si="170"/>
        <v>0</v>
      </c>
      <c r="BC379" s="61">
        <f t="shared" si="171"/>
        <v>0</v>
      </c>
      <c r="BD379" s="61">
        <f t="shared" si="172"/>
        <v>0</v>
      </c>
      <c r="BF379" s="64"/>
      <c r="BG379" s="61">
        <f t="shared" si="173"/>
        <v>0</v>
      </c>
      <c r="BH379" s="65">
        <f>IF(BG379=1,data!$C$41*BF379,0)</f>
        <v>0</v>
      </c>
      <c r="BI379" s="87" t="s">
        <v>87</v>
      </c>
      <c r="BJ379" s="66">
        <f>IF(BG379=1,IF(BF379&lt;15,VLOOKUP(BI379,data!$B$3:$E$32,2,0)*BF379,(VLOOKUP(BI379,data!$B$3:$E$32,2,0)*14)+(VLOOKUP(BI379,data!$B$3:$E$32,3,0))*(BF379-14)),0)</f>
        <v>0</v>
      </c>
      <c r="BK379" s="87" t="s">
        <v>87</v>
      </c>
      <c r="BL379" s="66">
        <f>IF(BG379=1,VLOOKUP(BK379,data!$B$35:$D$39,2,0),0)</f>
        <v>0</v>
      </c>
      <c r="BM379" s="67">
        <f>IF(AND(BJ379&lt;&gt;0,BL379&lt;&gt;0)=FALSE,0,data!$C$43)</f>
        <v>0</v>
      </c>
      <c r="BN379" s="91">
        <f t="shared" si="174"/>
        <v>0</v>
      </c>
      <c r="BO379" s="121">
        <f t="shared" si="175"/>
        <v>0</v>
      </c>
      <c r="BP379" s="61">
        <f t="shared" si="176"/>
        <v>0</v>
      </c>
      <c r="BQ379" s="61">
        <f t="shared" si="177"/>
        <v>0</v>
      </c>
      <c r="BS379" s="64"/>
      <c r="BT379" s="61">
        <f t="shared" si="178"/>
        <v>0</v>
      </c>
      <c r="BU379" s="65">
        <f>IF(BT379=1,data!$C$41*BS379,0)</f>
        <v>0</v>
      </c>
      <c r="BV379" s="87" t="s">
        <v>87</v>
      </c>
      <c r="BW379" s="66">
        <f>IF(BT379=1,IF(BS379&lt;15,VLOOKUP(BV379,data!$B$3:$E$32,2,0)*BS379,(VLOOKUP(BV379,data!$B$3:$E$32,2,0)*14)+(VLOOKUP(BV379,data!$B$3:$E$32,3,0))*(BS379-14)),0)</f>
        <v>0</v>
      </c>
      <c r="BX379" s="87" t="s">
        <v>87</v>
      </c>
      <c r="BY379" s="66">
        <f>IF(BT379=1,VLOOKUP(BX379,data!$B$35:$D$39,2,0),0)</f>
        <v>0</v>
      </c>
      <c r="BZ379" s="67">
        <f>IF(AND(BW379&lt;&gt;0,BY379&lt;&gt;0)=FALSE,0,data!$C$43)</f>
        <v>0</v>
      </c>
      <c r="CA379" s="91">
        <f t="shared" si="179"/>
        <v>0</v>
      </c>
      <c r="CB379" s="121">
        <f t="shared" si="180"/>
        <v>0</v>
      </c>
      <c r="CC379" s="61">
        <f t="shared" si="181"/>
        <v>0</v>
      </c>
      <c r="CD379" s="61">
        <f t="shared" si="182"/>
        <v>0</v>
      </c>
    </row>
    <row r="380" spans="1:82" ht="18" hidden="1" customHeight="1" x14ac:dyDescent="0.25">
      <c r="A380" s="68"/>
      <c r="B380" s="58" t="s">
        <v>462</v>
      </c>
      <c r="C380" s="113"/>
      <c r="D380" s="59"/>
      <c r="E380" s="64"/>
      <c r="F380" s="61">
        <f t="shared" si="153"/>
        <v>0</v>
      </c>
      <c r="G380" s="65">
        <f>IF(F380=1,data!$C$41*E380,0)</f>
        <v>0</v>
      </c>
      <c r="H380" s="87" t="s">
        <v>87</v>
      </c>
      <c r="I380" s="66">
        <f>IF($F380=1,IF($E380&lt;15,VLOOKUP(H380,data!$B$3:$E$32,2,0)*$E380,(VLOOKUP(H380,data!$B$3:$E$32,2,0)*14)+(VLOOKUP(H380,data!$B$3:$E$32,3,0))*($E380-14)),0)</f>
        <v>0</v>
      </c>
      <c r="J380" s="87" t="s">
        <v>87</v>
      </c>
      <c r="K380" s="66">
        <f>IF($F380=1,VLOOKUP(J380,data!$B$35:$D$39,2,0),0)</f>
        <v>0</v>
      </c>
      <c r="L380" s="67">
        <f>IF(AND(I380&lt;&gt;0,K380&lt;&gt;0)=FALSE,0,data!$C$43)</f>
        <v>0</v>
      </c>
      <c r="M380" s="91">
        <f t="shared" si="154"/>
        <v>0</v>
      </c>
      <c r="N380" s="61">
        <f t="shared" si="183"/>
        <v>0</v>
      </c>
      <c r="O380" s="61">
        <f t="shared" si="155"/>
        <v>0</v>
      </c>
      <c r="P380" s="61">
        <f t="shared" si="156"/>
        <v>0</v>
      </c>
      <c r="Q380" s="137">
        <f t="shared" si="157"/>
        <v>0</v>
      </c>
      <c r="S380" s="64"/>
      <c r="T380" s="61">
        <f t="shared" si="158"/>
        <v>0</v>
      </c>
      <c r="U380" s="65">
        <f>IF(T380=1,data!$C$41*S380,0)</f>
        <v>0</v>
      </c>
      <c r="V380" s="87" t="s">
        <v>87</v>
      </c>
      <c r="W380" s="66">
        <f>IF(T380=1,IF(S380&lt;15,VLOOKUP(V380,data!$B$3:$E$32,2,0)*S380,(VLOOKUP(V380,data!$B$3:$E$32,2,0)*14)+(VLOOKUP(V380,data!$B$3:$E$32,3,0))*(S380-14)),0)</f>
        <v>0</v>
      </c>
      <c r="X380" s="87" t="s">
        <v>87</v>
      </c>
      <c r="Y380" s="66">
        <f>IF(T380=1,VLOOKUP(X380,data!$B$35:$D$39,2,0),0)</f>
        <v>0</v>
      </c>
      <c r="Z380" s="67">
        <f>IF(AND(W380&lt;&gt;0,Y380&lt;&gt;0)=FALSE,0,data!$C$43)</f>
        <v>0</v>
      </c>
      <c r="AA380" s="91">
        <f t="shared" si="159"/>
        <v>0</v>
      </c>
      <c r="AB380" s="121">
        <f t="shared" si="160"/>
        <v>0</v>
      </c>
      <c r="AC380" s="61">
        <f t="shared" si="161"/>
        <v>0</v>
      </c>
      <c r="AD380" s="61">
        <f t="shared" si="162"/>
        <v>0</v>
      </c>
      <c r="AF380" s="64"/>
      <c r="AG380" s="61">
        <f t="shared" si="163"/>
        <v>0</v>
      </c>
      <c r="AH380" s="65">
        <f>IF(AG380=1,data!$C$41*AF380,0)</f>
        <v>0</v>
      </c>
      <c r="AI380" s="87" t="s">
        <v>87</v>
      </c>
      <c r="AJ380" s="66">
        <f>IF(AG380=1,IF(AF380&lt;15,VLOOKUP(AI380,data!$B$3:$E$32,2,0)*AF380,(VLOOKUP(AI380,data!$B$3:$E$32,2,0)*14)+(VLOOKUP(AI380,data!$B$3:$E$32,3,0))*(AF380-14)),0)</f>
        <v>0</v>
      </c>
      <c r="AK380" s="87" t="s">
        <v>87</v>
      </c>
      <c r="AL380" s="66">
        <f>IF(AG380=1,VLOOKUP(AK380,data!$B$35:$D$39,2,0),0)</f>
        <v>0</v>
      </c>
      <c r="AM380" s="67">
        <f>IF(AND(AJ380&lt;&gt;0,AL380&lt;&gt;0)=FALSE,0,data!$C$43)</f>
        <v>0</v>
      </c>
      <c r="AN380" s="91">
        <f t="shared" si="164"/>
        <v>0</v>
      </c>
      <c r="AO380" s="121">
        <f t="shared" si="165"/>
        <v>0</v>
      </c>
      <c r="AP380" s="61">
        <f t="shared" si="166"/>
        <v>0</v>
      </c>
      <c r="AQ380" s="61">
        <f t="shared" si="167"/>
        <v>0</v>
      </c>
      <c r="AS380" s="64"/>
      <c r="AT380" s="61">
        <f t="shared" si="168"/>
        <v>0</v>
      </c>
      <c r="AU380" s="65">
        <f>IF(AT380=1,data!$C$41*AS380,0)</f>
        <v>0</v>
      </c>
      <c r="AV380" s="87" t="s">
        <v>87</v>
      </c>
      <c r="AW380" s="66">
        <f>IF(AT380=1,IF(AS380&lt;15,VLOOKUP(AV380,data!$B$3:$E$32,2,0)*AS380,(VLOOKUP(AV380,data!$B$3:$E$32,2,0)*14)+(VLOOKUP(AV380,data!$B$3:$E$32,3,0))*(AS380-14)),0)</f>
        <v>0</v>
      </c>
      <c r="AX380" s="87" t="s">
        <v>87</v>
      </c>
      <c r="AY380" s="66">
        <f>IF(AT380=1,VLOOKUP(AX380,data!$B$35:$D$39,2,0),0)</f>
        <v>0</v>
      </c>
      <c r="AZ380" s="67">
        <f>IF(AND(AW380&lt;&gt;0,AY380&lt;&gt;0)=FALSE,0,data!$C$43)</f>
        <v>0</v>
      </c>
      <c r="BA380" s="91">
        <f t="shared" si="169"/>
        <v>0</v>
      </c>
      <c r="BB380" s="121">
        <f t="shared" si="170"/>
        <v>0</v>
      </c>
      <c r="BC380" s="61">
        <f t="shared" si="171"/>
        <v>0</v>
      </c>
      <c r="BD380" s="61">
        <f t="shared" si="172"/>
        <v>0</v>
      </c>
      <c r="BF380" s="64"/>
      <c r="BG380" s="61">
        <f t="shared" si="173"/>
        <v>0</v>
      </c>
      <c r="BH380" s="65">
        <f>IF(BG380=1,data!$C$41*BF380,0)</f>
        <v>0</v>
      </c>
      <c r="BI380" s="87" t="s">
        <v>87</v>
      </c>
      <c r="BJ380" s="66">
        <f>IF(BG380=1,IF(BF380&lt;15,VLOOKUP(BI380,data!$B$3:$E$32,2,0)*BF380,(VLOOKUP(BI380,data!$B$3:$E$32,2,0)*14)+(VLOOKUP(BI380,data!$B$3:$E$32,3,0))*(BF380-14)),0)</f>
        <v>0</v>
      </c>
      <c r="BK380" s="87" t="s">
        <v>87</v>
      </c>
      <c r="BL380" s="66">
        <f>IF(BG380=1,VLOOKUP(BK380,data!$B$35:$D$39,2,0),0)</f>
        <v>0</v>
      </c>
      <c r="BM380" s="67">
        <f>IF(AND(BJ380&lt;&gt;0,BL380&lt;&gt;0)=FALSE,0,data!$C$43)</f>
        <v>0</v>
      </c>
      <c r="BN380" s="91">
        <f t="shared" si="174"/>
        <v>0</v>
      </c>
      <c r="BO380" s="121">
        <f t="shared" si="175"/>
        <v>0</v>
      </c>
      <c r="BP380" s="61">
        <f t="shared" si="176"/>
        <v>0</v>
      </c>
      <c r="BQ380" s="61">
        <f t="shared" si="177"/>
        <v>0</v>
      </c>
      <c r="BS380" s="64"/>
      <c r="BT380" s="61">
        <f t="shared" si="178"/>
        <v>0</v>
      </c>
      <c r="BU380" s="65">
        <f>IF(BT380=1,data!$C$41*BS380,0)</f>
        <v>0</v>
      </c>
      <c r="BV380" s="87" t="s">
        <v>87</v>
      </c>
      <c r="BW380" s="66">
        <f>IF(BT380=1,IF(BS380&lt;15,VLOOKUP(BV380,data!$B$3:$E$32,2,0)*BS380,(VLOOKUP(BV380,data!$B$3:$E$32,2,0)*14)+(VLOOKUP(BV380,data!$B$3:$E$32,3,0))*(BS380-14)),0)</f>
        <v>0</v>
      </c>
      <c r="BX380" s="87" t="s">
        <v>87</v>
      </c>
      <c r="BY380" s="66">
        <f>IF(BT380=1,VLOOKUP(BX380,data!$B$35:$D$39,2,0),0)</f>
        <v>0</v>
      </c>
      <c r="BZ380" s="67">
        <f>IF(AND(BW380&lt;&gt;0,BY380&lt;&gt;0)=FALSE,0,data!$C$43)</f>
        <v>0</v>
      </c>
      <c r="CA380" s="91">
        <f t="shared" si="179"/>
        <v>0</v>
      </c>
      <c r="CB380" s="121">
        <f t="shared" si="180"/>
        <v>0</v>
      </c>
      <c r="CC380" s="61">
        <f t="shared" si="181"/>
        <v>0</v>
      </c>
      <c r="CD380" s="61">
        <f t="shared" si="182"/>
        <v>0</v>
      </c>
    </row>
    <row r="381" spans="1:82" ht="18" hidden="1" customHeight="1" x14ac:dyDescent="0.25">
      <c r="A381" s="68"/>
      <c r="B381" s="58" t="s">
        <v>463</v>
      </c>
      <c r="C381" s="113"/>
      <c r="D381" s="59"/>
      <c r="E381" s="64"/>
      <c r="F381" s="61">
        <f t="shared" si="153"/>
        <v>0</v>
      </c>
      <c r="G381" s="65">
        <f>IF(F381=1,data!$C$41*E381,0)</f>
        <v>0</v>
      </c>
      <c r="H381" s="87" t="s">
        <v>87</v>
      </c>
      <c r="I381" s="66">
        <f>IF($F381=1,IF($E381&lt;15,VLOOKUP(H381,data!$B$3:$E$32,2,0)*$E381,(VLOOKUP(H381,data!$B$3:$E$32,2,0)*14)+(VLOOKUP(H381,data!$B$3:$E$32,3,0))*($E381-14)),0)</f>
        <v>0</v>
      </c>
      <c r="J381" s="87" t="s">
        <v>87</v>
      </c>
      <c r="K381" s="66">
        <f>IF($F381=1,VLOOKUP(J381,data!$B$35:$D$39,2,0),0)</f>
        <v>0</v>
      </c>
      <c r="L381" s="67">
        <f>IF(AND(I381&lt;&gt;0,K381&lt;&gt;0)=FALSE,0,data!$C$43)</f>
        <v>0</v>
      </c>
      <c r="M381" s="91">
        <f t="shared" si="154"/>
        <v>0</v>
      </c>
      <c r="N381" s="61">
        <f t="shared" si="183"/>
        <v>0</v>
      </c>
      <c r="O381" s="61">
        <f t="shared" si="155"/>
        <v>0</v>
      </c>
      <c r="P381" s="61">
        <f t="shared" si="156"/>
        <v>0</v>
      </c>
      <c r="Q381" s="137">
        <f t="shared" si="157"/>
        <v>0</v>
      </c>
      <c r="S381" s="64"/>
      <c r="T381" s="61">
        <f t="shared" si="158"/>
        <v>0</v>
      </c>
      <c r="U381" s="65">
        <f>IF(T381=1,data!$C$41*S381,0)</f>
        <v>0</v>
      </c>
      <c r="V381" s="87" t="s">
        <v>87</v>
      </c>
      <c r="W381" s="66">
        <f>IF(T381=1,IF(S381&lt;15,VLOOKUP(V381,data!$B$3:$E$32,2,0)*S381,(VLOOKUP(V381,data!$B$3:$E$32,2,0)*14)+(VLOOKUP(V381,data!$B$3:$E$32,3,0))*(S381-14)),0)</f>
        <v>0</v>
      </c>
      <c r="X381" s="87" t="s">
        <v>87</v>
      </c>
      <c r="Y381" s="66">
        <f>IF(T381=1,VLOOKUP(X381,data!$B$35:$D$39,2,0),0)</f>
        <v>0</v>
      </c>
      <c r="Z381" s="67">
        <f>IF(AND(W381&lt;&gt;0,Y381&lt;&gt;0)=FALSE,0,data!$C$43)</f>
        <v>0</v>
      </c>
      <c r="AA381" s="91">
        <f t="shared" si="159"/>
        <v>0</v>
      </c>
      <c r="AB381" s="121">
        <f t="shared" si="160"/>
        <v>0</v>
      </c>
      <c r="AC381" s="61">
        <f t="shared" si="161"/>
        <v>0</v>
      </c>
      <c r="AD381" s="61">
        <f t="shared" si="162"/>
        <v>0</v>
      </c>
      <c r="AF381" s="64"/>
      <c r="AG381" s="61">
        <f t="shared" si="163"/>
        <v>0</v>
      </c>
      <c r="AH381" s="65">
        <f>IF(AG381=1,data!$C$41*AF381,0)</f>
        <v>0</v>
      </c>
      <c r="AI381" s="87" t="s">
        <v>87</v>
      </c>
      <c r="AJ381" s="66">
        <f>IF(AG381=1,IF(AF381&lt;15,VLOOKUP(AI381,data!$B$3:$E$32,2,0)*AF381,(VLOOKUP(AI381,data!$B$3:$E$32,2,0)*14)+(VLOOKUP(AI381,data!$B$3:$E$32,3,0))*(AF381-14)),0)</f>
        <v>0</v>
      </c>
      <c r="AK381" s="87" t="s">
        <v>87</v>
      </c>
      <c r="AL381" s="66">
        <f>IF(AG381=1,VLOOKUP(AK381,data!$B$35:$D$39,2,0),0)</f>
        <v>0</v>
      </c>
      <c r="AM381" s="67">
        <f>IF(AND(AJ381&lt;&gt;0,AL381&lt;&gt;0)=FALSE,0,data!$C$43)</f>
        <v>0</v>
      </c>
      <c r="AN381" s="91">
        <f t="shared" si="164"/>
        <v>0</v>
      </c>
      <c r="AO381" s="121">
        <f t="shared" si="165"/>
        <v>0</v>
      </c>
      <c r="AP381" s="61">
        <f t="shared" si="166"/>
        <v>0</v>
      </c>
      <c r="AQ381" s="61">
        <f t="shared" si="167"/>
        <v>0</v>
      </c>
      <c r="AS381" s="64"/>
      <c r="AT381" s="61">
        <f t="shared" si="168"/>
        <v>0</v>
      </c>
      <c r="AU381" s="65">
        <f>IF(AT381=1,data!$C$41*AS381,0)</f>
        <v>0</v>
      </c>
      <c r="AV381" s="87" t="s">
        <v>87</v>
      </c>
      <c r="AW381" s="66">
        <f>IF(AT381=1,IF(AS381&lt;15,VLOOKUP(AV381,data!$B$3:$E$32,2,0)*AS381,(VLOOKUP(AV381,data!$B$3:$E$32,2,0)*14)+(VLOOKUP(AV381,data!$B$3:$E$32,3,0))*(AS381-14)),0)</f>
        <v>0</v>
      </c>
      <c r="AX381" s="87" t="s">
        <v>87</v>
      </c>
      <c r="AY381" s="66">
        <f>IF(AT381=1,VLOOKUP(AX381,data!$B$35:$D$39,2,0),0)</f>
        <v>0</v>
      </c>
      <c r="AZ381" s="67">
        <f>IF(AND(AW381&lt;&gt;0,AY381&lt;&gt;0)=FALSE,0,data!$C$43)</f>
        <v>0</v>
      </c>
      <c r="BA381" s="91">
        <f t="shared" si="169"/>
        <v>0</v>
      </c>
      <c r="BB381" s="121">
        <f t="shared" si="170"/>
        <v>0</v>
      </c>
      <c r="BC381" s="61">
        <f t="shared" si="171"/>
        <v>0</v>
      </c>
      <c r="BD381" s="61">
        <f t="shared" si="172"/>
        <v>0</v>
      </c>
      <c r="BF381" s="64"/>
      <c r="BG381" s="61">
        <f t="shared" si="173"/>
        <v>0</v>
      </c>
      <c r="BH381" s="65">
        <f>IF(BG381=1,data!$C$41*BF381,0)</f>
        <v>0</v>
      </c>
      <c r="BI381" s="87" t="s">
        <v>87</v>
      </c>
      <c r="BJ381" s="66">
        <f>IF(BG381=1,IF(BF381&lt;15,VLOOKUP(BI381,data!$B$3:$E$32,2,0)*BF381,(VLOOKUP(BI381,data!$B$3:$E$32,2,0)*14)+(VLOOKUP(BI381,data!$B$3:$E$32,3,0))*(BF381-14)),0)</f>
        <v>0</v>
      </c>
      <c r="BK381" s="87" t="s">
        <v>87</v>
      </c>
      <c r="BL381" s="66">
        <f>IF(BG381=1,VLOOKUP(BK381,data!$B$35:$D$39,2,0),0)</f>
        <v>0</v>
      </c>
      <c r="BM381" s="67">
        <f>IF(AND(BJ381&lt;&gt;0,BL381&lt;&gt;0)=FALSE,0,data!$C$43)</f>
        <v>0</v>
      </c>
      <c r="BN381" s="91">
        <f t="shared" si="174"/>
        <v>0</v>
      </c>
      <c r="BO381" s="121">
        <f t="shared" si="175"/>
        <v>0</v>
      </c>
      <c r="BP381" s="61">
        <f t="shared" si="176"/>
        <v>0</v>
      </c>
      <c r="BQ381" s="61">
        <f t="shared" si="177"/>
        <v>0</v>
      </c>
      <c r="BS381" s="64"/>
      <c r="BT381" s="61">
        <f t="shared" si="178"/>
        <v>0</v>
      </c>
      <c r="BU381" s="65">
        <f>IF(BT381=1,data!$C$41*BS381,0)</f>
        <v>0</v>
      </c>
      <c r="BV381" s="87" t="s">
        <v>87</v>
      </c>
      <c r="BW381" s="66">
        <f>IF(BT381=1,IF(BS381&lt;15,VLOOKUP(BV381,data!$B$3:$E$32,2,0)*BS381,(VLOOKUP(BV381,data!$B$3:$E$32,2,0)*14)+(VLOOKUP(BV381,data!$B$3:$E$32,3,0))*(BS381-14)),0)</f>
        <v>0</v>
      </c>
      <c r="BX381" s="87" t="s">
        <v>87</v>
      </c>
      <c r="BY381" s="66">
        <f>IF(BT381=1,VLOOKUP(BX381,data!$B$35:$D$39,2,0),0)</f>
        <v>0</v>
      </c>
      <c r="BZ381" s="67">
        <f>IF(AND(BW381&lt;&gt;0,BY381&lt;&gt;0)=FALSE,0,data!$C$43)</f>
        <v>0</v>
      </c>
      <c r="CA381" s="91">
        <f t="shared" si="179"/>
        <v>0</v>
      </c>
      <c r="CB381" s="121">
        <f t="shared" si="180"/>
        <v>0</v>
      </c>
      <c r="CC381" s="61">
        <f t="shared" si="181"/>
        <v>0</v>
      </c>
      <c r="CD381" s="61">
        <f t="shared" si="182"/>
        <v>0</v>
      </c>
    </row>
    <row r="382" spans="1:82" ht="18" hidden="1" customHeight="1" x14ac:dyDescent="0.25">
      <c r="A382" s="68"/>
      <c r="B382" s="58" t="s">
        <v>464</v>
      </c>
      <c r="C382" s="113"/>
      <c r="D382" s="59"/>
      <c r="E382" s="64"/>
      <c r="F382" s="61">
        <f t="shared" si="153"/>
        <v>0</v>
      </c>
      <c r="G382" s="65">
        <f>IF(F382=1,data!$C$41*E382,0)</f>
        <v>0</v>
      </c>
      <c r="H382" s="87" t="s">
        <v>87</v>
      </c>
      <c r="I382" s="66">
        <f>IF($F382=1,IF($E382&lt;15,VLOOKUP(H382,data!$B$3:$E$32,2,0)*$E382,(VLOOKUP(H382,data!$B$3:$E$32,2,0)*14)+(VLOOKUP(H382,data!$B$3:$E$32,3,0))*($E382-14)),0)</f>
        <v>0</v>
      </c>
      <c r="J382" s="87" t="s">
        <v>87</v>
      </c>
      <c r="K382" s="66">
        <f>IF($F382=1,VLOOKUP(J382,data!$B$35:$D$39,2,0),0)</f>
        <v>0</v>
      </c>
      <c r="L382" s="67">
        <f>IF(AND(I382&lt;&gt;0,K382&lt;&gt;0)=FALSE,0,data!$C$43)</f>
        <v>0</v>
      </c>
      <c r="M382" s="91">
        <f t="shared" si="154"/>
        <v>0</v>
      </c>
      <c r="N382" s="61">
        <f t="shared" si="183"/>
        <v>0</v>
      </c>
      <c r="O382" s="61">
        <f t="shared" si="155"/>
        <v>0</v>
      </c>
      <c r="P382" s="61">
        <f t="shared" si="156"/>
        <v>0</v>
      </c>
      <c r="Q382" s="137">
        <f t="shared" si="157"/>
        <v>0</v>
      </c>
      <c r="S382" s="64"/>
      <c r="T382" s="61">
        <f t="shared" si="158"/>
        <v>0</v>
      </c>
      <c r="U382" s="65">
        <f>IF(T382=1,data!$C$41*S382,0)</f>
        <v>0</v>
      </c>
      <c r="V382" s="87" t="s">
        <v>87</v>
      </c>
      <c r="W382" s="66">
        <f>IF(T382=1,IF(S382&lt;15,VLOOKUP(V382,data!$B$3:$E$32,2,0)*S382,(VLOOKUP(V382,data!$B$3:$E$32,2,0)*14)+(VLOOKUP(V382,data!$B$3:$E$32,3,0))*(S382-14)),0)</f>
        <v>0</v>
      </c>
      <c r="X382" s="87" t="s">
        <v>87</v>
      </c>
      <c r="Y382" s="66">
        <f>IF(T382=1,VLOOKUP(X382,data!$B$35:$D$39,2,0),0)</f>
        <v>0</v>
      </c>
      <c r="Z382" s="67">
        <f>IF(AND(W382&lt;&gt;0,Y382&lt;&gt;0)=FALSE,0,data!$C$43)</f>
        <v>0</v>
      </c>
      <c r="AA382" s="91">
        <f t="shared" si="159"/>
        <v>0</v>
      </c>
      <c r="AB382" s="121">
        <f t="shared" si="160"/>
        <v>0</v>
      </c>
      <c r="AC382" s="61">
        <f t="shared" si="161"/>
        <v>0</v>
      </c>
      <c r="AD382" s="61">
        <f t="shared" si="162"/>
        <v>0</v>
      </c>
      <c r="AF382" s="64"/>
      <c r="AG382" s="61">
        <f t="shared" si="163"/>
        <v>0</v>
      </c>
      <c r="AH382" s="65">
        <f>IF(AG382=1,data!$C$41*AF382,0)</f>
        <v>0</v>
      </c>
      <c r="AI382" s="87" t="s">
        <v>87</v>
      </c>
      <c r="AJ382" s="66">
        <f>IF(AG382=1,IF(AF382&lt;15,VLOOKUP(AI382,data!$B$3:$E$32,2,0)*AF382,(VLOOKUP(AI382,data!$B$3:$E$32,2,0)*14)+(VLOOKUP(AI382,data!$B$3:$E$32,3,0))*(AF382-14)),0)</f>
        <v>0</v>
      </c>
      <c r="AK382" s="87" t="s">
        <v>87</v>
      </c>
      <c r="AL382" s="66">
        <f>IF(AG382=1,VLOOKUP(AK382,data!$B$35:$D$39,2,0),0)</f>
        <v>0</v>
      </c>
      <c r="AM382" s="67">
        <f>IF(AND(AJ382&lt;&gt;0,AL382&lt;&gt;0)=FALSE,0,data!$C$43)</f>
        <v>0</v>
      </c>
      <c r="AN382" s="91">
        <f t="shared" si="164"/>
        <v>0</v>
      </c>
      <c r="AO382" s="121">
        <f t="shared" si="165"/>
        <v>0</v>
      </c>
      <c r="AP382" s="61">
        <f t="shared" si="166"/>
        <v>0</v>
      </c>
      <c r="AQ382" s="61">
        <f t="shared" si="167"/>
        <v>0</v>
      </c>
      <c r="AS382" s="64"/>
      <c r="AT382" s="61">
        <f t="shared" si="168"/>
        <v>0</v>
      </c>
      <c r="AU382" s="65">
        <f>IF(AT382=1,data!$C$41*AS382,0)</f>
        <v>0</v>
      </c>
      <c r="AV382" s="87" t="s">
        <v>87</v>
      </c>
      <c r="AW382" s="66">
        <f>IF(AT382=1,IF(AS382&lt;15,VLOOKUP(AV382,data!$B$3:$E$32,2,0)*AS382,(VLOOKUP(AV382,data!$B$3:$E$32,2,0)*14)+(VLOOKUP(AV382,data!$B$3:$E$32,3,0))*(AS382-14)),0)</f>
        <v>0</v>
      </c>
      <c r="AX382" s="87" t="s">
        <v>87</v>
      </c>
      <c r="AY382" s="66">
        <f>IF(AT382=1,VLOOKUP(AX382,data!$B$35:$D$39,2,0),0)</f>
        <v>0</v>
      </c>
      <c r="AZ382" s="67">
        <f>IF(AND(AW382&lt;&gt;0,AY382&lt;&gt;0)=FALSE,0,data!$C$43)</f>
        <v>0</v>
      </c>
      <c r="BA382" s="91">
        <f t="shared" si="169"/>
        <v>0</v>
      </c>
      <c r="BB382" s="121">
        <f t="shared" si="170"/>
        <v>0</v>
      </c>
      <c r="BC382" s="61">
        <f t="shared" si="171"/>
        <v>0</v>
      </c>
      <c r="BD382" s="61">
        <f t="shared" si="172"/>
        <v>0</v>
      </c>
      <c r="BF382" s="64"/>
      <c r="BG382" s="61">
        <f t="shared" si="173"/>
        <v>0</v>
      </c>
      <c r="BH382" s="65">
        <f>IF(BG382=1,data!$C$41*BF382,0)</f>
        <v>0</v>
      </c>
      <c r="BI382" s="87" t="s">
        <v>87</v>
      </c>
      <c r="BJ382" s="66">
        <f>IF(BG382=1,IF(BF382&lt;15,VLOOKUP(BI382,data!$B$3:$E$32,2,0)*BF382,(VLOOKUP(BI382,data!$B$3:$E$32,2,0)*14)+(VLOOKUP(BI382,data!$B$3:$E$32,3,0))*(BF382-14)),0)</f>
        <v>0</v>
      </c>
      <c r="BK382" s="87" t="s">
        <v>87</v>
      </c>
      <c r="BL382" s="66">
        <f>IF(BG382=1,VLOOKUP(BK382,data!$B$35:$D$39,2,0),0)</f>
        <v>0</v>
      </c>
      <c r="BM382" s="67">
        <f>IF(AND(BJ382&lt;&gt;0,BL382&lt;&gt;0)=FALSE,0,data!$C$43)</f>
        <v>0</v>
      </c>
      <c r="BN382" s="91">
        <f t="shared" si="174"/>
        <v>0</v>
      </c>
      <c r="BO382" s="121">
        <f t="shared" si="175"/>
        <v>0</v>
      </c>
      <c r="BP382" s="61">
        <f t="shared" si="176"/>
        <v>0</v>
      </c>
      <c r="BQ382" s="61">
        <f t="shared" si="177"/>
        <v>0</v>
      </c>
      <c r="BS382" s="64"/>
      <c r="BT382" s="61">
        <f t="shared" si="178"/>
        <v>0</v>
      </c>
      <c r="BU382" s="65">
        <f>IF(BT382=1,data!$C$41*BS382,0)</f>
        <v>0</v>
      </c>
      <c r="BV382" s="87" t="s">
        <v>87</v>
      </c>
      <c r="BW382" s="66">
        <f>IF(BT382=1,IF(BS382&lt;15,VLOOKUP(BV382,data!$B$3:$E$32,2,0)*BS382,(VLOOKUP(BV382,data!$B$3:$E$32,2,0)*14)+(VLOOKUP(BV382,data!$B$3:$E$32,3,0))*(BS382-14)),0)</f>
        <v>0</v>
      </c>
      <c r="BX382" s="87" t="s">
        <v>87</v>
      </c>
      <c r="BY382" s="66">
        <f>IF(BT382=1,VLOOKUP(BX382,data!$B$35:$D$39,2,0),0)</f>
        <v>0</v>
      </c>
      <c r="BZ382" s="67">
        <f>IF(AND(BW382&lt;&gt;0,BY382&lt;&gt;0)=FALSE,0,data!$C$43)</f>
        <v>0</v>
      </c>
      <c r="CA382" s="91">
        <f t="shared" si="179"/>
        <v>0</v>
      </c>
      <c r="CB382" s="121">
        <f t="shared" si="180"/>
        <v>0</v>
      </c>
      <c r="CC382" s="61">
        <f t="shared" si="181"/>
        <v>0</v>
      </c>
      <c r="CD382" s="61">
        <f t="shared" si="182"/>
        <v>0</v>
      </c>
    </row>
    <row r="383" spans="1:82" ht="18" hidden="1" customHeight="1" x14ac:dyDescent="0.25">
      <c r="A383" s="68"/>
      <c r="B383" s="58" t="s">
        <v>465</v>
      </c>
      <c r="C383" s="113"/>
      <c r="D383" s="59"/>
      <c r="E383" s="64"/>
      <c r="F383" s="61">
        <f t="shared" si="153"/>
        <v>0</v>
      </c>
      <c r="G383" s="65">
        <f>IF(F383=1,data!$C$41*E383,0)</f>
        <v>0</v>
      </c>
      <c r="H383" s="87" t="s">
        <v>87</v>
      </c>
      <c r="I383" s="66">
        <f>IF($F383=1,IF($E383&lt;15,VLOOKUP(H383,data!$B$3:$E$32,2,0)*$E383,(VLOOKUP(H383,data!$B$3:$E$32,2,0)*14)+(VLOOKUP(H383,data!$B$3:$E$32,3,0))*($E383-14)),0)</f>
        <v>0</v>
      </c>
      <c r="J383" s="87" t="s">
        <v>87</v>
      </c>
      <c r="K383" s="66">
        <f>IF($F383=1,VLOOKUP(J383,data!$B$35:$D$39,2,0),0)</f>
        <v>0</v>
      </c>
      <c r="L383" s="67">
        <f>IF(AND(I383&lt;&gt;0,K383&lt;&gt;0)=FALSE,0,data!$C$43)</f>
        <v>0</v>
      </c>
      <c r="M383" s="91">
        <f t="shared" si="154"/>
        <v>0</v>
      </c>
      <c r="N383" s="61">
        <f t="shared" si="183"/>
        <v>0</v>
      </c>
      <c r="O383" s="61">
        <f t="shared" si="155"/>
        <v>0</v>
      </c>
      <c r="P383" s="61">
        <f t="shared" si="156"/>
        <v>0</v>
      </c>
      <c r="Q383" s="137">
        <f t="shared" si="157"/>
        <v>0</v>
      </c>
      <c r="S383" s="64"/>
      <c r="T383" s="61">
        <f t="shared" si="158"/>
        <v>0</v>
      </c>
      <c r="U383" s="65">
        <f>IF(T383=1,data!$C$41*S383,0)</f>
        <v>0</v>
      </c>
      <c r="V383" s="87" t="s">
        <v>87</v>
      </c>
      <c r="W383" s="66">
        <f>IF(T383=1,IF(S383&lt;15,VLOOKUP(V383,data!$B$3:$E$32,2,0)*S383,(VLOOKUP(V383,data!$B$3:$E$32,2,0)*14)+(VLOOKUP(V383,data!$B$3:$E$32,3,0))*(S383-14)),0)</f>
        <v>0</v>
      </c>
      <c r="X383" s="87" t="s">
        <v>87</v>
      </c>
      <c r="Y383" s="66">
        <f>IF(T383=1,VLOOKUP(X383,data!$B$35:$D$39,2,0),0)</f>
        <v>0</v>
      </c>
      <c r="Z383" s="67">
        <f>IF(AND(W383&lt;&gt;0,Y383&lt;&gt;0)=FALSE,0,data!$C$43)</f>
        <v>0</v>
      </c>
      <c r="AA383" s="91">
        <f t="shared" si="159"/>
        <v>0</v>
      </c>
      <c r="AB383" s="121">
        <f t="shared" si="160"/>
        <v>0</v>
      </c>
      <c r="AC383" s="61">
        <f t="shared" si="161"/>
        <v>0</v>
      </c>
      <c r="AD383" s="61">
        <f t="shared" si="162"/>
        <v>0</v>
      </c>
      <c r="AF383" s="64"/>
      <c r="AG383" s="61">
        <f t="shared" si="163"/>
        <v>0</v>
      </c>
      <c r="AH383" s="65">
        <f>IF(AG383=1,data!$C$41*AF383,0)</f>
        <v>0</v>
      </c>
      <c r="AI383" s="87" t="s">
        <v>87</v>
      </c>
      <c r="AJ383" s="66">
        <f>IF(AG383=1,IF(AF383&lt;15,VLOOKUP(AI383,data!$B$3:$E$32,2,0)*AF383,(VLOOKUP(AI383,data!$B$3:$E$32,2,0)*14)+(VLOOKUP(AI383,data!$B$3:$E$32,3,0))*(AF383-14)),0)</f>
        <v>0</v>
      </c>
      <c r="AK383" s="87" t="s">
        <v>87</v>
      </c>
      <c r="AL383" s="66">
        <f>IF(AG383=1,VLOOKUP(AK383,data!$B$35:$D$39,2,0),0)</f>
        <v>0</v>
      </c>
      <c r="AM383" s="67">
        <f>IF(AND(AJ383&lt;&gt;0,AL383&lt;&gt;0)=FALSE,0,data!$C$43)</f>
        <v>0</v>
      </c>
      <c r="AN383" s="91">
        <f t="shared" si="164"/>
        <v>0</v>
      </c>
      <c r="AO383" s="121">
        <f t="shared" si="165"/>
        <v>0</v>
      </c>
      <c r="AP383" s="61">
        <f t="shared" si="166"/>
        <v>0</v>
      </c>
      <c r="AQ383" s="61">
        <f t="shared" si="167"/>
        <v>0</v>
      </c>
      <c r="AS383" s="64"/>
      <c r="AT383" s="61">
        <f t="shared" si="168"/>
        <v>0</v>
      </c>
      <c r="AU383" s="65">
        <f>IF(AT383=1,data!$C$41*AS383,0)</f>
        <v>0</v>
      </c>
      <c r="AV383" s="87" t="s">
        <v>87</v>
      </c>
      <c r="AW383" s="66">
        <f>IF(AT383=1,IF(AS383&lt;15,VLOOKUP(AV383,data!$B$3:$E$32,2,0)*AS383,(VLOOKUP(AV383,data!$B$3:$E$32,2,0)*14)+(VLOOKUP(AV383,data!$B$3:$E$32,3,0))*(AS383-14)),0)</f>
        <v>0</v>
      </c>
      <c r="AX383" s="87" t="s">
        <v>87</v>
      </c>
      <c r="AY383" s="66">
        <f>IF(AT383=1,VLOOKUP(AX383,data!$B$35:$D$39,2,0),0)</f>
        <v>0</v>
      </c>
      <c r="AZ383" s="67">
        <f>IF(AND(AW383&lt;&gt;0,AY383&lt;&gt;0)=FALSE,0,data!$C$43)</f>
        <v>0</v>
      </c>
      <c r="BA383" s="91">
        <f t="shared" si="169"/>
        <v>0</v>
      </c>
      <c r="BB383" s="121">
        <f t="shared" si="170"/>
        <v>0</v>
      </c>
      <c r="BC383" s="61">
        <f t="shared" si="171"/>
        <v>0</v>
      </c>
      <c r="BD383" s="61">
        <f t="shared" si="172"/>
        <v>0</v>
      </c>
      <c r="BF383" s="64"/>
      <c r="BG383" s="61">
        <f t="shared" si="173"/>
        <v>0</v>
      </c>
      <c r="BH383" s="65">
        <f>IF(BG383=1,data!$C$41*BF383,0)</f>
        <v>0</v>
      </c>
      <c r="BI383" s="87" t="s">
        <v>87</v>
      </c>
      <c r="BJ383" s="66">
        <f>IF(BG383=1,IF(BF383&lt;15,VLOOKUP(BI383,data!$B$3:$E$32,2,0)*BF383,(VLOOKUP(BI383,data!$B$3:$E$32,2,0)*14)+(VLOOKUP(BI383,data!$B$3:$E$32,3,0))*(BF383-14)),0)</f>
        <v>0</v>
      </c>
      <c r="BK383" s="87" t="s">
        <v>87</v>
      </c>
      <c r="BL383" s="66">
        <f>IF(BG383=1,VLOOKUP(BK383,data!$B$35:$D$39,2,0),0)</f>
        <v>0</v>
      </c>
      <c r="BM383" s="67">
        <f>IF(AND(BJ383&lt;&gt;0,BL383&lt;&gt;0)=FALSE,0,data!$C$43)</f>
        <v>0</v>
      </c>
      <c r="BN383" s="91">
        <f t="shared" si="174"/>
        <v>0</v>
      </c>
      <c r="BO383" s="121">
        <f t="shared" si="175"/>
        <v>0</v>
      </c>
      <c r="BP383" s="61">
        <f t="shared" si="176"/>
        <v>0</v>
      </c>
      <c r="BQ383" s="61">
        <f t="shared" si="177"/>
        <v>0</v>
      </c>
      <c r="BS383" s="64"/>
      <c r="BT383" s="61">
        <f t="shared" si="178"/>
        <v>0</v>
      </c>
      <c r="BU383" s="65">
        <f>IF(BT383=1,data!$C$41*BS383,0)</f>
        <v>0</v>
      </c>
      <c r="BV383" s="87" t="s">
        <v>87</v>
      </c>
      <c r="BW383" s="66">
        <f>IF(BT383=1,IF(BS383&lt;15,VLOOKUP(BV383,data!$B$3:$E$32,2,0)*BS383,(VLOOKUP(BV383,data!$B$3:$E$32,2,0)*14)+(VLOOKUP(BV383,data!$B$3:$E$32,3,0))*(BS383-14)),0)</f>
        <v>0</v>
      </c>
      <c r="BX383" s="87" t="s">
        <v>87</v>
      </c>
      <c r="BY383" s="66">
        <f>IF(BT383=1,VLOOKUP(BX383,data!$B$35:$D$39,2,0),0)</f>
        <v>0</v>
      </c>
      <c r="BZ383" s="67">
        <f>IF(AND(BW383&lt;&gt;0,BY383&lt;&gt;0)=FALSE,0,data!$C$43)</f>
        <v>0</v>
      </c>
      <c r="CA383" s="91">
        <f t="shared" si="179"/>
        <v>0</v>
      </c>
      <c r="CB383" s="121">
        <f t="shared" si="180"/>
        <v>0</v>
      </c>
      <c r="CC383" s="61">
        <f t="shared" si="181"/>
        <v>0</v>
      </c>
      <c r="CD383" s="61">
        <f t="shared" si="182"/>
        <v>0</v>
      </c>
    </row>
    <row r="384" spans="1:82" ht="18" hidden="1" customHeight="1" x14ac:dyDescent="0.25">
      <c r="A384" s="68"/>
      <c r="B384" s="58" t="s">
        <v>466</v>
      </c>
      <c r="C384" s="113"/>
      <c r="D384" s="59"/>
      <c r="E384" s="64"/>
      <c r="F384" s="61">
        <f t="shared" si="153"/>
        <v>0</v>
      </c>
      <c r="G384" s="65">
        <f>IF(F384=1,data!$C$41*E384,0)</f>
        <v>0</v>
      </c>
      <c r="H384" s="87" t="s">
        <v>87</v>
      </c>
      <c r="I384" s="66">
        <f>IF($F384=1,IF($E384&lt;15,VLOOKUP(H384,data!$B$3:$E$32,2,0)*$E384,(VLOOKUP(H384,data!$B$3:$E$32,2,0)*14)+(VLOOKUP(H384,data!$B$3:$E$32,3,0))*($E384-14)),0)</f>
        <v>0</v>
      </c>
      <c r="J384" s="87" t="s">
        <v>87</v>
      </c>
      <c r="K384" s="66">
        <f>IF($F384=1,VLOOKUP(J384,data!$B$35:$D$39,2,0),0)</f>
        <v>0</v>
      </c>
      <c r="L384" s="67">
        <f>IF(AND(I384&lt;&gt;0,K384&lt;&gt;0)=FALSE,0,data!$C$43)</f>
        <v>0</v>
      </c>
      <c r="M384" s="91">
        <f t="shared" si="154"/>
        <v>0</v>
      </c>
      <c r="N384" s="61">
        <f t="shared" si="183"/>
        <v>0</v>
      </c>
      <c r="O384" s="61">
        <f t="shared" si="155"/>
        <v>0</v>
      </c>
      <c r="P384" s="61">
        <f t="shared" si="156"/>
        <v>0</v>
      </c>
      <c r="Q384" s="137">
        <f t="shared" si="157"/>
        <v>0</v>
      </c>
      <c r="S384" s="64"/>
      <c r="T384" s="61">
        <f t="shared" si="158"/>
        <v>0</v>
      </c>
      <c r="U384" s="65">
        <f>IF(T384=1,data!$C$41*S384,0)</f>
        <v>0</v>
      </c>
      <c r="V384" s="87" t="s">
        <v>87</v>
      </c>
      <c r="W384" s="66">
        <f>IF(T384=1,IF(S384&lt;15,VLOOKUP(V384,data!$B$3:$E$32,2,0)*S384,(VLOOKUP(V384,data!$B$3:$E$32,2,0)*14)+(VLOOKUP(V384,data!$B$3:$E$32,3,0))*(S384-14)),0)</f>
        <v>0</v>
      </c>
      <c r="X384" s="87" t="s">
        <v>87</v>
      </c>
      <c r="Y384" s="66">
        <f>IF(T384=1,VLOOKUP(X384,data!$B$35:$D$39,2,0),0)</f>
        <v>0</v>
      </c>
      <c r="Z384" s="67">
        <f>IF(AND(W384&lt;&gt;0,Y384&lt;&gt;0)=FALSE,0,data!$C$43)</f>
        <v>0</v>
      </c>
      <c r="AA384" s="91">
        <f t="shared" si="159"/>
        <v>0</v>
      </c>
      <c r="AB384" s="121">
        <f t="shared" si="160"/>
        <v>0</v>
      </c>
      <c r="AC384" s="61">
        <f t="shared" si="161"/>
        <v>0</v>
      </c>
      <c r="AD384" s="61">
        <f t="shared" si="162"/>
        <v>0</v>
      </c>
      <c r="AF384" s="64"/>
      <c r="AG384" s="61">
        <f t="shared" si="163"/>
        <v>0</v>
      </c>
      <c r="AH384" s="65">
        <f>IF(AG384=1,data!$C$41*AF384,0)</f>
        <v>0</v>
      </c>
      <c r="AI384" s="87" t="s">
        <v>87</v>
      </c>
      <c r="AJ384" s="66">
        <f>IF(AG384=1,IF(AF384&lt;15,VLOOKUP(AI384,data!$B$3:$E$32,2,0)*AF384,(VLOOKUP(AI384,data!$B$3:$E$32,2,0)*14)+(VLOOKUP(AI384,data!$B$3:$E$32,3,0))*(AF384-14)),0)</f>
        <v>0</v>
      </c>
      <c r="AK384" s="87" t="s">
        <v>87</v>
      </c>
      <c r="AL384" s="66">
        <f>IF(AG384=1,VLOOKUP(AK384,data!$B$35:$D$39,2,0),0)</f>
        <v>0</v>
      </c>
      <c r="AM384" s="67">
        <f>IF(AND(AJ384&lt;&gt;0,AL384&lt;&gt;0)=FALSE,0,data!$C$43)</f>
        <v>0</v>
      </c>
      <c r="AN384" s="91">
        <f t="shared" si="164"/>
        <v>0</v>
      </c>
      <c r="AO384" s="121">
        <f t="shared" si="165"/>
        <v>0</v>
      </c>
      <c r="AP384" s="61">
        <f t="shared" si="166"/>
        <v>0</v>
      </c>
      <c r="AQ384" s="61">
        <f t="shared" si="167"/>
        <v>0</v>
      </c>
      <c r="AS384" s="64"/>
      <c r="AT384" s="61">
        <f t="shared" si="168"/>
        <v>0</v>
      </c>
      <c r="AU384" s="65">
        <f>IF(AT384=1,data!$C$41*AS384,0)</f>
        <v>0</v>
      </c>
      <c r="AV384" s="87" t="s">
        <v>87</v>
      </c>
      <c r="AW384" s="66">
        <f>IF(AT384=1,IF(AS384&lt;15,VLOOKUP(AV384,data!$B$3:$E$32,2,0)*AS384,(VLOOKUP(AV384,data!$B$3:$E$32,2,0)*14)+(VLOOKUP(AV384,data!$B$3:$E$32,3,0))*(AS384-14)),0)</f>
        <v>0</v>
      </c>
      <c r="AX384" s="87" t="s">
        <v>87</v>
      </c>
      <c r="AY384" s="66">
        <f>IF(AT384=1,VLOOKUP(AX384,data!$B$35:$D$39,2,0),0)</f>
        <v>0</v>
      </c>
      <c r="AZ384" s="67">
        <f>IF(AND(AW384&lt;&gt;0,AY384&lt;&gt;0)=FALSE,0,data!$C$43)</f>
        <v>0</v>
      </c>
      <c r="BA384" s="91">
        <f t="shared" si="169"/>
        <v>0</v>
      </c>
      <c r="BB384" s="121">
        <f t="shared" si="170"/>
        <v>0</v>
      </c>
      <c r="BC384" s="61">
        <f t="shared" si="171"/>
        <v>0</v>
      </c>
      <c r="BD384" s="61">
        <f t="shared" si="172"/>
        <v>0</v>
      </c>
      <c r="BF384" s="64"/>
      <c r="BG384" s="61">
        <f t="shared" si="173"/>
        <v>0</v>
      </c>
      <c r="BH384" s="65">
        <f>IF(BG384=1,data!$C$41*BF384,0)</f>
        <v>0</v>
      </c>
      <c r="BI384" s="87" t="s">
        <v>87</v>
      </c>
      <c r="BJ384" s="66">
        <f>IF(BG384=1,IF(BF384&lt;15,VLOOKUP(BI384,data!$B$3:$E$32,2,0)*BF384,(VLOOKUP(BI384,data!$B$3:$E$32,2,0)*14)+(VLOOKUP(BI384,data!$B$3:$E$32,3,0))*(BF384-14)),0)</f>
        <v>0</v>
      </c>
      <c r="BK384" s="87" t="s">
        <v>87</v>
      </c>
      <c r="BL384" s="66">
        <f>IF(BG384=1,VLOOKUP(BK384,data!$B$35:$D$39,2,0),0)</f>
        <v>0</v>
      </c>
      <c r="BM384" s="67">
        <f>IF(AND(BJ384&lt;&gt;0,BL384&lt;&gt;0)=FALSE,0,data!$C$43)</f>
        <v>0</v>
      </c>
      <c r="BN384" s="91">
        <f t="shared" si="174"/>
        <v>0</v>
      </c>
      <c r="BO384" s="121">
        <f t="shared" si="175"/>
        <v>0</v>
      </c>
      <c r="BP384" s="61">
        <f t="shared" si="176"/>
        <v>0</v>
      </c>
      <c r="BQ384" s="61">
        <f t="shared" si="177"/>
        <v>0</v>
      </c>
      <c r="BS384" s="64"/>
      <c r="BT384" s="61">
        <f t="shared" si="178"/>
        <v>0</v>
      </c>
      <c r="BU384" s="65">
        <f>IF(BT384=1,data!$C$41*BS384,0)</f>
        <v>0</v>
      </c>
      <c r="BV384" s="87" t="s">
        <v>87</v>
      </c>
      <c r="BW384" s="66">
        <f>IF(BT384=1,IF(BS384&lt;15,VLOOKUP(BV384,data!$B$3:$E$32,2,0)*BS384,(VLOOKUP(BV384,data!$B$3:$E$32,2,0)*14)+(VLOOKUP(BV384,data!$B$3:$E$32,3,0))*(BS384-14)),0)</f>
        <v>0</v>
      </c>
      <c r="BX384" s="87" t="s">
        <v>87</v>
      </c>
      <c r="BY384" s="66">
        <f>IF(BT384=1,VLOOKUP(BX384,data!$B$35:$D$39,2,0),0)</f>
        <v>0</v>
      </c>
      <c r="BZ384" s="67">
        <f>IF(AND(BW384&lt;&gt;0,BY384&lt;&gt;0)=FALSE,0,data!$C$43)</f>
        <v>0</v>
      </c>
      <c r="CA384" s="91">
        <f t="shared" si="179"/>
        <v>0</v>
      </c>
      <c r="CB384" s="121">
        <f t="shared" si="180"/>
        <v>0</v>
      </c>
      <c r="CC384" s="61">
        <f t="shared" si="181"/>
        <v>0</v>
      </c>
      <c r="CD384" s="61">
        <f t="shared" si="182"/>
        <v>0</v>
      </c>
    </row>
    <row r="385" spans="1:82" ht="18" hidden="1" customHeight="1" x14ac:dyDescent="0.25">
      <c r="A385" s="68"/>
      <c r="B385" s="58" t="s">
        <v>467</v>
      </c>
      <c r="C385" s="113"/>
      <c r="D385" s="59"/>
      <c r="E385" s="64"/>
      <c r="F385" s="61">
        <f t="shared" si="153"/>
        <v>0</v>
      </c>
      <c r="G385" s="65">
        <f>IF(F385=1,data!$C$41*E385,0)</f>
        <v>0</v>
      </c>
      <c r="H385" s="87" t="s">
        <v>87</v>
      </c>
      <c r="I385" s="66">
        <f>IF($F385=1,IF($E385&lt;15,VLOOKUP(H385,data!$B$3:$E$32,2,0)*$E385,(VLOOKUP(H385,data!$B$3:$E$32,2,0)*14)+(VLOOKUP(H385,data!$B$3:$E$32,3,0))*($E385-14)),0)</f>
        <v>0</v>
      </c>
      <c r="J385" s="87" t="s">
        <v>87</v>
      </c>
      <c r="K385" s="66">
        <f>IF($F385=1,VLOOKUP(J385,data!$B$35:$D$39,2,0),0)</f>
        <v>0</v>
      </c>
      <c r="L385" s="67">
        <f>IF(AND(I385&lt;&gt;0,K385&lt;&gt;0)=FALSE,0,data!$C$43)</f>
        <v>0</v>
      </c>
      <c r="M385" s="91">
        <f t="shared" si="154"/>
        <v>0</v>
      </c>
      <c r="N385" s="61">
        <f t="shared" si="183"/>
        <v>0</v>
      </c>
      <c r="O385" s="61">
        <f t="shared" si="155"/>
        <v>0</v>
      </c>
      <c r="P385" s="61">
        <f t="shared" si="156"/>
        <v>0</v>
      </c>
      <c r="Q385" s="137">
        <f t="shared" si="157"/>
        <v>0</v>
      </c>
      <c r="S385" s="64"/>
      <c r="T385" s="61">
        <f t="shared" si="158"/>
        <v>0</v>
      </c>
      <c r="U385" s="65">
        <f>IF(T385=1,data!$C$41*S385,0)</f>
        <v>0</v>
      </c>
      <c r="V385" s="87" t="s">
        <v>87</v>
      </c>
      <c r="W385" s="66">
        <f>IF(T385=1,IF(S385&lt;15,VLOOKUP(V385,data!$B$3:$E$32,2,0)*S385,(VLOOKUP(V385,data!$B$3:$E$32,2,0)*14)+(VLOOKUP(V385,data!$B$3:$E$32,3,0))*(S385-14)),0)</f>
        <v>0</v>
      </c>
      <c r="X385" s="87" t="s">
        <v>87</v>
      </c>
      <c r="Y385" s="66">
        <f>IF(T385=1,VLOOKUP(X385,data!$B$35:$D$39,2,0),0)</f>
        <v>0</v>
      </c>
      <c r="Z385" s="67">
        <f>IF(AND(W385&lt;&gt;0,Y385&lt;&gt;0)=FALSE,0,data!$C$43)</f>
        <v>0</v>
      </c>
      <c r="AA385" s="91">
        <f t="shared" si="159"/>
        <v>0</v>
      </c>
      <c r="AB385" s="121">
        <f t="shared" si="160"/>
        <v>0</v>
      </c>
      <c r="AC385" s="61">
        <f t="shared" si="161"/>
        <v>0</v>
      </c>
      <c r="AD385" s="61">
        <f t="shared" si="162"/>
        <v>0</v>
      </c>
      <c r="AF385" s="64"/>
      <c r="AG385" s="61">
        <f t="shared" si="163"/>
        <v>0</v>
      </c>
      <c r="AH385" s="65">
        <f>IF(AG385=1,data!$C$41*AF385,0)</f>
        <v>0</v>
      </c>
      <c r="AI385" s="87" t="s">
        <v>87</v>
      </c>
      <c r="AJ385" s="66">
        <f>IF(AG385=1,IF(AF385&lt;15,VLOOKUP(AI385,data!$B$3:$E$32,2,0)*AF385,(VLOOKUP(AI385,data!$B$3:$E$32,2,0)*14)+(VLOOKUP(AI385,data!$B$3:$E$32,3,0))*(AF385-14)),0)</f>
        <v>0</v>
      </c>
      <c r="AK385" s="87" t="s">
        <v>87</v>
      </c>
      <c r="AL385" s="66">
        <f>IF(AG385=1,VLOOKUP(AK385,data!$B$35:$D$39,2,0),0)</f>
        <v>0</v>
      </c>
      <c r="AM385" s="67">
        <f>IF(AND(AJ385&lt;&gt;0,AL385&lt;&gt;0)=FALSE,0,data!$C$43)</f>
        <v>0</v>
      </c>
      <c r="AN385" s="91">
        <f t="shared" si="164"/>
        <v>0</v>
      </c>
      <c r="AO385" s="121">
        <f t="shared" si="165"/>
        <v>0</v>
      </c>
      <c r="AP385" s="61">
        <f t="shared" si="166"/>
        <v>0</v>
      </c>
      <c r="AQ385" s="61">
        <f t="shared" si="167"/>
        <v>0</v>
      </c>
      <c r="AS385" s="64"/>
      <c r="AT385" s="61">
        <f t="shared" si="168"/>
        <v>0</v>
      </c>
      <c r="AU385" s="65">
        <f>IF(AT385=1,data!$C$41*AS385,0)</f>
        <v>0</v>
      </c>
      <c r="AV385" s="87" t="s">
        <v>87</v>
      </c>
      <c r="AW385" s="66">
        <f>IF(AT385=1,IF(AS385&lt;15,VLOOKUP(AV385,data!$B$3:$E$32,2,0)*AS385,(VLOOKUP(AV385,data!$B$3:$E$32,2,0)*14)+(VLOOKUP(AV385,data!$B$3:$E$32,3,0))*(AS385-14)),0)</f>
        <v>0</v>
      </c>
      <c r="AX385" s="87" t="s">
        <v>87</v>
      </c>
      <c r="AY385" s="66">
        <f>IF(AT385=1,VLOOKUP(AX385,data!$B$35:$D$39,2,0),0)</f>
        <v>0</v>
      </c>
      <c r="AZ385" s="67">
        <f>IF(AND(AW385&lt;&gt;0,AY385&lt;&gt;0)=FALSE,0,data!$C$43)</f>
        <v>0</v>
      </c>
      <c r="BA385" s="91">
        <f t="shared" si="169"/>
        <v>0</v>
      </c>
      <c r="BB385" s="121">
        <f t="shared" si="170"/>
        <v>0</v>
      </c>
      <c r="BC385" s="61">
        <f t="shared" si="171"/>
        <v>0</v>
      </c>
      <c r="BD385" s="61">
        <f t="shared" si="172"/>
        <v>0</v>
      </c>
      <c r="BF385" s="64"/>
      <c r="BG385" s="61">
        <f t="shared" si="173"/>
        <v>0</v>
      </c>
      <c r="BH385" s="65">
        <f>IF(BG385=1,data!$C$41*BF385,0)</f>
        <v>0</v>
      </c>
      <c r="BI385" s="87" t="s">
        <v>87</v>
      </c>
      <c r="BJ385" s="66">
        <f>IF(BG385=1,IF(BF385&lt;15,VLOOKUP(BI385,data!$B$3:$E$32,2,0)*BF385,(VLOOKUP(BI385,data!$B$3:$E$32,2,0)*14)+(VLOOKUP(BI385,data!$B$3:$E$32,3,0))*(BF385-14)),0)</f>
        <v>0</v>
      </c>
      <c r="BK385" s="87" t="s">
        <v>87</v>
      </c>
      <c r="BL385" s="66">
        <f>IF(BG385=1,VLOOKUP(BK385,data!$B$35:$D$39,2,0),0)</f>
        <v>0</v>
      </c>
      <c r="BM385" s="67">
        <f>IF(AND(BJ385&lt;&gt;0,BL385&lt;&gt;0)=FALSE,0,data!$C$43)</f>
        <v>0</v>
      </c>
      <c r="BN385" s="91">
        <f t="shared" si="174"/>
        <v>0</v>
      </c>
      <c r="BO385" s="121">
        <f t="shared" si="175"/>
        <v>0</v>
      </c>
      <c r="BP385" s="61">
        <f t="shared" si="176"/>
        <v>0</v>
      </c>
      <c r="BQ385" s="61">
        <f t="shared" si="177"/>
        <v>0</v>
      </c>
      <c r="BS385" s="64"/>
      <c r="BT385" s="61">
        <f t="shared" si="178"/>
        <v>0</v>
      </c>
      <c r="BU385" s="65">
        <f>IF(BT385=1,data!$C$41*BS385,0)</f>
        <v>0</v>
      </c>
      <c r="BV385" s="87" t="s">
        <v>87</v>
      </c>
      <c r="BW385" s="66">
        <f>IF(BT385=1,IF(BS385&lt;15,VLOOKUP(BV385,data!$B$3:$E$32,2,0)*BS385,(VLOOKUP(BV385,data!$B$3:$E$32,2,0)*14)+(VLOOKUP(BV385,data!$B$3:$E$32,3,0))*(BS385-14)),0)</f>
        <v>0</v>
      </c>
      <c r="BX385" s="87" t="s">
        <v>87</v>
      </c>
      <c r="BY385" s="66">
        <f>IF(BT385=1,VLOOKUP(BX385,data!$B$35:$D$39,2,0),0)</f>
        <v>0</v>
      </c>
      <c r="BZ385" s="67">
        <f>IF(AND(BW385&lt;&gt;0,BY385&lt;&gt;0)=FALSE,0,data!$C$43)</f>
        <v>0</v>
      </c>
      <c r="CA385" s="91">
        <f t="shared" si="179"/>
        <v>0</v>
      </c>
      <c r="CB385" s="121">
        <f t="shared" si="180"/>
        <v>0</v>
      </c>
      <c r="CC385" s="61">
        <f t="shared" si="181"/>
        <v>0</v>
      </c>
      <c r="CD385" s="61">
        <f t="shared" si="182"/>
        <v>0</v>
      </c>
    </row>
    <row r="386" spans="1:82" ht="18" hidden="1" customHeight="1" x14ac:dyDescent="0.25">
      <c r="A386" s="68"/>
      <c r="B386" s="58" t="s">
        <v>468</v>
      </c>
      <c r="C386" s="113"/>
      <c r="D386" s="59"/>
      <c r="E386" s="64"/>
      <c r="F386" s="61">
        <f t="shared" si="153"/>
        <v>0</v>
      </c>
      <c r="G386" s="65">
        <f>IF(F386=1,data!$C$41*E386,0)</f>
        <v>0</v>
      </c>
      <c r="H386" s="87" t="s">
        <v>87</v>
      </c>
      <c r="I386" s="66">
        <f>IF($F386=1,IF($E386&lt;15,VLOOKUP(H386,data!$B$3:$E$32,2,0)*$E386,(VLOOKUP(H386,data!$B$3:$E$32,2,0)*14)+(VLOOKUP(H386,data!$B$3:$E$32,3,0))*($E386-14)),0)</f>
        <v>0</v>
      </c>
      <c r="J386" s="87" t="s">
        <v>87</v>
      </c>
      <c r="K386" s="66">
        <f>IF($F386=1,VLOOKUP(J386,data!$B$35:$D$39,2,0),0)</f>
        <v>0</v>
      </c>
      <c r="L386" s="67">
        <f>IF(AND(I386&lt;&gt;0,K386&lt;&gt;0)=FALSE,0,data!$C$43)</f>
        <v>0</v>
      </c>
      <c r="M386" s="91">
        <f t="shared" si="154"/>
        <v>0</v>
      </c>
      <c r="N386" s="61">
        <f t="shared" si="183"/>
        <v>0</v>
      </c>
      <c r="O386" s="61">
        <f t="shared" si="155"/>
        <v>0</v>
      </c>
      <c r="P386" s="61">
        <f t="shared" si="156"/>
        <v>0</v>
      </c>
      <c r="Q386" s="137">
        <f t="shared" si="157"/>
        <v>0</v>
      </c>
      <c r="S386" s="64"/>
      <c r="T386" s="61">
        <f t="shared" si="158"/>
        <v>0</v>
      </c>
      <c r="U386" s="65">
        <f>IF(T386=1,data!$C$41*S386,0)</f>
        <v>0</v>
      </c>
      <c r="V386" s="87" t="s">
        <v>87</v>
      </c>
      <c r="W386" s="66">
        <f>IF(T386=1,IF(S386&lt;15,VLOOKUP(V386,data!$B$3:$E$32,2,0)*S386,(VLOOKUP(V386,data!$B$3:$E$32,2,0)*14)+(VLOOKUP(V386,data!$B$3:$E$32,3,0))*(S386-14)),0)</f>
        <v>0</v>
      </c>
      <c r="X386" s="87" t="s">
        <v>87</v>
      </c>
      <c r="Y386" s="66">
        <f>IF(T386=1,VLOOKUP(X386,data!$B$35:$D$39,2,0),0)</f>
        <v>0</v>
      </c>
      <c r="Z386" s="67">
        <f>IF(AND(W386&lt;&gt;0,Y386&lt;&gt;0)=FALSE,0,data!$C$43)</f>
        <v>0</v>
      </c>
      <c r="AA386" s="91">
        <f t="shared" si="159"/>
        <v>0</v>
      </c>
      <c r="AB386" s="121">
        <f t="shared" si="160"/>
        <v>0</v>
      </c>
      <c r="AC386" s="61">
        <f t="shared" si="161"/>
        <v>0</v>
      </c>
      <c r="AD386" s="61">
        <f t="shared" si="162"/>
        <v>0</v>
      </c>
      <c r="AF386" s="64"/>
      <c r="AG386" s="61">
        <f t="shared" si="163"/>
        <v>0</v>
      </c>
      <c r="AH386" s="65">
        <f>IF(AG386=1,data!$C$41*AF386,0)</f>
        <v>0</v>
      </c>
      <c r="AI386" s="87" t="s">
        <v>87</v>
      </c>
      <c r="AJ386" s="66">
        <f>IF(AG386=1,IF(AF386&lt;15,VLOOKUP(AI386,data!$B$3:$E$32,2,0)*AF386,(VLOOKUP(AI386,data!$B$3:$E$32,2,0)*14)+(VLOOKUP(AI386,data!$B$3:$E$32,3,0))*(AF386-14)),0)</f>
        <v>0</v>
      </c>
      <c r="AK386" s="87" t="s">
        <v>87</v>
      </c>
      <c r="AL386" s="66">
        <f>IF(AG386=1,VLOOKUP(AK386,data!$B$35:$D$39,2,0),0)</f>
        <v>0</v>
      </c>
      <c r="AM386" s="67">
        <f>IF(AND(AJ386&lt;&gt;0,AL386&lt;&gt;0)=FALSE,0,data!$C$43)</f>
        <v>0</v>
      </c>
      <c r="AN386" s="91">
        <f t="shared" si="164"/>
        <v>0</v>
      </c>
      <c r="AO386" s="121">
        <f t="shared" si="165"/>
        <v>0</v>
      </c>
      <c r="AP386" s="61">
        <f t="shared" si="166"/>
        <v>0</v>
      </c>
      <c r="AQ386" s="61">
        <f t="shared" si="167"/>
        <v>0</v>
      </c>
      <c r="AS386" s="64"/>
      <c r="AT386" s="61">
        <f t="shared" si="168"/>
        <v>0</v>
      </c>
      <c r="AU386" s="65">
        <f>IF(AT386=1,data!$C$41*AS386,0)</f>
        <v>0</v>
      </c>
      <c r="AV386" s="87" t="s">
        <v>87</v>
      </c>
      <c r="AW386" s="66">
        <f>IF(AT386=1,IF(AS386&lt;15,VLOOKUP(AV386,data!$B$3:$E$32,2,0)*AS386,(VLOOKUP(AV386,data!$B$3:$E$32,2,0)*14)+(VLOOKUP(AV386,data!$B$3:$E$32,3,0))*(AS386-14)),0)</f>
        <v>0</v>
      </c>
      <c r="AX386" s="87" t="s">
        <v>87</v>
      </c>
      <c r="AY386" s="66">
        <f>IF(AT386=1,VLOOKUP(AX386,data!$B$35:$D$39,2,0),0)</f>
        <v>0</v>
      </c>
      <c r="AZ386" s="67">
        <f>IF(AND(AW386&lt;&gt;0,AY386&lt;&gt;0)=FALSE,0,data!$C$43)</f>
        <v>0</v>
      </c>
      <c r="BA386" s="91">
        <f t="shared" si="169"/>
        <v>0</v>
      </c>
      <c r="BB386" s="121">
        <f t="shared" si="170"/>
        <v>0</v>
      </c>
      <c r="BC386" s="61">
        <f t="shared" si="171"/>
        <v>0</v>
      </c>
      <c r="BD386" s="61">
        <f t="shared" si="172"/>
        <v>0</v>
      </c>
      <c r="BF386" s="64"/>
      <c r="BG386" s="61">
        <f t="shared" si="173"/>
        <v>0</v>
      </c>
      <c r="BH386" s="65">
        <f>IF(BG386=1,data!$C$41*BF386,0)</f>
        <v>0</v>
      </c>
      <c r="BI386" s="87" t="s">
        <v>87</v>
      </c>
      <c r="BJ386" s="66">
        <f>IF(BG386=1,IF(BF386&lt;15,VLOOKUP(BI386,data!$B$3:$E$32,2,0)*BF386,(VLOOKUP(BI386,data!$B$3:$E$32,2,0)*14)+(VLOOKUP(BI386,data!$B$3:$E$32,3,0))*(BF386-14)),0)</f>
        <v>0</v>
      </c>
      <c r="BK386" s="87" t="s">
        <v>87</v>
      </c>
      <c r="BL386" s="66">
        <f>IF(BG386=1,VLOOKUP(BK386,data!$B$35:$D$39,2,0),0)</f>
        <v>0</v>
      </c>
      <c r="BM386" s="67">
        <f>IF(AND(BJ386&lt;&gt;0,BL386&lt;&gt;0)=FALSE,0,data!$C$43)</f>
        <v>0</v>
      </c>
      <c r="BN386" s="91">
        <f t="shared" si="174"/>
        <v>0</v>
      </c>
      <c r="BO386" s="121">
        <f t="shared" si="175"/>
        <v>0</v>
      </c>
      <c r="BP386" s="61">
        <f t="shared" si="176"/>
        <v>0</v>
      </c>
      <c r="BQ386" s="61">
        <f t="shared" si="177"/>
        <v>0</v>
      </c>
      <c r="BS386" s="64"/>
      <c r="BT386" s="61">
        <f t="shared" si="178"/>
        <v>0</v>
      </c>
      <c r="BU386" s="65">
        <f>IF(BT386=1,data!$C$41*BS386,0)</f>
        <v>0</v>
      </c>
      <c r="BV386" s="87" t="s">
        <v>87</v>
      </c>
      <c r="BW386" s="66">
        <f>IF(BT386=1,IF(BS386&lt;15,VLOOKUP(BV386,data!$B$3:$E$32,2,0)*BS386,(VLOOKUP(BV386,data!$B$3:$E$32,2,0)*14)+(VLOOKUP(BV386,data!$B$3:$E$32,3,0))*(BS386-14)),0)</f>
        <v>0</v>
      </c>
      <c r="BX386" s="87" t="s">
        <v>87</v>
      </c>
      <c r="BY386" s="66">
        <f>IF(BT386=1,VLOOKUP(BX386,data!$B$35:$D$39,2,0),0)</f>
        <v>0</v>
      </c>
      <c r="BZ386" s="67">
        <f>IF(AND(BW386&lt;&gt;0,BY386&lt;&gt;0)=FALSE,0,data!$C$43)</f>
        <v>0</v>
      </c>
      <c r="CA386" s="91">
        <f t="shared" si="179"/>
        <v>0</v>
      </c>
      <c r="CB386" s="121">
        <f t="shared" si="180"/>
        <v>0</v>
      </c>
      <c r="CC386" s="61">
        <f t="shared" si="181"/>
        <v>0</v>
      </c>
      <c r="CD386" s="61">
        <f t="shared" si="182"/>
        <v>0</v>
      </c>
    </row>
    <row r="387" spans="1:82" ht="18" hidden="1" customHeight="1" x14ac:dyDescent="0.25">
      <c r="A387" s="68"/>
      <c r="B387" s="58" t="s">
        <v>469</v>
      </c>
      <c r="C387" s="113"/>
      <c r="D387" s="59"/>
      <c r="E387" s="64"/>
      <c r="F387" s="61">
        <f t="shared" si="153"/>
        <v>0</v>
      </c>
      <c r="G387" s="65">
        <f>IF(F387=1,data!$C$41*E387,0)</f>
        <v>0</v>
      </c>
      <c r="H387" s="87" t="s">
        <v>87</v>
      </c>
      <c r="I387" s="66">
        <f>IF($F387=1,IF($E387&lt;15,VLOOKUP(H387,data!$B$3:$E$32,2,0)*$E387,(VLOOKUP(H387,data!$B$3:$E$32,2,0)*14)+(VLOOKUP(H387,data!$B$3:$E$32,3,0))*($E387-14)),0)</f>
        <v>0</v>
      </c>
      <c r="J387" s="87" t="s">
        <v>87</v>
      </c>
      <c r="K387" s="66">
        <f>IF($F387=1,VLOOKUP(J387,data!$B$35:$D$39,2,0),0)</f>
        <v>0</v>
      </c>
      <c r="L387" s="67">
        <f>IF(AND(I387&lt;&gt;0,K387&lt;&gt;0)=FALSE,0,data!$C$43)</f>
        <v>0</v>
      </c>
      <c r="M387" s="91">
        <f t="shared" si="154"/>
        <v>0</v>
      </c>
      <c r="N387" s="61">
        <f t="shared" si="183"/>
        <v>0</v>
      </c>
      <c r="O387" s="61">
        <f t="shared" si="155"/>
        <v>0</v>
      </c>
      <c r="P387" s="61">
        <f t="shared" si="156"/>
        <v>0</v>
      </c>
      <c r="Q387" s="137">
        <f t="shared" si="157"/>
        <v>0</v>
      </c>
      <c r="S387" s="64"/>
      <c r="T387" s="61">
        <f t="shared" si="158"/>
        <v>0</v>
      </c>
      <c r="U387" s="65">
        <f>IF(T387=1,data!$C$41*S387,0)</f>
        <v>0</v>
      </c>
      <c r="V387" s="87" t="s">
        <v>87</v>
      </c>
      <c r="W387" s="66">
        <f>IF(T387=1,IF(S387&lt;15,VLOOKUP(V387,data!$B$3:$E$32,2,0)*S387,(VLOOKUP(V387,data!$B$3:$E$32,2,0)*14)+(VLOOKUP(V387,data!$B$3:$E$32,3,0))*(S387-14)),0)</f>
        <v>0</v>
      </c>
      <c r="X387" s="87" t="s">
        <v>87</v>
      </c>
      <c r="Y387" s="66">
        <f>IF(T387=1,VLOOKUP(X387,data!$B$35:$D$39,2,0),0)</f>
        <v>0</v>
      </c>
      <c r="Z387" s="67">
        <f>IF(AND(W387&lt;&gt;0,Y387&lt;&gt;0)=FALSE,0,data!$C$43)</f>
        <v>0</v>
      </c>
      <c r="AA387" s="91">
        <f t="shared" si="159"/>
        <v>0</v>
      </c>
      <c r="AB387" s="121">
        <f t="shared" si="160"/>
        <v>0</v>
      </c>
      <c r="AC387" s="61">
        <f t="shared" si="161"/>
        <v>0</v>
      </c>
      <c r="AD387" s="61">
        <f t="shared" si="162"/>
        <v>0</v>
      </c>
      <c r="AF387" s="64"/>
      <c r="AG387" s="61">
        <f t="shared" si="163"/>
        <v>0</v>
      </c>
      <c r="AH387" s="65">
        <f>IF(AG387=1,data!$C$41*AF387,0)</f>
        <v>0</v>
      </c>
      <c r="AI387" s="87" t="s">
        <v>87</v>
      </c>
      <c r="AJ387" s="66">
        <f>IF(AG387=1,IF(AF387&lt;15,VLOOKUP(AI387,data!$B$3:$E$32,2,0)*AF387,(VLOOKUP(AI387,data!$B$3:$E$32,2,0)*14)+(VLOOKUP(AI387,data!$B$3:$E$32,3,0))*(AF387-14)),0)</f>
        <v>0</v>
      </c>
      <c r="AK387" s="87" t="s">
        <v>87</v>
      </c>
      <c r="AL387" s="66">
        <f>IF(AG387=1,VLOOKUP(AK387,data!$B$35:$D$39,2,0),0)</f>
        <v>0</v>
      </c>
      <c r="AM387" s="67">
        <f>IF(AND(AJ387&lt;&gt;0,AL387&lt;&gt;0)=FALSE,0,data!$C$43)</f>
        <v>0</v>
      </c>
      <c r="AN387" s="91">
        <f t="shared" si="164"/>
        <v>0</v>
      </c>
      <c r="AO387" s="121">
        <f t="shared" si="165"/>
        <v>0</v>
      </c>
      <c r="AP387" s="61">
        <f t="shared" si="166"/>
        <v>0</v>
      </c>
      <c r="AQ387" s="61">
        <f t="shared" si="167"/>
        <v>0</v>
      </c>
      <c r="AS387" s="64"/>
      <c r="AT387" s="61">
        <f t="shared" si="168"/>
        <v>0</v>
      </c>
      <c r="AU387" s="65">
        <f>IF(AT387=1,data!$C$41*AS387,0)</f>
        <v>0</v>
      </c>
      <c r="AV387" s="87" t="s">
        <v>87</v>
      </c>
      <c r="AW387" s="66">
        <f>IF(AT387=1,IF(AS387&lt;15,VLOOKUP(AV387,data!$B$3:$E$32,2,0)*AS387,(VLOOKUP(AV387,data!$B$3:$E$32,2,0)*14)+(VLOOKUP(AV387,data!$B$3:$E$32,3,0))*(AS387-14)),0)</f>
        <v>0</v>
      </c>
      <c r="AX387" s="87" t="s">
        <v>87</v>
      </c>
      <c r="AY387" s="66">
        <f>IF(AT387=1,VLOOKUP(AX387,data!$B$35:$D$39,2,0),0)</f>
        <v>0</v>
      </c>
      <c r="AZ387" s="67">
        <f>IF(AND(AW387&lt;&gt;0,AY387&lt;&gt;0)=FALSE,0,data!$C$43)</f>
        <v>0</v>
      </c>
      <c r="BA387" s="91">
        <f t="shared" si="169"/>
        <v>0</v>
      </c>
      <c r="BB387" s="121">
        <f t="shared" si="170"/>
        <v>0</v>
      </c>
      <c r="BC387" s="61">
        <f t="shared" si="171"/>
        <v>0</v>
      </c>
      <c r="BD387" s="61">
        <f t="shared" si="172"/>
        <v>0</v>
      </c>
      <c r="BF387" s="64"/>
      <c r="BG387" s="61">
        <f t="shared" si="173"/>
        <v>0</v>
      </c>
      <c r="BH387" s="65">
        <f>IF(BG387=1,data!$C$41*BF387,0)</f>
        <v>0</v>
      </c>
      <c r="BI387" s="87" t="s">
        <v>87</v>
      </c>
      <c r="BJ387" s="66">
        <f>IF(BG387=1,IF(BF387&lt;15,VLOOKUP(BI387,data!$B$3:$E$32,2,0)*BF387,(VLOOKUP(BI387,data!$B$3:$E$32,2,0)*14)+(VLOOKUP(BI387,data!$B$3:$E$32,3,0))*(BF387-14)),0)</f>
        <v>0</v>
      </c>
      <c r="BK387" s="87" t="s">
        <v>87</v>
      </c>
      <c r="BL387" s="66">
        <f>IF(BG387=1,VLOOKUP(BK387,data!$B$35:$D$39,2,0),0)</f>
        <v>0</v>
      </c>
      <c r="BM387" s="67">
        <f>IF(AND(BJ387&lt;&gt;0,BL387&lt;&gt;0)=FALSE,0,data!$C$43)</f>
        <v>0</v>
      </c>
      <c r="BN387" s="91">
        <f t="shared" si="174"/>
        <v>0</v>
      </c>
      <c r="BO387" s="121">
        <f t="shared" si="175"/>
        <v>0</v>
      </c>
      <c r="BP387" s="61">
        <f t="shared" si="176"/>
        <v>0</v>
      </c>
      <c r="BQ387" s="61">
        <f t="shared" si="177"/>
        <v>0</v>
      </c>
      <c r="BS387" s="64"/>
      <c r="BT387" s="61">
        <f t="shared" si="178"/>
        <v>0</v>
      </c>
      <c r="BU387" s="65">
        <f>IF(BT387=1,data!$C$41*BS387,0)</f>
        <v>0</v>
      </c>
      <c r="BV387" s="87" t="s">
        <v>87</v>
      </c>
      <c r="BW387" s="66">
        <f>IF(BT387=1,IF(BS387&lt;15,VLOOKUP(BV387,data!$B$3:$E$32,2,0)*BS387,(VLOOKUP(BV387,data!$B$3:$E$32,2,0)*14)+(VLOOKUP(BV387,data!$B$3:$E$32,3,0))*(BS387-14)),0)</f>
        <v>0</v>
      </c>
      <c r="BX387" s="87" t="s">
        <v>87</v>
      </c>
      <c r="BY387" s="66">
        <f>IF(BT387=1,VLOOKUP(BX387,data!$B$35:$D$39,2,0),0)</f>
        <v>0</v>
      </c>
      <c r="BZ387" s="67">
        <f>IF(AND(BW387&lt;&gt;0,BY387&lt;&gt;0)=FALSE,0,data!$C$43)</f>
        <v>0</v>
      </c>
      <c r="CA387" s="91">
        <f t="shared" si="179"/>
        <v>0</v>
      </c>
      <c r="CB387" s="121">
        <f t="shared" si="180"/>
        <v>0</v>
      </c>
      <c r="CC387" s="61">
        <f t="shared" si="181"/>
        <v>0</v>
      </c>
      <c r="CD387" s="61">
        <f t="shared" si="182"/>
        <v>0</v>
      </c>
    </row>
    <row r="388" spans="1:82" ht="18" hidden="1" customHeight="1" x14ac:dyDescent="0.25">
      <c r="A388" s="68"/>
      <c r="B388" s="58" t="s">
        <v>470</v>
      </c>
      <c r="C388" s="113"/>
      <c r="D388" s="59"/>
      <c r="E388" s="64"/>
      <c r="F388" s="61">
        <f t="shared" si="153"/>
        <v>0</v>
      </c>
      <c r="G388" s="65">
        <f>IF(F388=1,data!$C$41*E388,0)</f>
        <v>0</v>
      </c>
      <c r="H388" s="87" t="s">
        <v>87</v>
      </c>
      <c r="I388" s="66">
        <f>IF($F388=1,IF($E388&lt;15,VLOOKUP(H388,data!$B$3:$E$32,2,0)*$E388,(VLOOKUP(H388,data!$B$3:$E$32,2,0)*14)+(VLOOKUP(H388,data!$B$3:$E$32,3,0))*($E388-14)),0)</f>
        <v>0</v>
      </c>
      <c r="J388" s="87" t="s">
        <v>87</v>
      </c>
      <c r="K388" s="66">
        <f>IF($F388=1,VLOOKUP(J388,data!$B$35:$D$39,2,0),0)</f>
        <v>0</v>
      </c>
      <c r="L388" s="67">
        <f>IF(AND(I388&lt;&gt;0,K388&lt;&gt;0)=FALSE,0,data!$C$43)</f>
        <v>0</v>
      </c>
      <c r="M388" s="91">
        <f t="shared" si="154"/>
        <v>0</v>
      </c>
      <c r="N388" s="61">
        <f t="shared" si="183"/>
        <v>0</v>
      </c>
      <c r="O388" s="61">
        <f t="shared" si="155"/>
        <v>0</v>
      </c>
      <c r="P388" s="61">
        <f t="shared" si="156"/>
        <v>0</v>
      </c>
      <c r="Q388" s="137">
        <f t="shared" si="157"/>
        <v>0</v>
      </c>
      <c r="S388" s="64"/>
      <c r="T388" s="61">
        <f t="shared" si="158"/>
        <v>0</v>
      </c>
      <c r="U388" s="65">
        <f>IF(T388=1,data!$C$41*S388,0)</f>
        <v>0</v>
      </c>
      <c r="V388" s="87" t="s">
        <v>87</v>
      </c>
      <c r="W388" s="66">
        <f>IF(T388=1,IF(S388&lt;15,VLOOKUP(V388,data!$B$3:$E$32,2,0)*S388,(VLOOKUP(V388,data!$B$3:$E$32,2,0)*14)+(VLOOKUP(V388,data!$B$3:$E$32,3,0))*(S388-14)),0)</f>
        <v>0</v>
      </c>
      <c r="X388" s="87" t="s">
        <v>87</v>
      </c>
      <c r="Y388" s="66">
        <f>IF(T388=1,VLOOKUP(X388,data!$B$35:$D$39,2,0),0)</f>
        <v>0</v>
      </c>
      <c r="Z388" s="67">
        <f>IF(AND(W388&lt;&gt;0,Y388&lt;&gt;0)=FALSE,0,data!$C$43)</f>
        <v>0</v>
      </c>
      <c r="AA388" s="91">
        <f t="shared" si="159"/>
        <v>0</v>
      </c>
      <c r="AB388" s="121">
        <f t="shared" si="160"/>
        <v>0</v>
      </c>
      <c r="AC388" s="61">
        <f t="shared" si="161"/>
        <v>0</v>
      </c>
      <c r="AD388" s="61">
        <f t="shared" si="162"/>
        <v>0</v>
      </c>
      <c r="AF388" s="64"/>
      <c r="AG388" s="61">
        <f t="shared" si="163"/>
        <v>0</v>
      </c>
      <c r="AH388" s="65">
        <f>IF(AG388=1,data!$C$41*AF388,0)</f>
        <v>0</v>
      </c>
      <c r="AI388" s="87" t="s">
        <v>87</v>
      </c>
      <c r="AJ388" s="66">
        <f>IF(AG388=1,IF(AF388&lt;15,VLOOKUP(AI388,data!$B$3:$E$32,2,0)*AF388,(VLOOKUP(AI388,data!$B$3:$E$32,2,0)*14)+(VLOOKUP(AI388,data!$B$3:$E$32,3,0))*(AF388-14)),0)</f>
        <v>0</v>
      </c>
      <c r="AK388" s="87" t="s">
        <v>87</v>
      </c>
      <c r="AL388" s="66">
        <f>IF(AG388=1,VLOOKUP(AK388,data!$B$35:$D$39,2,0),0)</f>
        <v>0</v>
      </c>
      <c r="AM388" s="67">
        <f>IF(AND(AJ388&lt;&gt;0,AL388&lt;&gt;0)=FALSE,0,data!$C$43)</f>
        <v>0</v>
      </c>
      <c r="AN388" s="91">
        <f t="shared" si="164"/>
        <v>0</v>
      </c>
      <c r="AO388" s="121">
        <f t="shared" si="165"/>
        <v>0</v>
      </c>
      <c r="AP388" s="61">
        <f t="shared" si="166"/>
        <v>0</v>
      </c>
      <c r="AQ388" s="61">
        <f t="shared" si="167"/>
        <v>0</v>
      </c>
      <c r="AS388" s="64"/>
      <c r="AT388" s="61">
        <f t="shared" si="168"/>
        <v>0</v>
      </c>
      <c r="AU388" s="65">
        <f>IF(AT388=1,data!$C$41*AS388,0)</f>
        <v>0</v>
      </c>
      <c r="AV388" s="87" t="s">
        <v>87</v>
      </c>
      <c r="AW388" s="66">
        <f>IF(AT388=1,IF(AS388&lt;15,VLOOKUP(AV388,data!$B$3:$E$32,2,0)*AS388,(VLOOKUP(AV388,data!$B$3:$E$32,2,0)*14)+(VLOOKUP(AV388,data!$B$3:$E$32,3,0))*(AS388-14)),0)</f>
        <v>0</v>
      </c>
      <c r="AX388" s="87" t="s">
        <v>87</v>
      </c>
      <c r="AY388" s="66">
        <f>IF(AT388=1,VLOOKUP(AX388,data!$B$35:$D$39,2,0),0)</f>
        <v>0</v>
      </c>
      <c r="AZ388" s="67">
        <f>IF(AND(AW388&lt;&gt;0,AY388&lt;&gt;0)=FALSE,0,data!$C$43)</f>
        <v>0</v>
      </c>
      <c r="BA388" s="91">
        <f t="shared" si="169"/>
        <v>0</v>
      </c>
      <c r="BB388" s="121">
        <f t="shared" si="170"/>
        <v>0</v>
      </c>
      <c r="BC388" s="61">
        <f t="shared" si="171"/>
        <v>0</v>
      </c>
      <c r="BD388" s="61">
        <f t="shared" si="172"/>
        <v>0</v>
      </c>
      <c r="BF388" s="64"/>
      <c r="BG388" s="61">
        <f t="shared" si="173"/>
        <v>0</v>
      </c>
      <c r="BH388" s="65">
        <f>IF(BG388=1,data!$C$41*BF388,0)</f>
        <v>0</v>
      </c>
      <c r="BI388" s="87" t="s">
        <v>87</v>
      </c>
      <c r="BJ388" s="66">
        <f>IF(BG388=1,IF(BF388&lt;15,VLOOKUP(BI388,data!$B$3:$E$32,2,0)*BF388,(VLOOKUP(BI388,data!$B$3:$E$32,2,0)*14)+(VLOOKUP(BI388,data!$B$3:$E$32,3,0))*(BF388-14)),0)</f>
        <v>0</v>
      </c>
      <c r="BK388" s="87" t="s">
        <v>87</v>
      </c>
      <c r="BL388" s="66">
        <f>IF(BG388=1,VLOOKUP(BK388,data!$B$35:$D$39,2,0),0)</f>
        <v>0</v>
      </c>
      <c r="BM388" s="67">
        <f>IF(AND(BJ388&lt;&gt;0,BL388&lt;&gt;0)=FALSE,0,data!$C$43)</f>
        <v>0</v>
      </c>
      <c r="BN388" s="91">
        <f t="shared" si="174"/>
        <v>0</v>
      </c>
      <c r="BO388" s="121">
        <f t="shared" si="175"/>
        <v>0</v>
      </c>
      <c r="BP388" s="61">
        <f t="shared" si="176"/>
        <v>0</v>
      </c>
      <c r="BQ388" s="61">
        <f t="shared" si="177"/>
        <v>0</v>
      </c>
      <c r="BS388" s="64"/>
      <c r="BT388" s="61">
        <f t="shared" si="178"/>
        <v>0</v>
      </c>
      <c r="BU388" s="65">
        <f>IF(BT388=1,data!$C$41*BS388,0)</f>
        <v>0</v>
      </c>
      <c r="BV388" s="87" t="s">
        <v>87</v>
      </c>
      <c r="BW388" s="66">
        <f>IF(BT388=1,IF(BS388&lt;15,VLOOKUP(BV388,data!$B$3:$E$32,2,0)*BS388,(VLOOKUP(BV388,data!$B$3:$E$32,2,0)*14)+(VLOOKUP(BV388,data!$B$3:$E$32,3,0))*(BS388-14)),0)</f>
        <v>0</v>
      </c>
      <c r="BX388" s="87" t="s">
        <v>87</v>
      </c>
      <c r="BY388" s="66">
        <f>IF(BT388=1,VLOOKUP(BX388,data!$B$35:$D$39,2,0),0)</f>
        <v>0</v>
      </c>
      <c r="BZ388" s="67">
        <f>IF(AND(BW388&lt;&gt;0,BY388&lt;&gt;0)=FALSE,0,data!$C$43)</f>
        <v>0</v>
      </c>
      <c r="CA388" s="91">
        <f t="shared" si="179"/>
        <v>0</v>
      </c>
      <c r="CB388" s="121">
        <f t="shared" si="180"/>
        <v>0</v>
      </c>
      <c r="CC388" s="61">
        <f t="shared" si="181"/>
        <v>0</v>
      </c>
      <c r="CD388" s="61">
        <f t="shared" si="182"/>
        <v>0</v>
      </c>
    </row>
    <row r="389" spans="1:82" ht="18" hidden="1" customHeight="1" x14ac:dyDescent="0.25">
      <c r="A389" s="68"/>
      <c r="B389" s="58" t="s">
        <v>471</v>
      </c>
      <c r="C389" s="113"/>
      <c r="D389" s="59"/>
      <c r="E389" s="64"/>
      <c r="F389" s="61">
        <f t="shared" si="153"/>
        <v>0</v>
      </c>
      <c r="G389" s="65">
        <f>IF(F389=1,data!$C$41*E389,0)</f>
        <v>0</v>
      </c>
      <c r="H389" s="87" t="s">
        <v>87</v>
      </c>
      <c r="I389" s="66">
        <f>IF($F389=1,IF($E389&lt;15,VLOOKUP(H389,data!$B$3:$E$32,2,0)*$E389,(VLOOKUP(H389,data!$B$3:$E$32,2,0)*14)+(VLOOKUP(H389,data!$B$3:$E$32,3,0))*($E389-14)),0)</f>
        <v>0</v>
      </c>
      <c r="J389" s="87" t="s">
        <v>87</v>
      </c>
      <c r="K389" s="66">
        <f>IF($F389=1,VLOOKUP(J389,data!$B$35:$D$39,2,0),0)</f>
        <v>0</v>
      </c>
      <c r="L389" s="67">
        <f>IF(AND(I389&lt;&gt;0,K389&lt;&gt;0)=FALSE,0,data!$C$43)</f>
        <v>0</v>
      </c>
      <c r="M389" s="91">
        <f t="shared" si="154"/>
        <v>0</v>
      </c>
      <c r="N389" s="61">
        <f t="shared" si="183"/>
        <v>0</v>
      </c>
      <c r="O389" s="61">
        <f t="shared" si="155"/>
        <v>0</v>
      </c>
      <c r="P389" s="61">
        <f t="shared" si="156"/>
        <v>0</v>
      </c>
      <c r="Q389" s="137">
        <f t="shared" si="157"/>
        <v>0</v>
      </c>
      <c r="S389" s="64"/>
      <c r="T389" s="61">
        <f t="shared" si="158"/>
        <v>0</v>
      </c>
      <c r="U389" s="65">
        <f>IF(T389=1,data!$C$41*S389,0)</f>
        <v>0</v>
      </c>
      <c r="V389" s="87" t="s">
        <v>87</v>
      </c>
      <c r="W389" s="66">
        <f>IF(T389=1,IF(S389&lt;15,VLOOKUP(V389,data!$B$3:$E$32,2,0)*S389,(VLOOKUP(V389,data!$B$3:$E$32,2,0)*14)+(VLOOKUP(V389,data!$B$3:$E$32,3,0))*(S389-14)),0)</f>
        <v>0</v>
      </c>
      <c r="X389" s="87" t="s">
        <v>87</v>
      </c>
      <c r="Y389" s="66">
        <f>IF(T389=1,VLOOKUP(X389,data!$B$35:$D$39,2,0),0)</f>
        <v>0</v>
      </c>
      <c r="Z389" s="67">
        <f>IF(AND(W389&lt;&gt;0,Y389&lt;&gt;0)=FALSE,0,data!$C$43)</f>
        <v>0</v>
      </c>
      <c r="AA389" s="91">
        <f t="shared" si="159"/>
        <v>0</v>
      </c>
      <c r="AB389" s="121">
        <f t="shared" si="160"/>
        <v>0</v>
      </c>
      <c r="AC389" s="61">
        <f t="shared" si="161"/>
        <v>0</v>
      </c>
      <c r="AD389" s="61">
        <f t="shared" si="162"/>
        <v>0</v>
      </c>
      <c r="AF389" s="64"/>
      <c r="AG389" s="61">
        <f t="shared" si="163"/>
        <v>0</v>
      </c>
      <c r="AH389" s="65">
        <f>IF(AG389=1,data!$C$41*AF389,0)</f>
        <v>0</v>
      </c>
      <c r="AI389" s="87" t="s">
        <v>87</v>
      </c>
      <c r="AJ389" s="66">
        <f>IF(AG389=1,IF(AF389&lt;15,VLOOKUP(AI389,data!$B$3:$E$32,2,0)*AF389,(VLOOKUP(AI389,data!$B$3:$E$32,2,0)*14)+(VLOOKUP(AI389,data!$B$3:$E$32,3,0))*(AF389-14)),0)</f>
        <v>0</v>
      </c>
      <c r="AK389" s="87" t="s">
        <v>87</v>
      </c>
      <c r="AL389" s="66">
        <f>IF(AG389=1,VLOOKUP(AK389,data!$B$35:$D$39,2,0),0)</f>
        <v>0</v>
      </c>
      <c r="AM389" s="67">
        <f>IF(AND(AJ389&lt;&gt;0,AL389&lt;&gt;0)=FALSE,0,data!$C$43)</f>
        <v>0</v>
      </c>
      <c r="AN389" s="91">
        <f t="shared" si="164"/>
        <v>0</v>
      </c>
      <c r="AO389" s="121">
        <f t="shared" si="165"/>
        <v>0</v>
      </c>
      <c r="AP389" s="61">
        <f t="shared" si="166"/>
        <v>0</v>
      </c>
      <c r="AQ389" s="61">
        <f t="shared" si="167"/>
        <v>0</v>
      </c>
      <c r="AS389" s="64"/>
      <c r="AT389" s="61">
        <f t="shared" si="168"/>
        <v>0</v>
      </c>
      <c r="AU389" s="65">
        <f>IF(AT389=1,data!$C$41*AS389,0)</f>
        <v>0</v>
      </c>
      <c r="AV389" s="87" t="s">
        <v>87</v>
      </c>
      <c r="AW389" s="66">
        <f>IF(AT389=1,IF(AS389&lt;15,VLOOKUP(AV389,data!$B$3:$E$32,2,0)*AS389,(VLOOKUP(AV389,data!$B$3:$E$32,2,0)*14)+(VLOOKUP(AV389,data!$B$3:$E$32,3,0))*(AS389-14)),0)</f>
        <v>0</v>
      </c>
      <c r="AX389" s="87" t="s">
        <v>87</v>
      </c>
      <c r="AY389" s="66">
        <f>IF(AT389=1,VLOOKUP(AX389,data!$B$35:$D$39,2,0),0)</f>
        <v>0</v>
      </c>
      <c r="AZ389" s="67">
        <f>IF(AND(AW389&lt;&gt;0,AY389&lt;&gt;0)=FALSE,0,data!$C$43)</f>
        <v>0</v>
      </c>
      <c r="BA389" s="91">
        <f t="shared" si="169"/>
        <v>0</v>
      </c>
      <c r="BB389" s="121">
        <f t="shared" si="170"/>
        <v>0</v>
      </c>
      <c r="BC389" s="61">
        <f t="shared" si="171"/>
        <v>0</v>
      </c>
      <c r="BD389" s="61">
        <f t="shared" si="172"/>
        <v>0</v>
      </c>
      <c r="BF389" s="64"/>
      <c r="BG389" s="61">
        <f t="shared" si="173"/>
        <v>0</v>
      </c>
      <c r="BH389" s="65">
        <f>IF(BG389=1,data!$C$41*BF389,0)</f>
        <v>0</v>
      </c>
      <c r="BI389" s="87" t="s">
        <v>87</v>
      </c>
      <c r="BJ389" s="66">
        <f>IF(BG389=1,IF(BF389&lt;15,VLOOKUP(BI389,data!$B$3:$E$32,2,0)*BF389,(VLOOKUP(BI389,data!$B$3:$E$32,2,0)*14)+(VLOOKUP(BI389,data!$B$3:$E$32,3,0))*(BF389-14)),0)</f>
        <v>0</v>
      </c>
      <c r="BK389" s="87" t="s">
        <v>87</v>
      </c>
      <c r="BL389" s="66">
        <f>IF(BG389=1,VLOOKUP(BK389,data!$B$35:$D$39,2,0),0)</f>
        <v>0</v>
      </c>
      <c r="BM389" s="67">
        <f>IF(AND(BJ389&lt;&gt;0,BL389&lt;&gt;0)=FALSE,0,data!$C$43)</f>
        <v>0</v>
      </c>
      <c r="BN389" s="91">
        <f t="shared" si="174"/>
        <v>0</v>
      </c>
      <c r="BO389" s="121">
        <f t="shared" si="175"/>
        <v>0</v>
      </c>
      <c r="BP389" s="61">
        <f t="shared" si="176"/>
        <v>0</v>
      </c>
      <c r="BQ389" s="61">
        <f t="shared" si="177"/>
        <v>0</v>
      </c>
      <c r="BS389" s="64"/>
      <c r="BT389" s="61">
        <f t="shared" si="178"/>
        <v>0</v>
      </c>
      <c r="BU389" s="65">
        <f>IF(BT389=1,data!$C$41*BS389,0)</f>
        <v>0</v>
      </c>
      <c r="BV389" s="87" t="s">
        <v>87</v>
      </c>
      <c r="BW389" s="66">
        <f>IF(BT389=1,IF(BS389&lt;15,VLOOKUP(BV389,data!$B$3:$E$32,2,0)*BS389,(VLOOKUP(BV389,data!$B$3:$E$32,2,0)*14)+(VLOOKUP(BV389,data!$B$3:$E$32,3,0))*(BS389-14)),0)</f>
        <v>0</v>
      </c>
      <c r="BX389" s="87" t="s">
        <v>87</v>
      </c>
      <c r="BY389" s="66">
        <f>IF(BT389=1,VLOOKUP(BX389,data!$B$35:$D$39,2,0),0)</f>
        <v>0</v>
      </c>
      <c r="BZ389" s="67">
        <f>IF(AND(BW389&lt;&gt;0,BY389&lt;&gt;0)=FALSE,0,data!$C$43)</f>
        <v>0</v>
      </c>
      <c r="CA389" s="91">
        <f t="shared" si="179"/>
        <v>0</v>
      </c>
      <c r="CB389" s="121">
        <f t="shared" si="180"/>
        <v>0</v>
      </c>
      <c r="CC389" s="61">
        <f t="shared" si="181"/>
        <v>0</v>
      </c>
      <c r="CD389" s="61">
        <f t="shared" si="182"/>
        <v>0</v>
      </c>
    </row>
    <row r="390" spans="1:82" ht="18" hidden="1" customHeight="1" x14ac:dyDescent="0.25">
      <c r="A390" s="68"/>
      <c r="B390" s="58" t="s">
        <v>472</v>
      </c>
      <c r="C390" s="113"/>
      <c r="D390" s="59"/>
      <c r="E390" s="64"/>
      <c r="F390" s="61">
        <f t="shared" si="153"/>
        <v>0</v>
      </c>
      <c r="G390" s="65">
        <f>IF(F390=1,data!$C$41*E390,0)</f>
        <v>0</v>
      </c>
      <c r="H390" s="87" t="s">
        <v>87</v>
      </c>
      <c r="I390" s="66">
        <f>IF($F390=1,IF($E390&lt;15,VLOOKUP(H390,data!$B$3:$E$32,2,0)*$E390,(VLOOKUP(H390,data!$B$3:$E$32,2,0)*14)+(VLOOKUP(H390,data!$B$3:$E$32,3,0))*($E390-14)),0)</f>
        <v>0</v>
      </c>
      <c r="J390" s="87" t="s">
        <v>87</v>
      </c>
      <c r="K390" s="66">
        <f>IF($F390=1,VLOOKUP(J390,data!$B$35:$D$39,2,0),0)</f>
        <v>0</v>
      </c>
      <c r="L390" s="67">
        <f>IF(AND(I390&lt;&gt;0,K390&lt;&gt;0)=FALSE,0,data!$C$43)</f>
        <v>0</v>
      </c>
      <c r="M390" s="91">
        <f t="shared" si="154"/>
        <v>0</v>
      </c>
      <c r="N390" s="61">
        <f t="shared" si="183"/>
        <v>0</v>
      </c>
      <c r="O390" s="61">
        <f t="shared" si="155"/>
        <v>0</v>
      </c>
      <c r="P390" s="61">
        <f t="shared" si="156"/>
        <v>0</v>
      </c>
      <c r="Q390" s="137">
        <f t="shared" si="157"/>
        <v>0</v>
      </c>
      <c r="S390" s="64"/>
      <c r="T390" s="61">
        <f t="shared" si="158"/>
        <v>0</v>
      </c>
      <c r="U390" s="65">
        <f>IF(T390=1,data!$C$41*S390,0)</f>
        <v>0</v>
      </c>
      <c r="V390" s="87" t="s">
        <v>87</v>
      </c>
      <c r="W390" s="66">
        <f>IF(T390=1,IF(S390&lt;15,VLOOKUP(V390,data!$B$3:$E$32,2,0)*S390,(VLOOKUP(V390,data!$B$3:$E$32,2,0)*14)+(VLOOKUP(V390,data!$B$3:$E$32,3,0))*(S390-14)),0)</f>
        <v>0</v>
      </c>
      <c r="X390" s="87" t="s">
        <v>87</v>
      </c>
      <c r="Y390" s="66">
        <f>IF(T390=1,VLOOKUP(X390,data!$B$35:$D$39,2,0),0)</f>
        <v>0</v>
      </c>
      <c r="Z390" s="67">
        <f>IF(AND(W390&lt;&gt;0,Y390&lt;&gt;0)=FALSE,0,data!$C$43)</f>
        <v>0</v>
      </c>
      <c r="AA390" s="91">
        <f t="shared" si="159"/>
        <v>0</v>
      </c>
      <c r="AB390" s="121">
        <f t="shared" si="160"/>
        <v>0</v>
      </c>
      <c r="AC390" s="61">
        <f t="shared" si="161"/>
        <v>0</v>
      </c>
      <c r="AD390" s="61">
        <f t="shared" si="162"/>
        <v>0</v>
      </c>
      <c r="AF390" s="64"/>
      <c r="AG390" s="61">
        <f t="shared" si="163"/>
        <v>0</v>
      </c>
      <c r="AH390" s="65">
        <f>IF(AG390=1,data!$C$41*AF390,0)</f>
        <v>0</v>
      </c>
      <c r="AI390" s="87" t="s">
        <v>87</v>
      </c>
      <c r="AJ390" s="66">
        <f>IF(AG390=1,IF(AF390&lt;15,VLOOKUP(AI390,data!$B$3:$E$32,2,0)*AF390,(VLOOKUP(AI390,data!$B$3:$E$32,2,0)*14)+(VLOOKUP(AI390,data!$B$3:$E$32,3,0))*(AF390-14)),0)</f>
        <v>0</v>
      </c>
      <c r="AK390" s="87" t="s">
        <v>87</v>
      </c>
      <c r="AL390" s="66">
        <f>IF(AG390=1,VLOOKUP(AK390,data!$B$35:$D$39,2,0),0)</f>
        <v>0</v>
      </c>
      <c r="AM390" s="67">
        <f>IF(AND(AJ390&lt;&gt;0,AL390&lt;&gt;0)=FALSE,0,data!$C$43)</f>
        <v>0</v>
      </c>
      <c r="AN390" s="91">
        <f t="shared" si="164"/>
        <v>0</v>
      </c>
      <c r="AO390" s="121">
        <f t="shared" si="165"/>
        <v>0</v>
      </c>
      <c r="AP390" s="61">
        <f t="shared" si="166"/>
        <v>0</v>
      </c>
      <c r="AQ390" s="61">
        <f t="shared" si="167"/>
        <v>0</v>
      </c>
      <c r="AS390" s="64"/>
      <c r="AT390" s="61">
        <f t="shared" si="168"/>
        <v>0</v>
      </c>
      <c r="AU390" s="65">
        <f>IF(AT390=1,data!$C$41*AS390,0)</f>
        <v>0</v>
      </c>
      <c r="AV390" s="87" t="s">
        <v>87</v>
      </c>
      <c r="AW390" s="66">
        <f>IF(AT390=1,IF(AS390&lt;15,VLOOKUP(AV390,data!$B$3:$E$32,2,0)*AS390,(VLOOKUP(AV390,data!$B$3:$E$32,2,0)*14)+(VLOOKUP(AV390,data!$B$3:$E$32,3,0))*(AS390-14)),0)</f>
        <v>0</v>
      </c>
      <c r="AX390" s="87" t="s">
        <v>87</v>
      </c>
      <c r="AY390" s="66">
        <f>IF(AT390=1,VLOOKUP(AX390,data!$B$35:$D$39,2,0),0)</f>
        <v>0</v>
      </c>
      <c r="AZ390" s="67">
        <f>IF(AND(AW390&lt;&gt;0,AY390&lt;&gt;0)=FALSE,0,data!$C$43)</f>
        <v>0</v>
      </c>
      <c r="BA390" s="91">
        <f t="shared" si="169"/>
        <v>0</v>
      </c>
      <c r="BB390" s="121">
        <f t="shared" si="170"/>
        <v>0</v>
      </c>
      <c r="BC390" s="61">
        <f t="shared" si="171"/>
        <v>0</v>
      </c>
      <c r="BD390" s="61">
        <f t="shared" si="172"/>
        <v>0</v>
      </c>
      <c r="BF390" s="64"/>
      <c r="BG390" s="61">
        <f t="shared" si="173"/>
        <v>0</v>
      </c>
      <c r="BH390" s="65">
        <f>IF(BG390=1,data!$C$41*BF390,0)</f>
        <v>0</v>
      </c>
      <c r="BI390" s="87" t="s">
        <v>87</v>
      </c>
      <c r="BJ390" s="66">
        <f>IF(BG390=1,IF(BF390&lt;15,VLOOKUP(BI390,data!$B$3:$E$32,2,0)*BF390,(VLOOKUP(BI390,data!$B$3:$E$32,2,0)*14)+(VLOOKUP(BI390,data!$B$3:$E$32,3,0))*(BF390-14)),0)</f>
        <v>0</v>
      </c>
      <c r="BK390" s="87" t="s">
        <v>87</v>
      </c>
      <c r="BL390" s="66">
        <f>IF(BG390=1,VLOOKUP(BK390,data!$B$35:$D$39,2,0),0)</f>
        <v>0</v>
      </c>
      <c r="BM390" s="67">
        <f>IF(AND(BJ390&lt;&gt;0,BL390&lt;&gt;0)=FALSE,0,data!$C$43)</f>
        <v>0</v>
      </c>
      <c r="BN390" s="91">
        <f t="shared" si="174"/>
        <v>0</v>
      </c>
      <c r="BO390" s="121">
        <f t="shared" si="175"/>
        <v>0</v>
      </c>
      <c r="BP390" s="61">
        <f t="shared" si="176"/>
        <v>0</v>
      </c>
      <c r="BQ390" s="61">
        <f t="shared" si="177"/>
        <v>0</v>
      </c>
      <c r="BS390" s="64"/>
      <c r="BT390" s="61">
        <f t="shared" si="178"/>
        <v>0</v>
      </c>
      <c r="BU390" s="65">
        <f>IF(BT390=1,data!$C$41*BS390,0)</f>
        <v>0</v>
      </c>
      <c r="BV390" s="87" t="s">
        <v>87</v>
      </c>
      <c r="BW390" s="66">
        <f>IF(BT390=1,IF(BS390&lt;15,VLOOKUP(BV390,data!$B$3:$E$32,2,0)*BS390,(VLOOKUP(BV390,data!$B$3:$E$32,2,0)*14)+(VLOOKUP(BV390,data!$B$3:$E$32,3,0))*(BS390-14)),0)</f>
        <v>0</v>
      </c>
      <c r="BX390" s="87" t="s">
        <v>87</v>
      </c>
      <c r="BY390" s="66">
        <f>IF(BT390=1,VLOOKUP(BX390,data!$B$35:$D$39,2,0),0)</f>
        <v>0</v>
      </c>
      <c r="BZ390" s="67">
        <f>IF(AND(BW390&lt;&gt;0,BY390&lt;&gt;0)=FALSE,0,data!$C$43)</f>
        <v>0</v>
      </c>
      <c r="CA390" s="91">
        <f t="shared" si="179"/>
        <v>0</v>
      </c>
      <c r="CB390" s="121">
        <f t="shared" si="180"/>
        <v>0</v>
      </c>
      <c r="CC390" s="61">
        <f t="shared" si="181"/>
        <v>0</v>
      </c>
      <c r="CD390" s="61">
        <f t="shared" si="182"/>
        <v>0</v>
      </c>
    </row>
    <row r="391" spans="1:82" ht="18" hidden="1" customHeight="1" x14ac:dyDescent="0.25">
      <c r="A391" s="68"/>
      <c r="B391" s="58" t="s">
        <v>473</v>
      </c>
      <c r="C391" s="113"/>
      <c r="D391" s="59"/>
      <c r="E391" s="64"/>
      <c r="F391" s="61">
        <f t="shared" si="153"/>
        <v>0</v>
      </c>
      <c r="G391" s="65">
        <f>IF(F391=1,data!$C$41*E391,0)</f>
        <v>0</v>
      </c>
      <c r="H391" s="87" t="s">
        <v>87</v>
      </c>
      <c r="I391" s="66">
        <f>IF($F391=1,IF($E391&lt;15,VLOOKUP(H391,data!$B$3:$E$32,2,0)*$E391,(VLOOKUP(H391,data!$B$3:$E$32,2,0)*14)+(VLOOKUP(H391,data!$B$3:$E$32,3,0))*($E391-14)),0)</f>
        <v>0</v>
      </c>
      <c r="J391" s="87" t="s">
        <v>87</v>
      </c>
      <c r="K391" s="66">
        <f>IF($F391=1,VLOOKUP(J391,data!$B$35:$D$39,2,0),0)</f>
        <v>0</v>
      </c>
      <c r="L391" s="67">
        <f>IF(AND(I391&lt;&gt;0,K391&lt;&gt;0)=FALSE,0,data!$C$43)</f>
        <v>0</v>
      </c>
      <c r="M391" s="91">
        <f t="shared" si="154"/>
        <v>0</v>
      </c>
      <c r="N391" s="61">
        <f t="shared" si="183"/>
        <v>0</v>
      </c>
      <c r="O391" s="61">
        <f t="shared" si="155"/>
        <v>0</v>
      </c>
      <c r="P391" s="61">
        <f t="shared" si="156"/>
        <v>0</v>
      </c>
      <c r="Q391" s="137">
        <f t="shared" si="157"/>
        <v>0</v>
      </c>
      <c r="S391" s="64"/>
      <c r="T391" s="61">
        <f t="shared" si="158"/>
        <v>0</v>
      </c>
      <c r="U391" s="65">
        <f>IF(T391=1,data!$C$41*S391,0)</f>
        <v>0</v>
      </c>
      <c r="V391" s="87" t="s">
        <v>87</v>
      </c>
      <c r="W391" s="66">
        <f>IF(T391=1,IF(S391&lt;15,VLOOKUP(V391,data!$B$3:$E$32,2,0)*S391,(VLOOKUP(V391,data!$B$3:$E$32,2,0)*14)+(VLOOKUP(V391,data!$B$3:$E$32,3,0))*(S391-14)),0)</f>
        <v>0</v>
      </c>
      <c r="X391" s="87" t="s">
        <v>87</v>
      </c>
      <c r="Y391" s="66">
        <f>IF(T391=1,VLOOKUP(X391,data!$B$35:$D$39,2,0),0)</f>
        <v>0</v>
      </c>
      <c r="Z391" s="67">
        <f>IF(AND(W391&lt;&gt;0,Y391&lt;&gt;0)=FALSE,0,data!$C$43)</f>
        <v>0</v>
      </c>
      <c r="AA391" s="91">
        <f t="shared" si="159"/>
        <v>0</v>
      </c>
      <c r="AB391" s="121">
        <f t="shared" si="160"/>
        <v>0</v>
      </c>
      <c r="AC391" s="61">
        <f t="shared" si="161"/>
        <v>0</v>
      </c>
      <c r="AD391" s="61">
        <f t="shared" si="162"/>
        <v>0</v>
      </c>
      <c r="AF391" s="64"/>
      <c r="AG391" s="61">
        <f t="shared" si="163"/>
        <v>0</v>
      </c>
      <c r="AH391" s="65">
        <f>IF(AG391=1,data!$C$41*AF391,0)</f>
        <v>0</v>
      </c>
      <c r="AI391" s="87" t="s">
        <v>87</v>
      </c>
      <c r="AJ391" s="66">
        <f>IF(AG391=1,IF(AF391&lt;15,VLOOKUP(AI391,data!$B$3:$E$32,2,0)*AF391,(VLOOKUP(AI391,data!$B$3:$E$32,2,0)*14)+(VLOOKUP(AI391,data!$B$3:$E$32,3,0))*(AF391-14)),0)</f>
        <v>0</v>
      </c>
      <c r="AK391" s="87" t="s">
        <v>87</v>
      </c>
      <c r="AL391" s="66">
        <f>IF(AG391=1,VLOOKUP(AK391,data!$B$35:$D$39,2,0),0)</f>
        <v>0</v>
      </c>
      <c r="AM391" s="67">
        <f>IF(AND(AJ391&lt;&gt;0,AL391&lt;&gt;0)=FALSE,0,data!$C$43)</f>
        <v>0</v>
      </c>
      <c r="AN391" s="91">
        <f t="shared" si="164"/>
        <v>0</v>
      </c>
      <c r="AO391" s="121">
        <f t="shared" si="165"/>
        <v>0</v>
      </c>
      <c r="AP391" s="61">
        <f t="shared" si="166"/>
        <v>0</v>
      </c>
      <c r="AQ391" s="61">
        <f t="shared" si="167"/>
        <v>0</v>
      </c>
      <c r="AS391" s="64"/>
      <c r="AT391" s="61">
        <f t="shared" si="168"/>
        <v>0</v>
      </c>
      <c r="AU391" s="65">
        <f>IF(AT391=1,data!$C$41*AS391,0)</f>
        <v>0</v>
      </c>
      <c r="AV391" s="87" t="s">
        <v>87</v>
      </c>
      <c r="AW391" s="66">
        <f>IF(AT391=1,IF(AS391&lt;15,VLOOKUP(AV391,data!$B$3:$E$32,2,0)*AS391,(VLOOKUP(AV391,data!$B$3:$E$32,2,0)*14)+(VLOOKUP(AV391,data!$B$3:$E$32,3,0))*(AS391-14)),0)</f>
        <v>0</v>
      </c>
      <c r="AX391" s="87" t="s">
        <v>87</v>
      </c>
      <c r="AY391" s="66">
        <f>IF(AT391=1,VLOOKUP(AX391,data!$B$35:$D$39,2,0),0)</f>
        <v>0</v>
      </c>
      <c r="AZ391" s="67">
        <f>IF(AND(AW391&lt;&gt;0,AY391&lt;&gt;0)=FALSE,0,data!$C$43)</f>
        <v>0</v>
      </c>
      <c r="BA391" s="91">
        <f t="shared" si="169"/>
        <v>0</v>
      </c>
      <c r="BB391" s="121">
        <f t="shared" si="170"/>
        <v>0</v>
      </c>
      <c r="BC391" s="61">
        <f t="shared" si="171"/>
        <v>0</v>
      </c>
      <c r="BD391" s="61">
        <f t="shared" si="172"/>
        <v>0</v>
      </c>
      <c r="BF391" s="64"/>
      <c r="BG391" s="61">
        <f t="shared" si="173"/>
        <v>0</v>
      </c>
      <c r="BH391" s="65">
        <f>IF(BG391=1,data!$C$41*BF391,0)</f>
        <v>0</v>
      </c>
      <c r="BI391" s="87" t="s">
        <v>87</v>
      </c>
      <c r="BJ391" s="66">
        <f>IF(BG391=1,IF(BF391&lt;15,VLOOKUP(BI391,data!$B$3:$E$32,2,0)*BF391,(VLOOKUP(BI391,data!$B$3:$E$32,2,0)*14)+(VLOOKUP(BI391,data!$B$3:$E$32,3,0))*(BF391-14)),0)</f>
        <v>0</v>
      </c>
      <c r="BK391" s="87" t="s">
        <v>87</v>
      </c>
      <c r="BL391" s="66">
        <f>IF(BG391=1,VLOOKUP(BK391,data!$B$35:$D$39,2,0),0)</f>
        <v>0</v>
      </c>
      <c r="BM391" s="67">
        <f>IF(AND(BJ391&lt;&gt;0,BL391&lt;&gt;0)=FALSE,0,data!$C$43)</f>
        <v>0</v>
      </c>
      <c r="BN391" s="91">
        <f t="shared" si="174"/>
        <v>0</v>
      </c>
      <c r="BO391" s="121">
        <f t="shared" si="175"/>
        <v>0</v>
      </c>
      <c r="BP391" s="61">
        <f t="shared" si="176"/>
        <v>0</v>
      </c>
      <c r="BQ391" s="61">
        <f t="shared" si="177"/>
        <v>0</v>
      </c>
      <c r="BS391" s="64"/>
      <c r="BT391" s="61">
        <f t="shared" si="178"/>
        <v>0</v>
      </c>
      <c r="BU391" s="65">
        <f>IF(BT391=1,data!$C$41*BS391,0)</f>
        <v>0</v>
      </c>
      <c r="BV391" s="87" t="s">
        <v>87</v>
      </c>
      <c r="BW391" s="66">
        <f>IF(BT391=1,IF(BS391&lt;15,VLOOKUP(BV391,data!$B$3:$E$32,2,0)*BS391,(VLOOKUP(BV391,data!$B$3:$E$32,2,0)*14)+(VLOOKUP(BV391,data!$B$3:$E$32,3,0))*(BS391-14)),0)</f>
        <v>0</v>
      </c>
      <c r="BX391" s="87" t="s">
        <v>87</v>
      </c>
      <c r="BY391" s="66">
        <f>IF(BT391=1,VLOOKUP(BX391,data!$B$35:$D$39,2,0),0)</f>
        <v>0</v>
      </c>
      <c r="BZ391" s="67">
        <f>IF(AND(BW391&lt;&gt;0,BY391&lt;&gt;0)=FALSE,0,data!$C$43)</f>
        <v>0</v>
      </c>
      <c r="CA391" s="91">
        <f t="shared" si="179"/>
        <v>0</v>
      </c>
      <c r="CB391" s="121">
        <f t="shared" si="180"/>
        <v>0</v>
      </c>
      <c r="CC391" s="61">
        <f t="shared" si="181"/>
        <v>0</v>
      </c>
      <c r="CD391" s="61">
        <f t="shared" si="182"/>
        <v>0</v>
      </c>
    </row>
    <row r="392" spans="1:82" ht="18" hidden="1" customHeight="1" x14ac:dyDescent="0.25">
      <c r="A392" s="68"/>
      <c r="B392" s="58" t="s">
        <v>474</v>
      </c>
      <c r="C392" s="113"/>
      <c r="D392" s="59"/>
      <c r="E392" s="64"/>
      <c r="F392" s="61">
        <f t="shared" ref="F392:F455" si="184">IF(D392&gt;0,IF(E392&gt;0,1,0),0)</f>
        <v>0</v>
      </c>
      <c r="G392" s="65">
        <f>IF(F392=1,data!$C$41*E392,0)</f>
        <v>0</v>
      </c>
      <c r="H392" s="87" t="s">
        <v>87</v>
      </c>
      <c r="I392" s="66">
        <f>IF($F392=1,IF($E392&lt;15,VLOOKUP(H392,data!$B$3:$E$32,2,0)*$E392,(VLOOKUP(H392,data!$B$3:$E$32,2,0)*14)+(VLOOKUP(H392,data!$B$3:$E$32,3,0))*($E392-14)),0)</f>
        <v>0</v>
      </c>
      <c r="J392" s="87" t="s">
        <v>87</v>
      </c>
      <c r="K392" s="66">
        <f>IF($F392=1,VLOOKUP(J392,data!$B$35:$D$39,2,0),0)</f>
        <v>0</v>
      </c>
      <c r="L392" s="67">
        <f>IF(AND(I392&lt;&gt;0,K392&lt;&gt;0)=FALSE,0,data!$C$43)</f>
        <v>0</v>
      </c>
      <c r="M392" s="91">
        <f t="shared" si="154"/>
        <v>0</v>
      </c>
      <c r="N392" s="61">
        <f t="shared" si="183"/>
        <v>0</v>
      </c>
      <c r="O392" s="61">
        <f t="shared" ref="O392:O455" si="185">IF(N392=1,E392,0)</f>
        <v>0</v>
      </c>
      <c r="P392" s="61">
        <f t="shared" ref="P392:P455" si="186">IF(OR(H392="Spojené Království",H392="Norsko",H392="Island"),M392,0)</f>
        <v>0</v>
      </c>
      <c r="Q392" s="137">
        <f t="shared" ref="Q392:Q455" si="187">AC392+AP392+BC392+BP392+CC392</f>
        <v>0</v>
      </c>
      <c r="S392" s="64"/>
      <c r="T392" s="61">
        <f t="shared" ref="T392:T455" si="188">IF($D392&gt;0,IF(S392&gt;0,1,0),0)</f>
        <v>0</v>
      </c>
      <c r="U392" s="65">
        <f>IF(T392=1,data!$C$41*S392,0)</f>
        <v>0</v>
      </c>
      <c r="V392" s="87" t="s">
        <v>87</v>
      </c>
      <c r="W392" s="66">
        <f>IF(T392=1,IF(S392&lt;15,VLOOKUP(V392,data!$B$3:$E$32,2,0)*S392,(VLOOKUP(V392,data!$B$3:$E$32,2,0)*14)+(VLOOKUP(V392,data!$B$3:$E$32,3,0))*(S392-14)),0)</f>
        <v>0</v>
      </c>
      <c r="X392" s="87" t="s">
        <v>87</v>
      </c>
      <c r="Y392" s="66">
        <f>IF(T392=1,VLOOKUP(X392,data!$B$35:$D$39,2,0),0)</f>
        <v>0</v>
      </c>
      <c r="Z392" s="67">
        <f>IF(AND(W392&lt;&gt;0,Y392&lt;&gt;0)=FALSE,0,data!$C$43)</f>
        <v>0</v>
      </c>
      <c r="AA392" s="91">
        <f t="shared" ref="AA392:AA455" si="189">IF(AND(W392&lt;&gt;0,Y392&lt;&gt;0)=FALSE,0,INT(U392+W392+Y392+Z392))</f>
        <v>0</v>
      </c>
      <c r="AB392" s="121">
        <f t="shared" ref="AB392:AB455" si="190">IF(AA392&gt;0,1,0)</f>
        <v>0</v>
      </c>
      <c r="AC392" s="61">
        <f t="shared" ref="AC392:AC455" si="191">IF(AB392=1,S392,0)</f>
        <v>0</v>
      </c>
      <c r="AD392" s="61">
        <f t="shared" ref="AD392:AD455" si="192">IF(OR(V392="Spojené Království",V392="Norsko",V392="Island"),AA392,0)</f>
        <v>0</v>
      </c>
      <c r="AF392" s="64"/>
      <c r="AG392" s="61">
        <f t="shared" ref="AG392:AG455" si="193">IF($D392&gt;0,IF(AF392&gt;0,1,0),0)</f>
        <v>0</v>
      </c>
      <c r="AH392" s="65">
        <f>IF(AG392=1,data!$C$41*AF392,0)</f>
        <v>0</v>
      </c>
      <c r="AI392" s="87" t="s">
        <v>87</v>
      </c>
      <c r="AJ392" s="66">
        <f>IF(AG392=1,IF(AF392&lt;15,VLOOKUP(AI392,data!$B$3:$E$32,2,0)*AF392,(VLOOKUP(AI392,data!$B$3:$E$32,2,0)*14)+(VLOOKUP(AI392,data!$B$3:$E$32,3,0))*(AF392-14)),0)</f>
        <v>0</v>
      </c>
      <c r="AK392" s="87" t="s">
        <v>87</v>
      </c>
      <c r="AL392" s="66">
        <f>IF(AG392=1,VLOOKUP(AK392,data!$B$35:$D$39,2,0),0)</f>
        <v>0</v>
      </c>
      <c r="AM392" s="67">
        <f>IF(AND(AJ392&lt;&gt;0,AL392&lt;&gt;0)=FALSE,0,data!$C$43)</f>
        <v>0</v>
      </c>
      <c r="AN392" s="91">
        <f t="shared" ref="AN392:AN455" si="194">IF(AND(AJ392&lt;&gt;0,AL392&lt;&gt;0)=FALSE,0,INT(AH392+AJ392+AL392+AM392))</f>
        <v>0</v>
      </c>
      <c r="AO392" s="121">
        <f t="shared" ref="AO392:AO455" si="195">IF(AN392&gt;0,1,0)</f>
        <v>0</v>
      </c>
      <c r="AP392" s="61">
        <f t="shared" ref="AP392:AP455" si="196">IF(AO392=1,AF392,0)</f>
        <v>0</v>
      </c>
      <c r="AQ392" s="61">
        <f t="shared" ref="AQ392:AQ455" si="197">IF(OR(AI392="Spojené Království",AI392="Norsko",AI392="Island"),AN392,0)</f>
        <v>0</v>
      </c>
      <c r="AS392" s="64"/>
      <c r="AT392" s="61">
        <f t="shared" ref="AT392:AT455" si="198">IF($D392&gt;0,IF(AS392&gt;0,1,0),0)</f>
        <v>0</v>
      </c>
      <c r="AU392" s="65">
        <f>IF(AT392=1,data!$C$41*AS392,0)</f>
        <v>0</v>
      </c>
      <c r="AV392" s="87" t="s">
        <v>87</v>
      </c>
      <c r="AW392" s="66">
        <f>IF(AT392=1,IF(AS392&lt;15,VLOOKUP(AV392,data!$B$3:$E$32,2,0)*AS392,(VLOOKUP(AV392,data!$B$3:$E$32,2,0)*14)+(VLOOKUP(AV392,data!$B$3:$E$32,3,0))*(AS392-14)),0)</f>
        <v>0</v>
      </c>
      <c r="AX392" s="87" t="s">
        <v>87</v>
      </c>
      <c r="AY392" s="66">
        <f>IF(AT392=1,VLOOKUP(AX392,data!$B$35:$D$39,2,0),0)</f>
        <v>0</v>
      </c>
      <c r="AZ392" s="67">
        <f>IF(AND(AW392&lt;&gt;0,AY392&lt;&gt;0)=FALSE,0,data!$C$43)</f>
        <v>0</v>
      </c>
      <c r="BA392" s="91">
        <f t="shared" ref="BA392:BA455" si="199">IF(AND(AW392&lt;&gt;0,AY392&lt;&gt;0)=FALSE,0,INT(AU392+AW392+AY392+AZ392))</f>
        <v>0</v>
      </c>
      <c r="BB392" s="121">
        <f t="shared" ref="BB392:BB455" si="200">IF(BA392&gt;0,1,0)</f>
        <v>0</v>
      </c>
      <c r="BC392" s="61">
        <f t="shared" ref="BC392:BC455" si="201">IF(BB392=1,AS392,0)</f>
        <v>0</v>
      </c>
      <c r="BD392" s="61">
        <f t="shared" ref="BD392:BD455" si="202">IF(OR(AV392="Spojené Království",AV392="Norsko",AV392="Island"),BA392,0)</f>
        <v>0</v>
      </c>
      <c r="BF392" s="64"/>
      <c r="BG392" s="61">
        <f t="shared" ref="BG392:BG455" si="203">IF($D392&gt;0,IF(BF392&gt;0,1,0),0)</f>
        <v>0</v>
      </c>
      <c r="BH392" s="65">
        <f>IF(BG392=1,data!$C$41*BF392,0)</f>
        <v>0</v>
      </c>
      <c r="BI392" s="87" t="s">
        <v>87</v>
      </c>
      <c r="BJ392" s="66">
        <f>IF(BG392=1,IF(BF392&lt;15,VLOOKUP(BI392,data!$B$3:$E$32,2,0)*BF392,(VLOOKUP(BI392,data!$B$3:$E$32,2,0)*14)+(VLOOKUP(BI392,data!$B$3:$E$32,3,0))*(BF392-14)),0)</f>
        <v>0</v>
      </c>
      <c r="BK392" s="87" t="s">
        <v>87</v>
      </c>
      <c r="BL392" s="66">
        <f>IF(BG392=1,VLOOKUP(BK392,data!$B$35:$D$39,2,0),0)</f>
        <v>0</v>
      </c>
      <c r="BM392" s="67">
        <f>IF(AND(BJ392&lt;&gt;0,BL392&lt;&gt;0)=FALSE,0,data!$C$43)</f>
        <v>0</v>
      </c>
      <c r="BN392" s="91">
        <f t="shared" ref="BN392:BN455" si="204">IF(AND(BJ392&lt;&gt;0,BL392&lt;&gt;0)=FALSE,0,INT(BH392+BJ392+BL392+BM392))</f>
        <v>0</v>
      </c>
      <c r="BO392" s="121">
        <f t="shared" ref="BO392:BO455" si="205">IF(BN392&gt;0,1,0)</f>
        <v>0</v>
      </c>
      <c r="BP392" s="61">
        <f t="shared" ref="BP392:BP455" si="206">IF(BO392=1,BF392,0)</f>
        <v>0</v>
      </c>
      <c r="BQ392" s="61">
        <f t="shared" ref="BQ392:BQ455" si="207">IF(OR(BI392="Spojené Království",BI392="Norsko",BI392="Island"),BN392,0)</f>
        <v>0</v>
      </c>
      <c r="BS392" s="64"/>
      <c r="BT392" s="61">
        <f t="shared" ref="BT392:BT455" si="208">IF($D392&gt;0,IF(BS392&gt;0,1,0),0)</f>
        <v>0</v>
      </c>
      <c r="BU392" s="65">
        <f>IF(BT392=1,data!$C$41*BS392,0)</f>
        <v>0</v>
      </c>
      <c r="BV392" s="87" t="s">
        <v>87</v>
      </c>
      <c r="BW392" s="66">
        <f>IF(BT392=1,IF(BS392&lt;15,VLOOKUP(BV392,data!$B$3:$E$32,2,0)*BS392,(VLOOKUP(BV392,data!$B$3:$E$32,2,0)*14)+(VLOOKUP(BV392,data!$B$3:$E$32,3,0))*(BS392-14)),0)</f>
        <v>0</v>
      </c>
      <c r="BX392" s="87" t="s">
        <v>87</v>
      </c>
      <c r="BY392" s="66">
        <f>IF(BT392=1,VLOOKUP(BX392,data!$B$35:$D$39,2,0),0)</f>
        <v>0</v>
      </c>
      <c r="BZ392" s="67">
        <f>IF(AND(BW392&lt;&gt;0,BY392&lt;&gt;0)=FALSE,0,data!$C$43)</f>
        <v>0</v>
      </c>
      <c r="CA392" s="91">
        <f t="shared" ref="CA392:CA455" si="209">IF(AND(BW392&lt;&gt;0,BY392&lt;&gt;0)=FALSE,0,INT(BU392+BW392+BY392+BZ392))</f>
        <v>0</v>
      </c>
      <c r="CB392" s="121">
        <f t="shared" ref="CB392:CB455" si="210">IF(CA392&gt;0,1,0)</f>
        <v>0</v>
      </c>
      <c r="CC392" s="61">
        <f t="shared" ref="CC392:CC455" si="211">IF(CB392=1,BS392,0)</f>
        <v>0</v>
      </c>
      <c r="CD392" s="61">
        <f t="shared" ref="CD392:CD455" si="212">IF(OR(BV392="Spojené Království",BV392="Norsko",BV392="Island"),CA392,0)</f>
        <v>0</v>
      </c>
    </row>
    <row r="393" spans="1:82" ht="18" hidden="1" customHeight="1" x14ac:dyDescent="0.25">
      <c r="A393" s="68"/>
      <c r="B393" s="58" t="s">
        <v>475</v>
      </c>
      <c r="C393" s="113"/>
      <c r="D393" s="59"/>
      <c r="E393" s="64"/>
      <c r="F393" s="61">
        <f t="shared" si="184"/>
        <v>0</v>
      </c>
      <c r="G393" s="65">
        <f>IF(F393=1,data!$C$41*E393,0)</f>
        <v>0</v>
      </c>
      <c r="H393" s="87" t="s">
        <v>87</v>
      </c>
      <c r="I393" s="66">
        <f>IF($F393=1,IF($E393&lt;15,VLOOKUP(H393,data!$B$3:$E$32,2,0)*$E393,(VLOOKUP(H393,data!$B$3:$E$32,2,0)*14)+(VLOOKUP(H393,data!$B$3:$E$32,3,0))*($E393-14)),0)</f>
        <v>0</v>
      </c>
      <c r="J393" s="87" t="s">
        <v>87</v>
      </c>
      <c r="K393" s="66">
        <f>IF($F393=1,VLOOKUP(J393,data!$B$35:$D$39,2,0),0)</f>
        <v>0</v>
      </c>
      <c r="L393" s="67">
        <f>IF(AND(I393&lt;&gt;0,K393&lt;&gt;0)=FALSE,0,data!$C$43)</f>
        <v>0</v>
      </c>
      <c r="M393" s="91">
        <f t="shared" si="154"/>
        <v>0</v>
      </c>
      <c r="N393" s="61">
        <f t="shared" si="183"/>
        <v>0</v>
      </c>
      <c r="O393" s="61">
        <f t="shared" si="185"/>
        <v>0</v>
      </c>
      <c r="P393" s="61">
        <f t="shared" si="186"/>
        <v>0</v>
      </c>
      <c r="Q393" s="137">
        <f t="shared" si="187"/>
        <v>0</v>
      </c>
      <c r="S393" s="64"/>
      <c r="T393" s="61">
        <f t="shared" si="188"/>
        <v>0</v>
      </c>
      <c r="U393" s="65">
        <f>IF(T393=1,data!$C$41*S393,0)</f>
        <v>0</v>
      </c>
      <c r="V393" s="87" t="s">
        <v>87</v>
      </c>
      <c r="W393" s="66">
        <f>IF(T393=1,IF(S393&lt;15,VLOOKUP(V393,data!$B$3:$E$32,2,0)*S393,(VLOOKUP(V393,data!$B$3:$E$32,2,0)*14)+(VLOOKUP(V393,data!$B$3:$E$32,3,0))*(S393-14)),0)</f>
        <v>0</v>
      </c>
      <c r="X393" s="87" t="s">
        <v>87</v>
      </c>
      <c r="Y393" s="66">
        <f>IF(T393=1,VLOOKUP(X393,data!$B$35:$D$39,2,0),0)</f>
        <v>0</v>
      </c>
      <c r="Z393" s="67">
        <f>IF(AND(W393&lt;&gt;0,Y393&lt;&gt;0)=FALSE,0,data!$C$43)</f>
        <v>0</v>
      </c>
      <c r="AA393" s="91">
        <f t="shared" si="189"/>
        <v>0</v>
      </c>
      <c r="AB393" s="121">
        <f t="shared" si="190"/>
        <v>0</v>
      </c>
      <c r="AC393" s="61">
        <f t="shared" si="191"/>
        <v>0</v>
      </c>
      <c r="AD393" s="61">
        <f t="shared" si="192"/>
        <v>0</v>
      </c>
      <c r="AF393" s="64"/>
      <c r="AG393" s="61">
        <f t="shared" si="193"/>
        <v>0</v>
      </c>
      <c r="AH393" s="65">
        <f>IF(AG393=1,data!$C$41*AF393,0)</f>
        <v>0</v>
      </c>
      <c r="AI393" s="87" t="s">
        <v>87</v>
      </c>
      <c r="AJ393" s="66">
        <f>IF(AG393=1,IF(AF393&lt;15,VLOOKUP(AI393,data!$B$3:$E$32,2,0)*AF393,(VLOOKUP(AI393,data!$B$3:$E$32,2,0)*14)+(VLOOKUP(AI393,data!$B$3:$E$32,3,0))*(AF393-14)),0)</f>
        <v>0</v>
      </c>
      <c r="AK393" s="87" t="s">
        <v>87</v>
      </c>
      <c r="AL393" s="66">
        <f>IF(AG393=1,VLOOKUP(AK393,data!$B$35:$D$39,2,0),0)</f>
        <v>0</v>
      </c>
      <c r="AM393" s="67">
        <f>IF(AND(AJ393&lt;&gt;0,AL393&lt;&gt;0)=FALSE,0,data!$C$43)</f>
        <v>0</v>
      </c>
      <c r="AN393" s="91">
        <f t="shared" si="194"/>
        <v>0</v>
      </c>
      <c r="AO393" s="121">
        <f t="shared" si="195"/>
        <v>0</v>
      </c>
      <c r="AP393" s="61">
        <f t="shared" si="196"/>
        <v>0</v>
      </c>
      <c r="AQ393" s="61">
        <f t="shared" si="197"/>
        <v>0</v>
      </c>
      <c r="AS393" s="64"/>
      <c r="AT393" s="61">
        <f t="shared" si="198"/>
        <v>0</v>
      </c>
      <c r="AU393" s="65">
        <f>IF(AT393=1,data!$C$41*AS393,0)</f>
        <v>0</v>
      </c>
      <c r="AV393" s="87" t="s">
        <v>87</v>
      </c>
      <c r="AW393" s="66">
        <f>IF(AT393=1,IF(AS393&lt;15,VLOOKUP(AV393,data!$B$3:$E$32,2,0)*AS393,(VLOOKUP(AV393,data!$B$3:$E$32,2,0)*14)+(VLOOKUP(AV393,data!$B$3:$E$32,3,0))*(AS393-14)),0)</f>
        <v>0</v>
      </c>
      <c r="AX393" s="87" t="s">
        <v>87</v>
      </c>
      <c r="AY393" s="66">
        <f>IF(AT393=1,VLOOKUP(AX393,data!$B$35:$D$39,2,0),0)</f>
        <v>0</v>
      </c>
      <c r="AZ393" s="67">
        <f>IF(AND(AW393&lt;&gt;0,AY393&lt;&gt;0)=FALSE,0,data!$C$43)</f>
        <v>0</v>
      </c>
      <c r="BA393" s="91">
        <f t="shared" si="199"/>
        <v>0</v>
      </c>
      <c r="BB393" s="121">
        <f t="shared" si="200"/>
        <v>0</v>
      </c>
      <c r="BC393" s="61">
        <f t="shared" si="201"/>
        <v>0</v>
      </c>
      <c r="BD393" s="61">
        <f t="shared" si="202"/>
        <v>0</v>
      </c>
      <c r="BF393" s="64"/>
      <c r="BG393" s="61">
        <f t="shared" si="203"/>
        <v>0</v>
      </c>
      <c r="BH393" s="65">
        <f>IF(BG393=1,data!$C$41*BF393,0)</f>
        <v>0</v>
      </c>
      <c r="BI393" s="87" t="s">
        <v>87</v>
      </c>
      <c r="BJ393" s="66">
        <f>IF(BG393=1,IF(BF393&lt;15,VLOOKUP(BI393,data!$B$3:$E$32,2,0)*BF393,(VLOOKUP(BI393,data!$B$3:$E$32,2,0)*14)+(VLOOKUP(BI393,data!$B$3:$E$32,3,0))*(BF393-14)),0)</f>
        <v>0</v>
      </c>
      <c r="BK393" s="87" t="s">
        <v>87</v>
      </c>
      <c r="BL393" s="66">
        <f>IF(BG393=1,VLOOKUP(BK393,data!$B$35:$D$39,2,0),0)</f>
        <v>0</v>
      </c>
      <c r="BM393" s="67">
        <f>IF(AND(BJ393&lt;&gt;0,BL393&lt;&gt;0)=FALSE,0,data!$C$43)</f>
        <v>0</v>
      </c>
      <c r="BN393" s="91">
        <f t="shared" si="204"/>
        <v>0</v>
      </c>
      <c r="BO393" s="121">
        <f t="shared" si="205"/>
        <v>0</v>
      </c>
      <c r="BP393" s="61">
        <f t="shared" si="206"/>
        <v>0</v>
      </c>
      <c r="BQ393" s="61">
        <f t="shared" si="207"/>
        <v>0</v>
      </c>
      <c r="BS393" s="64"/>
      <c r="BT393" s="61">
        <f t="shared" si="208"/>
        <v>0</v>
      </c>
      <c r="BU393" s="65">
        <f>IF(BT393=1,data!$C$41*BS393,0)</f>
        <v>0</v>
      </c>
      <c r="BV393" s="87" t="s">
        <v>87</v>
      </c>
      <c r="BW393" s="66">
        <f>IF(BT393=1,IF(BS393&lt;15,VLOOKUP(BV393,data!$B$3:$E$32,2,0)*BS393,(VLOOKUP(BV393,data!$B$3:$E$32,2,0)*14)+(VLOOKUP(BV393,data!$B$3:$E$32,3,0))*(BS393-14)),0)</f>
        <v>0</v>
      </c>
      <c r="BX393" s="87" t="s">
        <v>87</v>
      </c>
      <c r="BY393" s="66">
        <f>IF(BT393=1,VLOOKUP(BX393,data!$B$35:$D$39,2,0),0)</f>
        <v>0</v>
      </c>
      <c r="BZ393" s="67">
        <f>IF(AND(BW393&lt;&gt;0,BY393&lt;&gt;0)=FALSE,0,data!$C$43)</f>
        <v>0</v>
      </c>
      <c r="CA393" s="91">
        <f t="shared" si="209"/>
        <v>0</v>
      </c>
      <c r="CB393" s="121">
        <f t="shared" si="210"/>
        <v>0</v>
      </c>
      <c r="CC393" s="61">
        <f t="shared" si="211"/>
        <v>0</v>
      </c>
      <c r="CD393" s="61">
        <f t="shared" si="212"/>
        <v>0</v>
      </c>
    </row>
    <row r="394" spans="1:82" ht="18" hidden="1" customHeight="1" x14ac:dyDescent="0.25">
      <c r="A394" s="68"/>
      <c r="B394" s="58" t="s">
        <v>476</v>
      </c>
      <c r="C394" s="113"/>
      <c r="D394" s="59"/>
      <c r="E394" s="64"/>
      <c r="F394" s="61">
        <f t="shared" si="184"/>
        <v>0</v>
      </c>
      <c r="G394" s="65">
        <f>IF(F394=1,data!$C$41*E394,0)</f>
        <v>0</v>
      </c>
      <c r="H394" s="87" t="s">
        <v>87</v>
      </c>
      <c r="I394" s="66">
        <f>IF($F394=1,IF($E394&lt;15,VLOOKUP(H394,data!$B$3:$E$32,2,0)*$E394,(VLOOKUP(H394,data!$B$3:$E$32,2,0)*14)+(VLOOKUP(H394,data!$B$3:$E$32,3,0))*($E394-14)),0)</f>
        <v>0</v>
      </c>
      <c r="J394" s="87" t="s">
        <v>87</v>
      </c>
      <c r="K394" s="66">
        <f>IF($F394=1,VLOOKUP(J394,data!$B$35:$D$39,2,0),0)</f>
        <v>0</v>
      </c>
      <c r="L394" s="67">
        <f>IF(AND(I394&lt;&gt;0,K394&lt;&gt;0)=FALSE,0,data!$C$43)</f>
        <v>0</v>
      </c>
      <c r="M394" s="91">
        <f t="shared" si="154"/>
        <v>0</v>
      </c>
      <c r="N394" s="61">
        <f t="shared" si="183"/>
        <v>0</v>
      </c>
      <c r="O394" s="61">
        <f t="shared" si="185"/>
        <v>0</v>
      </c>
      <c r="P394" s="61">
        <f t="shared" si="186"/>
        <v>0</v>
      </c>
      <c r="Q394" s="137">
        <f t="shared" si="187"/>
        <v>0</v>
      </c>
      <c r="S394" s="64"/>
      <c r="T394" s="61">
        <f t="shared" si="188"/>
        <v>0</v>
      </c>
      <c r="U394" s="65">
        <f>IF(T394=1,data!$C$41*S394,0)</f>
        <v>0</v>
      </c>
      <c r="V394" s="87" t="s">
        <v>87</v>
      </c>
      <c r="W394" s="66">
        <f>IF(T394=1,IF(S394&lt;15,VLOOKUP(V394,data!$B$3:$E$32,2,0)*S394,(VLOOKUP(V394,data!$B$3:$E$32,2,0)*14)+(VLOOKUP(V394,data!$B$3:$E$32,3,0))*(S394-14)),0)</f>
        <v>0</v>
      </c>
      <c r="X394" s="87" t="s">
        <v>87</v>
      </c>
      <c r="Y394" s="66">
        <f>IF(T394=1,VLOOKUP(X394,data!$B$35:$D$39,2,0),0)</f>
        <v>0</v>
      </c>
      <c r="Z394" s="67">
        <f>IF(AND(W394&lt;&gt;0,Y394&lt;&gt;0)=FALSE,0,data!$C$43)</f>
        <v>0</v>
      </c>
      <c r="AA394" s="91">
        <f t="shared" si="189"/>
        <v>0</v>
      </c>
      <c r="AB394" s="121">
        <f t="shared" si="190"/>
        <v>0</v>
      </c>
      <c r="AC394" s="61">
        <f t="shared" si="191"/>
        <v>0</v>
      </c>
      <c r="AD394" s="61">
        <f t="shared" si="192"/>
        <v>0</v>
      </c>
      <c r="AF394" s="64"/>
      <c r="AG394" s="61">
        <f t="shared" si="193"/>
        <v>0</v>
      </c>
      <c r="AH394" s="65">
        <f>IF(AG394=1,data!$C$41*AF394,0)</f>
        <v>0</v>
      </c>
      <c r="AI394" s="87" t="s">
        <v>87</v>
      </c>
      <c r="AJ394" s="66">
        <f>IF(AG394=1,IF(AF394&lt;15,VLOOKUP(AI394,data!$B$3:$E$32,2,0)*AF394,(VLOOKUP(AI394,data!$B$3:$E$32,2,0)*14)+(VLOOKUP(AI394,data!$B$3:$E$32,3,0))*(AF394-14)),0)</f>
        <v>0</v>
      </c>
      <c r="AK394" s="87" t="s">
        <v>87</v>
      </c>
      <c r="AL394" s="66">
        <f>IF(AG394=1,VLOOKUP(AK394,data!$B$35:$D$39,2,0),0)</f>
        <v>0</v>
      </c>
      <c r="AM394" s="67">
        <f>IF(AND(AJ394&lt;&gt;0,AL394&lt;&gt;0)=FALSE,0,data!$C$43)</f>
        <v>0</v>
      </c>
      <c r="AN394" s="91">
        <f t="shared" si="194"/>
        <v>0</v>
      </c>
      <c r="AO394" s="121">
        <f t="shared" si="195"/>
        <v>0</v>
      </c>
      <c r="AP394" s="61">
        <f t="shared" si="196"/>
        <v>0</v>
      </c>
      <c r="AQ394" s="61">
        <f t="shared" si="197"/>
        <v>0</v>
      </c>
      <c r="AS394" s="64"/>
      <c r="AT394" s="61">
        <f t="shared" si="198"/>
        <v>0</v>
      </c>
      <c r="AU394" s="65">
        <f>IF(AT394=1,data!$C$41*AS394,0)</f>
        <v>0</v>
      </c>
      <c r="AV394" s="87" t="s">
        <v>87</v>
      </c>
      <c r="AW394" s="66">
        <f>IF(AT394=1,IF(AS394&lt;15,VLOOKUP(AV394,data!$B$3:$E$32,2,0)*AS394,(VLOOKUP(AV394,data!$B$3:$E$32,2,0)*14)+(VLOOKUP(AV394,data!$B$3:$E$32,3,0))*(AS394-14)),0)</f>
        <v>0</v>
      </c>
      <c r="AX394" s="87" t="s">
        <v>87</v>
      </c>
      <c r="AY394" s="66">
        <f>IF(AT394=1,VLOOKUP(AX394,data!$B$35:$D$39,2,0),0)</f>
        <v>0</v>
      </c>
      <c r="AZ394" s="67">
        <f>IF(AND(AW394&lt;&gt;0,AY394&lt;&gt;0)=FALSE,0,data!$C$43)</f>
        <v>0</v>
      </c>
      <c r="BA394" s="91">
        <f t="shared" si="199"/>
        <v>0</v>
      </c>
      <c r="BB394" s="121">
        <f t="shared" si="200"/>
        <v>0</v>
      </c>
      <c r="BC394" s="61">
        <f t="shared" si="201"/>
        <v>0</v>
      </c>
      <c r="BD394" s="61">
        <f t="shared" si="202"/>
        <v>0</v>
      </c>
      <c r="BF394" s="64"/>
      <c r="BG394" s="61">
        <f t="shared" si="203"/>
        <v>0</v>
      </c>
      <c r="BH394" s="65">
        <f>IF(BG394=1,data!$C$41*BF394,0)</f>
        <v>0</v>
      </c>
      <c r="BI394" s="87" t="s">
        <v>87</v>
      </c>
      <c r="BJ394" s="66">
        <f>IF(BG394=1,IF(BF394&lt;15,VLOOKUP(BI394,data!$B$3:$E$32,2,0)*BF394,(VLOOKUP(BI394,data!$B$3:$E$32,2,0)*14)+(VLOOKUP(BI394,data!$B$3:$E$32,3,0))*(BF394-14)),0)</f>
        <v>0</v>
      </c>
      <c r="BK394" s="87" t="s">
        <v>87</v>
      </c>
      <c r="BL394" s="66">
        <f>IF(BG394=1,VLOOKUP(BK394,data!$B$35:$D$39,2,0),0)</f>
        <v>0</v>
      </c>
      <c r="BM394" s="67">
        <f>IF(AND(BJ394&lt;&gt;0,BL394&lt;&gt;0)=FALSE,0,data!$C$43)</f>
        <v>0</v>
      </c>
      <c r="BN394" s="91">
        <f t="shared" si="204"/>
        <v>0</v>
      </c>
      <c r="BO394" s="121">
        <f t="shared" si="205"/>
        <v>0</v>
      </c>
      <c r="BP394" s="61">
        <f t="shared" si="206"/>
        <v>0</v>
      </c>
      <c r="BQ394" s="61">
        <f t="shared" si="207"/>
        <v>0</v>
      </c>
      <c r="BS394" s="64"/>
      <c r="BT394" s="61">
        <f t="shared" si="208"/>
        <v>0</v>
      </c>
      <c r="BU394" s="65">
        <f>IF(BT394=1,data!$C$41*BS394,0)</f>
        <v>0</v>
      </c>
      <c r="BV394" s="87" t="s">
        <v>87</v>
      </c>
      <c r="BW394" s="66">
        <f>IF(BT394=1,IF(BS394&lt;15,VLOOKUP(BV394,data!$B$3:$E$32,2,0)*BS394,(VLOOKUP(BV394,data!$B$3:$E$32,2,0)*14)+(VLOOKUP(BV394,data!$B$3:$E$32,3,0))*(BS394-14)),0)</f>
        <v>0</v>
      </c>
      <c r="BX394" s="87" t="s">
        <v>87</v>
      </c>
      <c r="BY394" s="66">
        <f>IF(BT394=1,VLOOKUP(BX394,data!$B$35:$D$39,2,0),0)</f>
        <v>0</v>
      </c>
      <c r="BZ394" s="67">
        <f>IF(AND(BW394&lt;&gt;0,BY394&lt;&gt;0)=FALSE,0,data!$C$43)</f>
        <v>0</v>
      </c>
      <c r="CA394" s="91">
        <f t="shared" si="209"/>
        <v>0</v>
      </c>
      <c r="CB394" s="121">
        <f t="shared" si="210"/>
        <v>0</v>
      </c>
      <c r="CC394" s="61">
        <f t="shared" si="211"/>
        <v>0</v>
      </c>
      <c r="CD394" s="61">
        <f t="shared" si="212"/>
        <v>0</v>
      </c>
    </row>
    <row r="395" spans="1:82" ht="18" hidden="1" customHeight="1" x14ac:dyDescent="0.25">
      <c r="A395" s="68"/>
      <c r="B395" s="58" t="s">
        <v>477</v>
      </c>
      <c r="C395" s="113"/>
      <c r="D395" s="59"/>
      <c r="E395" s="64"/>
      <c r="F395" s="61">
        <f t="shared" si="184"/>
        <v>0</v>
      </c>
      <c r="G395" s="65">
        <f>IF(F395=1,data!$C$41*E395,0)</f>
        <v>0</v>
      </c>
      <c r="H395" s="87" t="s">
        <v>87</v>
      </c>
      <c r="I395" s="66">
        <f>IF($F395=1,IF($E395&lt;15,VLOOKUP(H395,data!$B$3:$E$32,2,0)*$E395,(VLOOKUP(H395,data!$B$3:$E$32,2,0)*14)+(VLOOKUP(H395,data!$B$3:$E$32,3,0))*($E395-14)),0)</f>
        <v>0</v>
      </c>
      <c r="J395" s="87" t="s">
        <v>87</v>
      </c>
      <c r="K395" s="66">
        <f>IF($F395=1,VLOOKUP(J395,data!$B$35:$D$39,2,0),0)</f>
        <v>0</v>
      </c>
      <c r="L395" s="67">
        <f>IF(AND(I395&lt;&gt;0,K395&lt;&gt;0)=FALSE,0,data!$C$43)</f>
        <v>0</v>
      </c>
      <c r="M395" s="91">
        <f t="shared" si="154"/>
        <v>0</v>
      </c>
      <c r="N395" s="61">
        <f t="shared" si="183"/>
        <v>0</v>
      </c>
      <c r="O395" s="61">
        <f t="shared" si="185"/>
        <v>0</v>
      </c>
      <c r="P395" s="61">
        <f t="shared" si="186"/>
        <v>0</v>
      </c>
      <c r="Q395" s="137">
        <f t="shared" si="187"/>
        <v>0</v>
      </c>
      <c r="S395" s="64"/>
      <c r="T395" s="61">
        <f t="shared" si="188"/>
        <v>0</v>
      </c>
      <c r="U395" s="65">
        <f>IF(T395=1,data!$C$41*S395,0)</f>
        <v>0</v>
      </c>
      <c r="V395" s="87" t="s">
        <v>87</v>
      </c>
      <c r="W395" s="66">
        <f>IF(T395=1,IF(S395&lt;15,VLOOKUP(V395,data!$B$3:$E$32,2,0)*S395,(VLOOKUP(V395,data!$B$3:$E$32,2,0)*14)+(VLOOKUP(V395,data!$B$3:$E$32,3,0))*(S395-14)),0)</f>
        <v>0</v>
      </c>
      <c r="X395" s="87" t="s">
        <v>87</v>
      </c>
      <c r="Y395" s="66">
        <f>IF(T395=1,VLOOKUP(X395,data!$B$35:$D$39,2,0),0)</f>
        <v>0</v>
      </c>
      <c r="Z395" s="67">
        <f>IF(AND(W395&lt;&gt;0,Y395&lt;&gt;0)=FALSE,0,data!$C$43)</f>
        <v>0</v>
      </c>
      <c r="AA395" s="91">
        <f t="shared" si="189"/>
        <v>0</v>
      </c>
      <c r="AB395" s="121">
        <f t="shared" si="190"/>
        <v>0</v>
      </c>
      <c r="AC395" s="61">
        <f t="shared" si="191"/>
        <v>0</v>
      </c>
      <c r="AD395" s="61">
        <f t="shared" si="192"/>
        <v>0</v>
      </c>
      <c r="AF395" s="64"/>
      <c r="AG395" s="61">
        <f t="shared" si="193"/>
        <v>0</v>
      </c>
      <c r="AH395" s="65">
        <f>IF(AG395=1,data!$C$41*AF395,0)</f>
        <v>0</v>
      </c>
      <c r="AI395" s="87" t="s">
        <v>87</v>
      </c>
      <c r="AJ395" s="66">
        <f>IF(AG395=1,IF(AF395&lt;15,VLOOKUP(AI395,data!$B$3:$E$32,2,0)*AF395,(VLOOKUP(AI395,data!$B$3:$E$32,2,0)*14)+(VLOOKUP(AI395,data!$B$3:$E$32,3,0))*(AF395-14)),0)</f>
        <v>0</v>
      </c>
      <c r="AK395" s="87" t="s">
        <v>87</v>
      </c>
      <c r="AL395" s="66">
        <f>IF(AG395=1,VLOOKUP(AK395,data!$B$35:$D$39,2,0),0)</f>
        <v>0</v>
      </c>
      <c r="AM395" s="67">
        <f>IF(AND(AJ395&lt;&gt;0,AL395&lt;&gt;0)=FALSE,0,data!$C$43)</f>
        <v>0</v>
      </c>
      <c r="AN395" s="91">
        <f t="shared" si="194"/>
        <v>0</v>
      </c>
      <c r="AO395" s="121">
        <f t="shared" si="195"/>
        <v>0</v>
      </c>
      <c r="AP395" s="61">
        <f t="shared" si="196"/>
        <v>0</v>
      </c>
      <c r="AQ395" s="61">
        <f t="shared" si="197"/>
        <v>0</v>
      </c>
      <c r="AS395" s="64"/>
      <c r="AT395" s="61">
        <f t="shared" si="198"/>
        <v>0</v>
      </c>
      <c r="AU395" s="65">
        <f>IF(AT395=1,data!$C$41*AS395,0)</f>
        <v>0</v>
      </c>
      <c r="AV395" s="87" t="s">
        <v>87</v>
      </c>
      <c r="AW395" s="66">
        <f>IF(AT395=1,IF(AS395&lt;15,VLOOKUP(AV395,data!$B$3:$E$32,2,0)*AS395,(VLOOKUP(AV395,data!$B$3:$E$32,2,0)*14)+(VLOOKUP(AV395,data!$B$3:$E$32,3,0))*(AS395-14)),0)</f>
        <v>0</v>
      </c>
      <c r="AX395" s="87" t="s">
        <v>87</v>
      </c>
      <c r="AY395" s="66">
        <f>IF(AT395=1,VLOOKUP(AX395,data!$B$35:$D$39,2,0),0)</f>
        <v>0</v>
      </c>
      <c r="AZ395" s="67">
        <f>IF(AND(AW395&lt;&gt;0,AY395&lt;&gt;0)=FALSE,0,data!$C$43)</f>
        <v>0</v>
      </c>
      <c r="BA395" s="91">
        <f t="shared" si="199"/>
        <v>0</v>
      </c>
      <c r="BB395" s="121">
        <f t="shared" si="200"/>
        <v>0</v>
      </c>
      <c r="BC395" s="61">
        <f t="shared" si="201"/>
        <v>0</v>
      </c>
      <c r="BD395" s="61">
        <f t="shared" si="202"/>
        <v>0</v>
      </c>
      <c r="BF395" s="64"/>
      <c r="BG395" s="61">
        <f t="shared" si="203"/>
        <v>0</v>
      </c>
      <c r="BH395" s="65">
        <f>IF(BG395=1,data!$C$41*BF395,0)</f>
        <v>0</v>
      </c>
      <c r="BI395" s="87" t="s">
        <v>87</v>
      </c>
      <c r="BJ395" s="66">
        <f>IF(BG395=1,IF(BF395&lt;15,VLOOKUP(BI395,data!$B$3:$E$32,2,0)*BF395,(VLOOKUP(BI395,data!$B$3:$E$32,2,0)*14)+(VLOOKUP(BI395,data!$B$3:$E$32,3,0))*(BF395-14)),0)</f>
        <v>0</v>
      </c>
      <c r="BK395" s="87" t="s">
        <v>87</v>
      </c>
      <c r="BL395" s="66">
        <f>IF(BG395=1,VLOOKUP(BK395,data!$B$35:$D$39,2,0),0)</f>
        <v>0</v>
      </c>
      <c r="BM395" s="67">
        <f>IF(AND(BJ395&lt;&gt;0,BL395&lt;&gt;0)=FALSE,0,data!$C$43)</f>
        <v>0</v>
      </c>
      <c r="BN395" s="91">
        <f t="shared" si="204"/>
        <v>0</v>
      </c>
      <c r="BO395" s="121">
        <f t="shared" si="205"/>
        <v>0</v>
      </c>
      <c r="BP395" s="61">
        <f t="shared" si="206"/>
        <v>0</v>
      </c>
      <c r="BQ395" s="61">
        <f t="shared" si="207"/>
        <v>0</v>
      </c>
      <c r="BS395" s="64"/>
      <c r="BT395" s="61">
        <f t="shared" si="208"/>
        <v>0</v>
      </c>
      <c r="BU395" s="65">
        <f>IF(BT395=1,data!$C$41*BS395,0)</f>
        <v>0</v>
      </c>
      <c r="BV395" s="87" t="s">
        <v>87</v>
      </c>
      <c r="BW395" s="66">
        <f>IF(BT395=1,IF(BS395&lt;15,VLOOKUP(BV395,data!$B$3:$E$32,2,0)*BS395,(VLOOKUP(BV395,data!$B$3:$E$32,2,0)*14)+(VLOOKUP(BV395,data!$B$3:$E$32,3,0))*(BS395-14)),0)</f>
        <v>0</v>
      </c>
      <c r="BX395" s="87" t="s">
        <v>87</v>
      </c>
      <c r="BY395" s="66">
        <f>IF(BT395=1,VLOOKUP(BX395,data!$B$35:$D$39,2,0),0)</f>
        <v>0</v>
      </c>
      <c r="BZ395" s="67">
        <f>IF(AND(BW395&lt;&gt;0,BY395&lt;&gt;0)=FALSE,0,data!$C$43)</f>
        <v>0</v>
      </c>
      <c r="CA395" s="91">
        <f t="shared" si="209"/>
        <v>0</v>
      </c>
      <c r="CB395" s="121">
        <f t="shared" si="210"/>
        <v>0</v>
      </c>
      <c r="CC395" s="61">
        <f t="shared" si="211"/>
        <v>0</v>
      </c>
      <c r="CD395" s="61">
        <f t="shared" si="212"/>
        <v>0</v>
      </c>
    </row>
    <row r="396" spans="1:82" ht="18" hidden="1" customHeight="1" x14ac:dyDescent="0.25">
      <c r="A396" s="68"/>
      <c r="B396" s="58" t="s">
        <v>478</v>
      </c>
      <c r="C396" s="113"/>
      <c r="D396" s="59"/>
      <c r="E396" s="64"/>
      <c r="F396" s="61">
        <f t="shared" si="184"/>
        <v>0</v>
      </c>
      <c r="G396" s="65">
        <f>IF(F396=1,data!$C$41*E396,0)</f>
        <v>0</v>
      </c>
      <c r="H396" s="87" t="s">
        <v>87</v>
      </c>
      <c r="I396" s="66">
        <f>IF($F396=1,IF($E396&lt;15,VLOOKUP(H396,data!$B$3:$E$32,2,0)*$E396,(VLOOKUP(H396,data!$B$3:$E$32,2,0)*14)+(VLOOKUP(H396,data!$B$3:$E$32,3,0))*($E396-14)),0)</f>
        <v>0</v>
      </c>
      <c r="J396" s="87" t="s">
        <v>87</v>
      </c>
      <c r="K396" s="66">
        <f>IF($F396=1,VLOOKUP(J396,data!$B$35:$D$39,2,0),0)</f>
        <v>0</v>
      </c>
      <c r="L396" s="67">
        <f>IF(AND(I396&lt;&gt;0,K396&lt;&gt;0)=FALSE,0,data!$C$43)</f>
        <v>0</v>
      </c>
      <c r="M396" s="91">
        <f t="shared" si="154"/>
        <v>0</v>
      </c>
      <c r="N396" s="61">
        <f t="shared" si="183"/>
        <v>0</v>
      </c>
      <c r="O396" s="61">
        <f t="shared" si="185"/>
        <v>0</v>
      </c>
      <c r="P396" s="61">
        <f t="shared" si="186"/>
        <v>0</v>
      </c>
      <c r="Q396" s="137">
        <f t="shared" si="187"/>
        <v>0</v>
      </c>
      <c r="S396" s="64"/>
      <c r="T396" s="61">
        <f t="shared" si="188"/>
        <v>0</v>
      </c>
      <c r="U396" s="65">
        <f>IF(T396=1,data!$C$41*S396,0)</f>
        <v>0</v>
      </c>
      <c r="V396" s="87" t="s">
        <v>87</v>
      </c>
      <c r="W396" s="66">
        <f>IF(T396=1,IF(S396&lt;15,VLOOKUP(V396,data!$B$3:$E$32,2,0)*S396,(VLOOKUP(V396,data!$B$3:$E$32,2,0)*14)+(VLOOKUP(V396,data!$B$3:$E$32,3,0))*(S396-14)),0)</f>
        <v>0</v>
      </c>
      <c r="X396" s="87" t="s">
        <v>87</v>
      </c>
      <c r="Y396" s="66">
        <f>IF(T396=1,VLOOKUP(X396,data!$B$35:$D$39,2,0),0)</f>
        <v>0</v>
      </c>
      <c r="Z396" s="67">
        <f>IF(AND(W396&lt;&gt;0,Y396&lt;&gt;0)=FALSE,0,data!$C$43)</f>
        <v>0</v>
      </c>
      <c r="AA396" s="91">
        <f t="shared" si="189"/>
        <v>0</v>
      </c>
      <c r="AB396" s="121">
        <f t="shared" si="190"/>
        <v>0</v>
      </c>
      <c r="AC396" s="61">
        <f t="shared" si="191"/>
        <v>0</v>
      </c>
      <c r="AD396" s="61">
        <f t="shared" si="192"/>
        <v>0</v>
      </c>
      <c r="AF396" s="64"/>
      <c r="AG396" s="61">
        <f t="shared" si="193"/>
        <v>0</v>
      </c>
      <c r="AH396" s="65">
        <f>IF(AG396=1,data!$C$41*AF396,0)</f>
        <v>0</v>
      </c>
      <c r="AI396" s="87" t="s">
        <v>87</v>
      </c>
      <c r="AJ396" s="66">
        <f>IF(AG396=1,IF(AF396&lt;15,VLOOKUP(AI396,data!$B$3:$E$32,2,0)*AF396,(VLOOKUP(AI396,data!$B$3:$E$32,2,0)*14)+(VLOOKUP(AI396,data!$B$3:$E$32,3,0))*(AF396-14)),0)</f>
        <v>0</v>
      </c>
      <c r="AK396" s="87" t="s">
        <v>87</v>
      </c>
      <c r="AL396" s="66">
        <f>IF(AG396=1,VLOOKUP(AK396,data!$B$35:$D$39,2,0),0)</f>
        <v>0</v>
      </c>
      <c r="AM396" s="67">
        <f>IF(AND(AJ396&lt;&gt;0,AL396&lt;&gt;0)=FALSE,0,data!$C$43)</f>
        <v>0</v>
      </c>
      <c r="AN396" s="91">
        <f t="shared" si="194"/>
        <v>0</v>
      </c>
      <c r="AO396" s="121">
        <f t="shared" si="195"/>
        <v>0</v>
      </c>
      <c r="AP396" s="61">
        <f t="shared" si="196"/>
        <v>0</v>
      </c>
      <c r="AQ396" s="61">
        <f t="shared" si="197"/>
        <v>0</v>
      </c>
      <c r="AS396" s="64"/>
      <c r="AT396" s="61">
        <f t="shared" si="198"/>
        <v>0</v>
      </c>
      <c r="AU396" s="65">
        <f>IF(AT396=1,data!$C$41*AS396,0)</f>
        <v>0</v>
      </c>
      <c r="AV396" s="87" t="s">
        <v>87</v>
      </c>
      <c r="AW396" s="66">
        <f>IF(AT396=1,IF(AS396&lt;15,VLOOKUP(AV396,data!$B$3:$E$32,2,0)*AS396,(VLOOKUP(AV396,data!$B$3:$E$32,2,0)*14)+(VLOOKUP(AV396,data!$B$3:$E$32,3,0))*(AS396-14)),0)</f>
        <v>0</v>
      </c>
      <c r="AX396" s="87" t="s">
        <v>87</v>
      </c>
      <c r="AY396" s="66">
        <f>IF(AT396=1,VLOOKUP(AX396,data!$B$35:$D$39,2,0),0)</f>
        <v>0</v>
      </c>
      <c r="AZ396" s="67">
        <f>IF(AND(AW396&lt;&gt;0,AY396&lt;&gt;0)=FALSE,0,data!$C$43)</f>
        <v>0</v>
      </c>
      <c r="BA396" s="91">
        <f t="shared" si="199"/>
        <v>0</v>
      </c>
      <c r="BB396" s="121">
        <f t="shared" si="200"/>
        <v>0</v>
      </c>
      <c r="BC396" s="61">
        <f t="shared" si="201"/>
        <v>0</v>
      </c>
      <c r="BD396" s="61">
        <f t="shared" si="202"/>
        <v>0</v>
      </c>
      <c r="BF396" s="64"/>
      <c r="BG396" s="61">
        <f t="shared" si="203"/>
        <v>0</v>
      </c>
      <c r="BH396" s="65">
        <f>IF(BG396=1,data!$C$41*BF396,0)</f>
        <v>0</v>
      </c>
      <c r="BI396" s="87" t="s">
        <v>87</v>
      </c>
      <c r="BJ396" s="66">
        <f>IF(BG396=1,IF(BF396&lt;15,VLOOKUP(BI396,data!$B$3:$E$32,2,0)*BF396,(VLOOKUP(BI396,data!$B$3:$E$32,2,0)*14)+(VLOOKUP(BI396,data!$B$3:$E$32,3,0))*(BF396-14)),0)</f>
        <v>0</v>
      </c>
      <c r="BK396" s="87" t="s">
        <v>87</v>
      </c>
      <c r="BL396" s="66">
        <f>IF(BG396=1,VLOOKUP(BK396,data!$B$35:$D$39,2,0),0)</f>
        <v>0</v>
      </c>
      <c r="BM396" s="67">
        <f>IF(AND(BJ396&lt;&gt;0,BL396&lt;&gt;0)=FALSE,0,data!$C$43)</f>
        <v>0</v>
      </c>
      <c r="BN396" s="91">
        <f t="shared" si="204"/>
        <v>0</v>
      </c>
      <c r="BO396" s="121">
        <f t="shared" si="205"/>
        <v>0</v>
      </c>
      <c r="BP396" s="61">
        <f t="shared" si="206"/>
        <v>0</v>
      </c>
      <c r="BQ396" s="61">
        <f t="shared" si="207"/>
        <v>0</v>
      </c>
      <c r="BS396" s="64"/>
      <c r="BT396" s="61">
        <f t="shared" si="208"/>
        <v>0</v>
      </c>
      <c r="BU396" s="65">
        <f>IF(BT396=1,data!$C$41*BS396,0)</f>
        <v>0</v>
      </c>
      <c r="BV396" s="87" t="s">
        <v>87</v>
      </c>
      <c r="BW396" s="66">
        <f>IF(BT396=1,IF(BS396&lt;15,VLOOKUP(BV396,data!$B$3:$E$32,2,0)*BS396,(VLOOKUP(BV396,data!$B$3:$E$32,2,0)*14)+(VLOOKUP(BV396,data!$B$3:$E$32,3,0))*(BS396-14)),0)</f>
        <v>0</v>
      </c>
      <c r="BX396" s="87" t="s">
        <v>87</v>
      </c>
      <c r="BY396" s="66">
        <f>IF(BT396=1,VLOOKUP(BX396,data!$B$35:$D$39,2,0),0)</f>
        <v>0</v>
      </c>
      <c r="BZ396" s="67">
        <f>IF(AND(BW396&lt;&gt;0,BY396&lt;&gt;0)=FALSE,0,data!$C$43)</f>
        <v>0</v>
      </c>
      <c r="CA396" s="91">
        <f t="shared" si="209"/>
        <v>0</v>
      </c>
      <c r="CB396" s="121">
        <f t="shared" si="210"/>
        <v>0</v>
      </c>
      <c r="CC396" s="61">
        <f t="shared" si="211"/>
        <v>0</v>
      </c>
      <c r="CD396" s="61">
        <f t="shared" si="212"/>
        <v>0</v>
      </c>
    </row>
    <row r="397" spans="1:82" ht="18" hidden="1" customHeight="1" x14ac:dyDescent="0.25">
      <c r="A397" s="68"/>
      <c r="B397" s="58" t="s">
        <v>479</v>
      </c>
      <c r="C397" s="113"/>
      <c r="D397" s="59"/>
      <c r="E397" s="64"/>
      <c r="F397" s="61">
        <f t="shared" si="184"/>
        <v>0</v>
      </c>
      <c r="G397" s="65">
        <f>IF(F397=1,data!$C$41*E397,0)</f>
        <v>0</v>
      </c>
      <c r="H397" s="87" t="s">
        <v>87</v>
      </c>
      <c r="I397" s="66">
        <f>IF($F397=1,IF($E397&lt;15,VLOOKUP(H397,data!$B$3:$E$32,2,0)*$E397,(VLOOKUP(H397,data!$B$3:$E$32,2,0)*14)+(VLOOKUP(H397,data!$B$3:$E$32,3,0))*($E397-14)),0)</f>
        <v>0</v>
      </c>
      <c r="J397" s="87" t="s">
        <v>87</v>
      </c>
      <c r="K397" s="66">
        <f>IF($F397=1,VLOOKUP(J397,data!$B$35:$D$39,2,0),0)</f>
        <v>0</v>
      </c>
      <c r="L397" s="67">
        <f>IF(AND(I397&lt;&gt;0,K397&lt;&gt;0)=FALSE,0,data!$C$43)</f>
        <v>0</v>
      </c>
      <c r="M397" s="91">
        <f t="shared" si="154"/>
        <v>0</v>
      </c>
      <c r="N397" s="61">
        <f t="shared" si="183"/>
        <v>0</v>
      </c>
      <c r="O397" s="61">
        <f t="shared" si="185"/>
        <v>0</v>
      </c>
      <c r="P397" s="61">
        <f t="shared" si="186"/>
        <v>0</v>
      </c>
      <c r="Q397" s="137">
        <f t="shared" si="187"/>
        <v>0</v>
      </c>
      <c r="S397" s="64"/>
      <c r="T397" s="61">
        <f t="shared" si="188"/>
        <v>0</v>
      </c>
      <c r="U397" s="65">
        <f>IF(T397=1,data!$C$41*S397,0)</f>
        <v>0</v>
      </c>
      <c r="V397" s="87" t="s">
        <v>87</v>
      </c>
      <c r="W397" s="66">
        <f>IF(T397=1,IF(S397&lt;15,VLOOKUP(V397,data!$B$3:$E$32,2,0)*S397,(VLOOKUP(V397,data!$B$3:$E$32,2,0)*14)+(VLOOKUP(V397,data!$B$3:$E$32,3,0))*(S397-14)),0)</f>
        <v>0</v>
      </c>
      <c r="X397" s="87" t="s">
        <v>87</v>
      </c>
      <c r="Y397" s="66">
        <f>IF(T397=1,VLOOKUP(X397,data!$B$35:$D$39,2,0),0)</f>
        <v>0</v>
      </c>
      <c r="Z397" s="67">
        <f>IF(AND(W397&lt;&gt;0,Y397&lt;&gt;0)=FALSE,0,data!$C$43)</f>
        <v>0</v>
      </c>
      <c r="AA397" s="91">
        <f t="shared" si="189"/>
        <v>0</v>
      </c>
      <c r="AB397" s="121">
        <f t="shared" si="190"/>
        <v>0</v>
      </c>
      <c r="AC397" s="61">
        <f t="shared" si="191"/>
        <v>0</v>
      </c>
      <c r="AD397" s="61">
        <f t="shared" si="192"/>
        <v>0</v>
      </c>
      <c r="AF397" s="64"/>
      <c r="AG397" s="61">
        <f t="shared" si="193"/>
        <v>0</v>
      </c>
      <c r="AH397" s="65">
        <f>IF(AG397=1,data!$C$41*AF397,0)</f>
        <v>0</v>
      </c>
      <c r="AI397" s="87" t="s">
        <v>87</v>
      </c>
      <c r="AJ397" s="66">
        <f>IF(AG397=1,IF(AF397&lt;15,VLOOKUP(AI397,data!$B$3:$E$32,2,0)*AF397,(VLOOKUP(AI397,data!$B$3:$E$32,2,0)*14)+(VLOOKUP(AI397,data!$B$3:$E$32,3,0))*(AF397-14)),0)</f>
        <v>0</v>
      </c>
      <c r="AK397" s="87" t="s">
        <v>87</v>
      </c>
      <c r="AL397" s="66">
        <f>IF(AG397=1,VLOOKUP(AK397,data!$B$35:$D$39,2,0),0)</f>
        <v>0</v>
      </c>
      <c r="AM397" s="67">
        <f>IF(AND(AJ397&lt;&gt;0,AL397&lt;&gt;0)=FALSE,0,data!$C$43)</f>
        <v>0</v>
      </c>
      <c r="AN397" s="91">
        <f t="shared" si="194"/>
        <v>0</v>
      </c>
      <c r="AO397" s="121">
        <f t="shared" si="195"/>
        <v>0</v>
      </c>
      <c r="AP397" s="61">
        <f t="shared" si="196"/>
        <v>0</v>
      </c>
      <c r="AQ397" s="61">
        <f t="shared" si="197"/>
        <v>0</v>
      </c>
      <c r="AS397" s="64"/>
      <c r="AT397" s="61">
        <f t="shared" si="198"/>
        <v>0</v>
      </c>
      <c r="AU397" s="65">
        <f>IF(AT397=1,data!$C$41*AS397,0)</f>
        <v>0</v>
      </c>
      <c r="AV397" s="87" t="s">
        <v>87</v>
      </c>
      <c r="AW397" s="66">
        <f>IF(AT397=1,IF(AS397&lt;15,VLOOKUP(AV397,data!$B$3:$E$32,2,0)*AS397,(VLOOKUP(AV397,data!$B$3:$E$32,2,0)*14)+(VLOOKUP(AV397,data!$B$3:$E$32,3,0))*(AS397-14)),0)</f>
        <v>0</v>
      </c>
      <c r="AX397" s="87" t="s">
        <v>87</v>
      </c>
      <c r="AY397" s="66">
        <f>IF(AT397=1,VLOOKUP(AX397,data!$B$35:$D$39,2,0),0)</f>
        <v>0</v>
      </c>
      <c r="AZ397" s="67">
        <f>IF(AND(AW397&lt;&gt;0,AY397&lt;&gt;0)=FALSE,0,data!$C$43)</f>
        <v>0</v>
      </c>
      <c r="BA397" s="91">
        <f t="shared" si="199"/>
        <v>0</v>
      </c>
      <c r="BB397" s="121">
        <f t="shared" si="200"/>
        <v>0</v>
      </c>
      <c r="BC397" s="61">
        <f t="shared" si="201"/>
        <v>0</v>
      </c>
      <c r="BD397" s="61">
        <f t="shared" si="202"/>
        <v>0</v>
      </c>
      <c r="BF397" s="64"/>
      <c r="BG397" s="61">
        <f t="shared" si="203"/>
        <v>0</v>
      </c>
      <c r="BH397" s="65">
        <f>IF(BG397=1,data!$C$41*BF397,0)</f>
        <v>0</v>
      </c>
      <c r="BI397" s="87" t="s">
        <v>87</v>
      </c>
      <c r="BJ397" s="66">
        <f>IF(BG397=1,IF(BF397&lt;15,VLOOKUP(BI397,data!$B$3:$E$32,2,0)*BF397,(VLOOKUP(BI397,data!$B$3:$E$32,2,0)*14)+(VLOOKUP(BI397,data!$B$3:$E$32,3,0))*(BF397-14)),0)</f>
        <v>0</v>
      </c>
      <c r="BK397" s="87" t="s">
        <v>87</v>
      </c>
      <c r="BL397" s="66">
        <f>IF(BG397=1,VLOOKUP(BK397,data!$B$35:$D$39,2,0),0)</f>
        <v>0</v>
      </c>
      <c r="BM397" s="67">
        <f>IF(AND(BJ397&lt;&gt;0,BL397&lt;&gt;0)=FALSE,0,data!$C$43)</f>
        <v>0</v>
      </c>
      <c r="BN397" s="91">
        <f t="shared" si="204"/>
        <v>0</v>
      </c>
      <c r="BO397" s="121">
        <f t="shared" si="205"/>
        <v>0</v>
      </c>
      <c r="BP397" s="61">
        <f t="shared" si="206"/>
        <v>0</v>
      </c>
      <c r="BQ397" s="61">
        <f t="shared" si="207"/>
        <v>0</v>
      </c>
      <c r="BS397" s="64"/>
      <c r="BT397" s="61">
        <f t="shared" si="208"/>
        <v>0</v>
      </c>
      <c r="BU397" s="65">
        <f>IF(BT397=1,data!$C$41*BS397,0)</f>
        <v>0</v>
      </c>
      <c r="BV397" s="87" t="s">
        <v>87</v>
      </c>
      <c r="BW397" s="66">
        <f>IF(BT397=1,IF(BS397&lt;15,VLOOKUP(BV397,data!$B$3:$E$32,2,0)*BS397,(VLOOKUP(BV397,data!$B$3:$E$32,2,0)*14)+(VLOOKUP(BV397,data!$B$3:$E$32,3,0))*(BS397-14)),0)</f>
        <v>0</v>
      </c>
      <c r="BX397" s="87" t="s">
        <v>87</v>
      </c>
      <c r="BY397" s="66">
        <f>IF(BT397=1,VLOOKUP(BX397,data!$B$35:$D$39,2,0),0)</f>
        <v>0</v>
      </c>
      <c r="BZ397" s="67">
        <f>IF(AND(BW397&lt;&gt;0,BY397&lt;&gt;0)=FALSE,0,data!$C$43)</f>
        <v>0</v>
      </c>
      <c r="CA397" s="91">
        <f t="shared" si="209"/>
        <v>0</v>
      </c>
      <c r="CB397" s="121">
        <f t="shared" si="210"/>
        <v>0</v>
      </c>
      <c r="CC397" s="61">
        <f t="shared" si="211"/>
        <v>0</v>
      </c>
      <c r="CD397" s="61">
        <f t="shared" si="212"/>
        <v>0</v>
      </c>
    </row>
    <row r="398" spans="1:82" ht="18" hidden="1" customHeight="1" x14ac:dyDescent="0.25">
      <c r="A398" s="68"/>
      <c r="B398" s="58" t="s">
        <v>480</v>
      </c>
      <c r="C398" s="113"/>
      <c r="D398" s="59"/>
      <c r="E398" s="64"/>
      <c r="F398" s="61">
        <f t="shared" si="184"/>
        <v>0</v>
      </c>
      <c r="G398" s="65">
        <f>IF(F398=1,data!$C$41*E398,0)</f>
        <v>0</v>
      </c>
      <c r="H398" s="87" t="s">
        <v>87</v>
      </c>
      <c r="I398" s="66">
        <f>IF($F398=1,IF($E398&lt;15,VLOOKUP(H398,data!$B$3:$E$32,2,0)*$E398,(VLOOKUP(H398,data!$B$3:$E$32,2,0)*14)+(VLOOKUP(H398,data!$B$3:$E$32,3,0))*($E398-14)),0)</f>
        <v>0</v>
      </c>
      <c r="J398" s="87" t="s">
        <v>87</v>
      </c>
      <c r="K398" s="66">
        <f>IF($F398=1,VLOOKUP(J398,data!$B$35:$D$39,2,0),0)</f>
        <v>0</v>
      </c>
      <c r="L398" s="67">
        <f>IF(AND(I398&lt;&gt;0,K398&lt;&gt;0)=FALSE,0,data!$C$43)</f>
        <v>0</v>
      </c>
      <c r="M398" s="91">
        <f t="shared" si="154"/>
        <v>0</v>
      </c>
      <c r="N398" s="61">
        <f t="shared" si="183"/>
        <v>0</v>
      </c>
      <c r="O398" s="61">
        <f t="shared" si="185"/>
        <v>0</v>
      </c>
      <c r="P398" s="61">
        <f t="shared" si="186"/>
        <v>0</v>
      </c>
      <c r="Q398" s="137">
        <f t="shared" si="187"/>
        <v>0</v>
      </c>
      <c r="S398" s="64"/>
      <c r="T398" s="61">
        <f t="shared" si="188"/>
        <v>0</v>
      </c>
      <c r="U398" s="65">
        <f>IF(T398=1,data!$C$41*S398,0)</f>
        <v>0</v>
      </c>
      <c r="V398" s="87" t="s">
        <v>87</v>
      </c>
      <c r="W398" s="66">
        <f>IF(T398=1,IF(S398&lt;15,VLOOKUP(V398,data!$B$3:$E$32,2,0)*S398,(VLOOKUP(V398,data!$B$3:$E$32,2,0)*14)+(VLOOKUP(V398,data!$B$3:$E$32,3,0))*(S398-14)),0)</f>
        <v>0</v>
      </c>
      <c r="X398" s="87" t="s">
        <v>87</v>
      </c>
      <c r="Y398" s="66">
        <f>IF(T398=1,VLOOKUP(X398,data!$B$35:$D$39,2,0),0)</f>
        <v>0</v>
      </c>
      <c r="Z398" s="67">
        <f>IF(AND(W398&lt;&gt;0,Y398&lt;&gt;0)=FALSE,0,data!$C$43)</f>
        <v>0</v>
      </c>
      <c r="AA398" s="91">
        <f t="shared" si="189"/>
        <v>0</v>
      </c>
      <c r="AB398" s="121">
        <f t="shared" si="190"/>
        <v>0</v>
      </c>
      <c r="AC398" s="61">
        <f t="shared" si="191"/>
        <v>0</v>
      </c>
      <c r="AD398" s="61">
        <f t="shared" si="192"/>
        <v>0</v>
      </c>
      <c r="AF398" s="64"/>
      <c r="AG398" s="61">
        <f t="shared" si="193"/>
        <v>0</v>
      </c>
      <c r="AH398" s="65">
        <f>IF(AG398=1,data!$C$41*AF398,0)</f>
        <v>0</v>
      </c>
      <c r="AI398" s="87" t="s">
        <v>87</v>
      </c>
      <c r="AJ398" s="66">
        <f>IF(AG398=1,IF(AF398&lt;15,VLOOKUP(AI398,data!$B$3:$E$32,2,0)*AF398,(VLOOKUP(AI398,data!$B$3:$E$32,2,0)*14)+(VLOOKUP(AI398,data!$B$3:$E$32,3,0))*(AF398-14)),0)</f>
        <v>0</v>
      </c>
      <c r="AK398" s="87" t="s">
        <v>87</v>
      </c>
      <c r="AL398" s="66">
        <f>IF(AG398=1,VLOOKUP(AK398,data!$B$35:$D$39,2,0),0)</f>
        <v>0</v>
      </c>
      <c r="AM398" s="67">
        <f>IF(AND(AJ398&lt;&gt;0,AL398&lt;&gt;0)=FALSE,0,data!$C$43)</f>
        <v>0</v>
      </c>
      <c r="AN398" s="91">
        <f t="shared" si="194"/>
        <v>0</v>
      </c>
      <c r="AO398" s="121">
        <f t="shared" si="195"/>
        <v>0</v>
      </c>
      <c r="AP398" s="61">
        <f t="shared" si="196"/>
        <v>0</v>
      </c>
      <c r="AQ398" s="61">
        <f t="shared" si="197"/>
        <v>0</v>
      </c>
      <c r="AS398" s="64"/>
      <c r="AT398" s="61">
        <f t="shared" si="198"/>
        <v>0</v>
      </c>
      <c r="AU398" s="65">
        <f>IF(AT398=1,data!$C$41*AS398,0)</f>
        <v>0</v>
      </c>
      <c r="AV398" s="87" t="s">
        <v>87</v>
      </c>
      <c r="AW398" s="66">
        <f>IF(AT398=1,IF(AS398&lt;15,VLOOKUP(AV398,data!$B$3:$E$32,2,0)*AS398,(VLOOKUP(AV398,data!$B$3:$E$32,2,0)*14)+(VLOOKUP(AV398,data!$B$3:$E$32,3,0))*(AS398-14)),0)</f>
        <v>0</v>
      </c>
      <c r="AX398" s="87" t="s">
        <v>87</v>
      </c>
      <c r="AY398" s="66">
        <f>IF(AT398=1,VLOOKUP(AX398,data!$B$35:$D$39,2,0),0)</f>
        <v>0</v>
      </c>
      <c r="AZ398" s="67">
        <f>IF(AND(AW398&lt;&gt;0,AY398&lt;&gt;0)=FALSE,0,data!$C$43)</f>
        <v>0</v>
      </c>
      <c r="BA398" s="91">
        <f t="shared" si="199"/>
        <v>0</v>
      </c>
      <c r="BB398" s="121">
        <f t="shared" si="200"/>
        <v>0</v>
      </c>
      <c r="BC398" s="61">
        <f t="shared" si="201"/>
        <v>0</v>
      </c>
      <c r="BD398" s="61">
        <f t="shared" si="202"/>
        <v>0</v>
      </c>
      <c r="BF398" s="64"/>
      <c r="BG398" s="61">
        <f t="shared" si="203"/>
        <v>0</v>
      </c>
      <c r="BH398" s="65">
        <f>IF(BG398=1,data!$C$41*BF398,0)</f>
        <v>0</v>
      </c>
      <c r="BI398" s="87" t="s">
        <v>87</v>
      </c>
      <c r="BJ398" s="66">
        <f>IF(BG398=1,IF(BF398&lt;15,VLOOKUP(BI398,data!$B$3:$E$32,2,0)*BF398,(VLOOKUP(BI398,data!$B$3:$E$32,2,0)*14)+(VLOOKUP(BI398,data!$B$3:$E$32,3,0))*(BF398-14)),0)</f>
        <v>0</v>
      </c>
      <c r="BK398" s="87" t="s">
        <v>87</v>
      </c>
      <c r="BL398" s="66">
        <f>IF(BG398=1,VLOOKUP(BK398,data!$B$35:$D$39,2,0),0)</f>
        <v>0</v>
      </c>
      <c r="BM398" s="67">
        <f>IF(AND(BJ398&lt;&gt;0,BL398&lt;&gt;0)=FALSE,0,data!$C$43)</f>
        <v>0</v>
      </c>
      <c r="BN398" s="91">
        <f t="shared" si="204"/>
        <v>0</v>
      </c>
      <c r="BO398" s="121">
        <f t="shared" si="205"/>
        <v>0</v>
      </c>
      <c r="BP398" s="61">
        <f t="shared" si="206"/>
        <v>0</v>
      </c>
      <c r="BQ398" s="61">
        <f t="shared" si="207"/>
        <v>0</v>
      </c>
      <c r="BS398" s="64"/>
      <c r="BT398" s="61">
        <f t="shared" si="208"/>
        <v>0</v>
      </c>
      <c r="BU398" s="65">
        <f>IF(BT398=1,data!$C$41*BS398,0)</f>
        <v>0</v>
      </c>
      <c r="BV398" s="87" t="s">
        <v>87</v>
      </c>
      <c r="BW398" s="66">
        <f>IF(BT398=1,IF(BS398&lt;15,VLOOKUP(BV398,data!$B$3:$E$32,2,0)*BS398,(VLOOKUP(BV398,data!$B$3:$E$32,2,0)*14)+(VLOOKUP(BV398,data!$B$3:$E$32,3,0))*(BS398-14)),0)</f>
        <v>0</v>
      </c>
      <c r="BX398" s="87" t="s">
        <v>87</v>
      </c>
      <c r="BY398" s="66">
        <f>IF(BT398=1,VLOOKUP(BX398,data!$B$35:$D$39,2,0),0)</f>
        <v>0</v>
      </c>
      <c r="BZ398" s="67">
        <f>IF(AND(BW398&lt;&gt;0,BY398&lt;&gt;0)=FALSE,0,data!$C$43)</f>
        <v>0</v>
      </c>
      <c r="CA398" s="91">
        <f t="shared" si="209"/>
        <v>0</v>
      </c>
      <c r="CB398" s="121">
        <f t="shared" si="210"/>
        <v>0</v>
      </c>
      <c r="CC398" s="61">
        <f t="shared" si="211"/>
        <v>0</v>
      </c>
      <c r="CD398" s="61">
        <f t="shared" si="212"/>
        <v>0</v>
      </c>
    </row>
    <row r="399" spans="1:82" ht="18" hidden="1" customHeight="1" x14ac:dyDescent="0.25">
      <c r="A399" s="68"/>
      <c r="B399" s="58" t="s">
        <v>481</v>
      </c>
      <c r="C399" s="113"/>
      <c r="D399" s="59"/>
      <c r="E399" s="64"/>
      <c r="F399" s="61">
        <f t="shared" si="184"/>
        <v>0</v>
      </c>
      <c r="G399" s="65">
        <f>IF(F399=1,data!$C$41*E399,0)</f>
        <v>0</v>
      </c>
      <c r="H399" s="87" t="s">
        <v>87</v>
      </c>
      <c r="I399" s="66">
        <f>IF($F399=1,IF($E399&lt;15,VLOOKUP(H399,data!$B$3:$E$32,2,0)*$E399,(VLOOKUP(H399,data!$B$3:$E$32,2,0)*14)+(VLOOKUP(H399,data!$B$3:$E$32,3,0))*($E399-14)),0)</f>
        <v>0</v>
      </c>
      <c r="J399" s="87" t="s">
        <v>87</v>
      </c>
      <c r="K399" s="66">
        <f>IF($F399=1,VLOOKUP(J399,data!$B$35:$D$39,2,0),0)</f>
        <v>0</v>
      </c>
      <c r="L399" s="67">
        <f>IF(AND(I399&lt;&gt;0,K399&lt;&gt;0)=FALSE,0,data!$C$43)</f>
        <v>0</v>
      </c>
      <c r="M399" s="91">
        <f t="shared" si="154"/>
        <v>0</v>
      </c>
      <c r="N399" s="61">
        <f t="shared" si="183"/>
        <v>0</v>
      </c>
      <c r="O399" s="61">
        <f t="shared" si="185"/>
        <v>0</v>
      </c>
      <c r="P399" s="61">
        <f t="shared" si="186"/>
        <v>0</v>
      </c>
      <c r="Q399" s="137">
        <f t="shared" si="187"/>
        <v>0</v>
      </c>
      <c r="S399" s="64"/>
      <c r="T399" s="61">
        <f t="shared" si="188"/>
        <v>0</v>
      </c>
      <c r="U399" s="65">
        <f>IF(T399=1,data!$C$41*S399,0)</f>
        <v>0</v>
      </c>
      <c r="V399" s="87" t="s">
        <v>87</v>
      </c>
      <c r="W399" s="66">
        <f>IF(T399=1,IF(S399&lt;15,VLOOKUP(V399,data!$B$3:$E$32,2,0)*S399,(VLOOKUP(V399,data!$B$3:$E$32,2,0)*14)+(VLOOKUP(V399,data!$B$3:$E$32,3,0))*(S399-14)),0)</f>
        <v>0</v>
      </c>
      <c r="X399" s="87" t="s">
        <v>87</v>
      </c>
      <c r="Y399" s="66">
        <f>IF(T399=1,VLOOKUP(X399,data!$B$35:$D$39,2,0),0)</f>
        <v>0</v>
      </c>
      <c r="Z399" s="67">
        <f>IF(AND(W399&lt;&gt;0,Y399&lt;&gt;0)=FALSE,0,data!$C$43)</f>
        <v>0</v>
      </c>
      <c r="AA399" s="91">
        <f t="shared" si="189"/>
        <v>0</v>
      </c>
      <c r="AB399" s="121">
        <f t="shared" si="190"/>
        <v>0</v>
      </c>
      <c r="AC399" s="61">
        <f t="shared" si="191"/>
        <v>0</v>
      </c>
      <c r="AD399" s="61">
        <f t="shared" si="192"/>
        <v>0</v>
      </c>
      <c r="AF399" s="64"/>
      <c r="AG399" s="61">
        <f t="shared" si="193"/>
        <v>0</v>
      </c>
      <c r="AH399" s="65">
        <f>IF(AG399=1,data!$C$41*AF399,0)</f>
        <v>0</v>
      </c>
      <c r="AI399" s="87" t="s">
        <v>87</v>
      </c>
      <c r="AJ399" s="66">
        <f>IF(AG399=1,IF(AF399&lt;15,VLOOKUP(AI399,data!$B$3:$E$32,2,0)*AF399,(VLOOKUP(AI399,data!$B$3:$E$32,2,0)*14)+(VLOOKUP(AI399,data!$B$3:$E$32,3,0))*(AF399-14)),0)</f>
        <v>0</v>
      </c>
      <c r="AK399" s="87" t="s">
        <v>87</v>
      </c>
      <c r="AL399" s="66">
        <f>IF(AG399=1,VLOOKUP(AK399,data!$B$35:$D$39,2,0),0)</f>
        <v>0</v>
      </c>
      <c r="AM399" s="67">
        <f>IF(AND(AJ399&lt;&gt;0,AL399&lt;&gt;0)=FALSE,0,data!$C$43)</f>
        <v>0</v>
      </c>
      <c r="AN399" s="91">
        <f t="shared" si="194"/>
        <v>0</v>
      </c>
      <c r="AO399" s="121">
        <f t="shared" si="195"/>
        <v>0</v>
      </c>
      <c r="AP399" s="61">
        <f t="shared" si="196"/>
        <v>0</v>
      </c>
      <c r="AQ399" s="61">
        <f t="shared" si="197"/>
        <v>0</v>
      </c>
      <c r="AS399" s="64"/>
      <c r="AT399" s="61">
        <f t="shared" si="198"/>
        <v>0</v>
      </c>
      <c r="AU399" s="65">
        <f>IF(AT399=1,data!$C$41*AS399,0)</f>
        <v>0</v>
      </c>
      <c r="AV399" s="87" t="s">
        <v>87</v>
      </c>
      <c r="AW399" s="66">
        <f>IF(AT399=1,IF(AS399&lt;15,VLOOKUP(AV399,data!$B$3:$E$32,2,0)*AS399,(VLOOKUP(AV399,data!$B$3:$E$32,2,0)*14)+(VLOOKUP(AV399,data!$B$3:$E$32,3,0))*(AS399-14)),0)</f>
        <v>0</v>
      </c>
      <c r="AX399" s="87" t="s">
        <v>87</v>
      </c>
      <c r="AY399" s="66">
        <f>IF(AT399=1,VLOOKUP(AX399,data!$B$35:$D$39,2,0),0)</f>
        <v>0</v>
      </c>
      <c r="AZ399" s="67">
        <f>IF(AND(AW399&lt;&gt;0,AY399&lt;&gt;0)=FALSE,0,data!$C$43)</f>
        <v>0</v>
      </c>
      <c r="BA399" s="91">
        <f t="shared" si="199"/>
        <v>0</v>
      </c>
      <c r="BB399" s="121">
        <f t="shared" si="200"/>
        <v>0</v>
      </c>
      <c r="BC399" s="61">
        <f t="shared" si="201"/>
        <v>0</v>
      </c>
      <c r="BD399" s="61">
        <f t="shared" si="202"/>
        <v>0</v>
      </c>
      <c r="BF399" s="64"/>
      <c r="BG399" s="61">
        <f t="shared" si="203"/>
        <v>0</v>
      </c>
      <c r="BH399" s="65">
        <f>IF(BG399=1,data!$C$41*BF399,0)</f>
        <v>0</v>
      </c>
      <c r="BI399" s="87" t="s">
        <v>87</v>
      </c>
      <c r="BJ399" s="66">
        <f>IF(BG399=1,IF(BF399&lt;15,VLOOKUP(BI399,data!$B$3:$E$32,2,0)*BF399,(VLOOKUP(BI399,data!$B$3:$E$32,2,0)*14)+(VLOOKUP(BI399,data!$B$3:$E$32,3,0))*(BF399-14)),0)</f>
        <v>0</v>
      </c>
      <c r="BK399" s="87" t="s">
        <v>87</v>
      </c>
      <c r="BL399" s="66">
        <f>IF(BG399=1,VLOOKUP(BK399,data!$B$35:$D$39,2,0),0)</f>
        <v>0</v>
      </c>
      <c r="BM399" s="67">
        <f>IF(AND(BJ399&lt;&gt;0,BL399&lt;&gt;0)=FALSE,0,data!$C$43)</f>
        <v>0</v>
      </c>
      <c r="BN399" s="91">
        <f t="shared" si="204"/>
        <v>0</v>
      </c>
      <c r="BO399" s="121">
        <f t="shared" si="205"/>
        <v>0</v>
      </c>
      <c r="BP399" s="61">
        <f t="shared" si="206"/>
        <v>0</v>
      </c>
      <c r="BQ399" s="61">
        <f t="shared" si="207"/>
        <v>0</v>
      </c>
      <c r="BS399" s="64"/>
      <c r="BT399" s="61">
        <f t="shared" si="208"/>
        <v>0</v>
      </c>
      <c r="BU399" s="65">
        <f>IF(BT399=1,data!$C$41*BS399,0)</f>
        <v>0</v>
      </c>
      <c r="BV399" s="87" t="s">
        <v>87</v>
      </c>
      <c r="BW399" s="66">
        <f>IF(BT399=1,IF(BS399&lt;15,VLOOKUP(BV399,data!$B$3:$E$32,2,0)*BS399,(VLOOKUP(BV399,data!$B$3:$E$32,2,0)*14)+(VLOOKUP(BV399,data!$B$3:$E$32,3,0))*(BS399-14)),0)</f>
        <v>0</v>
      </c>
      <c r="BX399" s="87" t="s">
        <v>87</v>
      </c>
      <c r="BY399" s="66">
        <f>IF(BT399=1,VLOOKUP(BX399,data!$B$35:$D$39,2,0),0)</f>
        <v>0</v>
      </c>
      <c r="BZ399" s="67">
        <f>IF(AND(BW399&lt;&gt;0,BY399&lt;&gt;0)=FALSE,0,data!$C$43)</f>
        <v>0</v>
      </c>
      <c r="CA399" s="91">
        <f t="shared" si="209"/>
        <v>0</v>
      </c>
      <c r="CB399" s="121">
        <f t="shared" si="210"/>
        <v>0</v>
      </c>
      <c r="CC399" s="61">
        <f t="shared" si="211"/>
        <v>0</v>
      </c>
      <c r="CD399" s="61">
        <f t="shared" si="212"/>
        <v>0</v>
      </c>
    </row>
    <row r="400" spans="1:82" ht="18" hidden="1" customHeight="1" x14ac:dyDescent="0.25">
      <c r="A400" s="68"/>
      <c r="B400" s="58" t="s">
        <v>482</v>
      </c>
      <c r="C400" s="113"/>
      <c r="D400" s="59"/>
      <c r="E400" s="64"/>
      <c r="F400" s="61">
        <f t="shared" si="184"/>
        <v>0</v>
      </c>
      <c r="G400" s="65">
        <f>IF(F400=1,data!$C$41*E400,0)</f>
        <v>0</v>
      </c>
      <c r="H400" s="87" t="s">
        <v>87</v>
      </c>
      <c r="I400" s="66">
        <f>IF($F400=1,IF($E400&lt;15,VLOOKUP(H400,data!$B$3:$E$32,2,0)*$E400,(VLOOKUP(H400,data!$B$3:$E$32,2,0)*14)+(VLOOKUP(H400,data!$B$3:$E$32,3,0))*($E400-14)),0)</f>
        <v>0</v>
      </c>
      <c r="J400" s="87" t="s">
        <v>87</v>
      </c>
      <c r="K400" s="66">
        <f>IF($F400=1,VLOOKUP(J400,data!$B$35:$D$39,2,0),0)</f>
        <v>0</v>
      </c>
      <c r="L400" s="67">
        <f>IF(AND(I400&lt;&gt;0,K400&lt;&gt;0)=FALSE,0,data!$C$43)</f>
        <v>0</v>
      </c>
      <c r="M400" s="91">
        <f t="shared" si="154"/>
        <v>0</v>
      </c>
      <c r="N400" s="61">
        <f t="shared" ref="N400:N463" si="213">IF(M400&gt;0,1,0)</f>
        <v>0</v>
      </c>
      <c r="O400" s="61">
        <f t="shared" si="185"/>
        <v>0</v>
      </c>
      <c r="P400" s="61">
        <f t="shared" si="186"/>
        <v>0</v>
      </c>
      <c r="Q400" s="137">
        <f t="shared" si="187"/>
        <v>0</v>
      </c>
      <c r="S400" s="64"/>
      <c r="T400" s="61">
        <f t="shared" si="188"/>
        <v>0</v>
      </c>
      <c r="U400" s="65">
        <f>IF(T400=1,data!$C$41*S400,0)</f>
        <v>0</v>
      </c>
      <c r="V400" s="87" t="s">
        <v>87</v>
      </c>
      <c r="W400" s="66">
        <f>IF(T400=1,IF(S400&lt;15,VLOOKUP(V400,data!$B$3:$E$32,2,0)*S400,(VLOOKUP(V400,data!$B$3:$E$32,2,0)*14)+(VLOOKUP(V400,data!$B$3:$E$32,3,0))*(S400-14)),0)</f>
        <v>0</v>
      </c>
      <c r="X400" s="87" t="s">
        <v>87</v>
      </c>
      <c r="Y400" s="66">
        <f>IF(T400=1,VLOOKUP(X400,data!$B$35:$D$39,2,0),0)</f>
        <v>0</v>
      </c>
      <c r="Z400" s="67">
        <f>IF(AND(W400&lt;&gt;0,Y400&lt;&gt;0)=FALSE,0,data!$C$43)</f>
        <v>0</v>
      </c>
      <c r="AA400" s="91">
        <f t="shared" si="189"/>
        <v>0</v>
      </c>
      <c r="AB400" s="121">
        <f t="shared" si="190"/>
        <v>0</v>
      </c>
      <c r="AC400" s="61">
        <f t="shared" si="191"/>
        <v>0</v>
      </c>
      <c r="AD400" s="61">
        <f t="shared" si="192"/>
        <v>0</v>
      </c>
      <c r="AF400" s="64"/>
      <c r="AG400" s="61">
        <f t="shared" si="193"/>
        <v>0</v>
      </c>
      <c r="AH400" s="65">
        <f>IF(AG400=1,data!$C$41*AF400,0)</f>
        <v>0</v>
      </c>
      <c r="AI400" s="87" t="s">
        <v>87</v>
      </c>
      <c r="AJ400" s="66">
        <f>IF(AG400=1,IF(AF400&lt;15,VLOOKUP(AI400,data!$B$3:$E$32,2,0)*AF400,(VLOOKUP(AI400,data!$B$3:$E$32,2,0)*14)+(VLOOKUP(AI400,data!$B$3:$E$32,3,0))*(AF400-14)),0)</f>
        <v>0</v>
      </c>
      <c r="AK400" s="87" t="s">
        <v>87</v>
      </c>
      <c r="AL400" s="66">
        <f>IF(AG400=1,VLOOKUP(AK400,data!$B$35:$D$39,2,0),0)</f>
        <v>0</v>
      </c>
      <c r="AM400" s="67">
        <f>IF(AND(AJ400&lt;&gt;0,AL400&lt;&gt;0)=FALSE,0,data!$C$43)</f>
        <v>0</v>
      </c>
      <c r="AN400" s="91">
        <f t="shared" si="194"/>
        <v>0</v>
      </c>
      <c r="AO400" s="121">
        <f t="shared" si="195"/>
        <v>0</v>
      </c>
      <c r="AP400" s="61">
        <f t="shared" si="196"/>
        <v>0</v>
      </c>
      <c r="AQ400" s="61">
        <f t="shared" si="197"/>
        <v>0</v>
      </c>
      <c r="AS400" s="64"/>
      <c r="AT400" s="61">
        <f t="shared" si="198"/>
        <v>0</v>
      </c>
      <c r="AU400" s="65">
        <f>IF(AT400=1,data!$C$41*AS400,0)</f>
        <v>0</v>
      </c>
      <c r="AV400" s="87" t="s">
        <v>87</v>
      </c>
      <c r="AW400" s="66">
        <f>IF(AT400=1,IF(AS400&lt;15,VLOOKUP(AV400,data!$B$3:$E$32,2,0)*AS400,(VLOOKUP(AV400,data!$B$3:$E$32,2,0)*14)+(VLOOKUP(AV400,data!$B$3:$E$32,3,0))*(AS400-14)),0)</f>
        <v>0</v>
      </c>
      <c r="AX400" s="87" t="s">
        <v>87</v>
      </c>
      <c r="AY400" s="66">
        <f>IF(AT400=1,VLOOKUP(AX400,data!$B$35:$D$39,2,0),0)</f>
        <v>0</v>
      </c>
      <c r="AZ400" s="67">
        <f>IF(AND(AW400&lt;&gt;0,AY400&lt;&gt;0)=FALSE,0,data!$C$43)</f>
        <v>0</v>
      </c>
      <c r="BA400" s="91">
        <f t="shared" si="199"/>
        <v>0</v>
      </c>
      <c r="BB400" s="121">
        <f t="shared" si="200"/>
        <v>0</v>
      </c>
      <c r="BC400" s="61">
        <f t="shared" si="201"/>
        <v>0</v>
      </c>
      <c r="BD400" s="61">
        <f t="shared" si="202"/>
        <v>0</v>
      </c>
      <c r="BF400" s="64"/>
      <c r="BG400" s="61">
        <f t="shared" si="203"/>
        <v>0</v>
      </c>
      <c r="BH400" s="65">
        <f>IF(BG400=1,data!$C$41*BF400,0)</f>
        <v>0</v>
      </c>
      <c r="BI400" s="87" t="s">
        <v>87</v>
      </c>
      <c r="BJ400" s="66">
        <f>IF(BG400=1,IF(BF400&lt;15,VLOOKUP(BI400,data!$B$3:$E$32,2,0)*BF400,(VLOOKUP(BI400,data!$B$3:$E$32,2,0)*14)+(VLOOKUP(BI400,data!$B$3:$E$32,3,0))*(BF400-14)),0)</f>
        <v>0</v>
      </c>
      <c r="BK400" s="87" t="s">
        <v>87</v>
      </c>
      <c r="BL400" s="66">
        <f>IF(BG400=1,VLOOKUP(BK400,data!$B$35:$D$39,2,0),0)</f>
        <v>0</v>
      </c>
      <c r="BM400" s="67">
        <f>IF(AND(BJ400&lt;&gt;0,BL400&lt;&gt;0)=FALSE,0,data!$C$43)</f>
        <v>0</v>
      </c>
      <c r="BN400" s="91">
        <f t="shared" si="204"/>
        <v>0</v>
      </c>
      <c r="BO400" s="121">
        <f t="shared" si="205"/>
        <v>0</v>
      </c>
      <c r="BP400" s="61">
        <f t="shared" si="206"/>
        <v>0</v>
      </c>
      <c r="BQ400" s="61">
        <f t="shared" si="207"/>
        <v>0</v>
      </c>
      <c r="BS400" s="64"/>
      <c r="BT400" s="61">
        <f t="shared" si="208"/>
        <v>0</v>
      </c>
      <c r="BU400" s="65">
        <f>IF(BT400=1,data!$C$41*BS400,0)</f>
        <v>0</v>
      </c>
      <c r="BV400" s="87" t="s">
        <v>87</v>
      </c>
      <c r="BW400" s="66">
        <f>IF(BT400=1,IF(BS400&lt;15,VLOOKUP(BV400,data!$B$3:$E$32,2,0)*BS400,(VLOOKUP(BV400,data!$B$3:$E$32,2,0)*14)+(VLOOKUP(BV400,data!$B$3:$E$32,3,0))*(BS400-14)),0)</f>
        <v>0</v>
      </c>
      <c r="BX400" s="87" t="s">
        <v>87</v>
      </c>
      <c r="BY400" s="66">
        <f>IF(BT400=1,VLOOKUP(BX400,data!$B$35:$D$39,2,0),0)</f>
        <v>0</v>
      </c>
      <c r="BZ400" s="67">
        <f>IF(AND(BW400&lt;&gt;0,BY400&lt;&gt;0)=FALSE,0,data!$C$43)</f>
        <v>0</v>
      </c>
      <c r="CA400" s="91">
        <f t="shared" si="209"/>
        <v>0</v>
      </c>
      <c r="CB400" s="121">
        <f t="shared" si="210"/>
        <v>0</v>
      </c>
      <c r="CC400" s="61">
        <f t="shared" si="211"/>
        <v>0</v>
      </c>
      <c r="CD400" s="61">
        <f t="shared" si="212"/>
        <v>0</v>
      </c>
    </row>
    <row r="401" spans="1:82" ht="18" hidden="1" customHeight="1" x14ac:dyDescent="0.25">
      <c r="A401" s="68"/>
      <c r="B401" s="58" t="s">
        <v>483</v>
      </c>
      <c r="C401" s="113"/>
      <c r="D401" s="59"/>
      <c r="E401" s="64"/>
      <c r="F401" s="61">
        <f t="shared" si="184"/>
        <v>0</v>
      </c>
      <c r="G401" s="65">
        <f>IF(F401=1,data!$C$41*E401,0)</f>
        <v>0</v>
      </c>
      <c r="H401" s="87" t="s">
        <v>87</v>
      </c>
      <c r="I401" s="66">
        <f>IF($F401=1,IF($E401&lt;15,VLOOKUP(H401,data!$B$3:$E$32,2,0)*$E401,(VLOOKUP(H401,data!$B$3:$E$32,2,0)*14)+(VLOOKUP(H401,data!$B$3:$E$32,3,0))*($E401-14)),0)</f>
        <v>0</v>
      </c>
      <c r="J401" s="87" t="s">
        <v>87</v>
      </c>
      <c r="K401" s="66">
        <f>IF($F401=1,VLOOKUP(J401,data!$B$35:$D$39,2,0),0)</f>
        <v>0</v>
      </c>
      <c r="L401" s="67">
        <f>IF(AND(I401&lt;&gt;0,K401&lt;&gt;0)=FALSE,0,data!$C$43)</f>
        <v>0</v>
      </c>
      <c r="M401" s="91">
        <f t="shared" si="154"/>
        <v>0</v>
      </c>
      <c r="N401" s="61">
        <f t="shared" si="213"/>
        <v>0</v>
      </c>
      <c r="O401" s="61">
        <f t="shared" si="185"/>
        <v>0</v>
      </c>
      <c r="P401" s="61">
        <f t="shared" si="186"/>
        <v>0</v>
      </c>
      <c r="Q401" s="137">
        <f t="shared" si="187"/>
        <v>0</v>
      </c>
      <c r="S401" s="64"/>
      <c r="T401" s="61">
        <f t="shared" si="188"/>
        <v>0</v>
      </c>
      <c r="U401" s="65">
        <f>IF(T401=1,data!$C$41*S401,0)</f>
        <v>0</v>
      </c>
      <c r="V401" s="87" t="s">
        <v>87</v>
      </c>
      <c r="W401" s="66">
        <f>IF(T401=1,IF(S401&lt;15,VLOOKUP(V401,data!$B$3:$E$32,2,0)*S401,(VLOOKUP(V401,data!$B$3:$E$32,2,0)*14)+(VLOOKUP(V401,data!$B$3:$E$32,3,0))*(S401-14)),0)</f>
        <v>0</v>
      </c>
      <c r="X401" s="87" t="s">
        <v>87</v>
      </c>
      <c r="Y401" s="66">
        <f>IF(T401=1,VLOOKUP(X401,data!$B$35:$D$39,2,0),0)</f>
        <v>0</v>
      </c>
      <c r="Z401" s="67">
        <f>IF(AND(W401&lt;&gt;0,Y401&lt;&gt;0)=FALSE,0,data!$C$43)</f>
        <v>0</v>
      </c>
      <c r="AA401" s="91">
        <f t="shared" si="189"/>
        <v>0</v>
      </c>
      <c r="AB401" s="121">
        <f t="shared" si="190"/>
        <v>0</v>
      </c>
      <c r="AC401" s="61">
        <f t="shared" si="191"/>
        <v>0</v>
      </c>
      <c r="AD401" s="61">
        <f t="shared" si="192"/>
        <v>0</v>
      </c>
      <c r="AF401" s="64"/>
      <c r="AG401" s="61">
        <f t="shared" si="193"/>
        <v>0</v>
      </c>
      <c r="AH401" s="65">
        <f>IF(AG401=1,data!$C$41*AF401,0)</f>
        <v>0</v>
      </c>
      <c r="AI401" s="87" t="s">
        <v>87</v>
      </c>
      <c r="AJ401" s="66">
        <f>IF(AG401=1,IF(AF401&lt;15,VLOOKUP(AI401,data!$B$3:$E$32,2,0)*AF401,(VLOOKUP(AI401,data!$B$3:$E$32,2,0)*14)+(VLOOKUP(AI401,data!$B$3:$E$32,3,0))*(AF401-14)),0)</f>
        <v>0</v>
      </c>
      <c r="AK401" s="87" t="s">
        <v>87</v>
      </c>
      <c r="AL401" s="66">
        <f>IF(AG401=1,VLOOKUP(AK401,data!$B$35:$D$39,2,0),0)</f>
        <v>0</v>
      </c>
      <c r="AM401" s="67">
        <f>IF(AND(AJ401&lt;&gt;0,AL401&lt;&gt;0)=FALSE,0,data!$C$43)</f>
        <v>0</v>
      </c>
      <c r="AN401" s="91">
        <f t="shared" si="194"/>
        <v>0</v>
      </c>
      <c r="AO401" s="121">
        <f t="shared" si="195"/>
        <v>0</v>
      </c>
      <c r="AP401" s="61">
        <f t="shared" si="196"/>
        <v>0</v>
      </c>
      <c r="AQ401" s="61">
        <f t="shared" si="197"/>
        <v>0</v>
      </c>
      <c r="AS401" s="64"/>
      <c r="AT401" s="61">
        <f t="shared" si="198"/>
        <v>0</v>
      </c>
      <c r="AU401" s="65">
        <f>IF(AT401=1,data!$C$41*AS401,0)</f>
        <v>0</v>
      </c>
      <c r="AV401" s="87" t="s">
        <v>87</v>
      </c>
      <c r="AW401" s="66">
        <f>IF(AT401=1,IF(AS401&lt;15,VLOOKUP(AV401,data!$B$3:$E$32,2,0)*AS401,(VLOOKUP(AV401,data!$B$3:$E$32,2,0)*14)+(VLOOKUP(AV401,data!$B$3:$E$32,3,0))*(AS401-14)),0)</f>
        <v>0</v>
      </c>
      <c r="AX401" s="87" t="s">
        <v>87</v>
      </c>
      <c r="AY401" s="66">
        <f>IF(AT401=1,VLOOKUP(AX401,data!$B$35:$D$39,2,0),0)</f>
        <v>0</v>
      </c>
      <c r="AZ401" s="67">
        <f>IF(AND(AW401&lt;&gt;0,AY401&lt;&gt;0)=FALSE,0,data!$C$43)</f>
        <v>0</v>
      </c>
      <c r="BA401" s="91">
        <f t="shared" si="199"/>
        <v>0</v>
      </c>
      <c r="BB401" s="121">
        <f t="shared" si="200"/>
        <v>0</v>
      </c>
      <c r="BC401" s="61">
        <f t="shared" si="201"/>
        <v>0</v>
      </c>
      <c r="BD401" s="61">
        <f t="shared" si="202"/>
        <v>0</v>
      </c>
      <c r="BF401" s="64"/>
      <c r="BG401" s="61">
        <f t="shared" si="203"/>
        <v>0</v>
      </c>
      <c r="BH401" s="65">
        <f>IF(BG401=1,data!$C$41*BF401,0)</f>
        <v>0</v>
      </c>
      <c r="BI401" s="87" t="s">
        <v>87</v>
      </c>
      <c r="BJ401" s="66">
        <f>IF(BG401=1,IF(BF401&lt;15,VLOOKUP(BI401,data!$B$3:$E$32,2,0)*BF401,(VLOOKUP(BI401,data!$B$3:$E$32,2,0)*14)+(VLOOKUP(BI401,data!$B$3:$E$32,3,0))*(BF401-14)),0)</f>
        <v>0</v>
      </c>
      <c r="BK401" s="87" t="s">
        <v>87</v>
      </c>
      <c r="BL401" s="66">
        <f>IF(BG401=1,VLOOKUP(BK401,data!$B$35:$D$39,2,0),0)</f>
        <v>0</v>
      </c>
      <c r="BM401" s="67">
        <f>IF(AND(BJ401&lt;&gt;0,BL401&lt;&gt;0)=FALSE,0,data!$C$43)</f>
        <v>0</v>
      </c>
      <c r="BN401" s="91">
        <f t="shared" si="204"/>
        <v>0</v>
      </c>
      <c r="BO401" s="121">
        <f t="shared" si="205"/>
        <v>0</v>
      </c>
      <c r="BP401" s="61">
        <f t="shared" si="206"/>
        <v>0</v>
      </c>
      <c r="BQ401" s="61">
        <f t="shared" si="207"/>
        <v>0</v>
      </c>
      <c r="BS401" s="64"/>
      <c r="BT401" s="61">
        <f t="shared" si="208"/>
        <v>0</v>
      </c>
      <c r="BU401" s="65">
        <f>IF(BT401=1,data!$C$41*BS401,0)</f>
        <v>0</v>
      </c>
      <c r="BV401" s="87" t="s">
        <v>87</v>
      </c>
      <c r="BW401" s="66">
        <f>IF(BT401=1,IF(BS401&lt;15,VLOOKUP(BV401,data!$B$3:$E$32,2,0)*BS401,(VLOOKUP(BV401,data!$B$3:$E$32,2,0)*14)+(VLOOKUP(BV401,data!$B$3:$E$32,3,0))*(BS401-14)),0)</f>
        <v>0</v>
      </c>
      <c r="BX401" s="87" t="s">
        <v>87</v>
      </c>
      <c r="BY401" s="66">
        <f>IF(BT401=1,VLOOKUP(BX401,data!$B$35:$D$39,2,0),0)</f>
        <v>0</v>
      </c>
      <c r="BZ401" s="67">
        <f>IF(AND(BW401&lt;&gt;0,BY401&lt;&gt;0)=FALSE,0,data!$C$43)</f>
        <v>0</v>
      </c>
      <c r="CA401" s="91">
        <f t="shared" si="209"/>
        <v>0</v>
      </c>
      <c r="CB401" s="121">
        <f t="shared" si="210"/>
        <v>0</v>
      </c>
      <c r="CC401" s="61">
        <f t="shared" si="211"/>
        <v>0</v>
      </c>
      <c r="CD401" s="61">
        <f t="shared" si="212"/>
        <v>0</v>
      </c>
    </row>
    <row r="402" spans="1:82" ht="18" hidden="1" customHeight="1" x14ac:dyDescent="0.25">
      <c r="A402" s="68"/>
      <c r="B402" s="58" t="s">
        <v>484</v>
      </c>
      <c r="C402" s="113"/>
      <c r="D402" s="59"/>
      <c r="E402" s="64"/>
      <c r="F402" s="61">
        <f t="shared" si="184"/>
        <v>0</v>
      </c>
      <c r="G402" s="65">
        <f>IF(F402=1,data!$C$41*E402,0)</f>
        <v>0</v>
      </c>
      <c r="H402" s="87" t="s">
        <v>87</v>
      </c>
      <c r="I402" s="66">
        <f>IF($F402=1,IF($E402&lt;15,VLOOKUP(H402,data!$B$3:$E$32,2,0)*$E402,(VLOOKUP(H402,data!$B$3:$E$32,2,0)*14)+(VLOOKUP(H402,data!$B$3:$E$32,3,0))*($E402-14)),0)</f>
        <v>0</v>
      </c>
      <c r="J402" s="87" t="s">
        <v>87</v>
      </c>
      <c r="K402" s="66">
        <f>IF($F402=1,VLOOKUP(J402,data!$B$35:$D$39,2,0),0)</f>
        <v>0</v>
      </c>
      <c r="L402" s="67">
        <f>IF(AND(I402&lt;&gt;0,K402&lt;&gt;0)=FALSE,0,data!$C$43)</f>
        <v>0</v>
      </c>
      <c r="M402" s="91">
        <f t="shared" si="154"/>
        <v>0</v>
      </c>
      <c r="N402" s="61">
        <f t="shared" si="213"/>
        <v>0</v>
      </c>
      <c r="O402" s="61">
        <f t="shared" si="185"/>
        <v>0</v>
      </c>
      <c r="P402" s="61">
        <f t="shared" si="186"/>
        <v>0</v>
      </c>
      <c r="Q402" s="137">
        <f t="shared" si="187"/>
        <v>0</v>
      </c>
      <c r="S402" s="64"/>
      <c r="T402" s="61">
        <f t="shared" si="188"/>
        <v>0</v>
      </c>
      <c r="U402" s="65">
        <f>IF(T402=1,data!$C$41*S402,0)</f>
        <v>0</v>
      </c>
      <c r="V402" s="87" t="s">
        <v>87</v>
      </c>
      <c r="W402" s="66">
        <f>IF(T402=1,IF(S402&lt;15,VLOOKUP(V402,data!$B$3:$E$32,2,0)*S402,(VLOOKUP(V402,data!$B$3:$E$32,2,0)*14)+(VLOOKUP(V402,data!$B$3:$E$32,3,0))*(S402-14)),0)</f>
        <v>0</v>
      </c>
      <c r="X402" s="87" t="s">
        <v>87</v>
      </c>
      <c r="Y402" s="66">
        <f>IF(T402=1,VLOOKUP(X402,data!$B$35:$D$39,2,0),0)</f>
        <v>0</v>
      </c>
      <c r="Z402" s="67">
        <f>IF(AND(W402&lt;&gt;0,Y402&lt;&gt;0)=FALSE,0,data!$C$43)</f>
        <v>0</v>
      </c>
      <c r="AA402" s="91">
        <f t="shared" si="189"/>
        <v>0</v>
      </c>
      <c r="AB402" s="121">
        <f t="shared" si="190"/>
        <v>0</v>
      </c>
      <c r="AC402" s="61">
        <f t="shared" si="191"/>
        <v>0</v>
      </c>
      <c r="AD402" s="61">
        <f t="shared" si="192"/>
        <v>0</v>
      </c>
      <c r="AF402" s="64"/>
      <c r="AG402" s="61">
        <f t="shared" si="193"/>
        <v>0</v>
      </c>
      <c r="AH402" s="65">
        <f>IF(AG402=1,data!$C$41*AF402,0)</f>
        <v>0</v>
      </c>
      <c r="AI402" s="87" t="s">
        <v>87</v>
      </c>
      <c r="AJ402" s="66">
        <f>IF(AG402=1,IF(AF402&lt;15,VLOOKUP(AI402,data!$B$3:$E$32,2,0)*AF402,(VLOOKUP(AI402,data!$B$3:$E$32,2,0)*14)+(VLOOKUP(AI402,data!$B$3:$E$32,3,0))*(AF402-14)),0)</f>
        <v>0</v>
      </c>
      <c r="AK402" s="87" t="s">
        <v>87</v>
      </c>
      <c r="AL402" s="66">
        <f>IF(AG402=1,VLOOKUP(AK402,data!$B$35:$D$39,2,0),0)</f>
        <v>0</v>
      </c>
      <c r="AM402" s="67">
        <f>IF(AND(AJ402&lt;&gt;0,AL402&lt;&gt;0)=FALSE,0,data!$C$43)</f>
        <v>0</v>
      </c>
      <c r="AN402" s="91">
        <f t="shared" si="194"/>
        <v>0</v>
      </c>
      <c r="AO402" s="121">
        <f t="shared" si="195"/>
        <v>0</v>
      </c>
      <c r="AP402" s="61">
        <f t="shared" si="196"/>
        <v>0</v>
      </c>
      <c r="AQ402" s="61">
        <f t="shared" si="197"/>
        <v>0</v>
      </c>
      <c r="AS402" s="64"/>
      <c r="AT402" s="61">
        <f t="shared" si="198"/>
        <v>0</v>
      </c>
      <c r="AU402" s="65">
        <f>IF(AT402=1,data!$C$41*AS402,0)</f>
        <v>0</v>
      </c>
      <c r="AV402" s="87" t="s">
        <v>87</v>
      </c>
      <c r="AW402" s="66">
        <f>IF(AT402=1,IF(AS402&lt;15,VLOOKUP(AV402,data!$B$3:$E$32,2,0)*AS402,(VLOOKUP(AV402,data!$B$3:$E$32,2,0)*14)+(VLOOKUP(AV402,data!$B$3:$E$32,3,0))*(AS402-14)),0)</f>
        <v>0</v>
      </c>
      <c r="AX402" s="87" t="s">
        <v>87</v>
      </c>
      <c r="AY402" s="66">
        <f>IF(AT402=1,VLOOKUP(AX402,data!$B$35:$D$39,2,0),0)</f>
        <v>0</v>
      </c>
      <c r="AZ402" s="67">
        <f>IF(AND(AW402&lt;&gt;0,AY402&lt;&gt;0)=FALSE,0,data!$C$43)</f>
        <v>0</v>
      </c>
      <c r="BA402" s="91">
        <f t="shared" si="199"/>
        <v>0</v>
      </c>
      <c r="BB402" s="121">
        <f t="shared" si="200"/>
        <v>0</v>
      </c>
      <c r="BC402" s="61">
        <f t="shared" si="201"/>
        <v>0</v>
      </c>
      <c r="BD402" s="61">
        <f t="shared" si="202"/>
        <v>0</v>
      </c>
      <c r="BF402" s="64"/>
      <c r="BG402" s="61">
        <f t="shared" si="203"/>
        <v>0</v>
      </c>
      <c r="BH402" s="65">
        <f>IF(BG402=1,data!$C$41*BF402,0)</f>
        <v>0</v>
      </c>
      <c r="BI402" s="87" t="s">
        <v>87</v>
      </c>
      <c r="BJ402" s="66">
        <f>IF(BG402=1,IF(BF402&lt;15,VLOOKUP(BI402,data!$B$3:$E$32,2,0)*BF402,(VLOOKUP(BI402,data!$B$3:$E$32,2,0)*14)+(VLOOKUP(BI402,data!$B$3:$E$32,3,0))*(BF402-14)),0)</f>
        <v>0</v>
      </c>
      <c r="BK402" s="87" t="s">
        <v>87</v>
      </c>
      <c r="BL402" s="66">
        <f>IF(BG402=1,VLOOKUP(BK402,data!$B$35:$D$39,2,0),0)</f>
        <v>0</v>
      </c>
      <c r="BM402" s="67">
        <f>IF(AND(BJ402&lt;&gt;0,BL402&lt;&gt;0)=FALSE,0,data!$C$43)</f>
        <v>0</v>
      </c>
      <c r="BN402" s="91">
        <f t="shared" si="204"/>
        <v>0</v>
      </c>
      <c r="BO402" s="121">
        <f t="shared" si="205"/>
        <v>0</v>
      </c>
      <c r="BP402" s="61">
        <f t="shared" si="206"/>
        <v>0</v>
      </c>
      <c r="BQ402" s="61">
        <f t="shared" si="207"/>
        <v>0</v>
      </c>
      <c r="BS402" s="64"/>
      <c r="BT402" s="61">
        <f t="shared" si="208"/>
        <v>0</v>
      </c>
      <c r="BU402" s="65">
        <f>IF(BT402=1,data!$C$41*BS402,0)</f>
        <v>0</v>
      </c>
      <c r="BV402" s="87" t="s">
        <v>87</v>
      </c>
      <c r="BW402" s="66">
        <f>IF(BT402=1,IF(BS402&lt;15,VLOOKUP(BV402,data!$B$3:$E$32,2,0)*BS402,(VLOOKUP(BV402,data!$B$3:$E$32,2,0)*14)+(VLOOKUP(BV402,data!$B$3:$E$32,3,0))*(BS402-14)),0)</f>
        <v>0</v>
      </c>
      <c r="BX402" s="87" t="s">
        <v>87</v>
      </c>
      <c r="BY402" s="66">
        <f>IF(BT402=1,VLOOKUP(BX402,data!$B$35:$D$39,2,0),0)</f>
        <v>0</v>
      </c>
      <c r="BZ402" s="67">
        <f>IF(AND(BW402&lt;&gt;0,BY402&lt;&gt;0)=FALSE,0,data!$C$43)</f>
        <v>0</v>
      </c>
      <c r="CA402" s="91">
        <f t="shared" si="209"/>
        <v>0</v>
      </c>
      <c r="CB402" s="121">
        <f t="shared" si="210"/>
        <v>0</v>
      </c>
      <c r="CC402" s="61">
        <f t="shared" si="211"/>
        <v>0</v>
      </c>
      <c r="CD402" s="61">
        <f t="shared" si="212"/>
        <v>0</v>
      </c>
    </row>
    <row r="403" spans="1:82" ht="18" hidden="1" customHeight="1" x14ac:dyDescent="0.25">
      <c r="A403" s="68"/>
      <c r="B403" s="58" t="s">
        <v>485</v>
      </c>
      <c r="C403" s="113"/>
      <c r="D403" s="59"/>
      <c r="E403" s="64"/>
      <c r="F403" s="61">
        <f t="shared" si="184"/>
        <v>0</v>
      </c>
      <c r="G403" s="65">
        <f>IF(F403=1,data!$C$41*E403,0)</f>
        <v>0</v>
      </c>
      <c r="H403" s="87" t="s">
        <v>87</v>
      </c>
      <c r="I403" s="66">
        <f>IF($F403=1,IF($E403&lt;15,VLOOKUP(H403,data!$B$3:$E$32,2,0)*$E403,(VLOOKUP(H403,data!$B$3:$E$32,2,0)*14)+(VLOOKUP(H403,data!$B$3:$E$32,3,0))*($E403-14)),0)</f>
        <v>0</v>
      </c>
      <c r="J403" s="87" t="s">
        <v>87</v>
      </c>
      <c r="K403" s="66">
        <f>IF($F403=1,VLOOKUP(J403,data!$B$35:$D$39,2,0),0)</f>
        <v>0</v>
      </c>
      <c r="L403" s="67">
        <f>IF(AND(I403&lt;&gt;0,K403&lt;&gt;0)=FALSE,0,data!$C$43)</f>
        <v>0</v>
      </c>
      <c r="M403" s="91">
        <f t="shared" si="154"/>
        <v>0</v>
      </c>
      <c r="N403" s="61">
        <f t="shared" si="213"/>
        <v>0</v>
      </c>
      <c r="O403" s="61">
        <f t="shared" si="185"/>
        <v>0</v>
      </c>
      <c r="P403" s="61">
        <f t="shared" si="186"/>
        <v>0</v>
      </c>
      <c r="Q403" s="137">
        <f t="shared" si="187"/>
        <v>0</v>
      </c>
      <c r="S403" s="64"/>
      <c r="T403" s="61">
        <f t="shared" si="188"/>
        <v>0</v>
      </c>
      <c r="U403" s="65">
        <f>IF(T403=1,data!$C$41*S403,0)</f>
        <v>0</v>
      </c>
      <c r="V403" s="87" t="s">
        <v>87</v>
      </c>
      <c r="W403" s="66">
        <f>IF(T403=1,IF(S403&lt;15,VLOOKUP(V403,data!$B$3:$E$32,2,0)*S403,(VLOOKUP(V403,data!$B$3:$E$32,2,0)*14)+(VLOOKUP(V403,data!$B$3:$E$32,3,0))*(S403-14)),0)</f>
        <v>0</v>
      </c>
      <c r="X403" s="87" t="s">
        <v>87</v>
      </c>
      <c r="Y403" s="66">
        <f>IF(T403=1,VLOOKUP(X403,data!$B$35:$D$39,2,0),0)</f>
        <v>0</v>
      </c>
      <c r="Z403" s="67">
        <f>IF(AND(W403&lt;&gt;0,Y403&lt;&gt;0)=FALSE,0,data!$C$43)</f>
        <v>0</v>
      </c>
      <c r="AA403" s="91">
        <f t="shared" si="189"/>
        <v>0</v>
      </c>
      <c r="AB403" s="121">
        <f t="shared" si="190"/>
        <v>0</v>
      </c>
      <c r="AC403" s="61">
        <f t="shared" si="191"/>
        <v>0</v>
      </c>
      <c r="AD403" s="61">
        <f t="shared" si="192"/>
        <v>0</v>
      </c>
      <c r="AF403" s="64"/>
      <c r="AG403" s="61">
        <f t="shared" si="193"/>
        <v>0</v>
      </c>
      <c r="AH403" s="65">
        <f>IF(AG403=1,data!$C$41*AF403,0)</f>
        <v>0</v>
      </c>
      <c r="AI403" s="87" t="s">
        <v>87</v>
      </c>
      <c r="AJ403" s="66">
        <f>IF(AG403=1,IF(AF403&lt;15,VLOOKUP(AI403,data!$B$3:$E$32,2,0)*AF403,(VLOOKUP(AI403,data!$B$3:$E$32,2,0)*14)+(VLOOKUP(AI403,data!$B$3:$E$32,3,0))*(AF403-14)),0)</f>
        <v>0</v>
      </c>
      <c r="AK403" s="87" t="s">
        <v>87</v>
      </c>
      <c r="AL403" s="66">
        <f>IF(AG403=1,VLOOKUP(AK403,data!$B$35:$D$39,2,0),0)</f>
        <v>0</v>
      </c>
      <c r="AM403" s="67">
        <f>IF(AND(AJ403&lt;&gt;0,AL403&lt;&gt;0)=FALSE,0,data!$C$43)</f>
        <v>0</v>
      </c>
      <c r="AN403" s="91">
        <f t="shared" si="194"/>
        <v>0</v>
      </c>
      <c r="AO403" s="121">
        <f t="shared" si="195"/>
        <v>0</v>
      </c>
      <c r="AP403" s="61">
        <f t="shared" si="196"/>
        <v>0</v>
      </c>
      <c r="AQ403" s="61">
        <f t="shared" si="197"/>
        <v>0</v>
      </c>
      <c r="AS403" s="64"/>
      <c r="AT403" s="61">
        <f t="shared" si="198"/>
        <v>0</v>
      </c>
      <c r="AU403" s="65">
        <f>IF(AT403=1,data!$C$41*AS403,0)</f>
        <v>0</v>
      </c>
      <c r="AV403" s="87" t="s">
        <v>87</v>
      </c>
      <c r="AW403" s="66">
        <f>IF(AT403=1,IF(AS403&lt;15,VLOOKUP(AV403,data!$B$3:$E$32,2,0)*AS403,(VLOOKUP(AV403,data!$B$3:$E$32,2,0)*14)+(VLOOKUP(AV403,data!$B$3:$E$32,3,0))*(AS403-14)),0)</f>
        <v>0</v>
      </c>
      <c r="AX403" s="87" t="s">
        <v>87</v>
      </c>
      <c r="AY403" s="66">
        <f>IF(AT403=1,VLOOKUP(AX403,data!$B$35:$D$39,2,0),0)</f>
        <v>0</v>
      </c>
      <c r="AZ403" s="67">
        <f>IF(AND(AW403&lt;&gt;0,AY403&lt;&gt;0)=FALSE,0,data!$C$43)</f>
        <v>0</v>
      </c>
      <c r="BA403" s="91">
        <f t="shared" si="199"/>
        <v>0</v>
      </c>
      <c r="BB403" s="121">
        <f t="shared" si="200"/>
        <v>0</v>
      </c>
      <c r="BC403" s="61">
        <f t="shared" si="201"/>
        <v>0</v>
      </c>
      <c r="BD403" s="61">
        <f t="shared" si="202"/>
        <v>0</v>
      </c>
      <c r="BF403" s="64"/>
      <c r="BG403" s="61">
        <f t="shared" si="203"/>
        <v>0</v>
      </c>
      <c r="BH403" s="65">
        <f>IF(BG403=1,data!$C$41*BF403,0)</f>
        <v>0</v>
      </c>
      <c r="BI403" s="87" t="s">
        <v>87</v>
      </c>
      <c r="BJ403" s="66">
        <f>IF(BG403=1,IF(BF403&lt;15,VLOOKUP(BI403,data!$B$3:$E$32,2,0)*BF403,(VLOOKUP(BI403,data!$B$3:$E$32,2,0)*14)+(VLOOKUP(BI403,data!$B$3:$E$32,3,0))*(BF403-14)),0)</f>
        <v>0</v>
      </c>
      <c r="BK403" s="87" t="s">
        <v>87</v>
      </c>
      <c r="BL403" s="66">
        <f>IF(BG403=1,VLOOKUP(BK403,data!$B$35:$D$39,2,0),0)</f>
        <v>0</v>
      </c>
      <c r="BM403" s="67">
        <f>IF(AND(BJ403&lt;&gt;0,BL403&lt;&gt;0)=FALSE,0,data!$C$43)</f>
        <v>0</v>
      </c>
      <c r="BN403" s="91">
        <f t="shared" si="204"/>
        <v>0</v>
      </c>
      <c r="BO403" s="121">
        <f t="shared" si="205"/>
        <v>0</v>
      </c>
      <c r="BP403" s="61">
        <f t="shared" si="206"/>
        <v>0</v>
      </c>
      <c r="BQ403" s="61">
        <f t="shared" si="207"/>
        <v>0</v>
      </c>
      <c r="BS403" s="64"/>
      <c r="BT403" s="61">
        <f t="shared" si="208"/>
        <v>0</v>
      </c>
      <c r="BU403" s="65">
        <f>IF(BT403=1,data!$C$41*BS403,0)</f>
        <v>0</v>
      </c>
      <c r="BV403" s="87" t="s">
        <v>87</v>
      </c>
      <c r="BW403" s="66">
        <f>IF(BT403=1,IF(BS403&lt;15,VLOOKUP(BV403,data!$B$3:$E$32,2,0)*BS403,(VLOOKUP(BV403,data!$B$3:$E$32,2,0)*14)+(VLOOKUP(BV403,data!$B$3:$E$32,3,0))*(BS403-14)),0)</f>
        <v>0</v>
      </c>
      <c r="BX403" s="87" t="s">
        <v>87</v>
      </c>
      <c r="BY403" s="66">
        <f>IF(BT403=1,VLOOKUP(BX403,data!$B$35:$D$39,2,0),0)</f>
        <v>0</v>
      </c>
      <c r="BZ403" s="67">
        <f>IF(AND(BW403&lt;&gt;0,BY403&lt;&gt;0)=FALSE,0,data!$C$43)</f>
        <v>0</v>
      </c>
      <c r="CA403" s="91">
        <f t="shared" si="209"/>
        <v>0</v>
      </c>
      <c r="CB403" s="121">
        <f t="shared" si="210"/>
        <v>0</v>
      </c>
      <c r="CC403" s="61">
        <f t="shared" si="211"/>
        <v>0</v>
      </c>
      <c r="CD403" s="61">
        <f t="shared" si="212"/>
        <v>0</v>
      </c>
    </row>
    <row r="404" spans="1:82" ht="18" hidden="1" customHeight="1" x14ac:dyDescent="0.25">
      <c r="A404" s="68"/>
      <c r="B404" s="58" t="s">
        <v>486</v>
      </c>
      <c r="C404" s="113"/>
      <c r="D404" s="59"/>
      <c r="E404" s="64"/>
      <c r="F404" s="61">
        <f t="shared" si="184"/>
        <v>0</v>
      </c>
      <c r="G404" s="65">
        <f>IF(F404=1,data!$C$41*E404,0)</f>
        <v>0</v>
      </c>
      <c r="H404" s="87" t="s">
        <v>87</v>
      </c>
      <c r="I404" s="66">
        <f>IF($F404=1,IF($E404&lt;15,VLOOKUP(H404,data!$B$3:$E$32,2,0)*$E404,(VLOOKUP(H404,data!$B$3:$E$32,2,0)*14)+(VLOOKUP(H404,data!$B$3:$E$32,3,0))*($E404-14)),0)</f>
        <v>0</v>
      </c>
      <c r="J404" s="87" t="s">
        <v>87</v>
      </c>
      <c r="K404" s="66">
        <f>IF($F404=1,VLOOKUP(J404,data!$B$35:$D$39,2,0),0)</f>
        <v>0</v>
      </c>
      <c r="L404" s="67">
        <f>IF(AND(I404&lt;&gt;0,K404&lt;&gt;0)=FALSE,0,data!$C$43)</f>
        <v>0</v>
      </c>
      <c r="M404" s="91">
        <f t="shared" si="154"/>
        <v>0</v>
      </c>
      <c r="N404" s="61">
        <f t="shared" si="213"/>
        <v>0</v>
      </c>
      <c r="O404" s="61">
        <f t="shared" si="185"/>
        <v>0</v>
      </c>
      <c r="P404" s="61">
        <f t="shared" si="186"/>
        <v>0</v>
      </c>
      <c r="Q404" s="137">
        <f t="shared" si="187"/>
        <v>0</v>
      </c>
      <c r="S404" s="64"/>
      <c r="T404" s="61">
        <f t="shared" si="188"/>
        <v>0</v>
      </c>
      <c r="U404" s="65">
        <f>IF(T404=1,data!$C$41*S404,0)</f>
        <v>0</v>
      </c>
      <c r="V404" s="87" t="s">
        <v>87</v>
      </c>
      <c r="W404" s="66">
        <f>IF(T404=1,IF(S404&lt;15,VLOOKUP(V404,data!$B$3:$E$32,2,0)*S404,(VLOOKUP(V404,data!$B$3:$E$32,2,0)*14)+(VLOOKUP(V404,data!$B$3:$E$32,3,0))*(S404-14)),0)</f>
        <v>0</v>
      </c>
      <c r="X404" s="87" t="s">
        <v>87</v>
      </c>
      <c r="Y404" s="66">
        <f>IF(T404=1,VLOOKUP(X404,data!$B$35:$D$39,2,0),0)</f>
        <v>0</v>
      </c>
      <c r="Z404" s="67">
        <f>IF(AND(W404&lt;&gt;0,Y404&lt;&gt;0)=FALSE,0,data!$C$43)</f>
        <v>0</v>
      </c>
      <c r="AA404" s="91">
        <f t="shared" si="189"/>
        <v>0</v>
      </c>
      <c r="AB404" s="121">
        <f t="shared" si="190"/>
        <v>0</v>
      </c>
      <c r="AC404" s="61">
        <f t="shared" si="191"/>
        <v>0</v>
      </c>
      <c r="AD404" s="61">
        <f t="shared" si="192"/>
        <v>0</v>
      </c>
      <c r="AF404" s="64"/>
      <c r="AG404" s="61">
        <f t="shared" si="193"/>
        <v>0</v>
      </c>
      <c r="AH404" s="65">
        <f>IF(AG404=1,data!$C$41*AF404,0)</f>
        <v>0</v>
      </c>
      <c r="AI404" s="87" t="s">
        <v>87</v>
      </c>
      <c r="AJ404" s="66">
        <f>IF(AG404=1,IF(AF404&lt;15,VLOOKUP(AI404,data!$B$3:$E$32,2,0)*AF404,(VLOOKUP(AI404,data!$B$3:$E$32,2,0)*14)+(VLOOKUP(AI404,data!$B$3:$E$32,3,0))*(AF404-14)),0)</f>
        <v>0</v>
      </c>
      <c r="AK404" s="87" t="s">
        <v>87</v>
      </c>
      <c r="AL404" s="66">
        <f>IF(AG404=1,VLOOKUP(AK404,data!$B$35:$D$39,2,0),0)</f>
        <v>0</v>
      </c>
      <c r="AM404" s="67">
        <f>IF(AND(AJ404&lt;&gt;0,AL404&lt;&gt;0)=FALSE,0,data!$C$43)</f>
        <v>0</v>
      </c>
      <c r="AN404" s="91">
        <f t="shared" si="194"/>
        <v>0</v>
      </c>
      <c r="AO404" s="121">
        <f t="shared" si="195"/>
        <v>0</v>
      </c>
      <c r="AP404" s="61">
        <f t="shared" si="196"/>
        <v>0</v>
      </c>
      <c r="AQ404" s="61">
        <f t="shared" si="197"/>
        <v>0</v>
      </c>
      <c r="AS404" s="64"/>
      <c r="AT404" s="61">
        <f t="shared" si="198"/>
        <v>0</v>
      </c>
      <c r="AU404" s="65">
        <f>IF(AT404=1,data!$C$41*AS404,0)</f>
        <v>0</v>
      </c>
      <c r="AV404" s="87" t="s">
        <v>87</v>
      </c>
      <c r="AW404" s="66">
        <f>IF(AT404=1,IF(AS404&lt;15,VLOOKUP(AV404,data!$B$3:$E$32,2,0)*AS404,(VLOOKUP(AV404,data!$B$3:$E$32,2,0)*14)+(VLOOKUP(AV404,data!$B$3:$E$32,3,0))*(AS404-14)),0)</f>
        <v>0</v>
      </c>
      <c r="AX404" s="87" t="s">
        <v>87</v>
      </c>
      <c r="AY404" s="66">
        <f>IF(AT404=1,VLOOKUP(AX404,data!$B$35:$D$39,2,0),0)</f>
        <v>0</v>
      </c>
      <c r="AZ404" s="67">
        <f>IF(AND(AW404&lt;&gt;0,AY404&lt;&gt;0)=FALSE,0,data!$C$43)</f>
        <v>0</v>
      </c>
      <c r="BA404" s="91">
        <f t="shared" si="199"/>
        <v>0</v>
      </c>
      <c r="BB404" s="121">
        <f t="shared" si="200"/>
        <v>0</v>
      </c>
      <c r="BC404" s="61">
        <f t="shared" si="201"/>
        <v>0</v>
      </c>
      <c r="BD404" s="61">
        <f t="shared" si="202"/>
        <v>0</v>
      </c>
      <c r="BF404" s="64"/>
      <c r="BG404" s="61">
        <f t="shared" si="203"/>
        <v>0</v>
      </c>
      <c r="BH404" s="65">
        <f>IF(BG404=1,data!$C$41*BF404,0)</f>
        <v>0</v>
      </c>
      <c r="BI404" s="87" t="s">
        <v>87</v>
      </c>
      <c r="BJ404" s="66">
        <f>IF(BG404=1,IF(BF404&lt;15,VLOOKUP(BI404,data!$B$3:$E$32,2,0)*BF404,(VLOOKUP(BI404,data!$B$3:$E$32,2,0)*14)+(VLOOKUP(BI404,data!$B$3:$E$32,3,0))*(BF404-14)),0)</f>
        <v>0</v>
      </c>
      <c r="BK404" s="87" t="s">
        <v>87</v>
      </c>
      <c r="BL404" s="66">
        <f>IF(BG404=1,VLOOKUP(BK404,data!$B$35:$D$39,2,0),0)</f>
        <v>0</v>
      </c>
      <c r="BM404" s="67">
        <f>IF(AND(BJ404&lt;&gt;0,BL404&lt;&gt;0)=FALSE,0,data!$C$43)</f>
        <v>0</v>
      </c>
      <c r="BN404" s="91">
        <f t="shared" si="204"/>
        <v>0</v>
      </c>
      <c r="BO404" s="121">
        <f t="shared" si="205"/>
        <v>0</v>
      </c>
      <c r="BP404" s="61">
        <f t="shared" si="206"/>
        <v>0</v>
      </c>
      <c r="BQ404" s="61">
        <f t="shared" si="207"/>
        <v>0</v>
      </c>
      <c r="BS404" s="64"/>
      <c r="BT404" s="61">
        <f t="shared" si="208"/>
        <v>0</v>
      </c>
      <c r="BU404" s="65">
        <f>IF(BT404=1,data!$C$41*BS404,0)</f>
        <v>0</v>
      </c>
      <c r="BV404" s="87" t="s">
        <v>87</v>
      </c>
      <c r="BW404" s="66">
        <f>IF(BT404=1,IF(BS404&lt;15,VLOOKUP(BV404,data!$B$3:$E$32,2,0)*BS404,(VLOOKUP(BV404,data!$B$3:$E$32,2,0)*14)+(VLOOKUP(BV404,data!$B$3:$E$32,3,0))*(BS404-14)),0)</f>
        <v>0</v>
      </c>
      <c r="BX404" s="87" t="s">
        <v>87</v>
      </c>
      <c r="BY404" s="66">
        <f>IF(BT404=1,VLOOKUP(BX404,data!$B$35:$D$39,2,0),0)</f>
        <v>0</v>
      </c>
      <c r="BZ404" s="67">
        <f>IF(AND(BW404&lt;&gt;0,BY404&lt;&gt;0)=FALSE,0,data!$C$43)</f>
        <v>0</v>
      </c>
      <c r="CA404" s="91">
        <f t="shared" si="209"/>
        <v>0</v>
      </c>
      <c r="CB404" s="121">
        <f t="shared" si="210"/>
        <v>0</v>
      </c>
      <c r="CC404" s="61">
        <f t="shared" si="211"/>
        <v>0</v>
      </c>
      <c r="CD404" s="61">
        <f t="shared" si="212"/>
        <v>0</v>
      </c>
    </row>
    <row r="405" spans="1:82" ht="18" hidden="1" customHeight="1" x14ac:dyDescent="0.25">
      <c r="A405" s="68"/>
      <c r="B405" s="58" t="s">
        <v>487</v>
      </c>
      <c r="C405" s="113"/>
      <c r="D405" s="59"/>
      <c r="E405" s="64"/>
      <c r="F405" s="61">
        <f t="shared" si="184"/>
        <v>0</v>
      </c>
      <c r="G405" s="65">
        <f>IF(F405=1,data!$C$41*E405,0)</f>
        <v>0</v>
      </c>
      <c r="H405" s="87" t="s">
        <v>87</v>
      </c>
      <c r="I405" s="66">
        <f>IF($F405=1,IF($E405&lt;15,VLOOKUP(H405,data!$B$3:$E$32,2,0)*$E405,(VLOOKUP(H405,data!$B$3:$E$32,2,0)*14)+(VLOOKUP(H405,data!$B$3:$E$32,3,0))*($E405-14)),0)</f>
        <v>0</v>
      </c>
      <c r="J405" s="87" t="s">
        <v>87</v>
      </c>
      <c r="K405" s="66">
        <f>IF($F405=1,VLOOKUP(J405,data!$B$35:$D$39,2,0),0)</f>
        <v>0</v>
      </c>
      <c r="L405" s="67">
        <f>IF(AND(I405&lt;&gt;0,K405&lt;&gt;0)=FALSE,0,data!$C$43)</f>
        <v>0</v>
      </c>
      <c r="M405" s="91">
        <f t="shared" si="154"/>
        <v>0</v>
      </c>
      <c r="N405" s="61">
        <f t="shared" si="213"/>
        <v>0</v>
      </c>
      <c r="O405" s="61">
        <f t="shared" si="185"/>
        <v>0</v>
      </c>
      <c r="P405" s="61">
        <f t="shared" si="186"/>
        <v>0</v>
      </c>
      <c r="Q405" s="137">
        <f t="shared" si="187"/>
        <v>0</v>
      </c>
      <c r="S405" s="64"/>
      <c r="T405" s="61">
        <f t="shared" si="188"/>
        <v>0</v>
      </c>
      <c r="U405" s="65">
        <f>IF(T405=1,data!$C$41*S405,0)</f>
        <v>0</v>
      </c>
      <c r="V405" s="87" t="s">
        <v>87</v>
      </c>
      <c r="W405" s="66">
        <f>IF(T405=1,IF(S405&lt;15,VLOOKUP(V405,data!$B$3:$E$32,2,0)*S405,(VLOOKUP(V405,data!$B$3:$E$32,2,0)*14)+(VLOOKUP(V405,data!$B$3:$E$32,3,0))*(S405-14)),0)</f>
        <v>0</v>
      </c>
      <c r="X405" s="87" t="s">
        <v>87</v>
      </c>
      <c r="Y405" s="66">
        <f>IF(T405=1,VLOOKUP(X405,data!$B$35:$D$39,2,0),0)</f>
        <v>0</v>
      </c>
      <c r="Z405" s="67">
        <f>IF(AND(W405&lt;&gt;0,Y405&lt;&gt;0)=FALSE,0,data!$C$43)</f>
        <v>0</v>
      </c>
      <c r="AA405" s="91">
        <f t="shared" si="189"/>
        <v>0</v>
      </c>
      <c r="AB405" s="121">
        <f t="shared" si="190"/>
        <v>0</v>
      </c>
      <c r="AC405" s="61">
        <f t="shared" si="191"/>
        <v>0</v>
      </c>
      <c r="AD405" s="61">
        <f t="shared" si="192"/>
        <v>0</v>
      </c>
      <c r="AF405" s="64"/>
      <c r="AG405" s="61">
        <f t="shared" si="193"/>
        <v>0</v>
      </c>
      <c r="AH405" s="65">
        <f>IF(AG405=1,data!$C$41*AF405,0)</f>
        <v>0</v>
      </c>
      <c r="AI405" s="87" t="s">
        <v>87</v>
      </c>
      <c r="AJ405" s="66">
        <f>IF(AG405=1,IF(AF405&lt;15,VLOOKUP(AI405,data!$B$3:$E$32,2,0)*AF405,(VLOOKUP(AI405,data!$B$3:$E$32,2,0)*14)+(VLOOKUP(AI405,data!$B$3:$E$32,3,0))*(AF405-14)),0)</f>
        <v>0</v>
      </c>
      <c r="AK405" s="87" t="s">
        <v>87</v>
      </c>
      <c r="AL405" s="66">
        <f>IF(AG405=1,VLOOKUP(AK405,data!$B$35:$D$39,2,0),0)</f>
        <v>0</v>
      </c>
      <c r="AM405" s="67">
        <f>IF(AND(AJ405&lt;&gt;0,AL405&lt;&gt;0)=FALSE,0,data!$C$43)</f>
        <v>0</v>
      </c>
      <c r="AN405" s="91">
        <f t="shared" si="194"/>
        <v>0</v>
      </c>
      <c r="AO405" s="121">
        <f t="shared" si="195"/>
        <v>0</v>
      </c>
      <c r="AP405" s="61">
        <f t="shared" si="196"/>
        <v>0</v>
      </c>
      <c r="AQ405" s="61">
        <f t="shared" si="197"/>
        <v>0</v>
      </c>
      <c r="AS405" s="64"/>
      <c r="AT405" s="61">
        <f t="shared" si="198"/>
        <v>0</v>
      </c>
      <c r="AU405" s="65">
        <f>IF(AT405=1,data!$C$41*AS405,0)</f>
        <v>0</v>
      </c>
      <c r="AV405" s="87" t="s">
        <v>87</v>
      </c>
      <c r="AW405" s="66">
        <f>IF(AT405=1,IF(AS405&lt;15,VLOOKUP(AV405,data!$B$3:$E$32,2,0)*AS405,(VLOOKUP(AV405,data!$B$3:$E$32,2,0)*14)+(VLOOKUP(AV405,data!$B$3:$E$32,3,0))*(AS405-14)),0)</f>
        <v>0</v>
      </c>
      <c r="AX405" s="87" t="s">
        <v>87</v>
      </c>
      <c r="AY405" s="66">
        <f>IF(AT405=1,VLOOKUP(AX405,data!$B$35:$D$39,2,0),0)</f>
        <v>0</v>
      </c>
      <c r="AZ405" s="67">
        <f>IF(AND(AW405&lt;&gt;0,AY405&lt;&gt;0)=FALSE,0,data!$C$43)</f>
        <v>0</v>
      </c>
      <c r="BA405" s="91">
        <f t="shared" si="199"/>
        <v>0</v>
      </c>
      <c r="BB405" s="121">
        <f t="shared" si="200"/>
        <v>0</v>
      </c>
      <c r="BC405" s="61">
        <f t="shared" si="201"/>
        <v>0</v>
      </c>
      <c r="BD405" s="61">
        <f t="shared" si="202"/>
        <v>0</v>
      </c>
      <c r="BF405" s="64"/>
      <c r="BG405" s="61">
        <f t="shared" si="203"/>
        <v>0</v>
      </c>
      <c r="BH405" s="65">
        <f>IF(BG405=1,data!$C$41*BF405,0)</f>
        <v>0</v>
      </c>
      <c r="BI405" s="87" t="s">
        <v>87</v>
      </c>
      <c r="BJ405" s="66">
        <f>IF(BG405=1,IF(BF405&lt;15,VLOOKUP(BI405,data!$B$3:$E$32,2,0)*BF405,(VLOOKUP(BI405,data!$B$3:$E$32,2,0)*14)+(VLOOKUP(BI405,data!$B$3:$E$32,3,0))*(BF405-14)),0)</f>
        <v>0</v>
      </c>
      <c r="BK405" s="87" t="s">
        <v>87</v>
      </c>
      <c r="BL405" s="66">
        <f>IF(BG405=1,VLOOKUP(BK405,data!$B$35:$D$39,2,0),0)</f>
        <v>0</v>
      </c>
      <c r="BM405" s="67">
        <f>IF(AND(BJ405&lt;&gt;0,BL405&lt;&gt;0)=FALSE,0,data!$C$43)</f>
        <v>0</v>
      </c>
      <c r="BN405" s="91">
        <f t="shared" si="204"/>
        <v>0</v>
      </c>
      <c r="BO405" s="121">
        <f t="shared" si="205"/>
        <v>0</v>
      </c>
      <c r="BP405" s="61">
        <f t="shared" si="206"/>
        <v>0</v>
      </c>
      <c r="BQ405" s="61">
        <f t="shared" si="207"/>
        <v>0</v>
      </c>
      <c r="BS405" s="64"/>
      <c r="BT405" s="61">
        <f t="shared" si="208"/>
        <v>0</v>
      </c>
      <c r="BU405" s="65">
        <f>IF(BT405=1,data!$C$41*BS405,0)</f>
        <v>0</v>
      </c>
      <c r="BV405" s="87" t="s">
        <v>87</v>
      </c>
      <c r="BW405" s="66">
        <f>IF(BT405=1,IF(BS405&lt;15,VLOOKUP(BV405,data!$B$3:$E$32,2,0)*BS405,(VLOOKUP(BV405,data!$B$3:$E$32,2,0)*14)+(VLOOKUP(BV405,data!$B$3:$E$32,3,0))*(BS405-14)),0)</f>
        <v>0</v>
      </c>
      <c r="BX405" s="87" t="s">
        <v>87</v>
      </c>
      <c r="BY405" s="66">
        <f>IF(BT405=1,VLOOKUP(BX405,data!$B$35:$D$39,2,0),0)</f>
        <v>0</v>
      </c>
      <c r="BZ405" s="67">
        <f>IF(AND(BW405&lt;&gt;0,BY405&lt;&gt;0)=FALSE,0,data!$C$43)</f>
        <v>0</v>
      </c>
      <c r="CA405" s="91">
        <f t="shared" si="209"/>
        <v>0</v>
      </c>
      <c r="CB405" s="121">
        <f t="shared" si="210"/>
        <v>0</v>
      </c>
      <c r="CC405" s="61">
        <f t="shared" si="211"/>
        <v>0</v>
      </c>
      <c r="CD405" s="61">
        <f t="shared" si="212"/>
        <v>0</v>
      </c>
    </row>
    <row r="406" spans="1:82" ht="18" hidden="1" customHeight="1" x14ac:dyDescent="0.25">
      <c r="A406" s="68"/>
      <c r="B406" s="58" t="s">
        <v>488</v>
      </c>
      <c r="C406" s="113"/>
      <c r="D406" s="59"/>
      <c r="E406" s="64"/>
      <c r="F406" s="61">
        <f t="shared" si="184"/>
        <v>0</v>
      </c>
      <c r="G406" s="65">
        <f>IF(F406=1,data!$C$41*E406,0)</f>
        <v>0</v>
      </c>
      <c r="H406" s="87" t="s">
        <v>87</v>
      </c>
      <c r="I406" s="66">
        <f>IF($F406=1,IF($E406&lt;15,VLOOKUP(H406,data!$B$3:$E$32,2,0)*$E406,(VLOOKUP(H406,data!$B$3:$E$32,2,0)*14)+(VLOOKUP(H406,data!$B$3:$E$32,3,0))*($E406-14)),0)</f>
        <v>0</v>
      </c>
      <c r="J406" s="87" t="s">
        <v>87</v>
      </c>
      <c r="K406" s="66">
        <f>IF($F406=1,VLOOKUP(J406,data!$B$35:$D$39,2,0),0)</f>
        <v>0</v>
      </c>
      <c r="L406" s="67">
        <f>IF(AND(I406&lt;&gt;0,K406&lt;&gt;0)=FALSE,0,data!$C$43)</f>
        <v>0</v>
      </c>
      <c r="M406" s="91">
        <f t="shared" si="154"/>
        <v>0</v>
      </c>
      <c r="N406" s="61">
        <f t="shared" si="213"/>
        <v>0</v>
      </c>
      <c r="O406" s="61">
        <f t="shared" si="185"/>
        <v>0</v>
      </c>
      <c r="P406" s="61">
        <f t="shared" si="186"/>
        <v>0</v>
      </c>
      <c r="Q406" s="137">
        <f t="shared" si="187"/>
        <v>0</v>
      </c>
      <c r="S406" s="64"/>
      <c r="T406" s="61">
        <f t="shared" si="188"/>
        <v>0</v>
      </c>
      <c r="U406" s="65">
        <f>IF(T406=1,data!$C$41*S406,0)</f>
        <v>0</v>
      </c>
      <c r="V406" s="87" t="s">
        <v>87</v>
      </c>
      <c r="W406" s="66">
        <f>IF(T406=1,IF(S406&lt;15,VLOOKUP(V406,data!$B$3:$E$32,2,0)*S406,(VLOOKUP(V406,data!$B$3:$E$32,2,0)*14)+(VLOOKUP(V406,data!$B$3:$E$32,3,0))*(S406-14)),0)</f>
        <v>0</v>
      </c>
      <c r="X406" s="87" t="s">
        <v>87</v>
      </c>
      <c r="Y406" s="66">
        <f>IF(T406=1,VLOOKUP(X406,data!$B$35:$D$39,2,0),0)</f>
        <v>0</v>
      </c>
      <c r="Z406" s="67">
        <f>IF(AND(W406&lt;&gt;0,Y406&lt;&gt;0)=FALSE,0,data!$C$43)</f>
        <v>0</v>
      </c>
      <c r="AA406" s="91">
        <f t="shared" si="189"/>
        <v>0</v>
      </c>
      <c r="AB406" s="121">
        <f t="shared" si="190"/>
        <v>0</v>
      </c>
      <c r="AC406" s="61">
        <f t="shared" si="191"/>
        <v>0</v>
      </c>
      <c r="AD406" s="61">
        <f t="shared" si="192"/>
        <v>0</v>
      </c>
      <c r="AF406" s="64"/>
      <c r="AG406" s="61">
        <f t="shared" si="193"/>
        <v>0</v>
      </c>
      <c r="AH406" s="65">
        <f>IF(AG406=1,data!$C$41*AF406,0)</f>
        <v>0</v>
      </c>
      <c r="AI406" s="87" t="s">
        <v>87</v>
      </c>
      <c r="AJ406" s="66">
        <f>IF(AG406=1,IF(AF406&lt;15,VLOOKUP(AI406,data!$B$3:$E$32,2,0)*AF406,(VLOOKUP(AI406,data!$B$3:$E$32,2,0)*14)+(VLOOKUP(AI406,data!$B$3:$E$32,3,0))*(AF406-14)),0)</f>
        <v>0</v>
      </c>
      <c r="AK406" s="87" t="s">
        <v>87</v>
      </c>
      <c r="AL406" s="66">
        <f>IF(AG406=1,VLOOKUP(AK406,data!$B$35:$D$39,2,0),0)</f>
        <v>0</v>
      </c>
      <c r="AM406" s="67">
        <f>IF(AND(AJ406&lt;&gt;0,AL406&lt;&gt;0)=FALSE,0,data!$C$43)</f>
        <v>0</v>
      </c>
      <c r="AN406" s="91">
        <f t="shared" si="194"/>
        <v>0</v>
      </c>
      <c r="AO406" s="121">
        <f t="shared" si="195"/>
        <v>0</v>
      </c>
      <c r="AP406" s="61">
        <f t="shared" si="196"/>
        <v>0</v>
      </c>
      <c r="AQ406" s="61">
        <f t="shared" si="197"/>
        <v>0</v>
      </c>
      <c r="AS406" s="64"/>
      <c r="AT406" s="61">
        <f t="shared" si="198"/>
        <v>0</v>
      </c>
      <c r="AU406" s="65">
        <f>IF(AT406=1,data!$C$41*AS406,0)</f>
        <v>0</v>
      </c>
      <c r="AV406" s="87" t="s">
        <v>87</v>
      </c>
      <c r="AW406" s="66">
        <f>IF(AT406=1,IF(AS406&lt;15,VLOOKUP(AV406,data!$B$3:$E$32,2,0)*AS406,(VLOOKUP(AV406,data!$B$3:$E$32,2,0)*14)+(VLOOKUP(AV406,data!$B$3:$E$32,3,0))*(AS406-14)),0)</f>
        <v>0</v>
      </c>
      <c r="AX406" s="87" t="s">
        <v>87</v>
      </c>
      <c r="AY406" s="66">
        <f>IF(AT406=1,VLOOKUP(AX406,data!$B$35:$D$39,2,0),0)</f>
        <v>0</v>
      </c>
      <c r="AZ406" s="67">
        <f>IF(AND(AW406&lt;&gt;0,AY406&lt;&gt;0)=FALSE,0,data!$C$43)</f>
        <v>0</v>
      </c>
      <c r="BA406" s="91">
        <f t="shared" si="199"/>
        <v>0</v>
      </c>
      <c r="BB406" s="121">
        <f t="shared" si="200"/>
        <v>0</v>
      </c>
      <c r="BC406" s="61">
        <f t="shared" si="201"/>
        <v>0</v>
      </c>
      <c r="BD406" s="61">
        <f t="shared" si="202"/>
        <v>0</v>
      </c>
      <c r="BF406" s="64"/>
      <c r="BG406" s="61">
        <f t="shared" si="203"/>
        <v>0</v>
      </c>
      <c r="BH406" s="65">
        <f>IF(BG406=1,data!$C$41*BF406,0)</f>
        <v>0</v>
      </c>
      <c r="BI406" s="87" t="s">
        <v>87</v>
      </c>
      <c r="BJ406" s="66">
        <f>IF(BG406=1,IF(BF406&lt;15,VLOOKUP(BI406,data!$B$3:$E$32,2,0)*BF406,(VLOOKUP(BI406,data!$B$3:$E$32,2,0)*14)+(VLOOKUP(BI406,data!$B$3:$E$32,3,0))*(BF406-14)),0)</f>
        <v>0</v>
      </c>
      <c r="BK406" s="87" t="s">
        <v>87</v>
      </c>
      <c r="BL406" s="66">
        <f>IF(BG406=1,VLOOKUP(BK406,data!$B$35:$D$39,2,0),0)</f>
        <v>0</v>
      </c>
      <c r="BM406" s="67">
        <f>IF(AND(BJ406&lt;&gt;0,BL406&lt;&gt;0)=FALSE,0,data!$C$43)</f>
        <v>0</v>
      </c>
      <c r="BN406" s="91">
        <f t="shared" si="204"/>
        <v>0</v>
      </c>
      <c r="BO406" s="121">
        <f t="shared" si="205"/>
        <v>0</v>
      </c>
      <c r="BP406" s="61">
        <f t="shared" si="206"/>
        <v>0</v>
      </c>
      <c r="BQ406" s="61">
        <f t="shared" si="207"/>
        <v>0</v>
      </c>
      <c r="BS406" s="64"/>
      <c r="BT406" s="61">
        <f t="shared" si="208"/>
        <v>0</v>
      </c>
      <c r="BU406" s="65">
        <f>IF(BT406=1,data!$C$41*BS406,0)</f>
        <v>0</v>
      </c>
      <c r="BV406" s="87" t="s">
        <v>87</v>
      </c>
      <c r="BW406" s="66">
        <f>IF(BT406=1,IF(BS406&lt;15,VLOOKUP(BV406,data!$B$3:$E$32,2,0)*BS406,(VLOOKUP(BV406,data!$B$3:$E$32,2,0)*14)+(VLOOKUP(BV406,data!$B$3:$E$32,3,0))*(BS406-14)),0)</f>
        <v>0</v>
      </c>
      <c r="BX406" s="87" t="s">
        <v>87</v>
      </c>
      <c r="BY406" s="66">
        <f>IF(BT406=1,VLOOKUP(BX406,data!$B$35:$D$39,2,0),0)</f>
        <v>0</v>
      </c>
      <c r="BZ406" s="67">
        <f>IF(AND(BW406&lt;&gt;0,BY406&lt;&gt;0)=FALSE,0,data!$C$43)</f>
        <v>0</v>
      </c>
      <c r="CA406" s="91">
        <f t="shared" si="209"/>
        <v>0</v>
      </c>
      <c r="CB406" s="121">
        <f t="shared" si="210"/>
        <v>0</v>
      </c>
      <c r="CC406" s="61">
        <f t="shared" si="211"/>
        <v>0</v>
      </c>
      <c r="CD406" s="61">
        <f t="shared" si="212"/>
        <v>0</v>
      </c>
    </row>
    <row r="407" spans="1:82" ht="18" hidden="1" customHeight="1" x14ac:dyDescent="0.25">
      <c r="A407" s="68"/>
      <c r="B407" s="58" t="s">
        <v>489</v>
      </c>
      <c r="C407" s="113"/>
      <c r="D407" s="59"/>
      <c r="E407" s="64"/>
      <c r="F407" s="61">
        <f t="shared" si="184"/>
        <v>0</v>
      </c>
      <c r="G407" s="65">
        <f>IF(F407=1,data!$C$41*E407,0)</f>
        <v>0</v>
      </c>
      <c r="H407" s="87" t="s">
        <v>87</v>
      </c>
      <c r="I407" s="66">
        <f>IF($F407=1,IF($E407&lt;15,VLOOKUP(H407,data!$B$3:$E$32,2,0)*$E407,(VLOOKUP(H407,data!$B$3:$E$32,2,0)*14)+(VLOOKUP(H407,data!$B$3:$E$32,3,0))*($E407-14)),0)</f>
        <v>0</v>
      </c>
      <c r="J407" s="87" t="s">
        <v>87</v>
      </c>
      <c r="K407" s="66">
        <f>IF($F407=1,VLOOKUP(J407,data!$B$35:$D$39,2,0),0)</f>
        <v>0</v>
      </c>
      <c r="L407" s="67">
        <f>IF(AND(I407&lt;&gt;0,K407&lt;&gt;0)=FALSE,0,data!$C$43)</f>
        <v>0</v>
      </c>
      <c r="M407" s="91">
        <f t="shared" si="154"/>
        <v>0</v>
      </c>
      <c r="N407" s="61">
        <f t="shared" si="213"/>
        <v>0</v>
      </c>
      <c r="O407" s="61">
        <f t="shared" si="185"/>
        <v>0</v>
      </c>
      <c r="P407" s="61">
        <f t="shared" si="186"/>
        <v>0</v>
      </c>
      <c r="Q407" s="137">
        <f t="shared" si="187"/>
        <v>0</v>
      </c>
      <c r="S407" s="64"/>
      <c r="T407" s="61">
        <f t="shared" si="188"/>
        <v>0</v>
      </c>
      <c r="U407" s="65">
        <f>IF(T407=1,data!$C$41*S407,0)</f>
        <v>0</v>
      </c>
      <c r="V407" s="87" t="s">
        <v>87</v>
      </c>
      <c r="W407" s="66">
        <f>IF(T407=1,IF(S407&lt;15,VLOOKUP(V407,data!$B$3:$E$32,2,0)*S407,(VLOOKUP(V407,data!$B$3:$E$32,2,0)*14)+(VLOOKUP(V407,data!$B$3:$E$32,3,0))*(S407-14)),0)</f>
        <v>0</v>
      </c>
      <c r="X407" s="87" t="s">
        <v>87</v>
      </c>
      <c r="Y407" s="66">
        <f>IF(T407=1,VLOOKUP(X407,data!$B$35:$D$39,2,0),0)</f>
        <v>0</v>
      </c>
      <c r="Z407" s="67">
        <f>IF(AND(W407&lt;&gt;0,Y407&lt;&gt;0)=FALSE,0,data!$C$43)</f>
        <v>0</v>
      </c>
      <c r="AA407" s="91">
        <f t="shared" si="189"/>
        <v>0</v>
      </c>
      <c r="AB407" s="121">
        <f t="shared" si="190"/>
        <v>0</v>
      </c>
      <c r="AC407" s="61">
        <f t="shared" si="191"/>
        <v>0</v>
      </c>
      <c r="AD407" s="61">
        <f t="shared" si="192"/>
        <v>0</v>
      </c>
      <c r="AF407" s="64"/>
      <c r="AG407" s="61">
        <f t="shared" si="193"/>
        <v>0</v>
      </c>
      <c r="AH407" s="65">
        <f>IF(AG407=1,data!$C$41*AF407,0)</f>
        <v>0</v>
      </c>
      <c r="AI407" s="87" t="s">
        <v>87</v>
      </c>
      <c r="AJ407" s="66">
        <f>IF(AG407=1,IF(AF407&lt;15,VLOOKUP(AI407,data!$B$3:$E$32,2,0)*AF407,(VLOOKUP(AI407,data!$B$3:$E$32,2,0)*14)+(VLOOKUP(AI407,data!$B$3:$E$32,3,0))*(AF407-14)),0)</f>
        <v>0</v>
      </c>
      <c r="AK407" s="87" t="s">
        <v>87</v>
      </c>
      <c r="AL407" s="66">
        <f>IF(AG407=1,VLOOKUP(AK407,data!$B$35:$D$39,2,0),0)</f>
        <v>0</v>
      </c>
      <c r="AM407" s="67">
        <f>IF(AND(AJ407&lt;&gt;0,AL407&lt;&gt;0)=FALSE,0,data!$C$43)</f>
        <v>0</v>
      </c>
      <c r="AN407" s="91">
        <f t="shared" si="194"/>
        <v>0</v>
      </c>
      <c r="AO407" s="121">
        <f t="shared" si="195"/>
        <v>0</v>
      </c>
      <c r="AP407" s="61">
        <f t="shared" si="196"/>
        <v>0</v>
      </c>
      <c r="AQ407" s="61">
        <f t="shared" si="197"/>
        <v>0</v>
      </c>
      <c r="AS407" s="64"/>
      <c r="AT407" s="61">
        <f t="shared" si="198"/>
        <v>0</v>
      </c>
      <c r="AU407" s="65">
        <f>IF(AT407=1,data!$C$41*AS407,0)</f>
        <v>0</v>
      </c>
      <c r="AV407" s="87" t="s">
        <v>87</v>
      </c>
      <c r="AW407" s="66">
        <f>IF(AT407=1,IF(AS407&lt;15,VLOOKUP(AV407,data!$B$3:$E$32,2,0)*AS407,(VLOOKUP(AV407,data!$B$3:$E$32,2,0)*14)+(VLOOKUP(AV407,data!$B$3:$E$32,3,0))*(AS407-14)),0)</f>
        <v>0</v>
      </c>
      <c r="AX407" s="87" t="s">
        <v>87</v>
      </c>
      <c r="AY407" s="66">
        <f>IF(AT407=1,VLOOKUP(AX407,data!$B$35:$D$39,2,0),0)</f>
        <v>0</v>
      </c>
      <c r="AZ407" s="67">
        <f>IF(AND(AW407&lt;&gt;0,AY407&lt;&gt;0)=FALSE,0,data!$C$43)</f>
        <v>0</v>
      </c>
      <c r="BA407" s="91">
        <f t="shared" si="199"/>
        <v>0</v>
      </c>
      <c r="BB407" s="121">
        <f t="shared" si="200"/>
        <v>0</v>
      </c>
      <c r="BC407" s="61">
        <f t="shared" si="201"/>
        <v>0</v>
      </c>
      <c r="BD407" s="61">
        <f t="shared" si="202"/>
        <v>0</v>
      </c>
      <c r="BF407" s="64"/>
      <c r="BG407" s="61">
        <f t="shared" si="203"/>
        <v>0</v>
      </c>
      <c r="BH407" s="65">
        <f>IF(BG407=1,data!$C$41*BF407,0)</f>
        <v>0</v>
      </c>
      <c r="BI407" s="87" t="s">
        <v>87</v>
      </c>
      <c r="BJ407" s="66">
        <f>IF(BG407=1,IF(BF407&lt;15,VLOOKUP(BI407,data!$B$3:$E$32,2,0)*BF407,(VLOOKUP(BI407,data!$B$3:$E$32,2,0)*14)+(VLOOKUP(BI407,data!$B$3:$E$32,3,0))*(BF407-14)),0)</f>
        <v>0</v>
      </c>
      <c r="BK407" s="87" t="s">
        <v>87</v>
      </c>
      <c r="BL407" s="66">
        <f>IF(BG407=1,VLOOKUP(BK407,data!$B$35:$D$39,2,0),0)</f>
        <v>0</v>
      </c>
      <c r="BM407" s="67">
        <f>IF(AND(BJ407&lt;&gt;0,BL407&lt;&gt;0)=FALSE,0,data!$C$43)</f>
        <v>0</v>
      </c>
      <c r="BN407" s="91">
        <f t="shared" si="204"/>
        <v>0</v>
      </c>
      <c r="BO407" s="121">
        <f t="shared" si="205"/>
        <v>0</v>
      </c>
      <c r="BP407" s="61">
        <f t="shared" si="206"/>
        <v>0</v>
      </c>
      <c r="BQ407" s="61">
        <f t="shared" si="207"/>
        <v>0</v>
      </c>
      <c r="BS407" s="64"/>
      <c r="BT407" s="61">
        <f t="shared" si="208"/>
        <v>0</v>
      </c>
      <c r="BU407" s="65">
        <f>IF(BT407=1,data!$C$41*BS407,0)</f>
        <v>0</v>
      </c>
      <c r="BV407" s="87" t="s">
        <v>87</v>
      </c>
      <c r="BW407" s="66">
        <f>IF(BT407=1,IF(BS407&lt;15,VLOOKUP(BV407,data!$B$3:$E$32,2,0)*BS407,(VLOOKUP(BV407,data!$B$3:$E$32,2,0)*14)+(VLOOKUP(BV407,data!$B$3:$E$32,3,0))*(BS407-14)),0)</f>
        <v>0</v>
      </c>
      <c r="BX407" s="87" t="s">
        <v>87</v>
      </c>
      <c r="BY407" s="66">
        <f>IF(BT407=1,VLOOKUP(BX407,data!$B$35:$D$39,2,0),0)</f>
        <v>0</v>
      </c>
      <c r="BZ407" s="67">
        <f>IF(AND(BW407&lt;&gt;0,BY407&lt;&gt;0)=FALSE,0,data!$C$43)</f>
        <v>0</v>
      </c>
      <c r="CA407" s="91">
        <f t="shared" si="209"/>
        <v>0</v>
      </c>
      <c r="CB407" s="121">
        <f t="shared" si="210"/>
        <v>0</v>
      </c>
      <c r="CC407" s="61">
        <f t="shared" si="211"/>
        <v>0</v>
      </c>
      <c r="CD407" s="61">
        <f t="shared" si="212"/>
        <v>0</v>
      </c>
    </row>
    <row r="408" spans="1:82" ht="18" hidden="1" customHeight="1" x14ac:dyDescent="0.25">
      <c r="A408" s="68"/>
      <c r="B408" s="58" t="s">
        <v>490</v>
      </c>
      <c r="C408" s="113"/>
      <c r="D408" s="59"/>
      <c r="E408" s="64"/>
      <c r="F408" s="61">
        <f t="shared" si="184"/>
        <v>0</v>
      </c>
      <c r="G408" s="65">
        <f>IF(F408=1,data!$C$41*E408,0)</f>
        <v>0</v>
      </c>
      <c r="H408" s="87" t="s">
        <v>87</v>
      </c>
      <c r="I408" s="66">
        <f>IF($F408=1,IF($E408&lt;15,VLOOKUP(H408,data!$B$3:$E$32,2,0)*$E408,(VLOOKUP(H408,data!$B$3:$E$32,2,0)*14)+(VLOOKUP(H408,data!$B$3:$E$32,3,0))*($E408-14)),0)</f>
        <v>0</v>
      </c>
      <c r="J408" s="87" t="s">
        <v>87</v>
      </c>
      <c r="K408" s="66">
        <f>IF($F408=1,VLOOKUP(J408,data!$B$35:$D$39,2,0),0)</f>
        <v>0</v>
      </c>
      <c r="L408" s="67">
        <f>IF(AND(I408&lt;&gt;0,K408&lt;&gt;0)=FALSE,0,data!$C$43)</f>
        <v>0</v>
      </c>
      <c r="M408" s="91">
        <f t="shared" si="154"/>
        <v>0</v>
      </c>
      <c r="N408" s="61">
        <f t="shared" si="213"/>
        <v>0</v>
      </c>
      <c r="O408" s="61">
        <f t="shared" si="185"/>
        <v>0</v>
      </c>
      <c r="P408" s="61">
        <f t="shared" si="186"/>
        <v>0</v>
      </c>
      <c r="Q408" s="137">
        <f t="shared" si="187"/>
        <v>0</v>
      </c>
      <c r="S408" s="64"/>
      <c r="T408" s="61">
        <f t="shared" si="188"/>
        <v>0</v>
      </c>
      <c r="U408" s="65">
        <f>IF(T408=1,data!$C$41*S408,0)</f>
        <v>0</v>
      </c>
      <c r="V408" s="87" t="s">
        <v>87</v>
      </c>
      <c r="W408" s="66">
        <f>IF(T408=1,IF(S408&lt;15,VLOOKUP(V408,data!$B$3:$E$32,2,0)*S408,(VLOOKUP(V408,data!$B$3:$E$32,2,0)*14)+(VLOOKUP(V408,data!$B$3:$E$32,3,0))*(S408-14)),0)</f>
        <v>0</v>
      </c>
      <c r="X408" s="87" t="s">
        <v>87</v>
      </c>
      <c r="Y408" s="66">
        <f>IF(T408=1,VLOOKUP(X408,data!$B$35:$D$39,2,0),0)</f>
        <v>0</v>
      </c>
      <c r="Z408" s="67">
        <f>IF(AND(W408&lt;&gt;0,Y408&lt;&gt;0)=FALSE,0,data!$C$43)</f>
        <v>0</v>
      </c>
      <c r="AA408" s="91">
        <f t="shared" si="189"/>
        <v>0</v>
      </c>
      <c r="AB408" s="121">
        <f t="shared" si="190"/>
        <v>0</v>
      </c>
      <c r="AC408" s="61">
        <f t="shared" si="191"/>
        <v>0</v>
      </c>
      <c r="AD408" s="61">
        <f t="shared" si="192"/>
        <v>0</v>
      </c>
      <c r="AF408" s="64"/>
      <c r="AG408" s="61">
        <f t="shared" si="193"/>
        <v>0</v>
      </c>
      <c r="AH408" s="65">
        <f>IF(AG408=1,data!$C$41*AF408,0)</f>
        <v>0</v>
      </c>
      <c r="AI408" s="87" t="s">
        <v>87</v>
      </c>
      <c r="AJ408" s="66">
        <f>IF(AG408=1,IF(AF408&lt;15,VLOOKUP(AI408,data!$B$3:$E$32,2,0)*AF408,(VLOOKUP(AI408,data!$B$3:$E$32,2,0)*14)+(VLOOKUP(AI408,data!$B$3:$E$32,3,0))*(AF408-14)),0)</f>
        <v>0</v>
      </c>
      <c r="AK408" s="87" t="s">
        <v>87</v>
      </c>
      <c r="AL408" s="66">
        <f>IF(AG408=1,VLOOKUP(AK408,data!$B$35:$D$39,2,0),0)</f>
        <v>0</v>
      </c>
      <c r="AM408" s="67">
        <f>IF(AND(AJ408&lt;&gt;0,AL408&lt;&gt;0)=FALSE,0,data!$C$43)</f>
        <v>0</v>
      </c>
      <c r="AN408" s="91">
        <f t="shared" si="194"/>
        <v>0</v>
      </c>
      <c r="AO408" s="121">
        <f t="shared" si="195"/>
        <v>0</v>
      </c>
      <c r="AP408" s="61">
        <f t="shared" si="196"/>
        <v>0</v>
      </c>
      <c r="AQ408" s="61">
        <f t="shared" si="197"/>
        <v>0</v>
      </c>
      <c r="AS408" s="64"/>
      <c r="AT408" s="61">
        <f t="shared" si="198"/>
        <v>0</v>
      </c>
      <c r="AU408" s="65">
        <f>IF(AT408=1,data!$C$41*AS408,0)</f>
        <v>0</v>
      </c>
      <c r="AV408" s="87" t="s">
        <v>87</v>
      </c>
      <c r="AW408" s="66">
        <f>IF(AT408=1,IF(AS408&lt;15,VLOOKUP(AV408,data!$B$3:$E$32,2,0)*AS408,(VLOOKUP(AV408,data!$B$3:$E$32,2,0)*14)+(VLOOKUP(AV408,data!$B$3:$E$32,3,0))*(AS408-14)),0)</f>
        <v>0</v>
      </c>
      <c r="AX408" s="87" t="s">
        <v>87</v>
      </c>
      <c r="AY408" s="66">
        <f>IF(AT408=1,VLOOKUP(AX408,data!$B$35:$D$39,2,0),0)</f>
        <v>0</v>
      </c>
      <c r="AZ408" s="67">
        <f>IF(AND(AW408&lt;&gt;0,AY408&lt;&gt;0)=FALSE,0,data!$C$43)</f>
        <v>0</v>
      </c>
      <c r="BA408" s="91">
        <f t="shared" si="199"/>
        <v>0</v>
      </c>
      <c r="BB408" s="121">
        <f t="shared" si="200"/>
        <v>0</v>
      </c>
      <c r="BC408" s="61">
        <f t="shared" si="201"/>
        <v>0</v>
      </c>
      <c r="BD408" s="61">
        <f t="shared" si="202"/>
        <v>0</v>
      </c>
      <c r="BF408" s="64"/>
      <c r="BG408" s="61">
        <f t="shared" si="203"/>
        <v>0</v>
      </c>
      <c r="BH408" s="65">
        <f>IF(BG408=1,data!$C$41*BF408,0)</f>
        <v>0</v>
      </c>
      <c r="BI408" s="87" t="s">
        <v>87</v>
      </c>
      <c r="BJ408" s="66">
        <f>IF(BG408=1,IF(BF408&lt;15,VLOOKUP(BI408,data!$B$3:$E$32,2,0)*BF408,(VLOOKUP(BI408,data!$B$3:$E$32,2,0)*14)+(VLOOKUP(BI408,data!$B$3:$E$32,3,0))*(BF408-14)),0)</f>
        <v>0</v>
      </c>
      <c r="BK408" s="87" t="s">
        <v>87</v>
      </c>
      <c r="BL408" s="66">
        <f>IF(BG408=1,VLOOKUP(BK408,data!$B$35:$D$39,2,0),0)</f>
        <v>0</v>
      </c>
      <c r="BM408" s="67">
        <f>IF(AND(BJ408&lt;&gt;0,BL408&lt;&gt;0)=FALSE,0,data!$C$43)</f>
        <v>0</v>
      </c>
      <c r="BN408" s="91">
        <f t="shared" si="204"/>
        <v>0</v>
      </c>
      <c r="BO408" s="121">
        <f t="shared" si="205"/>
        <v>0</v>
      </c>
      <c r="BP408" s="61">
        <f t="shared" si="206"/>
        <v>0</v>
      </c>
      <c r="BQ408" s="61">
        <f t="shared" si="207"/>
        <v>0</v>
      </c>
      <c r="BS408" s="64"/>
      <c r="BT408" s="61">
        <f t="shared" si="208"/>
        <v>0</v>
      </c>
      <c r="BU408" s="65">
        <f>IF(BT408=1,data!$C$41*BS408,0)</f>
        <v>0</v>
      </c>
      <c r="BV408" s="87" t="s">
        <v>87</v>
      </c>
      <c r="BW408" s="66">
        <f>IF(BT408=1,IF(BS408&lt;15,VLOOKUP(BV408,data!$B$3:$E$32,2,0)*BS408,(VLOOKUP(BV408,data!$B$3:$E$32,2,0)*14)+(VLOOKUP(BV408,data!$B$3:$E$32,3,0))*(BS408-14)),0)</f>
        <v>0</v>
      </c>
      <c r="BX408" s="87" t="s">
        <v>87</v>
      </c>
      <c r="BY408" s="66">
        <f>IF(BT408=1,VLOOKUP(BX408,data!$B$35:$D$39,2,0),0)</f>
        <v>0</v>
      </c>
      <c r="BZ408" s="67">
        <f>IF(AND(BW408&lt;&gt;0,BY408&lt;&gt;0)=FALSE,0,data!$C$43)</f>
        <v>0</v>
      </c>
      <c r="CA408" s="91">
        <f t="shared" si="209"/>
        <v>0</v>
      </c>
      <c r="CB408" s="121">
        <f t="shared" si="210"/>
        <v>0</v>
      </c>
      <c r="CC408" s="61">
        <f t="shared" si="211"/>
        <v>0</v>
      </c>
      <c r="CD408" s="61">
        <f t="shared" si="212"/>
        <v>0</v>
      </c>
    </row>
    <row r="409" spans="1:82" ht="18" hidden="1" customHeight="1" x14ac:dyDescent="0.25">
      <c r="A409" s="68"/>
      <c r="B409" s="58" t="s">
        <v>491</v>
      </c>
      <c r="C409" s="113"/>
      <c r="D409" s="59"/>
      <c r="E409" s="64"/>
      <c r="F409" s="61">
        <f t="shared" si="184"/>
        <v>0</v>
      </c>
      <c r="G409" s="65">
        <f>IF(F409=1,data!$C$41*E409,0)</f>
        <v>0</v>
      </c>
      <c r="H409" s="87" t="s">
        <v>87</v>
      </c>
      <c r="I409" s="66">
        <f>IF($F409=1,IF($E409&lt;15,VLOOKUP(H409,data!$B$3:$E$32,2,0)*$E409,(VLOOKUP(H409,data!$B$3:$E$32,2,0)*14)+(VLOOKUP(H409,data!$B$3:$E$32,3,0))*($E409-14)),0)</f>
        <v>0</v>
      </c>
      <c r="J409" s="87" t="s">
        <v>87</v>
      </c>
      <c r="K409" s="66">
        <f>IF($F409=1,VLOOKUP(J409,data!$B$35:$D$39,2,0),0)</f>
        <v>0</v>
      </c>
      <c r="L409" s="67">
        <f>IF(AND(I409&lt;&gt;0,K409&lt;&gt;0)=FALSE,0,data!$C$43)</f>
        <v>0</v>
      </c>
      <c r="M409" s="91">
        <f t="shared" si="154"/>
        <v>0</v>
      </c>
      <c r="N409" s="61">
        <f t="shared" si="213"/>
        <v>0</v>
      </c>
      <c r="O409" s="61">
        <f t="shared" si="185"/>
        <v>0</v>
      </c>
      <c r="P409" s="61">
        <f t="shared" si="186"/>
        <v>0</v>
      </c>
      <c r="Q409" s="137">
        <f t="shared" si="187"/>
        <v>0</v>
      </c>
      <c r="S409" s="64"/>
      <c r="T409" s="61">
        <f t="shared" si="188"/>
        <v>0</v>
      </c>
      <c r="U409" s="65">
        <f>IF(T409=1,data!$C$41*S409,0)</f>
        <v>0</v>
      </c>
      <c r="V409" s="87" t="s">
        <v>87</v>
      </c>
      <c r="W409" s="66">
        <f>IF(T409=1,IF(S409&lt;15,VLOOKUP(V409,data!$B$3:$E$32,2,0)*S409,(VLOOKUP(V409,data!$B$3:$E$32,2,0)*14)+(VLOOKUP(V409,data!$B$3:$E$32,3,0))*(S409-14)),0)</f>
        <v>0</v>
      </c>
      <c r="X409" s="87" t="s">
        <v>87</v>
      </c>
      <c r="Y409" s="66">
        <f>IF(T409=1,VLOOKUP(X409,data!$B$35:$D$39,2,0),0)</f>
        <v>0</v>
      </c>
      <c r="Z409" s="67">
        <f>IF(AND(W409&lt;&gt;0,Y409&lt;&gt;0)=FALSE,0,data!$C$43)</f>
        <v>0</v>
      </c>
      <c r="AA409" s="91">
        <f t="shared" si="189"/>
        <v>0</v>
      </c>
      <c r="AB409" s="121">
        <f t="shared" si="190"/>
        <v>0</v>
      </c>
      <c r="AC409" s="61">
        <f t="shared" si="191"/>
        <v>0</v>
      </c>
      <c r="AD409" s="61">
        <f t="shared" si="192"/>
        <v>0</v>
      </c>
      <c r="AF409" s="64"/>
      <c r="AG409" s="61">
        <f t="shared" si="193"/>
        <v>0</v>
      </c>
      <c r="AH409" s="65">
        <f>IF(AG409=1,data!$C$41*AF409,0)</f>
        <v>0</v>
      </c>
      <c r="AI409" s="87" t="s">
        <v>87</v>
      </c>
      <c r="AJ409" s="66">
        <f>IF(AG409=1,IF(AF409&lt;15,VLOOKUP(AI409,data!$B$3:$E$32,2,0)*AF409,(VLOOKUP(AI409,data!$B$3:$E$32,2,0)*14)+(VLOOKUP(AI409,data!$B$3:$E$32,3,0))*(AF409-14)),0)</f>
        <v>0</v>
      </c>
      <c r="AK409" s="87" t="s">
        <v>87</v>
      </c>
      <c r="AL409" s="66">
        <f>IF(AG409=1,VLOOKUP(AK409,data!$B$35:$D$39,2,0),0)</f>
        <v>0</v>
      </c>
      <c r="AM409" s="67">
        <f>IF(AND(AJ409&lt;&gt;0,AL409&lt;&gt;0)=FALSE,0,data!$C$43)</f>
        <v>0</v>
      </c>
      <c r="AN409" s="91">
        <f t="shared" si="194"/>
        <v>0</v>
      </c>
      <c r="AO409" s="121">
        <f t="shared" si="195"/>
        <v>0</v>
      </c>
      <c r="AP409" s="61">
        <f t="shared" si="196"/>
        <v>0</v>
      </c>
      <c r="AQ409" s="61">
        <f t="shared" si="197"/>
        <v>0</v>
      </c>
      <c r="AS409" s="64"/>
      <c r="AT409" s="61">
        <f t="shared" si="198"/>
        <v>0</v>
      </c>
      <c r="AU409" s="65">
        <f>IF(AT409=1,data!$C$41*AS409,0)</f>
        <v>0</v>
      </c>
      <c r="AV409" s="87" t="s">
        <v>87</v>
      </c>
      <c r="AW409" s="66">
        <f>IF(AT409=1,IF(AS409&lt;15,VLOOKUP(AV409,data!$B$3:$E$32,2,0)*AS409,(VLOOKUP(AV409,data!$B$3:$E$32,2,0)*14)+(VLOOKUP(AV409,data!$B$3:$E$32,3,0))*(AS409-14)),0)</f>
        <v>0</v>
      </c>
      <c r="AX409" s="87" t="s">
        <v>87</v>
      </c>
      <c r="AY409" s="66">
        <f>IF(AT409=1,VLOOKUP(AX409,data!$B$35:$D$39,2,0),0)</f>
        <v>0</v>
      </c>
      <c r="AZ409" s="67">
        <f>IF(AND(AW409&lt;&gt;0,AY409&lt;&gt;0)=FALSE,0,data!$C$43)</f>
        <v>0</v>
      </c>
      <c r="BA409" s="91">
        <f t="shared" si="199"/>
        <v>0</v>
      </c>
      <c r="BB409" s="121">
        <f t="shared" si="200"/>
        <v>0</v>
      </c>
      <c r="BC409" s="61">
        <f t="shared" si="201"/>
        <v>0</v>
      </c>
      <c r="BD409" s="61">
        <f t="shared" si="202"/>
        <v>0</v>
      </c>
      <c r="BF409" s="64"/>
      <c r="BG409" s="61">
        <f t="shared" si="203"/>
        <v>0</v>
      </c>
      <c r="BH409" s="65">
        <f>IF(BG409=1,data!$C$41*BF409,0)</f>
        <v>0</v>
      </c>
      <c r="BI409" s="87" t="s">
        <v>87</v>
      </c>
      <c r="BJ409" s="66">
        <f>IF(BG409=1,IF(BF409&lt;15,VLOOKUP(BI409,data!$B$3:$E$32,2,0)*BF409,(VLOOKUP(BI409,data!$B$3:$E$32,2,0)*14)+(VLOOKUP(BI409,data!$B$3:$E$32,3,0))*(BF409-14)),0)</f>
        <v>0</v>
      </c>
      <c r="BK409" s="87" t="s">
        <v>87</v>
      </c>
      <c r="BL409" s="66">
        <f>IF(BG409=1,VLOOKUP(BK409,data!$B$35:$D$39,2,0),0)</f>
        <v>0</v>
      </c>
      <c r="BM409" s="67">
        <f>IF(AND(BJ409&lt;&gt;0,BL409&lt;&gt;0)=FALSE,0,data!$C$43)</f>
        <v>0</v>
      </c>
      <c r="BN409" s="91">
        <f t="shared" si="204"/>
        <v>0</v>
      </c>
      <c r="BO409" s="121">
        <f t="shared" si="205"/>
        <v>0</v>
      </c>
      <c r="BP409" s="61">
        <f t="shared" si="206"/>
        <v>0</v>
      </c>
      <c r="BQ409" s="61">
        <f t="shared" si="207"/>
        <v>0</v>
      </c>
      <c r="BS409" s="64"/>
      <c r="BT409" s="61">
        <f t="shared" si="208"/>
        <v>0</v>
      </c>
      <c r="BU409" s="65">
        <f>IF(BT409=1,data!$C$41*BS409,0)</f>
        <v>0</v>
      </c>
      <c r="BV409" s="87" t="s">
        <v>87</v>
      </c>
      <c r="BW409" s="66">
        <f>IF(BT409=1,IF(BS409&lt;15,VLOOKUP(BV409,data!$B$3:$E$32,2,0)*BS409,(VLOOKUP(BV409,data!$B$3:$E$32,2,0)*14)+(VLOOKUP(BV409,data!$B$3:$E$32,3,0))*(BS409-14)),0)</f>
        <v>0</v>
      </c>
      <c r="BX409" s="87" t="s">
        <v>87</v>
      </c>
      <c r="BY409" s="66">
        <f>IF(BT409=1,VLOOKUP(BX409,data!$B$35:$D$39,2,0),0)</f>
        <v>0</v>
      </c>
      <c r="BZ409" s="67">
        <f>IF(AND(BW409&lt;&gt;0,BY409&lt;&gt;0)=FALSE,0,data!$C$43)</f>
        <v>0</v>
      </c>
      <c r="CA409" s="91">
        <f t="shared" si="209"/>
        <v>0</v>
      </c>
      <c r="CB409" s="121">
        <f t="shared" si="210"/>
        <v>0</v>
      </c>
      <c r="CC409" s="61">
        <f t="shared" si="211"/>
        <v>0</v>
      </c>
      <c r="CD409" s="61">
        <f t="shared" si="212"/>
        <v>0</v>
      </c>
    </row>
    <row r="410" spans="1:82" ht="18" hidden="1" customHeight="1" x14ac:dyDescent="0.25">
      <c r="A410" s="68"/>
      <c r="B410" s="58" t="s">
        <v>492</v>
      </c>
      <c r="C410" s="113"/>
      <c r="D410" s="59"/>
      <c r="E410" s="64"/>
      <c r="F410" s="61">
        <f t="shared" si="184"/>
        <v>0</v>
      </c>
      <c r="G410" s="65">
        <f>IF(F410=1,data!$C$41*E410,0)</f>
        <v>0</v>
      </c>
      <c r="H410" s="87" t="s">
        <v>87</v>
      </c>
      <c r="I410" s="66">
        <f>IF($F410=1,IF($E410&lt;15,VLOOKUP(H410,data!$B$3:$E$32,2,0)*$E410,(VLOOKUP(H410,data!$B$3:$E$32,2,0)*14)+(VLOOKUP(H410,data!$B$3:$E$32,3,0))*($E410-14)),0)</f>
        <v>0</v>
      </c>
      <c r="J410" s="87" t="s">
        <v>87</v>
      </c>
      <c r="K410" s="66">
        <f>IF($F410=1,VLOOKUP(J410,data!$B$35:$D$39,2,0),0)</f>
        <v>0</v>
      </c>
      <c r="L410" s="67">
        <f>IF(AND(I410&lt;&gt;0,K410&lt;&gt;0)=FALSE,0,data!$C$43)</f>
        <v>0</v>
      </c>
      <c r="M410" s="91">
        <f t="shared" si="154"/>
        <v>0</v>
      </c>
      <c r="N410" s="61">
        <f t="shared" si="213"/>
        <v>0</v>
      </c>
      <c r="O410" s="61">
        <f t="shared" si="185"/>
        <v>0</v>
      </c>
      <c r="P410" s="61">
        <f t="shared" si="186"/>
        <v>0</v>
      </c>
      <c r="Q410" s="137">
        <f t="shared" si="187"/>
        <v>0</v>
      </c>
      <c r="S410" s="64"/>
      <c r="T410" s="61">
        <f t="shared" si="188"/>
        <v>0</v>
      </c>
      <c r="U410" s="65">
        <f>IF(T410=1,data!$C$41*S410,0)</f>
        <v>0</v>
      </c>
      <c r="V410" s="87" t="s">
        <v>87</v>
      </c>
      <c r="W410" s="66">
        <f>IF(T410=1,IF(S410&lt;15,VLOOKUP(V410,data!$B$3:$E$32,2,0)*S410,(VLOOKUP(V410,data!$B$3:$E$32,2,0)*14)+(VLOOKUP(V410,data!$B$3:$E$32,3,0))*(S410-14)),0)</f>
        <v>0</v>
      </c>
      <c r="X410" s="87" t="s">
        <v>87</v>
      </c>
      <c r="Y410" s="66">
        <f>IF(T410=1,VLOOKUP(X410,data!$B$35:$D$39,2,0),0)</f>
        <v>0</v>
      </c>
      <c r="Z410" s="67">
        <f>IF(AND(W410&lt;&gt;0,Y410&lt;&gt;0)=FALSE,0,data!$C$43)</f>
        <v>0</v>
      </c>
      <c r="AA410" s="91">
        <f t="shared" si="189"/>
        <v>0</v>
      </c>
      <c r="AB410" s="121">
        <f t="shared" si="190"/>
        <v>0</v>
      </c>
      <c r="AC410" s="61">
        <f t="shared" si="191"/>
        <v>0</v>
      </c>
      <c r="AD410" s="61">
        <f t="shared" si="192"/>
        <v>0</v>
      </c>
      <c r="AF410" s="64"/>
      <c r="AG410" s="61">
        <f t="shared" si="193"/>
        <v>0</v>
      </c>
      <c r="AH410" s="65">
        <f>IF(AG410=1,data!$C$41*AF410,0)</f>
        <v>0</v>
      </c>
      <c r="AI410" s="87" t="s">
        <v>87</v>
      </c>
      <c r="AJ410" s="66">
        <f>IF(AG410=1,IF(AF410&lt;15,VLOOKUP(AI410,data!$B$3:$E$32,2,0)*AF410,(VLOOKUP(AI410,data!$B$3:$E$32,2,0)*14)+(VLOOKUP(AI410,data!$B$3:$E$32,3,0))*(AF410-14)),0)</f>
        <v>0</v>
      </c>
      <c r="AK410" s="87" t="s">
        <v>87</v>
      </c>
      <c r="AL410" s="66">
        <f>IF(AG410=1,VLOOKUP(AK410,data!$B$35:$D$39,2,0),0)</f>
        <v>0</v>
      </c>
      <c r="AM410" s="67">
        <f>IF(AND(AJ410&lt;&gt;0,AL410&lt;&gt;0)=FALSE,0,data!$C$43)</f>
        <v>0</v>
      </c>
      <c r="AN410" s="91">
        <f t="shared" si="194"/>
        <v>0</v>
      </c>
      <c r="AO410" s="121">
        <f t="shared" si="195"/>
        <v>0</v>
      </c>
      <c r="AP410" s="61">
        <f t="shared" si="196"/>
        <v>0</v>
      </c>
      <c r="AQ410" s="61">
        <f t="shared" si="197"/>
        <v>0</v>
      </c>
      <c r="AS410" s="64"/>
      <c r="AT410" s="61">
        <f t="shared" si="198"/>
        <v>0</v>
      </c>
      <c r="AU410" s="65">
        <f>IF(AT410=1,data!$C$41*AS410,0)</f>
        <v>0</v>
      </c>
      <c r="AV410" s="87" t="s">
        <v>87</v>
      </c>
      <c r="AW410" s="66">
        <f>IF(AT410=1,IF(AS410&lt;15,VLOOKUP(AV410,data!$B$3:$E$32,2,0)*AS410,(VLOOKUP(AV410,data!$B$3:$E$32,2,0)*14)+(VLOOKUP(AV410,data!$B$3:$E$32,3,0))*(AS410-14)),0)</f>
        <v>0</v>
      </c>
      <c r="AX410" s="87" t="s">
        <v>87</v>
      </c>
      <c r="AY410" s="66">
        <f>IF(AT410=1,VLOOKUP(AX410,data!$B$35:$D$39,2,0),0)</f>
        <v>0</v>
      </c>
      <c r="AZ410" s="67">
        <f>IF(AND(AW410&lt;&gt;0,AY410&lt;&gt;0)=FALSE,0,data!$C$43)</f>
        <v>0</v>
      </c>
      <c r="BA410" s="91">
        <f t="shared" si="199"/>
        <v>0</v>
      </c>
      <c r="BB410" s="121">
        <f t="shared" si="200"/>
        <v>0</v>
      </c>
      <c r="BC410" s="61">
        <f t="shared" si="201"/>
        <v>0</v>
      </c>
      <c r="BD410" s="61">
        <f t="shared" si="202"/>
        <v>0</v>
      </c>
      <c r="BF410" s="64"/>
      <c r="BG410" s="61">
        <f t="shared" si="203"/>
        <v>0</v>
      </c>
      <c r="BH410" s="65">
        <f>IF(BG410=1,data!$C$41*BF410,0)</f>
        <v>0</v>
      </c>
      <c r="BI410" s="87" t="s">
        <v>87</v>
      </c>
      <c r="BJ410" s="66">
        <f>IF(BG410=1,IF(BF410&lt;15,VLOOKUP(BI410,data!$B$3:$E$32,2,0)*BF410,(VLOOKUP(BI410,data!$B$3:$E$32,2,0)*14)+(VLOOKUP(BI410,data!$B$3:$E$32,3,0))*(BF410-14)),0)</f>
        <v>0</v>
      </c>
      <c r="BK410" s="87" t="s">
        <v>87</v>
      </c>
      <c r="BL410" s="66">
        <f>IF(BG410=1,VLOOKUP(BK410,data!$B$35:$D$39,2,0),0)</f>
        <v>0</v>
      </c>
      <c r="BM410" s="67">
        <f>IF(AND(BJ410&lt;&gt;0,BL410&lt;&gt;0)=FALSE,0,data!$C$43)</f>
        <v>0</v>
      </c>
      <c r="BN410" s="91">
        <f t="shared" si="204"/>
        <v>0</v>
      </c>
      <c r="BO410" s="121">
        <f t="shared" si="205"/>
        <v>0</v>
      </c>
      <c r="BP410" s="61">
        <f t="shared" si="206"/>
        <v>0</v>
      </c>
      <c r="BQ410" s="61">
        <f t="shared" si="207"/>
        <v>0</v>
      </c>
      <c r="BS410" s="64"/>
      <c r="BT410" s="61">
        <f t="shared" si="208"/>
        <v>0</v>
      </c>
      <c r="BU410" s="65">
        <f>IF(BT410=1,data!$C$41*BS410,0)</f>
        <v>0</v>
      </c>
      <c r="BV410" s="87" t="s">
        <v>87</v>
      </c>
      <c r="BW410" s="66">
        <f>IF(BT410=1,IF(BS410&lt;15,VLOOKUP(BV410,data!$B$3:$E$32,2,0)*BS410,(VLOOKUP(BV410,data!$B$3:$E$32,2,0)*14)+(VLOOKUP(BV410,data!$B$3:$E$32,3,0))*(BS410-14)),0)</f>
        <v>0</v>
      </c>
      <c r="BX410" s="87" t="s">
        <v>87</v>
      </c>
      <c r="BY410" s="66">
        <f>IF(BT410=1,VLOOKUP(BX410,data!$B$35:$D$39,2,0),0)</f>
        <v>0</v>
      </c>
      <c r="BZ410" s="67">
        <f>IF(AND(BW410&lt;&gt;0,BY410&lt;&gt;0)=FALSE,0,data!$C$43)</f>
        <v>0</v>
      </c>
      <c r="CA410" s="91">
        <f t="shared" si="209"/>
        <v>0</v>
      </c>
      <c r="CB410" s="121">
        <f t="shared" si="210"/>
        <v>0</v>
      </c>
      <c r="CC410" s="61">
        <f t="shared" si="211"/>
        <v>0</v>
      </c>
      <c r="CD410" s="61">
        <f t="shared" si="212"/>
        <v>0</v>
      </c>
    </row>
    <row r="411" spans="1:82" ht="18" hidden="1" customHeight="1" x14ac:dyDescent="0.25">
      <c r="A411" s="68"/>
      <c r="B411" s="58" t="s">
        <v>493</v>
      </c>
      <c r="C411" s="113"/>
      <c r="D411" s="59"/>
      <c r="E411" s="64"/>
      <c r="F411" s="61">
        <f t="shared" si="184"/>
        <v>0</v>
      </c>
      <c r="G411" s="65">
        <f>IF(F411=1,data!$C$41*E411,0)</f>
        <v>0</v>
      </c>
      <c r="H411" s="87" t="s">
        <v>87</v>
      </c>
      <c r="I411" s="66">
        <f>IF($F411=1,IF($E411&lt;15,VLOOKUP(H411,data!$B$3:$E$32,2,0)*$E411,(VLOOKUP(H411,data!$B$3:$E$32,2,0)*14)+(VLOOKUP(H411,data!$B$3:$E$32,3,0))*($E411-14)),0)</f>
        <v>0</v>
      </c>
      <c r="J411" s="87" t="s">
        <v>87</v>
      </c>
      <c r="K411" s="66">
        <f>IF($F411=1,VLOOKUP(J411,data!$B$35:$D$39,2,0),0)</f>
        <v>0</v>
      </c>
      <c r="L411" s="67">
        <f>IF(AND(I411&lt;&gt;0,K411&lt;&gt;0)=FALSE,0,data!$C$43)</f>
        <v>0</v>
      </c>
      <c r="M411" s="91">
        <f t="shared" si="154"/>
        <v>0</v>
      </c>
      <c r="N411" s="61">
        <f t="shared" si="213"/>
        <v>0</v>
      </c>
      <c r="O411" s="61">
        <f t="shared" si="185"/>
        <v>0</v>
      </c>
      <c r="P411" s="61">
        <f t="shared" si="186"/>
        <v>0</v>
      </c>
      <c r="Q411" s="137">
        <f t="shared" si="187"/>
        <v>0</v>
      </c>
      <c r="S411" s="64"/>
      <c r="T411" s="61">
        <f t="shared" si="188"/>
        <v>0</v>
      </c>
      <c r="U411" s="65">
        <f>IF(T411=1,data!$C$41*S411,0)</f>
        <v>0</v>
      </c>
      <c r="V411" s="87" t="s">
        <v>87</v>
      </c>
      <c r="W411" s="66">
        <f>IF(T411=1,IF(S411&lt;15,VLOOKUP(V411,data!$B$3:$E$32,2,0)*S411,(VLOOKUP(V411,data!$B$3:$E$32,2,0)*14)+(VLOOKUP(V411,data!$B$3:$E$32,3,0))*(S411-14)),0)</f>
        <v>0</v>
      </c>
      <c r="X411" s="87" t="s">
        <v>87</v>
      </c>
      <c r="Y411" s="66">
        <f>IF(T411=1,VLOOKUP(X411,data!$B$35:$D$39,2,0),0)</f>
        <v>0</v>
      </c>
      <c r="Z411" s="67">
        <f>IF(AND(W411&lt;&gt;0,Y411&lt;&gt;0)=FALSE,0,data!$C$43)</f>
        <v>0</v>
      </c>
      <c r="AA411" s="91">
        <f t="shared" si="189"/>
        <v>0</v>
      </c>
      <c r="AB411" s="121">
        <f t="shared" si="190"/>
        <v>0</v>
      </c>
      <c r="AC411" s="61">
        <f t="shared" si="191"/>
        <v>0</v>
      </c>
      <c r="AD411" s="61">
        <f t="shared" si="192"/>
        <v>0</v>
      </c>
      <c r="AF411" s="64"/>
      <c r="AG411" s="61">
        <f t="shared" si="193"/>
        <v>0</v>
      </c>
      <c r="AH411" s="65">
        <f>IF(AG411=1,data!$C$41*AF411,0)</f>
        <v>0</v>
      </c>
      <c r="AI411" s="87" t="s">
        <v>87</v>
      </c>
      <c r="AJ411" s="66">
        <f>IF(AG411=1,IF(AF411&lt;15,VLOOKUP(AI411,data!$B$3:$E$32,2,0)*AF411,(VLOOKUP(AI411,data!$B$3:$E$32,2,0)*14)+(VLOOKUP(AI411,data!$B$3:$E$32,3,0))*(AF411-14)),0)</f>
        <v>0</v>
      </c>
      <c r="AK411" s="87" t="s">
        <v>87</v>
      </c>
      <c r="AL411" s="66">
        <f>IF(AG411=1,VLOOKUP(AK411,data!$B$35:$D$39,2,0),0)</f>
        <v>0</v>
      </c>
      <c r="AM411" s="67">
        <f>IF(AND(AJ411&lt;&gt;0,AL411&lt;&gt;0)=FALSE,0,data!$C$43)</f>
        <v>0</v>
      </c>
      <c r="AN411" s="91">
        <f t="shared" si="194"/>
        <v>0</v>
      </c>
      <c r="AO411" s="121">
        <f t="shared" si="195"/>
        <v>0</v>
      </c>
      <c r="AP411" s="61">
        <f t="shared" si="196"/>
        <v>0</v>
      </c>
      <c r="AQ411" s="61">
        <f t="shared" si="197"/>
        <v>0</v>
      </c>
      <c r="AS411" s="64"/>
      <c r="AT411" s="61">
        <f t="shared" si="198"/>
        <v>0</v>
      </c>
      <c r="AU411" s="65">
        <f>IF(AT411=1,data!$C$41*AS411,0)</f>
        <v>0</v>
      </c>
      <c r="AV411" s="87" t="s">
        <v>87</v>
      </c>
      <c r="AW411" s="66">
        <f>IF(AT411=1,IF(AS411&lt;15,VLOOKUP(AV411,data!$B$3:$E$32,2,0)*AS411,(VLOOKUP(AV411,data!$B$3:$E$32,2,0)*14)+(VLOOKUP(AV411,data!$B$3:$E$32,3,0))*(AS411-14)),0)</f>
        <v>0</v>
      </c>
      <c r="AX411" s="87" t="s">
        <v>87</v>
      </c>
      <c r="AY411" s="66">
        <f>IF(AT411=1,VLOOKUP(AX411,data!$B$35:$D$39,2,0),0)</f>
        <v>0</v>
      </c>
      <c r="AZ411" s="67">
        <f>IF(AND(AW411&lt;&gt;0,AY411&lt;&gt;0)=FALSE,0,data!$C$43)</f>
        <v>0</v>
      </c>
      <c r="BA411" s="91">
        <f t="shared" si="199"/>
        <v>0</v>
      </c>
      <c r="BB411" s="121">
        <f t="shared" si="200"/>
        <v>0</v>
      </c>
      <c r="BC411" s="61">
        <f t="shared" si="201"/>
        <v>0</v>
      </c>
      <c r="BD411" s="61">
        <f t="shared" si="202"/>
        <v>0</v>
      </c>
      <c r="BF411" s="64"/>
      <c r="BG411" s="61">
        <f t="shared" si="203"/>
        <v>0</v>
      </c>
      <c r="BH411" s="65">
        <f>IF(BG411=1,data!$C$41*BF411,0)</f>
        <v>0</v>
      </c>
      <c r="BI411" s="87" t="s">
        <v>87</v>
      </c>
      <c r="BJ411" s="66">
        <f>IF(BG411=1,IF(BF411&lt;15,VLOOKUP(BI411,data!$B$3:$E$32,2,0)*BF411,(VLOOKUP(BI411,data!$B$3:$E$32,2,0)*14)+(VLOOKUP(BI411,data!$B$3:$E$32,3,0))*(BF411-14)),0)</f>
        <v>0</v>
      </c>
      <c r="BK411" s="87" t="s">
        <v>87</v>
      </c>
      <c r="BL411" s="66">
        <f>IF(BG411=1,VLOOKUP(BK411,data!$B$35:$D$39,2,0),0)</f>
        <v>0</v>
      </c>
      <c r="BM411" s="67">
        <f>IF(AND(BJ411&lt;&gt;0,BL411&lt;&gt;0)=FALSE,0,data!$C$43)</f>
        <v>0</v>
      </c>
      <c r="BN411" s="91">
        <f t="shared" si="204"/>
        <v>0</v>
      </c>
      <c r="BO411" s="121">
        <f t="shared" si="205"/>
        <v>0</v>
      </c>
      <c r="BP411" s="61">
        <f t="shared" si="206"/>
        <v>0</v>
      </c>
      <c r="BQ411" s="61">
        <f t="shared" si="207"/>
        <v>0</v>
      </c>
      <c r="BS411" s="64"/>
      <c r="BT411" s="61">
        <f t="shared" si="208"/>
        <v>0</v>
      </c>
      <c r="BU411" s="65">
        <f>IF(BT411=1,data!$C$41*BS411,0)</f>
        <v>0</v>
      </c>
      <c r="BV411" s="87" t="s">
        <v>87</v>
      </c>
      <c r="BW411" s="66">
        <f>IF(BT411=1,IF(BS411&lt;15,VLOOKUP(BV411,data!$B$3:$E$32,2,0)*BS411,(VLOOKUP(BV411,data!$B$3:$E$32,2,0)*14)+(VLOOKUP(BV411,data!$B$3:$E$32,3,0))*(BS411-14)),0)</f>
        <v>0</v>
      </c>
      <c r="BX411" s="87" t="s">
        <v>87</v>
      </c>
      <c r="BY411" s="66">
        <f>IF(BT411=1,VLOOKUP(BX411,data!$B$35:$D$39,2,0),0)</f>
        <v>0</v>
      </c>
      <c r="BZ411" s="67">
        <f>IF(AND(BW411&lt;&gt;0,BY411&lt;&gt;0)=FALSE,0,data!$C$43)</f>
        <v>0</v>
      </c>
      <c r="CA411" s="91">
        <f t="shared" si="209"/>
        <v>0</v>
      </c>
      <c r="CB411" s="121">
        <f t="shared" si="210"/>
        <v>0</v>
      </c>
      <c r="CC411" s="61">
        <f t="shared" si="211"/>
        <v>0</v>
      </c>
      <c r="CD411" s="61">
        <f t="shared" si="212"/>
        <v>0</v>
      </c>
    </row>
    <row r="412" spans="1:82" ht="18" hidden="1" customHeight="1" x14ac:dyDescent="0.25">
      <c r="A412" s="68"/>
      <c r="B412" s="58" t="s">
        <v>494</v>
      </c>
      <c r="C412" s="113"/>
      <c r="D412" s="59"/>
      <c r="E412" s="64"/>
      <c r="F412" s="61">
        <f t="shared" si="184"/>
        <v>0</v>
      </c>
      <c r="G412" s="65">
        <f>IF(F412=1,data!$C$41*E412,0)</f>
        <v>0</v>
      </c>
      <c r="H412" s="87" t="s">
        <v>87</v>
      </c>
      <c r="I412" s="66">
        <f>IF($F412=1,IF($E412&lt;15,VLOOKUP(H412,data!$B$3:$E$32,2,0)*$E412,(VLOOKUP(H412,data!$B$3:$E$32,2,0)*14)+(VLOOKUP(H412,data!$B$3:$E$32,3,0))*($E412-14)),0)</f>
        <v>0</v>
      </c>
      <c r="J412" s="87" t="s">
        <v>87</v>
      </c>
      <c r="K412" s="66">
        <f>IF($F412=1,VLOOKUP(J412,data!$B$35:$D$39,2,0),0)</f>
        <v>0</v>
      </c>
      <c r="L412" s="67">
        <f>IF(AND(I412&lt;&gt;0,K412&lt;&gt;0)=FALSE,0,data!$C$43)</f>
        <v>0</v>
      </c>
      <c r="M412" s="91">
        <f t="shared" si="154"/>
        <v>0</v>
      </c>
      <c r="N412" s="61">
        <f t="shared" si="213"/>
        <v>0</v>
      </c>
      <c r="O412" s="61">
        <f t="shared" si="185"/>
        <v>0</v>
      </c>
      <c r="P412" s="61">
        <f t="shared" si="186"/>
        <v>0</v>
      </c>
      <c r="Q412" s="137">
        <f t="shared" si="187"/>
        <v>0</v>
      </c>
      <c r="S412" s="64"/>
      <c r="T412" s="61">
        <f t="shared" si="188"/>
        <v>0</v>
      </c>
      <c r="U412" s="65">
        <f>IF(T412=1,data!$C$41*S412,0)</f>
        <v>0</v>
      </c>
      <c r="V412" s="87" t="s">
        <v>87</v>
      </c>
      <c r="W412" s="66">
        <f>IF(T412=1,IF(S412&lt;15,VLOOKUP(V412,data!$B$3:$E$32,2,0)*S412,(VLOOKUP(V412,data!$B$3:$E$32,2,0)*14)+(VLOOKUP(V412,data!$B$3:$E$32,3,0))*(S412-14)),0)</f>
        <v>0</v>
      </c>
      <c r="X412" s="87" t="s">
        <v>87</v>
      </c>
      <c r="Y412" s="66">
        <f>IF(T412=1,VLOOKUP(X412,data!$B$35:$D$39,2,0),0)</f>
        <v>0</v>
      </c>
      <c r="Z412" s="67">
        <f>IF(AND(W412&lt;&gt;0,Y412&lt;&gt;0)=FALSE,0,data!$C$43)</f>
        <v>0</v>
      </c>
      <c r="AA412" s="91">
        <f t="shared" si="189"/>
        <v>0</v>
      </c>
      <c r="AB412" s="121">
        <f t="shared" si="190"/>
        <v>0</v>
      </c>
      <c r="AC412" s="61">
        <f t="shared" si="191"/>
        <v>0</v>
      </c>
      <c r="AD412" s="61">
        <f t="shared" si="192"/>
        <v>0</v>
      </c>
      <c r="AF412" s="64"/>
      <c r="AG412" s="61">
        <f t="shared" si="193"/>
        <v>0</v>
      </c>
      <c r="AH412" s="65">
        <f>IF(AG412=1,data!$C$41*AF412,0)</f>
        <v>0</v>
      </c>
      <c r="AI412" s="87" t="s">
        <v>87</v>
      </c>
      <c r="AJ412" s="66">
        <f>IF(AG412=1,IF(AF412&lt;15,VLOOKUP(AI412,data!$B$3:$E$32,2,0)*AF412,(VLOOKUP(AI412,data!$B$3:$E$32,2,0)*14)+(VLOOKUP(AI412,data!$B$3:$E$32,3,0))*(AF412-14)),0)</f>
        <v>0</v>
      </c>
      <c r="AK412" s="87" t="s">
        <v>87</v>
      </c>
      <c r="AL412" s="66">
        <f>IF(AG412=1,VLOOKUP(AK412,data!$B$35:$D$39,2,0),0)</f>
        <v>0</v>
      </c>
      <c r="AM412" s="67">
        <f>IF(AND(AJ412&lt;&gt;0,AL412&lt;&gt;0)=FALSE,0,data!$C$43)</f>
        <v>0</v>
      </c>
      <c r="AN412" s="91">
        <f t="shared" si="194"/>
        <v>0</v>
      </c>
      <c r="AO412" s="121">
        <f t="shared" si="195"/>
        <v>0</v>
      </c>
      <c r="AP412" s="61">
        <f t="shared" si="196"/>
        <v>0</v>
      </c>
      <c r="AQ412" s="61">
        <f t="shared" si="197"/>
        <v>0</v>
      </c>
      <c r="AS412" s="64"/>
      <c r="AT412" s="61">
        <f t="shared" si="198"/>
        <v>0</v>
      </c>
      <c r="AU412" s="65">
        <f>IF(AT412=1,data!$C$41*AS412,0)</f>
        <v>0</v>
      </c>
      <c r="AV412" s="87" t="s">
        <v>87</v>
      </c>
      <c r="AW412" s="66">
        <f>IF(AT412=1,IF(AS412&lt;15,VLOOKUP(AV412,data!$B$3:$E$32,2,0)*AS412,(VLOOKUP(AV412,data!$B$3:$E$32,2,0)*14)+(VLOOKUP(AV412,data!$B$3:$E$32,3,0))*(AS412-14)),0)</f>
        <v>0</v>
      </c>
      <c r="AX412" s="87" t="s">
        <v>87</v>
      </c>
      <c r="AY412" s="66">
        <f>IF(AT412=1,VLOOKUP(AX412,data!$B$35:$D$39,2,0),0)</f>
        <v>0</v>
      </c>
      <c r="AZ412" s="67">
        <f>IF(AND(AW412&lt;&gt;0,AY412&lt;&gt;0)=FALSE,0,data!$C$43)</f>
        <v>0</v>
      </c>
      <c r="BA412" s="91">
        <f t="shared" si="199"/>
        <v>0</v>
      </c>
      <c r="BB412" s="121">
        <f t="shared" si="200"/>
        <v>0</v>
      </c>
      <c r="BC412" s="61">
        <f t="shared" si="201"/>
        <v>0</v>
      </c>
      <c r="BD412" s="61">
        <f t="shared" si="202"/>
        <v>0</v>
      </c>
      <c r="BF412" s="64"/>
      <c r="BG412" s="61">
        <f t="shared" si="203"/>
        <v>0</v>
      </c>
      <c r="BH412" s="65">
        <f>IF(BG412=1,data!$C$41*BF412,0)</f>
        <v>0</v>
      </c>
      <c r="BI412" s="87" t="s">
        <v>87</v>
      </c>
      <c r="BJ412" s="66">
        <f>IF(BG412=1,IF(BF412&lt;15,VLOOKUP(BI412,data!$B$3:$E$32,2,0)*BF412,(VLOOKUP(BI412,data!$B$3:$E$32,2,0)*14)+(VLOOKUP(BI412,data!$B$3:$E$32,3,0))*(BF412-14)),0)</f>
        <v>0</v>
      </c>
      <c r="BK412" s="87" t="s">
        <v>87</v>
      </c>
      <c r="BL412" s="66">
        <f>IF(BG412=1,VLOOKUP(BK412,data!$B$35:$D$39,2,0),0)</f>
        <v>0</v>
      </c>
      <c r="BM412" s="67">
        <f>IF(AND(BJ412&lt;&gt;0,BL412&lt;&gt;0)=FALSE,0,data!$C$43)</f>
        <v>0</v>
      </c>
      <c r="BN412" s="91">
        <f t="shared" si="204"/>
        <v>0</v>
      </c>
      <c r="BO412" s="121">
        <f t="shared" si="205"/>
        <v>0</v>
      </c>
      <c r="BP412" s="61">
        <f t="shared" si="206"/>
        <v>0</v>
      </c>
      <c r="BQ412" s="61">
        <f t="shared" si="207"/>
        <v>0</v>
      </c>
      <c r="BS412" s="64"/>
      <c r="BT412" s="61">
        <f t="shared" si="208"/>
        <v>0</v>
      </c>
      <c r="BU412" s="65">
        <f>IF(BT412=1,data!$C$41*BS412,0)</f>
        <v>0</v>
      </c>
      <c r="BV412" s="87" t="s">
        <v>87</v>
      </c>
      <c r="BW412" s="66">
        <f>IF(BT412=1,IF(BS412&lt;15,VLOOKUP(BV412,data!$B$3:$E$32,2,0)*BS412,(VLOOKUP(BV412,data!$B$3:$E$32,2,0)*14)+(VLOOKUP(BV412,data!$B$3:$E$32,3,0))*(BS412-14)),0)</f>
        <v>0</v>
      </c>
      <c r="BX412" s="87" t="s">
        <v>87</v>
      </c>
      <c r="BY412" s="66">
        <f>IF(BT412=1,VLOOKUP(BX412,data!$B$35:$D$39,2,0),0)</f>
        <v>0</v>
      </c>
      <c r="BZ412" s="67">
        <f>IF(AND(BW412&lt;&gt;0,BY412&lt;&gt;0)=FALSE,0,data!$C$43)</f>
        <v>0</v>
      </c>
      <c r="CA412" s="91">
        <f t="shared" si="209"/>
        <v>0</v>
      </c>
      <c r="CB412" s="121">
        <f t="shared" si="210"/>
        <v>0</v>
      </c>
      <c r="CC412" s="61">
        <f t="shared" si="211"/>
        <v>0</v>
      </c>
      <c r="CD412" s="61">
        <f t="shared" si="212"/>
        <v>0</v>
      </c>
    </row>
    <row r="413" spans="1:82" ht="18" hidden="1" customHeight="1" x14ac:dyDescent="0.25">
      <c r="A413" s="68"/>
      <c r="B413" s="58" t="s">
        <v>495</v>
      </c>
      <c r="C413" s="113"/>
      <c r="D413" s="59"/>
      <c r="E413" s="64"/>
      <c r="F413" s="61">
        <f t="shared" si="184"/>
        <v>0</v>
      </c>
      <c r="G413" s="65">
        <f>IF(F413=1,data!$C$41*E413,0)</f>
        <v>0</v>
      </c>
      <c r="H413" s="87" t="s">
        <v>87</v>
      </c>
      <c r="I413" s="66">
        <f>IF($F413=1,IF($E413&lt;15,VLOOKUP(H413,data!$B$3:$E$32,2,0)*$E413,(VLOOKUP(H413,data!$B$3:$E$32,2,0)*14)+(VLOOKUP(H413,data!$B$3:$E$32,3,0))*($E413-14)),0)</f>
        <v>0</v>
      </c>
      <c r="J413" s="87" t="s">
        <v>87</v>
      </c>
      <c r="K413" s="66">
        <f>IF($F413=1,VLOOKUP(J413,data!$B$35:$D$39,2,0),0)</f>
        <v>0</v>
      </c>
      <c r="L413" s="67">
        <f>IF(AND(I413&lt;&gt;0,K413&lt;&gt;0)=FALSE,0,data!$C$43)</f>
        <v>0</v>
      </c>
      <c r="M413" s="91">
        <f t="shared" si="154"/>
        <v>0</v>
      </c>
      <c r="N413" s="61">
        <f t="shared" si="213"/>
        <v>0</v>
      </c>
      <c r="O413" s="61">
        <f t="shared" si="185"/>
        <v>0</v>
      </c>
      <c r="P413" s="61">
        <f t="shared" si="186"/>
        <v>0</v>
      </c>
      <c r="Q413" s="137">
        <f t="shared" si="187"/>
        <v>0</v>
      </c>
      <c r="S413" s="64"/>
      <c r="T413" s="61">
        <f t="shared" si="188"/>
        <v>0</v>
      </c>
      <c r="U413" s="65">
        <f>IF(T413=1,data!$C$41*S413,0)</f>
        <v>0</v>
      </c>
      <c r="V413" s="87" t="s">
        <v>87</v>
      </c>
      <c r="W413" s="66">
        <f>IF(T413=1,IF(S413&lt;15,VLOOKUP(V413,data!$B$3:$E$32,2,0)*S413,(VLOOKUP(V413,data!$B$3:$E$32,2,0)*14)+(VLOOKUP(V413,data!$B$3:$E$32,3,0))*(S413-14)),0)</f>
        <v>0</v>
      </c>
      <c r="X413" s="87" t="s">
        <v>87</v>
      </c>
      <c r="Y413" s="66">
        <f>IF(T413=1,VLOOKUP(X413,data!$B$35:$D$39,2,0),0)</f>
        <v>0</v>
      </c>
      <c r="Z413" s="67">
        <f>IF(AND(W413&lt;&gt;0,Y413&lt;&gt;0)=FALSE,0,data!$C$43)</f>
        <v>0</v>
      </c>
      <c r="AA413" s="91">
        <f t="shared" si="189"/>
        <v>0</v>
      </c>
      <c r="AB413" s="121">
        <f t="shared" si="190"/>
        <v>0</v>
      </c>
      <c r="AC413" s="61">
        <f t="shared" si="191"/>
        <v>0</v>
      </c>
      <c r="AD413" s="61">
        <f t="shared" si="192"/>
        <v>0</v>
      </c>
      <c r="AF413" s="64"/>
      <c r="AG413" s="61">
        <f t="shared" si="193"/>
        <v>0</v>
      </c>
      <c r="AH413" s="65">
        <f>IF(AG413=1,data!$C$41*AF413,0)</f>
        <v>0</v>
      </c>
      <c r="AI413" s="87" t="s">
        <v>87</v>
      </c>
      <c r="AJ413" s="66">
        <f>IF(AG413=1,IF(AF413&lt;15,VLOOKUP(AI413,data!$B$3:$E$32,2,0)*AF413,(VLOOKUP(AI413,data!$B$3:$E$32,2,0)*14)+(VLOOKUP(AI413,data!$B$3:$E$32,3,0))*(AF413-14)),0)</f>
        <v>0</v>
      </c>
      <c r="AK413" s="87" t="s">
        <v>87</v>
      </c>
      <c r="AL413" s="66">
        <f>IF(AG413=1,VLOOKUP(AK413,data!$B$35:$D$39,2,0),0)</f>
        <v>0</v>
      </c>
      <c r="AM413" s="67">
        <f>IF(AND(AJ413&lt;&gt;0,AL413&lt;&gt;0)=FALSE,0,data!$C$43)</f>
        <v>0</v>
      </c>
      <c r="AN413" s="91">
        <f t="shared" si="194"/>
        <v>0</v>
      </c>
      <c r="AO413" s="121">
        <f t="shared" si="195"/>
        <v>0</v>
      </c>
      <c r="AP413" s="61">
        <f t="shared" si="196"/>
        <v>0</v>
      </c>
      <c r="AQ413" s="61">
        <f t="shared" si="197"/>
        <v>0</v>
      </c>
      <c r="AS413" s="64"/>
      <c r="AT413" s="61">
        <f t="shared" si="198"/>
        <v>0</v>
      </c>
      <c r="AU413" s="65">
        <f>IF(AT413=1,data!$C$41*AS413,0)</f>
        <v>0</v>
      </c>
      <c r="AV413" s="87" t="s">
        <v>87</v>
      </c>
      <c r="AW413" s="66">
        <f>IF(AT413=1,IF(AS413&lt;15,VLOOKUP(AV413,data!$B$3:$E$32,2,0)*AS413,(VLOOKUP(AV413,data!$B$3:$E$32,2,0)*14)+(VLOOKUP(AV413,data!$B$3:$E$32,3,0))*(AS413-14)),0)</f>
        <v>0</v>
      </c>
      <c r="AX413" s="87" t="s">
        <v>87</v>
      </c>
      <c r="AY413" s="66">
        <f>IF(AT413=1,VLOOKUP(AX413,data!$B$35:$D$39,2,0),0)</f>
        <v>0</v>
      </c>
      <c r="AZ413" s="67">
        <f>IF(AND(AW413&lt;&gt;0,AY413&lt;&gt;0)=FALSE,0,data!$C$43)</f>
        <v>0</v>
      </c>
      <c r="BA413" s="91">
        <f t="shared" si="199"/>
        <v>0</v>
      </c>
      <c r="BB413" s="121">
        <f t="shared" si="200"/>
        <v>0</v>
      </c>
      <c r="BC413" s="61">
        <f t="shared" si="201"/>
        <v>0</v>
      </c>
      <c r="BD413" s="61">
        <f t="shared" si="202"/>
        <v>0</v>
      </c>
      <c r="BF413" s="64"/>
      <c r="BG413" s="61">
        <f t="shared" si="203"/>
        <v>0</v>
      </c>
      <c r="BH413" s="65">
        <f>IF(BG413=1,data!$C$41*BF413,0)</f>
        <v>0</v>
      </c>
      <c r="BI413" s="87" t="s">
        <v>87</v>
      </c>
      <c r="BJ413" s="66">
        <f>IF(BG413=1,IF(BF413&lt;15,VLOOKUP(BI413,data!$B$3:$E$32,2,0)*BF413,(VLOOKUP(BI413,data!$B$3:$E$32,2,0)*14)+(VLOOKUP(BI413,data!$B$3:$E$32,3,0))*(BF413-14)),0)</f>
        <v>0</v>
      </c>
      <c r="BK413" s="87" t="s">
        <v>87</v>
      </c>
      <c r="BL413" s="66">
        <f>IF(BG413=1,VLOOKUP(BK413,data!$B$35:$D$39,2,0),0)</f>
        <v>0</v>
      </c>
      <c r="BM413" s="67">
        <f>IF(AND(BJ413&lt;&gt;0,BL413&lt;&gt;0)=FALSE,0,data!$C$43)</f>
        <v>0</v>
      </c>
      <c r="BN413" s="91">
        <f t="shared" si="204"/>
        <v>0</v>
      </c>
      <c r="BO413" s="121">
        <f t="shared" si="205"/>
        <v>0</v>
      </c>
      <c r="BP413" s="61">
        <f t="shared" si="206"/>
        <v>0</v>
      </c>
      <c r="BQ413" s="61">
        <f t="shared" si="207"/>
        <v>0</v>
      </c>
      <c r="BS413" s="64"/>
      <c r="BT413" s="61">
        <f t="shared" si="208"/>
        <v>0</v>
      </c>
      <c r="BU413" s="65">
        <f>IF(BT413=1,data!$C$41*BS413,0)</f>
        <v>0</v>
      </c>
      <c r="BV413" s="87" t="s">
        <v>87</v>
      </c>
      <c r="BW413" s="66">
        <f>IF(BT413=1,IF(BS413&lt;15,VLOOKUP(BV413,data!$B$3:$E$32,2,0)*BS413,(VLOOKUP(BV413,data!$B$3:$E$32,2,0)*14)+(VLOOKUP(BV413,data!$B$3:$E$32,3,0))*(BS413-14)),0)</f>
        <v>0</v>
      </c>
      <c r="BX413" s="87" t="s">
        <v>87</v>
      </c>
      <c r="BY413" s="66">
        <f>IF(BT413=1,VLOOKUP(BX413,data!$B$35:$D$39,2,0),0)</f>
        <v>0</v>
      </c>
      <c r="BZ413" s="67">
        <f>IF(AND(BW413&lt;&gt;0,BY413&lt;&gt;0)=FALSE,0,data!$C$43)</f>
        <v>0</v>
      </c>
      <c r="CA413" s="91">
        <f t="shared" si="209"/>
        <v>0</v>
      </c>
      <c r="CB413" s="121">
        <f t="shared" si="210"/>
        <v>0</v>
      </c>
      <c r="CC413" s="61">
        <f t="shared" si="211"/>
        <v>0</v>
      </c>
      <c r="CD413" s="61">
        <f t="shared" si="212"/>
        <v>0</v>
      </c>
    </row>
    <row r="414" spans="1:82" ht="18" hidden="1" customHeight="1" x14ac:dyDescent="0.25">
      <c r="A414" s="68"/>
      <c r="B414" s="58" t="s">
        <v>496</v>
      </c>
      <c r="C414" s="113"/>
      <c r="D414" s="59"/>
      <c r="E414" s="64"/>
      <c r="F414" s="61">
        <f t="shared" si="184"/>
        <v>0</v>
      </c>
      <c r="G414" s="65">
        <f>IF(F414=1,data!$C$41*E414,0)</f>
        <v>0</v>
      </c>
      <c r="H414" s="87" t="s">
        <v>87</v>
      </c>
      <c r="I414" s="66">
        <f>IF($F414=1,IF($E414&lt;15,VLOOKUP(H414,data!$B$3:$E$32,2,0)*$E414,(VLOOKUP(H414,data!$B$3:$E$32,2,0)*14)+(VLOOKUP(H414,data!$B$3:$E$32,3,0))*($E414-14)),0)</f>
        <v>0</v>
      </c>
      <c r="J414" s="87" t="s">
        <v>87</v>
      </c>
      <c r="K414" s="66">
        <f>IF($F414=1,VLOOKUP(J414,data!$B$35:$D$39,2,0),0)</f>
        <v>0</v>
      </c>
      <c r="L414" s="67">
        <f>IF(AND(I414&lt;&gt;0,K414&lt;&gt;0)=FALSE,0,data!$C$43)</f>
        <v>0</v>
      </c>
      <c r="M414" s="91">
        <f t="shared" si="154"/>
        <v>0</v>
      </c>
      <c r="N414" s="61">
        <f t="shared" si="213"/>
        <v>0</v>
      </c>
      <c r="O414" s="61">
        <f t="shared" si="185"/>
        <v>0</v>
      </c>
      <c r="P414" s="61">
        <f t="shared" si="186"/>
        <v>0</v>
      </c>
      <c r="Q414" s="137">
        <f t="shared" si="187"/>
        <v>0</v>
      </c>
      <c r="S414" s="64"/>
      <c r="T414" s="61">
        <f t="shared" si="188"/>
        <v>0</v>
      </c>
      <c r="U414" s="65">
        <f>IF(T414=1,data!$C$41*S414,0)</f>
        <v>0</v>
      </c>
      <c r="V414" s="87" t="s">
        <v>87</v>
      </c>
      <c r="W414" s="66">
        <f>IF(T414=1,IF(S414&lt;15,VLOOKUP(V414,data!$B$3:$E$32,2,0)*S414,(VLOOKUP(V414,data!$B$3:$E$32,2,0)*14)+(VLOOKUP(V414,data!$B$3:$E$32,3,0))*(S414-14)),0)</f>
        <v>0</v>
      </c>
      <c r="X414" s="87" t="s">
        <v>87</v>
      </c>
      <c r="Y414" s="66">
        <f>IF(T414=1,VLOOKUP(X414,data!$B$35:$D$39,2,0),0)</f>
        <v>0</v>
      </c>
      <c r="Z414" s="67">
        <f>IF(AND(W414&lt;&gt;0,Y414&lt;&gt;0)=FALSE,0,data!$C$43)</f>
        <v>0</v>
      </c>
      <c r="AA414" s="91">
        <f t="shared" si="189"/>
        <v>0</v>
      </c>
      <c r="AB414" s="121">
        <f t="shared" si="190"/>
        <v>0</v>
      </c>
      <c r="AC414" s="61">
        <f t="shared" si="191"/>
        <v>0</v>
      </c>
      <c r="AD414" s="61">
        <f t="shared" si="192"/>
        <v>0</v>
      </c>
      <c r="AF414" s="64"/>
      <c r="AG414" s="61">
        <f t="shared" si="193"/>
        <v>0</v>
      </c>
      <c r="AH414" s="65">
        <f>IF(AG414=1,data!$C$41*AF414,0)</f>
        <v>0</v>
      </c>
      <c r="AI414" s="87" t="s">
        <v>87</v>
      </c>
      <c r="AJ414" s="66">
        <f>IF(AG414=1,IF(AF414&lt;15,VLOOKUP(AI414,data!$B$3:$E$32,2,0)*AF414,(VLOOKUP(AI414,data!$B$3:$E$32,2,0)*14)+(VLOOKUP(AI414,data!$B$3:$E$32,3,0))*(AF414-14)),0)</f>
        <v>0</v>
      </c>
      <c r="AK414" s="87" t="s">
        <v>87</v>
      </c>
      <c r="AL414" s="66">
        <f>IF(AG414=1,VLOOKUP(AK414,data!$B$35:$D$39,2,0),0)</f>
        <v>0</v>
      </c>
      <c r="AM414" s="67">
        <f>IF(AND(AJ414&lt;&gt;0,AL414&lt;&gt;0)=FALSE,0,data!$C$43)</f>
        <v>0</v>
      </c>
      <c r="AN414" s="91">
        <f t="shared" si="194"/>
        <v>0</v>
      </c>
      <c r="AO414" s="121">
        <f t="shared" si="195"/>
        <v>0</v>
      </c>
      <c r="AP414" s="61">
        <f t="shared" si="196"/>
        <v>0</v>
      </c>
      <c r="AQ414" s="61">
        <f t="shared" si="197"/>
        <v>0</v>
      </c>
      <c r="AS414" s="64"/>
      <c r="AT414" s="61">
        <f t="shared" si="198"/>
        <v>0</v>
      </c>
      <c r="AU414" s="65">
        <f>IF(AT414=1,data!$C$41*AS414,0)</f>
        <v>0</v>
      </c>
      <c r="AV414" s="87" t="s">
        <v>87</v>
      </c>
      <c r="AW414" s="66">
        <f>IF(AT414=1,IF(AS414&lt;15,VLOOKUP(AV414,data!$B$3:$E$32,2,0)*AS414,(VLOOKUP(AV414,data!$B$3:$E$32,2,0)*14)+(VLOOKUP(AV414,data!$B$3:$E$32,3,0))*(AS414-14)),0)</f>
        <v>0</v>
      </c>
      <c r="AX414" s="87" t="s">
        <v>87</v>
      </c>
      <c r="AY414" s="66">
        <f>IF(AT414=1,VLOOKUP(AX414,data!$B$35:$D$39,2,0),0)</f>
        <v>0</v>
      </c>
      <c r="AZ414" s="67">
        <f>IF(AND(AW414&lt;&gt;0,AY414&lt;&gt;0)=FALSE,0,data!$C$43)</f>
        <v>0</v>
      </c>
      <c r="BA414" s="91">
        <f t="shared" si="199"/>
        <v>0</v>
      </c>
      <c r="BB414" s="121">
        <f t="shared" si="200"/>
        <v>0</v>
      </c>
      <c r="BC414" s="61">
        <f t="shared" si="201"/>
        <v>0</v>
      </c>
      <c r="BD414" s="61">
        <f t="shared" si="202"/>
        <v>0</v>
      </c>
      <c r="BF414" s="64"/>
      <c r="BG414" s="61">
        <f t="shared" si="203"/>
        <v>0</v>
      </c>
      <c r="BH414" s="65">
        <f>IF(BG414=1,data!$C$41*BF414,0)</f>
        <v>0</v>
      </c>
      <c r="BI414" s="87" t="s">
        <v>87</v>
      </c>
      <c r="BJ414" s="66">
        <f>IF(BG414=1,IF(BF414&lt;15,VLOOKUP(BI414,data!$B$3:$E$32,2,0)*BF414,(VLOOKUP(BI414,data!$B$3:$E$32,2,0)*14)+(VLOOKUP(BI414,data!$B$3:$E$32,3,0))*(BF414-14)),0)</f>
        <v>0</v>
      </c>
      <c r="BK414" s="87" t="s">
        <v>87</v>
      </c>
      <c r="BL414" s="66">
        <f>IF(BG414=1,VLOOKUP(BK414,data!$B$35:$D$39,2,0),0)</f>
        <v>0</v>
      </c>
      <c r="BM414" s="67">
        <f>IF(AND(BJ414&lt;&gt;0,BL414&lt;&gt;0)=FALSE,0,data!$C$43)</f>
        <v>0</v>
      </c>
      <c r="BN414" s="91">
        <f t="shared" si="204"/>
        <v>0</v>
      </c>
      <c r="BO414" s="121">
        <f t="shared" si="205"/>
        <v>0</v>
      </c>
      <c r="BP414" s="61">
        <f t="shared" si="206"/>
        <v>0</v>
      </c>
      <c r="BQ414" s="61">
        <f t="shared" si="207"/>
        <v>0</v>
      </c>
      <c r="BS414" s="64"/>
      <c r="BT414" s="61">
        <f t="shared" si="208"/>
        <v>0</v>
      </c>
      <c r="BU414" s="65">
        <f>IF(BT414=1,data!$C$41*BS414,0)</f>
        <v>0</v>
      </c>
      <c r="BV414" s="87" t="s">
        <v>87</v>
      </c>
      <c r="BW414" s="66">
        <f>IF(BT414=1,IF(BS414&lt;15,VLOOKUP(BV414,data!$B$3:$E$32,2,0)*BS414,(VLOOKUP(BV414,data!$B$3:$E$32,2,0)*14)+(VLOOKUP(BV414,data!$B$3:$E$32,3,0))*(BS414-14)),0)</f>
        <v>0</v>
      </c>
      <c r="BX414" s="87" t="s">
        <v>87</v>
      </c>
      <c r="BY414" s="66">
        <f>IF(BT414=1,VLOOKUP(BX414,data!$B$35:$D$39,2,0),0)</f>
        <v>0</v>
      </c>
      <c r="BZ414" s="67">
        <f>IF(AND(BW414&lt;&gt;0,BY414&lt;&gt;0)=FALSE,0,data!$C$43)</f>
        <v>0</v>
      </c>
      <c r="CA414" s="91">
        <f t="shared" si="209"/>
        <v>0</v>
      </c>
      <c r="CB414" s="121">
        <f t="shared" si="210"/>
        <v>0</v>
      </c>
      <c r="CC414" s="61">
        <f t="shared" si="211"/>
        <v>0</v>
      </c>
      <c r="CD414" s="61">
        <f t="shared" si="212"/>
        <v>0</v>
      </c>
    </row>
    <row r="415" spans="1:82" ht="18" hidden="1" customHeight="1" x14ac:dyDescent="0.25">
      <c r="A415" s="68"/>
      <c r="B415" s="58" t="s">
        <v>497</v>
      </c>
      <c r="C415" s="113"/>
      <c r="D415" s="59"/>
      <c r="E415" s="64"/>
      <c r="F415" s="61">
        <f t="shared" si="184"/>
        <v>0</v>
      </c>
      <c r="G415" s="65">
        <f>IF(F415=1,data!$C$41*E415,0)</f>
        <v>0</v>
      </c>
      <c r="H415" s="87" t="s">
        <v>87</v>
      </c>
      <c r="I415" s="66">
        <f>IF($F415=1,IF($E415&lt;15,VLOOKUP(H415,data!$B$3:$E$32,2,0)*$E415,(VLOOKUP(H415,data!$B$3:$E$32,2,0)*14)+(VLOOKUP(H415,data!$B$3:$E$32,3,0))*($E415-14)),0)</f>
        <v>0</v>
      </c>
      <c r="J415" s="87" t="s">
        <v>87</v>
      </c>
      <c r="K415" s="66">
        <f>IF($F415=1,VLOOKUP(J415,data!$B$35:$D$39,2,0),0)</f>
        <v>0</v>
      </c>
      <c r="L415" s="67">
        <f>IF(AND(I415&lt;&gt;0,K415&lt;&gt;0)=FALSE,0,data!$C$43)</f>
        <v>0</v>
      </c>
      <c r="M415" s="91">
        <f t="shared" si="154"/>
        <v>0</v>
      </c>
      <c r="N415" s="61">
        <f t="shared" si="213"/>
        <v>0</v>
      </c>
      <c r="O415" s="61">
        <f t="shared" si="185"/>
        <v>0</v>
      </c>
      <c r="P415" s="61">
        <f t="shared" si="186"/>
        <v>0</v>
      </c>
      <c r="Q415" s="137">
        <f t="shared" si="187"/>
        <v>0</v>
      </c>
      <c r="S415" s="64"/>
      <c r="T415" s="61">
        <f t="shared" si="188"/>
        <v>0</v>
      </c>
      <c r="U415" s="65">
        <f>IF(T415=1,data!$C$41*S415,0)</f>
        <v>0</v>
      </c>
      <c r="V415" s="87" t="s">
        <v>87</v>
      </c>
      <c r="W415" s="66">
        <f>IF(T415=1,IF(S415&lt;15,VLOOKUP(V415,data!$B$3:$E$32,2,0)*S415,(VLOOKUP(V415,data!$B$3:$E$32,2,0)*14)+(VLOOKUP(V415,data!$B$3:$E$32,3,0))*(S415-14)),0)</f>
        <v>0</v>
      </c>
      <c r="X415" s="87" t="s">
        <v>87</v>
      </c>
      <c r="Y415" s="66">
        <f>IF(T415=1,VLOOKUP(X415,data!$B$35:$D$39,2,0),0)</f>
        <v>0</v>
      </c>
      <c r="Z415" s="67">
        <f>IF(AND(W415&lt;&gt;0,Y415&lt;&gt;0)=FALSE,0,data!$C$43)</f>
        <v>0</v>
      </c>
      <c r="AA415" s="91">
        <f t="shared" si="189"/>
        <v>0</v>
      </c>
      <c r="AB415" s="121">
        <f t="shared" si="190"/>
        <v>0</v>
      </c>
      <c r="AC415" s="61">
        <f t="shared" si="191"/>
        <v>0</v>
      </c>
      <c r="AD415" s="61">
        <f t="shared" si="192"/>
        <v>0</v>
      </c>
      <c r="AF415" s="64"/>
      <c r="AG415" s="61">
        <f t="shared" si="193"/>
        <v>0</v>
      </c>
      <c r="AH415" s="65">
        <f>IF(AG415=1,data!$C$41*AF415,0)</f>
        <v>0</v>
      </c>
      <c r="AI415" s="87" t="s">
        <v>87</v>
      </c>
      <c r="AJ415" s="66">
        <f>IF(AG415=1,IF(AF415&lt;15,VLOOKUP(AI415,data!$B$3:$E$32,2,0)*AF415,(VLOOKUP(AI415,data!$B$3:$E$32,2,0)*14)+(VLOOKUP(AI415,data!$B$3:$E$32,3,0))*(AF415-14)),0)</f>
        <v>0</v>
      </c>
      <c r="AK415" s="87" t="s">
        <v>87</v>
      </c>
      <c r="AL415" s="66">
        <f>IF(AG415=1,VLOOKUP(AK415,data!$B$35:$D$39,2,0),0)</f>
        <v>0</v>
      </c>
      <c r="AM415" s="67">
        <f>IF(AND(AJ415&lt;&gt;0,AL415&lt;&gt;0)=FALSE,0,data!$C$43)</f>
        <v>0</v>
      </c>
      <c r="AN415" s="91">
        <f t="shared" si="194"/>
        <v>0</v>
      </c>
      <c r="AO415" s="121">
        <f t="shared" si="195"/>
        <v>0</v>
      </c>
      <c r="AP415" s="61">
        <f t="shared" si="196"/>
        <v>0</v>
      </c>
      <c r="AQ415" s="61">
        <f t="shared" si="197"/>
        <v>0</v>
      </c>
      <c r="AS415" s="64"/>
      <c r="AT415" s="61">
        <f t="shared" si="198"/>
        <v>0</v>
      </c>
      <c r="AU415" s="65">
        <f>IF(AT415=1,data!$C$41*AS415,0)</f>
        <v>0</v>
      </c>
      <c r="AV415" s="87" t="s">
        <v>87</v>
      </c>
      <c r="AW415" s="66">
        <f>IF(AT415=1,IF(AS415&lt;15,VLOOKUP(AV415,data!$B$3:$E$32,2,0)*AS415,(VLOOKUP(AV415,data!$B$3:$E$32,2,0)*14)+(VLOOKUP(AV415,data!$B$3:$E$32,3,0))*(AS415-14)),0)</f>
        <v>0</v>
      </c>
      <c r="AX415" s="87" t="s">
        <v>87</v>
      </c>
      <c r="AY415" s="66">
        <f>IF(AT415=1,VLOOKUP(AX415,data!$B$35:$D$39,2,0),0)</f>
        <v>0</v>
      </c>
      <c r="AZ415" s="67">
        <f>IF(AND(AW415&lt;&gt;0,AY415&lt;&gt;0)=FALSE,0,data!$C$43)</f>
        <v>0</v>
      </c>
      <c r="BA415" s="91">
        <f t="shared" si="199"/>
        <v>0</v>
      </c>
      <c r="BB415" s="121">
        <f t="shared" si="200"/>
        <v>0</v>
      </c>
      <c r="BC415" s="61">
        <f t="shared" si="201"/>
        <v>0</v>
      </c>
      <c r="BD415" s="61">
        <f t="shared" si="202"/>
        <v>0</v>
      </c>
      <c r="BF415" s="64"/>
      <c r="BG415" s="61">
        <f t="shared" si="203"/>
        <v>0</v>
      </c>
      <c r="BH415" s="65">
        <f>IF(BG415=1,data!$C$41*BF415,0)</f>
        <v>0</v>
      </c>
      <c r="BI415" s="87" t="s">
        <v>87</v>
      </c>
      <c r="BJ415" s="66">
        <f>IF(BG415=1,IF(BF415&lt;15,VLOOKUP(BI415,data!$B$3:$E$32,2,0)*BF415,(VLOOKUP(BI415,data!$B$3:$E$32,2,0)*14)+(VLOOKUP(BI415,data!$B$3:$E$32,3,0))*(BF415-14)),0)</f>
        <v>0</v>
      </c>
      <c r="BK415" s="87" t="s">
        <v>87</v>
      </c>
      <c r="BL415" s="66">
        <f>IF(BG415=1,VLOOKUP(BK415,data!$B$35:$D$39,2,0),0)</f>
        <v>0</v>
      </c>
      <c r="BM415" s="67">
        <f>IF(AND(BJ415&lt;&gt;0,BL415&lt;&gt;0)=FALSE,0,data!$C$43)</f>
        <v>0</v>
      </c>
      <c r="BN415" s="91">
        <f t="shared" si="204"/>
        <v>0</v>
      </c>
      <c r="BO415" s="121">
        <f t="shared" si="205"/>
        <v>0</v>
      </c>
      <c r="BP415" s="61">
        <f t="shared" si="206"/>
        <v>0</v>
      </c>
      <c r="BQ415" s="61">
        <f t="shared" si="207"/>
        <v>0</v>
      </c>
      <c r="BS415" s="64"/>
      <c r="BT415" s="61">
        <f t="shared" si="208"/>
        <v>0</v>
      </c>
      <c r="BU415" s="65">
        <f>IF(BT415=1,data!$C$41*BS415,0)</f>
        <v>0</v>
      </c>
      <c r="BV415" s="87" t="s">
        <v>87</v>
      </c>
      <c r="BW415" s="66">
        <f>IF(BT415=1,IF(BS415&lt;15,VLOOKUP(BV415,data!$B$3:$E$32,2,0)*BS415,(VLOOKUP(BV415,data!$B$3:$E$32,2,0)*14)+(VLOOKUP(BV415,data!$B$3:$E$32,3,0))*(BS415-14)),0)</f>
        <v>0</v>
      </c>
      <c r="BX415" s="87" t="s">
        <v>87</v>
      </c>
      <c r="BY415" s="66">
        <f>IF(BT415=1,VLOOKUP(BX415,data!$B$35:$D$39,2,0),0)</f>
        <v>0</v>
      </c>
      <c r="BZ415" s="67">
        <f>IF(AND(BW415&lt;&gt;0,BY415&lt;&gt;0)=FALSE,0,data!$C$43)</f>
        <v>0</v>
      </c>
      <c r="CA415" s="91">
        <f t="shared" si="209"/>
        <v>0</v>
      </c>
      <c r="CB415" s="121">
        <f t="shared" si="210"/>
        <v>0</v>
      </c>
      <c r="CC415" s="61">
        <f t="shared" si="211"/>
        <v>0</v>
      </c>
      <c r="CD415" s="61">
        <f t="shared" si="212"/>
        <v>0</v>
      </c>
    </row>
    <row r="416" spans="1:82" ht="18" hidden="1" customHeight="1" x14ac:dyDescent="0.25">
      <c r="A416" s="68"/>
      <c r="B416" s="58" t="s">
        <v>498</v>
      </c>
      <c r="C416" s="113"/>
      <c r="D416" s="59"/>
      <c r="E416" s="64"/>
      <c r="F416" s="61">
        <f t="shared" si="184"/>
        <v>0</v>
      </c>
      <c r="G416" s="65">
        <f>IF(F416=1,data!$C$41*E416,0)</f>
        <v>0</v>
      </c>
      <c r="H416" s="87" t="s">
        <v>87</v>
      </c>
      <c r="I416" s="66">
        <f>IF($F416=1,IF($E416&lt;15,VLOOKUP(H416,data!$B$3:$E$32,2,0)*$E416,(VLOOKUP(H416,data!$B$3:$E$32,2,0)*14)+(VLOOKUP(H416,data!$B$3:$E$32,3,0))*($E416-14)),0)</f>
        <v>0</v>
      </c>
      <c r="J416" s="87" t="s">
        <v>87</v>
      </c>
      <c r="K416" s="66">
        <f>IF($F416=1,VLOOKUP(J416,data!$B$35:$D$39,2,0),0)</f>
        <v>0</v>
      </c>
      <c r="L416" s="67">
        <f>IF(AND(I416&lt;&gt;0,K416&lt;&gt;0)=FALSE,0,data!$C$43)</f>
        <v>0</v>
      </c>
      <c r="M416" s="91">
        <f t="shared" si="154"/>
        <v>0</v>
      </c>
      <c r="N416" s="61">
        <f t="shared" si="213"/>
        <v>0</v>
      </c>
      <c r="O416" s="61">
        <f t="shared" si="185"/>
        <v>0</v>
      </c>
      <c r="P416" s="61">
        <f t="shared" si="186"/>
        <v>0</v>
      </c>
      <c r="Q416" s="137">
        <f t="shared" si="187"/>
        <v>0</v>
      </c>
      <c r="S416" s="64"/>
      <c r="T416" s="61">
        <f t="shared" si="188"/>
        <v>0</v>
      </c>
      <c r="U416" s="65">
        <f>IF(T416=1,data!$C$41*S416,0)</f>
        <v>0</v>
      </c>
      <c r="V416" s="87" t="s">
        <v>87</v>
      </c>
      <c r="W416" s="66">
        <f>IF(T416=1,IF(S416&lt;15,VLOOKUP(V416,data!$B$3:$E$32,2,0)*S416,(VLOOKUP(V416,data!$B$3:$E$32,2,0)*14)+(VLOOKUP(V416,data!$B$3:$E$32,3,0))*(S416-14)),0)</f>
        <v>0</v>
      </c>
      <c r="X416" s="87" t="s">
        <v>87</v>
      </c>
      <c r="Y416" s="66">
        <f>IF(T416=1,VLOOKUP(X416,data!$B$35:$D$39,2,0),0)</f>
        <v>0</v>
      </c>
      <c r="Z416" s="67">
        <f>IF(AND(W416&lt;&gt;0,Y416&lt;&gt;0)=FALSE,0,data!$C$43)</f>
        <v>0</v>
      </c>
      <c r="AA416" s="91">
        <f t="shared" si="189"/>
        <v>0</v>
      </c>
      <c r="AB416" s="121">
        <f t="shared" si="190"/>
        <v>0</v>
      </c>
      <c r="AC416" s="61">
        <f t="shared" si="191"/>
        <v>0</v>
      </c>
      <c r="AD416" s="61">
        <f t="shared" si="192"/>
        <v>0</v>
      </c>
      <c r="AF416" s="64"/>
      <c r="AG416" s="61">
        <f t="shared" si="193"/>
        <v>0</v>
      </c>
      <c r="AH416" s="65">
        <f>IF(AG416=1,data!$C$41*AF416,0)</f>
        <v>0</v>
      </c>
      <c r="AI416" s="87" t="s">
        <v>87</v>
      </c>
      <c r="AJ416" s="66">
        <f>IF(AG416=1,IF(AF416&lt;15,VLOOKUP(AI416,data!$B$3:$E$32,2,0)*AF416,(VLOOKUP(AI416,data!$B$3:$E$32,2,0)*14)+(VLOOKUP(AI416,data!$B$3:$E$32,3,0))*(AF416-14)),0)</f>
        <v>0</v>
      </c>
      <c r="AK416" s="87" t="s">
        <v>87</v>
      </c>
      <c r="AL416" s="66">
        <f>IF(AG416=1,VLOOKUP(AK416,data!$B$35:$D$39,2,0),0)</f>
        <v>0</v>
      </c>
      <c r="AM416" s="67">
        <f>IF(AND(AJ416&lt;&gt;0,AL416&lt;&gt;0)=FALSE,0,data!$C$43)</f>
        <v>0</v>
      </c>
      <c r="AN416" s="91">
        <f t="shared" si="194"/>
        <v>0</v>
      </c>
      <c r="AO416" s="121">
        <f t="shared" si="195"/>
        <v>0</v>
      </c>
      <c r="AP416" s="61">
        <f t="shared" si="196"/>
        <v>0</v>
      </c>
      <c r="AQ416" s="61">
        <f t="shared" si="197"/>
        <v>0</v>
      </c>
      <c r="AS416" s="64"/>
      <c r="AT416" s="61">
        <f t="shared" si="198"/>
        <v>0</v>
      </c>
      <c r="AU416" s="65">
        <f>IF(AT416=1,data!$C$41*AS416,0)</f>
        <v>0</v>
      </c>
      <c r="AV416" s="87" t="s">
        <v>87</v>
      </c>
      <c r="AW416" s="66">
        <f>IF(AT416=1,IF(AS416&lt;15,VLOOKUP(AV416,data!$B$3:$E$32,2,0)*AS416,(VLOOKUP(AV416,data!$B$3:$E$32,2,0)*14)+(VLOOKUP(AV416,data!$B$3:$E$32,3,0))*(AS416-14)),0)</f>
        <v>0</v>
      </c>
      <c r="AX416" s="87" t="s">
        <v>87</v>
      </c>
      <c r="AY416" s="66">
        <f>IF(AT416=1,VLOOKUP(AX416,data!$B$35:$D$39,2,0),0)</f>
        <v>0</v>
      </c>
      <c r="AZ416" s="67">
        <f>IF(AND(AW416&lt;&gt;0,AY416&lt;&gt;0)=FALSE,0,data!$C$43)</f>
        <v>0</v>
      </c>
      <c r="BA416" s="91">
        <f t="shared" si="199"/>
        <v>0</v>
      </c>
      <c r="BB416" s="121">
        <f t="shared" si="200"/>
        <v>0</v>
      </c>
      <c r="BC416" s="61">
        <f t="shared" si="201"/>
        <v>0</v>
      </c>
      <c r="BD416" s="61">
        <f t="shared" si="202"/>
        <v>0</v>
      </c>
      <c r="BF416" s="64"/>
      <c r="BG416" s="61">
        <f t="shared" si="203"/>
        <v>0</v>
      </c>
      <c r="BH416" s="65">
        <f>IF(BG416=1,data!$C$41*BF416,0)</f>
        <v>0</v>
      </c>
      <c r="BI416" s="87" t="s">
        <v>87</v>
      </c>
      <c r="BJ416" s="66">
        <f>IF(BG416=1,IF(BF416&lt;15,VLOOKUP(BI416,data!$B$3:$E$32,2,0)*BF416,(VLOOKUP(BI416,data!$B$3:$E$32,2,0)*14)+(VLOOKUP(BI416,data!$B$3:$E$32,3,0))*(BF416-14)),0)</f>
        <v>0</v>
      </c>
      <c r="BK416" s="87" t="s">
        <v>87</v>
      </c>
      <c r="BL416" s="66">
        <f>IF(BG416=1,VLOOKUP(BK416,data!$B$35:$D$39,2,0),0)</f>
        <v>0</v>
      </c>
      <c r="BM416" s="67">
        <f>IF(AND(BJ416&lt;&gt;0,BL416&lt;&gt;0)=FALSE,0,data!$C$43)</f>
        <v>0</v>
      </c>
      <c r="BN416" s="91">
        <f t="shared" si="204"/>
        <v>0</v>
      </c>
      <c r="BO416" s="121">
        <f t="shared" si="205"/>
        <v>0</v>
      </c>
      <c r="BP416" s="61">
        <f t="shared" si="206"/>
        <v>0</v>
      </c>
      <c r="BQ416" s="61">
        <f t="shared" si="207"/>
        <v>0</v>
      </c>
      <c r="BS416" s="64"/>
      <c r="BT416" s="61">
        <f t="shared" si="208"/>
        <v>0</v>
      </c>
      <c r="BU416" s="65">
        <f>IF(BT416=1,data!$C$41*BS416,0)</f>
        <v>0</v>
      </c>
      <c r="BV416" s="87" t="s">
        <v>87</v>
      </c>
      <c r="BW416" s="66">
        <f>IF(BT416=1,IF(BS416&lt;15,VLOOKUP(BV416,data!$B$3:$E$32,2,0)*BS416,(VLOOKUP(BV416,data!$B$3:$E$32,2,0)*14)+(VLOOKUP(BV416,data!$B$3:$E$32,3,0))*(BS416-14)),0)</f>
        <v>0</v>
      </c>
      <c r="BX416" s="87" t="s">
        <v>87</v>
      </c>
      <c r="BY416" s="66">
        <f>IF(BT416=1,VLOOKUP(BX416,data!$B$35:$D$39,2,0),0)</f>
        <v>0</v>
      </c>
      <c r="BZ416" s="67">
        <f>IF(AND(BW416&lt;&gt;0,BY416&lt;&gt;0)=FALSE,0,data!$C$43)</f>
        <v>0</v>
      </c>
      <c r="CA416" s="91">
        <f t="shared" si="209"/>
        <v>0</v>
      </c>
      <c r="CB416" s="121">
        <f t="shared" si="210"/>
        <v>0</v>
      </c>
      <c r="CC416" s="61">
        <f t="shared" si="211"/>
        <v>0</v>
      </c>
      <c r="CD416" s="61">
        <f t="shared" si="212"/>
        <v>0</v>
      </c>
    </row>
    <row r="417" spans="1:82" ht="18" hidden="1" customHeight="1" x14ac:dyDescent="0.25">
      <c r="A417" s="68"/>
      <c r="B417" s="58" t="s">
        <v>499</v>
      </c>
      <c r="C417" s="113"/>
      <c r="D417" s="59"/>
      <c r="E417" s="64"/>
      <c r="F417" s="61">
        <f t="shared" si="184"/>
        <v>0</v>
      </c>
      <c r="G417" s="65">
        <f>IF(F417=1,data!$C$41*E417,0)</f>
        <v>0</v>
      </c>
      <c r="H417" s="87" t="s">
        <v>87</v>
      </c>
      <c r="I417" s="66">
        <f>IF($F417=1,IF($E417&lt;15,VLOOKUP(H417,data!$B$3:$E$32,2,0)*$E417,(VLOOKUP(H417,data!$B$3:$E$32,2,0)*14)+(VLOOKUP(H417,data!$B$3:$E$32,3,0))*($E417-14)),0)</f>
        <v>0</v>
      </c>
      <c r="J417" s="87" t="s">
        <v>87</v>
      </c>
      <c r="K417" s="66">
        <f>IF($F417=1,VLOOKUP(J417,data!$B$35:$D$39,2,0),0)</f>
        <v>0</v>
      </c>
      <c r="L417" s="67">
        <f>IF(AND(I417&lt;&gt;0,K417&lt;&gt;0)=FALSE,0,data!$C$43)</f>
        <v>0</v>
      </c>
      <c r="M417" s="91">
        <f t="shared" si="154"/>
        <v>0</v>
      </c>
      <c r="N417" s="61">
        <f t="shared" si="213"/>
        <v>0</v>
      </c>
      <c r="O417" s="61">
        <f t="shared" si="185"/>
        <v>0</v>
      </c>
      <c r="P417" s="61">
        <f t="shared" si="186"/>
        <v>0</v>
      </c>
      <c r="Q417" s="137">
        <f t="shared" si="187"/>
        <v>0</v>
      </c>
      <c r="S417" s="64"/>
      <c r="T417" s="61">
        <f t="shared" si="188"/>
        <v>0</v>
      </c>
      <c r="U417" s="65">
        <f>IF(T417=1,data!$C$41*S417,0)</f>
        <v>0</v>
      </c>
      <c r="V417" s="87" t="s">
        <v>87</v>
      </c>
      <c r="W417" s="66">
        <f>IF(T417=1,IF(S417&lt;15,VLOOKUP(V417,data!$B$3:$E$32,2,0)*S417,(VLOOKUP(V417,data!$B$3:$E$32,2,0)*14)+(VLOOKUP(V417,data!$B$3:$E$32,3,0))*(S417-14)),0)</f>
        <v>0</v>
      </c>
      <c r="X417" s="87" t="s">
        <v>87</v>
      </c>
      <c r="Y417" s="66">
        <f>IF(T417=1,VLOOKUP(X417,data!$B$35:$D$39,2,0),0)</f>
        <v>0</v>
      </c>
      <c r="Z417" s="67">
        <f>IF(AND(W417&lt;&gt;0,Y417&lt;&gt;0)=FALSE,0,data!$C$43)</f>
        <v>0</v>
      </c>
      <c r="AA417" s="91">
        <f t="shared" si="189"/>
        <v>0</v>
      </c>
      <c r="AB417" s="121">
        <f t="shared" si="190"/>
        <v>0</v>
      </c>
      <c r="AC417" s="61">
        <f t="shared" si="191"/>
        <v>0</v>
      </c>
      <c r="AD417" s="61">
        <f t="shared" si="192"/>
        <v>0</v>
      </c>
      <c r="AF417" s="64"/>
      <c r="AG417" s="61">
        <f t="shared" si="193"/>
        <v>0</v>
      </c>
      <c r="AH417" s="65">
        <f>IF(AG417=1,data!$C$41*AF417,0)</f>
        <v>0</v>
      </c>
      <c r="AI417" s="87" t="s">
        <v>87</v>
      </c>
      <c r="AJ417" s="66">
        <f>IF(AG417=1,IF(AF417&lt;15,VLOOKUP(AI417,data!$B$3:$E$32,2,0)*AF417,(VLOOKUP(AI417,data!$B$3:$E$32,2,0)*14)+(VLOOKUP(AI417,data!$B$3:$E$32,3,0))*(AF417-14)),0)</f>
        <v>0</v>
      </c>
      <c r="AK417" s="87" t="s">
        <v>87</v>
      </c>
      <c r="AL417" s="66">
        <f>IF(AG417=1,VLOOKUP(AK417,data!$B$35:$D$39,2,0),0)</f>
        <v>0</v>
      </c>
      <c r="AM417" s="67">
        <f>IF(AND(AJ417&lt;&gt;0,AL417&lt;&gt;0)=FALSE,0,data!$C$43)</f>
        <v>0</v>
      </c>
      <c r="AN417" s="91">
        <f t="shared" si="194"/>
        <v>0</v>
      </c>
      <c r="AO417" s="121">
        <f t="shared" si="195"/>
        <v>0</v>
      </c>
      <c r="AP417" s="61">
        <f t="shared" si="196"/>
        <v>0</v>
      </c>
      <c r="AQ417" s="61">
        <f t="shared" si="197"/>
        <v>0</v>
      </c>
      <c r="AS417" s="64"/>
      <c r="AT417" s="61">
        <f t="shared" si="198"/>
        <v>0</v>
      </c>
      <c r="AU417" s="65">
        <f>IF(AT417=1,data!$C$41*AS417,0)</f>
        <v>0</v>
      </c>
      <c r="AV417" s="87" t="s">
        <v>87</v>
      </c>
      <c r="AW417" s="66">
        <f>IF(AT417=1,IF(AS417&lt;15,VLOOKUP(AV417,data!$B$3:$E$32,2,0)*AS417,(VLOOKUP(AV417,data!$B$3:$E$32,2,0)*14)+(VLOOKUP(AV417,data!$B$3:$E$32,3,0))*(AS417-14)),0)</f>
        <v>0</v>
      </c>
      <c r="AX417" s="87" t="s">
        <v>87</v>
      </c>
      <c r="AY417" s="66">
        <f>IF(AT417=1,VLOOKUP(AX417,data!$B$35:$D$39,2,0),0)</f>
        <v>0</v>
      </c>
      <c r="AZ417" s="67">
        <f>IF(AND(AW417&lt;&gt;0,AY417&lt;&gt;0)=FALSE,0,data!$C$43)</f>
        <v>0</v>
      </c>
      <c r="BA417" s="91">
        <f t="shared" si="199"/>
        <v>0</v>
      </c>
      <c r="BB417" s="121">
        <f t="shared" si="200"/>
        <v>0</v>
      </c>
      <c r="BC417" s="61">
        <f t="shared" si="201"/>
        <v>0</v>
      </c>
      <c r="BD417" s="61">
        <f t="shared" si="202"/>
        <v>0</v>
      </c>
      <c r="BF417" s="64"/>
      <c r="BG417" s="61">
        <f t="shared" si="203"/>
        <v>0</v>
      </c>
      <c r="BH417" s="65">
        <f>IF(BG417=1,data!$C$41*BF417,0)</f>
        <v>0</v>
      </c>
      <c r="BI417" s="87" t="s">
        <v>87</v>
      </c>
      <c r="BJ417" s="66">
        <f>IF(BG417=1,IF(BF417&lt;15,VLOOKUP(BI417,data!$B$3:$E$32,2,0)*BF417,(VLOOKUP(BI417,data!$B$3:$E$32,2,0)*14)+(VLOOKUP(BI417,data!$B$3:$E$32,3,0))*(BF417-14)),0)</f>
        <v>0</v>
      </c>
      <c r="BK417" s="87" t="s">
        <v>87</v>
      </c>
      <c r="BL417" s="66">
        <f>IF(BG417=1,VLOOKUP(BK417,data!$B$35:$D$39,2,0),0)</f>
        <v>0</v>
      </c>
      <c r="BM417" s="67">
        <f>IF(AND(BJ417&lt;&gt;0,BL417&lt;&gt;0)=FALSE,0,data!$C$43)</f>
        <v>0</v>
      </c>
      <c r="BN417" s="91">
        <f t="shared" si="204"/>
        <v>0</v>
      </c>
      <c r="BO417" s="121">
        <f t="shared" si="205"/>
        <v>0</v>
      </c>
      <c r="BP417" s="61">
        <f t="shared" si="206"/>
        <v>0</v>
      </c>
      <c r="BQ417" s="61">
        <f t="shared" si="207"/>
        <v>0</v>
      </c>
      <c r="BS417" s="64"/>
      <c r="BT417" s="61">
        <f t="shared" si="208"/>
        <v>0</v>
      </c>
      <c r="BU417" s="65">
        <f>IF(BT417=1,data!$C$41*BS417,0)</f>
        <v>0</v>
      </c>
      <c r="BV417" s="87" t="s">
        <v>87</v>
      </c>
      <c r="BW417" s="66">
        <f>IF(BT417=1,IF(BS417&lt;15,VLOOKUP(BV417,data!$B$3:$E$32,2,0)*BS417,(VLOOKUP(BV417,data!$B$3:$E$32,2,0)*14)+(VLOOKUP(BV417,data!$B$3:$E$32,3,0))*(BS417-14)),0)</f>
        <v>0</v>
      </c>
      <c r="BX417" s="87" t="s">
        <v>87</v>
      </c>
      <c r="BY417" s="66">
        <f>IF(BT417=1,VLOOKUP(BX417,data!$B$35:$D$39,2,0),0)</f>
        <v>0</v>
      </c>
      <c r="BZ417" s="67">
        <f>IF(AND(BW417&lt;&gt;0,BY417&lt;&gt;0)=FALSE,0,data!$C$43)</f>
        <v>0</v>
      </c>
      <c r="CA417" s="91">
        <f t="shared" si="209"/>
        <v>0</v>
      </c>
      <c r="CB417" s="121">
        <f t="shared" si="210"/>
        <v>0</v>
      </c>
      <c r="CC417" s="61">
        <f t="shared" si="211"/>
        <v>0</v>
      </c>
      <c r="CD417" s="61">
        <f t="shared" si="212"/>
        <v>0</v>
      </c>
    </row>
    <row r="418" spans="1:82" ht="18" hidden="1" customHeight="1" x14ac:dyDescent="0.25">
      <c r="A418" s="68"/>
      <c r="B418" s="58" t="s">
        <v>500</v>
      </c>
      <c r="C418" s="113"/>
      <c r="D418" s="59"/>
      <c r="E418" s="64"/>
      <c r="F418" s="61">
        <f t="shared" si="184"/>
        <v>0</v>
      </c>
      <c r="G418" s="65">
        <f>IF(F418=1,data!$C$41*E418,0)</f>
        <v>0</v>
      </c>
      <c r="H418" s="87" t="s">
        <v>87</v>
      </c>
      <c r="I418" s="66">
        <f>IF($F418=1,IF($E418&lt;15,VLOOKUP(H418,data!$B$3:$E$32,2,0)*$E418,(VLOOKUP(H418,data!$B$3:$E$32,2,0)*14)+(VLOOKUP(H418,data!$B$3:$E$32,3,0))*($E418-14)),0)</f>
        <v>0</v>
      </c>
      <c r="J418" s="87" t="s">
        <v>87</v>
      </c>
      <c r="K418" s="66">
        <f>IF($F418=1,VLOOKUP(J418,data!$B$35:$D$39,2,0),0)</f>
        <v>0</v>
      </c>
      <c r="L418" s="67">
        <f>IF(AND(I418&lt;&gt;0,K418&lt;&gt;0)=FALSE,0,data!$C$43)</f>
        <v>0</v>
      </c>
      <c r="M418" s="91">
        <f t="shared" ref="M418:M506" si="214">IF(AND(I418&lt;&gt;0,K418&lt;&gt;0)=FALSE,0,INT(G418+I418+K418+L418))</f>
        <v>0</v>
      </c>
      <c r="N418" s="61">
        <f t="shared" si="213"/>
        <v>0</v>
      </c>
      <c r="O418" s="61">
        <f t="shared" si="185"/>
        <v>0</v>
      </c>
      <c r="P418" s="61">
        <f t="shared" si="186"/>
        <v>0</v>
      </c>
      <c r="Q418" s="137">
        <f t="shared" si="187"/>
        <v>0</v>
      </c>
      <c r="S418" s="64"/>
      <c r="T418" s="61">
        <f t="shared" si="188"/>
        <v>0</v>
      </c>
      <c r="U418" s="65">
        <f>IF(T418=1,data!$C$41*S418,0)</f>
        <v>0</v>
      </c>
      <c r="V418" s="87" t="s">
        <v>87</v>
      </c>
      <c r="W418" s="66">
        <f>IF(T418=1,IF(S418&lt;15,VLOOKUP(V418,data!$B$3:$E$32,2,0)*S418,(VLOOKUP(V418,data!$B$3:$E$32,2,0)*14)+(VLOOKUP(V418,data!$B$3:$E$32,3,0))*(S418-14)),0)</f>
        <v>0</v>
      </c>
      <c r="X418" s="87" t="s">
        <v>87</v>
      </c>
      <c r="Y418" s="66">
        <f>IF(T418=1,VLOOKUP(X418,data!$B$35:$D$39,2,0),0)</f>
        <v>0</v>
      </c>
      <c r="Z418" s="67">
        <f>IF(AND(W418&lt;&gt;0,Y418&lt;&gt;0)=FALSE,0,data!$C$43)</f>
        <v>0</v>
      </c>
      <c r="AA418" s="91">
        <f t="shared" si="189"/>
        <v>0</v>
      </c>
      <c r="AB418" s="121">
        <f t="shared" si="190"/>
        <v>0</v>
      </c>
      <c r="AC418" s="61">
        <f t="shared" si="191"/>
        <v>0</v>
      </c>
      <c r="AD418" s="61">
        <f t="shared" si="192"/>
        <v>0</v>
      </c>
      <c r="AF418" s="64"/>
      <c r="AG418" s="61">
        <f t="shared" si="193"/>
        <v>0</v>
      </c>
      <c r="AH418" s="65">
        <f>IF(AG418=1,data!$C$41*AF418,0)</f>
        <v>0</v>
      </c>
      <c r="AI418" s="87" t="s">
        <v>87</v>
      </c>
      <c r="AJ418" s="66">
        <f>IF(AG418=1,IF(AF418&lt;15,VLOOKUP(AI418,data!$B$3:$E$32,2,0)*AF418,(VLOOKUP(AI418,data!$B$3:$E$32,2,0)*14)+(VLOOKUP(AI418,data!$B$3:$E$32,3,0))*(AF418-14)),0)</f>
        <v>0</v>
      </c>
      <c r="AK418" s="87" t="s">
        <v>87</v>
      </c>
      <c r="AL418" s="66">
        <f>IF(AG418=1,VLOOKUP(AK418,data!$B$35:$D$39,2,0),0)</f>
        <v>0</v>
      </c>
      <c r="AM418" s="67">
        <f>IF(AND(AJ418&lt;&gt;0,AL418&lt;&gt;0)=FALSE,0,data!$C$43)</f>
        <v>0</v>
      </c>
      <c r="AN418" s="91">
        <f t="shared" si="194"/>
        <v>0</v>
      </c>
      <c r="AO418" s="121">
        <f t="shared" si="195"/>
        <v>0</v>
      </c>
      <c r="AP418" s="61">
        <f t="shared" si="196"/>
        <v>0</v>
      </c>
      <c r="AQ418" s="61">
        <f t="shared" si="197"/>
        <v>0</v>
      </c>
      <c r="AS418" s="64"/>
      <c r="AT418" s="61">
        <f t="shared" si="198"/>
        <v>0</v>
      </c>
      <c r="AU418" s="65">
        <f>IF(AT418=1,data!$C$41*AS418,0)</f>
        <v>0</v>
      </c>
      <c r="AV418" s="87" t="s">
        <v>87</v>
      </c>
      <c r="AW418" s="66">
        <f>IF(AT418=1,IF(AS418&lt;15,VLOOKUP(AV418,data!$B$3:$E$32,2,0)*AS418,(VLOOKUP(AV418,data!$B$3:$E$32,2,0)*14)+(VLOOKUP(AV418,data!$B$3:$E$32,3,0))*(AS418-14)),0)</f>
        <v>0</v>
      </c>
      <c r="AX418" s="87" t="s">
        <v>87</v>
      </c>
      <c r="AY418" s="66">
        <f>IF(AT418=1,VLOOKUP(AX418,data!$B$35:$D$39,2,0),0)</f>
        <v>0</v>
      </c>
      <c r="AZ418" s="67">
        <f>IF(AND(AW418&lt;&gt;0,AY418&lt;&gt;0)=FALSE,0,data!$C$43)</f>
        <v>0</v>
      </c>
      <c r="BA418" s="91">
        <f t="shared" si="199"/>
        <v>0</v>
      </c>
      <c r="BB418" s="121">
        <f t="shared" si="200"/>
        <v>0</v>
      </c>
      <c r="BC418" s="61">
        <f t="shared" si="201"/>
        <v>0</v>
      </c>
      <c r="BD418" s="61">
        <f t="shared" si="202"/>
        <v>0</v>
      </c>
      <c r="BF418" s="64"/>
      <c r="BG418" s="61">
        <f t="shared" si="203"/>
        <v>0</v>
      </c>
      <c r="BH418" s="65">
        <f>IF(BG418=1,data!$C$41*BF418,0)</f>
        <v>0</v>
      </c>
      <c r="BI418" s="87" t="s">
        <v>87</v>
      </c>
      <c r="BJ418" s="66">
        <f>IF(BG418=1,IF(BF418&lt;15,VLOOKUP(BI418,data!$B$3:$E$32,2,0)*BF418,(VLOOKUP(BI418,data!$B$3:$E$32,2,0)*14)+(VLOOKUP(BI418,data!$B$3:$E$32,3,0))*(BF418-14)),0)</f>
        <v>0</v>
      </c>
      <c r="BK418" s="87" t="s">
        <v>87</v>
      </c>
      <c r="BL418" s="66">
        <f>IF(BG418=1,VLOOKUP(BK418,data!$B$35:$D$39,2,0),0)</f>
        <v>0</v>
      </c>
      <c r="BM418" s="67">
        <f>IF(AND(BJ418&lt;&gt;0,BL418&lt;&gt;0)=FALSE,0,data!$C$43)</f>
        <v>0</v>
      </c>
      <c r="BN418" s="91">
        <f t="shared" si="204"/>
        <v>0</v>
      </c>
      <c r="BO418" s="121">
        <f t="shared" si="205"/>
        <v>0</v>
      </c>
      <c r="BP418" s="61">
        <f t="shared" si="206"/>
        <v>0</v>
      </c>
      <c r="BQ418" s="61">
        <f t="shared" si="207"/>
        <v>0</v>
      </c>
      <c r="BS418" s="64"/>
      <c r="BT418" s="61">
        <f t="shared" si="208"/>
        <v>0</v>
      </c>
      <c r="BU418" s="65">
        <f>IF(BT418=1,data!$C$41*BS418,0)</f>
        <v>0</v>
      </c>
      <c r="BV418" s="87" t="s">
        <v>87</v>
      </c>
      <c r="BW418" s="66">
        <f>IF(BT418=1,IF(BS418&lt;15,VLOOKUP(BV418,data!$B$3:$E$32,2,0)*BS418,(VLOOKUP(BV418,data!$B$3:$E$32,2,0)*14)+(VLOOKUP(BV418,data!$B$3:$E$32,3,0))*(BS418-14)),0)</f>
        <v>0</v>
      </c>
      <c r="BX418" s="87" t="s">
        <v>87</v>
      </c>
      <c r="BY418" s="66">
        <f>IF(BT418=1,VLOOKUP(BX418,data!$B$35:$D$39,2,0),0)</f>
        <v>0</v>
      </c>
      <c r="BZ418" s="67">
        <f>IF(AND(BW418&lt;&gt;0,BY418&lt;&gt;0)=FALSE,0,data!$C$43)</f>
        <v>0</v>
      </c>
      <c r="CA418" s="91">
        <f t="shared" si="209"/>
        <v>0</v>
      </c>
      <c r="CB418" s="121">
        <f t="shared" si="210"/>
        <v>0</v>
      </c>
      <c r="CC418" s="61">
        <f t="shared" si="211"/>
        <v>0</v>
      </c>
      <c r="CD418" s="61">
        <f t="shared" si="212"/>
        <v>0</v>
      </c>
    </row>
    <row r="419" spans="1:82" ht="18" hidden="1" customHeight="1" x14ac:dyDescent="0.25">
      <c r="A419" s="68"/>
      <c r="B419" s="58" t="s">
        <v>501</v>
      </c>
      <c r="C419" s="113"/>
      <c r="D419" s="59"/>
      <c r="E419" s="64"/>
      <c r="F419" s="61">
        <f t="shared" si="184"/>
        <v>0</v>
      </c>
      <c r="G419" s="65">
        <f>IF(F419=1,data!$C$41*E419,0)</f>
        <v>0</v>
      </c>
      <c r="H419" s="87" t="s">
        <v>87</v>
      </c>
      <c r="I419" s="66">
        <f>IF($F419=1,IF($E419&lt;15,VLOOKUP(H419,data!$B$3:$E$32,2,0)*$E419,(VLOOKUP(H419,data!$B$3:$E$32,2,0)*14)+(VLOOKUP(H419,data!$B$3:$E$32,3,0))*($E419-14)),0)</f>
        <v>0</v>
      </c>
      <c r="J419" s="87" t="s">
        <v>87</v>
      </c>
      <c r="K419" s="66">
        <f>IF($F419=1,VLOOKUP(J419,data!$B$35:$D$39,2,0),0)</f>
        <v>0</v>
      </c>
      <c r="L419" s="67">
        <f>IF(AND(I419&lt;&gt;0,K419&lt;&gt;0)=FALSE,0,data!$C$43)</f>
        <v>0</v>
      </c>
      <c r="M419" s="91">
        <f t="shared" si="214"/>
        <v>0</v>
      </c>
      <c r="N419" s="61">
        <f t="shared" si="213"/>
        <v>0</v>
      </c>
      <c r="O419" s="61">
        <f t="shared" si="185"/>
        <v>0</v>
      </c>
      <c r="P419" s="61">
        <f t="shared" si="186"/>
        <v>0</v>
      </c>
      <c r="Q419" s="137">
        <f t="shared" si="187"/>
        <v>0</v>
      </c>
      <c r="S419" s="64"/>
      <c r="T419" s="61">
        <f t="shared" si="188"/>
        <v>0</v>
      </c>
      <c r="U419" s="65">
        <f>IF(T419=1,data!$C$41*S419,0)</f>
        <v>0</v>
      </c>
      <c r="V419" s="87" t="s">
        <v>87</v>
      </c>
      <c r="W419" s="66">
        <f>IF(T419=1,IF(S419&lt;15,VLOOKUP(V419,data!$B$3:$E$32,2,0)*S419,(VLOOKUP(V419,data!$B$3:$E$32,2,0)*14)+(VLOOKUP(V419,data!$B$3:$E$32,3,0))*(S419-14)),0)</f>
        <v>0</v>
      </c>
      <c r="X419" s="87" t="s">
        <v>87</v>
      </c>
      <c r="Y419" s="66">
        <f>IF(T419=1,VLOOKUP(X419,data!$B$35:$D$39,2,0),0)</f>
        <v>0</v>
      </c>
      <c r="Z419" s="67">
        <f>IF(AND(W419&lt;&gt;0,Y419&lt;&gt;0)=FALSE,0,data!$C$43)</f>
        <v>0</v>
      </c>
      <c r="AA419" s="91">
        <f t="shared" si="189"/>
        <v>0</v>
      </c>
      <c r="AB419" s="121">
        <f t="shared" si="190"/>
        <v>0</v>
      </c>
      <c r="AC419" s="61">
        <f t="shared" si="191"/>
        <v>0</v>
      </c>
      <c r="AD419" s="61">
        <f t="shared" si="192"/>
        <v>0</v>
      </c>
      <c r="AF419" s="64"/>
      <c r="AG419" s="61">
        <f t="shared" si="193"/>
        <v>0</v>
      </c>
      <c r="AH419" s="65">
        <f>IF(AG419=1,data!$C$41*AF419,0)</f>
        <v>0</v>
      </c>
      <c r="AI419" s="87" t="s">
        <v>87</v>
      </c>
      <c r="AJ419" s="66">
        <f>IF(AG419=1,IF(AF419&lt;15,VLOOKUP(AI419,data!$B$3:$E$32,2,0)*AF419,(VLOOKUP(AI419,data!$B$3:$E$32,2,0)*14)+(VLOOKUP(AI419,data!$B$3:$E$32,3,0))*(AF419-14)),0)</f>
        <v>0</v>
      </c>
      <c r="AK419" s="87" t="s">
        <v>87</v>
      </c>
      <c r="AL419" s="66">
        <f>IF(AG419=1,VLOOKUP(AK419,data!$B$35:$D$39,2,0),0)</f>
        <v>0</v>
      </c>
      <c r="AM419" s="67">
        <f>IF(AND(AJ419&lt;&gt;0,AL419&lt;&gt;0)=FALSE,0,data!$C$43)</f>
        <v>0</v>
      </c>
      <c r="AN419" s="91">
        <f t="shared" si="194"/>
        <v>0</v>
      </c>
      <c r="AO419" s="121">
        <f t="shared" si="195"/>
        <v>0</v>
      </c>
      <c r="AP419" s="61">
        <f t="shared" si="196"/>
        <v>0</v>
      </c>
      <c r="AQ419" s="61">
        <f t="shared" si="197"/>
        <v>0</v>
      </c>
      <c r="AS419" s="64"/>
      <c r="AT419" s="61">
        <f t="shared" si="198"/>
        <v>0</v>
      </c>
      <c r="AU419" s="65">
        <f>IF(AT419=1,data!$C$41*AS419,0)</f>
        <v>0</v>
      </c>
      <c r="AV419" s="87" t="s">
        <v>87</v>
      </c>
      <c r="AW419" s="66">
        <f>IF(AT419=1,IF(AS419&lt;15,VLOOKUP(AV419,data!$B$3:$E$32,2,0)*AS419,(VLOOKUP(AV419,data!$B$3:$E$32,2,0)*14)+(VLOOKUP(AV419,data!$B$3:$E$32,3,0))*(AS419-14)),0)</f>
        <v>0</v>
      </c>
      <c r="AX419" s="87" t="s">
        <v>87</v>
      </c>
      <c r="AY419" s="66">
        <f>IF(AT419=1,VLOOKUP(AX419,data!$B$35:$D$39,2,0),0)</f>
        <v>0</v>
      </c>
      <c r="AZ419" s="67">
        <f>IF(AND(AW419&lt;&gt;0,AY419&lt;&gt;0)=FALSE,0,data!$C$43)</f>
        <v>0</v>
      </c>
      <c r="BA419" s="91">
        <f t="shared" si="199"/>
        <v>0</v>
      </c>
      <c r="BB419" s="121">
        <f t="shared" si="200"/>
        <v>0</v>
      </c>
      <c r="BC419" s="61">
        <f t="shared" si="201"/>
        <v>0</v>
      </c>
      <c r="BD419" s="61">
        <f t="shared" si="202"/>
        <v>0</v>
      </c>
      <c r="BF419" s="64"/>
      <c r="BG419" s="61">
        <f t="shared" si="203"/>
        <v>0</v>
      </c>
      <c r="BH419" s="65">
        <f>IF(BG419=1,data!$C$41*BF419,0)</f>
        <v>0</v>
      </c>
      <c r="BI419" s="87" t="s">
        <v>87</v>
      </c>
      <c r="BJ419" s="66">
        <f>IF(BG419=1,IF(BF419&lt;15,VLOOKUP(BI419,data!$B$3:$E$32,2,0)*BF419,(VLOOKUP(BI419,data!$B$3:$E$32,2,0)*14)+(VLOOKUP(BI419,data!$B$3:$E$32,3,0))*(BF419-14)),0)</f>
        <v>0</v>
      </c>
      <c r="BK419" s="87" t="s">
        <v>87</v>
      </c>
      <c r="BL419" s="66">
        <f>IF(BG419=1,VLOOKUP(BK419,data!$B$35:$D$39,2,0),0)</f>
        <v>0</v>
      </c>
      <c r="BM419" s="67">
        <f>IF(AND(BJ419&lt;&gt;0,BL419&lt;&gt;0)=FALSE,0,data!$C$43)</f>
        <v>0</v>
      </c>
      <c r="BN419" s="91">
        <f t="shared" si="204"/>
        <v>0</v>
      </c>
      <c r="BO419" s="121">
        <f t="shared" si="205"/>
        <v>0</v>
      </c>
      <c r="BP419" s="61">
        <f t="shared" si="206"/>
        <v>0</v>
      </c>
      <c r="BQ419" s="61">
        <f t="shared" si="207"/>
        <v>0</v>
      </c>
      <c r="BS419" s="64"/>
      <c r="BT419" s="61">
        <f t="shared" si="208"/>
        <v>0</v>
      </c>
      <c r="BU419" s="65">
        <f>IF(BT419=1,data!$C$41*BS419,0)</f>
        <v>0</v>
      </c>
      <c r="BV419" s="87" t="s">
        <v>87</v>
      </c>
      <c r="BW419" s="66">
        <f>IF(BT419=1,IF(BS419&lt;15,VLOOKUP(BV419,data!$B$3:$E$32,2,0)*BS419,(VLOOKUP(BV419,data!$B$3:$E$32,2,0)*14)+(VLOOKUP(BV419,data!$B$3:$E$32,3,0))*(BS419-14)),0)</f>
        <v>0</v>
      </c>
      <c r="BX419" s="87" t="s">
        <v>87</v>
      </c>
      <c r="BY419" s="66">
        <f>IF(BT419=1,VLOOKUP(BX419,data!$B$35:$D$39,2,0),0)</f>
        <v>0</v>
      </c>
      <c r="BZ419" s="67">
        <f>IF(AND(BW419&lt;&gt;0,BY419&lt;&gt;0)=FALSE,0,data!$C$43)</f>
        <v>0</v>
      </c>
      <c r="CA419" s="91">
        <f t="shared" si="209"/>
        <v>0</v>
      </c>
      <c r="CB419" s="121">
        <f t="shared" si="210"/>
        <v>0</v>
      </c>
      <c r="CC419" s="61">
        <f t="shared" si="211"/>
        <v>0</v>
      </c>
      <c r="CD419" s="61">
        <f t="shared" si="212"/>
        <v>0</v>
      </c>
    </row>
    <row r="420" spans="1:82" ht="18" hidden="1" customHeight="1" x14ac:dyDescent="0.25">
      <c r="A420" s="68"/>
      <c r="B420" s="58" t="s">
        <v>502</v>
      </c>
      <c r="C420" s="113"/>
      <c r="D420" s="59"/>
      <c r="E420" s="64"/>
      <c r="F420" s="61">
        <f t="shared" si="184"/>
        <v>0</v>
      </c>
      <c r="G420" s="65">
        <f>IF(F420=1,data!$C$41*E420,0)</f>
        <v>0</v>
      </c>
      <c r="H420" s="87" t="s">
        <v>87</v>
      </c>
      <c r="I420" s="66">
        <f>IF($F420=1,IF($E420&lt;15,VLOOKUP(H420,data!$B$3:$E$32,2,0)*$E420,(VLOOKUP(H420,data!$B$3:$E$32,2,0)*14)+(VLOOKUP(H420,data!$B$3:$E$32,3,0))*($E420-14)),0)</f>
        <v>0</v>
      </c>
      <c r="J420" s="87" t="s">
        <v>87</v>
      </c>
      <c r="K420" s="66">
        <f>IF($F420=1,VLOOKUP(J420,data!$B$35:$D$39,2,0),0)</f>
        <v>0</v>
      </c>
      <c r="L420" s="67">
        <f>IF(AND(I420&lt;&gt;0,K420&lt;&gt;0)=FALSE,0,data!$C$43)</f>
        <v>0</v>
      </c>
      <c r="M420" s="91">
        <f t="shared" si="214"/>
        <v>0</v>
      </c>
      <c r="N420" s="61">
        <f t="shared" si="213"/>
        <v>0</v>
      </c>
      <c r="O420" s="61">
        <f t="shared" si="185"/>
        <v>0</v>
      </c>
      <c r="P420" s="61">
        <f t="shared" si="186"/>
        <v>0</v>
      </c>
      <c r="Q420" s="137">
        <f t="shared" si="187"/>
        <v>0</v>
      </c>
      <c r="S420" s="64"/>
      <c r="T420" s="61">
        <f t="shared" si="188"/>
        <v>0</v>
      </c>
      <c r="U420" s="65">
        <f>IF(T420=1,data!$C$41*S420,0)</f>
        <v>0</v>
      </c>
      <c r="V420" s="87" t="s">
        <v>87</v>
      </c>
      <c r="W420" s="66">
        <f>IF(T420=1,IF(S420&lt;15,VLOOKUP(V420,data!$B$3:$E$32,2,0)*S420,(VLOOKUP(V420,data!$B$3:$E$32,2,0)*14)+(VLOOKUP(V420,data!$B$3:$E$32,3,0))*(S420-14)),0)</f>
        <v>0</v>
      </c>
      <c r="X420" s="87" t="s">
        <v>87</v>
      </c>
      <c r="Y420" s="66">
        <f>IF(T420=1,VLOOKUP(X420,data!$B$35:$D$39,2,0),0)</f>
        <v>0</v>
      </c>
      <c r="Z420" s="67">
        <f>IF(AND(W420&lt;&gt;0,Y420&lt;&gt;0)=FALSE,0,data!$C$43)</f>
        <v>0</v>
      </c>
      <c r="AA420" s="91">
        <f t="shared" si="189"/>
        <v>0</v>
      </c>
      <c r="AB420" s="121">
        <f t="shared" si="190"/>
        <v>0</v>
      </c>
      <c r="AC420" s="61">
        <f t="shared" si="191"/>
        <v>0</v>
      </c>
      <c r="AD420" s="61">
        <f t="shared" si="192"/>
        <v>0</v>
      </c>
      <c r="AF420" s="64"/>
      <c r="AG420" s="61">
        <f t="shared" si="193"/>
        <v>0</v>
      </c>
      <c r="AH420" s="65">
        <f>IF(AG420=1,data!$C$41*AF420,0)</f>
        <v>0</v>
      </c>
      <c r="AI420" s="87" t="s">
        <v>87</v>
      </c>
      <c r="AJ420" s="66">
        <f>IF(AG420=1,IF(AF420&lt;15,VLOOKUP(AI420,data!$B$3:$E$32,2,0)*AF420,(VLOOKUP(AI420,data!$B$3:$E$32,2,0)*14)+(VLOOKUP(AI420,data!$B$3:$E$32,3,0))*(AF420-14)),0)</f>
        <v>0</v>
      </c>
      <c r="AK420" s="87" t="s">
        <v>87</v>
      </c>
      <c r="AL420" s="66">
        <f>IF(AG420=1,VLOOKUP(AK420,data!$B$35:$D$39,2,0),0)</f>
        <v>0</v>
      </c>
      <c r="AM420" s="67">
        <f>IF(AND(AJ420&lt;&gt;0,AL420&lt;&gt;0)=FALSE,0,data!$C$43)</f>
        <v>0</v>
      </c>
      <c r="AN420" s="91">
        <f t="shared" si="194"/>
        <v>0</v>
      </c>
      <c r="AO420" s="121">
        <f t="shared" si="195"/>
        <v>0</v>
      </c>
      <c r="AP420" s="61">
        <f t="shared" si="196"/>
        <v>0</v>
      </c>
      <c r="AQ420" s="61">
        <f t="shared" si="197"/>
        <v>0</v>
      </c>
      <c r="AS420" s="64"/>
      <c r="AT420" s="61">
        <f t="shared" si="198"/>
        <v>0</v>
      </c>
      <c r="AU420" s="65">
        <f>IF(AT420=1,data!$C$41*AS420,0)</f>
        <v>0</v>
      </c>
      <c r="AV420" s="87" t="s">
        <v>87</v>
      </c>
      <c r="AW420" s="66">
        <f>IF(AT420=1,IF(AS420&lt;15,VLOOKUP(AV420,data!$B$3:$E$32,2,0)*AS420,(VLOOKUP(AV420,data!$B$3:$E$32,2,0)*14)+(VLOOKUP(AV420,data!$B$3:$E$32,3,0))*(AS420-14)),0)</f>
        <v>0</v>
      </c>
      <c r="AX420" s="87" t="s">
        <v>87</v>
      </c>
      <c r="AY420" s="66">
        <f>IF(AT420=1,VLOOKUP(AX420,data!$B$35:$D$39,2,0),0)</f>
        <v>0</v>
      </c>
      <c r="AZ420" s="67">
        <f>IF(AND(AW420&lt;&gt;0,AY420&lt;&gt;0)=FALSE,0,data!$C$43)</f>
        <v>0</v>
      </c>
      <c r="BA420" s="91">
        <f t="shared" si="199"/>
        <v>0</v>
      </c>
      <c r="BB420" s="121">
        <f t="shared" si="200"/>
        <v>0</v>
      </c>
      <c r="BC420" s="61">
        <f t="shared" si="201"/>
        <v>0</v>
      </c>
      <c r="BD420" s="61">
        <f t="shared" si="202"/>
        <v>0</v>
      </c>
      <c r="BF420" s="64"/>
      <c r="BG420" s="61">
        <f t="shared" si="203"/>
        <v>0</v>
      </c>
      <c r="BH420" s="65">
        <f>IF(BG420=1,data!$C$41*BF420,0)</f>
        <v>0</v>
      </c>
      <c r="BI420" s="87" t="s">
        <v>87</v>
      </c>
      <c r="BJ420" s="66">
        <f>IF(BG420=1,IF(BF420&lt;15,VLOOKUP(BI420,data!$B$3:$E$32,2,0)*BF420,(VLOOKUP(BI420,data!$B$3:$E$32,2,0)*14)+(VLOOKUP(BI420,data!$B$3:$E$32,3,0))*(BF420-14)),0)</f>
        <v>0</v>
      </c>
      <c r="BK420" s="87" t="s">
        <v>87</v>
      </c>
      <c r="BL420" s="66">
        <f>IF(BG420=1,VLOOKUP(BK420,data!$B$35:$D$39,2,0),0)</f>
        <v>0</v>
      </c>
      <c r="BM420" s="67">
        <f>IF(AND(BJ420&lt;&gt;0,BL420&lt;&gt;0)=FALSE,0,data!$C$43)</f>
        <v>0</v>
      </c>
      <c r="BN420" s="91">
        <f t="shared" si="204"/>
        <v>0</v>
      </c>
      <c r="BO420" s="121">
        <f t="shared" si="205"/>
        <v>0</v>
      </c>
      <c r="BP420" s="61">
        <f t="shared" si="206"/>
        <v>0</v>
      </c>
      <c r="BQ420" s="61">
        <f t="shared" si="207"/>
        <v>0</v>
      </c>
      <c r="BS420" s="64"/>
      <c r="BT420" s="61">
        <f t="shared" si="208"/>
        <v>0</v>
      </c>
      <c r="BU420" s="65">
        <f>IF(BT420=1,data!$C$41*BS420,0)</f>
        <v>0</v>
      </c>
      <c r="BV420" s="87" t="s">
        <v>87</v>
      </c>
      <c r="BW420" s="66">
        <f>IF(BT420=1,IF(BS420&lt;15,VLOOKUP(BV420,data!$B$3:$E$32,2,0)*BS420,(VLOOKUP(BV420,data!$B$3:$E$32,2,0)*14)+(VLOOKUP(BV420,data!$B$3:$E$32,3,0))*(BS420-14)),0)</f>
        <v>0</v>
      </c>
      <c r="BX420" s="87" t="s">
        <v>87</v>
      </c>
      <c r="BY420" s="66">
        <f>IF(BT420=1,VLOOKUP(BX420,data!$B$35:$D$39,2,0),0)</f>
        <v>0</v>
      </c>
      <c r="BZ420" s="67">
        <f>IF(AND(BW420&lt;&gt;0,BY420&lt;&gt;0)=FALSE,0,data!$C$43)</f>
        <v>0</v>
      </c>
      <c r="CA420" s="91">
        <f t="shared" si="209"/>
        <v>0</v>
      </c>
      <c r="CB420" s="121">
        <f t="shared" si="210"/>
        <v>0</v>
      </c>
      <c r="CC420" s="61">
        <f t="shared" si="211"/>
        <v>0</v>
      </c>
      <c r="CD420" s="61">
        <f t="shared" si="212"/>
        <v>0</v>
      </c>
    </row>
    <row r="421" spans="1:82" ht="18" hidden="1" customHeight="1" x14ac:dyDescent="0.25">
      <c r="A421" s="68"/>
      <c r="B421" s="58" t="s">
        <v>503</v>
      </c>
      <c r="C421" s="113"/>
      <c r="D421" s="59"/>
      <c r="E421" s="64"/>
      <c r="F421" s="61">
        <f t="shared" si="184"/>
        <v>0</v>
      </c>
      <c r="G421" s="65">
        <f>IF(F421=1,data!$C$41*E421,0)</f>
        <v>0</v>
      </c>
      <c r="H421" s="87" t="s">
        <v>87</v>
      </c>
      <c r="I421" s="66">
        <f>IF($F421=1,IF($E421&lt;15,VLOOKUP(H421,data!$B$3:$E$32,2,0)*$E421,(VLOOKUP(H421,data!$B$3:$E$32,2,0)*14)+(VLOOKUP(H421,data!$B$3:$E$32,3,0))*($E421-14)),0)</f>
        <v>0</v>
      </c>
      <c r="J421" s="87" t="s">
        <v>87</v>
      </c>
      <c r="K421" s="66">
        <f>IF($F421=1,VLOOKUP(J421,data!$B$35:$D$39,2,0),0)</f>
        <v>0</v>
      </c>
      <c r="L421" s="67">
        <f>IF(AND(I421&lt;&gt;0,K421&lt;&gt;0)=FALSE,0,data!$C$43)</f>
        <v>0</v>
      </c>
      <c r="M421" s="91">
        <f t="shared" si="214"/>
        <v>0</v>
      </c>
      <c r="N421" s="61">
        <f t="shared" si="213"/>
        <v>0</v>
      </c>
      <c r="O421" s="61">
        <f t="shared" si="185"/>
        <v>0</v>
      </c>
      <c r="P421" s="61">
        <f t="shared" si="186"/>
        <v>0</v>
      </c>
      <c r="Q421" s="137">
        <f t="shared" si="187"/>
        <v>0</v>
      </c>
      <c r="S421" s="64"/>
      <c r="T421" s="61">
        <f t="shared" si="188"/>
        <v>0</v>
      </c>
      <c r="U421" s="65">
        <f>IF(T421=1,data!$C$41*S421,0)</f>
        <v>0</v>
      </c>
      <c r="V421" s="87" t="s">
        <v>87</v>
      </c>
      <c r="W421" s="66">
        <f>IF(T421=1,IF(S421&lt;15,VLOOKUP(V421,data!$B$3:$E$32,2,0)*S421,(VLOOKUP(V421,data!$B$3:$E$32,2,0)*14)+(VLOOKUP(V421,data!$B$3:$E$32,3,0))*(S421-14)),0)</f>
        <v>0</v>
      </c>
      <c r="X421" s="87" t="s">
        <v>87</v>
      </c>
      <c r="Y421" s="66">
        <f>IF(T421=1,VLOOKUP(X421,data!$B$35:$D$39,2,0),0)</f>
        <v>0</v>
      </c>
      <c r="Z421" s="67">
        <f>IF(AND(W421&lt;&gt;0,Y421&lt;&gt;0)=FALSE,0,data!$C$43)</f>
        <v>0</v>
      </c>
      <c r="AA421" s="91">
        <f t="shared" si="189"/>
        <v>0</v>
      </c>
      <c r="AB421" s="121">
        <f t="shared" si="190"/>
        <v>0</v>
      </c>
      <c r="AC421" s="61">
        <f t="shared" si="191"/>
        <v>0</v>
      </c>
      <c r="AD421" s="61">
        <f t="shared" si="192"/>
        <v>0</v>
      </c>
      <c r="AF421" s="64"/>
      <c r="AG421" s="61">
        <f t="shared" si="193"/>
        <v>0</v>
      </c>
      <c r="AH421" s="65">
        <f>IF(AG421=1,data!$C$41*AF421,0)</f>
        <v>0</v>
      </c>
      <c r="AI421" s="87" t="s">
        <v>87</v>
      </c>
      <c r="AJ421" s="66">
        <f>IF(AG421=1,IF(AF421&lt;15,VLOOKUP(AI421,data!$B$3:$E$32,2,0)*AF421,(VLOOKUP(AI421,data!$B$3:$E$32,2,0)*14)+(VLOOKUP(AI421,data!$B$3:$E$32,3,0))*(AF421-14)),0)</f>
        <v>0</v>
      </c>
      <c r="AK421" s="87" t="s">
        <v>87</v>
      </c>
      <c r="AL421" s="66">
        <f>IF(AG421=1,VLOOKUP(AK421,data!$B$35:$D$39,2,0),0)</f>
        <v>0</v>
      </c>
      <c r="AM421" s="67">
        <f>IF(AND(AJ421&lt;&gt;0,AL421&lt;&gt;0)=FALSE,0,data!$C$43)</f>
        <v>0</v>
      </c>
      <c r="AN421" s="91">
        <f t="shared" si="194"/>
        <v>0</v>
      </c>
      <c r="AO421" s="121">
        <f t="shared" si="195"/>
        <v>0</v>
      </c>
      <c r="AP421" s="61">
        <f t="shared" si="196"/>
        <v>0</v>
      </c>
      <c r="AQ421" s="61">
        <f t="shared" si="197"/>
        <v>0</v>
      </c>
      <c r="AS421" s="64"/>
      <c r="AT421" s="61">
        <f t="shared" si="198"/>
        <v>0</v>
      </c>
      <c r="AU421" s="65">
        <f>IF(AT421=1,data!$C$41*AS421,0)</f>
        <v>0</v>
      </c>
      <c r="AV421" s="87" t="s">
        <v>87</v>
      </c>
      <c r="AW421" s="66">
        <f>IF(AT421=1,IF(AS421&lt;15,VLOOKUP(AV421,data!$B$3:$E$32,2,0)*AS421,(VLOOKUP(AV421,data!$B$3:$E$32,2,0)*14)+(VLOOKUP(AV421,data!$B$3:$E$32,3,0))*(AS421-14)),0)</f>
        <v>0</v>
      </c>
      <c r="AX421" s="87" t="s">
        <v>87</v>
      </c>
      <c r="AY421" s="66">
        <f>IF(AT421=1,VLOOKUP(AX421,data!$B$35:$D$39,2,0),0)</f>
        <v>0</v>
      </c>
      <c r="AZ421" s="67">
        <f>IF(AND(AW421&lt;&gt;0,AY421&lt;&gt;0)=FALSE,0,data!$C$43)</f>
        <v>0</v>
      </c>
      <c r="BA421" s="91">
        <f t="shared" si="199"/>
        <v>0</v>
      </c>
      <c r="BB421" s="121">
        <f t="shared" si="200"/>
        <v>0</v>
      </c>
      <c r="BC421" s="61">
        <f t="shared" si="201"/>
        <v>0</v>
      </c>
      <c r="BD421" s="61">
        <f t="shared" si="202"/>
        <v>0</v>
      </c>
      <c r="BF421" s="64"/>
      <c r="BG421" s="61">
        <f t="shared" si="203"/>
        <v>0</v>
      </c>
      <c r="BH421" s="65">
        <f>IF(BG421=1,data!$C$41*BF421,0)</f>
        <v>0</v>
      </c>
      <c r="BI421" s="87" t="s">
        <v>87</v>
      </c>
      <c r="BJ421" s="66">
        <f>IF(BG421=1,IF(BF421&lt;15,VLOOKUP(BI421,data!$B$3:$E$32,2,0)*BF421,(VLOOKUP(BI421,data!$B$3:$E$32,2,0)*14)+(VLOOKUP(BI421,data!$B$3:$E$32,3,0))*(BF421-14)),0)</f>
        <v>0</v>
      </c>
      <c r="BK421" s="87" t="s">
        <v>87</v>
      </c>
      <c r="BL421" s="66">
        <f>IF(BG421=1,VLOOKUP(BK421,data!$B$35:$D$39,2,0),0)</f>
        <v>0</v>
      </c>
      <c r="BM421" s="67">
        <f>IF(AND(BJ421&lt;&gt;0,BL421&lt;&gt;0)=FALSE,0,data!$C$43)</f>
        <v>0</v>
      </c>
      <c r="BN421" s="91">
        <f t="shared" si="204"/>
        <v>0</v>
      </c>
      <c r="BO421" s="121">
        <f t="shared" si="205"/>
        <v>0</v>
      </c>
      <c r="BP421" s="61">
        <f t="shared" si="206"/>
        <v>0</v>
      </c>
      <c r="BQ421" s="61">
        <f t="shared" si="207"/>
        <v>0</v>
      </c>
      <c r="BS421" s="64"/>
      <c r="BT421" s="61">
        <f t="shared" si="208"/>
        <v>0</v>
      </c>
      <c r="BU421" s="65">
        <f>IF(BT421=1,data!$C$41*BS421,0)</f>
        <v>0</v>
      </c>
      <c r="BV421" s="87" t="s">
        <v>87</v>
      </c>
      <c r="BW421" s="66">
        <f>IF(BT421=1,IF(BS421&lt;15,VLOOKUP(BV421,data!$B$3:$E$32,2,0)*BS421,(VLOOKUP(BV421,data!$B$3:$E$32,2,0)*14)+(VLOOKUP(BV421,data!$B$3:$E$32,3,0))*(BS421-14)),0)</f>
        <v>0</v>
      </c>
      <c r="BX421" s="87" t="s">
        <v>87</v>
      </c>
      <c r="BY421" s="66">
        <f>IF(BT421=1,VLOOKUP(BX421,data!$B$35:$D$39,2,0),0)</f>
        <v>0</v>
      </c>
      <c r="BZ421" s="67">
        <f>IF(AND(BW421&lt;&gt;0,BY421&lt;&gt;0)=FALSE,0,data!$C$43)</f>
        <v>0</v>
      </c>
      <c r="CA421" s="91">
        <f t="shared" si="209"/>
        <v>0</v>
      </c>
      <c r="CB421" s="121">
        <f t="shared" si="210"/>
        <v>0</v>
      </c>
      <c r="CC421" s="61">
        <f t="shared" si="211"/>
        <v>0</v>
      </c>
      <c r="CD421" s="61">
        <f t="shared" si="212"/>
        <v>0</v>
      </c>
    </row>
    <row r="422" spans="1:82" ht="18" hidden="1" customHeight="1" x14ac:dyDescent="0.25">
      <c r="A422" s="68"/>
      <c r="B422" s="58" t="s">
        <v>504</v>
      </c>
      <c r="C422" s="113"/>
      <c r="D422" s="59"/>
      <c r="E422" s="64"/>
      <c r="F422" s="61">
        <f t="shared" si="184"/>
        <v>0</v>
      </c>
      <c r="G422" s="65">
        <f>IF(F422=1,data!$C$41*E422,0)</f>
        <v>0</v>
      </c>
      <c r="H422" s="87" t="s">
        <v>87</v>
      </c>
      <c r="I422" s="66">
        <f>IF($F422=1,IF($E422&lt;15,VLOOKUP(H422,data!$B$3:$E$32,2,0)*$E422,(VLOOKUP(H422,data!$B$3:$E$32,2,0)*14)+(VLOOKUP(H422,data!$B$3:$E$32,3,0))*($E422-14)),0)</f>
        <v>0</v>
      </c>
      <c r="J422" s="87" t="s">
        <v>87</v>
      </c>
      <c r="K422" s="66">
        <f>IF($F422=1,VLOOKUP(J422,data!$B$35:$D$39,2,0),0)</f>
        <v>0</v>
      </c>
      <c r="L422" s="67">
        <f>IF(AND(I422&lt;&gt;0,K422&lt;&gt;0)=FALSE,0,data!$C$43)</f>
        <v>0</v>
      </c>
      <c r="M422" s="91">
        <f t="shared" si="214"/>
        <v>0</v>
      </c>
      <c r="N422" s="61">
        <f t="shared" si="213"/>
        <v>0</v>
      </c>
      <c r="O422" s="61">
        <f t="shared" si="185"/>
        <v>0</v>
      </c>
      <c r="P422" s="61">
        <f t="shared" si="186"/>
        <v>0</v>
      </c>
      <c r="Q422" s="137">
        <f t="shared" si="187"/>
        <v>0</v>
      </c>
      <c r="S422" s="64"/>
      <c r="T422" s="61">
        <f t="shared" si="188"/>
        <v>0</v>
      </c>
      <c r="U422" s="65">
        <f>IF(T422=1,data!$C$41*S422,0)</f>
        <v>0</v>
      </c>
      <c r="V422" s="87" t="s">
        <v>87</v>
      </c>
      <c r="W422" s="66">
        <f>IF(T422=1,IF(S422&lt;15,VLOOKUP(V422,data!$B$3:$E$32,2,0)*S422,(VLOOKUP(V422,data!$B$3:$E$32,2,0)*14)+(VLOOKUP(V422,data!$B$3:$E$32,3,0))*(S422-14)),0)</f>
        <v>0</v>
      </c>
      <c r="X422" s="87" t="s">
        <v>87</v>
      </c>
      <c r="Y422" s="66">
        <f>IF(T422=1,VLOOKUP(X422,data!$B$35:$D$39,2,0),0)</f>
        <v>0</v>
      </c>
      <c r="Z422" s="67">
        <f>IF(AND(W422&lt;&gt;0,Y422&lt;&gt;0)=FALSE,0,data!$C$43)</f>
        <v>0</v>
      </c>
      <c r="AA422" s="91">
        <f t="shared" si="189"/>
        <v>0</v>
      </c>
      <c r="AB422" s="121">
        <f t="shared" si="190"/>
        <v>0</v>
      </c>
      <c r="AC422" s="61">
        <f t="shared" si="191"/>
        <v>0</v>
      </c>
      <c r="AD422" s="61">
        <f t="shared" si="192"/>
        <v>0</v>
      </c>
      <c r="AF422" s="64"/>
      <c r="AG422" s="61">
        <f t="shared" si="193"/>
        <v>0</v>
      </c>
      <c r="AH422" s="65">
        <f>IF(AG422=1,data!$C$41*AF422,0)</f>
        <v>0</v>
      </c>
      <c r="AI422" s="87" t="s">
        <v>87</v>
      </c>
      <c r="AJ422" s="66">
        <f>IF(AG422=1,IF(AF422&lt;15,VLOOKUP(AI422,data!$B$3:$E$32,2,0)*AF422,(VLOOKUP(AI422,data!$B$3:$E$32,2,0)*14)+(VLOOKUP(AI422,data!$B$3:$E$32,3,0))*(AF422-14)),0)</f>
        <v>0</v>
      </c>
      <c r="AK422" s="87" t="s">
        <v>87</v>
      </c>
      <c r="AL422" s="66">
        <f>IF(AG422=1,VLOOKUP(AK422,data!$B$35:$D$39,2,0),0)</f>
        <v>0</v>
      </c>
      <c r="AM422" s="67">
        <f>IF(AND(AJ422&lt;&gt;0,AL422&lt;&gt;0)=FALSE,0,data!$C$43)</f>
        <v>0</v>
      </c>
      <c r="AN422" s="91">
        <f t="shared" si="194"/>
        <v>0</v>
      </c>
      <c r="AO422" s="121">
        <f t="shared" si="195"/>
        <v>0</v>
      </c>
      <c r="AP422" s="61">
        <f t="shared" si="196"/>
        <v>0</v>
      </c>
      <c r="AQ422" s="61">
        <f t="shared" si="197"/>
        <v>0</v>
      </c>
      <c r="AS422" s="64"/>
      <c r="AT422" s="61">
        <f t="shared" si="198"/>
        <v>0</v>
      </c>
      <c r="AU422" s="65">
        <f>IF(AT422=1,data!$C$41*AS422,0)</f>
        <v>0</v>
      </c>
      <c r="AV422" s="87" t="s">
        <v>87</v>
      </c>
      <c r="AW422" s="66">
        <f>IF(AT422=1,IF(AS422&lt;15,VLOOKUP(AV422,data!$B$3:$E$32,2,0)*AS422,(VLOOKUP(AV422,data!$B$3:$E$32,2,0)*14)+(VLOOKUP(AV422,data!$B$3:$E$32,3,0))*(AS422-14)),0)</f>
        <v>0</v>
      </c>
      <c r="AX422" s="87" t="s">
        <v>87</v>
      </c>
      <c r="AY422" s="66">
        <f>IF(AT422=1,VLOOKUP(AX422,data!$B$35:$D$39,2,0),0)</f>
        <v>0</v>
      </c>
      <c r="AZ422" s="67">
        <f>IF(AND(AW422&lt;&gt;0,AY422&lt;&gt;0)=FALSE,0,data!$C$43)</f>
        <v>0</v>
      </c>
      <c r="BA422" s="91">
        <f t="shared" si="199"/>
        <v>0</v>
      </c>
      <c r="BB422" s="121">
        <f t="shared" si="200"/>
        <v>0</v>
      </c>
      <c r="BC422" s="61">
        <f t="shared" si="201"/>
        <v>0</v>
      </c>
      <c r="BD422" s="61">
        <f t="shared" si="202"/>
        <v>0</v>
      </c>
      <c r="BF422" s="64"/>
      <c r="BG422" s="61">
        <f t="shared" si="203"/>
        <v>0</v>
      </c>
      <c r="BH422" s="65">
        <f>IF(BG422=1,data!$C$41*BF422,0)</f>
        <v>0</v>
      </c>
      <c r="BI422" s="87" t="s">
        <v>87</v>
      </c>
      <c r="BJ422" s="66">
        <f>IF(BG422=1,IF(BF422&lt;15,VLOOKUP(BI422,data!$B$3:$E$32,2,0)*BF422,(VLOOKUP(BI422,data!$B$3:$E$32,2,0)*14)+(VLOOKUP(BI422,data!$B$3:$E$32,3,0))*(BF422-14)),0)</f>
        <v>0</v>
      </c>
      <c r="BK422" s="87" t="s">
        <v>87</v>
      </c>
      <c r="BL422" s="66">
        <f>IF(BG422=1,VLOOKUP(BK422,data!$B$35:$D$39,2,0),0)</f>
        <v>0</v>
      </c>
      <c r="BM422" s="67">
        <f>IF(AND(BJ422&lt;&gt;0,BL422&lt;&gt;0)=FALSE,0,data!$C$43)</f>
        <v>0</v>
      </c>
      <c r="BN422" s="91">
        <f t="shared" si="204"/>
        <v>0</v>
      </c>
      <c r="BO422" s="121">
        <f t="shared" si="205"/>
        <v>0</v>
      </c>
      <c r="BP422" s="61">
        <f t="shared" si="206"/>
        <v>0</v>
      </c>
      <c r="BQ422" s="61">
        <f t="shared" si="207"/>
        <v>0</v>
      </c>
      <c r="BS422" s="64"/>
      <c r="BT422" s="61">
        <f t="shared" si="208"/>
        <v>0</v>
      </c>
      <c r="BU422" s="65">
        <f>IF(BT422=1,data!$C$41*BS422,0)</f>
        <v>0</v>
      </c>
      <c r="BV422" s="87" t="s">
        <v>87</v>
      </c>
      <c r="BW422" s="66">
        <f>IF(BT422=1,IF(BS422&lt;15,VLOOKUP(BV422,data!$B$3:$E$32,2,0)*BS422,(VLOOKUP(BV422,data!$B$3:$E$32,2,0)*14)+(VLOOKUP(BV422,data!$B$3:$E$32,3,0))*(BS422-14)),0)</f>
        <v>0</v>
      </c>
      <c r="BX422" s="87" t="s">
        <v>87</v>
      </c>
      <c r="BY422" s="66">
        <f>IF(BT422=1,VLOOKUP(BX422,data!$B$35:$D$39,2,0),0)</f>
        <v>0</v>
      </c>
      <c r="BZ422" s="67">
        <f>IF(AND(BW422&lt;&gt;0,BY422&lt;&gt;0)=FALSE,0,data!$C$43)</f>
        <v>0</v>
      </c>
      <c r="CA422" s="91">
        <f t="shared" si="209"/>
        <v>0</v>
      </c>
      <c r="CB422" s="121">
        <f t="shared" si="210"/>
        <v>0</v>
      </c>
      <c r="CC422" s="61">
        <f t="shared" si="211"/>
        <v>0</v>
      </c>
      <c r="CD422" s="61">
        <f t="shared" si="212"/>
        <v>0</v>
      </c>
    </row>
    <row r="423" spans="1:82" ht="18" hidden="1" customHeight="1" x14ac:dyDescent="0.25">
      <c r="A423" s="68"/>
      <c r="B423" s="58" t="s">
        <v>505</v>
      </c>
      <c r="C423" s="113"/>
      <c r="D423" s="59"/>
      <c r="E423" s="64"/>
      <c r="F423" s="61">
        <f t="shared" si="184"/>
        <v>0</v>
      </c>
      <c r="G423" s="65">
        <f>IF(F423=1,data!$C$41*E423,0)</f>
        <v>0</v>
      </c>
      <c r="H423" s="87" t="s">
        <v>87</v>
      </c>
      <c r="I423" s="66">
        <f>IF($F423=1,IF($E423&lt;15,VLOOKUP(H423,data!$B$3:$E$32,2,0)*$E423,(VLOOKUP(H423,data!$B$3:$E$32,2,0)*14)+(VLOOKUP(H423,data!$B$3:$E$32,3,0))*($E423-14)),0)</f>
        <v>0</v>
      </c>
      <c r="J423" s="87" t="s">
        <v>87</v>
      </c>
      <c r="K423" s="66">
        <f>IF($F423=1,VLOOKUP(J423,data!$B$35:$D$39,2,0),0)</f>
        <v>0</v>
      </c>
      <c r="L423" s="67">
        <f>IF(AND(I423&lt;&gt;0,K423&lt;&gt;0)=FALSE,0,data!$C$43)</f>
        <v>0</v>
      </c>
      <c r="M423" s="91">
        <f t="shared" si="214"/>
        <v>0</v>
      </c>
      <c r="N423" s="61">
        <f t="shared" si="213"/>
        <v>0</v>
      </c>
      <c r="O423" s="61">
        <f t="shared" si="185"/>
        <v>0</v>
      </c>
      <c r="P423" s="61">
        <f t="shared" si="186"/>
        <v>0</v>
      </c>
      <c r="Q423" s="137">
        <f t="shared" si="187"/>
        <v>0</v>
      </c>
      <c r="S423" s="64"/>
      <c r="T423" s="61">
        <f t="shared" si="188"/>
        <v>0</v>
      </c>
      <c r="U423" s="65">
        <f>IF(T423=1,data!$C$41*S423,0)</f>
        <v>0</v>
      </c>
      <c r="V423" s="87" t="s">
        <v>87</v>
      </c>
      <c r="W423" s="66">
        <f>IF(T423=1,IF(S423&lt;15,VLOOKUP(V423,data!$B$3:$E$32,2,0)*S423,(VLOOKUP(V423,data!$B$3:$E$32,2,0)*14)+(VLOOKUP(V423,data!$B$3:$E$32,3,0))*(S423-14)),0)</f>
        <v>0</v>
      </c>
      <c r="X423" s="87" t="s">
        <v>87</v>
      </c>
      <c r="Y423" s="66">
        <f>IF(T423=1,VLOOKUP(X423,data!$B$35:$D$39,2,0),0)</f>
        <v>0</v>
      </c>
      <c r="Z423" s="67">
        <f>IF(AND(W423&lt;&gt;0,Y423&lt;&gt;0)=FALSE,0,data!$C$43)</f>
        <v>0</v>
      </c>
      <c r="AA423" s="91">
        <f t="shared" si="189"/>
        <v>0</v>
      </c>
      <c r="AB423" s="121">
        <f t="shared" si="190"/>
        <v>0</v>
      </c>
      <c r="AC423" s="61">
        <f t="shared" si="191"/>
        <v>0</v>
      </c>
      <c r="AD423" s="61">
        <f t="shared" si="192"/>
        <v>0</v>
      </c>
      <c r="AF423" s="64"/>
      <c r="AG423" s="61">
        <f t="shared" si="193"/>
        <v>0</v>
      </c>
      <c r="AH423" s="65">
        <f>IF(AG423=1,data!$C$41*AF423,0)</f>
        <v>0</v>
      </c>
      <c r="AI423" s="87" t="s">
        <v>87</v>
      </c>
      <c r="AJ423" s="66">
        <f>IF(AG423=1,IF(AF423&lt;15,VLOOKUP(AI423,data!$B$3:$E$32,2,0)*AF423,(VLOOKUP(AI423,data!$B$3:$E$32,2,0)*14)+(VLOOKUP(AI423,data!$B$3:$E$32,3,0))*(AF423-14)),0)</f>
        <v>0</v>
      </c>
      <c r="AK423" s="87" t="s">
        <v>87</v>
      </c>
      <c r="AL423" s="66">
        <f>IF(AG423=1,VLOOKUP(AK423,data!$B$35:$D$39,2,0),0)</f>
        <v>0</v>
      </c>
      <c r="AM423" s="67">
        <f>IF(AND(AJ423&lt;&gt;0,AL423&lt;&gt;0)=FALSE,0,data!$C$43)</f>
        <v>0</v>
      </c>
      <c r="AN423" s="91">
        <f t="shared" si="194"/>
        <v>0</v>
      </c>
      <c r="AO423" s="121">
        <f t="shared" si="195"/>
        <v>0</v>
      </c>
      <c r="AP423" s="61">
        <f t="shared" si="196"/>
        <v>0</v>
      </c>
      <c r="AQ423" s="61">
        <f t="shared" si="197"/>
        <v>0</v>
      </c>
      <c r="AS423" s="64"/>
      <c r="AT423" s="61">
        <f t="shared" si="198"/>
        <v>0</v>
      </c>
      <c r="AU423" s="65">
        <f>IF(AT423=1,data!$C$41*AS423,0)</f>
        <v>0</v>
      </c>
      <c r="AV423" s="87" t="s">
        <v>87</v>
      </c>
      <c r="AW423" s="66">
        <f>IF(AT423=1,IF(AS423&lt;15,VLOOKUP(AV423,data!$B$3:$E$32,2,0)*AS423,(VLOOKUP(AV423,data!$B$3:$E$32,2,0)*14)+(VLOOKUP(AV423,data!$B$3:$E$32,3,0))*(AS423-14)),0)</f>
        <v>0</v>
      </c>
      <c r="AX423" s="87" t="s">
        <v>87</v>
      </c>
      <c r="AY423" s="66">
        <f>IF(AT423=1,VLOOKUP(AX423,data!$B$35:$D$39,2,0),0)</f>
        <v>0</v>
      </c>
      <c r="AZ423" s="67">
        <f>IF(AND(AW423&lt;&gt;0,AY423&lt;&gt;0)=FALSE,0,data!$C$43)</f>
        <v>0</v>
      </c>
      <c r="BA423" s="91">
        <f t="shared" si="199"/>
        <v>0</v>
      </c>
      <c r="BB423" s="121">
        <f t="shared" si="200"/>
        <v>0</v>
      </c>
      <c r="BC423" s="61">
        <f t="shared" si="201"/>
        <v>0</v>
      </c>
      <c r="BD423" s="61">
        <f t="shared" si="202"/>
        <v>0</v>
      </c>
      <c r="BF423" s="64"/>
      <c r="BG423" s="61">
        <f t="shared" si="203"/>
        <v>0</v>
      </c>
      <c r="BH423" s="65">
        <f>IF(BG423=1,data!$C$41*BF423,0)</f>
        <v>0</v>
      </c>
      <c r="BI423" s="87" t="s">
        <v>87</v>
      </c>
      <c r="BJ423" s="66">
        <f>IF(BG423=1,IF(BF423&lt;15,VLOOKUP(BI423,data!$B$3:$E$32,2,0)*BF423,(VLOOKUP(BI423,data!$B$3:$E$32,2,0)*14)+(VLOOKUP(BI423,data!$B$3:$E$32,3,0))*(BF423-14)),0)</f>
        <v>0</v>
      </c>
      <c r="BK423" s="87" t="s">
        <v>87</v>
      </c>
      <c r="BL423" s="66">
        <f>IF(BG423=1,VLOOKUP(BK423,data!$B$35:$D$39,2,0),0)</f>
        <v>0</v>
      </c>
      <c r="BM423" s="67">
        <f>IF(AND(BJ423&lt;&gt;0,BL423&lt;&gt;0)=FALSE,0,data!$C$43)</f>
        <v>0</v>
      </c>
      <c r="BN423" s="91">
        <f t="shared" si="204"/>
        <v>0</v>
      </c>
      <c r="BO423" s="121">
        <f t="shared" si="205"/>
        <v>0</v>
      </c>
      <c r="BP423" s="61">
        <f t="shared" si="206"/>
        <v>0</v>
      </c>
      <c r="BQ423" s="61">
        <f t="shared" si="207"/>
        <v>0</v>
      </c>
      <c r="BS423" s="64"/>
      <c r="BT423" s="61">
        <f t="shared" si="208"/>
        <v>0</v>
      </c>
      <c r="BU423" s="65">
        <f>IF(BT423=1,data!$C$41*BS423,0)</f>
        <v>0</v>
      </c>
      <c r="BV423" s="87" t="s">
        <v>87</v>
      </c>
      <c r="BW423" s="66">
        <f>IF(BT423=1,IF(BS423&lt;15,VLOOKUP(BV423,data!$B$3:$E$32,2,0)*BS423,(VLOOKUP(BV423,data!$B$3:$E$32,2,0)*14)+(VLOOKUP(BV423,data!$B$3:$E$32,3,0))*(BS423-14)),0)</f>
        <v>0</v>
      </c>
      <c r="BX423" s="87" t="s">
        <v>87</v>
      </c>
      <c r="BY423" s="66">
        <f>IF(BT423=1,VLOOKUP(BX423,data!$B$35:$D$39,2,0),0)</f>
        <v>0</v>
      </c>
      <c r="BZ423" s="67">
        <f>IF(AND(BW423&lt;&gt;0,BY423&lt;&gt;0)=FALSE,0,data!$C$43)</f>
        <v>0</v>
      </c>
      <c r="CA423" s="91">
        <f t="shared" si="209"/>
        <v>0</v>
      </c>
      <c r="CB423" s="121">
        <f t="shared" si="210"/>
        <v>0</v>
      </c>
      <c r="CC423" s="61">
        <f t="shared" si="211"/>
        <v>0</v>
      </c>
      <c r="CD423" s="61">
        <f t="shared" si="212"/>
        <v>0</v>
      </c>
    </row>
    <row r="424" spans="1:82" ht="18" hidden="1" customHeight="1" x14ac:dyDescent="0.25">
      <c r="A424" s="68"/>
      <c r="B424" s="58" t="s">
        <v>506</v>
      </c>
      <c r="C424" s="113"/>
      <c r="D424" s="59"/>
      <c r="E424" s="64"/>
      <c r="F424" s="61">
        <f t="shared" si="184"/>
        <v>0</v>
      </c>
      <c r="G424" s="65">
        <f>IF(F424=1,data!$C$41*E424,0)</f>
        <v>0</v>
      </c>
      <c r="H424" s="87" t="s">
        <v>87</v>
      </c>
      <c r="I424" s="66">
        <f>IF($F424=1,IF($E424&lt;15,VLOOKUP(H424,data!$B$3:$E$32,2,0)*$E424,(VLOOKUP(H424,data!$B$3:$E$32,2,0)*14)+(VLOOKUP(H424,data!$B$3:$E$32,3,0))*($E424-14)),0)</f>
        <v>0</v>
      </c>
      <c r="J424" s="87" t="s">
        <v>87</v>
      </c>
      <c r="K424" s="66">
        <f>IF($F424=1,VLOOKUP(J424,data!$B$35:$D$39,2,0),0)</f>
        <v>0</v>
      </c>
      <c r="L424" s="67">
        <f>IF(AND(I424&lt;&gt;0,K424&lt;&gt;0)=FALSE,0,data!$C$43)</f>
        <v>0</v>
      </c>
      <c r="M424" s="91">
        <f t="shared" si="214"/>
        <v>0</v>
      </c>
      <c r="N424" s="61">
        <f t="shared" si="213"/>
        <v>0</v>
      </c>
      <c r="O424" s="61">
        <f t="shared" si="185"/>
        <v>0</v>
      </c>
      <c r="P424" s="61">
        <f t="shared" si="186"/>
        <v>0</v>
      </c>
      <c r="Q424" s="137">
        <f t="shared" si="187"/>
        <v>0</v>
      </c>
      <c r="S424" s="64"/>
      <c r="T424" s="61">
        <f t="shared" si="188"/>
        <v>0</v>
      </c>
      <c r="U424" s="65">
        <f>IF(T424=1,data!$C$41*S424,0)</f>
        <v>0</v>
      </c>
      <c r="V424" s="87" t="s">
        <v>87</v>
      </c>
      <c r="W424" s="66">
        <f>IF(T424=1,IF(S424&lt;15,VLOOKUP(V424,data!$B$3:$E$32,2,0)*S424,(VLOOKUP(V424,data!$B$3:$E$32,2,0)*14)+(VLOOKUP(V424,data!$B$3:$E$32,3,0))*(S424-14)),0)</f>
        <v>0</v>
      </c>
      <c r="X424" s="87" t="s">
        <v>87</v>
      </c>
      <c r="Y424" s="66">
        <f>IF(T424=1,VLOOKUP(X424,data!$B$35:$D$39,2,0),0)</f>
        <v>0</v>
      </c>
      <c r="Z424" s="67">
        <f>IF(AND(W424&lt;&gt;0,Y424&lt;&gt;0)=FALSE,0,data!$C$43)</f>
        <v>0</v>
      </c>
      <c r="AA424" s="91">
        <f t="shared" si="189"/>
        <v>0</v>
      </c>
      <c r="AB424" s="121">
        <f t="shared" si="190"/>
        <v>0</v>
      </c>
      <c r="AC424" s="61">
        <f t="shared" si="191"/>
        <v>0</v>
      </c>
      <c r="AD424" s="61">
        <f t="shared" si="192"/>
        <v>0</v>
      </c>
      <c r="AF424" s="64"/>
      <c r="AG424" s="61">
        <f t="shared" si="193"/>
        <v>0</v>
      </c>
      <c r="AH424" s="65">
        <f>IF(AG424=1,data!$C$41*AF424,0)</f>
        <v>0</v>
      </c>
      <c r="AI424" s="87" t="s">
        <v>87</v>
      </c>
      <c r="AJ424" s="66">
        <f>IF(AG424=1,IF(AF424&lt;15,VLOOKUP(AI424,data!$B$3:$E$32,2,0)*AF424,(VLOOKUP(AI424,data!$B$3:$E$32,2,0)*14)+(VLOOKUP(AI424,data!$B$3:$E$32,3,0))*(AF424-14)),0)</f>
        <v>0</v>
      </c>
      <c r="AK424" s="87" t="s">
        <v>87</v>
      </c>
      <c r="AL424" s="66">
        <f>IF(AG424=1,VLOOKUP(AK424,data!$B$35:$D$39,2,0),0)</f>
        <v>0</v>
      </c>
      <c r="AM424" s="67">
        <f>IF(AND(AJ424&lt;&gt;0,AL424&lt;&gt;0)=FALSE,0,data!$C$43)</f>
        <v>0</v>
      </c>
      <c r="AN424" s="91">
        <f t="shared" si="194"/>
        <v>0</v>
      </c>
      <c r="AO424" s="121">
        <f t="shared" si="195"/>
        <v>0</v>
      </c>
      <c r="AP424" s="61">
        <f t="shared" si="196"/>
        <v>0</v>
      </c>
      <c r="AQ424" s="61">
        <f t="shared" si="197"/>
        <v>0</v>
      </c>
      <c r="AS424" s="64"/>
      <c r="AT424" s="61">
        <f t="shared" si="198"/>
        <v>0</v>
      </c>
      <c r="AU424" s="65">
        <f>IF(AT424=1,data!$C$41*AS424,0)</f>
        <v>0</v>
      </c>
      <c r="AV424" s="87" t="s">
        <v>87</v>
      </c>
      <c r="AW424" s="66">
        <f>IF(AT424=1,IF(AS424&lt;15,VLOOKUP(AV424,data!$B$3:$E$32,2,0)*AS424,(VLOOKUP(AV424,data!$B$3:$E$32,2,0)*14)+(VLOOKUP(AV424,data!$B$3:$E$32,3,0))*(AS424-14)),0)</f>
        <v>0</v>
      </c>
      <c r="AX424" s="87" t="s">
        <v>87</v>
      </c>
      <c r="AY424" s="66">
        <f>IF(AT424=1,VLOOKUP(AX424,data!$B$35:$D$39,2,0),0)</f>
        <v>0</v>
      </c>
      <c r="AZ424" s="67">
        <f>IF(AND(AW424&lt;&gt;0,AY424&lt;&gt;0)=FALSE,0,data!$C$43)</f>
        <v>0</v>
      </c>
      <c r="BA424" s="91">
        <f t="shared" si="199"/>
        <v>0</v>
      </c>
      <c r="BB424" s="121">
        <f t="shared" si="200"/>
        <v>0</v>
      </c>
      <c r="BC424" s="61">
        <f t="shared" si="201"/>
        <v>0</v>
      </c>
      <c r="BD424" s="61">
        <f t="shared" si="202"/>
        <v>0</v>
      </c>
      <c r="BF424" s="64"/>
      <c r="BG424" s="61">
        <f t="shared" si="203"/>
        <v>0</v>
      </c>
      <c r="BH424" s="65">
        <f>IF(BG424=1,data!$C$41*BF424,0)</f>
        <v>0</v>
      </c>
      <c r="BI424" s="87" t="s">
        <v>87</v>
      </c>
      <c r="BJ424" s="66">
        <f>IF(BG424=1,IF(BF424&lt;15,VLOOKUP(BI424,data!$B$3:$E$32,2,0)*BF424,(VLOOKUP(BI424,data!$B$3:$E$32,2,0)*14)+(VLOOKUP(BI424,data!$B$3:$E$32,3,0))*(BF424-14)),0)</f>
        <v>0</v>
      </c>
      <c r="BK424" s="87" t="s">
        <v>87</v>
      </c>
      <c r="BL424" s="66">
        <f>IF(BG424=1,VLOOKUP(BK424,data!$B$35:$D$39,2,0),0)</f>
        <v>0</v>
      </c>
      <c r="BM424" s="67">
        <f>IF(AND(BJ424&lt;&gt;0,BL424&lt;&gt;0)=FALSE,0,data!$C$43)</f>
        <v>0</v>
      </c>
      <c r="BN424" s="91">
        <f t="shared" si="204"/>
        <v>0</v>
      </c>
      <c r="BO424" s="121">
        <f t="shared" si="205"/>
        <v>0</v>
      </c>
      <c r="BP424" s="61">
        <f t="shared" si="206"/>
        <v>0</v>
      </c>
      <c r="BQ424" s="61">
        <f t="shared" si="207"/>
        <v>0</v>
      </c>
      <c r="BS424" s="64"/>
      <c r="BT424" s="61">
        <f t="shared" si="208"/>
        <v>0</v>
      </c>
      <c r="BU424" s="65">
        <f>IF(BT424=1,data!$C$41*BS424,0)</f>
        <v>0</v>
      </c>
      <c r="BV424" s="87" t="s">
        <v>87</v>
      </c>
      <c r="BW424" s="66">
        <f>IF(BT424=1,IF(BS424&lt;15,VLOOKUP(BV424,data!$B$3:$E$32,2,0)*BS424,(VLOOKUP(BV424,data!$B$3:$E$32,2,0)*14)+(VLOOKUP(BV424,data!$B$3:$E$32,3,0))*(BS424-14)),0)</f>
        <v>0</v>
      </c>
      <c r="BX424" s="87" t="s">
        <v>87</v>
      </c>
      <c r="BY424" s="66">
        <f>IF(BT424=1,VLOOKUP(BX424,data!$B$35:$D$39,2,0),0)</f>
        <v>0</v>
      </c>
      <c r="BZ424" s="67">
        <f>IF(AND(BW424&lt;&gt;0,BY424&lt;&gt;0)=FALSE,0,data!$C$43)</f>
        <v>0</v>
      </c>
      <c r="CA424" s="91">
        <f t="shared" si="209"/>
        <v>0</v>
      </c>
      <c r="CB424" s="121">
        <f t="shared" si="210"/>
        <v>0</v>
      </c>
      <c r="CC424" s="61">
        <f t="shared" si="211"/>
        <v>0</v>
      </c>
      <c r="CD424" s="61">
        <f t="shared" si="212"/>
        <v>0</v>
      </c>
    </row>
    <row r="425" spans="1:82" ht="18" hidden="1" customHeight="1" x14ac:dyDescent="0.25">
      <c r="A425" s="68"/>
      <c r="B425" s="58" t="s">
        <v>507</v>
      </c>
      <c r="C425" s="113"/>
      <c r="D425" s="59"/>
      <c r="E425" s="64"/>
      <c r="F425" s="61">
        <f t="shared" si="184"/>
        <v>0</v>
      </c>
      <c r="G425" s="65">
        <f>IF(F425=1,data!$C$41*E425,0)</f>
        <v>0</v>
      </c>
      <c r="H425" s="87" t="s">
        <v>87</v>
      </c>
      <c r="I425" s="66">
        <f>IF($F425=1,IF($E425&lt;15,VLOOKUP(H425,data!$B$3:$E$32,2,0)*$E425,(VLOOKUP(H425,data!$B$3:$E$32,2,0)*14)+(VLOOKUP(H425,data!$B$3:$E$32,3,0))*($E425-14)),0)</f>
        <v>0</v>
      </c>
      <c r="J425" s="87" t="s">
        <v>87</v>
      </c>
      <c r="K425" s="66">
        <f>IF($F425=1,VLOOKUP(J425,data!$B$35:$D$39,2,0),0)</f>
        <v>0</v>
      </c>
      <c r="L425" s="67">
        <f>IF(AND(I425&lt;&gt;0,K425&lt;&gt;0)=FALSE,0,data!$C$43)</f>
        <v>0</v>
      </c>
      <c r="M425" s="91">
        <f t="shared" si="214"/>
        <v>0</v>
      </c>
      <c r="N425" s="61">
        <f t="shared" si="213"/>
        <v>0</v>
      </c>
      <c r="O425" s="61">
        <f t="shared" si="185"/>
        <v>0</v>
      </c>
      <c r="P425" s="61">
        <f t="shared" si="186"/>
        <v>0</v>
      </c>
      <c r="Q425" s="137">
        <f t="shared" si="187"/>
        <v>0</v>
      </c>
      <c r="S425" s="64"/>
      <c r="T425" s="61">
        <f t="shared" si="188"/>
        <v>0</v>
      </c>
      <c r="U425" s="65">
        <f>IF(T425=1,data!$C$41*S425,0)</f>
        <v>0</v>
      </c>
      <c r="V425" s="87" t="s">
        <v>87</v>
      </c>
      <c r="W425" s="66">
        <f>IF(T425=1,IF(S425&lt;15,VLOOKUP(V425,data!$B$3:$E$32,2,0)*S425,(VLOOKUP(V425,data!$B$3:$E$32,2,0)*14)+(VLOOKUP(V425,data!$B$3:$E$32,3,0))*(S425-14)),0)</f>
        <v>0</v>
      </c>
      <c r="X425" s="87" t="s">
        <v>87</v>
      </c>
      <c r="Y425" s="66">
        <f>IF(T425=1,VLOOKUP(X425,data!$B$35:$D$39,2,0),0)</f>
        <v>0</v>
      </c>
      <c r="Z425" s="67">
        <f>IF(AND(W425&lt;&gt;0,Y425&lt;&gt;0)=FALSE,0,data!$C$43)</f>
        <v>0</v>
      </c>
      <c r="AA425" s="91">
        <f t="shared" si="189"/>
        <v>0</v>
      </c>
      <c r="AB425" s="121">
        <f t="shared" si="190"/>
        <v>0</v>
      </c>
      <c r="AC425" s="61">
        <f t="shared" si="191"/>
        <v>0</v>
      </c>
      <c r="AD425" s="61">
        <f t="shared" si="192"/>
        <v>0</v>
      </c>
      <c r="AF425" s="64"/>
      <c r="AG425" s="61">
        <f t="shared" si="193"/>
        <v>0</v>
      </c>
      <c r="AH425" s="65">
        <f>IF(AG425=1,data!$C$41*AF425,0)</f>
        <v>0</v>
      </c>
      <c r="AI425" s="87" t="s">
        <v>87</v>
      </c>
      <c r="AJ425" s="66">
        <f>IF(AG425=1,IF(AF425&lt;15,VLOOKUP(AI425,data!$B$3:$E$32,2,0)*AF425,(VLOOKUP(AI425,data!$B$3:$E$32,2,0)*14)+(VLOOKUP(AI425,data!$B$3:$E$32,3,0))*(AF425-14)),0)</f>
        <v>0</v>
      </c>
      <c r="AK425" s="87" t="s">
        <v>87</v>
      </c>
      <c r="AL425" s="66">
        <f>IF(AG425=1,VLOOKUP(AK425,data!$B$35:$D$39,2,0),0)</f>
        <v>0</v>
      </c>
      <c r="AM425" s="67">
        <f>IF(AND(AJ425&lt;&gt;0,AL425&lt;&gt;0)=FALSE,0,data!$C$43)</f>
        <v>0</v>
      </c>
      <c r="AN425" s="91">
        <f t="shared" si="194"/>
        <v>0</v>
      </c>
      <c r="AO425" s="121">
        <f t="shared" si="195"/>
        <v>0</v>
      </c>
      <c r="AP425" s="61">
        <f t="shared" si="196"/>
        <v>0</v>
      </c>
      <c r="AQ425" s="61">
        <f t="shared" si="197"/>
        <v>0</v>
      </c>
      <c r="AS425" s="64"/>
      <c r="AT425" s="61">
        <f t="shared" si="198"/>
        <v>0</v>
      </c>
      <c r="AU425" s="65">
        <f>IF(AT425=1,data!$C$41*AS425,0)</f>
        <v>0</v>
      </c>
      <c r="AV425" s="87" t="s">
        <v>87</v>
      </c>
      <c r="AW425" s="66">
        <f>IF(AT425=1,IF(AS425&lt;15,VLOOKUP(AV425,data!$B$3:$E$32,2,0)*AS425,(VLOOKUP(AV425,data!$B$3:$E$32,2,0)*14)+(VLOOKUP(AV425,data!$B$3:$E$32,3,0))*(AS425-14)),0)</f>
        <v>0</v>
      </c>
      <c r="AX425" s="87" t="s">
        <v>87</v>
      </c>
      <c r="AY425" s="66">
        <f>IF(AT425=1,VLOOKUP(AX425,data!$B$35:$D$39,2,0),0)</f>
        <v>0</v>
      </c>
      <c r="AZ425" s="67">
        <f>IF(AND(AW425&lt;&gt;0,AY425&lt;&gt;0)=FALSE,0,data!$C$43)</f>
        <v>0</v>
      </c>
      <c r="BA425" s="91">
        <f t="shared" si="199"/>
        <v>0</v>
      </c>
      <c r="BB425" s="121">
        <f t="shared" si="200"/>
        <v>0</v>
      </c>
      <c r="BC425" s="61">
        <f t="shared" si="201"/>
        <v>0</v>
      </c>
      <c r="BD425" s="61">
        <f t="shared" si="202"/>
        <v>0</v>
      </c>
      <c r="BF425" s="64"/>
      <c r="BG425" s="61">
        <f t="shared" si="203"/>
        <v>0</v>
      </c>
      <c r="BH425" s="65">
        <f>IF(BG425=1,data!$C$41*BF425,0)</f>
        <v>0</v>
      </c>
      <c r="BI425" s="87" t="s">
        <v>87</v>
      </c>
      <c r="BJ425" s="66">
        <f>IF(BG425=1,IF(BF425&lt;15,VLOOKUP(BI425,data!$B$3:$E$32,2,0)*BF425,(VLOOKUP(BI425,data!$B$3:$E$32,2,0)*14)+(VLOOKUP(BI425,data!$B$3:$E$32,3,0))*(BF425-14)),0)</f>
        <v>0</v>
      </c>
      <c r="BK425" s="87" t="s">
        <v>87</v>
      </c>
      <c r="BL425" s="66">
        <f>IF(BG425=1,VLOOKUP(BK425,data!$B$35:$D$39,2,0),0)</f>
        <v>0</v>
      </c>
      <c r="BM425" s="67">
        <f>IF(AND(BJ425&lt;&gt;0,BL425&lt;&gt;0)=FALSE,0,data!$C$43)</f>
        <v>0</v>
      </c>
      <c r="BN425" s="91">
        <f t="shared" si="204"/>
        <v>0</v>
      </c>
      <c r="BO425" s="121">
        <f t="shared" si="205"/>
        <v>0</v>
      </c>
      <c r="BP425" s="61">
        <f t="shared" si="206"/>
        <v>0</v>
      </c>
      <c r="BQ425" s="61">
        <f t="shared" si="207"/>
        <v>0</v>
      </c>
      <c r="BS425" s="64"/>
      <c r="BT425" s="61">
        <f t="shared" si="208"/>
        <v>0</v>
      </c>
      <c r="BU425" s="65">
        <f>IF(BT425=1,data!$C$41*BS425,0)</f>
        <v>0</v>
      </c>
      <c r="BV425" s="87" t="s">
        <v>87</v>
      </c>
      <c r="BW425" s="66">
        <f>IF(BT425=1,IF(BS425&lt;15,VLOOKUP(BV425,data!$B$3:$E$32,2,0)*BS425,(VLOOKUP(BV425,data!$B$3:$E$32,2,0)*14)+(VLOOKUP(BV425,data!$B$3:$E$32,3,0))*(BS425-14)),0)</f>
        <v>0</v>
      </c>
      <c r="BX425" s="87" t="s">
        <v>87</v>
      </c>
      <c r="BY425" s="66">
        <f>IF(BT425=1,VLOOKUP(BX425,data!$B$35:$D$39,2,0),0)</f>
        <v>0</v>
      </c>
      <c r="BZ425" s="67">
        <f>IF(AND(BW425&lt;&gt;0,BY425&lt;&gt;0)=FALSE,0,data!$C$43)</f>
        <v>0</v>
      </c>
      <c r="CA425" s="91">
        <f t="shared" si="209"/>
        <v>0</v>
      </c>
      <c r="CB425" s="121">
        <f t="shared" si="210"/>
        <v>0</v>
      </c>
      <c r="CC425" s="61">
        <f t="shared" si="211"/>
        <v>0</v>
      </c>
      <c r="CD425" s="61">
        <f t="shared" si="212"/>
        <v>0</v>
      </c>
    </row>
    <row r="426" spans="1:82" ht="18" hidden="1" customHeight="1" x14ac:dyDescent="0.25">
      <c r="A426" s="68"/>
      <c r="B426" s="58" t="s">
        <v>508</v>
      </c>
      <c r="C426" s="113"/>
      <c r="D426" s="59"/>
      <c r="E426" s="64"/>
      <c r="F426" s="61">
        <f t="shared" si="184"/>
        <v>0</v>
      </c>
      <c r="G426" s="65">
        <f>IF(F426=1,data!$C$41*E426,0)</f>
        <v>0</v>
      </c>
      <c r="H426" s="87" t="s">
        <v>87</v>
      </c>
      <c r="I426" s="66">
        <f>IF($F426=1,IF($E426&lt;15,VLOOKUP(H426,data!$B$3:$E$32,2,0)*$E426,(VLOOKUP(H426,data!$B$3:$E$32,2,0)*14)+(VLOOKUP(H426,data!$B$3:$E$32,3,0))*($E426-14)),0)</f>
        <v>0</v>
      </c>
      <c r="J426" s="87" t="s">
        <v>87</v>
      </c>
      <c r="K426" s="66">
        <f>IF($F426=1,VLOOKUP(J426,data!$B$35:$D$39,2,0),0)</f>
        <v>0</v>
      </c>
      <c r="L426" s="67">
        <f>IF(AND(I426&lt;&gt;0,K426&lt;&gt;0)=FALSE,0,data!$C$43)</f>
        <v>0</v>
      </c>
      <c r="M426" s="91">
        <f t="shared" si="214"/>
        <v>0</v>
      </c>
      <c r="N426" s="61">
        <f t="shared" si="213"/>
        <v>0</v>
      </c>
      <c r="O426" s="61">
        <f t="shared" si="185"/>
        <v>0</v>
      </c>
      <c r="P426" s="61">
        <f t="shared" si="186"/>
        <v>0</v>
      </c>
      <c r="Q426" s="137">
        <f t="shared" si="187"/>
        <v>0</v>
      </c>
      <c r="S426" s="64"/>
      <c r="T426" s="61">
        <f t="shared" si="188"/>
        <v>0</v>
      </c>
      <c r="U426" s="65">
        <f>IF(T426=1,data!$C$41*S426,0)</f>
        <v>0</v>
      </c>
      <c r="V426" s="87" t="s">
        <v>87</v>
      </c>
      <c r="W426" s="66">
        <f>IF(T426=1,IF(S426&lt;15,VLOOKUP(V426,data!$B$3:$E$32,2,0)*S426,(VLOOKUP(V426,data!$B$3:$E$32,2,0)*14)+(VLOOKUP(V426,data!$B$3:$E$32,3,0))*(S426-14)),0)</f>
        <v>0</v>
      </c>
      <c r="X426" s="87" t="s">
        <v>87</v>
      </c>
      <c r="Y426" s="66">
        <f>IF(T426=1,VLOOKUP(X426,data!$B$35:$D$39,2,0),0)</f>
        <v>0</v>
      </c>
      <c r="Z426" s="67">
        <f>IF(AND(W426&lt;&gt;0,Y426&lt;&gt;0)=FALSE,0,data!$C$43)</f>
        <v>0</v>
      </c>
      <c r="AA426" s="91">
        <f t="shared" si="189"/>
        <v>0</v>
      </c>
      <c r="AB426" s="121">
        <f t="shared" si="190"/>
        <v>0</v>
      </c>
      <c r="AC426" s="61">
        <f t="shared" si="191"/>
        <v>0</v>
      </c>
      <c r="AD426" s="61">
        <f t="shared" si="192"/>
        <v>0</v>
      </c>
      <c r="AF426" s="64"/>
      <c r="AG426" s="61">
        <f t="shared" si="193"/>
        <v>0</v>
      </c>
      <c r="AH426" s="65">
        <f>IF(AG426=1,data!$C$41*AF426,0)</f>
        <v>0</v>
      </c>
      <c r="AI426" s="87" t="s">
        <v>87</v>
      </c>
      <c r="AJ426" s="66">
        <f>IF(AG426=1,IF(AF426&lt;15,VLOOKUP(AI426,data!$B$3:$E$32,2,0)*AF426,(VLOOKUP(AI426,data!$B$3:$E$32,2,0)*14)+(VLOOKUP(AI426,data!$B$3:$E$32,3,0))*(AF426-14)),0)</f>
        <v>0</v>
      </c>
      <c r="AK426" s="87" t="s">
        <v>87</v>
      </c>
      <c r="AL426" s="66">
        <f>IF(AG426=1,VLOOKUP(AK426,data!$B$35:$D$39,2,0),0)</f>
        <v>0</v>
      </c>
      <c r="AM426" s="67">
        <f>IF(AND(AJ426&lt;&gt;0,AL426&lt;&gt;0)=FALSE,0,data!$C$43)</f>
        <v>0</v>
      </c>
      <c r="AN426" s="91">
        <f t="shared" si="194"/>
        <v>0</v>
      </c>
      <c r="AO426" s="121">
        <f t="shared" si="195"/>
        <v>0</v>
      </c>
      <c r="AP426" s="61">
        <f t="shared" si="196"/>
        <v>0</v>
      </c>
      <c r="AQ426" s="61">
        <f t="shared" si="197"/>
        <v>0</v>
      </c>
      <c r="AS426" s="64"/>
      <c r="AT426" s="61">
        <f t="shared" si="198"/>
        <v>0</v>
      </c>
      <c r="AU426" s="65">
        <f>IF(AT426=1,data!$C$41*AS426,0)</f>
        <v>0</v>
      </c>
      <c r="AV426" s="87" t="s">
        <v>87</v>
      </c>
      <c r="AW426" s="66">
        <f>IF(AT426=1,IF(AS426&lt;15,VLOOKUP(AV426,data!$B$3:$E$32,2,0)*AS426,(VLOOKUP(AV426,data!$B$3:$E$32,2,0)*14)+(VLOOKUP(AV426,data!$B$3:$E$32,3,0))*(AS426-14)),0)</f>
        <v>0</v>
      </c>
      <c r="AX426" s="87" t="s">
        <v>87</v>
      </c>
      <c r="AY426" s="66">
        <f>IF(AT426=1,VLOOKUP(AX426,data!$B$35:$D$39,2,0),0)</f>
        <v>0</v>
      </c>
      <c r="AZ426" s="67">
        <f>IF(AND(AW426&lt;&gt;0,AY426&lt;&gt;0)=FALSE,0,data!$C$43)</f>
        <v>0</v>
      </c>
      <c r="BA426" s="91">
        <f t="shared" si="199"/>
        <v>0</v>
      </c>
      <c r="BB426" s="121">
        <f t="shared" si="200"/>
        <v>0</v>
      </c>
      <c r="BC426" s="61">
        <f t="shared" si="201"/>
        <v>0</v>
      </c>
      <c r="BD426" s="61">
        <f t="shared" si="202"/>
        <v>0</v>
      </c>
      <c r="BF426" s="64"/>
      <c r="BG426" s="61">
        <f t="shared" si="203"/>
        <v>0</v>
      </c>
      <c r="BH426" s="65">
        <f>IF(BG426=1,data!$C$41*BF426,0)</f>
        <v>0</v>
      </c>
      <c r="BI426" s="87" t="s">
        <v>87</v>
      </c>
      <c r="BJ426" s="66">
        <f>IF(BG426=1,IF(BF426&lt;15,VLOOKUP(BI426,data!$B$3:$E$32,2,0)*BF426,(VLOOKUP(BI426,data!$B$3:$E$32,2,0)*14)+(VLOOKUP(BI426,data!$B$3:$E$32,3,0))*(BF426-14)),0)</f>
        <v>0</v>
      </c>
      <c r="BK426" s="87" t="s">
        <v>87</v>
      </c>
      <c r="BL426" s="66">
        <f>IF(BG426=1,VLOOKUP(BK426,data!$B$35:$D$39,2,0),0)</f>
        <v>0</v>
      </c>
      <c r="BM426" s="67">
        <f>IF(AND(BJ426&lt;&gt;0,BL426&lt;&gt;0)=FALSE,0,data!$C$43)</f>
        <v>0</v>
      </c>
      <c r="BN426" s="91">
        <f t="shared" si="204"/>
        <v>0</v>
      </c>
      <c r="BO426" s="121">
        <f t="shared" si="205"/>
        <v>0</v>
      </c>
      <c r="BP426" s="61">
        <f t="shared" si="206"/>
        <v>0</v>
      </c>
      <c r="BQ426" s="61">
        <f t="shared" si="207"/>
        <v>0</v>
      </c>
      <c r="BS426" s="64"/>
      <c r="BT426" s="61">
        <f t="shared" si="208"/>
        <v>0</v>
      </c>
      <c r="BU426" s="65">
        <f>IF(BT426=1,data!$C$41*BS426,0)</f>
        <v>0</v>
      </c>
      <c r="BV426" s="87" t="s">
        <v>87</v>
      </c>
      <c r="BW426" s="66">
        <f>IF(BT426=1,IF(BS426&lt;15,VLOOKUP(BV426,data!$B$3:$E$32,2,0)*BS426,(VLOOKUP(BV426,data!$B$3:$E$32,2,0)*14)+(VLOOKUP(BV426,data!$B$3:$E$32,3,0))*(BS426-14)),0)</f>
        <v>0</v>
      </c>
      <c r="BX426" s="87" t="s">
        <v>87</v>
      </c>
      <c r="BY426" s="66">
        <f>IF(BT426=1,VLOOKUP(BX426,data!$B$35:$D$39,2,0),0)</f>
        <v>0</v>
      </c>
      <c r="BZ426" s="67">
        <f>IF(AND(BW426&lt;&gt;0,BY426&lt;&gt;0)=FALSE,0,data!$C$43)</f>
        <v>0</v>
      </c>
      <c r="CA426" s="91">
        <f t="shared" si="209"/>
        <v>0</v>
      </c>
      <c r="CB426" s="121">
        <f t="shared" si="210"/>
        <v>0</v>
      </c>
      <c r="CC426" s="61">
        <f t="shared" si="211"/>
        <v>0</v>
      </c>
      <c r="CD426" s="61">
        <f t="shared" si="212"/>
        <v>0</v>
      </c>
    </row>
    <row r="427" spans="1:82" ht="18" hidden="1" customHeight="1" x14ac:dyDescent="0.25">
      <c r="A427" s="68"/>
      <c r="B427" s="58" t="s">
        <v>509</v>
      </c>
      <c r="C427" s="113"/>
      <c r="D427" s="59"/>
      <c r="E427" s="64"/>
      <c r="F427" s="61">
        <f t="shared" si="184"/>
        <v>0</v>
      </c>
      <c r="G427" s="65">
        <f>IF(F427=1,data!$C$41*E427,0)</f>
        <v>0</v>
      </c>
      <c r="H427" s="87" t="s">
        <v>87</v>
      </c>
      <c r="I427" s="66">
        <f>IF($F427=1,IF($E427&lt;15,VLOOKUP(H427,data!$B$3:$E$32,2,0)*$E427,(VLOOKUP(H427,data!$B$3:$E$32,2,0)*14)+(VLOOKUP(H427,data!$B$3:$E$32,3,0))*($E427-14)),0)</f>
        <v>0</v>
      </c>
      <c r="J427" s="87" t="s">
        <v>87</v>
      </c>
      <c r="K427" s="66">
        <f>IF($F427=1,VLOOKUP(J427,data!$B$35:$D$39,2,0),0)</f>
        <v>0</v>
      </c>
      <c r="L427" s="67">
        <f>IF(AND(I427&lt;&gt;0,K427&lt;&gt;0)=FALSE,0,data!$C$43)</f>
        <v>0</v>
      </c>
      <c r="M427" s="91">
        <f t="shared" si="214"/>
        <v>0</v>
      </c>
      <c r="N427" s="61">
        <f t="shared" si="213"/>
        <v>0</v>
      </c>
      <c r="O427" s="61">
        <f t="shared" si="185"/>
        <v>0</v>
      </c>
      <c r="P427" s="61">
        <f t="shared" si="186"/>
        <v>0</v>
      </c>
      <c r="Q427" s="137">
        <f t="shared" si="187"/>
        <v>0</v>
      </c>
      <c r="S427" s="64"/>
      <c r="T427" s="61">
        <f t="shared" si="188"/>
        <v>0</v>
      </c>
      <c r="U427" s="65">
        <f>IF(T427=1,data!$C$41*S427,0)</f>
        <v>0</v>
      </c>
      <c r="V427" s="87" t="s">
        <v>87</v>
      </c>
      <c r="W427" s="66">
        <f>IF(T427=1,IF(S427&lt;15,VLOOKUP(V427,data!$B$3:$E$32,2,0)*S427,(VLOOKUP(V427,data!$B$3:$E$32,2,0)*14)+(VLOOKUP(V427,data!$B$3:$E$32,3,0))*(S427-14)),0)</f>
        <v>0</v>
      </c>
      <c r="X427" s="87" t="s">
        <v>87</v>
      </c>
      <c r="Y427" s="66">
        <f>IF(T427=1,VLOOKUP(X427,data!$B$35:$D$39,2,0),0)</f>
        <v>0</v>
      </c>
      <c r="Z427" s="67">
        <f>IF(AND(W427&lt;&gt;0,Y427&lt;&gt;0)=FALSE,0,data!$C$43)</f>
        <v>0</v>
      </c>
      <c r="AA427" s="91">
        <f t="shared" si="189"/>
        <v>0</v>
      </c>
      <c r="AB427" s="121">
        <f t="shared" si="190"/>
        <v>0</v>
      </c>
      <c r="AC427" s="61">
        <f t="shared" si="191"/>
        <v>0</v>
      </c>
      <c r="AD427" s="61">
        <f t="shared" si="192"/>
        <v>0</v>
      </c>
      <c r="AF427" s="64"/>
      <c r="AG427" s="61">
        <f t="shared" si="193"/>
        <v>0</v>
      </c>
      <c r="AH427" s="65">
        <f>IF(AG427=1,data!$C$41*AF427,0)</f>
        <v>0</v>
      </c>
      <c r="AI427" s="87" t="s">
        <v>87</v>
      </c>
      <c r="AJ427" s="66">
        <f>IF(AG427=1,IF(AF427&lt;15,VLOOKUP(AI427,data!$B$3:$E$32,2,0)*AF427,(VLOOKUP(AI427,data!$B$3:$E$32,2,0)*14)+(VLOOKUP(AI427,data!$B$3:$E$32,3,0))*(AF427-14)),0)</f>
        <v>0</v>
      </c>
      <c r="AK427" s="87" t="s">
        <v>87</v>
      </c>
      <c r="AL427" s="66">
        <f>IF(AG427=1,VLOOKUP(AK427,data!$B$35:$D$39,2,0),0)</f>
        <v>0</v>
      </c>
      <c r="AM427" s="67">
        <f>IF(AND(AJ427&lt;&gt;0,AL427&lt;&gt;0)=FALSE,0,data!$C$43)</f>
        <v>0</v>
      </c>
      <c r="AN427" s="91">
        <f t="shared" si="194"/>
        <v>0</v>
      </c>
      <c r="AO427" s="121">
        <f t="shared" si="195"/>
        <v>0</v>
      </c>
      <c r="AP427" s="61">
        <f t="shared" si="196"/>
        <v>0</v>
      </c>
      <c r="AQ427" s="61">
        <f t="shared" si="197"/>
        <v>0</v>
      </c>
      <c r="AS427" s="64"/>
      <c r="AT427" s="61">
        <f t="shared" si="198"/>
        <v>0</v>
      </c>
      <c r="AU427" s="65">
        <f>IF(AT427=1,data!$C$41*AS427,0)</f>
        <v>0</v>
      </c>
      <c r="AV427" s="87" t="s">
        <v>87</v>
      </c>
      <c r="AW427" s="66">
        <f>IF(AT427=1,IF(AS427&lt;15,VLOOKUP(AV427,data!$B$3:$E$32,2,0)*AS427,(VLOOKUP(AV427,data!$B$3:$E$32,2,0)*14)+(VLOOKUP(AV427,data!$B$3:$E$32,3,0))*(AS427-14)),0)</f>
        <v>0</v>
      </c>
      <c r="AX427" s="87" t="s">
        <v>87</v>
      </c>
      <c r="AY427" s="66">
        <f>IF(AT427=1,VLOOKUP(AX427,data!$B$35:$D$39,2,0),0)</f>
        <v>0</v>
      </c>
      <c r="AZ427" s="67">
        <f>IF(AND(AW427&lt;&gt;0,AY427&lt;&gt;0)=FALSE,0,data!$C$43)</f>
        <v>0</v>
      </c>
      <c r="BA427" s="91">
        <f t="shared" si="199"/>
        <v>0</v>
      </c>
      <c r="BB427" s="121">
        <f t="shared" si="200"/>
        <v>0</v>
      </c>
      <c r="BC427" s="61">
        <f t="shared" si="201"/>
        <v>0</v>
      </c>
      <c r="BD427" s="61">
        <f t="shared" si="202"/>
        <v>0</v>
      </c>
      <c r="BF427" s="64"/>
      <c r="BG427" s="61">
        <f t="shared" si="203"/>
        <v>0</v>
      </c>
      <c r="BH427" s="65">
        <f>IF(BG427=1,data!$C$41*BF427,0)</f>
        <v>0</v>
      </c>
      <c r="BI427" s="87" t="s">
        <v>87</v>
      </c>
      <c r="BJ427" s="66">
        <f>IF(BG427=1,IF(BF427&lt;15,VLOOKUP(BI427,data!$B$3:$E$32,2,0)*BF427,(VLOOKUP(BI427,data!$B$3:$E$32,2,0)*14)+(VLOOKUP(BI427,data!$B$3:$E$32,3,0))*(BF427-14)),0)</f>
        <v>0</v>
      </c>
      <c r="BK427" s="87" t="s">
        <v>87</v>
      </c>
      <c r="BL427" s="66">
        <f>IF(BG427=1,VLOOKUP(BK427,data!$B$35:$D$39,2,0),0)</f>
        <v>0</v>
      </c>
      <c r="BM427" s="67">
        <f>IF(AND(BJ427&lt;&gt;0,BL427&lt;&gt;0)=FALSE,0,data!$C$43)</f>
        <v>0</v>
      </c>
      <c r="BN427" s="91">
        <f t="shared" si="204"/>
        <v>0</v>
      </c>
      <c r="BO427" s="121">
        <f t="shared" si="205"/>
        <v>0</v>
      </c>
      <c r="BP427" s="61">
        <f t="shared" si="206"/>
        <v>0</v>
      </c>
      <c r="BQ427" s="61">
        <f t="shared" si="207"/>
        <v>0</v>
      </c>
      <c r="BS427" s="64"/>
      <c r="BT427" s="61">
        <f t="shared" si="208"/>
        <v>0</v>
      </c>
      <c r="BU427" s="65">
        <f>IF(BT427=1,data!$C$41*BS427,0)</f>
        <v>0</v>
      </c>
      <c r="BV427" s="87" t="s">
        <v>87</v>
      </c>
      <c r="BW427" s="66">
        <f>IF(BT427=1,IF(BS427&lt;15,VLOOKUP(BV427,data!$B$3:$E$32,2,0)*BS427,(VLOOKUP(BV427,data!$B$3:$E$32,2,0)*14)+(VLOOKUP(BV427,data!$B$3:$E$32,3,0))*(BS427-14)),0)</f>
        <v>0</v>
      </c>
      <c r="BX427" s="87" t="s">
        <v>87</v>
      </c>
      <c r="BY427" s="66">
        <f>IF(BT427=1,VLOOKUP(BX427,data!$B$35:$D$39,2,0),0)</f>
        <v>0</v>
      </c>
      <c r="BZ427" s="67">
        <f>IF(AND(BW427&lt;&gt;0,BY427&lt;&gt;0)=FALSE,0,data!$C$43)</f>
        <v>0</v>
      </c>
      <c r="CA427" s="91">
        <f t="shared" si="209"/>
        <v>0</v>
      </c>
      <c r="CB427" s="121">
        <f t="shared" si="210"/>
        <v>0</v>
      </c>
      <c r="CC427" s="61">
        <f t="shared" si="211"/>
        <v>0</v>
      </c>
      <c r="CD427" s="61">
        <f t="shared" si="212"/>
        <v>0</v>
      </c>
    </row>
    <row r="428" spans="1:82" ht="18" hidden="1" customHeight="1" x14ac:dyDescent="0.25">
      <c r="A428" s="68"/>
      <c r="B428" s="58" t="s">
        <v>510</v>
      </c>
      <c r="C428" s="113"/>
      <c r="D428" s="59"/>
      <c r="E428" s="64"/>
      <c r="F428" s="61">
        <f t="shared" si="184"/>
        <v>0</v>
      </c>
      <c r="G428" s="65">
        <f>IF(F428=1,data!$C$41*E428,0)</f>
        <v>0</v>
      </c>
      <c r="H428" s="87" t="s">
        <v>87</v>
      </c>
      <c r="I428" s="66">
        <f>IF($F428=1,IF($E428&lt;15,VLOOKUP(H428,data!$B$3:$E$32,2,0)*$E428,(VLOOKUP(H428,data!$B$3:$E$32,2,0)*14)+(VLOOKUP(H428,data!$B$3:$E$32,3,0))*($E428-14)),0)</f>
        <v>0</v>
      </c>
      <c r="J428" s="87" t="s">
        <v>87</v>
      </c>
      <c r="K428" s="66">
        <f>IF($F428=1,VLOOKUP(J428,data!$B$35:$D$39,2,0),0)</f>
        <v>0</v>
      </c>
      <c r="L428" s="67">
        <f>IF(AND(I428&lt;&gt;0,K428&lt;&gt;0)=FALSE,0,data!$C$43)</f>
        <v>0</v>
      </c>
      <c r="M428" s="91">
        <f t="shared" si="214"/>
        <v>0</v>
      </c>
      <c r="N428" s="61">
        <f t="shared" si="213"/>
        <v>0</v>
      </c>
      <c r="O428" s="61">
        <f t="shared" si="185"/>
        <v>0</v>
      </c>
      <c r="P428" s="61">
        <f t="shared" si="186"/>
        <v>0</v>
      </c>
      <c r="Q428" s="137">
        <f t="shared" si="187"/>
        <v>0</v>
      </c>
      <c r="S428" s="64"/>
      <c r="T428" s="61">
        <f t="shared" si="188"/>
        <v>0</v>
      </c>
      <c r="U428" s="65">
        <f>IF(T428=1,data!$C$41*S428,0)</f>
        <v>0</v>
      </c>
      <c r="V428" s="87" t="s">
        <v>87</v>
      </c>
      <c r="W428" s="66">
        <f>IF(T428=1,IF(S428&lt;15,VLOOKUP(V428,data!$B$3:$E$32,2,0)*S428,(VLOOKUP(V428,data!$B$3:$E$32,2,0)*14)+(VLOOKUP(V428,data!$B$3:$E$32,3,0))*(S428-14)),0)</f>
        <v>0</v>
      </c>
      <c r="X428" s="87" t="s">
        <v>87</v>
      </c>
      <c r="Y428" s="66">
        <f>IF(T428=1,VLOOKUP(X428,data!$B$35:$D$39,2,0),0)</f>
        <v>0</v>
      </c>
      <c r="Z428" s="67">
        <f>IF(AND(W428&lt;&gt;0,Y428&lt;&gt;0)=FALSE,0,data!$C$43)</f>
        <v>0</v>
      </c>
      <c r="AA428" s="91">
        <f t="shared" si="189"/>
        <v>0</v>
      </c>
      <c r="AB428" s="121">
        <f t="shared" si="190"/>
        <v>0</v>
      </c>
      <c r="AC428" s="61">
        <f t="shared" si="191"/>
        <v>0</v>
      </c>
      <c r="AD428" s="61">
        <f t="shared" si="192"/>
        <v>0</v>
      </c>
      <c r="AF428" s="64"/>
      <c r="AG428" s="61">
        <f t="shared" si="193"/>
        <v>0</v>
      </c>
      <c r="AH428" s="65">
        <f>IF(AG428=1,data!$C$41*AF428,0)</f>
        <v>0</v>
      </c>
      <c r="AI428" s="87" t="s">
        <v>87</v>
      </c>
      <c r="AJ428" s="66">
        <f>IF(AG428=1,IF(AF428&lt;15,VLOOKUP(AI428,data!$B$3:$E$32,2,0)*AF428,(VLOOKUP(AI428,data!$B$3:$E$32,2,0)*14)+(VLOOKUP(AI428,data!$B$3:$E$32,3,0))*(AF428-14)),0)</f>
        <v>0</v>
      </c>
      <c r="AK428" s="87" t="s">
        <v>87</v>
      </c>
      <c r="AL428" s="66">
        <f>IF(AG428=1,VLOOKUP(AK428,data!$B$35:$D$39,2,0),0)</f>
        <v>0</v>
      </c>
      <c r="AM428" s="67">
        <f>IF(AND(AJ428&lt;&gt;0,AL428&lt;&gt;0)=FALSE,0,data!$C$43)</f>
        <v>0</v>
      </c>
      <c r="AN428" s="91">
        <f t="shared" si="194"/>
        <v>0</v>
      </c>
      <c r="AO428" s="121">
        <f t="shared" si="195"/>
        <v>0</v>
      </c>
      <c r="AP428" s="61">
        <f t="shared" si="196"/>
        <v>0</v>
      </c>
      <c r="AQ428" s="61">
        <f t="shared" si="197"/>
        <v>0</v>
      </c>
      <c r="AS428" s="64"/>
      <c r="AT428" s="61">
        <f t="shared" si="198"/>
        <v>0</v>
      </c>
      <c r="AU428" s="65">
        <f>IF(AT428=1,data!$C$41*AS428,0)</f>
        <v>0</v>
      </c>
      <c r="AV428" s="87" t="s">
        <v>87</v>
      </c>
      <c r="AW428" s="66">
        <f>IF(AT428=1,IF(AS428&lt;15,VLOOKUP(AV428,data!$B$3:$E$32,2,0)*AS428,(VLOOKUP(AV428,data!$B$3:$E$32,2,0)*14)+(VLOOKUP(AV428,data!$B$3:$E$32,3,0))*(AS428-14)),0)</f>
        <v>0</v>
      </c>
      <c r="AX428" s="87" t="s">
        <v>87</v>
      </c>
      <c r="AY428" s="66">
        <f>IF(AT428=1,VLOOKUP(AX428,data!$B$35:$D$39,2,0),0)</f>
        <v>0</v>
      </c>
      <c r="AZ428" s="67">
        <f>IF(AND(AW428&lt;&gt;0,AY428&lt;&gt;0)=FALSE,0,data!$C$43)</f>
        <v>0</v>
      </c>
      <c r="BA428" s="91">
        <f t="shared" si="199"/>
        <v>0</v>
      </c>
      <c r="BB428" s="121">
        <f t="shared" si="200"/>
        <v>0</v>
      </c>
      <c r="BC428" s="61">
        <f t="shared" si="201"/>
        <v>0</v>
      </c>
      <c r="BD428" s="61">
        <f t="shared" si="202"/>
        <v>0</v>
      </c>
      <c r="BF428" s="64"/>
      <c r="BG428" s="61">
        <f t="shared" si="203"/>
        <v>0</v>
      </c>
      <c r="BH428" s="65">
        <f>IF(BG428=1,data!$C$41*BF428,0)</f>
        <v>0</v>
      </c>
      <c r="BI428" s="87" t="s">
        <v>87</v>
      </c>
      <c r="BJ428" s="66">
        <f>IF(BG428=1,IF(BF428&lt;15,VLOOKUP(BI428,data!$B$3:$E$32,2,0)*BF428,(VLOOKUP(BI428,data!$B$3:$E$32,2,0)*14)+(VLOOKUP(BI428,data!$B$3:$E$32,3,0))*(BF428-14)),0)</f>
        <v>0</v>
      </c>
      <c r="BK428" s="87" t="s">
        <v>87</v>
      </c>
      <c r="BL428" s="66">
        <f>IF(BG428=1,VLOOKUP(BK428,data!$B$35:$D$39,2,0),0)</f>
        <v>0</v>
      </c>
      <c r="BM428" s="67">
        <f>IF(AND(BJ428&lt;&gt;0,BL428&lt;&gt;0)=FALSE,0,data!$C$43)</f>
        <v>0</v>
      </c>
      <c r="BN428" s="91">
        <f t="shared" si="204"/>
        <v>0</v>
      </c>
      <c r="BO428" s="121">
        <f t="shared" si="205"/>
        <v>0</v>
      </c>
      <c r="BP428" s="61">
        <f t="shared" si="206"/>
        <v>0</v>
      </c>
      <c r="BQ428" s="61">
        <f t="shared" si="207"/>
        <v>0</v>
      </c>
      <c r="BS428" s="64"/>
      <c r="BT428" s="61">
        <f t="shared" si="208"/>
        <v>0</v>
      </c>
      <c r="BU428" s="65">
        <f>IF(BT428=1,data!$C$41*BS428,0)</f>
        <v>0</v>
      </c>
      <c r="BV428" s="87" t="s">
        <v>87</v>
      </c>
      <c r="BW428" s="66">
        <f>IF(BT428=1,IF(BS428&lt;15,VLOOKUP(BV428,data!$B$3:$E$32,2,0)*BS428,(VLOOKUP(BV428,data!$B$3:$E$32,2,0)*14)+(VLOOKUP(BV428,data!$B$3:$E$32,3,0))*(BS428-14)),0)</f>
        <v>0</v>
      </c>
      <c r="BX428" s="87" t="s">
        <v>87</v>
      </c>
      <c r="BY428" s="66">
        <f>IF(BT428=1,VLOOKUP(BX428,data!$B$35:$D$39,2,0),0)</f>
        <v>0</v>
      </c>
      <c r="BZ428" s="67">
        <f>IF(AND(BW428&lt;&gt;0,BY428&lt;&gt;0)=FALSE,0,data!$C$43)</f>
        <v>0</v>
      </c>
      <c r="CA428" s="91">
        <f t="shared" si="209"/>
        <v>0</v>
      </c>
      <c r="CB428" s="121">
        <f t="shared" si="210"/>
        <v>0</v>
      </c>
      <c r="CC428" s="61">
        <f t="shared" si="211"/>
        <v>0</v>
      </c>
      <c r="CD428" s="61">
        <f t="shared" si="212"/>
        <v>0</v>
      </c>
    </row>
    <row r="429" spans="1:82" ht="18" hidden="1" customHeight="1" x14ac:dyDescent="0.25">
      <c r="A429" s="68"/>
      <c r="B429" s="58" t="s">
        <v>511</v>
      </c>
      <c r="C429" s="113"/>
      <c r="D429" s="59"/>
      <c r="E429" s="64"/>
      <c r="F429" s="61">
        <f t="shared" si="184"/>
        <v>0</v>
      </c>
      <c r="G429" s="65">
        <f>IF(F429=1,data!$C$41*E429,0)</f>
        <v>0</v>
      </c>
      <c r="H429" s="87" t="s">
        <v>87</v>
      </c>
      <c r="I429" s="66">
        <f>IF($F429=1,IF($E429&lt;15,VLOOKUP(H429,data!$B$3:$E$32,2,0)*$E429,(VLOOKUP(H429,data!$B$3:$E$32,2,0)*14)+(VLOOKUP(H429,data!$B$3:$E$32,3,0))*($E429-14)),0)</f>
        <v>0</v>
      </c>
      <c r="J429" s="87" t="s">
        <v>87</v>
      </c>
      <c r="K429" s="66">
        <f>IF($F429=1,VLOOKUP(J429,data!$B$35:$D$39,2,0),0)</f>
        <v>0</v>
      </c>
      <c r="L429" s="67">
        <f>IF(AND(I429&lt;&gt;0,K429&lt;&gt;0)=FALSE,0,data!$C$43)</f>
        <v>0</v>
      </c>
      <c r="M429" s="91">
        <f t="shared" si="214"/>
        <v>0</v>
      </c>
      <c r="N429" s="61">
        <f t="shared" si="213"/>
        <v>0</v>
      </c>
      <c r="O429" s="61">
        <f t="shared" si="185"/>
        <v>0</v>
      </c>
      <c r="P429" s="61">
        <f t="shared" si="186"/>
        <v>0</v>
      </c>
      <c r="Q429" s="137">
        <f t="shared" si="187"/>
        <v>0</v>
      </c>
      <c r="S429" s="64"/>
      <c r="T429" s="61">
        <f t="shared" si="188"/>
        <v>0</v>
      </c>
      <c r="U429" s="65">
        <f>IF(T429=1,data!$C$41*S429,0)</f>
        <v>0</v>
      </c>
      <c r="V429" s="87" t="s">
        <v>87</v>
      </c>
      <c r="W429" s="66">
        <f>IF(T429=1,IF(S429&lt;15,VLOOKUP(V429,data!$B$3:$E$32,2,0)*S429,(VLOOKUP(V429,data!$B$3:$E$32,2,0)*14)+(VLOOKUP(V429,data!$B$3:$E$32,3,0))*(S429-14)),0)</f>
        <v>0</v>
      </c>
      <c r="X429" s="87" t="s">
        <v>87</v>
      </c>
      <c r="Y429" s="66">
        <f>IF(T429=1,VLOOKUP(X429,data!$B$35:$D$39,2,0),0)</f>
        <v>0</v>
      </c>
      <c r="Z429" s="67">
        <f>IF(AND(W429&lt;&gt;0,Y429&lt;&gt;0)=FALSE,0,data!$C$43)</f>
        <v>0</v>
      </c>
      <c r="AA429" s="91">
        <f t="shared" si="189"/>
        <v>0</v>
      </c>
      <c r="AB429" s="121">
        <f t="shared" si="190"/>
        <v>0</v>
      </c>
      <c r="AC429" s="61">
        <f t="shared" si="191"/>
        <v>0</v>
      </c>
      <c r="AD429" s="61">
        <f t="shared" si="192"/>
        <v>0</v>
      </c>
      <c r="AF429" s="64"/>
      <c r="AG429" s="61">
        <f t="shared" si="193"/>
        <v>0</v>
      </c>
      <c r="AH429" s="65">
        <f>IF(AG429=1,data!$C$41*AF429,0)</f>
        <v>0</v>
      </c>
      <c r="AI429" s="87" t="s">
        <v>87</v>
      </c>
      <c r="AJ429" s="66">
        <f>IF(AG429=1,IF(AF429&lt;15,VLOOKUP(AI429,data!$B$3:$E$32,2,0)*AF429,(VLOOKUP(AI429,data!$B$3:$E$32,2,0)*14)+(VLOOKUP(AI429,data!$B$3:$E$32,3,0))*(AF429-14)),0)</f>
        <v>0</v>
      </c>
      <c r="AK429" s="87" t="s">
        <v>87</v>
      </c>
      <c r="AL429" s="66">
        <f>IF(AG429=1,VLOOKUP(AK429,data!$B$35:$D$39,2,0),0)</f>
        <v>0</v>
      </c>
      <c r="AM429" s="67">
        <f>IF(AND(AJ429&lt;&gt;0,AL429&lt;&gt;0)=FALSE,0,data!$C$43)</f>
        <v>0</v>
      </c>
      <c r="AN429" s="91">
        <f t="shared" si="194"/>
        <v>0</v>
      </c>
      <c r="AO429" s="121">
        <f t="shared" si="195"/>
        <v>0</v>
      </c>
      <c r="AP429" s="61">
        <f t="shared" si="196"/>
        <v>0</v>
      </c>
      <c r="AQ429" s="61">
        <f t="shared" si="197"/>
        <v>0</v>
      </c>
      <c r="AS429" s="64"/>
      <c r="AT429" s="61">
        <f t="shared" si="198"/>
        <v>0</v>
      </c>
      <c r="AU429" s="65">
        <f>IF(AT429=1,data!$C$41*AS429,0)</f>
        <v>0</v>
      </c>
      <c r="AV429" s="87" t="s">
        <v>87</v>
      </c>
      <c r="AW429" s="66">
        <f>IF(AT429=1,IF(AS429&lt;15,VLOOKUP(AV429,data!$B$3:$E$32,2,0)*AS429,(VLOOKUP(AV429,data!$B$3:$E$32,2,0)*14)+(VLOOKUP(AV429,data!$B$3:$E$32,3,0))*(AS429-14)),0)</f>
        <v>0</v>
      </c>
      <c r="AX429" s="87" t="s">
        <v>87</v>
      </c>
      <c r="AY429" s="66">
        <f>IF(AT429=1,VLOOKUP(AX429,data!$B$35:$D$39,2,0),0)</f>
        <v>0</v>
      </c>
      <c r="AZ429" s="67">
        <f>IF(AND(AW429&lt;&gt;0,AY429&lt;&gt;0)=FALSE,0,data!$C$43)</f>
        <v>0</v>
      </c>
      <c r="BA429" s="91">
        <f t="shared" si="199"/>
        <v>0</v>
      </c>
      <c r="BB429" s="121">
        <f t="shared" si="200"/>
        <v>0</v>
      </c>
      <c r="BC429" s="61">
        <f t="shared" si="201"/>
        <v>0</v>
      </c>
      <c r="BD429" s="61">
        <f t="shared" si="202"/>
        <v>0</v>
      </c>
      <c r="BF429" s="64"/>
      <c r="BG429" s="61">
        <f t="shared" si="203"/>
        <v>0</v>
      </c>
      <c r="BH429" s="65">
        <f>IF(BG429=1,data!$C$41*BF429,0)</f>
        <v>0</v>
      </c>
      <c r="BI429" s="87" t="s">
        <v>87</v>
      </c>
      <c r="BJ429" s="66">
        <f>IF(BG429=1,IF(BF429&lt;15,VLOOKUP(BI429,data!$B$3:$E$32,2,0)*BF429,(VLOOKUP(BI429,data!$B$3:$E$32,2,0)*14)+(VLOOKUP(BI429,data!$B$3:$E$32,3,0))*(BF429-14)),0)</f>
        <v>0</v>
      </c>
      <c r="BK429" s="87" t="s">
        <v>87</v>
      </c>
      <c r="BL429" s="66">
        <f>IF(BG429=1,VLOOKUP(BK429,data!$B$35:$D$39,2,0),0)</f>
        <v>0</v>
      </c>
      <c r="BM429" s="67">
        <f>IF(AND(BJ429&lt;&gt;0,BL429&lt;&gt;0)=FALSE,0,data!$C$43)</f>
        <v>0</v>
      </c>
      <c r="BN429" s="91">
        <f t="shared" si="204"/>
        <v>0</v>
      </c>
      <c r="BO429" s="121">
        <f t="shared" si="205"/>
        <v>0</v>
      </c>
      <c r="BP429" s="61">
        <f t="shared" si="206"/>
        <v>0</v>
      </c>
      <c r="BQ429" s="61">
        <f t="shared" si="207"/>
        <v>0</v>
      </c>
      <c r="BS429" s="64"/>
      <c r="BT429" s="61">
        <f t="shared" si="208"/>
        <v>0</v>
      </c>
      <c r="BU429" s="65">
        <f>IF(BT429=1,data!$C$41*BS429,0)</f>
        <v>0</v>
      </c>
      <c r="BV429" s="87" t="s">
        <v>87</v>
      </c>
      <c r="BW429" s="66">
        <f>IF(BT429=1,IF(BS429&lt;15,VLOOKUP(BV429,data!$B$3:$E$32,2,0)*BS429,(VLOOKUP(BV429,data!$B$3:$E$32,2,0)*14)+(VLOOKUP(BV429,data!$B$3:$E$32,3,0))*(BS429-14)),0)</f>
        <v>0</v>
      </c>
      <c r="BX429" s="87" t="s">
        <v>87</v>
      </c>
      <c r="BY429" s="66">
        <f>IF(BT429=1,VLOOKUP(BX429,data!$B$35:$D$39,2,0),0)</f>
        <v>0</v>
      </c>
      <c r="BZ429" s="67">
        <f>IF(AND(BW429&lt;&gt;0,BY429&lt;&gt;0)=FALSE,0,data!$C$43)</f>
        <v>0</v>
      </c>
      <c r="CA429" s="91">
        <f t="shared" si="209"/>
        <v>0</v>
      </c>
      <c r="CB429" s="121">
        <f t="shared" si="210"/>
        <v>0</v>
      </c>
      <c r="CC429" s="61">
        <f t="shared" si="211"/>
        <v>0</v>
      </c>
      <c r="CD429" s="61">
        <f t="shared" si="212"/>
        <v>0</v>
      </c>
    </row>
    <row r="430" spans="1:82" ht="18" hidden="1" customHeight="1" x14ac:dyDescent="0.25">
      <c r="A430" s="68"/>
      <c r="B430" s="58" t="s">
        <v>512</v>
      </c>
      <c r="C430" s="113"/>
      <c r="D430" s="59"/>
      <c r="E430" s="64"/>
      <c r="F430" s="61">
        <f t="shared" si="184"/>
        <v>0</v>
      </c>
      <c r="G430" s="65">
        <f>IF(F430=1,data!$C$41*E430,0)</f>
        <v>0</v>
      </c>
      <c r="H430" s="87" t="s">
        <v>87</v>
      </c>
      <c r="I430" s="66">
        <f>IF($F430=1,IF($E430&lt;15,VLOOKUP(H430,data!$B$3:$E$32,2,0)*$E430,(VLOOKUP(H430,data!$B$3:$E$32,2,0)*14)+(VLOOKUP(H430,data!$B$3:$E$32,3,0))*($E430-14)),0)</f>
        <v>0</v>
      </c>
      <c r="J430" s="87" t="s">
        <v>87</v>
      </c>
      <c r="K430" s="66">
        <f>IF($F430=1,VLOOKUP(J430,data!$B$35:$D$39,2,0),0)</f>
        <v>0</v>
      </c>
      <c r="L430" s="67">
        <f>IF(AND(I430&lt;&gt;0,K430&lt;&gt;0)=FALSE,0,data!$C$43)</f>
        <v>0</v>
      </c>
      <c r="M430" s="91">
        <f t="shared" si="214"/>
        <v>0</v>
      </c>
      <c r="N430" s="61">
        <f t="shared" si="213"/>
        <v>0</v>
      </c>
      <c r="O430" s="61">
        <f t="shared" si="185"/>
        <v>0</v>
      </c>
      <c r="P430" s="61">
        <f t="shared" si="186"/>
        <v>0</v>
      </c>
      <c r="Q430" s="137">
        <f t="shared" si="187"/>
        <v>0</v>
      </c>
      <c r="S430" s="64"/>
      <c r="T430" s="61">
        <f t="shared" si="188"/>
        <v>0</v>
      </c>
      <c r="U430" s="65">
        <f>IF(T430=1,data!$C$41*S430,0)</f>
        <v>0</v>
      </c>
      <c r="V430" s="87" t="s">
        <v>87</v>
      </c>
      <c r="W430" s="66">
        <f>IF(T430=1,IF(S430&lt;15,VLOOKUP(V430,data!$B$3:$E$32,2,0)*S430,(VLOOKUP(V430,data!$B$3:$E$32,2,0)*14)+(VLOOKUP(V430,data!$B$3:$E$32,3,0))*(S430-14)),0)</f>
        <v>0</v>
      </c>
      <c r="X430" s="87" t="s">
        <v>87</v>
      </c>
      <c r="Y430" s="66">
        <f>IF(T430=1,VLOOKUP(X430,data!$B$35:$D$39,2,0),0)</f>
        <v>0</v>
      </c>
      <c r="Z430" s="67">
        <f>IF(AND(W430&lt;&gt;0,Y430&lt;&gt;0)=FALSE,0,data!$C$43)</f>
        <v>0</v>
      </c>
      <c r="AA430" s="91">
        <f t="shared" si="189"/>
        <v>0</v>
      </c>
      <c r="AB430" s="121">
        <f t="shared" si="190"/>
        <v>0</v>
      </c>
      <c r="AC430" s="61">
        <f t="shared" si="191"/>
        <v>0</v>
      </c>
      <c r="AD430" s="61">
        <f t="shared" si="192"/>
        <v>0</v>
      </c>
      <c r="AF430" s="64"/>
      <c r="AG430" s="61">
        <f t="shared" si="193"/>
        <v>0</v>
      </c>
      <c r="AH430" s="65">
        <f>IF(AG430=1,data!$C$41*AF430,0)</f>
        <v>0</v>
      </c>
      <c r="AI430" s="87" t="s">
        <v>87</v>
      </c>
      <c r="AJ430" s="66">
        <f>IF(AG430=1,IF(AF430&lt;15,VLOOKUP(AI430,data!$B$3:$E$32,2,0)*AF430,(VLOOKUP(AI430,data!$B$3:$E$32,2,0)*14)+(VLOOKUP(AI430,data!$B$3:$E$32,3,0))*(AF430-14)),0)</f>
        <v>0</v>
      </c>
      <c r="AK430" s="87" t="s">
        <v>87</v>
      </c>
      <c r="AL430" s="66">
        <f>IF(AG430=1,VLOOKUP(AK430,data!$B$35:$D$39,2,0),0)</f>
        <v>0</v>
      </c>
      <c r="AM430" s="67">
        <f>IF(AND(AJ430&lt;&gt;0,AL430&lt;&gt;0)=FALSE,0,data!$C$43)</f>
        <v>0</v>
      </c>
      <c r="AN430" s="91">
        <f t="shared" si="194"/>
        <v>0</v>
      </c>
      <c r="AO430" s="121">
        <f t="shared" si="195"/>
        <v>0</v>
      </c>
      <c r="AP430" s="61">
        <f t="shared" si="196"/>
        <v>0</v>
      </c>
      <c r="AQ430" s="61">
        <f t="shared" si="197"/>
        <v>0</v>
      </c>
      <c r="AS430" s="64"/>
      <c r="AT430" s="61">
        <f t="shared" si="198"/>
        <v>0</v>
      </c>
      <c r="AU430" s="65">
        <f>IF(AT430=1,data!$C$41*AS430,0)</f>
        <v>0</v>
      </c>
      <c r="AV430" s="87" t="s">
        <v>87</v>
      </c>
      <c r="AW430" s="66">
        <f>IF(AT430=1,IF(AS430&lt;15,VLOOKUP(AV430,data!$B$3:$E$32,2,0)*AS430,(VLOOKUP(AV430,data!$B$3:$E$32,2,0)*14)+(VLOOKUP(AV430,data!$B$3:$E$32,3,0))*(AS430-14)),0)</f>
        <v>0</v>
      </c>
      <c r="AX430" s="87" t="s">
        <v>87</v>
      </c>
      <c r="AY430" s="66">
        <f>IF(AT430=1,VLOOKUP(AX430,data!$B$35:$D$39,2,0),0)</f>
        <v>0</v>
      </c>
      <c r="AZ430" s="67">
        <f>IF(AND(AW430&lt;&gt;0,AY430&lt;&gt;0)=FALSE,0,data!$C$43)</f>
        <v>0</v>
      </c>
      <c r="BA430" s="91">
        <f t="shared" si="199"/>
        <v>0</v>
      </c>
      <c r="BB430" s="121">
        <f t="shared" si="200"/>
        <v>0</v>
      </c>
      <c r="BC430" s="61">
        <f t="shared" si="201"/>
        <v>0</v>
      </c>
      <c r="BD430" s="61">
        <f t="shared" si="202"/>
        <v>0</v>
      </c>
      <c r="BF430" s="64"/>
      <c r="BG430" s="61">
        <f t="shared" si="203"/>
        <v>0</v>
      </c>
      <c r="BH430" s="65">
        <f>IF(BG430=1,data!$C$41*BF430,0)</f>
        <v>0</v>
      </c>
      <c r="BI430" s="87" t="s">
        <v>87</v>
      </c>
      <c r="BJ430" s="66">
        <f>IF(BG430=1,IF(BF430&lt;15,VLOOKUP(BI430,data!$B$3:$E$32,2,0)*BF430,(VLOOKUP(BI430,data!$B$3:$E$32,2,0)*14)+(VLOOKUP(BI430,data!$B$3:$E$32,3,0))*(BF430-14)),0)</f>
        <v>0</v>
      </c>
      <c r="BK430" s="87" t="s">
        <v>87</v>
      </c>
      <c r="BL430" s="66">
        <f>IF(BG430=1,VLOOKUP(BK430,data!$B$35:$D$39,2,0),0)</f>
        <v>0</v>
      </c>
      <c r="BM430" s="67">
        <f>IF(AND(BJ430&lt;&gt;0,BL430&lt;&gt;0)=FALSE,0,data!$C$43)</f>
        <v>0</v>
      </c>
      <c r="BN430" s="91">
        <f t="shared" si="204"/>
        <v>0</v>
      </c>
      <c r="BO430" s="121">
        <f t="shared" si="205"/>
        <v>0</v>
      </c>
      <c r="BP430" s="61">
        <f t="shared" si="206"/>
        <v>0</v>
      </c>
      <c r="BQ430" s="61">
        <f t="shared" si="207"/>
        <v>0</v>
      </c>
      <c r="BS430" s="64"/>
      <c r="BT430" s="61">
        <f t="shared" si="208"/>
        <v>0</v>
      </c>
      <c r="BU430" s="65">
        <f>IF(BT430=1,data!$C$41*BS430,0)</f>
        <v>0</v>
      </c>
      <c r="BV430" s="87" t="s">
        <v>87</v>
      </c>
      <c r="BW430" s="66">
        <f>IF(BT430=1,IF(BS430&lt;15,VLOOKUP(BV430,data!$B$3:$E$32,2,0)*BS430,(VLOOKUP(BV430,data!$B$3:$E$32,2,0)*14)+(VLOOKUP(BV430,data!$B$3:$E$32,3,0))*(BS430-14)),0)</f>
        <v>0</v>
      </c>
      <c r="BX430" s="87" t="s">
        <v>87</v>
      </c>
      <c r="BY430" s="66">
        <f>IF(BT430=1,VLOOKUP(BX430,data!$B$35:$D$39,2,0),0)</f>
        <v>0</v>
      </c>
      <c r="BZ430" s="67">
        <f>IF(AND(BW430&lt;&gt;0,BY430&lt;&gt;0)=FALSE,0,data!$C$43)</f>
        <v>0</v>
      </c>
      <c r="CA430" s="91">
        <f t="shared" si="209"/>
        <v>0</v>
      </c>
      <c r="CB430" s="121">
        <f t="shared" si="210"/>
        <v>0</v>
      </c>
      <c r="CC430" s="61">
        <f t="shared" si="211"/>
        <v>0</v>
      </c>
      <c r="CD430" s="61">
        <f t="shared" si="212"/>
        <v>0</v>
      </c>
    </row>
    <row r="431" spans="1:82" ht="18" hidden="1" customHeight="1" x14ac:dyDescent="0.25">
      <c r="A431" s="68"/>
      <c r="B431" s="58" t="s">
        <v>513</v>
      </c>
      <c r="C431" s="113"/>
      <c r="D431" s="59"/>
      <c r="E431" s="64"/>
      <c r="F431" s="61">
        <f t="shared" si="184"/>
        <v>0</v>
      </c>
      <c r="G431" s="65">
        <f>IF(F431=1,data!$C$41*E431,0)</f>
        <v>0</v>
      </c>
      <c r="H431" s="87" t="s">
        <v>87</v>
      </c>
      <c r="I431" s="66">
        <f>IF($F431=1,IF($E431&lt;15,VLOOKUP(H431,data!$B$3:$E$32,2,0)*$E431,(VLOOKUP(H431,data!$B$3:$E$32,2,0)*14)+(VLOOKUP(H431,data!$B$3:$E$32,3,0))*($E431-14)),0)</f>
        <v>0</v>
      </c>
      <c r="J431" s="87" t="s">
        <v>87</v>
      </c>
      <c r="K431" s="66">
        <f>IF($F431=1,VLOOKUP(J431,data!$B$35:$D$39,2,0),0)</f>
        <v>0</v>
      </c>
      <c r="L431" s="67">
        <f>IF(AND(I431&lt;&gt;0,K431&lt;&gt;0)=FALSE,0,data!$C$43)</f>
        <v>0</v>
      </c>
      <c r="M431" s="91">
        <f t="shared" si="214"/>
        <v>0</v>
      </c>
      <c r="N431" s="61">
        <f t="shared" si="213"/>
        <v>0</v>
      </c>
      <c r="O431" s="61">
        <f t="shared" si="185"/>
        <v>0</v>
      </c>
      <c r="P431" s="61">
        <f t="shared" si="186"/>
        <v>0</v>
      </c>
      <c r="Q431" s="137">
        <f t="shared" si="187"/>
        <v>0</v>
      </c>
      <c r="S431" s="64"/>
      <c r="T431" s="61">
        <f t="shared" si="188"/>
        <v>0</v>
      </c>
      <c r="U431" s="65">
        <f>IF(T431=1,data!$C$41*S431,0)</f>
        <v>0</v>
      </c>
      <c r="V431" s="87" t="s">
        <v>87</v>
      </c>
      <c r="W431" s="66">
        <f>IF(T431=1,IF(S431&lt;15,VLOOKUP(V431,data!$B$3:$E$32,2,0)*S431,(VLOOKUP(V431,data!$B$3:$E$32,2,0)*14)+(VLOOKUP(V431,data!$B$3:$E$32,3,0))*(S431-14)),0)</f>
        <v>0</v>
      </c>
      <c r="X431" s="87" t="s">
        <v>87</v>
      </c>
      <c r="Y431" s="66">
        <f>IF(T431=1,VLOOKUP(X431,data!$B$35:$D$39,2,0),0)</f>
        <v>0</v>
      </c>
      <c r="Z431" s="67">
        <f>IF(AND(W431&lt;&gt;0,Y431&lt;&gt;0)=FALSE,0,data!$C$43)</f>
        <v>0</v>
      </c>
      <c r="AA431" s="91">
        <f t="shared" si="189"/>
        <v>0</v>
      </c>
      <c r="AB431" s="121">
        <f t="shared" si="190"/>
        <v>0</v>
      </c>
      <c r="AC431" s="61">
        <f t="shared" si="191"/>
        <v>0</v>
      </c>
      <c r="AD431" s="61">
        <f t="shared" si="192"/>
        <v>0</v>
      </c>
      <c r="AF431" s="64"/>
      <c r="AG431" s="61">
        <f t="shared" si="193"/>
        <v>0</v>
      </c>
      <c r="AH431" s="65">
        <f>IF(AG431=1,data!$C$41*AF431,0)</f>
        <v>0</v>
      </c>
      <c r="AI431" s="87" t="s">
        <v>87</v>
      </c>
      <c r="AJ431" s="66">
        <f>IF(AG431=1,IF(AF431&lt;15,VLOOKUP(AI431,data!$B$3:$E$32,2,0)*AF431,(VLOOKUP(AI431,data!$B$3:$E$32,2,0)*14)+(VLOOKUP(AI431,data!$B$3:$E$32,3,0))*(AF431-14)),0)</f>
        <v>0</v>
      </c>
      <c r="AK431" s="87" t="s">
        <v>87</v>
      </c>
      <c r="AL431" s="66">
        <f>IF(AG431=1,VLOOKUP(AK431,data!$B$35:$D$39,2,0),0)</f>
        <v>0</v>
      </c>
      <c r="AM431" s="67">
        <f>IF(AND(AJ431&lt;&gt;0,AL431&lt;&gt;0)=FALSE,0,data!$C$43)</f>
        <v>0</v>
      </c>
      <c r="AN431" s="91">
        <f t="shared" si="194"/>
        <v>0</v>
      </c>
      <c r="AO431" s="121">
        <f t="shared" si="195"/>
        <v>0</v>
      </c>
      <c r="AP431" s="61">
        <f t="shared" si="196"/>
        <v>0</v>
      </c>
      <c r="AQ431" s="61">
        <f t="shared" si="197"/>
        <v>0</v>
      </c>
      <c r="AS431" s="64"/>
      <c r="AT431" s="61">
        <f t="shared" si="198"/>
        <v>0</v>
      </c>
      <c r="AU431" s="65">
        <f>IF(AT431=1,data!$C$41*AS431,0)</f>
        <v>0</v>
      </c>
      <c r="AV431" s="87" t="s">
        <v>87</v>
      </c>
      <c r="AW431" s="66">
        <f>IF(AT431=1,IF(AS431&lt;15,VLOOKUP(AV431,data!$B$3:$E$32,2,0)*AS431,(VLOOKUP(AV431,data!$B$3:$E$32,2,0)*14)+(VLOOKUP(AV431,data!$B$3:$E$32,3,0))*(AS431-14)),0)</f>
        <v>0</v>
      </c>
      <c r="AX431" s="87" t="s">
        <v>87</v>
      </c>
      <c r="AY431" s="66">
        <f>IF(AT431=1,VLOOKUP(AX431,data!$B$35:$D$39,2,0),0)</f>
        <v>0</v>
      </c>
      <c r="AZ431" s="67">
        <f>IF(AND(AW431&lt;&gt;0,AY431&lt;&gt;0)=FALSE,0,data!$C$43)</f>
        <v>0</v>
      </c>
      <c r="BA431" s="91">
        <f t="shared" si="199"/>
        <v>0</v>
      </c>
      <c r="BB431" s="121">
        <f t="shared" si="200"/>
        <v>0</v>
      </c>
      <c r="BC431" s="61">
        <f t="shared" si="201"/>
        <v>0</v>
      </c>
      <c r="BD431" s="61">
        <f t="shared" si="202"/>
        <v>0</v>
      </c>
      <c r="BF431" s="64"/>
      <c r="BG431" s="61">
        <f t="shared" si="203"/>
        <v>0</v>
      </c>
      <c r="BH431" s="65">
        <f>IF(BG431=1,data!$C$41*BF431,0)</f>
        <v>0</v>
      </c>
      <c r="BI431" s="87" t="s">
        <v>87</v>
      </c>
      <c r="BJ431" s="66">
        <f>IF(BG431=1,IF(BF431&lt;15,VLOOKUP(BI431,data!$B$3:$E$32,2,0)*BF431,(VLOOKUP(BI431,data!$B$3:$E$32,2,0)*14)+(VLOOKUP(BI431,data!$B$3:$E$32,3,0))*(BF431-14)),0)</f>
        <v>0</v>
      </c>
      <c r="BK431" s="87" t="s">
        <v>87</v>
      </c>
      <c r="BL431" s="66">
        <f>IF(BG431=1,VLOOKUP(BK431,data!$B$35:$D$39,2,0),0)</f>
        <v>0</v>
      </c>
      <c r="BM431" s="67">
        <f>IF(AND(BJ431&lt;&gt;0,BL431&lt;&gt;0)=FALSE,0,data!$C$43)</f>
        <v>0</v>
      </c>
      <c r="BN431" s="91">
        <f t="shared" si="204"/>
        <v>0</v>
      </c>
      <c r="BO431" s="121">
        <f t="shared" si="205"/>
        <v>0</v>
      </c>
      <c r="BP431" s="61">
        <f t="shared" si="206"/>
        <v>0</v>
      </c>
      <c r="BQ431" s="61">
        <f t="shared" si="207"/>
        <v>0</v>
      </c>
      <c r="BS431" s="64"/>
      <c r="BT431" s="61">
        <f t="shared" si="208"/>
        <v>0</v>
      </c>
      <c r="BU431" s="65">
        <f>IF(BT431=1,data!$C$41*BS431,0)</f>
        <v>0</v>
      </c>
      <c r="BV431" s="87" t="s">
        <v>87</v>
      </c>
      <c r="BW431" s="66">
        <f>IF(BT431=1,IF(BS431&lt;15,VLOOKUP(BV431,data!$B$3:$E$32,2,0)*BS431,(VLOOKUP(BV431,data!$B$3:$E$32,2,0)*14)+(VLOOKUP(BV431,data!$B$3:$E$32,3,0))*(BS431-14)),0)</f>
        <v>0</v>
      </c>
      <c r="BX431" s="87" t="s">
        <v>87</v>
      </c>
      <c r="BY431" s="66">
        <f>IF(BT431=1,VLOOKUP(BX431,data!$B$35:$D$39,2,0),0)</f>
        <v>0</v>
      </c>
      <c r="BZ431" s="67">
        <f>IF(AND(BW431&lt;&gt;0,BY431&lt;&gt;0)=FALSE,0,data!$C$43)</f>
        <v>0</v>
      </c>
      <c r="CA431" s="91">
        <f t="shared" si="209"/>
        <v>0</v>
      </c>
      <c r="CB431" s="121">
        <f t="shared" si="210"/>
        <v>0</v>
      </c>
      <c r="CC431" s="61">
        <f t="shared" si="211"/>
        <v>0</v>
      </c>
      <c r="CD431" s="61">
        <f t="shared" si="212"/>
        <v>0</v>
      </c>
    </row>
    <row r="432" spans="1:82" ht="18" hidden="1" customHeight="1" x14ac:dyDescent="0.25">
      <c r="A432" s="68"/>
      <c r="B432" s="58" t="s">
        <v>514</v>
      </c>
      <c r="C432" s="113"/>
      <c r="D432" s="59"/>
      <c r="E432" s="64"/>
      <c r="F432" s="61">
        <f t="shared" si="184"/>
        <v>0</v>
      </c>
      <c r="G432" s="65">
        <f>IF(F432=1,data!$C$41*E432,0)</f>
        <v>0</v>
      </c>
      <c r="H432" s="87" t="s">
        <v>87</v>
      </c>
      <c r="I432" s="66">
        <f>IF($F432=1,IF($E432&lt;15,VLOOKUP(H432,data!$B$3:$E$32,2,0)*$E432,(VLOOKUP(H432,data!$B$3:$E$32,2,0)*14)+(VLOOKUP(H432,data!$B$3:$E$32,3,0))*($E432-14)),0)</f>
        <v>0</v>
      </c>
      <c r="J432" s="87" t="s">
        <v>87</v>
      </c>
      <c r="K432" s="66">
        <f>IF($F432=1,VLOOKUP(J432,data!$B$35:$D$39,2,0),0)</f>
        <v>0</v>
      </c>
      <c r="L432" s="67">
        <f>IF(AND(I432&lt;&gt;0,K432&lt;&gt;0)=FALSE,0,data!$C$43)</f>
        <v>0</v>
      </c>
      <c r="M432" s="91">
        <f t="shared" si="214"/>
        <v>0</v>
      </c>
      <c r="N432" s="61">
        <f t="shared" si="213"/>
        <v>0</v>
      </c>
      <c r="O432" s="61">
        <f t="shared" si="185"/>
        <v>0</v>
      </c>
      <c r="P432" s="61">
        <f t="shared" si="186"/>
        <v>0</v>
      </c>
      <c r="Q432" s="137">
        <f t="shared" si="187"/>
        <v>0</v>
      </c>
      <c r="S432" s="64"/>
      <c r="T432" s="61">
        <f t="shared" si="188"/>
        <v>0</v>
      </c>
      <c r="U432" s="65">
        <f>IF(T432=1,data!$C$41*S432,0)</f>
        <v>0</v>
      </c>
      <c r="V432" s="87" t="s">
        <v>87</v>
      </c>
      <c r="W432" s="66">
        <f>IF(T432=1,IF(S432&lt;15,VLOOKUP(V432,data!$B$3:$E$32,2,0)*S432,(VLOOKUP(V432,data!$B$3:$E$32,2,0)*14)+(VLOOKUP(V432,data!$B$3:$E$32,3,0))*(S432-14)),0)</f>
        <v>0</v>
      </c>
      <c r="X432" s="87" t="s">
        <v>87</v>
      </c>
      <c r="Y432" s="66">
        <f>IF(T432=1,VLOOKUP(X432,data!$B$35:$D$39,2,0),0)</f>
        <v>0</v>
      </c>
      <c r="Z432" s="67">
        <f>IF(AND(W432&lt;&gt;0,Y432&lt;&gt;0)=FALSE,0,data!$C$43)</f>
        <v>0</v>
      </c>
      <c r="AA432" s="91">
        <f t="shared" si="189"/>
        <v>0</v>
      </c>
      <c r="AB432" s="121">
        <f t="shared" si="190"/>
        <v>0</v>
      </c>
      <c r="AC432" s="61">
        <f t="shared" si="191"/>
        <v>0</v>
      </c>
      <c r="AD432" s="61">
        <f t="shared" si="192"/>
        <v>0</v>
      </c>
      <c r="AF432" s="64"/>
      <c r="AG432" s="61">
        <f t="shared" si="193"/>
        <v>0</v>
      </c>
      <c r="AH432" s="65">
        <f>IF(AG432=1,data!$C$41*AF432,0)</f>
        <v>0</v>
      </c>
      <c r="AI432" s="87" t="s">
        <v>87</v>
      </c>
      <c r="AJ432" s="66">
        <f>IF(AG432=1,IF(AF432&lt;15,VLOOKUP(AI432,data!$B$3:$E$32,2,0)*AF432,(VLOOKUP(AI432,data!$B$3:$E$32,2,0)*14)+(VLOOKUP(AI432,data!$B$3:$E$32,3,0))*(AF432-14)),0)</f>
        <v>0</v>
      </c>
      <c r="AK432" s="87" t="s">
        <v>87</v>
      </c>
      <c r="AL432" s="66">
        <f>IF(AG432=1,VLOOKUP(AK432,data!$B$35:$D$39,2,0),0)</f>
        <v>0</v>
      </c>
      <c r="AM432" s="67">
        <f>IF(AND(AJ432&lt;&gt;0,AL432&lt;&gt;0)=FALSE,0,data!$C$43)</f>
        <v>0</v>
      </c>
      <c r="AN432" s="91">
        <f t="shared" si="194"/>
        <v>0</v>
      </c>
      <c r="AO432" s="121">
        <f t="shared" si="195"/>
        <v>0</v>
      </c>
      <c r="AP432" s="61">
        <f t="shared" si="196"/>
        <v>0</v>
      </c>
      <c r="AQ432" s="61">
        <f t="shared" si="197"/>
        <v>0</v>
      </c>
      <c r="AS432" s="64"/>
      <c r="AT432" s="61">
        <f t="shared" si="198"/>
        <v>0</v>
      </c>
      <c r="AU432" s="65">
        <f>IF(AT432=1,data!$C$41*AS432,0)</f>
        <v>0</v>
      </c>
      <c r="AV432" s="87" t="s">
        <v>87</v>
      </c>
      <c r="AW432" s="66">
        <f>IF(AT432=1,IF(AS432&lt;15,VLOOKUP(AV432,data!$B$3:$E$32,2,0)*AS432,(VLOOKUP(AV432,data!$B$3:$E$32,2,0)*14)+(VLOOKUP(AV432,data!$B$3:$E$32,3,0))*(AS432-14)),0)</f>
        <v>0</v>
      </c>
      <c r="AX432" s="87" t="s">
        <v>87</v>
      </c>
      <c r="AY432" s="66">
        <f>IF(AT432=1,VLOOKUP(AX432,data!$B$35:$D$39,2,0),0)</f>
        <v>0</v>
      </c>
      <c r="AZ432" s="67">
        <f>IF(AND(AW432&lt;&gt;0,AY432&lt;&gt;0)=FALSE,0,data!$C$43)</f>
        <v>0</v>
      </c>
      <c r="BA432" s="91">
        <f t="shared" si="199"/>
        <v>0</v>
      </c>
      <c r="BB432" s="121">
        <f t="shared" si="200"/>
        <v>0</v>
      </c>
      <c r="BC432" s="61">
        <f t="shared" si="201"/>
        <v>0</v>
      </c>
      <c r="BD432" s="61">
        <f t="shared" si="202"/>
        <v>0</v>
      </c>
      <c r="BF432" s="64"/>
      <c r="BG432" s="61">
        <f t="shared" si="203"/>
        <v>0</v>
      </c>
      <c r="BH432" s="65">
        <f>IF(BG432=1,data!$C$41*BF432,0)</f>
        <v>0</v>
      </c>
      <c r="BI432" s="87" t="s">
        <v>87</v>
      </c>
      <c r="BJ432" s="66">
        <f>IF(BG432=1,IF(BF432&lt;15,VLOOKUP(BI432,data!$B$3:$E$32,2,0)*BF432,(VLOOKUP(BI432,data!$B$3:$E$32,2,0)*14)+(VLOOKUP(BI432,data!$B$3:$E$32,3,0))*(BF432-14)),0)</f>
        <v>0</v>
      </c>
      <c r="BK432" s="87" t="s">
        <v>87</v>
      </c>
      <c r="BL432" s="66">
        <f>IF(BG432=1,VLOOKUP(BK432,data!$B$35:$D$39,2,0),0)</f>
        <v>0</v>
      </c>
      <c r="BM432" s="67">
        <f>IF(AND(BJ432&lt;&gt;0,BL432&lt;&gt;0)=FALSE,0,data!$C$43)</f>
        <v>0</v>
      </c>
      <c r="BN432" s="91">
        <f t="shared" si="204"/>
        <v>0</v>
      </c>
      <c r="BO432" s="121">
        <f t="shared" si="205"/>
        <v>0</v>
      </c>
      <c r="BP432" s="61">
        <f t="shared" si="206"/>
        <v>0</v>
      </c>
      <c r="BQ432" s="61">
        <f t="shared" si="207"/>
        <v>0</v>
      </c>
      <c r="BS432" s="64"/>
      <c r="BT432" s="61">
        <f t="shared" si="208"/>
        <v>0</v>
      </c>
      <c r="BU432" s="65">
        <f>IF(BT432=1,data!$C$41*BS432,0)</f>
        <v>0</v>
      </c>
      <c r="BV432" s="87" t="s">
        <v>87</v>
      </c>
      <c r="BW432" s="66">
        <f>IF(BT432=1,IF(BS432&lt;15,VLOOKUP(BV432,data!$B$3:$E$32,2,0)*BS432,(VLOOKUP(BV432,data!$B$3:$E$32,2,0)*14)+(VLOOKUP(BV432,data!$B$3:$E$32,3,0))*(BS432-14)),0)</f>
        <v>0</v>
      </c>
      <c r="BX432" s="87" t="s">
        <v>87</v>
      </c>
      <c r="BY432" s="66">
        <f>IF(BT432=1,VLOOKUP(BX432,data!$B$35:$D$39,2,0),0)</f>
        <v>0</v>
      </c>
      <c r="BZ432" s="67">
        <f>IF(AND(BW432&lt;&gt;0,BY432&lt;&gt;0)=FALSE,0,data!$C$43)</f>
        <v>0</v>
      </c>
      <c r="CA432" s="91">
        <f t="shared" si="209"/>
        <v>0</v>
      </c>
      <c r="CB432" s="121">
        <f t="shared" si="210"/>
        <v>0</v>
      </c>
      <c r="CC432" s="61">
        <f t="shared" si="211"/>
        <v>0</v>
      </c>
      <c r="CD432" s="61">
        <f t="shared" si="212"/>
        <v>0</v>
      </c>
    </row>
    <row r="433" spans="1:82" ht="18" hidden="1" customHeight="1" x14ac:dyDescent="0.25">
      <c r="A433" s="68"/>
      <c r="B433" s="58" t="s">
        <v>515</v>
      </c>
      <c r="C433" s="113"/>
      <c r="D433" s="59"/>
      <c r="E433" s="64"/>
      <c r="F433" s="61">
        <f t="shared" si="184"/>
        <v>0</v>
      </c>
      <c r="G433" s="65">
        <f>IF(F433=1,data!$C$41*E433,0)</f>
        <v>0</v>
      </c>
      <c r="H433" s="87" t="s">
        <v>87</v>
      </c>
      <c r="I433" s="66">
        <f>IF($F433=1,IF($E433&lt;15,VLOOKUP(H433,data!$B$3:$E$32,2,0)*$E433,(VLOOKUP(H433,data!$B$3:$E$32,2,0)*14)+(VLOOKUP(H433,data!$B$3:$E$32,3,0))*($E433-14)),0)</f>
        <v>0</v>
      </c>
      <c r="J433" s="87" t="s">
        <v>87</v>
      </c>
      <c r="K433" s="66">
        <f>IF($F433=1,VLOOKUP(J433,data!$B$35:$D$39,2,0),0)</f>
        <v>0</v>
      </c>
      <c r="L433" s="67">
        <f>IF(AND(I433&lt;&gt;0,K433&lt;&gt;0)=FALSE,0,data!$C$43)</f>
        <v>0</v>
      </c>
      <c r="M433" s="91">
        <f t="shared" si="214"/>
        <v>0</v>
      </c>
      <c r="N433" s="61">
        <f t="shared" si="213"/>
        <v>0</v>
      </c>
      <c r="O433" s="61">
        <f t="shared" si="185"/>
        <v>0</v>
      </c>
      <c r="P433" s="61">
        <f t="shared" si="186"/>
        <v>0</v>
      </c>
      <c r="Q433" s="137">
        <f t="shared" si="187"/>
        <v>0</v>
      </c>
      <c r="S433" s="64"/>
      <c r="T433" s="61">
        <f t="shared" si="188"/>
        <v>0</v>
      </c>
      <c r="U433" s="65">
        <f>IF(T433=1,data!$C$41*S433,0)</f>
        <v>0</v>
      </c>
      <c r="V433" s="87" t="s">
        <v>87</v>
      </c>
      <c r="W433" s="66">
        <f>IF(T433=1,IF(S433&lt;15,VLOOKUP(V433,data!$B$3:$E$32,2,0)*S433,(VLOOKUP(V433,data!$B$3:$E$32,2,0)*14)+(VLOOKUP(V433,data!$B$3:$E$32,3,0))*(S433-14)),0)</f>
        <v>0</v>
      </c>
      <c r="X433" s="87" t="s">
        <v>87</v>
      </c>
      <c r="Y433" s="66">
        <f>IF(T433=1,VLOOKUP(X433,data!$B$35:$D$39,2,0),0)</f>
        <v>0</v>
      </c>
      <c r="Z433" s="67">
        <f>IF(AND(W433&lt;&gt;0,Y433&lt;&gt;0)=FALSE,0,data!$C$43)</f>
        <v>0</v>
      </c>
      <c r="AA433" s="91">
        <f t="shared" si="189"/>
        <v>0</v>
      </c>
      <c r="AB433" s="121">
        <f t="shared" si="190"/>
        <v>0</v>
      </c>
      <c r="AC433" s="61">
        <f t="shared" si="191"/>
        <v>0</v>
      </c>
      <c r="AD433" s="61">
        <f t="shared" si="192"/>
        <v>0</v>
      </c>
      <c r="AF433" s="64"/>
      <c r="AG433" s="61">
        <f t="shared" si="193"/>
        <v>0</v>
      </c>
      <c r="AH433" s="65">
        <f>IF(AG433=1,data!$C$41*AF433,0)</f>
        <v>0</v>
      </c>
      <c r="AI433" s="87" t="s">
        <v>87</v>
      </c>
      <c r="AJ433" s="66">
        <f>IF(AG433=1,IF(AF433&lt;15,VLOOKUP(AI433,data!$B$3:$E$32,2,0)*AF433,(VLOOKUP(AI433,data!$B$3:$E$32,2,0)*14)+(VLOOKUP(AI433,data!$B$3:$E$32,3,0))*(AF433-14)),0)</f>
        <v>0</v>
      </c>
      <c r="AK433" s="87" t="s">
        <v>87</v>
      </c>
      <c r="AL433" s="66">
        <f>IF(AG433=1,VLOOKUP(AK433,data!$B$35:$D$39,2,0),0)</f>
        <v>0</v>
      </c>
      <c r="AM433" s="67">
        <f>IF(AND(AJ433&lt;&gt;0,AL433&lt;&gt;0)=FALSE,0,data!$C$43)</f>
        <v>0</v>
      </c>
      <c r="AN433" s="91">
        <f t="shared" si="194"/>
        <v>0</v>
      </c>
      <c r="AO433" s="121">
        <f t="shared" si="195"/>
        <v>0</v>
      </c>
      <c r="AP433" s="61">
        <f t="shared" si="196"/>
        <v>0</v>
      </c>
      <c r="AQ433" s="61">
        <f t="shared" si="197"/>
        <v>0</v>
      </c>
      <c r="AS433" s="64"/>
      <c r="AT433" s="61">
        <f t="shared" si="198"/>
        <v>0</v>
      </c>
      <c r="AU433" s="65">
        <f>IF(AT433=1,data!$C$41*AS433,0)</f>
        <v>0</v>
      </c>
      <c r="AV433" s="87" t="s">
        <v>87</v>
      </c>
      <c r="AW433" s="66">
        <f>IF(AT433=1,IF(AS433&lt;15,VLOOKUP(AV433,data!$B$3:$E$32,2,0)*AS433,(VLOOKUP(AV433,data!$B$3:$E$32,2,0)*14)+(VLOOKUP(AV433,data!$B$3:$E$32,3,0))*(AS433-14)),0)</f>
        <v>0</v>
      </c>
      <c r="AX433" s="87" t="s">
        <v>87</v>
      </c>
      <c r="AY433" s="66">
        <f>IF(AT433=1,VLOOKUP(AX433,data!$B$35:$D$39,2,0),0)</f>
        <v>0</v>
      </c>
      <c r="AZ433" s="67">
        <f>IF(AND(AW433&lt;&gt;0,AY433&lt;&gt;0)=FALSE,0,data!$C$43)</f>
        <v>0</v>
      </c>
      <c r="BA433" s="91">
        <f t="shared" si="199"/>
        <v>0</v>
      </c>
      <c r="BB433" s="121">
        <f t="shared" si="200"/>
        <v>0</v>
      </c>
      <c r="BC433" s="61">
        <f t="shared" si="201"/>
        <v>0</v>
      </c>
      <c r="BD433" s="61">
        <f t="shared" si="202"/>
        <v>0</v>
      </c>
      <c r="BF433" s="64"/>
      <c r="BG433" s="61">
        <f t="shared" si="203"/>
        <v>0</v>
      </c>
      <c r="BH433" s="65">
        <f>IF(BG433=1,data!$C$41*BF433,0)</f>
        <v>0</v>
      </c>
      <c r="BI433" s="87" t="s">
        <v>87</v>
      </c>
      <c r="BJ433" s="66">
        <f>IF(BG433=1,IF(BF433&lt;15,VLOOKUP(BI433,data!$B$3:$E$32,2,0)*BF433,(VLOOKUP(BI433,data!$B$3:$E$32,2,0)*14)+(VLOOKUP(BI433,data!$B$3:$E$32,3,0))*(BF433-14)),0)</f>
        <v>0</v>
      </c>
      <c r="BK433" s="87" t="s">
        <v>87</v>
      </c>
      <c r="BL433" s="66">
        <f>IF(BG433=1,VLOOKUP(BK433,data!$B$35:$D$39,2,0),0)</f>
        <v>0</v>
      </c>
      <c r="BM433" s="67">
        <f>IF(AND(BJ433&lt;&gt;0,BL433&lt;&gt;0)=FALSE,0,data!$C$43)</f>
        <v>0</v>
      </c>
      <c r="BN433" s="91">
        <f t="shared" si="204"/>
        <v>0</v>
      </c>
      <c r="BO433" s="121">
        <f t="shared" si="205"/>
        <v>0</v>
      </c>
      <c r="BP433" s="61">
        <f t="shared" si="206"/>
        <v>0</v>
      </c>
      <c r="BQ433" s="61">
        <f t="shared" si="207"/>
        <v>0</v>
      </c>
      <c r="BS433" s="64"/>
      <c r="BT433" s="61">
        <f t="shared" si="208"/>
        <v>0</v>
      </c>
      <c r="BU433" s="65">
        <f>IF(BT433=1,data!$C$41*BS433,0)</f>
        <v>0</v>
      </c>
      <c r="BV433" s="87" t="s">
        <v>87</v>
      </c>
      <c r="BW433" s="66">
        <f>IF(BT433=1,IF(BS433&lt;15,VLOOKUP(BV433,data!$B$3:$E$32,2,0)*BS433,(VLOOKUP(BV433,data!$B$3:$E$32,2,0)*14)+(VLOOKUP(BV433,data!$B$3:$E$32,3,0))*(BS433-14)),0)</f>
        <v>0</v>
      </c>
      <c r="BX433" s="87" t="s">
        <v>87</v>
      </c>
      <c r="BY433" s="66">
        <f>IF(BT433=1,VLOOKUP(BX433,data!$B$35:$D$39,2,0),0)</f>
        <v>0</v>
      </c>
      <c r="BZ433" s="67">
        <f>IF(AND(BW433&lt;&gt;0,BY433&lt;&gt;0)=FALSE,0,data!$C$43)</f>
        <v>0</v>
      </c>
      <c r="CA433" s="91">
        <f t="shared" si="209"/>
        <v>0</v>
      </c>
      <c r="CB433" s="121">
        <f t="shared" si="210"/>
        <v>0</v>
      </c>
      <c r="CC433" s="61">
        <f t="shared" si="211"/>
        <v>0</v>
      </c>
      <c r="CD433" s="61">
        <f t="shared" si="212"/>
        <v>0</v>
      </c>
    </row>
    <row r="434" spans="1:82" ht="18" hidden="1" customHeight="1" x14ac:dyDescent="0.25">
      <c r="A434" s="68"/>
      <c r="B434" s="58" t="s">
        <v>516</v>
      </c>
      <c r="C434" s="113"/>
      <c r="D434" s="59"/>
      <c r="E434" s="64"/>
      <c r="F434" s="61">
        <f t="shared" si="184"/>
        <v>0</v>
      </c>
      <c r="G434" s="65">
        <f>IF(F434=1,data!$C$41*E434,0)</f>
        <v>0</v>
      </c>
      <c r="H434" s="87" t="s">
        <v>87</v>
      </c>
      <c r="I434" s="66">
        <f>IF($F434=1,IF($E434&lt;15,VLOOKUP(H434,data!$B$3:$E$32,2,0)*$E434,(VLOOKUP(H434,data!$B$3:$E$32,2,0)*14)+(VLOOKUP(H434,data!$B$3:$E$32,3,0))*($E434-14)),0)</f>
        <v>0</v>
      </c>
      <c r="J434" s="87" t="s">
        <v>87</v>
      </c>
      <c r="K434" s="66">
        <f>IF($F434=1,VLOOKUP(J434,data!$B$35:$D$39,2,0),0)</f>
        <v>0</v>
      </c>
      <c r="L434" s="67">
        <f>IF(AND(I434&lt;&gt;0,K434&lt;&gt;0)=FALSE,0,data!$C$43)</f>
        <v>0</v>
      </c>
      <c r="M434" s="91">
        <f t="shared" si="214"/>
        <v>0</v>
      </c>
      <c r="N434" s="61">
        <f t="shared" si="213"/>
        <v>0</v>
      </c>
      <c r="O434" s="61">
        <f t="shared" si="185"/>
        <v>0</v>
      </c>
      <c r="P434" s="61">
        <f t="shared" si="186"/>
        <v>0</v>
      </c>
      <c r="Q434" s="137">
        <f t="shared" si="187"/>
        <v>0</v>
      </c>
      <c r="S434" s="64"/>
      <c r="T434" s="61">
        <f t="shared" si="188"/>
        <v>0</v>
      </c>
      <c r="U434" s="65">
        <f>IF(T434=1,data!$C$41*S434,0)</f>
        <v>0</v>
      </c>
      <c r="V434" s="87" t="s">
        <v>87</v>
      </c>
      <c r="W434" s="66">
        <f>IF(T434=1,IF(S434&lt;15,VLOOKUP(V434,data!$B$3:$E$32,2,0)*S434,(VLOOKUP(V434,data!$B$3:$E$32,2,0)*14)+(VLOOKUP(V434,data!$B$3:$E$32,3,0))*(S434-14)),0)</f>
        <v>0</v>
      </c>
      <c r="X434" s="87" t="s">
        <v>87</v>
      </c>
      <c r="Y434" s="66">
        <f>IF(T434=1,VLOOKUP(X434,data!$B$35:$D$39,2,0),0)</f>
        <v>0</v>
      </c>
      <c r="Z434" s="67">
        <f>IF(AND(W434&lt;&gt;0,Y434&lt;&gt;0)=FALSE,0,data!$C$43)</f>
        <v>0</v>
      </c>
      <c r="AA434" s="91">
        <f t="shared" si="189"/>
        <v>0</v>
      </c>
      <c r="AB434" s="121">
        <f t="shared" si="190"/>
        <v>0</v>
      </c>
      <c r="AC434" s="61">
        <f t="shared" si="191"/>
        <v>0</v>
      </c>
      <c r="AD434" s="61">
        <f t="shared" si="192"/>
        <v>0</v>
      </c>
      <c r="AF434" s="64"/>
      <c r="AG434" s="61">
        <f t="shared" si="193"/>
        <v>0</v>
      </c>
      <c r="AH434" s="65">
        <f>IF(AG434=1,data!$C$41*AF434,0)</f>
        <v>0</v>
      </c>
      <c r="AI434" s="87" t="s">
        <v>87</v>
      </c>
      <c r="AJ434" s="66">
        <f>IF(AG434=1,IF(AF434&lt;15,VLOOKUP(AI434,data!$B$3:$E$32,2,0)*AF434,(VLOOKUP(AI434,data!$B$3:$E$32,2,0)*14)+(VLOOKUP(AI434,data!$B$3:$E$32,3,0))*(AF434-14)),0)</f>
        <v>0</v>
      </c>
      <c r="AK434" s="87" t="s">
        <v>87</v>
      </c>
      <c r="AL434" s="66">
        <f>IF(AG434=1,VLOOKUP(AK434,data!$B$35:$D$39,2,0),0)</f>
        <v>0</v>
      </c>
      <c r="AM434" s="67">
        <f>IF(AND(AJ434&lt;&gt;0,AL434&lt;&gt;0)=FALSE,0,data!$C$43)</f>
        <v>0</v>
      </c>
      <c r="AN434" s="91">
        <f t="shared" si="194"/>
        <v>0</v>
      </c>
      <c r="AO434" s="121">
        <f t="shared" si="195"/>
        <v>0</v>
      </c>
      <c r="AP434" s="61">
        <f t="shared" si="196"/>
        <v>0</v>
      </c>
      <c r="AQ434" s="61">
        <f t="shared" si="197"/>
        <v>0</v>
      </c>
      <c r="AS434" s="64"/>
      <c r="AT434" s="61">
        <f t="shared" si="198"/>
        <v>0</v>
      </c>
      <c r="AU434" s="65">
        <f>IF(AT434=1,data!$C$41*AS434,0)</f>
        <v>0</v>
      </c>
      <c r="AV434" s="87" t="s">
        <v>87</v>
      </c>
      <c r="AW434" s="66">
        <f>IF(AT434=1,IF(AS434&lt;15,VLOOKUP(AV434,data!$B$3:$E$32,2,0)*AS434,(VLOOKUP(AV434,data!$B$3:$E$32,2,0)*14)+(VLOOKUP(AV434,data!$B$3:$E$32,3,0))*(AS434-14)),0)</f>
        <v>0</v>
      </c>
      <c r="AX434" s="87" t="s">
        <v>87</v>
      </c>
      <c r="AY434" s="66">
        <f>IF(AT434=1,VLOOKUP(AX434,data!$B$35:$D$39,2,0),0)</f>
        <v>0</v>
      </c>
      <c r="AZ434" s="67">
        <f>IF(AND(AW434&lt;&gt;0,AY434&lt;&gt;0)=FALSE,0,data!$C$43)</f>
        <v>0</v>
      </c>
      <c r="BA434" s="91">
        <f t="shared" si="199"/>
        <v>0</v>
      </c>
      <c r="BB434" s="121">
        <f t="shared" si="200"/>
        <v>0</v>
      </c>
      <c r="BC434" s="61">
        <f t="shared" si="201"/>
        <v>0</v>
      </c>
      <c r="BD434" s="61">
        <f t="shared" si="202"/>
        <v>0</v>
      </c>
      <c r="BF434" s="64"/>
      <c r="BG434" s="61">
        <f t="shared" si="203"/>
        <v>0</v>
      </c>
      <c r="BH434" s="65">
        <f>IF(BG434=1,data!$C$41*BF434,0)</f>
        <v>0</v>
      </c>
      <c r="BI434" s="87" t="s">
        <v>87</v>
      </c>
      <c r="BJ434" s="66">
        <f>IF(BG434=1,IF(BF434&lt;15,VLOOKUP(BI434,data!$B$3:$E$32,2,0)*BF434,(VLOOKUP(BI434,data!$B$3:$E$32,2,0)*14)+(VLOOKUP(BI434,data!$B$3:$E$32,3,0))*(BF434-14)),0)</f>
        <v>0</v>
      </c>
      <c r="BK434" s="87" t="s">
        <v>87</v>
      </c>
      <c r="BL434" s="66">
        <f>IF(BG434=1,VLOOKUP(BK434,data!$B$35:$D$39,2,0),0)</f>
        <v>0</v>
      </c>
      <c r="BM434" s="67">
        <f>IF(AND(BJ434&lt;&gt;0,BL434&lt;&gt;0)=FALSE,0,data!$C$43)</f>
        <v>0</v>
      </c>
      <c r="BN434" s="91">
        <f t="shared" si="204"/>
        <v>0</v>
      </c>
      <c r="BO434" s="121">
        <f t="shared" si="205"/>
        <v>0</v>
      </c>
      <c r="BP434" s="61">
        <f t="shared" si="206"/>
        <v>0</v>
      </c>
      <c r="BQ434" s="61">
        <f t="shared" si="207"/>
        <v>0</v>
      </c>
      <c r="BS434" s="64"/>
      <c r="BT434" s="61">
        <f t="shared" si="208"/>
        <v>0</v>
      </c>
      <c r="BU434" s="65">
        <f>IF(BT434=1,data!$C$41*BS434,0)</f>
        <v>0</v>
      </c>
      <c r="BV434" s="87" t="s">
        <v>87</v>
      </c>
      <c r="BW434" s="66">
        <f>IF(BT434=1,IF(BS434&lt;15,VLOOKUP(BV434,data!$B$3:$E$32,2,0)*BS434,(VLOOKUP(BV434,data!$B$3:$E$32,2,0)*14)+(VLOOKUP(BV434,data!$B$3:$E$32,3,0))*(BS434-14)),0)</f>
        <v>0</v>
      </c>
      <c r="BX434" s="87" t="s">
        <v>87</v>
      </c>
      <c r="BY434" s="66">
        <f>IF(BT434=1,VLOOKUP(BX434,data!$B$35:$D$39,2,0),0)</f>
        <v>0</v>
      </c>
      <c r="BZ434" s="67">
        <f>IF(AND(BW434&lt;&gt;0,BY434&lt;&gt;0)=FALSE,0,data!$C$43)</f>
        <v>0</v>
      </c>
      <c r="CA434" s="91">
        <f t="shared" si="209"/>
        <v>0</v>
      </c>
      <c r="CB434" s="121">
        <f t="shared" si="210"/>
        <v>0</v>
      </c>
      <c r="CC434" s="61">
        <f t="shared" si="211"/>
        <v>0</v>
      </c>
      <c r="CD434" s="61">
        <f t="shared" si="212"/>
        <v>0</v>
      </c>
    </row>
    <row r="435" spans="1:82" ht="18" hidden="1" customHeight="1" x14ac:dyDescent="0.25">
      <c r="A435" s="68"/>
      <c r="B435" s="58" t="s">
        <v>517</v>
      </c>
      <c r="C435" s="113"/>
      <c r="D435" s="59"/>
      <c r="E435" s="64"/>
      <c r="F435" s="61">
        <f t="shared" si="184"/>
        <v>0</v>
      </c>
      <c r="G435" s="65">
        <f>IF(F435=1,data!$C$41*E435,0)</f>
        <v>0</v>
      </c>
      <c r="H435" s="87" t="s">
        <v>87</v>
      </c>
      <c r="I435" s="66">
        <f>IF($F435=1,IF($E435&lt;15,VLOOKUP(H435,data!$B$3:$E$32,2,0)*$E435,(VLOOKUP(H435,data!$B$3:$E$32,2,0)*14)+(VLOOKUP(H435,data!$B$3:$E$32,3,0))*($E435-14)),0)</f>
        <v>0</v>
      </c>
      <c r="J435" s="87" t="s">
        <v>87</v>
      </c>
      <c r="K435" s="66">
        <f>IF($F435=1,VLOOKUP(J435,data!$B$35:$D$39,2,0),0)</f>
        <v>0</v>
      </c>
      <c r="L435" s="67">
        <f>IF(AND(I435&lt;&gt;0,K435&lt;&gt;0)=FALSE,0,data!$C$43)</f>
        <v>0</v>
      </c>
      <c r="M435" s="91">
        <f t="shared" si="214"/>
        <v>0</v>
      </c>
      <c r="N435" s="61">
        <f t="shared" si="213"/>
        <v>0</v>
      </c>
      <c r="O435" s="61">
        <f t="shared" si="185"/>
        <v>0</v>
      </c>
      <c r="P435" s="61">
        <f t="shared" si="186"/>
        <v>0</v>
      </c>
      <c r="Q435" s="137">
        <f t="shared" si="187"/>
        <v>0</v>
      </c>
      <c r="S435" s="64"/>
      <c r="T435" s="61">
        <f t="shared" si="188"/>
        <v>0</v>
      </c>
      <c r="U435" s="65">
        <f>IF(T435=1,data!$C$41*S435,0)</f>
        <v>0</v>
      </c>
      <c r="V435" s="87" t="s">
        <v>87</v>
      </c>
      <c r="W435" s="66">
        <f>IF(T435=1,IF(S435&lt;15,VLOOKUP(V435,data!$B$3:$E$32,2,0)*S435,(VLOOKUP(V435,data!$B$3:$E$32,2,0)*14)+(VLOOKUP(V435,data!$B$3:$E$32,3,0))*(S435-14)),0)</f>
        <v>0</v>
      </c>
      <c r="X435" s="87" t="s">
        <v>87</v>
      </c>
      <c r="Y435" s="66">
        <f>IF(T435=1,VLOOKUP(X435,data!$B$35:$D$39,2,0),0)</f>
        <v>0</v>
      </c>
      <c r="Z435" s="67">
        <f>IF(AND(W435&lt;&gt;0,Y435&lt;&gt;0)=FALSE,0,data!$C$43)</f>
        <v>0</v>
      </c>
      <c r="AA435" s="91">
        <f t="shared" si="189"/>
        <v>0</v>
      </c>
      <c r="AB435" s="121">
        <f t="shared" si="190"/>
        <v>0</v>
      </c>
      <c r="AC435" s="61">
        <f t="shared" si="191"/>
        <v>0</v>
      </c>
      <c r="AD435" s="61">
        <f t="shared" si="192"/>
        <v>0</v>
      </c>
      <c r="AF435" s="64"/>
      <c r="AG435" s="61">
        <f t="shared" si="193"/>
        <v>0</v>
      </c>
      <c r="AH435" s="65">
        <f>IF(AG435=1,data!$C$41*AF435,0)</f>
        <v>0</v>
      </c>
      <c r="AI435" s="87" t="s">
        <v>87</v>
      </c>
      <c r="AJ435" s="66">
        <f>IF(AG435=1,IF(AF435&lt;15,VLOOKUP(AI435,data!$B$3:$E$32,2,0)*AF435,(VLOOKUP(AI435,data!$B$3:$E$32,2,0)*14)+(VLOOKUP(AI435,data!$B$3:$E$32,3,0))*(AF435-14)),0)</f>
        <v>0</v>
      </c>
      <c r="AK435" s="87" t="s">
        <v>87</v>
      </c>
      <c r="AL435" s="66">
        <f>IF(AG435=1,VLOOKUP(AK435,data!$B$35:$D$39,2,0),0)</f>
        <v>0</v>
      </c>
      <c r="AM435" s="67">
        <f>IF(AND(AJ435&lt;&gt;0,AL435&lt;&gt;0)=FALSE,0,data!$C$43)</f>
        <v>0</v>
      </c>
      <c r="AN435" s="91">
        <f t="shared" si="194"/>
        <v>0</v>
      </c>
      <c r="AO435" s="121">
        <f t="shared" si="195"/>
        <v>0</v>
      </c>
      <c r="AP435" s="61">
        <f t="shared" si="196"/>
        <v>0</v>
      </c>
      <c r="AQ435" s="61">
        <f t="shared" si="197"/>
        <v>0</v>
      </c>
      <c r="AS435" s="64"/>
      <c r="AT435" s="61">
        <f t="shared" si="198"/>
        <v>0</v>
      </c>
      <c r="AU435" s="65">
        <f>IF(AT435=1,data!$C$41*AS435,0)</f>
        <v>0</v>
      </c>
      <c r="AV435" s="87" t="s">
        <v>87</v>
      </c>
      <c r="AW435" s="66">
        <f>IF(AT435=1,IF(AS435&lt;15,VLOOKUP(AV435,data!$B$3:$E$32,2,0)*AS435,(VLOOKUP(AV435,data!$B$3:$E$32,2,0)*14)+(VLOOKUP(AV435,data!$B$3:$E$32,3,0))*(AS435-14)),0)</f>
        <v>0</v>
      </c>
      <c r="AX435" s="87" t="s">
        <v>87</v>
      </c>
      <c r="AY435" s="66">
        <f>IF(AT435=1,VLOOKUP(AX435,data!$B$35:$D$39,2,0),0)</f>
        <v>0</v>
      </c>
      <c r="AZ435" s="67">
        <f>IF(AND(AW435&lt;&gt;0,AY435&lt;&gt;0)=FALSE,0,data!$C$43)</f>
        <v>0</v>
      </c>
      <c r="BA435" s="91">
        <f t="shared" si="199"/>
        <v>0</v>
      </c>
      <c r="BB435" s="121">
        <f t="shared" si="200"/>
        <v>0</v>
      </c>
      <c r="BC435" s="61">
        <f t="shared" si="201"/>
        <v>0</v>
      </c>
      <c r="BD435" s="61">
        <f t="shared" si="202"/>
        <v>0</v>
      </c>
      <c r="BF435" s="64"/>
      <c r="BG435" s="61">
        <f t="shared" si="203"/>
        <v>0</v>
      </c>
      <c r="BH435" s="65">
        <f>IF(BG435=1,data!$C$41*BF435,0)</f>
        <v>0</v>
      </c>
      <c r="BI435" s="87" t="s">
        <v>87</v>
      </c>
      <c r="BJ435" s="66">
        <f>IF(BG435=1,IF(BF435&lt;15,VLOOKUP(BI435,data!$B$3:$E$32,2,0)*BF435,(VLOOKUP(BI435,data!$B$3:$E$32,2,0)*14)+(VLOOKUP(BI435,data!$B$3:$E$32,3,0))*(BF435-14)),0)</f>
        <v>0</v>
      </c>
      <c r="BK435" s="87" t="s">
        <v>87</v>
      </c>
      <c r="BL435" s="66">
        <f>IF(BG435=1,VLOOKUP(BK435,data!$B$35:$D$39,2,0),0)</f>
        <v>0</v>
      </c>
      <c r="BM435" s="67">
        <f>IF(AND(BJ435&lt;&gt;0,BL435&lt;&gt;0)=FALSE,0,data!$C$43)</f>
        <v>0</v>
      </c>
      <c r="BN435" s="91">
        <f t="shared" si="204"/>
        <v>0</v>
      </c>
      <c r="BO435" s="121">
        <f t="shared" si="205"/>
        <v>0</v>
      </c>
      <c r="BP435" s="61">
        <f t="shared" si="206"/>
        <v>0</v>
      </c>
      <c r="BQ435" s="61">
        <f t="shared" si="207"/>
        <v>0</v>
      </c>
      <c r="BS435" s="64"/>
      <c r="BT435" s="61">
        <f t="shared" si="208"/>
        <v>0</v>
      </c>
      <c r="BU435" s="65">
        <f>IF(BT435=1,data!$C$41*BS435,0)</f>
        <v>0</v>
      </c>
      <c r="BV435" s="87" t="s">
        <v>87</v>
      </c>
      <c r="BW435" s="66">
        <f>IF(BT435=1,IF(BS435&lt;15,VLOOKUP(BV435,data!$B$3:$E$32,2,0)*BS435,(VLOOKUP(BV435,data!$B$3:$E$32,2,0)*14)+(VLOOKUP(BV435,data!$B$3:$E$32,3,0))*(BS435-14)),0)</f>
        <v>0</v>
      </c>
      <c r="BX435" s="87" t="s">
        <v>87</v>
      </c>
      <c r="BY435" s="66">
        <f>IF(BT435=1,VLOOKUP(BX435,data!$B$35:$D$39,2,0),0)</f>
        <v>0</v>
      </c>
      <c r="BZ435" s="67">
        <f>IF(AND(BW435&lt;&gt;0,BY435&lt;&gt;0)=FALSE,0,data!$C$43)</f>
        <v>0</v>
      </c>
      <c r="CA435" s="91">
        <f t="shared" si="209"/>
        <v>0</v>
      </c>
      <c r="CB435" s="121">
        <f t="shared" si="210"/>
        <v>0</v>
      </c>
      <c r="CC435" s="61">
        <f t="shared" si="211"/>
        <v>0</v>
      </c>
      <c r="CD435" s="61">
        <f t="shared" si="212"/>
        <v>0</v>
      </c>
    </row>
    <row r="436" spans="1:82" ht="18" hidden="1" customHeight="1" x14ac:dyDescent="0.25">
      <c r="A436" s="68"/>
      <c r="B436" s="58" t="s">
        <v>518</v>
      </c>
      <c r="C436" s="113"/>
      <c r="D436" s="59"/>
      <c r="E436" s="64"/>
      <c r="F436" s="61">
        <f t="shared" si="184"/>
        <v>0</v>
      </c>
      <c r="G436" s="65">
        <f>IF(F436=1,data!$C$41*E436,0)</f>
        <v>0</v>
      </c>
      <c r="H436" s="87" t="s">
        <v>87</v>
      </c>
      <c r="I436" s="66">
        <f>IF($F436=1,IF($E436&lt;15,VLOOKUP(H436,data!$B$3:$E$32,2,0)*$E436,(VLOOKUP(H436,data!$B$3:$E$32,2,0)*14)+(VLOOKUP(H436,data!$B$3:$E$32,3,0))*($E436-14)),0)</f>
        <v>0</v>
      </c>
      <c r="J436" s="87" t="s">
        <v>87</v>
      </c>
      <c r="K436" s="66">
        <f>IF($F436=1,VLOOKUP(J436,data!$B$35:$D$39,2,0),0)</f>
        <v>0</v>
      </c>
      <c r="L436" s="67">
        <f>IF(AND(I436&lt;&gt;0,K436&lt;&gt;0)=FALSE,0,data!$C$43)</f>
        <v>0</v>
      </c>
      <c r="M436" s="91">
        <f t="shared" si="214"/>
        <v>0</v>
      </c>
      <c r="N436" s="61">
        <f t="shared" si="213"/>
        <v>0</v>
      </c>
      <c r="O436" s="61">
        <f t="shared" si="185"/>
        <v>0</v>
      </c>
      <c r="P436" s="61">
        <f t="shared" si="186"/>
        <v>0</v>
      </c>
      <c r="Q436" s="137">
        <f t="shared" si="187"/>
        <v>0</v>
      </c>
      <c r="S436" s="64"/>
      <c r="T436" s="61">
        <f t="shared" si="188"/>
        <v>0</v>
      </c>
      <c r="U436" s="65">
        <f>IF(T436=1,data!$C$41*S436,0)</f>
        <v>0</v>
      </c>
      <c r="V436" s="87" t="s">
        <v>87</v>
      </c>
      <c r="W436" s="66">
        <f>IF(T436=1,IF(S436&lt;15,VLOOKUP(V436,data!$B$3:$E$32,2,0)*S436,(VLOOKUP(V436,data!$B$3:$E$32,2,0)*14)+(VLOOKUP(V436,data!$B$3:$E$32,3,0))*(S436-14)),0)</f>
        <v>0</v>
      </c>
      <c r="X436" s="87" t="s">
        <v>87</v>
      </c>
      <c r="Y436" s="66">
        <f>IF(T436=1,VLOOKUP(X436,data!$B$35:$D$39,2,0),0)</f>
        <v>0</v>
      </c>
      <c r="Z436" s="67">
        <f>IF(AND(W436&lt;&gt;0,Y436&lt;&gt;0)=FALSE,0,data!$C$43)</f>
        <v>0</v>
      </c>
      <c r="AA436" s="91">
        <f t="shared" si="189"/>
        <v>0</v>
      </c>
      <c r="AB436" s="121">
        <f t="shared" si="190"/>
        <v>0</v>
      </c>
      <c r="AC436" s="61">
        <f t="shared" si="191"/>
        <v>0</v>
      </c>
      <c r="AD436" s="61">
        <f t="shared" si="192"/>
        <v>0</v>
      </c>
      <c r="AF436" s="64"/>
      <c r="AG436" s="61">
        <f t="shared" si="193"/>
        <v>0</v>
      </c>
      <c r="AH436" s="65">
        <f>IF(AG436=1,data!$C$41*AF436,0)</f>
        <v>0</v>
      </c>
      <c r="AI436" s="87" t="s">
        <v>87</v>
      </c>
      <c r="AJ436" s="66">
        <f>IF(AG436=1,IF(AF436&lt;15,VLOOKUP(AI436,data!$B$3:$E$32,2,0)*AF436,(VLOOKUP(AI436,data!$B$3:$E$32,2,0)*14)+(VLOOKUP(AI436,data!$B$3:$E$32,3,0))*(AF436-14)),0)</f>
        <v>0</v>
      </c>
      <c r="AK436" s="87" t="s">
        <v>87</v>
      </c>
      <c r="AL436" s="66">
        <f>IF(AG436=1,VLOOKUP(AK436,data!$B$35:$D$39,2,0),0)</f>
        <v>0</v>
      </c>
      <c r="AM436" s="67">
        <f>IF(AND(AJ436&lt;&gt;0,AL436&lt;&gt;0)=FALSE,0,data!$C$43)</f>
        <v>0</v>
      </c>
      <c r="AN436" s="91">
        <f t="shared" si="194"/>
        <v>0</v>
      </c>
      <c r="AO436" s="121">
        <f t="shared" si="195"/>
        <v>0</v>
      </c>
      <c r="AP436" s="61">
        <f t="shared" si="196"/>
        <v>0</v>
      </c>
      <c r="AQ436" s="61">
        <f t="shared" si="197"/>
        <v>0</v>
      </c>
      <c r="AS436" s="64"/>
      <c r="AT436" s="61">
        <f t="shared" si="198"/>
        <v>0</v>
      </c>
      <c r="AU436" s="65">
        <f>IF(AT436=1,data!$C$41*AS436,0)</f>
        <v>0</v>
      </c>
      <c r="AV436" s="87" t="s">
        <v>87</v>
      </c>
      <c r="AW436" s="66">
        <f>IF(AT436=1,IF(AS436&lt;15,VLOOKUP(AV436,data!$B$3:$E$32,2,0)*AS436,(VLOOKUP(AV436,data!$B$3:$E$32,2,0)*14)+(VLOOKUP(AV436,data!$B$3:$E$32,3,0))*(AS436-14)),0)</f>
        <v>0</v>
      </c>
      <c r="AX436" s="87" t="s">
        <v>87</v>
      </c>
      <c r="AY436" s="66">
        <f>IF(AT436=1,VLOOKUP(AX436,data!$B$35:$D$39,2,0),0)</f>
        <v>0</v>
      </c>
      <c r="AZ436" s="67">
        <f>IF(AND(AW436&lt;&gt;0,AY436&lt;&gt;0)=FALSE,0,data!$C$43)</f>
        <v>0</v>
      </c>
      <c r="BA436" s="91">
        <f t="shared" si="199"/>
        <v>0</v>
      </c>
      <c r="BB436" s="121">
        <f t="shared" si="200"/>
        <v>0</v>
      </c>
      <c r="BC436" s="61">
        <f t="shared" si="201"/>
        <v>0</v>
      </c>
      <c r="BD436" s="61">
        <f t="shared" si="202"/>
        <v>0</v>
      </c>
      <c r="BF436" s="64"/>
      <c r="BG436" s="61">
        <f t="shared" si="203"/>
        <v>0</v>
      </c>
      <c r="BH436" s="65">
        <f>IF(BG436=1,data!$C$41*BF436,0)</f>
        <v>0</v>
      </c>
      <c r="BI436" s="87" t="s">
        <v>87</v>
      </c>
      <c r="BJ436" s="66">
        <f>IF(BG436=1,IF(BF436&lt;15,VLOOKUP(BI436,data!$B$3:$E$32,2,0)*BF436,(VLOOKUP(BI436,data!$B$3:$E$32,2,0)*14)+(VLOOKUP(BI436,data!$B$3:$E$32,3,0))*(BF436-14)),0)</f>
        <v>0</v>
      </c>
      <c r="BK436" s="87" t="s">
        <v>87</v>
      </c>
      <c r="BL436" s="66">
        <f>IF(BG436=1,VLOOKUP(BK436,data!$B$35:$D$39,2,0),0)</f>
        <v>0</v>
      </c>
      <c r="BM436" s="67">
        <f>IF(AND(BJ436&lt;&gt;0,BL436&lt;&gt;0)=FALSE,0,data!$C$43)</f>
        <v>0</v>
      </c>
      <c r="BN436" s="91">
        <f t="shared" si="204"/>
        <v>0</v>
      </c>
      <c r="BO436" s="121">
        <f t="shared" si="205"/>
        <v>0</v>
      </c>
      <c r="BP436" s="61">
        <f t="shared" si="206"/>
        <v>0</v>
      </c>
      <c r="BQ436" s="61">
        <f t="shared" si="207"/>
        <v>0</v>
      </c>
      <c r="BS436" s="64"/>
      <c r="BT436" s="61">
        <f t="shared" si="208"/>
        <v>0</v>
      </c>
      <c r="BU436" s="65">
        <f>IF(BT436=1,data!$C$41*BS436,0)</f>
        <v>0</v>
      </c>
      <c r="BV436" s="87" t="s">
        <v>87</v>
      </c>
      <c r="BW436" s="66">
        <f>IF(BT436=1,IF(BS436&lt;15,VLOOKUP(BV436,data!$B$3:$E$32,2,0)*BS436,(VLOOKUP(BV436,data!$B$3:$E$32,2,0)*14)+(VLOOKUP(BV436,data!$B$3:$E$32,3,0))*(BS436-14)),0)</f>
        <v>0</v>
      </c>
      <c r="BX436" s="87" t="s">
        <v>87</v>
      </c>
      <c r="BY436" s="66">
        <f>IF(BT436=1,VLOOKUP(BX436,data!$B$35:$D$39,2,0),0)</f>
        <v>0</v>
      </c>
      <c r="BZ436" s="67">
        <f>IF(AND(BW436&lt;&gt;0,BY436&lt;&gt;0)=FALSE,0,data!$C$43)</f>
        <v>0</v>
      </c>
      <c r="CA436" s="91">
        <f t="shared" si="209"/>
        <v>0</v>
      </c>
      <c r="CB436" s="121">
        <f t="shared" si="210"/>
        <v>0</v>
      </c>
      <c r="CC436" s="61">
        <f t="shared" si="211"/>
        <v>0</v>
      </c>
      <c r="CD436" s="61">
        <f t="shared" si="212"/>
        <v>0</v>
      </c>
    </row>
    <row r="437" spans="1:82" ht="18" hidden="1" customHeight="1" x14ac:dyDescent="0.25">
      <c r="A437" s="68"/>
      <c r="B437" s="58" t="s">
        <v>519</v>
      </c>
      <c r="C437" s="113"/>
      <c r="D437" s="59"/>
      <c r="E437" s="64"/>
      <c r="F437" s="61">
        <f t="shared" si="184"/>
        <v>0</v>
      </c>
      <c r="G437" s="65">
        <f>IF(F437=1,data!$C$41*E437,0)</f>
        <v>0</v>
      </c>
      <c r="H437" s="87" t="s">
        <v>87</v>
      </c>
      <c r="I437" s="66">
        <f>IF($F437=1,IF($E437&lt;15,VLOOKUP(H437,data!$B$3:$E$32,2,0)*$E437,(VLOOKUP(H437,data!$B$3:$E$32,2,0)*14)+(VLOOKUP(H437,data!$B$3:$E$32,3,0))*($E437-14)),0)</f>
        <v>0</v>
      </c>
      <c r="J437" s="87" t="s">
        <v>87</v>
      </c>
      <c r="K437" s="66">
        <f>IF($F437=1,VLOOKUP(J437,data!$B$35:$D$39,2,0),0)</f>
        <v>0</v>
      </c>
      <c r="L437" s="67">
        <f>IF(AND(I437&lt;&gt;0,K437&lt;&gt;0)=FALSE,0,data!$C$43)</f>
        <v>0</v>
      </c>
      <c r="M437" s="91">
        <f t="shared" si="214"/>
        <v>0</v>
      </c>
      <c r="N437" s="61">
        <f t="shared" si="213"/>
        <v>0</v>
      </c>
      <c r="O437" s="61">
        <f t="shared" si="185"/>
        <v>0</v>
      </c>
      <c r="P437" s="61">
        <f t="shared" si="186"/>
        <v>0</v>
      </c>
      <c r="Q437" s="137">
        <f t="shared" si="187"/>
        <v>0</v>
      </c>
      <c r="S437" s="64"/>
      <c r="T437" s="61">
        <f t="shared" si="188"/>
        <v>0</v>
      </c>
      <c r="U437" s="65">
        <f>IF(T437=1,data!$C$41*S437,0)</f>
        <v>0</v>
      </c>
      <c r="V437" s="87" t="s">
        <v>87</v>
      </c>
      <c r="W437" s="66">
        <f>IF(T437=1,IF(S437&lt;15,VLOOKUP(V437,data!$B$3:$E$32,2,0)*S437,(VLOOKUP(V437,data!$B$3:$E$32,2,0)*14)+(VLOOKUP(V437,data!$B$3:$E$32,3,0))*(S437-14)),0)</f>
        <v>0</v>
      </c>
      <c r="X437" s="87" t="s">
        <v>87</v>
      </c>
      <c r="Y437" s="66">
        <f>IF(T437=1,VLOOKUP(X437,data!$B$35:$D$39,2,0),0)</f>
        <v>0</v>
      </c>
      <c r="Z437" s="67">
        <f>IF(AND(W437&lt;&gt;0,Y437&lt;&gt;0)=FALSE,0,data!$C$43)</f>
        <v>0</v>
      </c>
      <c r="AA437" s="91">
        <f t="shared" si="189"/>
        <v>0</v>
      </c>
      <c r="AB437" s="121">
        <f t="shared" si="190"/>
        <v>0</v>
      </c>
      <c r="AC437" s="61">
        <f t="shared" si="191"/>
        <v>0</v>
      </c>
      <c r="AD437" s="61">
        <f t="shared" si="192"/>
        <v>0</v>
      </c>
      <c r="AF437" s="64"/>
      <c r="AG437" s="61">
        <f t="shared" si="193"/>
        <v>0</v>
      </c>
      <c r="AH437" s="65">
        <f>IF(AG437=1,data!$C$41*AF437,0)</f>
        <v>0</v>
      </c>
      <c r="AI437" s="87" t="s">
        <v>87</v>
      </c>
      <c r="AJ437" s="66">
        <f>IF(AG437=1,IF(AF437&lt;15,VLOOKUP(AI437,data!$B$3:$E$32,2,0)*AF437,(VLOOKUP(AI437,data!$B$3:$E$32,2,0)*14)+(VLOOKUP(AI437,data!$B$3:$E$32,3,0))*(AF437-14)),0)</f>
        <v>0</v>
      </c>
      <c r="AK437" s="87" t="s">
        <v>87</v>
      </c>
      <c r="AL437" s="66">
        <f>IF(AG437=1,VLOOKUP(AK437,data!$B$35:$D$39,2,0),0)</f>
        <v>0</v>
      </c>
      <c r="AM437" s="67">
        <f>IF(AND(AJ437&lt;&gt;0,AL437&lt;&gt;0)=FALSE,0,data!$C$43)</f>
        <v>0</v>
      </c>
      <c r="AN437" s="91">
        <f t="shared" si="194"/>
        <v>0</v>
      </c>
      <c r="AO437" s="121">
        <f t="shared" si="195"/>
        <v>0</v>
      </c>
      <c r="AP437" s="61">
        <f t="shared" si="196"/>
        <v>0</v>
      </c>
      <c r="AQ437" s="61">
        <f t="shared" si="197"/>
        <v>0</v>
      </c>
      <c r="AS437" s="64"/>
      <c r="AT437" s="61">
        <f t="shared" si="198"/>
        <v>0</v>
      </c>
      <c r="AU437" s="65">
        <f>IF(AT437=1,data!$C$41*AS437,0)</f>
        <v>0</v>
      </c>
      <c r="AV437" s="87" t="s">
        <v>87</v>
      </c>
      <c r="AW437" s="66">
        <f>IF(AT437=1,IF(AS437&lt;15,VLOOKUP(AV437,data!$B$3:$E$32,2,0)*AS437,(VLOOKUP(AV437,data!$B$3:$E$32,2,0)*14)+(VLOOKUP(AV437,data!$B$3:$E$32,3,0))*(AS437-14)),0)</f>
        <v>0</v>
      </c>
      <c r="AX437" s="87" t="s">
        <v>87</v>
      </c>
      <c r="AY437" s="66">
        <f>IF(AT437=1,VLOOKUP(AX437,data!$B$35:$D$39,2,0),0)</f>
        <v>0</v>
      </c>
      <c r="AZ437" s="67">
        <f>IF(AND(AW437&lt;&gt;0,AY437&lt;&gt;0)=FALSE,0,data!$C$43)</f>
        <v>0</v>
      </c>
      <c r="BA437" s="91">
        <f t="shared" si="199"/>
        <v>0</v>
      </c>
      <c r="BB437" s="121">
        <f t="shared" si="200"/>
        <v>0</v>
      </c>
      <c r="BC437" s="61">
        <f t="shared" si="201"/>
        <v>0</v>
      </c>
      <c r="BD437" s="61">
        <f t="shared" si="202"/>
        <v>0</v>
      </c>
      <c r="BF437" s="64"/>
      <c r="BG437" s="61">
        <f t="shared" si="203"/>
        <v>0</v>
      </c>
      <c r="BH437" s="65">
        <f>IF(BG437=1,data!$C$41*BF437,0)</f>
        <v>0</v>
      </c>
      <c r="BI437" s="87" t="s">
        <v>87</v>
      </c>
      <c r="BJ437" s="66">
        <f>IF(BG437=1,IF(BF437&lt;15,VLOOKUP(BI437,data!$B$3:$E$32,2,0)*BF437,(VLOOKUP(BI437,data!$B$3:$E$32,2,0)*14)+(VLOOKUP(BI437,data!$B$3:$E$32,3,0))*(BF437-14)),0)</f>
        <v>0</v>
      </c>
      <c r="BK437" s="87" t="s">
        <v>87</v>
      </c>
      <c r="BL437" s="66">
        <f>IF(BG437=1,VLOOKUP(BK437,data!$B$35:$D$39,2,0),0)</f>
        <v>0</v>
      </c>
      <c r="BM437" s="67">
        <f>IF(AND(BJ437&lt;&gt;0,BL437&lt;&gt;0)=FALSE,0,data!$C$43)</f>
        <v>0</v>
      </c>
      <c r="BN437" s="91">
        <f t="shared" si="204"/>
        <v>0</v>
      </c>
      <c r="BO437" s="121">
        <f t="shared" si="205"/>
        <v>0</v>
      </c>
      <c r="BP437" s="61">
        <f t="shared" si="206"/>
        <v>0</v>
      </c>
      <c r="BQ437" s="61">
        <f t="shared" si="207"/>
        <v>0</v>
      </c>
      <c r="BS437" s="64"/>
      <c r="BT437" s="61">
        <f t="shared" si="208"/>
        <v>0</v>
      </c>
      <c r="BU437" s="65">
        <f>IF(BT437=1,data!$C$41*BS437,0)</f>
        <v>0</v>
      </c>
      <c r="BV437" s="87" t="s">
        <v>87</v>
      </c>
      <c r="BW437" s="66">
        <f>IF(BT437=1,IF(BS437&lt;15,VLOOKUP(BV437,data!$B$3:$E$32,2,0)*BS437,(VLOOKUP(BV437,data!$B$3:$E$32,2,0)*14)+(VLOOKUP(BV437,data!$B$3:$E$32,3,0))*(BS437-14)),0)</f>
        <v>0</v>
      </c>
      <c r="BX437" s="87" t="s">
        <v>87</v>
      </c>
      <c r="BY437" s="66">
        <f>IF(BT437=1,VLOOKUP(BX437,data!$B$35:$D$39,2,0),0)</f>
        <v>0</v>
      </c>
      <c r="BZ437" s="67">
        <f>IF(AND(BW437&lt;&gt;0,BY437&lt;&gt;0)=FALSE,0,data!$C$43)</f>
        <v>0</v>
      </c>
      <c r="CA437" s="91">
        <f t="shared" si="209"/>
        <v>0</v>
      </c>
      <c r="CB437" s="121">
        <f t="shared" si="210"/>
        <v>0</v>
      </c>
      <c r="CC437" s="61">
        <f t="shared" si="211"/>
        <v>0</v>
      </c>
      <c r="CD437" s="61">
        <f t="shared" si="212"/>
        <v>0</v>
      </c>
    </row>
    <row r="438" spans="1:82" ht="18" hidden="1" customHeight="1" x14ac:dyDescent="0.25">
      <c r="A438" s="68"/>
      <c r="B438" s="58" t="s">
        <v>520</v>
      </c>
      <c r="C438" s="113"/>
      <c r="D438" s="59"/>
      <c r="E438" s="64"/>
      <c r="F438" s="61">
        <f t="shared" si="184"/>
        <v>0</v>
      </c>
      <c r="G438" s="65">
        <f>IF(F438=1,data!$C$41*E438,0)</f>
        <v>0</v>
      </c>
      <c r="H438" s="87" t="s">
        <v>87</v>
      </c>
      <c r="I438" s="66">
        <f>IF($F438=1,IF($E438&lt;15,VLOOKUP(H438,data!$B$3:$E$32,2,0)*$E438,(VLOOKUP(H438,data!$B$3:$E$32,2,0)*14)+(VLOOKUP(H438,data!$B$3:$E$32,3,0))*($E438-14)),0)</f>
        <v>0</v>
      </c>
      <c r="J438" s="87" t="s">
        <v>87</v>
      </c>
      <c r="K438" s="66">
        <f>IF($F438=1,VLOOKUP(J438,data!$B$35:$D$39,2,0),0)</f>
        <v>0</v>
      </c>
      <c r="L438" s="67">
        <f>IF(AND(I438&lt;&gt;0,K438&lt;&gt;0)=FALSE,0,data!$C$43)</f>
        <v>0</v>
      </c>
      <c r="M438" s="91">
        <f t="shared" si="214"/>
        <v>0</v>
      </c>
      <c r="N438" s="61">
        <f t="shared" si="213"/>
        <v>0</v>
      </c>
      <c r="O438" s="61">
        <f t="shared" si="185"/>
        <v>0</v>
      </c>
      <c r="P438" s="61">
        <f t="shared" si="186"/>
        <v>0</v>
      </c>
      <c r="Q438" s="137">
        <f t="shared" si="187"/>
        <v>0</v>
      </c>
      <c r="S438" s="64"/>
      <c r="T438" s="61">
        <f t="shared" si="188"/>
        <v>0</v>
      </c>
      <c r="U438" s="65">
        <f>IF(T438=1,data!$C$41*S438,0)</f>
        <v>0</v>
      </c>
      <c r="V438" s="87" t="s">
        <v>87</v>
      </c>
      <c r="W438" s="66">
        <f>IF(T438=1,IF(S438&lt;15,VLOOKUP(V438,data!$B$3:$E$32,2,0)*S438,(VLOOKUP(V438,data!$B$3:$E$32,2,0)*14)+(VLOOKUP(V438,data!$B$3:$E$32,3,0))*(S438-14)),0)</f>
        <v>0</v>
      </c>
      <c r="X438" s="87" t="s">
        <v>87</v>
      </c>
      <c r="Y438" s="66">
        <f>IF(T438=1,VLOOKUP(X438,data!$B$35:$D$39,2,0),0)</f>
        <v>0</v>
      </c>
      <c r="Z438" s="67">
        <f>IF(AND(W438&lt;&gt;0,Y438&lt;&gt;0)=FALSE,0,data!$C$43)</f>
        <v>0</v>
      </c>
      <c r="AA438" s="91">
        <f t="shared" si="189"/>
        <v>0</v>
      </c>
      <c r="AB438" s="121">
        <f t="shared" si="190"/>
        <v>0</v>
      </c>
      <c r="AC438" s="61">
        <f t="shared" si="191"/>
        <v>0</v>
      </c>
      <c r="AD438" s="61">
        <f t="shared" si="192"/>
        <v>0</v>
      </c>
      <c r="AF438" s="64"/>
      <c r="AG438" s="61">
        <f t="shared" si="193"/>
        <v>0</v>
      </c>
      <c r="AH438" s="65">
        <f>IF(AG438=1,data!$C$41*AF438,0)</f>
        <v>0</v>
      </c>
      <c r="AI438" s="87" t="s">
        <v>87</v>
      </c>
      <c r="AJ438" s="66">
        <f>IF(AG438=1,IF(AF438&lt;15,VLOOKUP(AI438,data!$B$3:$E$32,2,0)*AF438,(VLOOKUP(AI438,data!$B$3:$E$32,2,0)*14)+(VLOOKUP(AI438,data!$B$3:$E$32,3,0))*(AF438-14)),0)</f>
        <v>0</v>
      </c>
      <c r="AK438" s="87" t="s">
        <v>87</v>
      </c>
      <c r="AL438" s="66">
        <f>IF(AG438=1,VLOOKUP(AK438,data!$B$35:$D$39,2,0),0)</f>
        <v>0</v>
      </c>
      <c r="AM438" s="67">
        <f>IF(AND(AJ438&lt;&gt;0,AL438&lt;&gt;0)=FALSE,0,data!$C$43)</f>
        <v>0</v>
      </c>
      <c r="AN438" s="91">
        <f t="shared" si="194"/>
        <v>0</v>
      </c>
      <c r="AO438" s="121">
        <f t="shared" si="195"/>
        <v>0</v>
      </c>
      <c r="AP438" s="61">
        <f t="shared" si="196"/>
        <v>0</v>
      </c>
      <c r="AQ438" s="61">
        <f t="shared" si="197"/>
        <v>0</v>
      </c>
      <c r="AS438" s="64"/>
      <c r="AT438" s="61">
        <f t="shared" si="198"/>
        <v>0</v>
      </c>
      <c r="AU438" s="65">
        <f>IF(AT438=1,data!$C$41*AS438,0)</f>
        <v>0</v>
      </c>
      <c r="AV438" s="87" t="s">
        <v>87</v>
      </c>
      <c r="AW438" s="66">
        <f>IF(AT438=1,IF(AS438&lt;15,VLOOKUP(AV438,data!$B$3:$E$32,2,0)*AS438,(VLOOKUP(AV438,data!$B$3:$E$32,2,0)*14)+(VLOOKUP(AV438,data!$B$3:$E$32,3,0))*(AS438-14)),0)</f>
        <v>0</v>
      </c>
      <c r="AX438" s="87" t="s">
        <v>87</v>
      </c>
      <c r="AY438" s="66">
        <f>IF(AT438=1,VLOOKUP(AX438,data!$B$35:$D$39,2,0),0)</f>
        <v>0</v>
      </c>
      <c r="AZ438" s="67">
        <f>IF(AND(AW438&lt;&gt;0,AY438&lt;&gt;0)=FALSE,0,data!$C$43)</f>
        <v>0</v>
      </c>
      <c r="BA438" s="91">
        <f t="shared" si="199"/>
        <v>0</v>
      </c>
      <c r="BB438" s="121">
        <f t="shared" si="200"/>
        <v>0</v>
      </c>
      <c r="BC438" s="61">
        <f t="shared" si="201"/>
        <v>0</v>
      </c>
      <c r="BD438" s="61">
        <f t="shared" si="202"/>
        <v>0</v>
      </c>
      <c r="BF438" s="64"/>
      <c r="BG438" s="61">
        <f t="shared" si="203"/>
        <v>0</v>
      </c>
      <c r="BH438" s="65">
        <f>IF(BG438=1,data!$C$41*BF438,0)</f>
        <v>0</v>
      </c>
      <c r="BI438" s="87" t="s">
        <v>87</v>
      </c>
      <c r="BJ438" s="66">
        <f>IF(BG438=1,IF(BF438&lt;15,VLOOKUP(BI438,data!$B$3:$E$32,2,0)*BF438,(VLOOKUP(BI438,data!$B$3:$E$32,2,0)*14)+(VLOOKUP(BI438,data!$B$3:$E$32,3,0))*(BF438-14)),0)</f>
        <v>0</v>
      </c>
      <c r="BK438" s="87" t="s">
        <v>87</v>
      </c>
      <c r="BL438" s="66">
        <f>IF(BG438=1,VLOOKUP(BK438,data!$B$35:$D$39,2,0),0)</f>
        <v>0</v>
      </c>
      <c r="BM438" s="67">
        <f>IF(AND(BJ438&lt;&gt;0,BL438&lt;&gt;0)=FALSE,0,data!$C$43)</f>
        <v>0</v>
      </c>
      <c r="BN438" s="91">
        <f t="shared" si="204"/>
        <v>0</v>
      </c>
      <c r="BO438" s="121">
        <f t="shared" si="205"/>
        <v>0</v>
      </c>
      <c r="BP438" s="61">
        <f t="shared" si="206"/>
        <v>0</v>
      </c>
      <c r="BQ438" s="61">
        <f t="shared" si="207"/>
        <v>0</v>
      </c>
      <c r="BS438" s="64"/>
      <c r="BT438" s="61">
        <f t="shared" si="208"/>
        <v>0</v>
      </c>
      <c r="BU438" s="65">
        <f>IF(BT438=1,data!$C$41*BS438,0)</f>
        <v>0</v>
      </c>
      <c r="BV438" s="87" t="s">
        <v>87</v>
      </c>
      <c r="BW438" s="66">
        <f>IF(BT438=1,IF(BS438&lt;15,VLOOKUP(BV438,data!$B$3:$E$32,2,0)*BS438,(VLOOKUP(BV438,data!$B$3:$E$32,2,0)*14)+(VLOOKUP(BV438,data!$B$3:$E$32,3,0))*(BS438-14)),0)</f>
        <v>0</v>
      </c>
      <c r="BX438" s="87" t="s">
        <v>87</v>
      </c>
      <c r="BY438" s="66">
        <f>IF(BT438=1,VLOOKUP(BX438,data!$B$35:$D$39,2,0),0)</f>
        <v>0</v>
      </c>
      <c r="BZ438" s="67">
        <f>IF(AND(BW438&lt;&gt;0,BY438&lt;&gt;0)=FALSE,0,data!$C$43)</f>
        <v>0</v>
      </c>
      <c r="CA438" s="91">
        <f t="shared" si="209"/>
        <v>0</v>
      </c>
      <c r="CB438" s="121">
        <f t="shared" si="210"/>
        <v>0</v>
      </c>
      <c r="CC438" s="61">
        <f t="shared" si="211"/>
        <v>0</v>
      </c>
      <c r="CD438" s="61">
        <f t="shared" si="212"/>
        <v>0</v>
      </c>
    </row>
    <row r="439" spans="1:82" ht="18" hidden="1" customHeight="1" x14ac:dyDescent="0.25">
      <c r="A439" s="68"/>
      <c r="B439" s="58" t="s">
        <v>521</v>
      </c>
      <c r="C439" s="113"/>
      <c r="D439" s="59"/>
      <c r="E439" s="64"/>
      <c r="F439" s="61">
        <f t="shared" si="184"/>
        <v>0</v>
      </c>
      <c r="G439" s="65">
        <f>IF(F439=1,data!$C$41*E439,0)</f>
        <v>0</v>
      </c>
      <c r="H439" s="87" t="s">
        <v>87</v>
      </c>
      <c r="I439" s="66">
        <f>IF($F439=1,IF($E439&lt;15,VLOOKUP(H439,data!$B$3:$E$32,2,0)*$E439,(VLOOKUP(H439,data!$B$3:$E$32,2,0)*14)+(VLOOKUP(H439,data!$B$3:$E$32,3,0))*($E439-14)),0)</f>
        <v>0</v>
      </c>
      <c r="J439" s="87" t="s">
        <v>87</v>
      </c>
      <c r="K439" s="66">
        <f>IF($F439=1,VLOOKUP(J439,data!$B$35:$D$39,2,0),0)</f>
        <v>0</v>
      </c>
      <c r="L439" s="67">
        <f>IF(AND(I439&lt;&gt;0,K439&lt;&gt;0)=FALSE,0,data!$C$43)</f>
        <v>0</v>
      </c>
      <c r="M439" s="91">
        <f t="shared" si="214"/>
        <v>0</v>
      </c>
      <c r="N439" s="61">
        <f t="shared" si="213"/>
        <v>0</v>
      </c>
      <c r="O439" s="61">
        <f t="shared" si="185"/>
        <v>0</v>
      </c>
      <c r="P439" s="61">
        <f t="shared" si="186"/>
        <v>0</v>
      </c>
      <c r="Q439" s="137">
        <f t="shared" si="187"/>
        <v>0</v>
      </c>
      <c r="S439" s="64"/>
      <c r="T439" s="61">
        <f t="shared" si="188"/>
        <v>0</v>
      </c>
      <c r="U439" s="65">
        <f>IF(T439=1,data!$C$41*S439,0)</f>
        <v>0</v>
      </c>
      <c r="V439" s="87" t="s">
        <v>87</v>
      </c>
      <c r="W439" s="66">
        <f>IF(T439=1,IF(S439&lt;15,VLOOKUP(V439,data!$B$3:$E$32,2,0)*S439,(VLOOKUP(V439,data!$B$3:$E$32,2,0)*14)+(VLOOKUP(V439,data!$B$3:$E$32,3,0))*(S439-14)),0)</f>
        <v>0</v>
      </c>
      <c r="X439" s="87" t="s">
        <v>87</v>
      </c>
      <c r="Y439" s="66">
        <f>IF(T439=1,VLOOKUP(X439,data!$B$35:$D$39,2,0),0)</f>
        <v>0</v>
      </c>
      <c r="Z439" s="67">
        <f>IF(AND(W439&lt;&gt;0,Y439&lt;&gt;0)=FALSE,0,data!$C$43)</f>
        <v>0</v>
      </c>
      <c r="AA439" s="91">
        <f t="shared" si="189"/>
        <v>0</v>
      </c>
      <c r="AB439" s="121">
        <f t="shared" si="190"/>
        <v>0</v>
      </c>
      <c r="AC439" s="61">
        <f t="shared" si="191"/>
        <v>0</v>
      </c>
      <c r="AD439" s="61">
        <f t="shared" si="192"/>
        <v>0</v>
      </c>
      <c r="AF439" s="64"/>
      <c r="AG439" s="61">
        <f t="shared" si="193"/>
        <v>0</v>
      </c>
      <c r="AH439" s="65">
        <f>IF(AG439=1,data!$C$41*AF439,0)</f>
        <v>0</v>
      </c>
      <c r="AI439" s="87" t="s">
        <v>87</v>
      </c>
      <c r="AJ439" s="66">
        <f>IF(AG439=1,IF(AF439&lt;15,VLOOKUP(AI439,data!$B$3:$E$32,2,0)*AF439,(VLOOKUP(AI439,data!$B$3:$E$32,2,0)*14)+(VLOOKUP(AI439,data!$B$3:$E$32,3,0))*(AF439-14)),0)</f>
        <v>0</v>
      </c>
      <c r="AK439" s="87" t="s">
        <v>87</v>
      </c>
      <c r="AL439" s="66">
        <f>IF(AG439=1,VLOOKUP(AK439,data!$B$35:$D$39,2,0),0)</f>
        <v>0</v>
      </c>
      <c r="AM439" s="67">
        <f>IF(AND(AJ439&lt;&gt;0,AL439&lt;&gt;0)=FALSE,0,data!$C$43)</f>
        <v>0</v>
      </c>
      <c r="AN439" s="91">
        <f t="shared" si="194"/>
        <v>0</v>
      </c>
      <c r="AO439" s="121">
        <f t="shared" si="195"/>
        <v>0</v>
      </c>
      <c r="AP439" s="61">
        <f t="shared" si="196"/>
        <v>0</v>
      </c>
      <c r="AQ439" s="61">
        <f t="shared" si="197"/>
        <v>0</v>
      </c>
      <c r="AS439" s="64"/>
      <c r="AT439" s="61">
        <f t="shared" si="198"/>
        <v>0</v>
      </c>
      <c r="AU439" s="65">
        <f>IF(AT439=1,data!$C$41*AS439,0)</f>
        <v>0</v>
      </c>
      <c r="AV439" s="87" t="s">
        <v>87</v>
      </c>
      <c r="AW439" s="66">
        <f>IF(AT439=1,IF(AS439&lt;15,VLOOKUP(AV439,data!$B$3:$E$32,2,0)*AS439,(VLOOKUP(AV439,data!$B$3:$E$32,2,0)*14)+(VLOOKUP(AV439,data!$B$3:$E$32,3,0))*(AS439-14)),0)</f>
        <v>0</v>
      </c>
      <c r="AX439" s="87" t="s">
        <v>87</v>
      </c>
      <c r="AY439" s="66">
        <f>IF(AT439=1,VLOOKUP(AX439,data!$B$35:$D$39,2,0),0)</f>
        <v>0</v>
      </c>
      <c r="AZ439" s="67">
        <f>IF(AND(AW439&lt;&gt;0,AY439&lt;&gt;0)=FALSE,0,data!$C$43)</f>
        <v>0</v>
      </c>
      <c r="BA439" s="91">
        <f t="shared" si="199"/>
        <v>0</v>
      </c>
      <c r="BB439" s="121">
        <f t="shared" si="200"/>
        <v>0</v>
      </c>
      <c r="BC439" s="61">
        <f t="shared" si="201"/>
        <v>0</v>
      </c>
      <c r="BD439" s="61">
        <f t="shared" si="202"/>
        <v>0</v>
      </c>
      <c r="BF439" s="64"/>
      <c r="BG439" s="61">
        <f t="shared" si="203"/>
        <v>0</v>
      </c>
      <c r="BH439" s="65">
        <f>IF(BG439=1,data!$C$41*BF439,0)</f>
        <v>0</v>
      </c>
      <c r="BI439" s="87" t="s">
        <v>87</v>
      </c>
      <c r="BJ439" s="66">
        <f>IF(BG439=1,IF(BF439&lt;15,VLOOKUP(BI439,data!$B$3:$E$32,2,0)*BF439,(VLOOKUP(BI439,data!$B$3:$E$32,2,0)*14)+(VLOOKUP(BI439,data!$B$3:$E$32,3,0))*(BF439-14)),0)</f>
        <v>0</v>
      </c>
      <c r="BK439" s="87" t="s">
        <v>87</v>
      </c>
      <c r="BL439" s="66">
        <f>IF(BG439=1,VLOOKUP(BK439,data!$B$35:$D$39,2,0),0)</f>
        <v>0</v>
      </c>
      <c r="BM439" s="67">
        <f>IF(AND(BJ439&lt;&gt;0,BL439&lt;&gt;0)=FALSE,0,data!$C$43)</f>
        <v>0</v>
      </c>
      <c r="BN439" s="91">
        <f t="shared" si="204"/>
        <v>0</v>
      </c>
      <c r="BO439" s="121">
        <f t="shared" si="205"/>
        <v>0</v>
      </c>
      <c r="BP439" s="61">
        <f t="shared" si="206"/>
        <v>0</v>
      </c>
      <c r="BQ439" s="61">
        <f t="shared" si="207"/>
        <v>0</v>
      </c>
      <c r="BS439" s="64"/>
      <c r="BT439" s="61">
        <f t="shared" si="208"/>
        <v>0</v>
      </c>
      <c r="BU439" s="65">
        <f>IF(BT439=1,data!$C$41*BS439,0)</f>
        <v>0</v>
      </c>
      <c r="BV439" s="87" t="s">
        <v>87</v>
      </c>
      <c r="BW439" s="66">
        <f>IF(BT439=1,IF(BS439&lt;15,VLOOKUP(BV439,data!$B$3:$E$32,2,0)*BS439,(VLOOKUP(BV439,data!$B$3:$E$32,2,0)*14)+(VLOOKUP(BV439,data!$B$3:$E$32,3,0))*(BS439-14)),0)</f>
        <v>0</v>
      </c>
      <c r="BX439" s="87" t="s">
        <v>87</v>
      </c>
      <c r="BY439" s="66">
        <f>IF(BT439=1,VLOOKUP(BX439,data!$B$35:$D$39,2,0),0)</f>
        <v>0</v>
      </c>
      <c r="BZ439" s="67">
        <f>IF(AND(BW439&lt;&gt;0,BY439&lt;&gt;0)=FALSE,0,data!$C$43)</f>
        <v>0</v>
      </c>
      <c r="CA439" s="91">
        <f t="shared" si="209"/>
        <v>0</v>
      </c>
      <c r="CB439" s="121">
        <f t="shared" si="210"/>
        <v>0</v>
      </c>
      <c r="CC439" s="61">
        <f t="shared" si="211"/>
        <v>0</v>
      </c>
      <c r="CD439" s="61">
        <f t="shared" si="212"/>
        <v>0</v>
      </c>
    </row>
    <row r="440" spans="1:82" ht="18" hidden="1" customHeight="1" x14ac:dyDescent="0.25">
      <c r="A440" s="68"/>
      <c r="B440" s="58" t="s">
        <v>522</v>
      </c>
      <c r="C440" s="113"/>
      <c r="D440" s="59"/>
      <c r="E440" s="64"/>
      <c r="F440" s="61">
        <f t="shared" si="184"/>
        <v>0</v>
      </c>
      <c r="G440" s="65">
        <f>IF(F440=1,data!$C$41*E440,0)</f>
        <v>0</v>
      </c>
      <c r="H440" s="87" t="s">
        <v>87</v>
      </c>
      <c r="I440" s="66">
        <f>IF($F440=1,IF($E440&lt;15,VLOOKUP(H440,data!$B$3:$E$32,2,0)*$E440,(VLOOKUP(H440,data!$B$3:$E$32,2,0)*14)+(VLOOKUP(H440,data!$B$3:$E$32,3,0))*($E440-14)),0)</f>
        <v>0</v>
      </c>
      <c r="J440" s="87" t="s">
        <v>87</v>
      </c>
      <c r="K440" s="66">
        <f>IF($F440=1,VLOOKUP(J440,data!$B$35:$D$39,2,0),0)</f>
        <v>0</v>
      </c>
      <c r="L440" s="67">
        <f>IF(AND(I440&lt;&gt;0,K440&lt;&gt;0)=FALSE,0,data!$C$43)</f>
        <v>0</v>
      </c>
      <c r="M440" s="91">
        <f t="shared" si="214"/>
        <v>0</v>
      </c>
      <c r="N440" s="61">
        <f t="shared" si="213"/>
        <v>0</v>
      </c>
      <c r="O440" s="61">
        <f t="shared" si="185"/>
        <v>0</v>
      </c>
      <c r="P440" s="61">
        <f t="shared" si="186"/>
        <v>0</v>
      </c>
      <c r="Q440" s="137">
        <f t="shared" si="187"/>
        <v>0</v>
      </c>
      <c r="S440" s="64"/>
      <c r="T440" s="61">
        <f t="shared" si="188"/>
        <v>0</v>
      </c>
      <c r="U440" s="65">
        <f>IF(T440=1,data!$C$41*S440,0)</f>
        <v>0</v>
      </c>
      <c r="V440" s="87" t="s">
        <v>87</v>
      </c>
      <c r="W440" s="66">
        <f>IF(T440=1,IF(S440&lt;15,VLOOKUP(V440,data!$B$3:$E$32,2,0)*S440,(VLOOKUP(V440,data!$B$3:$E$32,2,0)*14)+(VLOOKUP(V440,data!$B$3:$E$32,3,0))*(S440-14)),0)</f>
        <v>0</v>
      </c>
      <c r="X440" s="87" t="s">
        <v>87</v>
      </c>
      <c r="Y440" s="66">
        <f>IF(T440=1,VLOOKUP(X440,data!$B$35:$D$39,2,0),0)</f>
        <v>0</v>
      </c>
      <c r="Z440" s="67">
        <f>IF(AND(W440&lt;&gt;0,Y440&lt;&gt;0)=FALSE,0,data!$C$43)</f>
        <v>0</v>
      </c>
      <c r="AA440" s="91">
        <f t="shared" si="189"/>
        <v>0</v>
      </c>
      <c r="AB440" s="121">
        <f t="shared" si="190"/>
        <v>0</v>
      </c>
      <c r="AC440" s="61">
        <f t="shared" si="191"/>
        <v>0</v>
      </c>
      <c r="AD440" s="61">
        <f t="shared" si="192"/>
        <v>0</v>
      </c>
      <c r="AF440" s="64"/>
      <c r="AG440" s="61">
        <f t="shared" si="193"/>
        <v>0</v>
      </c>
      <c r="AH440" s="65">
        <f>IF(AG440=1,data!$C$41*AF440,0)</f>
        <v>0</v>
      </c>
      <c r="AI440" s="87" t="s">
        <v>87</v>
      </c>
      <c r="AJ440" s="66">
        <f>IF(AG440=1,IF(AF440&lt;15,VLOOKUP(AI440,data!$B$3:$E$32,2,0)*AF440,(VLOOKUP(AI440,data!$B$3:$E$32,2,0)*14)+(VLOOKUP(AI440,data!$B$3:$E$32,3,0))*(AF440-14)),0)</f>
        <v>0</v>
      </c>
      <c r="AK440" s="87" t="s">
        <v>87</v>
      </c>
      <c r="AL440" s="66">
        <f>IF(AG440=1,VLOOKUP(AK440,data!$B$35:$D$39,2,0),0)</f>
        <v>0</v>
      </c>
      <c r="AM440" s="67">
        <f>IF(AND(AJ440&lt;&gt;0,AL440&lt;&gt;0)=FALSE,0,data!$C$43)</f>
        <v>0</v>
      </c>
      <c r="AN440" s="91">
        <f t="shared" si="194"/>
        <v>0</v>
      </c>
      <c r="AO440" s="121">
        <f t="shared" si="195"/>
        <v>0</v>
      </c>
      <c r="AP440" s="61">
        <f t="shared" si="196"/>
        <v>0</v>
      </c>
      <c r="AQ440" s="61">
        <f t="shared" si="197"/>
        <v>0</v>
      </c>
      <c r="AS440" s="64"/>
      <c r="AT440" s="61">
        <f t="shared" si="198"/>
        <v>0</v>
      </c>
      <c r="AU440" s="65">
        <f>IF(AT440=1,data!$C$41*AS440,0)</f>
        <v>0</v>
      </c>
      <c r="AV440" s="87" t="s">
        <v>87</v>
      </c>
      <c r="AW440" s="66">
        <f>IF(AT440=1,IF(AS440&lt;15,VLOOKUP(AV440,data!$B$3:$E$32,2,0)*AS440,(VLOOKUP(AV440,data!$B$3:$E$32,2,0)*14)+(VLOOKUP(AV440,data!$B$3:$E$32,3,0))*(AS440-14)),0)</f>
        <v>0</v>
      </c>
      <c r="AX440" s="87" t="s">
        <v>87</v>
      </c>
      <c r="AY440" s="66">
        <f>IF(AT440=1,VLOOKUP(AX440,data!$B$35:$D$39,2,0),0)</f>
        <v>0</v>
      </c>
      <c r="AZ440" s="67">
        <f>IF(AND(AW440&lt;&gt;0,AY440&lt;&gt;0)=FALSE,0,data!$C$43)</f>
        <v>0</v>
      </c>
      <c r="BA440" s="91">
        <f t="shared" si="199"/>
        <v>0</v>
      </c>
      <c r="BB440" s="121">
        <f t="shared" si="200"/>
        <v>0</v>
      </c>
      <c r="BC440" s="61">
        <f t="shared" si="201"/>
        <v>0</v>
      </c>
      <c r="BD440" s="61">
        <f t="shared" si="202"/>
        <v>0</v>
      </c>
      <c r="BF440" s="64"/>
      <c r="BG440" s="61">
        <f t="shared" si="203"/>
        <v>0</v>
      </c>
      <c r="BH440" s="65">
        <f>IF(BG440=1,data!$C$41*BF440,0)</f>
        <v>0</v>
      </c>
      <c r="BI440" s="87" t="s">
        <v>87</v>
      </c>
      <c r="BJ440" s="66">
        <f>IF(BG440=1,IF(BF440&lt;15,VLOOKUP(BI440,data!$B$3:$E$32,2,0)*BF440,(VLOOKUP(BI440,data!$B$3:$E$32,2,0)*14)+(VLOOKUP(BI440,data!$B$3:$E$32,3,0))*(BF440-14)),0)</f>
        <v>0</v>
      </c>
      <c r="BK440" s="87" t="s">
        <v>87</v>
      </c>
      <c r="BL440" s="66">
        <f>IF(BG440=1,VLOOKUP(BK440,data!$B$35:$D$39,2,0),0)</f>
        <v>0</v>
      </c>
      <c r="BM440" s="67">
        <f>IF(AND(BJ440&lt;&gt;0,BL440&lt;&gt;0)=FALSE,0,data!$C$43)</f>
        <v>0</v>
      </c>
      <c r="BN440" s="91">
        <f t="shared" si="204"/>
        <v>0</v>
      </c>
      <c r="BO440" s="121">
        <f t="shared" si="205"/>
        <v>0</v>
      </c>
      <c r="BP440" s="61">
        <f t="shared" si="206"/>
        <v>0</v>
      </c>
      <c r="BQ440" s="61">
        <f t="shared" si="207"/>
        <v>0</v>
      </c>
      <c r="BS440" s="64"/>
      <c r="BT440" s="61">
        <f t="shared" si="208"/>
        <v>0</v>
      </c>
      <c r="BU440" s="65">
        <f>IF(BT440=1,data!$C$41*BS440,0)</f>
        <v>0</v>
      </c>
      <c r="BV440" s="87" t="s">
        <v>87</v>
      </c>
      <c r="BW440" s="66">
        <f>IF(BT440=1,IF(BS440&lt;15,VLOOKUP(BV440,data!$B$3:$E$32,2,0)*BS440,(VLOOKUP(BV440,data!$B$3:$E$32,2,0)*14)+(VLOOKUP(BV440,data!$B$3:$E$32,3,0))*(BS440-14)),0)</f>
        <v>0</v>
      </c>
      <c r="BX440" s="87" t="s">
        <v>87</v>
      </c>
      <c r="BY440" s="66">
        <f>IF(BT440=1,VLOOKUP(BX440,data!$B$35:$D$39,2,0),0)</f>
        <v>0</v>
      </c>
      <c r="BZ440" s="67">
        <f>IF(AND(BW440&lt;&gt;0,BY440&lt;&gt;0)=FALSE,0,data!$C$43)</f>
        <v>0</v>
      </c>
      <c r="CA440" s="91">
        <f t="shared" si="209"/>
        <v>0</v>
      </c>
      <c r="CB440" s="121">
        <f t="shared" si="210"/>
        <v>0</v>
      </c>
      <c r="CC440" s="61">
        <f t="shared" si="211"/>
        <v>0</v>
      </c>
      <c r="CD440" s="61">
        <f t="shared" si="212"/>
        <v>0</v>
      </c>
    </row>
    <row r="441" spans="1:82" ht="18" hidden="1" customHeight="1" x14ac:dyDescent="0.25">
      <c r="A441" s="68"/>
      <c r="B441" s="58" t="s">
        <v>523</v>
      </c>
      <c r="C441" s="113"/>
      <c r="D441" s="59"/>
      <c r="E441" s="64"/>
      <c r="F441" s="61">
        <f t="shared" si="184"/>
        <v>0</v>
      </c>
      <c r="G441" s="65">
        <f>IF(F441=1,data!$C$41*E441,0)</f>
        <v>0</v>
      </c>
      <c r="H441" s="87" t="s">
        <v>87</v>
      </c>
      <c r="I441" s="66">
        <f>IF($F441=1,IF($E441&lt;15,VLOOKUP(H441,data!$B$3:$E$32,2,0)*$E441,(VLOOKUP(H441,data!$B$3:$E$32,2,0)*14)+(VLOOKUP(H441,data!$B$3:$E$32,3,0))*($E441-14)),0)</f>
        <v>0</v>
      </c>
      <c r="J441" s="87" t="s">
        <v>87</v>
      </c>
      <c r="K441" s="66">
        <f>IF($F441=1,VLOOKUP(J441,data!$B$35:$D$39,2,0),0)</f>
        <v>0</v>
      </c>
      <c r="L441" s="67">
        <f>IF(AND(I441&lt;&gt;0,K441&lt;&gt;0)=FALSE,0,data!$C$43)</f>
        <v>0</v>
      </c>
      <c r="M441" s="91">
        <f t="shared" si="214"/>
        <v>0</v>
      </c>
      <c r="N441" s="61">
        <f t="shared" si="213"/>
        <v>0</v>
      </c>
      <c r="O441" s="61">
        <f t="shared" si="185"/>
        <v>0</v>
      </c>
      <c r="P441" s="61">
        <f t="shared" si="186"/>
        <v>0</v>
      </c>
      <c r="Q441" s="137">
        <f t="shared" si="187"/>
        <v>0</v>
      </c>
      <c r="S441" s="64"/>
      <c r="T441" s="61">
        <f t="shared" si="188"/>
        <v>0</v>
      </c>
      <c r="U441" s="65">
        <f>IF(T441=1,data!$C$41*S441,0)</f>
        <v>0</v>
      </c>
      <c r="V441" s="87" t="s">
        <v>87</v>
      </c>
      <c r="W441" s="66">
        <f>IF(T441=1,IF(S441&lt;15,VLOOKUP(V441,data!$B$3:$E$32,2,0)*S441,(VLOOKUP(V441,data!$B$3:$E$32,2,0)*14)+(VLOOKUP(V441,data!$B$3:$E$32,3,0))*(S441-14)),0)</f>
        <v>0</v>
      </c>
      <c r="X441" s="87" t="s">
        <v>87</v>
      </c>
      <c r="Y441" s="66">
        <f>IF(T441=1,VLOOKUP(X441,data!$B$35:$D$39,2,0),0)</f>
        <v>0</v>
      </c>
      <c r="Z441" s="67">
        <f>IF(AND(W441&lt;&gt;0,Y441&lt;&gt;0)=FALSE,0,data!$C$43)</f>
        <v>0</v>
      </c>
      <c r="AA441" s="91">
        <f t="shared" si="189"/>
        <v>0</v>
      </c>
      <c r="AB441" s="121">
        <f t="shared" si="190"/>
        <v>0</v>
      </c>
      <c r="AC441" s="61">
        <f t="shared" si="191"/>
        <v>0</v>
      </c>
      <c r="AD441" s="61">
        <f t="shared" si="192"/>
        <v>0</v>
      </c>
      <c r="AF441" s="64"/>
      <c r="AG441" s="61">
        <f t="shared" si="193"/>
        <v>0</v>
      </c>
      <c r="AH441" s="65">
        <f>IF(AG441=1,data!$C$41*AF441,0)</f>
        <v>0</v>
      </c>
      <c r="AI441" s="87" t="s">
        <v>87</v>
      </c>
      <c r="AJ441" s="66">
        <f>IF(AG441=1,IF(AF441&lt;15,VLOOKUP(AI441,data!$B$3:$E$32,2,0)*AF441,(VLOOKUP(AI441,data!$B$3:$E$32,2,0)*14)+(VLOOKUP(AI441,data!$B$3:$E$32,3,0))*(AF441-14)),0)</f>
        <v>0</v>
      </c>
      <c r="AK441" s="87" t="s">
        <v>87</v>
      </c>
      <c r="AL441" s="66">
        <f>IF(AG441=1,VLOOKUP(AK441,data!$B$35:$D$39,2,0),0)</f>
        <v>0</v>
      </c>
      <c r="AM441" s="67">
        <f>IF(AND(AJ441&lt;&gt;0,AL441&lt;&gt;0)=FALSE,0,data!$C$43)</f>
        <v>0</v>
      </c>
      <c r="AN441" s="91">
        <f t="shared" si="194"/>
        <v>0</v>
      </c>
      <c r="AO441" s="121">
        <f t="shared" si="195"/>
        <v>0</v>
      </c>
      <c r="AP441" s="61">
        <f t="shared" si="196"/>
        <v>0</v>
      </c>
      <c r="AQ441" s="61">
        <f t="shared" si="197"/>
        <v>0</v>
      </c>
      <c r="AS441" s="64"/>
      <c r="AT441" s="61">
        <f t="shared" si="198"/>
        <v>0</v>
      </c>
      <c r="AU441" s="65">
        <f>IF(AT441=1,data!$C$41*AS441,0)</f>
        <v>0</v>
      </c>
      <c r="AV441" s="87" t="s">
        <v>87</v>
      </c>
      <c r="AW441" s="66">
        <f>IF(AT441=1,IF(AS441&lt;15,VLOOKUP(AV441,data!$B$3:$E$32,2,0)*AS441,(VLOOKUP(AV441,data!$B$3:$E$32,2,0)*14)+(VLOOKUP(AV441,data!$B$3:$E$32,3,0))*(AS441-14)),0)</f>
        <v>0</v>
      </c>
      <c r="AX441" s="87" t="s">
        <v>87</v>
      </c>
      <c r="AY441" s="66">
        <f>IF(AT441=1,VLOOKUP(AX441,data!$B$35:$D$39,2,0),0)</f>
        <v>0</v>
      </c>
      <c r="AZ441" s="67">
        <f>IF(AND(AW441&lt;&gt;0,AY441&lt;&gt;0)=FALSE,0,data!$C$43)</f>
        <v>0</v>
      </c>
      <c r="BA441" s="91">
        <f t="shared" si="199"/>
        <v>0</v>
      </c>
      <c r="BB441" s="121">
        <f t="shared" si="200"/>
        <v>0</v>
      </c>
      <c r="BC441" s="61">
        <f t="shared" si="201"/>
        <v>0</v>
      </c>
      <c r="BD441" s="61">
        <f t="shared" si="202"/>
        <v>0</v>
      </c>
      <c r="BF441" s="64"/>
      <c r="BG441" s="61">
        <f t="shared" si="203"/>
        <v>0</v>
      </c>
      <c r="BH441" s="65">
        <f>IF(BG441=1,data!$C$41*BF441,0)</f>
        <v>0</v>
      </c>
      <c r="BI441" s="87" t="s">
        <v>87</v>
      </c>
      <c r="BJ441" s="66">
        <f>IF(BG441=1,IF(BF441&lt;15,VLOOKUP(BI441,data!$B$3:$E$32,2,0)*BF441,(VLOOKUP(BI441,data!$B$3:$E$32,2,0)*14)+(VLOOKUP(BI441,data!$B$3:$E$32,3,0))*(BF441-14)),0)</f>
        <v>0</v>
      </c>
      <c r="BK441" s="87" t="s">
        <v>87</v>
      </c>
      <c r="BL441" s="66">
        <f>IF(BG441=1,VLOOKUP(BK441,data!$B$35:$D$39,2,0),0)</f>
        <v>0</v>
      </c>
      <c r="BM441" s="67">
        <f>IF(AND(BJ441&lt;&gt;0,BL441&lt;&gt;0)=FALSE,0,data!$C$43)</f>
        <v>0</v>
      </c>
      <c r="BN441" s="91">
        <f t="shared" si="204"/>
        <v>0</v>
      </c>
      <c r="BO441" s="121">
        <f t="shared" si="205"/>
        <v>0</v>
      </c>
      <c r="BP441" s="61">
        <f t="shared" si="206"/>
        <v>0</v>
      </c>
      <c r="BQ441" s="61">
        <f t="shared" si="207"/>
        <v>0</v>
      </c>
      <c r="BS441" s="64"/>
      <c r="BT441" s="61">
        <f t="shared" si="208"/>
        <v>0</v>
      </c>
      <c r="BU441" s="65">
        <f>IF(BT441=1,data!$C$41*BS441,0)</f>
        <v>0</v>
      </c>
      <c r="BV441" s="87" t="s">
        <v>87</v>
      </c>
      <c r="BW441" s="66">
        <f>IF(BT441=1,IF(BS441&lt;15,VLOOKUP(BV441,data!$B$3:$E$32,2,0)*BS441,(VLOOKUP(BV441,data!$B$3:$E$32,2,0)*14)+(VLOOKUP(BV441,data!$B$3:$E$32,3,0))*(BS441-14)),0)</f>
        <v>0</v>
      </c>
      <c r="BX441" s="87" t="s">
        <v>87</v>
      </c>
      <c r="BY441" s="66">
        <f>IF(BT441=1,VLOOKUP(BX441,data!$B$35:$D$39,2,0),0)</f>
        <v>0</v>
      </c>
      <c r="BZ441" s="67">
        <f>IF(AND(BW441&lt;&gt;0,BY441&lt;&gt;0)=FALSE,0,data!$C$43)</f>
        <v>0</v>
      </c>
      <c r="CA441" s="91">
        <f t="shared" si="209"/>
        <v>0</v>
      </c>
      <c r="CB441" s="121">
        <f t="shared" si="210"/>
        <v>0</v>
      </c>
      <c r="CC441" s="61">
        <f t="shared" si="211"/>
        <v>0</v>
      </c>
      <c r="CD441" s="61">
        <f t="shared" si="212"/>
        <v>0</v>
      </c>
    </row>
    <row r="442" spans="1:82" ht="18" hidden="1" customHeight="1" x14ac:dyDescent="0.25">
      <c r="A442" s="68"/>
      <c r="B442" s="58" t="s">
        <v>524</v>
      </c>
      <c r="C442" s="113"/>
      <c r="D442" s="59"/>
      <c r="E442" s="64"/>
      <c r="F442" s="61">
        <f t="shared" si="184"/>
        <v>0</v>
      </c>
      <c r="G442" s="65">
        <f>IF(F442=1,data!$C$41*E442,0)</f>
        <v>0</v>
      </c>
      <c r="H442" s="87" t="s">
        <v>87</v>
      </c>
      <c r="I442" s="66">
        <f>IF($F442=1,IF($E442&lt;15,VLOOKUP(H442,data!$B$3:$E$32,2,0)*$E442,(VLOOKUP(H442,data!$B$3:$E$32,2,0)*14)+(VLOOKUP(H442,data!$B$3:$E$32,3,0))*($E442-14)),0)</f>
        <v>0</v>
      </c>
      <c r="J442" s="87" t="s">
        <v>87</v>
      </c>
      <c r="K442" s="66">
        <f>IF($F442=1,VLOOKUP(J442,data!$B$35:$D$39,2,0),0)</f>
        <v>0</v>
      </c>
      <c r="L442" s="67">
        <f>IF(AND(I442&lt;&gt;0,K442&lt;&gt;0)=FALSE,0,data!$C$43)</f>
        <v>0</v>
      </c>
      <c r="M442" s="91">
        <f t="shared" si="214"/>
        <v>0</v>
      </c>
      <c r="N442" s="61">
        <f t="shared" si="213"/>
        <v>0</v>
      </c>
      <c r="O442" s="61">
        <f t="shared" si="185"/>
        <v>0</v>
      </c>
      <c r="P442" s="61">
        <f t="shared" si="186"/>
        <v>0</v>
      </c>
      <c r="Q442" s="137">
        <f t="shared" si="187"/>
        <v>0</v>
      </c>
      <c r="S442" s="64"/>
      <c r="T442" s="61">
        <f t="shared" si="188"/>
        <v>0</v>
      </c>
      <c r="U442" s="65">
        <f>IF(T442=1,data!$C$41*S442,0)</f>
        <v>0</v>
      </c>
      <c r="V442" s="87" t="s">
        <v>87</v>
      </c>
      <c r="W442" s="66">
        <f>IF(T442=1,IF(S442&lt;15,VLOOKUP(V442,data!$B$3:$E$32,2,0)*S442,(VLOOKUP(V442,data!$B$3:$E$32,2,0)*14)+(VLOOKUP(V442,data!$B$3:$E$32,3,0))*(S442-14)),0)</f>
        <v>0</v>
      </c>
      <c r="X442" s="87" t="s">
        <v>87</v>
      </c>
      <c r="Y442" s="66">
        <f>IF(T442=1,VLOOKUP(X442,data!$B$35:$D$39,2,0),0)</f>
        <v>0</v>
      </c>
      <c r="Z442" s="67">
        <f>IF(AND(W442&lt;&gt;0,Y442&lt;&gt;0)=FALSE,0,data!$C$43)</f>
        <v>0</v>
      </c>
      <c r="AA442" s="91">
        <f t="shared" si="189"/>
        <v>0</v>
      </c>
      <c r="AB442" s="121">
        <f t="shared" si="190"/>
        <v>0</v>
      </c>
      <c r="AC442" s="61">
        <f t="shared" si="191"/>
        <v>0</v>
      </c>
      <c r="AD442" s="61">
        <f t="shared" si="192"/>
        <v>0</v>
      </c>
      <c r="AF442" s="64"/>
      <c r="AG442" s="61">
        <f t="shared" si="193"/>
        <v>0</v>
      </c>
      <c r="AH442" s="65">
        <f>IF(AG442=1,data!$C$41*AF442,0)</f>
        <v>0</v>
      </c>
      <c r="AI442" s="87" t="s">
        <v>87</v>
      </c>
      <c r="AJ442" s="66">
        <f>IF(AG442=1,IF(AF442&lt;15,VLOOKUP(AI442,data!$B$3:$E$32,2,0)*AF442,(VLOOKUP(AI442,data!$B$3:$E$32,2,0)*14)+(VLOOKUP(AI442,data!$B$3:$E$32,3,0))*(AF442-14)),0)</f>
        <v>0</v>
      </c>
      <c r="AK442" s="87" t="s">
        <v>87</v>
      </c>
      <c r="AL442" s="66">
        <f>IF(AG442=1,VLOOKUP(AK442,data!$B$35:$D$39,2,0),0)</f>
        <v>0</v>
      </c>
      <c r="AM442" s="67">
        <f>IF(AND(AJ442&lt;&gt;0,AL442&lt;&gt;0)=FALSE,0,data!$C$43)</f>
        <v>0</v>
      </c>
      <c r="AN442" s="91">
        <f t="shared" si="194"/>
        <v>0</v>
      </c>
      <c r="AO442" s="121">
        <f t="shared" si="195"/>
        <v>0</v>
      </c>
      <c r="AP442" s="61">
        <f t="shared" si="196"/>
        <v>0</v>
      </c>
      <c r="AQ442" s="61">
        <f t="shared" si="197"/>
        <v>0</v>
      </c>
      <c r="AS442" s="64"/>
      <c r="AT442" s="61">
        <f t="shared" si="198"/>
        <v>0</v>
      </c>
      <c r="AU442" s="65">
        <f>IF(AT442=1,data!$C$41*AS442,0)</f>
        <v>0</v>
      </c>
      <c r="AV442" s="87" t="s">
        <v>87</v>
      </c>
      <c r="AW442" s="66">
        <f>IF(AT442=1,IF(AS442&lt;15,VLOOKUP(AV442,data!$B$3:$E$32,2,0)*AS442,(VLOOKUP(AV442,data!$B$3:$E$32,2,0)*14)+(VLOOKUP(AV442,data!$B$3:$E$32,3,0))*(AS442-14)),0)</f>
        <v>0</v>
      </c>
      <c r="AX442" s="87" t="s">
        <v>87</v>
      </c>
      <c r="AY442" s="66">
        <f>IF(AT442=1,VLOOKUP(AX442,data!$B$35:$D$39,2,0),0)</f>
        <v>0</v>
      </c>
      <c r="AZ442" s="67">
        <f>IF(AND(AW442&lt;&gt;0,AY442&lt;&gt;0)=FALSE,0,data!$C$43)</f>
        <v>0</v>
      </c>
      <c r="BA442" s="91">
        <f t="shared" si="199"/>
        <v>0</v>
      </c>
      <c r="BB442" s="121">
        <f t="shared" si="200"/>
        <v>0</v>
      </c>
      <c r="BC442" s="61">
        <f t="shared" si="201"/>
        <v>0</v>
      </c>
      <c r="BD442" s="61">
        <f t="shared" si="202"/>
        <v>0</v>
      </c>
      <c r="BF442" s="64"/>
      <c r="BG442" s="61">
        <f t="shared" si="203"/>
        <v>0</v>
      </c>
      <c r="BH442" s="65">
        <f>IF(BG442=1,data!$C$41*BF442,0)</f>
        <v>0</v>
      </c>
      <c r="BI442" s="87" t="s">
        <v>87</v>
      </c>
      <c r="BJ442" s="66">
        <f>IF(BG442=1,IF(BF442&lt;15,VLOOKUP(BI442,data!$B$3:$E$32,2,0)*BF442,(VLOOKUP(BI442,data!$B$3:$E$32,2,0)*14)+(VLOOKUP(BI442,data!$B$3:$E$32,3,0))*(BF442-14)),0)</f>
        <v>0</v>
      </c>
      <c r="BK442" s="87" t="s">
        <v>87</v>
      </c>
      <c r="BL442" s="66">
        <f>IF(BG442=1,VLOOKUP(BK442,data!$B$35:$D$39,2,0),0)</f>
        <v>0</v>
      </c>
      <c r="BM442" s="67">
        <f>IF(AND(BJ442&lt;&gt;0,BL442&lt;&gt;0)=FALSE,0,data!$C$43)</f>
        <v>0</v>
      </c>
      <c r="BN442" s="91">
        <f t="shared" si="204"/>
        <v>0</v>
      </c>
      <c r="BO442" s="121">
        <f t="shared" si="205"/>
        <v>0</v>
      </c>
      <c r="BP442" s="61">
        <f t="shared" si="206"/>
        <v>0</v>
      </c>
      <c r="BQ442" s="61">
        <f t="shared" si="207"/>
        <v>0</v>
      </c>
      <c r="BS442" s="64"/>
      <c r="BT442" s="61">
        <f t="shared" si="208"/>
        <v>0</v>
      </c>
      <c r="BU442" s="65">
        <f>IF(BT442=1,data!$C$41*BS442,0)</f>
        <v>0</v>
      </c>
      <c r="BV442" s="87" t="s">
        <v>87</v>
      </c>
      <c r="BW442" s="66">
        <f>IF(BT442=1,IF(BS442&lt;15,VLOOKUP(BV442,data!$B$3:$E$32,2,0)*BS442,(VLOOKUP(BV442,data!$B$3:$E$32,2,0)*14)+(VLOOKUP(BV442,data!$B$3:$E$32,3,0))*(BS442-14)),0)</f>
        <v>0</v>
      </c>
      <c r="BX442" s="87" t="s">
        <v>87</v>
      </c>
      <c r="BY442" s="66">
        <f>IF(BT442=1,VLOOKUP(BX442,data!$B$35:$D$39,2,0),0)</f>
        <v>0</v>
      </c>
      <c r="BZ442" s="67">
        <f>IF(AND(BW442&lt;&gt;0,BY442&lt;&gt;0)=FALSE,0,data!$C$43)</f>
        <v>0</v>
      </c>
      <c r="CA442" s="91">
        <f t="shared" si="209"/>
        <v>0</v>
      </c>
      <c r="CB442" s="121">
        <f t="shared" si="210"/>
        <v>0</v>
      </c>
      <c r="CC442" s="61">
        <f t="shared" si="211"/>
        <v>0</v>
      </c>
      <c r="CD442" s="61">
        <f t="shared" si="212"/>
        <v>0</v>
      </c>
    </row>
    <row r="443" spans="1:82" ht="18" hidden="1" customHeight="1" x14ac:dyDescent="0.25">
      <c r="A443" s="68"/>
      <c r="B443" s="58" t="s">
        <v>525</v>
      </c>
      <c r="C443" s="113"/>
      <c r="D443" s="59"/>
      <c r="E443" s="64"/>
      <c r="F443" s="61">
        <f t="shared" si="184"/>
        <v>0</v>
      </c>
      <c r="G443" s="65">
        <f>IF(F443=1,data!$C$41*E443,0)</f>
        <v>0</v>
      </c>
      <c r="H443" s="87" t="s">
        <v>87</v>
      </c>
      <c r="I443" s="66">
        <f>IF($F443=1,IF($E443&lt;15,VLOOKUP(H443,data!$B$3:$E$32,2,0)*$E443,(VLOOKUP(H443,data!$B$3:$E$32,2,0)*14)+(VLOOKUP(H443,data!$B$3:$E$32,3,0))*($E443-14)),0)</f>
        <v>0</v>
      </c>
      <c r="J443" s="87" t="s">
        <v>87</v>
      </c>
      <c r="K443" s="66">
        <f>IF($F443=1,VLOOKUP(J443,data!$B$35:$D$39,2,0),0)</f>
        <v>0</v>
      </c>
      <c r="L443" s="67">
        <f>IF(AND(I443&lt;&gt;0,K443&lt;&gt;0)=FALSE,0,data!$C$43)</f>
        <v>0</v>
      </c>
      <c r="M443" s="91">
        <f t="shared" si="214"/>
        <v>0</v>
      </c>
      <c r="N443" s="61">
        <f t="shared" si="213"/>
        <v>0</v>
      </c>
      <c r="O443" s="61">
        <f t="shared" si="185"/>
        <v>0</v>
      </c>
      <c r="P443" s="61">
        <f t="shared" si="186"/>
        <v>0</v>
      </c>
      <c r="Q443" s="137">
        <f t="shared" si="187"/>
        <v>0</v>
      </c>
      <c r="S443" s="64"/>
      <c r="T443" s="61">
        <f t="shared" si="188"/>
        <v>0</v>
      </c>
      <c r="U443" s="65">
        <f>IF(T443=1,data!$C$41*S443,0)</f>
        <v>0</v>
      </c>
      <c r="V443" s="87" t="s">
        <v>87</v>
      </c>
      <c r="W443" s="66">
        <f>IF(T443=1,IF(S443&lt;15,VLOOKUP(V443,data!$B$3:$E$32,2,0)*S443,(VLOOKUP(V443,data!$B$3:$E$32,2,0)*14)+(VLOOKUP(V443,data!$B$3:$E$32,3,0))*(S443-14)),0)</f>
        <v>0</v>
      </c>
      <c r="X443" s="87" t="s">
        <v>87</v>
      </c>
      <c r="Y443" s="66">
        <f>IF(T443=1,VLOOKUP(X443,data!$B$35:$D$39,2,0),0)</f>
        <v>0</v>
      </c>
      <c r="Z443" s="67">
        <f>IF(AND(W443&lt;&gt;0,Y443&lt;&gt;0)=FALSE,0,data!$C$43)</f>
        <v>0</v>
      </c>
      <c r="AA443" s="91">
        <f t="shared" si="189"/>
        <v>0</v>
      </c>
      <c r="AB443" s="121">
        <f t="shared" si="190"/>
        <v>0</v>
      </c>
      <c r="AC443" s="61">
        <f t="shared" si="191"/>
        <v>0</v>
      </c>
      <c r="AD443" s="61">
        <f t="shared" si="192"/>
        <v>0</v>
      </c>
      <c r="AF443" s="64"/>
      <c r="AG443" s="61">
        <f t="shared" si="193"/>
        <v>0</v>
      </c>
      <c r="AH443" s="65">
        <f>IF(AG443=1,data!$C$41*AF443,0)</f>
        <v>0</v>
      </c>
      <c r="AI443" s="87" t="s">
        <v>87</v>
      </c>
      <c r="AJ443" s="66">
        <f>IF(AG443=1,IF(AF443&lt;15,VLOOKUP(AI443,data!$B$3:$E$32,2,0)*AF443,(VLOOKUP(AI443,data!$B$3:$E$32,2,0)*14)+(VLOOKUP(AI443,data!$B$3:$E$32,3,0))*(AF443-14)),0)</f>
        <v>0</v>
      </c>
      <c r="AK443" s="87" t="s">
        <v>87</v>
      </c>
      <c r="AL443" s="66">
        <f>IF(AG443=1,VLOOKUP(AK443,data!$B$35:$D$39,2,0),0)</f>
        <v>0</v>
      </c>
      <c r="AM443" s="67">
        <f>IF(AND(AJ443&lt;&gt;0,AL443&lt;&gt;0)=FALSE,0,data!$C$43)</f>
        <v>0</v>
      </c>
      <c r="AN443" s="91">
        <f t="shared" si="194"/>
        <v>0</v>
      </c>
      <c r="AO443" s="121">
        <f t="shared" si="195"/>
        <v>0</v>
      </c>
      <c r="AP443" s="61">
        <f t="shared" si="196"/>
        <v>0</v>
      </c>
      <c r="AQ443" s="61">
        <f t="shared" si="197"/>
        <v>0</v>
      </c>
      <c r="AS443" s="64"/>
      <c r="AT443" s="61">
        <f t="shared" si="198"/>
        <v>0</v>
      </c>
      <c r="AU443" s="65">
        <f>IF(AT443=1,data!$C$41*AS443,0)</f>
        <v>0</v>
      </c>
      <c r="AV443" s="87" t="s">
        <v>87</v>
      </c>
      <c r="AW443" s="66">
        <f>IF(AT443=1,IF(AS443&lt;15,VLOOKUP(AV443,data!$B$3:$E$32,2,0)*AS443,(VLOOKUP(AV443,data!$B$3:$E$32,2,0)*14)+(VLOOKUP(AV443,data!$B$3:$E$32,3,0))*(AS443-14)),0)</f>
        <v>0</v>
      </c>
      <c r="AX443" s="87" t="s">
        <v>87</v>
      </c>
      <c r="AY443" s="66">
        <f>IF(AT443=1,VLOOKUP(AX443,data!$B$35:$D$39,2,0),0)</f>
        <v>0</v>
      </c>
      <c r="AZ443" s="67">
        <f>IF(AND(AW443&lt;&gt;0,AY443&lt;&gt;0)=FALSE,0,data!$C$43)</f>
        <v>0</v>
      </c>
      <c r="BA443" s="91">
        <f t="shared" si="199"/>
        <v>0</v>
      </c>
      <c r="BB443" s="121">
        <f t="shared" si="200"/>
        <v>0</v>
      </c>
      <c r="BC443" s="61">
        <f t="shared" si="201"/>
        <v>0</v>
      </c>
      <c r="BD443" s="61">
        <f t="shared" si="202"/>
        <v>0</v>
      </c>
      <c r="BF443" s="64"/>
      <c r="BG443" s="61">
        <f t="shared" si="203"/>
        <v>0</v>
      </c>
      <c r="BH443" s="65">
        <f>IF(BG443=1,data!$C$41*BF443,0)</f>
        <v>0</v>
      </c>
      <c r="BI443" s="87" t="s">
        <v>87</v>
      </c>
      <c r="BJ443" s="66">
        <f>IF(BG443=1,IF(BF443&lt;15,VLOOKUP(BI443,data!$B$3:$E$32,2,0)*BF443,(VLOOKUP(BI443,data!$B$3:$E$32,2,0)*14)+(VLOOKUP(BI443,data!$B$3:$E$32,3,0))*(BF443-14)),0)</f>
        <v>0</v>
      </c>
      <c r="BK443" s="87" t="s">
        <v>87</v>
      </c>
      <c r="BL443" s="66">
        <f>IF(BG443=1,VLOOKUP(BK443,data!$B$35:$D$39,2,0),0)</f>
        <v>0</v>
      </c>
      <c r="BM443" s="67">
        <f>IF(AND(BJ443&lt;&gt;0,BL443&lt;&gt;0)=FALSE,0,data!$C$43)</f>
        <v>0</v>
      </c>
      <c r="BN443" s="91">
        <f t="shared" si="204"/>
        <v>0</v>
      </c>
      <c r="BO443" s="121">
        <f t="shared" si="205"/>
        <v>0</v>
      </c>
      <c r="BP443" s="61">
        <f t="shared" si="206"/>
        <v>0</v>
      </c>
      <c r="BQ443" s="61">
        <f t="shared" si="207"/>
        <v>0</v>
      </c>
      <c r="BS443" s="64"/>
      <c r="BT443" s="61">
        <f t="shared" si="208"/>
        <v>0</v>
      </c>
      <c r="BU443" s="65">
        <f>IF(BT443=1,data!$C$41*BS443,0)</f>
        <v>0</v>
      </c>
      <c r="BV443" s="87" t="s">
        <v>87</v>
      </c>
      <c r="BW443" s="66">
        <f>IF(BT443=1,IF(BS443&lt;15,VLOOKUP(BV443,data!$B$3:$E$32,2,0)*BS443,(VLOOKUP(BV443,data!$B$3:$E$32,2,0)*14)+(VLOOKUP(BV443,data!$B$3:$E$32,3,0))*(BS443-14)),0)</f>
        <v>0</v>
      </c>
      <c r="BX443" s="87" t="s">
        <v>87</v>
      </c>
      <c r="BY443" s="66">
        <f>IF(BT443=1,VLOOKUP(BX443,data!$B$35:$D$39,2,0),0)</f>
        <v>0</v>
      </c>
      <c r="BZ443" s="67">
        <f>IF(AND(BW443&lt;&gt;0,BY443&lt;&gt;0)=FALSE,0,data!$C$43)</f>
        <v>0</v>
      </c>
      <c r="CA443" s="91">
        <f t="shared" si="209"/>
        <v>0</v>
      </c>
      <c r="CB443" s="121">
        <f t="shared" si="210"/>
        <v>0</v>
      </c>
      <c r="CC443" s="61">
        <f t="shared" si="211"/>
        <v>0</v>
      </c>
      <c r="CD443" s="61">
        <f t="shared" si="212"/>
        <v>0</v>
      </c>
    </row>
    <row r="444" spans="1:82" ht="18" hidden="1" customHeight="1" x14ac:dyDescent="0.25">
      <c r="A444" s="68"/>
      <c r="B444" s="58" t="s">
        <v>526</v>
      </c>
      <c r="C444" s="113"/>
      <c r="D444" s="59"/>
      <c r="E444" s="64"/>
      <c r="F444" s="61">
        <f t="shared" si="184"/>
        <v>0</v>
      </c>
      <c r="G444" s="65">
        <f>IF(F444=1,data!$C$41*E444,0)</f>
        <v>0</v>
      </c>
      <c r="H444" s="87" t="s">
        <v>87</v>
      </c>
      <c r="I444" s="66">
        <f>IF($F444=1,IF($E444&lt;15,VLOOKUP(H444,data!$B$3:$E$32,2,0)*$E444,(VLOOKUP(H444,data!$B$3:$E$32,2,0)*14)+(VLOOKUP(H444,data!$B$3:$E$32,3,0))*($E444-14)),0)</f>
        <v>0</v>
      </c>
      <c r="J444" s="87" t="s">
        <v>87</v>
      </c>
      <c r="K444" s="66">
        <f>IF($F444=1,VLOOKUP(J444,data!$B$35:$D$39,2,0),0)</f>
        <v>0</v>
      </c>
      <c r="L444" s="67">
        <f>IF(AND(I444&lt;&gt;0,K444&lt;&gt;0)=FALSE,0,data!$C$43)</f>
        <v>0</v>
      </c>
      <c r="M444" s="91">
        <f t="shared" si="214"/>
        <v>0</v>
      </c>
      <c r="N444" s="61">
        <f t="shared" si="213"/>
        <v>0</v>
      </c>
      <c r="O444" s="61">
        <f t="shared" si="185"/>
        <v>0</v>
      </c>
      <c r="P444" s="61">
        <f t="shared" si="186"/>
        <v>0</v>
      </c>
      <c r="Q444" s="137">
        <f t="shared" si="187"/>
        <v>0</v>
      </c>
      <c r="S444" s="64"/>
      <c r="T444" s="61">
        <f t="shared" si="188"/>
        <v>0</v>
      </c>
      <c r="U444" s="65">
        <f>IF(T444=1,data!$C$41*S444,0)</f>
        <v>0</v>
      </c>
      <c r="V444" s="87" t="s">
        <v>87</v>
      </c>
      <c r="W444" s="66">
        <f>IF(T444=1,IF(S444&lt;15,VLOOKUP(V444,data!$B$3:$E$32,2,0)*S444,(VLOOKUP(V444,data!$B$3:$E$32,2,0)*14)+(VLOOKUP(V444,data!$B$3:$E$32,3,0))*(S444-14)),0)</f>
        <v>0</v>
      </c>
      <c r="X444" s="87" t="s">
        <v>87</v>
      </c>
      <c r="Y444" s="66">
        <f>IF(T444=1,VLOOKUP(X444,data!$B$35:$D$39,2,0),0)</f>
        <v>0</v>
      </c>
      <c r="Z444" s="67">
        <f>IF(AND(W444&lt;&gt;0,Y444&lt;&gt;0)=FALSE,0,data!$C$43)</f>
        <v>0</v>
      </c>
      <c r="AA444" s="91">
        <f t="shared" si="189"/>
        <v>0</v>
      </c>
      <c r="AB444" s="121">
        <f t="shared" si="190"/>
        <v>0</v>
      </c>
      <c r="AC444" s="61">
        <f t="shared" si="191"/>
        <v>0</v>
      </c>
      <c r="AD444" s="61">
        <f t="shared" si="192"/>
        <v>0</v>
      </c>
      <c r="AF444" s="64"/>
      <c r="AG444" s="61">
        <f t="shared" si="193"/>
        <v>0</v>
      </c>
      <c r="AH444" s="65">
        <f>IF(AG444=1,data!$C$41*AF444,0)</f>
        <v>0</v>
      </c>
      <c r="AI444" s="87" t="s">
        <v>87</v>
      </c>
      <c r="AJ444" s="66">
        <f>IF(AG444=1,IF(AF444&lt;15,VLOOKUP(AI444,data!$B$3:$E$32,2,0)*AF444,(VLOOKUP(AI444,data!$B$3:$E$32,2,0)*14)+(VLOOKUP(AI444,data!$B$3:$E$32,3,0))*(AF444-14)),0)</f>
        <v>0</v>
      </c>
      <c r="AK444" s="87" t="s">
        <v>87</v>
      </c>
      <c r="AL444" s="66">
        <f>IF(AG444=1,VLOOKUP(AK444,data!$B$35:$D$39,2,0),0)</f>
        <v>0</v>
      </c>
      <c r="AM444" s="67">
        <f>IF(AND(AJ444&lt;&gt;0,AL444&lt;&gt;0)=FALSE,0,data!$C$43)</f>
        <v>0</v>
      </c>
      <c r="AN444" s="91">
        <f t="shared" si="194"/>
        <v>0</v>
      </c>
      <c r="AO444" s="121">
        <f t="shared" si="195"/>
        <v>0</v>
      </c>
      <c r="AP444" s="61">
        <f t="shared" si="196"/>
        <v>0</v>
      </c>
      <c r="AQ444" s="61">
        <f t="shared" si="197"/>
        <v>0</v>
      </c>
      <c r="AS444" s="64"/>
      <c r="AT444" s="61">
        <f t="shared" si="198"/>
        <v>0</v>
      </c>
      <c r="AU444" s="65">
        <f>IF(AT444=1,data!$C$41*AS444,0)</f>
        <v>0</v>
      </c>
      <c r="AV444" s="87" t="s">
        <v>87</v>
      </c>
      <c r="AW444" s="66">
        <f>IF(AT444=1,IF(AS444&lt;15,VLOOKUP(AV444,data!$B$3:$E$32,2,0)*AS444,(VLOOKUP(AV444,data!$B$3:$E$32,2,0)*14)+(VLOOKUP(AV444,data!$B$3:$E$32,3,0))*(AS444-14)),0)</f>
        <v>0</v>
      </c>
      <c r="AX444" s="87" t="s">
        <v>87</v>
      </c>
      <c r="AY444" s="66">
        <f>IF(AT444=1,VLOOKUP(AX444,data!$B$35:$D$39,2,0),0)</f>
        <v>0</v>
      </c>
      <c r="AZ444" s="67">
        <f>IF(AND(AW444&lt;&gt;0,AY444&lt;&gt;0)=FALSE,0,data!$C$43)</f>
        <v>0</v>
      </c>
      <c r="BA444" s="91">
        <f t="shared" si="199"/>
        <v>0</v>
      </c>
      <c r="BB444" s="121">
        <f t="shared" si="200"/>
        <v>0</v>
      </c>
      <c r="BC444" s="61">
        <f t="shared" si="201"/>
        <v>0</v>
      </c>
      <c r="BD444" s="61">
        <f t="shared" si="202"/>
        <v>0</v>
      </c>
      <c r="BF444" s="64"/>
      <c r="BG444" s="61">
        <f t="shared" si="203"/>
        <v>0</v>
      </c>
      <c r="BH444" s="65">
        <f>IF(BG444=1,data!$C$41*BF444,0)</f>
        <v>0</v>
      </c>
      <c r="BI444" s="87" t="s">
        <v>87</v>
      </c>
      <c r="BJ444" s="66">
        <f>IF(BG444=1,IF(BF444&lt;15,VLOOKUP(BI444,data!$B$3:$E$32,2,0)*BF444,(VLOOKUP(BI444,data!$B$3:$E$32,2,0)*14)+(VLOOKUP(BI444,data!$B$3:$E$32,3,0))*(BF444-14)),0)</f>
        <v>0</v>
      </c>
      <c r="BK444" s="87" t="s">
        <v>87</v>
      </c>
      <c r="BL444" s="66">
        <f>IF(BG444=1,VLOOKUP(BK444,data!$B$35:$D$39,2,0),0)</f>
        <v>0</v>
      </c>
      <c r="BM444" s="67">
        <f>IF(AND(BJ444&lt;&gt;0,BL444&lt;&gt;0)=FALSE,0,data!$C$43)</f>
        <v>0</v>
      </c>
      <c r="BN444" s="91">
        <f t="shared" si="204"/>
        <v>0</v>
      </c>
      <c r="BO444" s="121">
        <f t="shared" si="205"/>
        <v>0</v>
      </c>
      <c r="BP444" s="61">
        <f t="shared" si="206"/>
        <v>0</v>
      </c>
      <c r="BQ444" s="61">
        <f t="shared" si="207"/>
        <v>0</v>
      </c>
      <c r="BS444" s="64"/>
      <c r="BT444" s="61">
        <f t="shared" si="208"/>
        <v>0</v>
      </c>
      <c r="BU444" s="65">
        <f>IF(BT444=1,data!$C$41*BS444,0)</f>
        <v>0</v>
      </c>
      <c r="BV444" s="87" t="s">
        <v>87</v>
      </c>
      <c r="BW444" s="66">
        <f>IF(BT444=1,IF(BS444&lt;15,VLOOKUP(BV444,data!$B$3:$E$32,2,0)*BS444,(VLOOKUP(BV444,data!$B$3:$E$32,2,0)*14)+(VLOOKUP(BV444,data!$B$3:$E$32,3,0))*(BS444-14)),0)</f>
        <v>0</v>
      </c>
      <c r="BX444" s="87" t="s">
        <v>87</v>
      </c>
      <c r="BY444" s="66">
        <f>IF(BT444=1,VLOOKUP(BX444,data!$B$35:$D$39,2,0),0)</f>
        <v>0</v>
      </c>
      <c r="BZ444" s="67">
        <f>IF(AND(BW444&lt;&gt;0,BY444&lt;&gt;0)=FALSE,0,data!$C$43)</f>
        <v>0</v>
      </c>
      <c r="CA444" s="91">
        <f t="shared" si="209"/>
        <v>0</v>
      </c>
      <c r="CB444" s="121">
        <f t="shared" si="210"/>
        <v>0</v>
      </c>
      <c r="CC444" s="61">
        <f t="shared" si="211"/>
        <v>0</v>
      </c>
      <c r="CD444" s="61">
        <f t="shared" si="212"/>
        <v>0</v>
      </c>
    </row>
    <row r="445" spans="1:82" ht="18" hidden="1" customHeight="1" x14ac:dyDescent="0.25">
      <c r="A445" s="68"/>
      <c r="B445" s="58" t="s">
        <v>527</v>
      </c>
      <c r="C445" s="113"/>
      <c r="D445" s="59"/>
      <c r="E445" s="64"/>
      <c r="F445" s="61">
        <f t="shared" si="184"/>
        <v>0</v>
      </c>
      <c r="G445" s="65">
        <f>IF(F445=1,data!$C$41*E445,0)</f>
        <v>0</v>
      </c>
      <c r="H445" s="87" t="s">
        <v>87</v>
      </c>
      <c r="I445" s="66">
        <f>IF($F445=1,IF($E445&lt;15,VLOOKUP(H445,data!$B$3:$E$32,2,0)*$E445,(VLOOKUP(H445,data!$B$3:$E$32,2,0)*14)+(VLOOKUP(H445,data!$B$3:$E$32,3,0))*($E445-14)),0)</f>
        <v>0</v>
      </c>
      <c r="J445" s="87" t="s">
        <v>87</v>
      </c>
      <c r="K445" s="66">
        <f>IF($F445=1,VLOOKUP(J445,data!$B$35:$D$39,2,0),0)</f>
        <v>0</v>
      </c>
      <c r="L445" s="67">
        <f>IF(AND(I445&lt;&gt;0,K445&lt;&gt;0)=FALSE,0,data!$C$43)</f>
        <v>0</v>
      </c>
      <c r="M445" s="91">
        <f t="shared" si="214"/>
        <v>0</v>
      </c>
      <c r="N445" s="61">
        <f t="shared" si="213"/>
        <v>0</v>
      </c>
      <c r="O445" s="61">
        <f t="shared" si="185"/>
        <v>0</v>
      </c>
      <c r="P445" s="61">
        <f t="shared" si="186"/>
        <v>0</v>
      </c>
      <c r="Q445" s="137">
        <f t="shared" si="187"/>
        <v>0</v>
      </c>
      <c r="S445" s="64"/>
      <c r="T445" s="61">
        <f t="shared" si="188"/>
        <v>0</v>
      </c>
      <c r="U445" s="65">
        <f>IF(T445=1,data!$C$41*S445,0)</f>
        <v>0</v>
      </c>
      <c r="V445" s="87" t="s">
        <v>87</v>
      </c>
      <c r="W445" s="66">
        <f>IF(T445=1,IF(S445&lt;15,VLOOKUP(V445,data!$B$3:$E$32,2,0)*S445,(VLOOKUP(V445,data!$B$3:$E$32,2,0)*14)+(VLOOKUP(V445,data!$B$3:$E$32,3,0))*(S445-14)),0)</f>
        <v>0</v>
      </c>
      <c r="X445" s="87" t="s">
        <v>87</v>
      </c>
      <c r="Y445" s="66">
        <f>IF(T445=1,VLOOKUP(X445,data!$B$35:$D$39,2,0),0)</f>
        <v>0</v>
      </c>
      <c r="Z445" s="67">
        <f>IF(AND(W445&lt;&gt;0,Y445&lt;&gt;0)=FALSE,0,data!$C$43)</f>
        <v>0</v>
      </c>
      <c r="AA445" s="91">
        <f t="shared" si="189"/>
        <v>0</v>
      </c>
      <c r="AB445" s="121">
        <f t="shared" si="190"/>
        <v>0</v>
      </c>
      <c r="AC445" s="61">
        <f t="shared" si="191"/>
        <v>0</v>
      </c>
      <c r="AD445" s="61">
        <f t="shared" si="192"/>
        <v>0</v>
      </c>
      <c r="AF445" s="64"/>
      <c r="AG445" s="61">
        <f t="shared" si="193"/>
        <v>0</v>
      </c>
      <c r="AH445" s="65">
        <f>IF(AG445=1,data!$C$41*AF445,0)</f>
        <v>0</v>
      </c>
      <c r="AI445" s="87" t="s">
        <v>87</v>
      </c>
      <c r="AJ445" s="66">
        <f>IF(AG445=1,IF(AF445&lt;15,VLOOKUP(AI445,data!$B$3:$E$32,2,0)*AF445,(VLOOKUP(AI445,data!$B$3:$E$32,2,0)*14)+(VLOOKUP(AI445,data!$B$3:$E$32,3,0))*(AF445-14)),0)</f>
        <v>0</v>
      </c>
      <c r="AK445" s="87" t="s">
        <v>87</v>
      </c>
      <c r="AL445" s="66">
        <f>IF(AG445=1,VLOOKUP(AK445,data!$B$35:$D$39,2,0),0)</f>
        <v>0</v>
      </c>
      <c r="AM445" s="67">
        <f>IF(AND(AJ445&lt;&gt;0,AL445&lt;&gt;0)=FALSE,0,data!$C$43)</f>
        <v>0</v>
      </c>
      <c r="AN445" s="91">
        <f t="shared" si="194"/>
        <v>0</v>
      </c>
      <c r="AO445" s="121">
        <f t="shared" si="195"/>
        <v>0</v>
      </c>
      <c r="AP445" s="61">
        <f t="shared" si="196"/>
        <v>0</v>
      </c>
      <c r="AQ445" s="61">
        <f t="shared" si="197"/>
        <v>0</v>
      </c>
      <c r="AS445" s="64"/>
      <c r="AT445" s="61">
        <f t="shared" si="198"/>
        <v>0</v>
      </c>
      <c r="AU445" s="65">
        <f>IF(AT445=1,data!$C$41*AS445,0)</f>
        <v>0</v>
      </c>
      <c r="AV445" s="87" t="s">
        <v>87</v>
      </c>
      <c r="AW445" s="66">
        <f>IF(AT445=1,IF(AS445&lt;15,VLOOKUP(AV445,data!$B$3:$E$32,2,0)*AS445,(VLOOKUP(AV445,data!$B$3:$E$32,2,0)*14)+(VLOOKUP(AV445,data!$B$3:$E$32,3,0))*(AS445-14)),0)</f>
        <v>0</v>
      </c>
      <c r="AX445" s="87" t="s">
        <v>87</v>
      </c>
      <c r="AY445" s="66">
        <f>IF(AT445=1,VLOOKUP(AX445,data!$B$35:$D$39,2,0),0)</f>
        <v>0</v>
      </c>
      <c r="AZ445" s="67">
        <f>IF(AND(AW445&lt;&gt;0,AY445&lt;&gt;0)=FALSE,0,data!$C$43)</f>
        <v>0</v>
      </c>
      <c r="BA445" s="91">
        <f t="shared" si="199"/>
        <v>0</v>
      </c>
      <c r="BB445" s="121">
        <f t="shared" si="200"/>
        <v>0</v>
      </c>
      <c r="BC445" s="61">
        <f t="shared" si="201"/>
        <v>0</v>
      </c>
      <c r="BD445" s="61">
        <f t="shared" si="202"/>
        <v>0</v>
      </c>
      <c r="BF445" s="64"/>
      <c r="BG445" s="61">
        <f t="shared" si="203"/>
        <v>0</v>
      </c>
      <c r="BH445" s="65">
        <f>IF(BG445=1,data!$C$41*BF445,0)</f>
        <v>0</v>
      </c>
      <c r="BI445" s="87" t="s">
        <v>87</v>
      </c>
      <c r="BJ445" s="66">
        <f>IF(BG445=1,IF(BF445&lt;15,VLOOKUP(BI445,data!$B$3:$E$32,2,0)*BF445,(VLOOKUP(BI445,data!$B$3:$E$32,2,0)*14)+(VLOOKUP(BI445,data!$B$3:$E$32,3,0))*(BF445-14)),0)</f>
        <v>0</v>
      </c>
      <c r="BK445" s="87" t="s">
        <v>87</v>
      </c>
      <c r="BL445" s="66">
        <f>IF(BG445=1,VLOOKUP(BK445,data!$B$35:$D$39,2,0),0)</f>
        <v>0</v>
      </c>
      <c r="BM445" s="67">
        <f>IF(AND(BJ445&lt;&gt;0,BL445&lt;&gt;0)=FALSE,0,data!$C$43)</f>
        <v>0</v>
      </c>
      <c r="BN445" s="91">
        <f t="shared" si="204"/>
        <v>0</v>
      </c>
      <c r="BO445" s="121">
        <f t="shared" si="205"/>
        <v>0</v>
      </c>
      <c r="BP445" s="61">
        <f t="shared" si="206"/>
        <v>0</v>
      </c>
      <c r="BQ445" s="61">
        <f t="shared" si="207"/>
        <v>0</v>
      </c>
      <c r="BS445" s="64"/>
      <c r="BT445" s="61">
        <f t="shared" si="208"/>
        <v>0</v>
      </c>
      <c r="BU445" s="65">
        <f>IF(BT445=1,data!$C$41*BS445,0)</f>
        <v>0</v>
      </c>
      <c r="BV445" s="87" t="s">
        <v>87</v>
      </c>
      <c r="BW445" s="66">
        <f>IF(BT445=1,IF(BS445&lt;15,VLOOKUP(BV445,data!$B$3:$E$32,2,0)*BS445,(VLOOKUP(BV445,data!$B$3:$E$32,2,0)*14)+(VLOOKUP(BV445,data!$B$3:$E$32,3,0))*(BS445-14)),0)</f>
        <v>0</v>
      </c>
      <c r="BX445" s="87" t="s">
        <v>87</v>
      </c>
      <c r="BY445" s="66">
        <f>IF(BT445=1,VLOOKUP(BX445,data!$B$35:$D$39,2,0),0)</f>
        <v>0</v>
      </c>
      <c r="BZ445" s="67">
        <f>IF(AND(BW445&lt;&gt;0,BY445&lt;&gt;0)=FALSE,0,data!$C$43)</f>
        <v>0</v>
      </c>
      <c r="CA445" s="91">
        <f t="shared" si="209"/>
        <v>0</v>
      </c>
      <c r="CB445" s="121">
        <f t="shared" si="210"/>
        <v>0</v>
      </c>
      <c r="CC445" s="61">
        <f t="shared" si="211"/>
        <v>0</v>
      </c>
      <c r="CD445" s="61">
        <f t="shared" si="212"/>
        <v>0</v>
      </c>
    </row>
    <row r="446" spans="1:82" ht="18" hidden="1" customHeight="1" x14ac:dyDescent="0.25">
      <c r="A446" s="68"/>
      <c r="B446" s="58" t="s">
        <v>528</v>
      </c>
      <c r="C446" s="113"/>
      <c r="D446" s="59"/>
      <c r="E446" s="64"/>
      <c r="F446" s="61">
        <f t="shared" si="184"/>
        <v>0</v>
      </c>
      <c r="G446" s="65">
        <f>IF(F446=1,data!$C$41*E446,0)</f>
        <v>0</v>
      </c>
      <c r="H446" s="87" t="s">
        <v>87</v>
      </c>
      <c r="I446" s="66">
        <f>IF($F446=1,IF($E446&lt;15,VLOOKUP(H446,data!$B$3:$E$32,2,0)*$E446,(VLOOKUP(H446,data!$B$3:$E$32,2,0)*14)+(VLOOKUP(H446,data!$B$3:$E$32,3,0))*($E446-14)),0)</f>
        <v>0</v>
      </c>
      <c r="J446" s="87" t="s">
        <v>87</v>
      </c>
      <c r="K446" s="66">
        <f>IF($F446=1,VLOOKUP(J446,data!$B$35:$D$39,2,0),0)</f>
        <v>0</v>
      </c>
      <c r="L446" s="67">
        <f>IF(AND(I446&lt;&gt;0,K446&lt;&gt;0)=FALSE,0,data!$C$43)</f>
        <v>0</v>
      </c>
      <c r="M446" s="91">
        <f t="shared" si="214"/>
        <v>0</v>
      </c>
      <c r="N446" s="61">
        <f t="shared" si="213"/>
        <v>0</v>
      </c>
      <c r="O446" s="61">
        <f t="shared" si="185"/>
        <v>0</v>
      </c>
      <c r="P446" s="61">
        <f t="shared" si="186"/>
        <v>0</v>
      </c>
      <c r="Q446" s="137">
        <f t="shared" si="187"/>
        <v>0</v>
      </c>
      <c r="S446" s="64"/>
      <c r="T446" s="61">
        <f t="shared" si="188"/>
        <v>0</v>
      </c>
      <c r="U446" s="65">
        <f>IF(T446=1,data!$C$41*S446,0)</f>
        <v>0</v>
      </c>
      <c r="V446" s="87" t="s">
        <v>87</v>
      </c>
      <c r="W446" s="66">
        <f>IF(T446=1,IF(S446&lt;15,VLOOKUP(V446,data!$B$3:$E$32,2,0)*S446,(VLOOKUP(V446,data!$B$3:$E$32,2,0)*14)+(VLOOKUP(V446,data!$B$3:$E$32,3,0))*(S446-14)),0)</f>
        <v>0</v>
      </c>
      <c r="X446" s="87" t="s">
        <v>87</v>
      </c>
      <c r="Y446" s="66">
        <f>IF(T446=1,VLOOKUP(X446,data!$B$35:$D$39,2,0),0)</f>
        <v>0</v>
      </c>
      <c r="Z446" s="67">
        <f>IF(AND(W446&lt;&gt;0,Y446&lt;&gt;0)=FALSE,0,data!$C$43)</f>
        <v>0</v>
      </c>
      <c r="AA446" s="91">
        <f t="shared" si="189"/>
        <v>0</v>
      </c>
      <c r="AB446" s="121">
        <f t="shared" si="190"/>
        <v>0</v>
      </c>
      <c r="AC446" s="61">
        <f t="shared" si="191"/>
        <v>0</v>
      </c>
      <c r="AD446" s="61">
        <f t="shared" si="192"/>
        <v>0</v>
      </c>
      <c r="AF446" s="64"/>
      <c r="AG446" s="61">
        <f t="shared" si="193"/>
        <v>0</v>
      </c>
      <c r="AH446" s="65">
        <f>IF(AG446=1,data!$C$41*AF446,0)</f>
        <v>0</v>
      </c>
      <c r="AI446" s="87" t="s">
        <v>87</v>
      </c>
      <c r="AJ446" s="66">
        <f>IF(AG446=1,IF(AF446&lt;15,VLOOKUP(AI446,data!$B$3:$E$32,2,0)*AF446,(VLOOKUP(AI446,data!$B$3:$E$32,2,0)*14)+(VLOOKUP(AI446,data!$B$3:$E$32,3,0))*(AF446-14)),0)</f>
        <v>0</v>
      </c>
      <c r="AK446" s="87" t="s">
        <v>87</v>
      </c>
      <c r="AL446" s="66">
        <f>IF(AG446=1,VLOOKUP(AK446,data!$B$35:$D$39,2,0),0)</f>
        <v>0</v>
      </c>
      <c r="AM446" s="67">
        <f>IF(AND(AJ446&lt;&gt;0,AL446&lt;&gt;0)=FALSE,0,data!$C$43)</f>
        <v>0</v>
      </c>
      <c r="AN446" s="91">
        <f t="shared" si="194"/>
        <v>0</v>
      </c>
      <c r="AO446" s="121">
        <f t="shared" si="195"/>
        <v>0</v>
      </c>
      <c r="AP446" s="61">
        <f t="shared" si="196"/>
        <v>0</v>
      </c>
      <c r="AQ446" s="61">
        <f t="shared" si="197"/>
        <v>0</v>
      </c>
      <c r="AS446" s="64"/>
      <c r="AT446" s="61">
        <f t="shared" si="198"/>
        <v>0</v>
      </c>
      <c r="AU446" s="65">
        <f>IF(AT446=1,data!$C$41*AS446,0)</f>
        <v>0</v>
      </c>
      <c r="AV446" s="87" t="s">
        <v>87</v>
      </c>
      <c r="AW446" s="66">
        <f>IF(AT446=1,IF(AS446&lt;15,VLOOKUP(AV446,data!$B$3:$E$32,2,0)*AS446,(VLOOKUP(AV446,data!$B$3:$E$32,2,0)*14)+(VLOOKUP(AV446,data!$B$3:$E$32,3,0))*(AS446-14)),0)</f>
        <v>0</v>
      </c>
      <c r="AX446" s="87" t="s">
        <v>87</v>
      </c>
      <c r="AY446" s="66">
        <f>IF(AT446=1,VLOOKUP(AX446,data!$B$35:$D$39,2,0),0)</f>
        <v>0</v>
      </c>
      <c r="AZ446" s="67">
        <f>IF(AND(AW446&lt;&gt;0,AY446&lt;&gt;0)=FALSE,0,data!$C$43)</f>
        <v>0</v>
      </c>
      <c r="BA446" s="91">
        <f t="shared" si="199"/>
        <v>0</v>
      </c>
      <c r="BB446" s="121">
        <f t="shared" si="200"/>
        <v>0</v>
      </c>
      <c r="BC446" s="61">
        <f t="shared" si="201"/>
        <v>0</v>
      </c>
      <c r="BD446" s="61">
        <f t="shared" si="202"/>
        <v>0</v>
      </c>
      <c r="BF446" s="64"/>
      <c r="BG446" s="61">
        <f t="shared" si="203"/>
        <v>0</v>
      </c>
      <c r="BH446" s="65">
        <f>IF(BG446=1,data!$C$41*BF446,0)</f>
        <v>0</v>
      </c>
      <c r="BI446" s="87" t="s">
        <v>87</v>
      </c>
      <c r="BJ446" s="66">
        <f>IF(BG446=1,IF(BF446&lt;15,VLOOKUP(BI446,data!$B$3:$E$32,2,0)*BF446,(VLOOKUP(BI446,data!$B$3:$E$32,2,0)*14)+(VLOOKUP(BI446,data!$B$3:$E$32,3,0))*(BF446-14)),0)</f>
        <v>0</v>
      </c>
      <c r="BK446" s="87" t="s">
        <v>87</v>
      </c>
      <c r="BL446" s="66">
        <f>IF(BG446=1,VLOOKUP(BK446,data!$B$35:$D$39,2,0),0)</f>
        <v>0</v>
      </c>
      <c r="BM446" s="67">
        <f>IF(AND(BJ446&lt;&gt;0,BL446&lt;&gt;0)=FALSE,0,data!$C$43)</f>
        <v>0</v>
      </c>
      <c r="BN446" s="91">
        <f t="shared" si="204"/>
        <v>0</v>
      </c>
      <c r="BO446" s="121">
        <f t="shared" si="205"/>
        <v>0</v>
      </c>
      <c r="BP446" s="61">
        <f t="shared" si="206"/>
        <v>0</v>
      </c>
      <c r="BQ446" s="61">
        <f t="shared" si="207"/>
        <v>0</v>
      </c>
      <c r="BS446" s="64"/>
      <c r="BT446" s="61">
        <f t="shared" si="208"/>
        <v>0</v>
      </c>
      <c r="BU446" s="65">
        <f>IF(BT446=1,data!$C$41*BS446,0)</f>
        <v>0</v>
      </c>
      <c r="BV446" s="87" t="s">
        <v>87</v>
      </c>
      <c r="BW446" s="66">
        <f>IF(BT446=1,IF(BS446&lt;15,VLOOKUP(BV446,data!$B$3:$E$32,2,0)*BS446,(VLOOKUP(BV446,data!$B$3:$E$32,2,0)*14)+(VLOOKUP(BV446,data!$B$3:$E$32,3,0))*(BS446-14)),0)</f>
        <v>0</v>
      </c>
      <c r="BX446" s="87" t="s">
        <v>87</v>
      </c>
      <c r="BY446" s="66">
        <f>IF(BT446=1,VLOOKUP(BX446,data!$B$35:$D$39,2,0),0)</f>
        <v>0</v>
      </c>
      <c r="BZ446" s="67">
        <f>IF(AND(BW446&lt;&gt;0,BY446&lt;&gt;0)=FALSE,0,data!$C$43)</f>
        <v>0</v>
      </c>
      <c r="CA446" s="91">
        <f t="shared" si="209"/>
        <v>0</v>
      </c>
      <c r="CB446" s="121">
        <f t="shared" si="210"/>
        <v>0</v>
      </c>
      <c r="CC446" s="61">
        <f t="shared" si="211"/>
        <v>0</v>
      </c>
      <c r="CD446" s="61">
        <f t="shared" si="212"/>
        <v>0</v>
      </c>
    </row>
    <row r="447" spans="1:82" ht="18" hidden="1" customHeight="1" x14ac:dyDescent="0.25">
      <c r="A447" s="68"/>
      <c r="B447" s="58" t="s">
        <v>529</v>
      </c>
      <c r="C447" s="113"/>
      <c r="D447" s="59"/>
      <c r="E447" s="64"/>
      <c r="F447" s="61">
        <f t="shared" si="184"/>
        <v>0</v>
      </c>
      <c r="G447" s="65">
        <f>IF(F447=1,data!$C$41*E447,0)</f>
        <v>0</v>
      </c>
      <c r="H447" s="87" t="s">
        <v>87</v>
      </c>
      <c r="I447" s="66">
        <f>IF($F447=1,IF($E447&lt;15,VLOOKUP(H447,data!$B$3:$E$32,2,0)*$E447,(VLOOKUP(H447,data!$B$3:$E$32,2,0)*14)+(VLOOKUP(H447,data!$B$3:$E$32,3,0))*($E447-14)),0)</f>
        <v>0</v>
      </c>
      <c r="J447" s="87" t="s">
        <v>87</v>
      </c>
      <c r="K447" s="66">
        <f>IF($F447=1,VLOOKUP(J447,data!$B$35:$D$39,2,0),0)</f>
        <v>0</v>
      </c>
      <c r="L447" s="67">
        <f>IF(AND(I447&lt;&gt;0,K447&lt;&gt;0)=FALSE,0,data!$C$43)</f>
        <v>0</v>
      </c>
      <c r="M447" s="91">
        <f t="shared" si="214"/>
        <v>0</v>
      </c>
      <c r="N447" s="61">
        <f t="shared" si="213"/>
        <v>0</v>
      </c>
      <c r="O447" s="61">
        <f t="shared" si="185"/>
        <v>0</v>
      </c>
      <c r="P447" s="61">
        <f t="shared" si="186"/>
        <v>0</v>
      </c>
      <c r="Q447" s="137">
        <f t="shared" si="187"/>
        <v>0</v>
      </c>
      <c r="S447" s="64"/>
      <c r="T447" s="61">
        <f t="shared" si="188"/>
        <v>0</v>
      </c>
      <c r="U447" s="65">
        <f>IF(T447=1,data!$C$41*S447,0)</f>
        <v>0</v>
      </c>
      <c r="V447" s="87" t="s">
        <v>87</v>
      </c>
      <c r="W447" s="66">
        <f>IF(T447=1,IF(S447&lt;15,VLOOKUP(V447,data!$B$3:$E$32,2,0)*S447,(VLOOKUP(V447,data!$B$3:$E$32,2,0)*14)+(VLOOKUP(V447,data!$B$3:$E$32,3,0))*(S447-14)),0)</f>
        <v>0</v>
      </c>
      <c r="X447" s="87" t="s">
        <v>87</v>
      </c>
      <c r="Y447" s="66">
        <f>IF(T447=1,VLOOKUP(X447,data!$B$35:$D$39,2,0),0)</f>
        <v>0</v>
      </c>
      <c r="Z447" s="67">
        <f>IF(AND(W447&lt;&gt;0,Y447&lt;&gt;0)=FALSE,0,data!$C$43)</f>
        <v>0</v>
      </c>
      <c r="AA447" s="91">
        <f t="shared" si="189"/>
        <v>0</v>
      </c>
      <c r="AB447" s="121">
        <f t="shared" si="190"/>
        <v>0</v>
      </c>
      <c r="AC447" s="61">
        <f t="shared" si="191"/>
        <v>0</v>
      </c>
      <c r="AD447" s="61">
        <f t="shared" si="192"/>
        <v>0</v>
      </c>
      <c r="AF447" s="64"/>
      <c r="AG447" s="61">
        <f t="shared" si="193"/>
        <v>0</v>
      </c>
      <c r="AH447" s="65">
        <f>IF(AG447=1,data!$C$41*AF447,0)</f>
        <v>0</v>
      </c>
      <c r="AI447" s="87" t="s">
        <v>87</v>
      </c>
      <c r="AJ447" s="66">
        <f>IF(AG447=1,IF(AF447&lt;15,VLOOKUP(AI447,data!$B$3:$E$32,2,0)*AF447,(VLOOKUP(AI447,data!$B$3:$E$32,2,0)*14)+(VLOOKUP(AI447,data!$B$3:$E$32,3,0))*(AF447-14)),0)</f>
        <v>0</v>
      </c>
      <c r="AK447" s="87" t="s">
        <v>87</v>
      </c>
      <c r="AL447" s="66">
        <f>IF(AG447=1,VLOOKUP(AK447,data!$B$35:$D$39,2,0),0)</f>
        <v>0</v>
      </c>
      <c r="AM447" s="67">
        <f>IF(AND(AJ447&lt;&gt;0,AL447&lt;&gt;0)=FALSE,0,data!$C$43)</f>
        <v>0</v>
      </c>
      <c r="AN447" s="91">
        <f t="shared" si="194"/>
        <v>0</v>
      </c>
      <c r="AO447" s="121">
        <f t="shared" si="195"/>
        <v>0</v>
      </c>
      <c r="AP447" s="61">
        <f t="shared" si="196"/>
        <v>0</v>
      </c>
      <c r="AQ447" s="61">
        <f t="shared" si="197"/>
        <v>0</v>
      </c>
      <c r="AS447" s="64"/>
      <c r="AT447" s="61">
        <f t="shared" si="198"/>
        <v>0</v>
      </c>
      <c r="AU447" s="65">
        <f>IF(AT447=1,data!$C$41*AS447,0)</f>
        <v>0</v>
      </c>
      <c r="AV447" s="87" t="s">
        <v>87</v>
      </c>
      <c r="AW447" s="66">
        <f>IF(AT447=1,IF(AS447&lt;15,VLOOKUP(AV447,data!$B$3:$E$32,2,0)*AS447,(VLOOKUP(AV447,data!$B$3:$E$32,2,0)*14)+(VLOOKUP(AV447,data!$B$3:$E$32,3,0))*(AS447-14)),0)</f>
        <v>0</v>
      </c>
      <c r="AX447" s="87" t="s">
        <v>87</v>
      </c>
      <c r="AY447" s="66">
        <f>IF(AT447=1,VLOOKUP(AX447,data!$B$35:$D$39,2,0),0)</f>
        <v>0</v>
      </c>
      <c r="AZ447" s="67">
        <f>IF(AND(AW447&lt;&gt;0,AY447&lt;&gt;0)=FALSE,0,data!$C$43)</f>
        <v>0</v>
      </c>
      <c r="BA447" s="91">
        <f t="shared" si="199"/>
        <v>0</v>
      </c>
      <c r="BB447" s="121">
        <f t="shared" si="200"/>
        <v>0</v>
      </c>
      <c r="BC447" s="61">
        <f t="shared" si="201"/>
        <v>0</v>
      </c>
      <c r="BD447" s="61">
        <f t="shared" si="202"/>
        <v>0</v>
      </c>
      <c r="BF447" s="64"/>
      <c r="BG447" s="61">
        <f t="shared" si="203"/>
        <v>0</v>
      </c>
      <c r="BH447" s="65">
        <f>IF(BG447=1,data!$C$41*BF447,0)</f>
        <v>0</v>
      </c>
      <c r="BI447" s="87" t="s">
        <v>87</v>
      </c>
      <c r="BJ447" s="66">
        <f>IF(BG447=1,IF(BF447&lt;15,VLOOKUP(BI447,data!$B$3:$E$32,2,0)*BF447,(VLOOKUP(BI447,data!$B$3:$E$32,2,0)*14)+(VLOOKUP(BI447,data!$B$3:$E$32,3,0))*(BF447-14)),0)</f>
        <v>0</v>
      </c>
      <c r="BK447" s="87" t="s">
        <v>87</v>
      </c>
      <c r="BL447" s="66">
        <f>IF(BG447=1,VLOOKUP(BK447,data!$B$35:$D$39,2,0),0)</f>
        <v>0</v>
      </c>
      <c r="BM447" s="67">
        <f>IF(AND(BJ447&lt;&gt;0,BL447&lt;&gt;0)=FALSE,0,data!$C$43)</f>
        <v>0</v>
      </c>
      <c r="BN447" s="91">
        <f t="shared" si="204"/>
        <v>0</v>
      </c>
      <c r="BO447" s="121">
        <f t="shared" si="205"/>
        <v>0</v>
      </c>
      <c r="BP447" s="61">
        <f t="shared" si="206"/>
        <v>0</v>
      </c>
      <c r="BQ447" s="61">
        <f t="shared" si="207"/>
        <v>0</v>
      </c>
      <c r="BS447" s="64"/>
      <c r="BT447" s="61">
        <f t="shared" si="208"/>
        <v>0</v>
      </c>
      <c r="BU447" s="65">
        <f>IF(BT447=1,data!$C$41*BS447,0)</f>
        <v>0</v>
      </c>
      <c r="BV447" s="87" t="s">
        <v>87</v>
      </c>
      <c r="BW447" s="66">
        <f>IF(BT447=1,IF(BS447&lt;15,VLOOKUP(BV447,data!$B$3:$E$32,2,0)*BS447,(VLOOKUP(BV447,data!$B$3:$E$32,2,0)*14)+(VLOOKUP(BV447,data!$B$3:$E$32,3,0))*(BS447-14)),0)</f>
        <v>0</v>
      </c>
      <c r="BX447" s="87" t="s">
        <v>87</v>
      </c>
      <c r="BY447" s="66">
        <f>IF(BT447=1,VLOOKUP(BX447,data!$B$35:$D$39,2,0),0)</f>
        <v>0</v>
      </c>
      <c r="BZ447" s="67">
        <f>IF(AND(BW447&lt;&gt;0,BY447&lt;&gt;0)=FALSE,0,data!$C$43)</f>
        <v>0</v>
      </c>
      <c r="CA447" s="91">
        <f t="shared" si="209"/>
        <v>0</v>
      </c>
      <c r="CB447" s="121">
        <f t="shared" si="210"/>
        <v>0</v>
      </c>
      <c r="CC447" s="61">
        <f t="shared" si="211"/>
        <v>0</v>
      </c>
      <c r="CD447" s="61">
        <f t="shared" si="212"/>
        <v>0</v>
      </c>
    </row>
    <row r="448" spans="1:82" ht="18" hidden="1" customHeight="1" x14ac:dyDescent="0.25">
      <c r="A448" s="68"/>
      <c r="B448" s="58" t="s">
        <v>530</v>
      </c>
      <c r="C448" s="113"/>
      <c r="D448" s="59"/>
      <c r="E448" s="64"/>
      <c r="F448" s="61">
        <f t="shared" si="184"/>
        <v>0</v>
      </c>
      <c r="G448" s="65">
        <f>IF(F448=1,data!$C$41*E448,0)</f>
        <v>0</v>
      </c>
      <c r="H448" s="87" t="s">
        <v>87</v>
      </c>
      <c r="I448" s="66">
        <f>IF($F448=1,IF($E448&lt;15,VLOOKUP(H448,data!$B$3:$E$32,2,0)*$E448,(VLOOKUP(H448,data!$B$3:$E$32,2,0)*14)+(VLOOKUP(H448,data!$B$3:$E$32,3,0))*($E448-14)),0)</f>
        <v>0</v>
      </c>
      <c r="J448" s="87" t="s">
        <v>87</v>
      </c>
      <c r="K448" s="66">
        <f>IF($F448=1,VLOOKUP(J448,data!$B$35:$D$39,2,0),0)</f>
        <v>0</v>
      </c>
      <c r="L448" s="67">
        <f>IF(AND(I448&lt;&gt;0,K448&lt;&gt;0)=FALSE,0,data!$C$43)</f>
        <v>0</v>
      </c>
      <c r="M448" s="91">
        <f t="shared" si="214"/>
        <v>0</v>
      </c>
      <c r="N448" s="61">
        <f t="shared" si="213"/>
        <v>0</v>
      </c>
      <c r="O448" s="61">
        <f t="shared" si="185"/>
        <v>0</v>
      </c>
      <c r="P448" s="61">
        <f t="shared" si="186"/>
        <v>0</v>
      </c>
      <c r="Q448" s="137">
        <f t="shared" si="187"/>
        <v>0</v>
      </c>
      <c r="S448" s="64"/>
      <c r="T448" s="61">
        <f t="shared" si="188"/>
        <v>0</v>
      </c>
      <c r="U448" s="65">
        <f>IF(T448=1,data!$C$41*S448,0)</f>
        <v>0</v>
      </c>
      <c r="V448" s="87" t="s">
        <v>87</v>
      </c>
      <c r="W448" s="66">
        <f>IF(T448=1,IF(S448&lt;15,VLOOKUP(V448,data!$B$3:$E$32,2,0)*S448,(VLOOKUP(V448,data!$B$3:$E$32,2,0)*14)+(VLOOKUP(V448,data!$B$3:$E$32,3,0))*(S448-14)),0)</f>
        <v>0</v>
      </c>
      <c r="X448" s="87" t="s">
        <v>87</v>
      </c>
      <c r="Y448" s="66">
        <f>IF(T448=1,VLOOKUP(X448,data!$B$35:$D$39,2,0),0)</f>
        <v>0</v>
      </c>
      <c r="Z448" s="67">
        <f>IF(AND(W448&lt;&gt;0,Y448&lt;&gt;0)=FALSE,0,data!$C$43)</f>
        <v>0</v>
      </c>
      <c r="AA448" s="91">
        <f t="shared" si="189"/>
        <v>0</v>
      </c>
      <c r="AB448" s="121">
        <f t="shared" si="190"/>
        <v>0</v>
      </c>
      <c r="AC448" s="61">
        <f t="shared" si="191"/>
        <v>0</v>
      </c>
      <c r="AD448" s="61">
        <f t="shared" si="192"/>
        <v>0</v>
      </c>
      <c r="AF448" s="64"/>
      <c r="AG448" s="61">
        <f t="shared" si="193"/>
        <v>0</v>
      </c>
      <c r="AH448" s="65">
        <f>IF(AG448=1,data!$C$41*AF448,0)</f>
        <v>0</v>
      </c>
      <c r="AI448" s="87" t="s">
        <v>87</v>
      </c>
      <c r="AJ448" s="66">
        <f>IF(AG448=1,IF(AF448&lt;15,VLOOKUP(AI448,data!$B$3:$E$32,2,0)*AF448,(VLOOKUP(AI448,data!$B$3:$E$32,2,0)*14)+(VLOOKUP(AI448,data!$B$3:$E$32,3,0))*(AF448-14)),0)</f>
        <v>0</v>
      </c>
      <c r="AK448" s="87" t="s">
        <v>87</v>
      </c>
      <c r="AL448" s="66">
        <f>IF(AG448=1,VLOOKUP(AK448,data!$B$35:$D$39,2,0),0)</f>
        <v>0</v>
      </c>
      <c r="AM448" s="67">
        <f>IF(AND(AJ448&lt;&gt;0,AL448&lt;&gt;0)=FALSE,0,data!$C$43)</f>
        <v>0</v>
      </c>
      <c r="AN448" s="91">
        <f t="shared" si="194"/>
        <v>0</v>
      </c>
      <c r="AO448" s="121">
        <f t="shared" si="195"/>
        <v>0</v>
      </c>
      <c r="AP448" s="61">
        <f t="shared" si="196"/>
        <v>0</v>
      </c>
      <c r="AQ448" s="61">
        <f t="shared" si="197"/>
        <v>0</v>
      </c>
      <c r="AS448" s="64"/>
      <c r="AT448" s="61">
        <f t="shared" si="198"/>
        <v>0</v>
      </c>
      <c r="AU448" s="65">
        <f>IF(AT448=1,data!$C$41*AS448,0)</f>
        <v>0</v>
      </c>
      <c r="AV448" s="87" t="s">
        <v>87</v>
      </c>
      <c r="AW448" s="66">
        <f>IF(AT448=1,IF(AS448&lt;15,VLOOKUP(AV448,data!$B$3:$E$32,2,0)*AS448,(VLOOKUP(AV448,data!$B$3:$E$32,2,0)*14)+(VLOOKUP(AV448,data!$B$3:$E$32,3,0))*(AS448-14)),0)</f>
        <v>0</v>
      </c>
      <c r="AX448" s="87" t="s">
        <v>87</v>
      </c>
      <c r="AY448" s="66">
        <f>IF(AT448=1,VLOOKUP(AX448,data!$B$35:$D$39,2,0),0)</f>
        <v>0</v>
      </c>
      <c r="AZ448" s="67">
        <f>IF(AND(AW448&lt;&gt;0,AY448&lt;&gt;0)=FALSE,0,data!$C$43)</f>
        <v>0</v>
      </c>
      <c r="BA448" s="91">
        <f t="shared" si="199"/>
        <v>0</v>
      </c>
      <c r="BB448" s="121">
        <f t="shared" si="200"/>
        <v>0</v>
      </c>
      <c r="BC448" s="61">
        <f t="shared" si="201"/>
        <v>0</v>
      </c>
      <c r="BD448" s="61">
        <f t="shared" si="202"/>
        <v>0</v>
      </c>
      <c r="BF448" s="64"/>
      <c r="BG448" s="61">
        <f t="shared" si="203"/>
        <v>0</v>
      </c>
      <c r="BH448" s="65">
        <f>IF(BG448=1,data!$C$41*BF448,0)</f>
        <v>0</v>
      </c>
      <c r="BI448" s="87" t="s">
        <v>87</v>
      </c>
      <c r="BJ448" s="66">
        <f>IF(BG448=1,IF(BF448&lt;15,VLOOKUP(BI448,data!$B$3:$E$32,2,0)*BF448,(VLOOKUP(BI448,data!$B$3:$E$32,2,0)*14)+(VLOOKUP(BI448,data!$B$3:$E$32,3,0))*(BF448-14)),0)</f>
        <v>0</v>
      </c>
      <c r="BK448" s="87" t="s">
        <v>87</v>
      </c>
      <c r="BL448" s="66">
        <f>IF(BG448=1,VLOOKUP(BK448,data!$B$35:$D$39,2,0),0)</f>
        <v>0</v>
      </c>
      <c r="BM448" s="67">
        <f>IF(AND(BJ448&lt;&gt;0,BL448&lt;&gt;0)=FALSE,0,data!$C$43)</f>
        <v>0</v>
      </c>
      <c r="BN448" s="91">
        <f t="shared" si="204"/>
        <v>0</v>
      </c>
      <c r="BO448" s="121">
        <f t="shared" si="205"/>
        <v>0</v>
      </c>
      <c r="BP448" s="61">
        <f t="shared" si="206"/>
        <v>0</v>
      </c>
      <c r="BQ448" s="61">
        <f t="shared" si="207"/>
        <v>0</v>
      </c>
      <c r="BS448" s="64"/>
      <c r="BT448" s="61">
        <f t="shared" si="208"/>
        <v>0</v>
      </c>
      <c r="BU448" s="65">
        <f>IF(BT448=1,data!$C$41*BS448,0)</f>
        <v>0</v>
      </c>
      <c r="BV448" s="87" t="s">
        <v>87</v>
      </c>
      <c r="BW448" s="66">
        <f>IF(BT448=1,IF(BS448&lt;15,VLOOKUP(BV448,data!$B$3:$E$32,2,0)*BS448,(VLOOKUP(BV448,data!$B$3:$E$32,2,0)*14)+(VLOOKUP(BV448,data!$B$3:$E$32,3,0))*(BS448-14)),0)</f>
        <v>0</v>
      </c>
      <c r="BX448" s="87" t="s">
        <v>87</v>
      </c>
      <c r="BY448" s="66">
        <f>IF(BT448=1,VLOOKUP(BX448,data!$B$35:$D$39,2,0),0)</f>
        <v>0</v>
      </c>
      <c r="BZ448" s="67">
        <f>IF(AND(BW448&lt;&gt;0,BY448&lt;&gt;0)=FALSE,0,data!$C$43)</f>
        <v>0</v>
      </c>
      <c r="CA448" s="91">
        <f t="shared" si="209"/>
        <v>0</v>
      </c>
      <c r="CB448" s="121">
        <f t="shared" si="210"/>
        <v>0</v>
      </c>
      <c r="CC448" s="61">
        <f t="shared" si="211"/>
        <v>0</v>
      </c>
      <c r="CD448" s="61">
        <f t="shared" si="212"/>
        <v>0</v>
      </c>
    </row>
    <row r="449" spans="1:82" ht="18" hidden="1" customHeight="1" x14ac:dyDescent="0.25">
      <c r="A449" s="68"/>
      <c r="B449" s="58" t="s">
        <v>531</v>
      </c>
      <c r="C449" s="113"/>
      <c r="D449" s="59"/>
      <c r="E449" s="64"/>
      <c r="F449" s="61">
        <f t="shared" si="184"/>
        <v>0</v>
      </c>
      <c r="G449" s="65">
        <f>IF(F449=1,data!$C$41*E449,0)</f>
        <v>0</v>
      </c>
      <c r="H449" s="87" t="s">
        <v>87</v>
      </c>
      <c r="I449" s="66">
        <f>IF($F449=1,IF($E449&lt;15,VLOOKUP(H449,data!$B$3:$E$32,2,0)*$E449,(VLOOKUP(H449,data!$B$3:$E$32,2,0)*14)+(VLOOKUP(H449,data!$B$3:$E$32,3,0))*($E449-14)),0)</f>
        <v>0</v>
      </c>
      <c r="J449" s="87" t="s">
        <v>87</v>
      </c>
      <c r="K449" s="66">
        <f>IF($F449=1,VLOOKUP(J449,data!$B$35:$D$39,2,0),0)</f>
        <v>0</v>
      </c>
      <c r="L449" s="67">
        <f>IF(AND(I449&lt;&gt;0,K449&lt;&gt;0)=FALSE,0,data!$C$43)</f>
        <v>0</v>
      </c>
      <c r="M449" s="91">
        <f t="shared" si="214"/>
        <v>0</v>
      </c>
      <c r="N449" s="61">
        <f t="shared" si="213"/>
        <v>0</v>
      </c>
      <c r="O449" s="61">
        <f t="shared" si="185"/>
        <v>0</v>
      </c>
      <c r="P449" s="61">
        <f t="shared" si="186"/>
        <v>0</v>
      </c>
      <c r="Q449" s="137">
        <f t="shared" si="187"/>
        <v>0</v>
      </c>
      <c r="S449" s="64"/>
      <c r="T449" s="61">
        <f t="shared" si="188"/>
        <v>0</v>
      </c>
      <c r="U449" s="65">
        <f>IF(T449=1,data!$C$41*S449,0)</f>
        <v>0</v>
      </c>
      <c r="V449" s="87" t="s">
        <v>87</v>
      </c>
      <c r="W449" s="66">
        <f>IF(T449=1,IF(S449&lt;15,VLOOKUP(V449,data!$B$3:$E$32,2,0)*S449,(VLOOKUP(V449,data!$B$3:$E$32,2,0)*14)+(VLOOKUP(V449,data!$B$3:$E$32,3,0))*(S449-14)),0)</f>
        <v>0</v>
      </c>
      <c r="X449" s="87" t="s">
        <v>87</v>
      </c>
      <c r="Y449" s="66">
        <f>IF(T449=1,VLOOKUP(X449,data!$B$35:$D$39,2,0),0)</f>
        <v>0</v>
      </c>
      <c r="Z449" s="67">
        <f>IF(AND(W449&lt;&gt;0,Y449&lt;&gt;0)=FALSE,0,data!$C$43)</f>
        <v>0</v>
      </c>
      <c r="AA449" s="91">
        <f t="shared" si="189"/>
        <v>0</v>
      </c>
      <c r="AB449" s="121">
        <f t="shared" si="190"/>
        <v>0</v>
      </c>
      <c r="AC449" s="61">
        <f t="shared" si="191"/>
        <v>0</v>
      </c>
      <c r="AD449" s="61">
        <f t="shared" si="192"/>
        <v>0</v>
      </c>
      <c r="AF449" s="64"/>
      <c r="AG449" s="61">
        <f t="shared" si="193"/>
        <v>0</v>
      </c>
      <c r="AH449" s="65">
        <f>IF(AG449=1,data!$C$41*AF449,0)</f>
        <v>0</v>
      </c>
      <c r="AI449" s="87" t="s">
        <v>87</v>
      </c>
      <c r="AJ449" s="66">
        <f>IF(AG449=1,IF(AF449&lt;15,VLOOKUP(AI449,data!$B$3:$E$32,2,0)*AF449,(VLOOKUP(AI449,data!$B$3:$E$32,2,0)*14)+(VLOOKUP(AI449,data!$B$3:$E$32,3,0))*(AF449-14)),0)</f>
        <v>0</v>
      </c>
      <c r="AK449" s="87" t="s">
        <v>87</v>
      </c>
      <c r="AL449" s="66">
        <f>IF(AG449=1,VLOOKUP(AK449,data!$B$35:$D$39,2,0),0)</f>
        <v>0</v>
      </c>
      <c r="AM449" s="67">
        <f>IF(AND(AJ449&lt;&gt;0,AL449&lt;&gt;0)=FALSE,0,data!$C$43)</f>
        <v>0</v>
      </c>
      <c r="AN449" s="91">
        <f t="shared" si="194"/>
        <v>0</v>
      </c>
      <c r="AO449" s="121">
        <f t="shared" si="195"/>
        <v>0</v>
      </c>
      <c r="AP449" s="61">
        <f t="shared" si="196"/>
        <v>0</v>
      </c>
      <c r="AQ449" s="61">
        <f t="shared" si="197"/>
        <v>0</v>
      </c>
      <c r="AS449" s="64"/>
      <c r="AT449" s="61">
        <f t="shared" si="198"/>
        <v>0</v>
      </c>
      <c r="AU449" s="65">
        <f>IF(AT449=1,data!$C$41*AS449,0)</f>
        <v>0</v>
      </c>
      <c r="AV449" s="87" t="s">
        <v>87</v>
      </c>
      <c r="AW449" s="66">
        <f>IF(AT449=1,IF(AS449&lt;15,VLOOKUP(AV449,data!$B$3:$E$32,2,0)*AS449,(VLOOKUP(AV449,data!$B$3:$E$32,2,0)*14)+(VLOOKUP(AV449,data!$B$3:$E$32,3,0))*(AS449-14)),0)</f>
        <v>0</v>
      </c>
      <c r="AX449" s="87" t="s">
        <v>87</v>
      </c>
      <c r="AY449" s="66">
        <f>IF(AT449=1,VLOOKUP(AX449,data!$B$35:$D$39,2,0),0)</f>
        <v>0</v>
      </c>
      <c r="AZ449" s="67">
        <f>IF(AND(AW449&lt;&gt;0,AY449&lt;&gt;0)=FALSE,0,data!$C$43)</f>
        <v>0</v>
      </c>
      <c r="BA449" s="91">
        <f t="shared" si="199"/>
        <v>0</v>
      </c>
      <c r="BB449" s="121">
        <f t="shared" si="200"/>
        <v>0</v>
      </c>
      <c r="BC449" s="61">
        <f t="shared" si="201"/>
        <v>0</v>
      </c>
      <c r="BD449" s="61">
        <f t="shared" si="202"/>
        <v>0</v>
      </c>
      <c r="BF449" s="64"/>
      <c r="BG449" s="61">
        <f t="shared" si="203"/>
        <v>0</v>
      </c>
      <c r="BH449" s="65">
        <f>IF(BG449=1,data!$C$41*BF449,0)</f>
        <v>0</v>
      </c>
      <c r="BI449" s="87" t="s">
        <v>87</v>
      </c>
      <c r="BJ449" s="66">
        <f>IF(BG449=1,IF(BF449&lt;15,VLOOKUP(BI449,data!$B$3:$E$32,2,0)*BF449,(VLOOKUP(BI449,data!$B$3:$E$32,2,0)*14)+(VLOOKUP(BI449,data!$B$3:$E$32,3,0))*(BF449-14)),0)</f>
        <v>0</v>
      </c>
      <c r="BK449" s="87" t="s">
        <v>87</v>
      </c>
      <c r="BL449" s="66">
        <f>IF(BG449=1,VLOOKUP(BK449,data!$B$35:$D$39,2,0),0)</f>
        <v>0</v>
      </c>
      <c r="BM449" s="67">
        <f>IF(AND(BJ449&lt;&gt;0,BL449&lt;&gt;0)=FALSE,0,data!$C$43)</f>
        <v>0</v>
      </c>
      <c r="BN449" s="91">
        <f t="shared" si="204"/>
        <v>0</v>
      </c>
      <c r="BO449" s="121">
        <f t="shared" si="205"/>
        <v>0</v>
      </c>
      <c r="BP449" s="61">
        <f t="shared" si="206"/>
        <v>0</v>
      </c>
      <c r="BQ449" s="61">
        <f t="shared" si="207"/>
        <v>0</v>
      </c>
      <c r="BS449" s="64"/>
      <c r="BT449" s="61">
        <f t="shared" si="208"/>
        <v>0</v>
      </c>
      <c r="BU449" s="65">
        <f>IF(BT449=1,data!$C$41*BS449,0)</f>
        <v>0</v>
      </c>
      <c r="BV449" s="87" t="s">
        <v>87</v>
      </c>
      <c r="BW449" s="66">
        <f>IF(BT449=1,IF(BS449&lt;15,VLOOKUP(BV449,data!$B$3:$E$32,2,0)*BS449,(VLOOKUP(BV449,data!$B$3:$E$32,2,0)*14)+(VLOOKUP(BV449,data!$B$3:$E$32,3,0))*(BS449-14)),0)</f>
        <v>0</v>
      </c>
      <c r="BX449" s="87" t="s">
        <v>87</v>
      </c>
      <c r="BY449" s="66">
        <f>IF(BT449=1,VLOOKUP(BX449,data!$B$35:$D$39,2,0),0)</f>
        <v>0</v>
      </c>
      <c r="BZ449" s="67">
        <f>IF(AND(BW449&lt;&gt;0,BY449&lt;&gt;0)=FALSE,0,data!$C$43)</f>
        <v>0</v>
      </c>
      <c r="CA449" s="91">
        <f t="shared" si="209"/>
        <v>0</v>
      </c>
      <c r="CB449" s="121">
        <f t="shared" si="210"/>
        <v>0</v>
      </c>
      <c r="CC449" s="61">
        <f t="shared" si="211"/>
        <v>0</v>
      </c>
      <c r="CD449" s="61">
        <f t="shared" si="212"/>
        <v>0</v>
      </c>
    </row>
    <row r="450" spans="1:82" ht="18" hidden="1" customHeight="1" x14ac:dyDescent="0.25">
      <c r="A450" s="68"/>
      <c r="B450" s="58" t="s">
        <v>532</v>
      </c>
      <c r="C450" s="113"/>
      <c r="D450" s="59"/>
      <c r="E450" s="64"/>
      <c r="F450" s="61">
        <f t="shared" si="184"/>
        <v>0</v>
      </c>
      <c r="G450" s="65">
        <f>IF(F450=1,data!$C$41*E450,0)</f>
        <v>0</v>
      </c>
      <c r="H450" s="87" t="s">
        <v>87</v>
      </c>
      <c r="I450" s="66">
        <f>IF($F450=1,IF($E450&lt;15,VLOOKUP(H450,data!$B$3:$E$32,2,0)*$E450,(VLOOKUP(H450,data!$B$3:$E$32,2,0)*14)+(VLOOKUP(H450,data!$B$3:$E$32,3,0))*($E450-14)),0)</f>
        <v>0</v>
      </c>
      <c r="J450" s="87" t="s">
        <v>87</v>
      </c>
      <c r="K450" s="66">
        <f>IF($F450=1,VLOOKUP(J450,data!$B$35:$D$39,2,0),0)</f>
        <v>0</v>
      </c>
      <c r="L450" s="67">
        <f>IF(AND(I450&lt;&gt;0,K450&lt;&gt;0)=FALSE,0,data!$C$43)</f>
        <v>0</v>
      </c>
      <c r="M450" s="91">
        <f t="shared" si="214"/>
        <v>0</v>
      </c>
      <c r="N450" s="61">
        <f t="shared" si="213"/>
        <v>0</v>
      </c>
      <c r="O450" s="61">
        <f t="shared" si="185"/>
        <v>0</v>
      </c>
      <c r="P450" s="61">
        <f t="shared" si="186"/>
        <v>0</v>
      </c>
      <c r="Q450" s="137">
        <f t="shared" si="187"/>
        <v>0</v>
      </c>
      <c r="S450" s="64"/>
      <c r="T450" s="61">
        <f t="shared" si="188"/>
        <v>0</v>
      </c>
      <c r="U450" s="65">
        <f>IF(T450=1,data!$C$41*S450,0)</f>
        <v>0</v>
      </c>
      <c r="V450" s="87" t="s">
        <v>87</v>
      </c>
      <c r="W450" s="66">
        <f>IF(T450=1,IF(S450&lt;15,VLOOKUP(V450,data!$B$3:$E$32,2,0)*S450,(VLOOKUP(V450,data!$B$3:$E$32,2,0)*14)+(VLOOKUP(V450,data!$B$3:$E$32,3,0))*(S450-14)),0)</f>
        <v>0</v>
      </c>
      <c r="X450" s="87" t="s">
        <v>87</v>
      </c>
      <c r="Y450" s="66">
        <f>IF(T450=1,VLOOKUP(X450,data!$B$35:$D$39,2,0),0)</f>
        <v>0</v>
      </c>
      <c r="Z450" s="67">
        <f>IF(AND(W450&lt;&gt;0,Y450&lt;&gt;0)=FALSE,0,data!$C$43)</f>
        <v>0</v>
      </c>
      <c r="AA450" s="91">
        <f t="shared" si="189"/>
        <v>0</v>
      </c>
      <c r="AB450" s="121">
        <f t="shared" si="190"/>
        <v>0</v>
      </c>
      <c r="AC450" s="61">
        <f t="shared" si="191"/>
        <v>0</v>
      </c>
      <c r="AD450" s="61">
        <f t="shared" si="192"/>
        <v>0</v>
      </c>
      <c r="AF450" s="64"/>
      <c r="AG450" s="61">
        <f t="shared" si="193"/>
        <v>0</v>
      </c>
      <c r="AH450" s="65">
        <f>IF(AG450=1,data!$C$41*AF450,0)</f>
        <v>0</v>
      </c>
      <c r="AI450" s="87" t="s">
        <v>87</v>
      </c>
      <c r="AJ450" s="66">
        <f>IF(AG450=1,IF(AF450&lt;15,VLOOKUP(AI450,data!$B$3:$E$32,2,0)*AF450,(VLOOKUP(AI450,data!$B$3:$E$32,2,0)*14)+(VLOOKUP(AI450,data!$B$3:$E$32,3,0))*(AF450-14)),0)</f>
        <v>0</v>
      </c>
      <c r="AK450" s="87" t="s">
        <v>87</v>
      </c>
      <c r="AL450" s="66">
        <f>IF(AG450=1,VLOOKUP(AK450,data!$B$35:$D$39,2,0),0)</f>
        <v>0</v>
      </c>
      <c r="AM450" s="67">
        <f>IF(AND(AJ450&lt;&gt;0,AL450&lt;&gt;0)=FALSE,0,data!$C$43)</f>
        <v>0</v>
      </c>
      <c r="AN450" s="91">
        <f t="shared" si="194"/>
        <v>0</v>
      </c>
      <c r="AO450" s="121">
        <f t="shared" si="195"/>
        <v>0</v>
      </c>
      <c r="AP450" s="61">
        <f t="shared" si="196"/>
        <v>0</v>
      </c>
      <c r="AQ450" s="61">
        <f t="shared" si="197"/>
        <v>0</v>
      </c>
      <c r="AS450" s="64"/>
      <c r="AT450" s="61">
        <f t="shared" si="198"/>
        <v>0</v>
      </c>
      <c r="AU450" s="65">
        <f>IF(AT450=1,data!$C$41*AS450,0)</f>
        <v>0</v>
      </c>
      <c r="AV450" s="87" t="s">
        <v>87</v>
      </c>
      <c r="AW450" s="66">
        <f>IF(AT450=1,IF(AS450&lt;15,VLOOKUP(AV450,data!$B$3:$E$32,2,0)*AS450,(VLOOKUP(AV450,data!$B$3:$E$32,2,0)*14)+(VLOOKUP(AV450,data!$B$3:$E$32,3,0))*(AS450-14)),0)</f>
        <v>0</v>
      </c>
      <c r="AX450" s="87" t="s">
        <v>87</v>
      </c>
      <c r="AY450" s="66">
        <f>IF(AT450=1,VLOOKUP(AX450,data!$B$35:$D$39,2,0),0)</f>
        <v>0</v>
      </c>
      <c r="AZ450" s="67">
        <f>IF(AND(AW450&lt;&gt;0,AY450&lt;&gt;0)=FALSE,0,data!$C$43)</f>
        <v>0</v>
      </c>
      <c r="BA450" s="91">
        <f t="shared" si="199"/>
        <v>0</v>
      </c>
      <c r="BB450" s="121">
        <f t="shared" si="200"/>
        <v>0</v>
      </c>
      <c r="BC450" s="61">
        <f t="shared" si="201"/>
        <v>0</v>
      </c>
      <c r="BD450" s="61">
        <f t="shared" si="202"/>
        <v>0</v>
      </c>
      <c r="BF450" s="64"/>
      <c r="BG450" s="61">
        <f t="shared" si="203"/>
        <v>0</v>
      </c>
      <c r="BH450" s="65">
        <f>IF(BG450=1,data!$C$41*BF450,0)</f>
        <v>0</v>
      </c>
      <c r="BI450" s="87" t="s">
        <v>87</v>
      </c>
      <c r="BJ450" s="66">
        <f>IF(BG450=1,IF(BF450&lt;15,VLOOKUP(BI450,data!$B$3:$E$32,2,0)*BF450,(VLOOKUP(BI450,data!$B$3:$E$32,2,0)*14)+(VLOOKUP(BI450,data!$B$3:$E$32,3,0))*(BF450-14)),0)</f>
        <v>0</v>
      </c>
      <c r="BK450" s="87" t="s">
        <v>87</v>
      </c>
      <c r="BL450" s="66">
        <f>IF(BG450=1,VLOOKUP(BK450,data!$B$35:$D$39,2,0),0)</f>
        <v>0</v>
      </c>
      <c r="BM450" s="67">
        <f>IF(AND(BJ450&lt;&gt;0,BL450&lt;&gt;0)=FALSE,0,data!$C$43)</f>
        <v>0</v>
      </c>
      <c r="BN450" s="91">
        <f t="shared" si="204"/>
        <v>0</v>
      </c>
      <c r="BO450" s="121">
        <f t="shared" si="205"/>
        <v>0</v>
      </c>
      <c r="BP450" s="61">
        <f t="shared" si="206"/>
        <v>0</v>
      </c>
      <c r="BQ450" s="61">
        <f t="shared" si="207"/>
        <v>0</v>
      </c>
      <c r="BS450" s="64"/>
      <c r="BT450" s="61">
        <f t="shared" si="208"/>
        <v>0</v>
      </c>
      <c r="BU450" s="65">
        <f>IF(BT450=1,data!$C$41*BS450,0)</f>
        <v>0</v>
      </c>
      <c r="BV450" s="87" t="s">
        <v>87</v>
      </c>
      <c r="BW450" s="66">
        <f>IF(BT450=1,IF(BS450&lt;15,VLOOKUP(BV450,data!$B$3:$E$32,2,0)*BS450,(VLOOKUP(BV450,data!$B$3:$E$32,2,0)*14)+(VLOOKUP(BV450,data!$B$3:$E$32,3,0))*(BS450-14)),0)</f>
        <v>0</v>
      </c>
      <c r="BX450" s="87" t="s">
        <v>87</v>
      </c>
      <c r="BY450" s="66">
        <f>IF(BT450=1,VLOOKUP(BX450,data!$B$35:$D$39,2,0),0)</f>
        <v>0</v>
      </c>
      <c r="BZ450" s="67">
        <f>IF(AND(BW450&lt;&gt;0,BY450&lt;&gt;0)=FALSE,0,data!$C$43)</f>
        <v>0</v>
      </c>
      <c r="CA450" s="91">
        <f t="shared" si="209"/>
        <v>0</v>
      </c>
      <c r="CB450" s="121">
        <f t="shared" si="210"/>
        <v>0</v>
      </c>
      <c r="CC450" s="61">
        <f t="shared" si="211"/>
        <v>0</v>
      </c>
      <c r="CD450" s="61">
        <f t="shared" si="212"/>
        <v>0</v>
      </c>
    </row>
    <row r="451" spans="1:82" ht="18" hidden="1" customHeight="1" x14ac:dyDescent="0.25">
      <c r="A451" s="68"/>
      <c r="B451" s="58" t="s">
        <v>533</v>
      </c>
      <c r="C451" s="113"/>
      <c r="D451" s="59"/>
      <c r="E451" s="64"/>
      <c r="F451" s="61">
        <f t="shared" si="184"/>
        <v>0</v>
      </c>
      <c r="G451" s="65">
        <f>IF(F451=1,data!$C$41*E451,0)</f>
        <v>0</v>
      </c>
      <c r="H451" s="87" t="s">
        <v>87</v>
      </c>
      <c r="I451" s="66">
        <f>IF($F451=1,IF($E451&lt;15,VLOOKUP(H451,data!$B$3:$E$32,2,0)*$E451,(VLOOKUP(H451,data!$B$3:$E$32,2,0)*14)+(VLOOKUP(H451,data!$B$3:$E$32,3,0))*($E451-14)),0)</f>
        <v>0</v>
      </c>
      <c r="J451" s="87" t="s">
        <v>87</v>
      </c>
      <c r="K451" s="66">
        <f>IF($F451=1,VLOOKUP(J451,data!$B$35:$D$39,2,0),0)</f>
        <v>0</v>
      </c>
      <c r="L451" s="67">
        <f>IF(AND(I451&lt;&gt;0,K451&lt;&gt;0)=FALSE,0,data!$C$43)</f>
        <v>0</v>
      </c>
      <c r="M451" s="91">
        <f t="shared" si="214"/>
        <v>0</v>
      </c>
      <c r="N451" s="61">
        <f t="shared" si="213"/>
        <v>0</v>
      </c>
      <c r="O451" s="61">
        <f t="shared" si="185"/>
        <v>0</v>
      </c>
      <c r="P451" s="61">
        <f t="shared" si="186"/>
        <v>0</v>
      </c>
      <c r="Q451" s="137">
        <f t="shared" si="187"/>
        <v>0</v>
      </c>
      <c r="S451" s="64"/>
      <c r="T451" s="61">
        <f t="shared" si="188"/>
        <v>0</v>
      </c>
      <c r="U451" s="65">
        <f>IF(T451=1,data!$C$41*S451,0)</f>
        <v>0</v>
      </c>
      <c r="V451" s="87" t="s">
        <v>87</v>
      </c>
      <c r="W451" s="66">
        <f>IF(T451=1,IF(S451&lt;15,VLOOKUP(V451,data!$B$3:$E$32,2,0)*S451,(VLOOKUP(V451,data!$B$3:$E$32,2,0)*14)+(VLOOKUP(V451,data!$B$3:$E$32,3,0))*(S451-14)),0)</f>
        <v>0</v>
      </c>
      <c r="X451" s="87" t="s">
        <v>87</v>
      </c>
      <c r="Y451" s="66">
        <f>IF(T451=1,VLOOKUP(X451,data!$B$35:$D$39,2,0),0)</f>
        <v>0</v>
      </c>
      <c r="Z451" s="67">
        <f>IF(AND(W451&lt;&gt;0,Y451&lt;&gt;0)=FALSE,0,data!$C$43)</f>
        <v>0</v>
      </c>
      <c r="AA451" s="91">
        <f t="shared" si="189"/>
        <v>0</v>
      </c>
      <c r="AB451" s="121">
        <f t="shared" si="190"/>
        <v>0</v>
      </c>
      <c r="AC451" s="61">
        <f t="shared" si="191"/>
        <v>0</v>
      </c>
      <c r="AD451" s="61">
        <f t="shared" si="192"/>
        <v>0</v>
      </c>
      <c r="AF451" s="64"/>
      <c r="AG451" s="61">
        <f t="shared" si="193"/>
        <v>0</v>
      </c>
      <c r="AH451" s="65">
        <f>IF(AG451=1,data!$C$41*AF451,0)</f>
        <v>0</v>
      </c>
      <c r="AI451" s="87" t="s">
        <v>87</v>
      </c>
      <c r="AJ451" s="66">
        <f>IF(AG451=1,IF(AF451&lt;15,VLOOKUP(AI451,data!$B$3:$E$32,2,0)*AF451,(VLOOKUP(AI451,data!$B$3:$E$32,2,0)*14)+(VLOOKUP(AI451,data!$B$3:$E$32,3,0))*(AF451-14)),0)</f>
        <v>0</v>
      </c>
      <c r="AK451" s="87" t="s">
        <v>87</v>
      </c>
      <c r="AL451" s="66">
        <f>IF(AG451=1,VLOOKUP(AK451,data!$B$35:$D$39,2,0),0)</f>
        <v>0</v>
      </c>
      <c r="AM451" s="67">
        <f>IF(AND(AJ451&lt;&gt;0,AL451&lt;&gt;0)=FALSE,0,data!$C$43)</f>
        <v>0</v>
      </c>
      <c r="AN451" s="91">
        <f t="shared" si="194"/>
        <v>0</v>
      </c>
      <c r="AO451" s="121">
        <f t="shared" si="195"/>
        <v>0</v>
      </c>
      <c r="AP451" s="61">
        <f t="shared" si="196"/>
        <v>0</v>
      </c>
      <c r="AQ451" s="61">
        <f t="shared" si="197"/>
        <v>0</v>
      </c>
      <c r="AS451" s="64"/>
      <c r="AT451" s="61">
        <f t="shared" si="198"/>
        <v>0</v>
      </c>
      <c r="AU451" s="65">
        <f>IF(AT451=1,data!$C$41*AS451,0)</f>
        <v>0</v>
      </c>
      <c r="AV451" s="87" t="s">
        <v>87</v>
      </c>
      <c r="AW451" s="66">
        <f>IF(AT451=1,IF(AS451&lt;15,VLOOKUP(AV451,data!$B$3:$E$32,2,0)*AS451,(VLOOKUP(AV451,data!$B$3:$E$32,2,0)*14)+(VLOOKUP(AV451,data!$B$3:$E$32,3,0))*(AS451-14)),0)</f>
        <v>0</v>
      </c>
      <c r="AX451" s="87" t="s">
        <v>87</v>
      </c>
      <c r="AY451" s="66">
        <f>IF(AT451=1,VLOOKUP(AX451,data!$B$35:$D$39,2,0),0)</f>
        <v>0</v>
      </c>
      <c r="AZ451" s="67">
        <f>IF(AND(AW451&lt;&gt;0,AY451&lt;&gt;0)=FALSE,0,data!$C$43)</f>
        <v>0</v>
      </c>
      <c r="BA451" s="91">
        <f t="shared" si="199"/>
        <v>0</v>
      </c>
      <c r="BB451" s="121">
        <f t="shared" si="200"/>
        <v>0</v>
      </c>
      <c r="BC451" s="61">
        <f t="shared" si="201"/>
        <v>0</v>
      </c>
      <c r="BD451" s="61">
        <f t="shared" si="202"/>
        <v>0</v>
      </c>
      <c r="BF451" s="64"/>
      <c r="BG451" s="61">
        <f t="shared" si="203"/>
        <v>0</v>
      </c>
      <c r="BH451" s="65">
        <f>IF(BG451=1,data!$C$41*BF451,0)</f>
        <v>0</v>
      </c>
      <c r="BI451" s="87" t="s">
        <v>87</v>
      </c>
      <c r="BJ451" s="66">
        <f>IF(BG451=1,IF(BF451&lt;15,VLOOKUP(BI451,data!$B$3:$E$32,2,0)*BF451,(VLOOKUP(BI451,data!$B$3:$E$32,2,0)*14)+(VLOOKUP(BI451,data!$B$3:$E$32,3,0))*(BF451-14)),0)</f>
        <v>0</v>
      </c>
      <c r="BK451" s="87" t="s">
        <v>87</v>
      </c>
      <c r="BL451" s="66">
        <f>IF(BG451=1,VLOOKUP(BK451,data!$B$35:$D$39,2,0),0)</f>
        <v>0</v>
      </c>
      <c r="BM451" s="67">
        <f>IF(AND(BJ451&lt;&gt;0,BL451&lt;&gt;0)=FALSE,0,data!$C$43)</f>
        <v>0</v>
      </c>
      <c r="BN451" s="91">
        <f t="shared" si="204"/>
        <v>0</v>
      </c>
      <c r="BO451" s="121">
        <f t="shared" si="205"/>
        <v>0</v>
      </c>
      <c r="BP451" s="61">
        <f t="shared" si="206"/>
        <v>0</v>
      </c>
      <c r="BQ451" s="61">
        <f t="shared" si="207"/>
        <v>0</v>
      </c>
      <c r="BS451" s="64"/>
      <c r="BT451" s="61">
        <f t="shared" si="208"/>
        <v>0</v>
      </c>
      <c r="BU451" s="65">
        <f>IF(BT451=1,data!$C$41*BS451,0)</f>
        <v>0</v>
      </c>
      <c r="BV451" s="87" t="s">
        <v>87</v>
      </c>
      <c r="BW451" s="66">
        <f>IF(BT451=1,IF(BS451&lt;15,VLOOKUP(BV451,data!$B$3:$E$32,2,0)*BS451,(VLOOKUP(BV451,data!$B$3:$E$32,2,0)*14)+(VLOOKUP(BV451,data!$B$3:$E$32,3,0))*(BS451-14)),0)</f>
        <v>0</v>
      </c>
      <c r="BX451" s="87" t="s">
        <v>87</v>
      </c>
      <c r="BY451" s="66">
        <f>IF(BT451=1,VLOOKUP(BX451,data!$B$35:$D$39,2,0),0)</f>
        <v>0</v>
      </c>
      <c r="BZ451" s="67">
        <f>IF(AND(BW451&lt;&gt;0,BY451&lt;&gt;0)=FALSE,0,data!$C$43)</f>
        <v>0</v>
      </c>
      <c r="CA451" s="91">
        <f t="shared" si="209"/>
        <v>0</v>
      </c>
      <c r="CB451" s="121">
        <f t="shared" si="210"/>
        <v>0</v>
      </c>
      <c r="CC451" s="61">
        <f t="shared" si="211"/>
        <v>0</v>
      </c>
      <c r="CD451" s="61">
        <f t="shared" si="212"/>
        <v>0</v>
      </c>
    </row>
    <row r="452" spans="1:82" ht="18" hidden="1" customHeight="1" x14ac:dyDescent="0.25">
      <c r="A452" s="68"/>
      <c r="B452" s="58" t="s">
        <v>534</v>
      </c>
      <c r="C452" s="113"/>
      <c r="D452" s="59"/>
      <c r="E452" s="64"/>
      <c r="F452" s="61">
        <f t="shared" si="184"/>
        <v>0</v>
      </c>
      <c r="G452" s="65">
        <f>IF(F452=1,data!$C$41*E452,0)</f>
        <v>0</v>
      </c>
      <c r="H452" s="87" t="s">
        <v>87</v>
      </c>
      <c r="I452" s="66">
        <f>IF($F452=1,IF($E452&lt;15,VLOOKUP(H452,data!$B$3:$E$32,2,0)*$E452,(VLOOKUP(H452,data!$B$3:$E$32,2,0)*14)+(VLOOKUP(H452,data!$B$3:$E$32,3,0))*($E452-14)),0)</f>
        <v>0</v>
      </c>
      <c r="J452" s="87" t="s">
        <v>87</v>
      </c>
      <c r="K452" s="66">
        <f>IF($F452=1,VLOOKUP(J452,data!$B$35:$D$39,2,0),0)</f>
        <v>0</v>
      </c>
      <c r="L452" s="67">
        <f>IF(AND(I452&lt;&gt;0,K452&lt;&gt;0)=FALSE,0,data!$C$43)</f>
        <v>0</v>
      </c>
      <c r="M452" s="91">
        <f t="shared" si="214"/>
        <v>0</v>
      </c>
      <c r="N452" s="61">
        <f t="shared" si="213"/>
        <v>0</v>
      </c>
      <c r="O452" s="61">
        <f t="shared" si="185"/>
        <v>0</v>
      </c>
      <c r="P452" s="61">
        <f t="shared" si="186"/>
        <v>0</v>
      </c>
      <c r="Q452" s="137">
        <f t="shared" si="187"/>
        <v>0</v>
      </c>
      <c r="S452" s="64"/>
      <c r="T452" s="61">
        <f t="shared" si="188"/>
        <v>0</v>
      </c>
      <c r="U452" s="65">
        <f>IF(T452=1,data!$C$41*S452,0)</f>
        <v>0</v>
      </c>
      <c r="V452" s="87" t="s">
        <v>87</v>
      </c>
      <c r="W452" s="66">
        <f>IF(T452=1,IF(S452&lt;15,VLOOKUP(V452,data!$B$3:$E$32,2,0)*S452,(VLOOKUP(V452,data!$B$3:$E$32,2,0)*14)+(VLOOKUP(V452,data!$B$3:$E$32,3,0))*(S452-14)),0)</f>
        <v>0</v>
      </c>
      <c r="X452" s="87" t="s">
        <v>87</v>
      </c>
      <c r="Y452" s="66">
        <f>IF(T452=1,VLOOKUP(X452,data!$B$35:$D$39,2,0),0)</f>
        <v>0</v>
      </c>
      <c r="Z452" s="67">
        <f>IF(AND(W452&lt;&gt;0,Y452&lt;&gt;0)=FALSE,0,data!$C$43)</f>
        <v>0</v>
      </c>
      <c r="AA452" s="91">
        <f t="shared" si="189"/>
        <v>0</v>
      </c>
      <c r="AB452" s="121">
        <f t="shared" si="190"/>
        <v>0</v>
      </c>
      <c r="AC452" s="61">
        <f t="shared" si="191"/>
        <v>0</v>
      </c>
      <c r="AD452" s="61">
        <f t="shared" si="192"/>
        <v>0</v>
      </c>
      <c r="AF452" s="64"/>
      <c r="AG452" s="61">
        <f t="shared" si="193"/>
        <v>0</v>
      </c>
      <c r="AH452" s="65">
        <f>IF(AG452=1,data!$C$41*AF452,0)</f>
        <v>0</v>
      </c>
      <c r="AI452" s="87" t="s">
        <v>87</v>
      </c>
      <c r="AJ452" s="66">
        <f>IF(AG452=1,IF(AF452&lt;15,VLOOKUP(AI452,data!$B$3:$E$32,2,0)*AF452,(VLOOKUP(AI452,data!$B$3:$E$32,2,0)*14)+(VLOOKUP(AI452,data!$B$3:$E$32,3,0))*(AF452-14)),0)</f>
        <v>0</v>
      </c>
      <c r="AK452" s="87" t="s">
        <v>87</v>
      </c>
      <c r="AL452" s="66">
        <f>IF(AG452=1,VLOOKUP(AK452,data!$B$35:$D$39,2,0),0)</f>
        <v>0</v>
      </c>
      <c r="AM452" s="67">
        <f>IF(AND(AJ452&lt;&gt;0,AL452&lt;&gt;0)=FALSE,0,data!$C$43)</f>
        <v>0</v>
      </c>
      <c r="AN452" s="91">
        <f t="shared" si="194"/>
        <v>0</v>
      </c>
      <c r="AO452" s="121">
        <f t="shared" si="195"/>
        <v>0</v>
      </c>
      <c r="AP452" s="61">
        <f t="shared" si="196"/>
        <v>0</v>
      </c>
      <c r="AQ452" s="61">
        <f t="shared" si="197"/>
        <v>0</v>
      </c>
      <c r="AS452" s="64"/>
      <c r="AT452" s="61">
        <f t="shared" si="198"/>
        <v>0</v>
      </c>
      <c r="AU452" s="65">
        <f>IF(AT452=1,data!$C$41*AS452,0)</f>
        <v>0</v>
      </c>
      <c r="AV452" s="87" t="s">
        <v>87</v>
      </c>
      <c r="AW452" s="66">
        <f>IF(AT452=1,IF(AS452&lt;15,VLOOKUP(AV452,data!$B$3:$E$32,2,0)*AS452,(VLOOKUP(AV452,data!$B$3:$E$32,2,0)*14)+(VLOOKUP(AV452,data!$B$3:$E$32,3,0))*(AS452-14)),0)</f>
        <v>0</v>
      </c>
      <c r="AX452" s="87" t="s">
        <v>87</v>
      </c>
      <c r="AY452" s="66">
        <f>IF(AT452=1,VLOOKUP(AX452,data!$B$35:$D$39,2,0),0)</f>
        <v>0</v>
      </c>
      <c r="AZ452" s="67">
        <f>IF(AND(AW452&lt;&gt;0,AY452&lt;&gt;0)=FALSE,0,data!$C$43)</f>
        <v>0</v>
      </c>
      <c r="BA452" s="91">
        <f t="shared" si="199"/>
        <v>0</v>
      </c>
      <c r="BB452" s="121">
        <f t="shared" si="200"/>
        <v>0</v>
      </c>
      <c r="BC452" s="61">
        <f t="shared" si="201"/>
        <v>0</v>
      </c>
      <c r="BD452" s="61">
        <f t="shared" si="202"/>
        <v>0</v>
      </c>
      <c r="BF452" s="64"/>
      <c r="BG452" s="61">
        <f t="shared" si="203"/>
        <v>0</v>
      </c>
      <c r="BH452" s="65">
        <f>IF(BG452=1,data!$C$41*BF452,0)</f>
        <v>0</v>
      </c>
      <c r="BI452" s="87" t="s">
        <v>87</v>
      </c>
      <c r="BJ452" s="66">
        <f>IF(BG452=1,IF(BF452&lt;15,VLOOKUP(BI452,data!$B$3:$E$32,2,0)*BF452,(VLOOKUP(BI452,data!$B$3:$E$32,2,0)*14)+(VLOOKUP(BI452,data!$B$3:$E$32,3,0))*(BF452-14)),0)</f>
        <v>0</v>
      </c>
      <c r="BK452" s="87" t="s">
        <v>87</v>
      </c>
      <c r="BL452" s="66">
        <f>IF(BG452=1,VLOOKUP(BK452,data!$B$35:$D$39,2,0),0)</f>
        <v>0</v>
      </c>
      <c r="BM452" s="67">
        <f>IF(AND(BJ452&lt;&gt;0,BL452&lt;&gt;0)=FALSE,0,data!$C$43)</f>
        <v>0</v>
      </c>
      <c r="BN452" s="91">
        <f t="shared" si="204"/>
        <v>0</v>
      </c>
      <c r="BO452" s="121">
        <f t="shared" si="205"/>
        <v>0</v>
      </c>
      <c r="BP452" s="61">
        <f t="shared" si="206"/>
        <v>0</v>
      </c>
      <c r="BQ452" s="61">
        <f t="shared" si="207"/>
        <v>0</v>
      </c>
      <c r="BS452" s="64"/>
      <c r="BT452" s="61">
        <f t="shared" si="208"/>
        <v>0</v>
      </c>
      <c r="BU452" s="65">
        <f>IF(BT452=1,data!$C$41*BS452,0)</f>
        <v>0</v>
      </c>
      <c r="BV452" s="87" t="s">
        <v>87</v>
      </c>
      <c r="BW452" s="66">
        <f>IF(BT452=1,IF(BS452&lt;15,VLOOKUP(BV452,data!$B$3:$E$32,2,0)*BS452,(VLOOKUP(BV452,data!$B$3:$E$32,2,0)*14)+(VLOOKUP(BV452,data!$B$3:$E$32,3,0))*(BS452-14)),0)</f>
        <v>0</v>
      </c>
      <c r="BX452" s="87" t="s">
        <v>87</v>
      </c>
      <c r="BY452" s="66">
        <f>IF(BT452=1,VLOOKUP(BX452,data!$B$35:$D$39,2,0),0)</f>
        <v>0</v>
      </c>
      <c r="BZ452" s="67">
        <f>IF(AND(BW452&lt;&gt;0,BY452&lt;&gt;0)=FALSE,0,data!$C$43)</f>
        <v>0</v>
      </c>
      <c r="CA452" s="91">
        <f t="shared" si="209"/>
        <v>0</v>
      </c>
      <c r="CB452" s="121">
        <f t="shared" si="210"/>
        <v>0</v>
      </c>
      <c r="CC452" s="61">
        <f t="shared" si="211"/>
        <v>0</v>
      </c>
      <c r="CD452" s="61">
        <f t="shared" si="212"/>
        <v>0</v>
      </c>
    </row>
    <row r="453" spans="1:82" ht="18" hidden="1" customHeight="1" x14ac:dyDescent="0.25">
      <c r="A453" s="68"/>
      <c r="B453" s="58" t="s">
        <v>535</v>
      </c>
      <c r="C453" s="113"/>
      <c r="D453" s="59"/>
      <c r="E453" s="64"/>
      <c r="F453" s="61">
        <f t="shared" si="184"/>
        <v>0</v>
      </c>
      <c r="G453" s="65">
        <f>IF(F453=1,data!$C$41*E453,0)</f>
        <v>0</v>
      </c>
      <c r="H453" s="87" t="s">
        <v>87</v>
      </c>
      <c r="I453" s="66">
        <f>IF($F453=1,IF($E453&lt;15,VLOOKUP(H453,data!$B$3:$E$32,2,0)*$E453,(VLOOKUP(H453,data!$B$3:$E$32,2,0)*14)+(VLOOKUP(H453,data!$B$3:$E$32,3,0))*($E453-14)),0)</f>
        <v>0</v>
      </c>
      <c r="J453" s="87" t="s">
        <v>87</v>
      </c>
      <c r="K453" s="66">
        <f>IF($F453=1,VLOOKUP(J453,data!$B$35:$D$39,2,0),0)</f>
        <v>0</v>
      </c>
      <c r="L453" s="67">
        <f>IF(AND(I453&lt;&gt;0,K453&lt;&gt;0)=FALSE,0,data!$C$43)</f>
        <v>0</v>
      </c>
      <c r="M453" s="91">
        <f t="shared" si="214"/>
        <v>0</v>
      </c>
      <c r="N453" s="61">
        <f t="shared" si="213"/>
        <v>0</v>
      </c>
      <c r="O453" s="61">
        <f t="shared" si="185"/>
        <v>0</v>
      </c>
      <c r="P453" s="61">
        <f t="shared" si="186"/>
        <v>0</v>
      </c>
      <c r="Q453" s="137">
        <f t="shared" si="187"/>
        <v>0</v>
      </c>
      <c r="S453" s="64"/>
      <c r="T453" s="61">
        <f t="shared" si="188"/>
        <v>0</v>
      </c>
      <c r="U453" s="65">
        <f>IF(T453=1,data!$C$41*S453,0)</f>
        <v>0</v>
      </c>
      <c r="V453" s="87" t="s">
        <v>87</v>
      </c>
      <c r="W453" s="66">
        <f>IF(T453=1,IF(S453&lt;15,VLOOKUP(V453,data!$B$3:$E$32,2,0)*S453,(VLOOKUP(V453,data!$B$3:$E$32,2,0)*14)+(VLOOKUP(V453,data!$B$3:$E$32,3,0))*(S453-14)),0)</f>
        <v>0</v>
      </c>
      <c r="X453" s="87" t="s">
        <v>87</v>
      </c>
      <c r="Y453" s="66">
        <f>IF(T453=1,VLOOKUP(X453,data!$B$35:$D$39,2,0),0)</f>
        <v>0</v>
      </c>
      <c r="Z453" s="67">
        <f>IF(AND(W453&lt;&gt;0,Y453&lt;&gt;0)=FALSE,0,data!$C$43)</f>
        <v>0</v>
      </c>
      <c r="AA453" s="91">
        <f t="shared" si="189"/>
        <v>0</v>
      </c>
      <c r="AB453" s="121">
        <f t="shared" si="190"/>
        <v>0</v>
      </c>
      <c r="AC453" s="61">
        <f t="shared" si="191"/>
        <v>0</v>
      </c>
      <c r="AD453" s="61">
        <f t="shared" si="192"/>
        <v>0</v>
      </c>
      <c r="AF453" s="64"/>
      <c r="AG453" s="61">
        <f t="shared" si="193"/>
        <v>0</v>
      </c>
      <c r="AH453" s="65">
        <f>IF(AG453=1,data!$C$41*AF453,0)</f>
        <v>0</v>
      </c>
      <c r="AI453" s="87" t="s">
        <v>87</v>
      </c>
      <c r="AJ453" s="66">
        <f>IF(AG453=1,IF(AF453&lt;15,VLOOKUP(AI453,data!$B$3:$E$32,2,0)*AF453,(VLOOKUP(AI453,data!$B$3:$E$32,2,0)*14)+(VLOOKUP(AI453,data!$B$3:$E$32,3,0))*(AF453-14)),0)</f>
        <v>0</v>
      </c>
      <c r="AK453" s="87" t="s">
        <v>87</v>
      </c>
      <c r="AL453" s="66">
        <f>IF(AG453=1,VLOOKUP(AK453,data!$B$35:$D$39,2,0),0)</f>
        <v>0</v>
      </c>
      <c r="AM453" s="67">
        <f>IF(AND(AJ453&lt;&gt;0,AL453&lt;&gt;0)=FALSE,0,data!$C$43)</f>
        <v>0</v>
      </c>
      <c r="AN453" s="91">
        <f t="shared" si="194"/>
        <v>0</v>
      </c>
      <c r="AO453" s="121">
        <f t="shared" si="195"/>
        <v>0</v>
      </c>
      <c r="AP453" s="61">
        <f t="shared" si="196"/>
        <v>0</v>
      </c>
      <c r="AQ453" s="61">
        <f t="shared" si="197"/>
        <v>0</v>
      </c>
      <c r="AS453" s="64"/>
      <c r="AT453" s="61">
        <f t="shared" si="198"/>
        <v>0</v>
      </c>
      <c r="AU453" s="65">
        <f>IF(AT453=1,data!$C$41*AS453,0)</f>
        <v>0</v>
      </c>
      <c r="AV453" s="87" t="s">
        <v>87</v>
      </c>
      <c r="AW453" s="66">
        <f>IF(AT453=1,IF(AS453&lt;15,VLOOKUP(AV453,data!$B$3:$E$32,2,0)*AS453,(VLOOKUP(AV453,data!$B$3:$E$32,2,0)*14)+(VLOOKUP(AV453,data!$B$3:$E$32,3,0))*(AS453-14)),0)</f>
        <v>0</v>
      </c>
      <c r="AX453" s="87" t="s">
        <v>87</v>
      </c>
      <c r="AY453" s="66">
        <f>IF(AT453=1,VLOOKUP(AX453,data!$B$35:$D$39,2,0),0)</f>
        <v>0</v>
      </c>
      <c r="AZ453" s="67">
        <f>IF(AND(AW453&lt;&gt;0,AY453&lt;&gt;0)=FALSE,0,data!$C$43)</f>
        <v>0</v>
      </c>
      <c r="BA453" s="91">
        <f t="shared" si="199"/>
        <v>0</v>
      </c>
      <c r="BB453" s="121">
        <f t="shared" si="200"/>
        <v>0</v>
      </c>
      <c r="BC453" s="61">
        <f t="shared" si="201"/>
        <v>0</v>
      </c>
      <c r="BD453" s="61">
        <f t="shared" si="202"/>
        <v>0</v>
      </c>
      <c r="BF453" s="64"/>
      <c r="BG453" s="61">
        <f t="shared" si="203"/>
        <v>0</v>
      </c>
      <c r="BH453" s="65">
        <f>IF(BG453=1,data!$C$41*BF453,0)</f>
        <v>0</v>
      </c>
      <c r="BI453" s="87" t="s">
        <v>87</v>
      </c>
      <c r="BJ453" s="66">
        <f>IF(BG453=1,IF(BF453&lt;15,VLOOKUP(BI453,data!$B$3:$E$32,2,0)*BF453,(VLOOKUP(BI453,data!$B$3:$E$32,2,0)*14)+(VLOOKUP(BI453,data!$B$3:$E$32,3,0))*(BF453-14)),0)</f>
        <v>0</v>
      </c>
      <c r="BK453" s="87" t="s">
        <v>87</v>
      </c>
      <c r="BL453" s="66">
        <f>IF(BG453=1,VLOOKUP(BK453,data!$B$35:$D$39,2,0),0)</f>
        <v>0</v>
      </c>
      <c r="BM453" s="67">
        <f>IF(AND(BJ453&lt;&gt;0,BL453&lt;&gt;0)=FALSE,0,data!$C$43)</f>
        <v>0</v>
      </c>
      <c r="BN453" s="91">
        <f t="shared" si="204"/>
        <v>0</v>
      </c>
      <c r="BO453" s="121">
        <f t="shared" si="205"/>
        <v>0</v>
      </c>
      <c r="BP453" s="61">
        <f t="shared" si="206"/>
        <v>0</v>
      </c>
      <c r="BQ453" s="61">
        <f t="shared" si="207"/>
        <v>0</v>
      </c>
      <c r="BS453" s="64"/>
      <c r="BT453" s="61">
        <f t="shared" si="208"/>
        <v>0</v>
      </c>
      <c r="BU453" s="65">
        <f>IF(BT453=1,data!$C$41*BS453,0)</f>
        <v>0</v>
      </c>
      <c r="BV453" s="87" t="s">
        <v>87</v>
      </c>
      <c r="BW453" s="66">
        <f>IF(BT453=1,IF(BS453&lt;15,VLOOKUP(BV453,data!$B$3:$E$32,2,0)*BS453,(VLOOKUP(BV453,data!$B$3:$E$32,2,0)*14)+(VLOOKUP(BV453,data!$B$3:$E$32,3,0))*(BS453-14)),0)</f>
        <v>0</v>
      </c>
      <c r="BX453" s="87" t="s">
        <v>87</v>
      </c>
      <c r="BY453" s="66">
        <f>IF(BT453=1,VLOOKUP(BX453,data!$B$35:$D$39,2,0),0)</f>
        <v>0</v>
      </c>
      <c r="BZ453" s="67">
        <f>IF(AND(BW453&lt;&gt;0,BY453&lt;&gt;0)=FALSE,0,data!$C$43)</f>
        <v>0</v>
      </c>
      <c r="CA453" s="91">
        <f t="shared" si="209"/>
        <v>0</v>
      </c>
      <c r="CB453" s="121">
        <f t="shared" si="210"/>
        <v>0</v>
      </c>
      <c r="CC453" s="61">
        <f t="shared" si="211"/>
        <v>0</v>
      </c>
      <c r="CD453" s="61">
        <f t="shared" si="212"/>
        <v>0</v>
      </c>
    </row>
    <row r="454" spans="1:82" ht="18" hidden="1" customHeight="1" x14ac:dyDescent="0.25">
      <c r="A454" s="68"/>
      <c r="B454" s="58" t="s">
        <v>536</v>
      </c>
      <c r="C454" s="113"/>
      <c r="D454" s="59"/>
      <c r="E454" s="64"/>
      <c r="F454" s="61">
        <f t="shared" si="184"/>
        <v>0</v>
      </c>
      <c r="G454" s="65">
        <f>IF(F454=1,data!$C$41*E454,0)</f>
        <v>0</v>
      </c>
      <c r="H454" s="87" t="s">
        <v>87</v>
      </c>
      <c r="I454" s="66">
        <f>IF($F454=1,IF($E454&lt;15,VLOOKUP(H454,data!$B$3:$E$32,2,0)*$E454,(VLOOKUP(H454,data!$B$3:$E$32,2,0)*14)+(VLOOKUP(H454,data!$B$3:$E$32,3,0))*($E454-14)),0)</f>
        <v>0</v>
      </c>
      <c r="J454" s="87" t="s">
        <v>87</v>
      </c>
      <c r="K454" s="66">
        <f>IF($F454=1,VLOOKUP(J454,data!$B$35:$D$39,2,0),0)</f>
        <v>0</v>
      </c>
      <c r="L454" s="67">
        <f>IF(AND(I454&lt;&gt;0,K454&lt;&gt;0)=FALSE,0,data!$C$43)</f>
        <v>0</v>
      </c>
      <c r="M454" s="91">
        <f t="shared" si="214"/>
        <v>0</v>
      </c>
      <c r="N454" s="61">
        <f t="shared" si="213"/>
        <v>0</v>
      </c>
      <c r="O454" s="61">
        <f t="shared" si="185"/>
        <v>0</v>
      </c>
      <c r="P454" s="61">
        <f t="shared" si="186"/>
        <v>0</v>
      </c>
      <c r="Q454" s="137">
        <f t="shared" si="187"/>
        <v>0</v>
      </c>
      <c r="S454" s="64"/>
      <c r="T454" s="61">
        <f t="shared" si="188"/>
        <v>0</v>
      </c>
      <c r="U454" s="65">
        <f>IF(T454=1,data!$C$41*S454,0)</f>
        <v>0</v>
      </c>
      <c r="V454" s="87" t="s">
        <v>87</v>
      </c>
      <c r="W454" s="66">
        <f>IF(T454=1,IF(S454&lt;15,VLOOKUP(V454,data!$B$3:$E$32,2,0)*S454,(VLOOKUP(V454,data!$B$3:$E$32,2,0)*14)+(VLOOKUP(V454,data!$B$3:$E$32,3,0))*(S454-14)),0)</f>
        <v>0</v>
      </c>
      <c r="X454" s="87" t="s">
        <v>87</v>
      </c>
      <c r="Y454" s="66">
        <f>IF(T454=1,VLOOKUP(X454,data!$B$35:$D$39,2,0),0)</f>
        <v>0</v>
      </c>
      <c r="Z454" s="67">
        <f>IF(AND(W454&lt;&gt;0,Y454&lt;&gt;0)=FALSE,0,data!$C$43)</f>
        <v>0</v>
      </c>
      <c r="AA454" s="91">
        <f t="shared" si="189"/>
        <v>0</v>
      </c>
      <c r="AB454" s="121">
        <f t="shared" si="190"/>
        <v>0</v>
      </c>
      <c r="AC454" s="61">
        <f t="shared" si="191"/>
        <v>0</v>
      </c>
      <c r="AD454" s="61">
        <f t="shared" si="192"/>
        <v>0</v>
      </c>
      <c r="AF454" s="64"/>
      <c r="AG454" s="61">
        <f t="shared" si="193"/>
        <v>0</v>
      </c>
      <c r="AH454" s="65">
        <f>IF(AG454=1,data!$C$41*AF454,0)</f>
        <v>0</v>
      </c>
      <c r="AI454" s="87" t="s">
        <v>87</v>
      </c>
      <c r="AJ454" s="66">
        <f>IF(AG454=1,IF(AF454&lt;15,VLOOKUP(AI454,data!$B$3:$E$32,2,0)*AF454,(VLOOKUP(AI454,data!$B$3:$E$32,2,0)*14)+(VLOOKUP(AI454,data!$B$3:$E$32,3,0))*(AF454-14)),0)</f>
        <v>0</v>
      </c>
      <c r="AK454" s="87" t="s">
        <v>87</v>
      </c>
      <c r="AL454" s="66">
        <f>IF(AG454=1,VLOOKUP(AK454,data!$B$35:$D$39,2,0),0)</f>
        <v>0</v>
      </c>
      <c r="AM454" s="67">
        <f>IF(AND(AJ454&lt;&gt;0,AL454&lt;&gt;0)=FALSE,0,data!$C$43)</f>
        <v>0</v>
      </c>
      <c r="AN454" s="91">
        <f t="shared" si="194"/>
        <v>0</v>
      </c>
      <c r="AO454" s="121">
        <f t="shared" si="195"/>
        <v>0</v>
      </c>
      <c r="AP454" s="61">
        <f t="shared" si="196"/>
        <v>0</v>
      </c>
      <c r="AQ454" s="61">
        <f t="shared" si="197"/>
        <v>0</v>
      </c>
      <c r="AS454" s="64"/>
      <c r="AT454" s="61">
        <f t="shared" si="198"/>
        <v>0</v>
      </c>
      <c r="AU454" s="65">
        <f>IF(AT454=1,data!$C$41*AS454,0)</f>
        <v>0</v>
      </c>
      <c r="AV454" s="87" t="s">
        <v>87</v>
      </c>
      <c r="AW454" s="66">
        <f>IF(AT454=1,IF(AS454&lt;15,VLOOKUP(AV454,data!$B$3:$E$32,2,0)*AS454,(VLOOKUP(AV454,data!$B$3:$E$32,2,0)*14)+(VLOOKUP(AV454,data!$B$3:$E$32,3,0))*(AS454-14)),0)</f>
        <v>0</v>
      </c>
      <c r="AX454" s="87" t="s">
        <v>87</v>
      </c>
      <c r="AY454" s="66">
        <f>IF(AT454=1,VLOOKUP(AX454,data!$B$35:$D$39,2,0),0)</f>
        <v>0</v>
      </c>
      <c r="AZ454" s="67">
        <f>IF(AND(AW454&lt;&gt;0,AY454&lt;&gt;0)=FALSE,0,data!$C$43)</f>
        <v>0</v>
      </c>
      <c r="BA454" s="91">
        <f t="shared" si="199"/>
        <v>0</v>
      </c>
      <c r="BB454" s="121">
        <f t="shared" si="200"/>
        <v>0</v>
      </c>
      <c r="BC454" s="61">
        <f t="shared" si="201"/>
        <v>0</v>
      </c>
      <c r="BD454" s="61">
        <f t="shared" si="202"/>
        <v>0</v>
      </c>
      <c r="BF454" s="64"/>
      <c r="BG454" s="61">
        <f t="shared" si="203"/>
        <v>0</v>
      </c>
      <c r="BH454" s="65">
        <f>IF(BG454=1,data!$C$41*BF454,0)</f>
        <v>0</v>
      </c>
      <c r="BI454" s="87" t="s">
        <v>87</v>
      </c>
      <c r="BJ454" s="66">
        <f>IF(BG454=1,IF(BF454&lt;15,VLOOKUP(BI454,data!$B$3:$E$32,2,0)*BF454,(VLOOKUP(BI454,data!$B$3:$E$32,2,0)*14)+(VLOOKUP(BI454,data!$B$3:$E$32,3,0))*(BF454-14)),0)</f>
        <v>0</v>
      </c>
      <c r="BK454" s="87" t="s">
        <v>87</v>
      </c>
      <c r="BL454" s="66">
        <f>IF(BG454=1,VLOOKUP(BK454,data!$B$35:$D$39,2,0),0)</f>
        <v>0</v>
      </c>
      <c r="BM454" s="67">
        <f>IF(AND(BJ454&lt;&gt;0,BL454&lt;&gt;0)=FALSE,0,data!$C$43)</f>
        <v>0</v>
      </c>
      <c r="BN454" s="91">
        <f t="shared" si="204"/>
        <v>0</v>
      </c>
      <c r="BO454" s="121">
        <f t="shared" si="205"/>
        <v>0</v>
      </c>
      <c r="BP454" s="61">
        <f t="shared" si="206"/>
        <v>0</v>
      </c>
      <c r="BQ454" s="61">
        <f t="shared" si="207"/>
        <v>0</v>
      </c>
      <c r="BS454" s="64"/>
      <c r="BT454" s="61">
        <f t="shared" si="208"/>
        <v>0</v>
      </c>
      <c r="BU454" s="65">
        <f>IF(BT454=1,data!$C$41*BS454,0)</f>
        <v>0</v>
      </c>
      <c r="BV454" s="87" t="s">
        <v>87</v>
      </c>
      <c r="BW454" s="66">
        <f>IF(BT454=1,IF(BS454&lt;15,VLOOKUP(BV454,data!$B$3:$E$32,2,0)*BS454,(VLOOKUP(BV454,data!$B$3:$E$32,2,0)*14)+(VLOOKUP(BV454,data!$B$3:$E$32,3,0))*(BS454-14)),0)</f>
        <v>0</v>
      </c>
      <c r="BX454" s="87" t="s">
        <v>87</v>
      </c>
      <c r="BY454" s="66">
        <f>IF(BT454=1,VLOOKUP(BX454,data!$B$35:$D$39,2,0),0)</f>
        <v>0</v>
      </c>
      <c r="BZ454" s="67">
        <f>IF(AND(BW454&lt;&gt;0,BY454&lt;&gt;0)=FALSE,0,data!$C$43)</f>
        <v>0</v>
      </c>
      <c r="CA454" s="91">
        <f t="shared" si="209"/>
        <v>0</v>
      </c>
      <c r="CB454" s="121">
        <f t="shared" si="210"/>
        <v>0</v>
      </c>
      <c r="CC454" s="61">
        <f t="shared" si="211"/>
        <v>0</v>
      </c>
      <c r="CD454" s="61">
        <f t="shared" si="212"/>
        <v>0</v>
      </c>
    </row>
    <row r="455" spans="1:82" ht="18" hidden="1" customHeight="1" x14ac:dyDescent="0.25">
      <c r="A455" s="68"/>
      <c r="B455" s="58" t="s">
        <v>537</v>
      </c>
      <c r="C455" s="113"/>
      <c r="D455" s="59"/>
      <c r="E455" s="64"/>
      <c r="F455" s="61">
        <f t="shared" si="184"/>
        <v>0</v>
      </c>
      <c r="G455" s="65">
        <f>IF(F455=1,data!$C$41*E455,0)</f>
        <v>0</v>
      </c>
      <c r="H455" s="87" t="s">
        <v>87</v>
      </c>
      <c r="I455" s="66">
        <f>IF($F455=1,IF($E455&lt;15,VLOOKUP(H455,data!$B$3:$E$32,2,0)*$E455,(VLOOKUP(H455,data!$B$3:$E$32,2,0)*14)+(VLOOKUP(H455,data!$B$3:$E$32,3,0))*($E455-14)),0)</f>
        <v>0</v>
      </c>
      <c r="J455" s="87" t="s">
        <v>87</v>
      </c>
      <c r="K455" s="66">
        <f>IF($F455=1,VLOOKUP(J455,data!$B$35:$D$39,2,0),0)</f>
        <v>0</v>
      </c>
      <c r="L455" s="67">
        <f>IF(AND(I455&lt;&gt;0,K455&lt;&gt;0)=FALSE,0,data!$C$43)</f>
        <v>0</v>
      </c>
      <c r="M455" s="91">
        <f t="shared" si="214"/>
        <v>0</v>
      </c>
      <c r="N455" s="61">
        <f t="shared" si="213"/>
        <v>0</v>
      </c>
      <c r="O455" s="61">
        <f t="shared" si="185"/>
        <v>0</v>
      </c>
      <c r="P455" s="61">
        <f t="shared" si="186"/>
        <v>0</v>
      </c>
      <c r="Q455" s="137">
        <f t="shared" si="187"/>
        <v>0</v>
      </c>
      <c r="S455" s="64"/>
      <c r="T455" s="61">
        <f t="shared" si="188"/>
        <v>0</v>
      </c>
      <c r="U455" s="65">
        <f>IF(T455=1,data!$C$41*S455,0)</f>
        <v>0</v>
      </c>
      <c r="V455" s="87" t="s">
        <v>87</v>
      </c>
      <c r="W455" s="66">
        <f>IF(T455=1,IF(S455&lt;15,VLOOKUP(V455,data!$B$3:$E$32,2,0)*S455,(VLOOKUP(V455,data!$B$3:$E$32,2,0)*14)+(VLOOKUP(V455,data!$B$3:$E$32,3,0))*(S455-14)),0)</f>
        <v>0</v>
      </c>
      <c r="X455" s="87" t="s">
        <v>87</v>
      </c>
      <c r="Y455" s="66">
        <f>IF(T455=1,VLOOKUP(X455,data!$B$35:$D$39,2,0),0)</f>
        <v>0</v>
      </c>
      <c r="Z455" s="67">
        <f>IF(AND(W455&lt;&gt;0,Y455&lt;&gt;0)=FALSE,0,data!$C$43)</f>
        <v>0</v>
      </c>
      <c r="AA455" s="91">
        <f t="shared" si="189"/>
        <v>0</v>
      </c>
      <c r="AB455" s="121">
        <f t="shared" si="190"/>
        <v>0</v>
      </c>
      <c r="AC455" s="61">
        <f t="shared" si="191"/>
        <v>0</v>
      </c>
      <c r="AD455" s="61">
        <f t="shared" si="192"/>
        <v>0</v>
      </c>
      <c r="AF455" s="64"/>
      <c r="AG455" s="61">
        <f t="shared" si="193"/>
        <v>0</v>
      </c>
      <c r="AH455" s="65">
        <f>IF(AG455=1,data!$C$41*AF455,0)</f>
        <v>0</v>
      </c>
      <c r="AI455" s="87" t="s">
        <v>87</v>
      </c>
      <c r="AJ455" s="66">
        <f>IF(AG455=1,IF(AF455&lt;15,VLOOKUP(AI455,data!$B$3:$E$32,2,0)*AF455,(VLOOKUP(AI455,data!$B$3:$E$32,2,0)*14)+(VLOOKUP(AI455,data!$B$3:$E$32,3,0))*(AF455-14)),0)</f>
        <v>0</v>
      </c>
      <c r="AK455" s="87" t="s">
        <v>87</v>
      </c>
      <c r="AL455" s="66">
        <f>IF(AG455=1,VLOOKUP(AK455,data!$B$35:$D$39,2,0),0)</f>
        <v>0</v>
      </c>
      <c r="AM455" s="67">
        <f>IF(AND(AJ455&lt;&gt;0,AL455&lt;&gt;0)=FALSE,0,data!$C$43)</f>
        <v>0</v>
      </c>
      <c r="AN455" s="91">
        <f t="shared" si="194"/>
        <v>0</v>
      </c>
      <c r="AO455" s="121">
        <f t="shared" si="195"/>
        <v>0</v>
      </c>
      <c r="AP455" s="61">
        <f t="shared" si="196"/>
        <v>0</v>
      </c>
      <c r="AQ455" s="61">
        <f t="shared" si="197"/>
        <v>0</v>
      </c>
      <c r="AS455" s="64"/>
      <c r="AT455" s="61">
        <f t="shared" si="198"/>
        <v>0</v>
      </c>
      <c r="AU455" s="65">
        <f>IF(AT455=1,data!$C$41*AS455,0)</f>
        <v>0</v>
      </c>
      <c r="AV455" s="87" t="s">
        <v>87</v>
      </c>
      <c r="AW455" s="66">
        <f>IF(AT455=1,IF(AS455&lt;15,VLOOKUP(AV455,data!$B$3:$E$32,2,0)*AS455,(VLOOKUP(AV455,data!$B$3:$E$32,2,0)*14)+(VLOOKUP(AV455,data!$B$3:$E$32,3,0))*(AS455-14)),0)</f>
        <v>0</v>
      </c>
      <c r="AX455" s="87" t="s">
        <v>87</v>
      </c>
      <c r="AY455" s="66">
        <f>IF(AT455=1,VLOOKUP(AX455,data!$B$35:$D$39,2,0),0)</f>
        <v>0</v>
      </c>
      <c r="AZ455" s="67">
        <f>IF(AND(AW455&lt;&gt;0,AY455&lt;&gt;0)=FALSE,0,data!$C$43)</f>
        <v>0</v>
      </c>
      <c r="BA455" s="91">
        <f t="shared" si="199"/>
        <v>0</v>
      </c>
      <c r="BB455" s="121">
        <f t="shared" si="200"/>
        <v>0</v>
      </c>
      <c r="BC455" s="61">
        <f t="shared" si="201"/>
        <v>0</v>
      </c>
      <c r="BD455" s="61">
        <f t="shared" si="202"/>
        <v>0</v>
      </c>
      <c r="BF455" s="64"/>
      <c r="BG455" s="61">
        <f t="shared" si="203"/>
        <v>0</v>
      </c>
      <c r="BH455" s="65">
        <f>IF(BG455=1,data!$C$41*BF455,0)</f>
        <v>0</v>
      </c>
      <c r="BI455" s="87" t="s">
        <v>87</v>
      </c>
      <c r="BJ455" s="66">
        <f>IF(BG455=1,IF(BF455&lt;15,VLOOKUP(BI455,data!$B$3:$E$32,2,0)*BF455,(VLOOKUP(BI455,data!$B$3:$E$32,2,0)*14)+(VLOOKUP(BI455,data!$B$3:$E$32,3,0))*(BF455-14)),0)</f>
        <v>0</v>
      </c>
      <c r="BK455" s="87" t="s">
        <v>87</v>
      </c>
      <c r="BL455" s="66">
        <f>IF(BG455=1,VLOOKUP(BK455,data!$B$35:$D$39,2,0),0)</f>
        <v>0</v>
      </c>
      <c r="BM455" s="67">
        <f>IF(AND(BJ455&lt;&gt;0,BL455&lt;&gt;0)=FALSE,0,data!$C$43)</f>
        <v>0</v>
      </c>
      <c r="BN455" s="91">
        <f t="shared" si="204"/>
        <v>0</v>
      </c>
      <c r="BO455" s="121">
        <f t="shared" si="205"/>
        <v>0</v>
      </c>
      <c r="BP455" s="61">
        <f t="shared" si="206"/>
        <v>0</v>
      </c>
      <c r="BQ455" s="61">
        <f t="shared" si="207"/>
        <v>0</v>
      </c>
      <c r="BS455" s="64"/>
      <c r="BT455" s="61">
        <f t="shared" si="208"/>
        <v>0</v>
      </c>
      <c r="BU455" s="65">
        <f>IF(BT455=1,data!$C$41*BS455,0)</f>
        <v>0</v>
      </c>
      <c r="BV455" s="87" t="s">
        <v>87</v>
      </c>
      <c r="BW455" s="66">
        <f>IF(BT455=1,IF(BS455&lt;15,VLOOKUP(BV455,data!$B$3:$E$32,2,0)*BS455,(VLOOKUP(BV455,data!$B$3:$E$32,2,0)*14)+(VLOOKUP(BV455,data!$B$3:$E$32,3,0))*(BS455-14)),0)</f>
        <v>0</v>
      </c>
      <c r="BX455" s="87" t="s">
        <v>87</v>
      </c>
      <c r="BY455" s="66">
        <f>IF(BT455=1,VLOOKUP(BX455,data!$B$35:$D$39,2,0),0)</f>
        <v>0</v>
      </c>
      <c r="BZ455" s="67">
        <f>IF(AND(BW455&lt;&gt;0,BY455&lt;&gt;0)=FALSE,0,data!$C$43)</f>
        <v>0</v>
      </c>
      <c r="CA455" s="91">
        <f t="shared" si="209"/>
        <v>0</v>
      </c>
      <c r="CB455" s="121">
        <f t="shared" si="210"/>
        <v>0</v>
      </c>
      <c r="CC455" s="61">
        <f t="shared" si="211"/>
        <v>0</v>
      </c>
      <c r="CD455" s="61">
        <f t="shared" si="212"/>
        <v>0</v>
      </c>
    </row>
    <row r="456" spans="1:82" ht="18" hidden="1" customHeight="1" x14ac:dyDescent="0.25">
      <c r="A456" s="68"/>
      <c r="B456" s="58" t="s">
        <v>538</v>
      </c>
      <c r="C456" s="113"/>
      <c r="D456" s="59"/>
      <c r="E456" s="64"/>
      <c r="F456" s="61">
        <f t="shared" ref="F456:F506" si="215">IF(D456&gt;0,IF(E456&gt;0,1,0),0)</f>
        <v>0</v>
      </c>
      <c r="G456" s="65">
        <f>IF(F456=1,data!$C$41*E456,0)</f>
        <v>0</v>
      </c>
      <c r="H456" s="87" t="s">
        <v>87</v>
      </c>
      <c r="I456" s="66">
        <f>IF($F456=1,IF($E456&lt;15,VLOOKUP(H456,data!$B$3:$E$32,2,0)*$E456,(VLOOKUP(H456,data!$B$3:$E$32,2,0)*14)+(VLOOKUP(H456,data!$B$3:$E$32,3,0))*($E456-14)),0)</f>
        <v>0</v>
      </c>
      <c r="J456" s="87" t="s">
        <v>87</v>
      </c>
      <c r="K456" s="66">
        <f>IF($F456=1,VLOOKUP(J456,data!$B$35:$D$39,2,0),0)</f>
        <v>0</v>
      </c>
      <c r="L456" s="67">
        <f>IF(AND(I456&lt;&gt;0,K456&lt;&gt;0)=FALSE,0,data!$C$43)</f>
        <v>0</v>
      </c>
      <c r="M456" s="91">
        <f t="shared" si="214"/>
        <v>0</v>
      </c>
      <c r="N456" s="61">
        <f t="shared" si="213"/>
        <v>0</v>
      </c>
      <c r="O456" s="61">
        <f t="shared" ref="O456:O506" si="216">IF(N456=1,E456,0)</f>
        <v>0</v>
      </c>
      <c r="P456" s="61">
        <f t="shared" ref="P456:P506" si="217">IF(OR(H456="Spojené Království",H456="Norsko",H456="Island"),M456,0)</f>
        <v>0</v>
      </c>
      <c r="Q456" s="137">
        <f t="shared" ref="Q456:Q506" si="218">AC456+AP456+BC456+BP456+CC456</f>
        <v>0</v>
      </c>
      <c r="S456" s="64"/>
      <c r="T456" s="61">
        <f t="shared" ref="T456:T506" si="219">IF($D456&gt;0,IF(S456&gt;0,1,0),0)</f>
        <v>0</v>
      </c>
      <c r="U456" s="65">
        <f>IF(T456=1,data!$C$41*S456,0)</f>
        <v>0</v>
      </c>
      <c r="V456" s="87" t="s">
        <v>87</v>
      </c>
      <c r="W456" s="66">
        <f>IF(T456=1,IF(S456&lt;15,VLOOKUP(V456,data!$B$3:$E$32,2,0)*S456,(VLOOKUP(V456,data!$B$3:$E$32,2,0)*14)+(VLOOKUP(V456,data!$B$3:$E$32,3,0))*(S456-14)),0)</f>
        <v>0</v>
      </c>
      <c r="X456" s="87" t="s">
        <v>87</v>
      </c>
      <c r="Y456" s="66">
        <f>IF(T456=1,VLOOKUP(X456,data!$B$35:$D$39,2,0),0)</f>
        <v>0</v>
      </c>
      <c r="Z456" s="67">
        <f>IF(AND(W456&lt;&gt;0,Y456&lt;&gt;0)=FALSE,0,data!$C$43)</f>
        <v>0</v>
      </c>
      <c r="AA456" s="91">
        <f t="shared" ref="AA456:AA506" si="220">IF(AND(W456&lt;&gt;0,Y456&lt;&gt;0)=FALSE,0,INT(U456+W456+Y456+Z456))</f>
        <v>0</v>
      </c>
      <c r="AB456" s="121">
        <f t="shared" ref="AB456:AB506" si="221">IF(AA456&gt;0,1,0)</f>
        <v>0</v>
      </c>
      <c r="AC456" s="61">
        <f t="shared" ref="AC456:AC506" si="222">IF(AB456=1,S456,0)</f>
        <v>0</v>
      </c>
      <c r="AD456" s="61">
        <f t="shared" ref="AD456:AD506" si="223">IF(OR(V456="Spojené Království",V456="Norsko",V456="Island"),AA456,0)</f>
        <v>0</v>
      </c>
      <c r="AF456" s="64"/>
      <c r="AG456" s="61">
        <f t="shared" ref="AG456:AG506" si="224">IF($D456&gt;0,IF(AF456&gt;0,1,0),0)</f>
        <v>0</v>
      </c>
      <c r="AH456" s="65">
        <f>IF(AG456=1,data!$C$41*AF456,0)</f>
        <v>0</v>
      </c>
      <c r="AI456" s="87" t="s">
        <v>87</v>
      </c>
      <c r="AJ456" s="66">
        <f>IF(AG456=1,IF(AF456&lt;15,VLOOKUP(AI456,data!$B$3:$E$32,2,0)*AF456,(VLOOKUP(AI456,data!$B$3:$E$32,2,0)*14)+(VLOOKUP(AI456,data!$B$3:$E$32,3,0))*(AF456-14)),0)</f>
        <v>0</v>
      </c>
      <c r="AK456" s="87" t="s">
        <v>87</v>
      </c>
      <c r="AL456" s="66">
        <f>IF(AG456=1,VLOOKUP(AK456,data!$B$35:$D$39,2,0),0)</f>
        <v>0</v>
      </c>
      <c r="AM456" s="67">
        <f>IF(AND(AJ456&lt;&gt;0,AL456&lt;&gt;0)=FALSE,0,data!$C$43)</f>
        <v>0</v>
      </c>
      <c r="AN456" s="91">
        <f t="shared" ref="AN456:AN506" si="225">IF(AND(AJ456&lt;&gt;0,AL456&lt;&gt;0)=FALSE,0,INT(AH456+AJ456+AL456+AM456))</f>
        <v>0</v>
      </c>
      <c r="AO456" s="121">
        <f t="shared" ref="AO456:AO506" si="226">IF(AN456&gt;0,1,0)</f>
        <v>0</v>
      </c>
      <c r="AP456" s="61">
        <f t="shared" ref="AP456:AP506" si="227">IF(AO456=1,AF456,0)</f>
        <v>0</v>
      </c>
      <c r="AQ456" s="61">
        <f t="shared" ref="AQ456:AQ506" si="228">IF(OR(AI456="Spojené Království",AI456="Norsko",AI456="Island"),AN456,0)</f>
        <v>0</v>
      </c>
      <c r="AS456" s="64"/>
      <c r="AT456" s="61">
        <f t="shared" ref="AT456:AT506" si="229">IF($D456&gt;0,IF(AS456&gt;0,1,0),0)</f>
        <v>0</v>
      </c>
      <c r="AU456" s="65">
        <f>IF(AT456=1,data!$C$41*AS456,0)</f>
        <v>0</v>
      </c>
      <c r="AV456" s="87" t="s">
        <v>87</v>
      </c>
      <c r="AW456" s="66">
        <f>IF(AT456=1,IF(AS456&lt;15,VLOOKUP(AV456,data!$B$3:$E$32,2,0)*AS456,(VLOOKUP(AV456,data!$B$3:$E$32,2,0)*14)+(VLOOKUP(AV456,data!$B$3:$E$32,3,0))*(AS456-14)),0)</f>
        <v>0</v>
      </c>
      <c r="AX456" s="87" t="s">
        <v>87</v>
      </c>
      <c r="AY456" s="66">
        <f>IF(AT456=1,VLOOKUP(AX456,data!$B$35:$D$39,2,0),0)</f>
        <v>0</v>
      </c>
      <c r="AZ456" s="67">
        <f>IF(AND(AW456&lt;&gt;0,AY456&lt;&gt;0)=FALSE,0,data!$C$43)</f>
        <v>0</v>
      </c>
      <c r="BA456" s="91">
        <f t="shared" ref="BA456:BA506" si="230">IF(AND(AW456&lt;&gt;0,AY456&lt;&gt;0)=FALSE,0,INT(AU456+AW456+AY456+AZ456))</f>
        <v>0</v>
      </c>
      <c r="BB456" s="121">
        <f t="shared" ref="BB456:BB506" si="231">IF(BA456&gt;0,1,0)</f>
        <v>0</v>
      </c>
      <c r="BC456" s="61">
        <f t="shared" ref="BC456:BC506" si="232">IF(BB456=1,AS456,0)</f>
        <v>0</v>
      </c>
      <c r="BD456" s="61">
        <f t="shared" ref="BD456:BD506" si="233">IF(OR(AV456="Spojené Království",AV456="Norsko",AV456="Island"),BA456,0)</f>
        <v>0</v>
      </c>
      <c r="BF456" s="64"/>
      <c r="BG456" s="61">
        <f t="shared" ref="BG456:BG506" si="234">IF($D456&gt;0,IF(BF456&gt;0,1,0),0)</f>
        <v>0</v>
      </c>
      <c r="BH456" s="65">
        <f>IF(BG456=1,data!$C$41*BF456,0)</f>
        <v>0</v>
      </c>
      <c r="BI456" s="87" t="s">
        <v>87</v>
      </c>
      <c r="BJ456" s="66">
        <f>IF(BG456=1,IF(BF456&lt;15,VLOOKUP(BI456,data!$B$3:$E$32,2,0)*BF456,(VLOOKUP(BI456,data!$B$3:$E$32,2,0)*14)+(VLOOKUP(BI456,data!$B$3:$E$32,3,0))*(BF456-14)),0)</f>
        <v>0</v>
      </c>
      <c r="BK456" s="87" t="s">
        <v>87</v>
      </c>
      <c r="BL456" s="66">
        <f>IF(BG456=1,VLOOKUP(BK456,data!$B$35:$D$39,2,0),0)</f>
        <v>0</v>
      </c>
      <c r="BM456" s="67">
        <f>IF(AND(BJ456&lt;&gt;0,BL456&lt;&gt;0)=FALSE,0,data!$C$43)</f>
        <v>0</v>
      </c>
      <c r="BN456" s="91">
        <f t="shared" ref="BN456:BN506" si="235">IF(AND(BJ456&lt;&gt;0,BL456&lt;&gt;0)=FALSE,0,INT(BH456+BJ456+BL456+BM456))</f>
        <v>0</v>
      </c>
      <c r="BO456" s="121">
        <f t="shared" ref="BO456:BO506" si="236">IF(BN456&gt;0,1,0)</f>
        <v>0</v>
      </c>
      <c r="BP456" s="61">
        <f t="shared" ref="BP456:BP506" si="237">IF(BO456=1,BF456,0)</f>
        <v>0</v>
      </c>
      <c r="BQ456" s="61">
        <f t="shared" ref="BQ456:BQ506" si="238">IF(OR(BI456="Spojené Království",BI456="Norsko",BI456="Island"),BN456,0)</f>
        <v>0</v>
      </c>
      <c r="BS456" s="64"/>
      <c r="BT456" s="61">
        <f t="shared" ref="BT456:BT505" si="239">IF($D456&gt;0,IF(BS456&gt;0,1,0),0)</f>
        <v>0</v>
      </c>
      <c r="BU456" s="65">
        <f>IF(BT456=1,data!$C$41*BS456,0)</f>
        <v>0</v>
      </c>
      <c r="BV456" s="87" t="s">
        <v>87</v>
      </c>
      <c r="BW456" s="66">
        <f>IF(BT456=1,IF(BS456&lt;15,VLOOKUP(BV456,data!$B$3:$E$32,2,0)*BS456,(VLOOKUP(BV456,data!$B$3:$E$32,2,0)*14)+(VLOOKUP(BV456,data!$B$3:$E$32,3,0))*(BS456-14)),0)</f>
        <v>0</v>
      </c>
      <c r="BX456" s="87" t="s">
        <v>87</v>
      </c>
      <c r="BY456" s="66">
        <f>IF(BT456=1,VLOOKUP(BX456,data!$B$35:$D$39,2,0),0)</f>
        <v>0</v>
      </c>
      <c r="BZ456" s="67">
        <f>IF(AND(BW456&lt;&gt;0,BY456&lt;&gt;0)=FALSE,0,data!$C$43)</f>
        <v>0</v>
      </c>
      <c r="CA456" s="91">
        <f t="shared" ref="CA456:CA505" si="240">IF(AND(BW456&lt;&gt;0,BY456&lt;&gt;0)=FALSE,0,INT(BU456+BW456+BY456+BZ456))</f>
        <v>0</v>
      </c>
      <c r="CB456" s="121">
        <f t="shared" ref="CB456:CB506" si="241">IF(CA456&gt;0,1,0)</f>
        <v>0</v>
      </c>
      <c r="CC456" s="61">
        <f t="shared" ref="CC456:CC506" si="242">IF(CB456=1,BS456,0)</f>
        <v>0</v>
      </c>
      <c r="CD456" s="61">
        <f t="shared" ref="CD456:CD506" si="243">IF(OR(BV456="Spojené Království",BV456="Norsko",BV456="Island"),CA456,0)</f>
        <v>0</v>
      </c>
    </row>
    <row r="457" spans="1:82" ht="18" hidden="1" customHeight="1" x14ac:dyDescent="0.25">
      <c r="A457" s="68"/>
      <c r="B457" s="58" t="s">
        <v>539</v>
      </c>
      <c r="C457" s="113"/>
      <c r="D457" s="59"/>
      <c r="E457" s="64"/>
      <c r="F457" s="61">
        <f t="shared" si="215"/>
        <v>0</v>
      </c>
      <c r="G457" s="65">
        <f>IF(F457=1,data!$C$41*E457,0)</f>
        <v>0</v>
      </c>
      <c r="H457" s="87" t="s">
        <v>87</v>
      </c>
      <c r="I457" s="66">
        <f>IF($F457=1,IF($E457&lt;15,VLOOKUP(H457,data!$B$3:$E$32,2,0)*$E457,(VLOOKUP(H457,data!$B$3:$E$32,2,0)*14)+(VLOOKUP(H457,data!$B$3:$E$32,3,0))*($E457-14)),0)</f>
        <v>0</v>
      </c>
      <c r="J457" s="87" t="s">
        <v>87</v>
      </c>
      <c r="K457" s="66">
        <f>IF($F457=1,VLOOKUP(J457,data!$B$35:$D$39,2,0),0)</f>
        <v>0</v>
      </c>
      <c r="L457" s="67">
        <f>IF(AND(I457&lt;&gt;0,K457&lt;&gt;0)=FALSE,0,data!$C$43)</f>
        <v>0</v>
      </c>
      <c r="M457" s="91">
        <f t="shared" si="214"/>
        <v>0</v>
      </c>
      <c r="N457" s="61">
        <f t="shared" si="213"/>
        <v>0</v>
      </c>
      <c r="O457" s="61">
        <f t="shared" si="216"/>
        <v>0</v>
      </c>
      <c r="P457" s="61">
        <f t="shared" si="217"/>
        <v>0</v>
      </c>
      <c r="Q457" s="137">
        <f t="shared" si="218"/>
        <v>0</v>
      </c>
      <c r="S457" s="64"/>
      <c r="T457" s="61">
        <f t="shared" si="219"/>
        <v>0</v>
      </c>
      <c r="U457" s="65">
        <f>IF(T457=1,data!$C$41*S457,0)</f>
        <v>0</v>
      </c>
      <c r="V457" s="87" t="s">
        <v>87</v>
      </c>
      <c r="W457" s="66">
        <f>IF(T457=1,IF(S457&lt;15,VLOOKUP(V457,data!$B$3:$E$32,2,0)*S457,(VLOOKUP(V457,data!$B$3:$E$32,2,0)*14)+(VLOOKUP(V457,data!$B$3:$E$32,3,0))*(S457-14)),0)</f>
        <v>0</v>
      </c>
      <c r="X457" s="87" t="s">
        <v>87</v>
      </c>
      <c r="Y457" s="66">
        <f>IF(T457=1,VLOOKUP(X457,data!$B$35:$D$39,2,0),0)</f>
        <v>0</v>
      </c>
      <c r="Z457" s="67">
        <f>IF(AND(W457&lt;&gt;0,Y457&lt;&gt;0)=FALSE,0,data!$C$43)</f>
        <v>0</v>
      </c>
      <c r="AA457" s="91">
        <f t="shared" si="220"/>
        <v>0</v>
      </c>
      <c r="AB457" s="121">
        <f t="shared" si="221"/>
        <v>0</v>
      </c>
      <c r="AC457" s="61">
        <f t="shared" si="222"/>
        <v>0</v>
      </c>
      <c r="AD457" s="61">
        <f t="shared" si="223"/>
        <v>0</v>
      </c>
      <c r="AF457" s="64"/>
      <c r="AG457" s="61">
        <f t="shared" si="224"/>
        <v>0</v>
      </c>
      <c r="AH457" s="65">
        <f>IF(AG457=1,data!$C$41*AF457,0)</f>
        <v>0</v>
      </c>
      <c r="AI457" s="87" t="s">
        <v>87</v>
      </c>
      <c r="AJ457" s="66">
        <f>IF(AG457=1,IF(AF457&lt;15,VLOOKUP(AI457,data!$B$3:$E$32,2,0)*AF457,(VLOOKUP(AI457,data!$B$3:$E$32,2,0)*14)+(VLOOKUP(AI457,data!$B$3:$E$32,3,0))*(AF457-14)),0)</f>
        <v>0</v>
      </c>
      <c r="AK457" s="87" t="s">
        <v>87</v>
      </c>
      <c r="AL457" s="66">
        <f>IF(AG457=1,VLOOKUP(AK457,data!$B$35:$D$39,2,0),0)</f>
        <v>0</v>
      </c>
      <c r="AM457" s="67">
        <f>IF(AND(AJ457&lt;&gt;0,AL457&lt;&gt;0)=FALSE,0,data!$C$43)</f>
        <v>0</v>
      </c>
      <c r="AN457" s="91">
        <f t="shared" si="225"/>
        <v>0</v>
      </c>
      <c r="AO457" s="121">
        <f t="shared" si="226"/>
        <v>0</v>
      </c>
      <c r="AP457" s="61">
        <f t="shared" si="227"/>
        <v>0</v>
      </c>
      <c r="AQ457" s="61">
        <f t="shared" si="228"/>
        <v>0</v>
      </c>
      <c r="AS457" s="64"/>
      <c r="AT457" s="61">
        <f t="shared" si="229"/>
        <v>0</v>
      </c>
      <c r="AU457" s="65">
        <f>IF(AT457=1,data!$C$41*AS457,0)</f>
        <v>0</v>
      </c>
      <c r="AV457" s="87" t="s">
        <v>87</v>
      </c>
      <c r="AW457" s="66">
        <f>IF(AT457=1,IF(AS457&lt;15,VLOOKUP(AV457,data!$B$3:$E$32,2,0)*AS457,(VLOOKUP(AV457,data!$B$3:$E$32,2,0)*14)+(VLOOKUP(AV457,data!$B$3:$E$32,3,0))*(AS457-14)),0)</f>
        <v>0</v>
      </c>
      <c r="AX457" s="87" t="s">
        <v>87</v>
      </c>
      <c r="AY457" s="66">
        <f>IF(AT457=1,VLOOKUP(AX457,data!$B$35:$D$39,2,0),0)</f>
        <v>0</v>
      </c>
      <c r="AZ457" s="67">
        <f>IF(AND(AW457&lt;&gt;0,AY457&lt;&gt;0)=FALSE,0,data!$C$43)</f>
        <v>0</v>
      </c>
      <c r="BA457" s="91">
        <f t="shared" si="230"/>
        <v>0</v>
      </c>
      <c r="BB457" s="121">
        <f t="shared" si="231"/>
        <v>0</v>
      </c>
      <c r="BC457" s="61">
        <f t="shared" si="232"/>
        <v>0</v>
      </c>
      <c r="BD457" s="61">
        <f t="shared" si="233"/>
        <v>0</v>
      </c>
      <c r="BF457" s="64"/>
      <c r="BG457" s="61">
        <f t="shared" si="234"/>
        <v>0</v>
      </c>
      <c r="BH457" s="65">
        <f>IF(BG457=1,data!$C$41*BF457,0)</f>
        <v>0</v>
      </c>
      <c r="BI457" s="87" t="s">
        <v>87</v>
      </c>
      <c r="BJ457" s="66">
        <f>IF(BG457=1,IF(BF457&lt;15,VLOOKUP(BI457,data!$B$3:$E$32,2,0)*BF457,(VLOOKUP(BI457,data!$B$3:$E$32,2,0)*14)+(VLOOKUP(BI457,data!$B$3:$E$32,3,0))*(BF457-14)),0)</f>
        <v>0</v>
      </c>
      <c r="BK457" s="87" t="s">
        <v>87</v>
      </c>
      <c r="BL457" s="66">
        <f>IF(BG457=1,VLOOKUP(BK457,data!$B$35:$D$39,2,0),0)</f>
        <v>0</v>
      </c>
      <c r="BM457" s="67">
        <f>IF(AND(BJ457&lt;&gt;0,BL457&lt;&gt;0)=FALSE,0,data!$C$43)</f>
        <v>0</v>
      </c>
      <c r="BN457" s="91">
        <f t="shared" si="235"/>
        <v>0</v>
      </c>
      <c r="BO457" s="121">
        <f t="shared" si="236"/>
        <v>0</v>
      </c>
      <c r="BP457" s="61">
        <f t="shared" si="237"/>
        <v>0</v>
      </c>
      <c r="BQ457" s="61">
        <f t="shared" si="238"/>
        <v>0</v>
      </c>
      <c r="BS457" s="64"/>
      <c r="BT457" s="61">
        <f t="shared" si="239"/>
        <v>0</v>
      </c>
      <c r="BU457" s="65">
        <f>IF(BT457=1,data!$C$41*BS457,0)</f>
        <v>0</v>
      </c>
      <c r="BV457" s="87" t="s">
        <v>87</v>
      </c>
      <c r="BW457" s="66">
        <f>IF(BT457=1,IF(BS457&lt;15,VLOOKUP(BV457,data!$B$3:$E$32,2,0)*BS457,(VLOOKUP(BV457,data!$B$3:$E$32,2,0)*14)+(VLOOKUP(BV457,data!$B$3:$E$32,3,0))*(BS457-14)),0)</f>
        <v>0</v>
      </c>
      <c r="BX457" s="87" t="s">
        <v>87</v>
      </c>
      <c r="BY457" s="66">
        <f>IF(BT457=1,VLOOKUP(BX457,data!$B$35:$D$39,2,0),0)</f>
        <v>0</v>
      </c>
      <c r="BZ457" s="67">
        <f>IF(AND(BW457&lt;&gt;0,BY457&lt;&gt;0)=FALSE,0,data!$C$43)</f>
        <v>0</v>
      </c>
      <c r="CA457" s="91">
        <f t="shared" si="240"/>
        <v>0</v>
      </c>
      <c r="CB457" s="121">
        <f t="shared" si="241"/>
        <v>0</v>
      </c>
      <c r="CC457" s="61">
        <f t="shared" si="242"/>
        <v>0</v>
      </c>
      <c r="CD457" s="61">
        <f t="shared" si="243"/>
        <v>0</v>
      </c>
    </row>
    <row r="458" spans="1:82" ht="18" hidden="1" customHeight="1" x14ac:dyDescent="0.25">
      <c r="A458" s="68"/>
      <c r="B458" s="58" t="s">
        <v>540</v>
      </c>
      <c r="C458" s="113"/>
      <c r="D458" s="59"/>
      <c r="E458" s="64"/>
      <c r="F458" s="61">
        <f t="shared" si="215"/>
        <v>0</v>
      </c>
      <c r="G458" s="65">
        <f>IF(F458=1,data!$C$41*E458,0)</f>
        <v>0</v>
      </c>
      <c r="H458" s="87" t="s">
        <v>87</v>
      </c>
      <c r="I458" s="66">
        <f>IF($F458=1,IF($E458&lt;15,VLOOKUP(H458,data!$B$3:$E$32,2,0)*$E458,(VLOOKUP(H458,data!$B$3:$E$32,2,0)*14)+(VLOOKUP(H458,data!$B$3:$E$32,3,0))*($E458-14)),0)</f>
        <v>0</v>
      </c>
      <c r="J458" s="87" t="s">
        <v>87</v>
      </c>
      <c r="K458" s="66">
        <f>IF($F458=1,VLOOKUP(J458,data!$B$35:$D$39,2,0),0)</f>
        <v>0</v>
      </c>
      <c r="L458" s="67">
        <f>IF(AND(I458&lt;&gt;0,K458&lt;&gt;0)=FALSE,0,data!$C$43)</f>
        <v>0</v>
      </c>
      <c r="M458" s="91">
        <f t="shared" si="214"/>
        <v>0</v>
      </c>
      <c r="N458" s="61">
        <f t="shared" si="213"/>
        <v>0</v>
      </c>
      <c r="O458" s="61">
        <f t="shared" si="216"/>
        <v>0</v>
      </c>
      <c r="P458" s="61">
        <f t="shared" si="217"/>
        <v>0</v>
      </c>
      <c r="Q458" s="137">
        <f t="shared" si="218"/>
        <v>0</v>
      </c>
      <c r="S458" s="64"/>
      <c r="T458" s="61">
        <f t="shared" si="219"/>
        <v>0</v>
      </c>
      <c r="U458" s="65">
        <f>IF(T458=1,data!$C$41*S458,0)</f>
        <v>0</v>
      </c>
      <c r="V458" s="87" t="s">
        <v>87</v>
      </c>
      <c r="W458" s="66">
        <f>IF(T458=1,IF(S458&lt;15,VLOOKUP(V458,data!$B$3:$E$32,2,0)*S458,(VLOOKUP(V458,data!$B$3:$E$32,2,0)*14)+(VLOOKUP(V458,data!$B$3:$E$32,3,0))*(S458-14)),0)</f>
        <v>0</v>
      </c>
      <c r="X458" s="87" t="s">
        <v>87</v>
      </c>
      <c r="Y458" s="66">
        <f>IF(T458=1,VLOOKUP(X458,data!$B$35:$D$39,2,0),0)</f>
        <v>0</v>
      </c>
      <c r="Z458" s="67">
        <f>IF(AND(W458&lt;&gt;0,Y458&lt;&gt;0)=FALSE,0,data!$C$43)</f>
        <v>0</v>
      </c>
      <c r="AA458" s="91">
        <f t="shared" si="220"/>
        <v>0</v>
      </c>
      <c r="AB458" s="121">
        <f t="shared" si="221"/>
        <v>0</v>
      </c>
      <c r="AC458" s="61">
        <f t="shared" si="222"/>
        <v>0</v>
      </c>
      <c r="AD458" s="61">
        <f t="shared" si="223"/>
        <v>0</v>
      </c>
      <c r="AF458" s="64"/>
      <c r="AG458" s="61">
        <f t="shared" si="224"/>
        <v>0</v>
      </c>
      <c r="AH458" s="65">
        <f>IF(AG458=1,data!$C$41*AF458,0)</f>
        <v>0</v>
      </c>
      <c r="AI458" s="87" t="s">
        <v>87</v>
      </c>
      <c r="AJ458" s="66">
        <f>IF(AG458=1,IF(AF458&lt;15,VLOOKUP(AI458,data!$B$3:$E$32,2,0)*AF458,(VLOOKUP(AI458,data!$B$3:$E$32,2,0)*14)+(VLOOKUP(AI458,data!$B$3:$E$32,3,0))*(AF458-14)),0)</f>
        <v>0</v>
      </c>
      <c r="AK458" s="87" t="s">
        <v>87</v>
      </c>
      <c r="AL458" s="66">
        <f>IF(AG458=1,VLOOKUP(AK458,data!$B$35:$D$39,2,0),0)</f>
        <v>0</v>
      </c>
      <c r="AM458" s="67">
        <f>IF(AND(AJ458&lt;&gt;0,AL458&lt;&gt;0)=FALSE,0,data!$C$43)</f>
        <v>0</v>
      </c>
      <c r="AN458" s="91">
        <f t="shared" si="225"/>
        <v>0</v>
      </c>
      <c r="AO458" s="121">
        <f t="shared" si="226"/>
        <v>0</v>
      </c>
      <c r="AP458" s="61">
        <f t="shared" si="227"/>
        <v>0</v>
      </c>
      <c r="AQ458" s="61">
        <f t="shared" si="228"/>
        <v>0</v>
      </c>
      <c r="AS458" s="64"/>
      <c r="AT458" s="61">
        <f t="shared" si="229"/>
        <v>0</v>
      </c>
      <c r="AU458" s="65">
        <f>IF(AT458=1,data!$C$41*AS458,0)</f>
        <v>0</v>
      </c>
      <c r="AV458" s="87" t="s">
        <v>87</v>
      </c>
      <c r="AW458" s="66">
        <f>IF(AT458=1,IF(AS458&lt;15,VLOOKUP(AV458,data!$B$3:$E$32,2,0)*AS458,(VLOOKUP(AV458,data!$B$3:$E$32,2,0)*14)+(VLOOKUP(AV458,data!$B$3:$E$32,3,0))*(AS458-14)),0)</f>
        <v>0</v>
      </c>
      <c r="AX458" s="87" t="s">
        <v>87</v>
      </c>
      <c r="AY458" s="66">
        <f>IF(AT458=1,VLOOKUP(AX458,data!$B$35:$D$39,2,0),0)</f>
        <v>0</v>
      </c>
      <c r="AZ458" s="67">
        <f>IF(AND(AW458&lt;&gt;0,AY458&lt;&gt;0)=FALSE,0,data!$C$43)</f>
        <v>0</v>
      </c>
      <c r="BA458" s="91">
        <f t="shared" si="230"/>
        <v>0</v>
      </c>
      <c r="BB458" s="121">
        <f t="shared" si="231"/>
        <v>0</v>
      </c>
      <c r="BC458" s="61">
        <f t="shared" si="232"/>
        <v>0</v>
      </c>
      <c r="BD458" s="61">
        <f t="shared" si="233"/>
        <v>0</v>
      </c>
      <c r="BF458" s="64"/>
      <c r="BG458" s="61">
        <f t="shared" si="234"/>
        <v>0</v>
      </c>
      <c r="BH458" s="65">
        <f>IF(BG458=1,data!$C$41*BF458,0)</f>
        <v>0</v>
      </c>
      <c r="BI458" s="87" t="s">
        <v>87</v>
      </c>
      <c r="BJ458" s="66">
        <f>IF(BG458=1,IF(BF458&lt;15,VLOOKUP(BI458,data!$B$3:$E$32,2,0)*BF458,(VLOOKUP(BI458,data!$B$3:$E$32,2,0)*14)+(VLOOKUP(BI458,data!$B$3:$E$32,3,0))*(BF458-14)),0)</f>
        <v>0</v>
      </c>
      <c r="BK458" s="87" t="s">
        <v>87</v>
      </c>
      <c r="BL458" s="66">
        <f>IF(BG458=1,VLOOKUP(BK458,data!$B$35:$D$39,2,0),0)</f>
        <v>0</v>
      </c>
      <c r="BM458" s="67">
        <f>IF(AND(BJ458&lt;&gt;0,BL458&lt;&gt;0)=FALSE,0,data!$C$43)</f>
        <v>0</v>
      </c>
      <c r="BN458" s="91">
        <f t="shared" si="235"/>
        <v>0</v>
      </c>
      <c r="BO458" s="121">
        <f t="shared" si="236"/>
        <v>0</v>
      </c>
      <c r="BP458" s="61">
        <f t="shared" si="237"/>
        <v>0</v>
      </c>
      <c r="BQ458" s="61">
        <f t="shared" si="238"/>
        <v>0</v>
      </c>
      <c r="BS458" s="64"/>
      <c r="BT458" s="61">
        <f t="shared" si="239"/>
        <v>0</v>
      </c>
      <c r="BU458" s="65">
        <f>IF(BT458=1,data!$C$41*BS458,0)</f>
        <v>0</v>
      </c>
      <c r="BV458" s="87" t="s">
        <v>87</v>
      </c>
      <c r="BW458" s="66">
        <f>IF(BT458=1,IF(BS458&lt;15,VLOOKUP(BV458,data!$B$3:$E$32,2,0)*BS458,(VLOOKUP(BV458,data!$B$3:$E$32,2,0)*14)+(VLOOKUP(BV458,data!$B$3:$E$32,3,0))*(BS458-14)),0)</f>
        <v>0</v>
      </c>
      <c r="BX458" s="87" t="s">
        <v>87</v>
      </c>
      <c r="BY458" s="66">
        <f>IF(BT458=1,VLOOKUP(BX458,data!$B$35:$D$39,2,0),0)</f>
        <v>0</v>
      </c>
      <c r="BZ458" s="67">
        <f>IF(AND(BW458&lt;&gt;0,BY458&lt;&gt;0)=FALSE,0,data!$C$43)</f>
        <v>0</v>
      </c>
      <c r="CA458" s="91">
        <f t="shared" si="240"/>
        <v>0</v>
      </c>
      <c r="CB458" s="121">
        <f t="shared" si="241"/>
        <v>0</v>
      </c>
      <c r="CC458" s="61">
        <f t="shared" si="242"/>
        <v>0</v>
      </c>
      <c r="CD458" s="61">
        <f t="shared" si="243"/>
        <v>0</v>
      </c>
    </row>
    <row r="459" spans="1:82" ht="18" hidden="1" customHeight="1" x14ac:dyDescent="0.25">
      <c r="A459" s="68"/>
      <c r="B459" s="58" t="s">
        <v>541</v>
      </c>
      <c r="C459" s="113"/>
      <c r="D459" s="59"/>
      <c r="E459" s="64"/>
      <c r="F459" s="61">
        <f t="shared" si="215"/>
        <v>0</v>
      </c>
      <c r="G459" s="65">
        <f>IF(F459=1,data!$C$41*E459,0)</f>
        <v>0</v>
      </c>
      <c r="H459" s="87" t="s">
        <v>87</v>
      </c>
      <c r="I459" s="66">
        <f>IF($F459=1,IF($E459&lt;15,VLOOKUP(H459,data!$B$3:$E$32,2,0)*$E459,(VLOOKUP(H459,data!$B$3:$E$32,2,0)*14)+(VLOOKUP(H459,data!$B$3:$E$32,3,0))*($E459-14)),0)</f>
        <v>0</v>
      </c>
      <c r="J459" s="87" t="s">
        <v>87</v>
      </c>
      <c r="K459" s="66">
        <f>IF($F459=1,VLOOKUP(J459,data!$B$35:$D$39,2,0),0)</f>
        <v>0</v>
      </c>
      <c r="L459" s="67">
        <f>IF(AND(I459&lt;&gt;0,K459&lt;&gt;0)=FALSE,0,data!$C$43)</f>
        <v>0</v>
      </c>
      <c r="M459" s="91">
        <f t="shared" si="214"/>
        <v>0</v>
      </c>
      <c r="N459" s="61">
        <f t="shared" si="213"/>
        <v>0</v>
      </c>
      <c r="O459" s="61">
        <f t="shared" si="216"/>
        <v>0</v>
      </c>
      <c r="P459" s="61">
        <f t="shared" si="217"/>
        <v>0</v>
      </c>
      <c r="Q459" s="137">
        <f t="shared" si="218"/>
        <v>0</v>
      </c>
      <c r="S459" s="64"/>
      <c r="T459" s="61">
        <f t="shared" si="219"/>
        <v>0</v>
      </c>
      <c r="U459" s="65">
        <f>IF(T459=1,data!$C$41*S459,0)</f>
        <v>0</v>
      </c>
      <c r="V459" s="87" t="s">
        <v>87</v>
      </c>
      <c r="W459" s="66">
        <f>IF(T459=1,IF(S459&lt;15,VLOOKUP(V459,data!$B$3:$E$32,2,0)*S459,(VLOOKUP(V459,data!$B$3:$E$32,2,0)*14)+(VLOOKUP(V459,data!$B$3:$E$32,3,0))*(S459-14)),0)</f>
        <v>0</v>
      </c>
      <c r="X459" s="87" t="s">
        <v>87</v>
      </c>
      <c r="Y459" s="66">
        <f>IF(T459=1,VLOOKUP(X459,data!$B$35:$D$39,2,0),0)</f>
        <v>0</v>
      </c>
      <c r="Z459" s="67">
        <f>IF(AND(W459&lt;&gt;0,Y459&lt;&gt;0)=FALSE,0,data!$C$43)</f>
        <v>0</v>
      </c>
      <c r="AA459" s="91">
        <f t="shared" si="220"/>
        <v>0</v>
      </c>
      <c r="AB459" s="121">
        <f t="shared" si="221"/>
        <v>0</v>
      </c>
      <c r="AC459" s="61">
        <f t="shared" si="222"/>
        <v>0</v>
      </c>
      <c r="AD459" s="61">
        <f t="shared" si="223"/>
        <v>0</v>
      </c>
      <c r="AF459" s="64"/>
      <c r="AG459" s="61">
        <f t="shared" si="224"/>
        <v>0</v>
      </c>
      <c r="AH459" s="65">
        <f>IF(AG459=1,data!$C$41*AF459,0)</f>
        <v>0</v>
      </c>
      <c r="AI459" s="87" t="s">
        <v>87</v>
      </c>
      <c r="AJ459" s="66">
        <f>IF(AG459=1,IF(AF459&lt;15,VLOOKUP(AI459,data!$B$3:$E$32,2,0)*AF459,(VLOOKUP(AI459,data!$B$3:$E$32,2,0)*14)+(VLOOKUP(AI459,data!$B$3:$E$32,3,0))*(AF459-14)),0)</f>
        <v>0</v>
      </c>
      <c r="AK459" s="87" t="s">
        <v>87</v>
      </c>
      <c r="AL459" s="66">
        <f>IF(AG459=1,VLOOKUP(AK459,data!$B$35:$D$39,2,0),0)</f>
        <v>0</v>
      </c>
      <c r="AM459" s="67">
        <f>IF(AND(AJ459&lt;&gt;0,AL459&lt;&gt;0)=FALSE,0,data!$C$43)</f>
        <v>0</v>
      </c>
      <c r="AN459" s="91">
        <f t="shared" si="225"/>
        <v>0</v>
      </c>
      <c r="AO459" s="121">
        <f t="shared" si="226"/>
        <v>0</v>
      </c>
      <c r="AP459" s="61">
        <f t="shared" si="227"/>
        <v>0</v>
      </c>
      <c r="AQ459" s="61">
        <f t="shared" si="228"/>
        <v>0</v>
      </c>
      <c r="AS459" s="64"/>
      <c r="AT459" s="61">
        <f t="shared" si="229"/>
        <v>0</v>
      </c>
      <c r="AU459" s="65">
        <f>IF(AT459=1,data!$C$41*AS459,0)</f>
        <v>0</v>
      </c>
      <c r="AV459" s="87" t="s">
        <v>87</v>
      </c>
      <c r="AW459" s="66">
        <f>IF(AT459=1,IF(AS459&lt;15,VLOOKUP(AV459,data!$B$3:$E$32,2,0)*AS459,(VLOOKUP(AV459,data!$B$3:$E$32,2,0)*14)+(VLOOKUP(AV459,data!$B$3:$E$32,3,0))*(AS459-14)),0)</f>
        <v>0</v>
      </c>
      <c r="AX459" s="87" t="s">
        <v>87</v>
      </c>
      <c r="AY459" s="66">
        <f>IF(AT459=1,VLOOKUP(AX459,data!$B$35:$D$39,2,0),0)</f>
        <v>0</v>
      </c>
      <c r="AZ459" s="67">
        <f>IF(AND(AW459&lt;&gt;0,AY459&lt;&gt;0)=FALSE,0,data!$C$43)</f>
        <v>0</v>
      </c>
      <c r="BA459" s="91">
        <f t="shared" si="230"/>
        <v>0</v>
      </c>
      <c r="BB459" s="121">
        <f t="shared" si="231"/>
        <v>0</v>
      </c>
      <c r="BC459" s="61">
        <f t="shared" si="232"/>
        <v>0</v>
      </c>
      <c r="BD459" s="61">
        <f t="shared" si="233"/>
        <v>0</v>
      </c>
      <c r="BF459" s="64"/>
      <c r="BG459" s="61">
        <f t="shared" si="234"/>
        <v>0</v>
      </c>
      <c r="BH459" s="65">
        <f>IF(BG459=1,data!$C$41*BF459,0)</f>
        <v>0</v>
      </c>
      <c r="BI459" s="87" t="s">
        <v>87</v>
      </c>
      <c r="BJ459" s="66">
        <f>IF(BG459=1,IF(BF459&lt;15,VLOOKUP(BI459,data!$B$3:$E$32,2,0)*BF459,(VLOOKUP(BI459,data!$B$3:$E$32,2,0)*14)+(VLOOKUP(BI459,data!$B$3:$E$32,3,0))*(BF459-14)),0)</f>
        <v>0</v>
      </c>
      <c r="BK459" s="87" t="s">
        <v>87</v>
      </c>
      <c r="BL459" s="66">
        <f>IF(BG459=1,VLOOKUP(BK459,data!$B$35:$D$39,2,0),0)</f>
        <v>0</v>
      </c>
      <c r="BM459" s="67">
        <f>IF(AND(BJ459&lt;&gt;0,BL459&lt;&gt;0)=FALSE,0,data!$C$43)</f>
        <v>0</v>
      </c>
      <c r="BN459" s="91">
        <f t="shared" si="235"/>
        <v>0</v>
      </c>
      <c r="BO459" s="121">
        <f t="shared" si="236"/>
        <v>0</v>
      </c>
      <c r="BP459" s="61">
        <f t="shared" si="237"/>
        <v>0</v>
      </c>
      <c r="BQ459" s="61">
        <f t="shared" si="238"/>
        <v>0</v>
      </c>
      <c r="BS459" s="64"/>
      <c r="BT459" s="61">
        <f t="shared" si="239"/>
        <v>0</v>
      </c>
      <c r="BU459" s="65">
        <f>IF(BT459=1,data!$C$41*BS459,0)</f>
        <v>0</v>
      </c>
      <c r="BV459" s="87" t="s">
        <v>87</v>
      </c>
      <c r="BW459" s="66">
        <f>IF(BT459=1,IF(BS459&lt;15,VLOOKUP(BV459,data!$B$3:$E$32,2,0)*BS459,(VLOOKUP(BV459,data!$B$3:$E$32,2,0)*14)+(VLOOKUP(BV459,data!$B$3:$E$32,3,0))*(BS459-14)),0)</f>
        <v>0</v>
      </c>
      <c r="BX459" s="87" t="s">
        <v>87</v>
      </c>
      <c r="BY459" s="66">
        <f>IF(BT459=1,VLOOKUP(BX459,data!$B$35:$D$39,2,0),0)</f>
        <v>0</v>
      </c>
      <c r="BZ459" s="67">
        <f>IF(AND(BW459&lt;&gt;0,BY459&lt;&gt;0)=FALSE,0,data!$C$43)</f>
        <v>0</v>
      </c>
      <c r="CA459" s="91">
        <f t="shared" si="240"/>
        <v>0</v>
      </c>
      <c r="CB459" s="121">
        <f t="shared" si="241"/>
        <v>0</v>
      </c>
      <c r="CC459" s="61">
        <f t="shared" si="242"/>
        <v>0</v>
      </c>
      <c r="CD459" s="61">
        <f t="shared" si="243"/>
        <v>0</v>
      </c>
    </row>
    <row r="460" spans="1:82" ht="18" hidden="1" customHeight="1" x14ac:dyDescent="0.25">
      <c r="A460" s="68"/>
      <c r="B460" s="58" t="s">
        <v>542</v>
      </c>
      <c r="C460" s="113"/>
      <c r="D460" s="59"/>
      <c r="E460" s="64"/>
      <c r="F460" s="61">
        <f t="shared" si="215"/>
        <v>0</v>
      </c>
      <c r="G460" s="65">
        <f>IF(F460=1,data!$C$41*E460,0)</f>
        <v>0</v>
      </c>
      <c r="H460" s="87" t="s">
        <v>87</v>
      </c>
      <c r="I460" s="66">
        <f>IF($F460=1,IF($E460&lt;15,VLOOKUP(H460,data!$B$3:$E$32,2,0)*$E460,(VLOOKUP(H460,data!$B$3:$E$32,2,0)*14)+(VLOOKUP(H460,data!$B$3:$E$32,3,0))*($E460-14)),0)</f>
        <v>0</v>
      </c>
      <c r="J460" s="87" t="s">
        <v>87</v>
      </c>
      <c r="K460" s="66">
        <f>IF($F460=1,VLOOKUP(J460,data!$B$35:$D$39,2,0),0)</f>
        <v>0</v>
      </c>
      <c r="L460" s="67">
        <f>IF(AND(I460&lt;&gt;0,K460&lt;&gt;0)=FALSE,0,data!$C$43)</f>
        <v>0</v>
      </c>
      <c r="M460" s="91">
        <f t="shared" si="214"/>
        <v>0</v>
      </c>
      <c r="N460" s="61">
        <f t="shared" si="213"/>
        <v>0</v>
      </c>
      <c r="O460" s="61">
        <f t="shared" si="216"/>
        <v>0</v>
      </c>
      <c r="P460" s="61">
        <f t="shared" si="217"/>
        <v>0</v>
      </c>
      <c r="Q460" s="137">
        <f t="shared" si="218"/>
        <v>0</v>
      </c>
      <c r="S460" s="64"/>
      <c r="T460" s="61">
        <f t="shared" si="219"/>
        <v>0</v>
      </c>
      <c r="U460" s="65">
        <f>IF(T460=1,data!$C$41*S460,0)</f>
        <v>0</v>
      </c>
      <c r="V460" s="87" t="s">
        <v>87</v>
      </c>
      <c r="W460" s="66">
        <f>IF(T460=1,IF(S460&lt;15,VLOOKUP(V460,data!$B$3:$E$32,2,0)*S460,(VLOOKUP(V460,data!$B$3:$E$32,2,0)*14)+(VLOOKUP(V460,data!$B$3:$E$32,3,0))*(S460-14)),0)</f>
        <v>0</v>
      </c>
      <c r="X460" s="87" t="s">
        <v>87</v>
      </c>
      <c r="Y460" s="66">
        <f>IF(T460=1,VLOOKUP(X460,data!$B$35:$D$39,2,0),0)</f>
        <v>0</v>
      </c>
      <c r="Z460" s="67">
        <f>IF(AND(W460&lt;&gt;0,Y460&lt;&gt;0)=FALSE,0,data!$C$43)</f>
        <v>0</v>
      </c>
      <c r="AA460" s="91">
        <f t="shared" si="220"/>
        <v>0</v>
      </c>
      <c r="AB460" s="121">
        <f t="shared" si="221"/>
        <v>0</v>
      </c>
      <c r="AC460" s="61">
        <f t="shared" si="222"/>
        <v>0</v>
      </c>
      <c r="AD460" s="61">
        <f t="shared" si="223"/>
        <v>0</v>
      </c>
      <c r="AF460" s="64"/>
      <c r="AG460" s="61">
        <f t="shared" si="224"/>
        <v>0</v>
      </c>
      <c r="AH460" s="65">
        <f>IF(AG460=1,data!$C$41*AF460,0)</f>
        <v>0</v>
      </c>
      <c r="AI460" s="87" t="s">
        <v>87</v>
      </c>
      <c r="AJ460" s="66">
        <f>IF(AG460=1,IF(AF460&lt;15,VLOOKUP(AI460,data!$B$3:$E$32,2,0)*AF460,(VLOOKUP(AI460,data!$B$3:$E$32,2,0)*14)+(VLOOKUP(AI460,data!$B$3:$E$32,3,0))*(AF460-14)),0)</f>
        <v>0</v>
      </c>
      <c r="AK460" s="87" t="s">
        <v>87</v>
      </c>
      <c r="AL460" s="66">
        <f>IF(AG460=1,VLOOKUP(AK460,data!$B$35:$D$39,2,0),0)</f>
        <v>0</v>
      </c>
      <c r="AM460" s="67">
        <f>IF(AND(AJ460&lt;&gt;0,AL460&lt;&gt;0)=FALSE,0,data!$C$43)</f>
        <v>0</v>
      </c>
      <c r="AN460" s="91">
        <f t="shared" si="225"/>
        <v>0</v>
      </c>
      <c r="AO460" s="121">
        <f t="shared" si="226"/>
        <v>0</v>
      </c>
      <c r="AP460" s="61">
        <f t="shared" si="227"/>
        <v>0</v>
      </c>
      <c r="AQ460" s="61">
        <f t="shared" si="228"/>
        <v>0</v>
      </c>
      <c r="AS460" s="64"/>
      <c r="AT460" s="61">
        <f t="shared" si="229"/>
        <v>0</v>
      </c>
      <c r="AU460" s="65">
        <f>IF(AT460=1,data!$C$41*AS460,0)</f>
        <v>0</v>
      </c>
      <c r="AV460" s="87" t="s">
        <v>87</v>
      </c>
      <c r="AW460" s="66">
        <f>IF(AT460=1,IF(AS460&lt;15,VLOOKUP(AV460,data!$B$3:$E$32,2,0)*AS460,(VLOOKUP(AV460,data!$B$3:$E$32,2,0)*14)+(VLOOKUP(AV460,data!$B$3:$E$32,3,0))*(AS460-14)),0)</f>
        <v>0</v>
      </c>
      <c r="AX460" s="87" t="s">
        <v>87</v>
      </c>
      <c r="AY460" s="66">
        <f>IF(AT460=1,VLOOKUP(AX460,data!$B$35:$D$39,2,0),0)</f>
        <v>0</v>
      </c>
      <c r="AZ460" s="67">
        <f>IF(AND(AW460&lt;&gt;0,AY460&lt;&gt;0)=FALSE,0,data!$C$43)</f>
        <v>0</v>
      </c>
      <c r="BA460" s="91">
        <f t="shared" si="230"/>
        <v>0</v>
      </c>
      <c r="BB460" s="121">
        <f t="shared" si="231"/>
        <v>0</v>
      </c>
      <c r="BC460" s="61">
        <f t="shared" si="232"/>
        <v>0</v>
      </c>
      <c r="BD460" s="61">
        <f t="shared" si="233"/>
        <v>0</v>
      </c>
      <c r="BF460" s="64"/>
      <c r="BG460" s="61">
        <f t="shared" si="234"/>
        <v>0</v>
      </c>
      <c r="BH460" s="65">
        <f>IF(BG460=1,data!$C$41*BF460,0)</f>
        <v>0</v>
      </c>
      <c r="BI460" s="87" t="s">
        <v>87</v>
      </c>
      <c r="BJ460" s="66">
        <f>IF(BG460=1,IF(BF460&lt;15,VLOOKUP(BI460,data!$B$3:$E$32,2,0)*BF460,(VLOOKUP(BI460,data!$B$3:$E$32,2,0)*14)+(VLOOKUP(BI460,data!$B$3:$E$32,3,0))*(BF460-14)),0)</f>
        <v>0</v>
      </c>
      <c r="BK460" s="87" t="s">
        <v>87</v>
      </c>
      <c r="BL460" s="66">
        <f>IF(BG460=1,VLOOKUP(BK460,data!$B$35:$D$39,2,0),0)</f>
        <v>0</v>
      </c>
      <c r="BM460" s="67">
        <f>IF(AND(BJ460&lt;&gt;0,BL460&lt;&gt;0)=FALSE,0,data!$C$43)</f>
        <v>0</v>
      </c>
      <c r="BN460" s="91">
        <f t="shared" si="235"/>
        <v>0</v>
      </c>
      <c r="BO460" s="121">
        <f t="shared" si="236"/>
        <v>0</v>
      </c>
      <c r="BP460" s="61">
        <f t="shared" si="237"/>
        <v>0</v>
      </c>
      <c r="BQ460" s="61">
        <f t="shared" si="238"/>
        <v>0</v>
      </c>
      <c r="BS460" s="64"/>
      <c r="BT460" s="61">
        <f t="shared" si="239"/>
        <v>0</v>
      </c>
      <c r="BU460" s="65">
        <f>IF(BT460=1,data!$C$41*BS460,0)</f>
        <v>0</v>
      </c>
      <c r="BV460" s="87" t="s">
        <v>87</v>
      </c>
      <c r="BW460" s="66">
        <f>IF(BT460=1,IF(BS460&lt;15,VLOOKUP(BV460,data!$B$3:$E$32,2,0)*BS460,(VLOOKUP(BV460,data!$B$3:$E$32,2,0)*14)+(VLOOKUP(BV460,data!$B$3:$E$32,3,0))*(BS460-14)),0)</f>
        <v>0</v>
      </c>
      <c r="BX460" s="87" t="s">
        <v>87</v>
      </c>
      <c r="BY460" s="66">
        <f>IF(BT460=1,VLOOKUP(BX460,data!$B$35:$D$39,2,0),0)</f>
        <v>0</v>
      </c>
      <c r="BZ460" s="67">
        <f>IF(AND(BW460&lt;&gt;0,BY460&lt;&gt;0)=FALSE,0,data!$C$43)</f>
        <v>0</v>
      </c>
      <c r="CA460" s="91">
        <f t="shared" si="240"/>
        <v>0</v>
      </c>
      <c r="CB460" s="121">
        <f t="shared" si="241"/>
        <v>0</v>
      </c>
      <c r="CC460" s="61">
        <f t="shared" si="242"/>
        <v>0</v>
      </c>
      <c r="CD460" s="61">
        <f t="shared" si="243"/>
        <v>0</v>
      </c>
    </row>
    <row r="461" spans="1:82" ht="18" hidden="1" customHeight="1" x14ac:dyDescent="0.25">
      <c r="A461" s="68"/>
      <c r="B461" s="58" t="s">
        <v>543</v>
      </c>
      <c r="C461" s="113"/>
      <c r="D461" s="59"/>
      <c r="E461" s="64"/>
      <c r="F461" s="61">
        <f t="shared" si="215"/>
        <v>0</v>
      </c>
      <c r="G461" s="65">
        <f>IF(F461=1,data!$C$41*E461,0)</f>
        <v>0</v>
      </c>
      <c r="H461" s="87" t="s">
        <v>87</v>
      </c>
      <c r="I461" s="66">
        <f>IF($F461=1,IF($E461&lt;15,VLOOKUP(H461,data!$B$3:$E$32,2,0)*$E461,(VLOOKUP(H461,data!$B$3:$E$32,2,0)*14)+(VLOOKUP(H461,data!$B$3:$E$32,3,0))*($E461-14)),0)</f>
        <v>0</v>
      </c>
      <c r="J461" s="87" t="s">
        <v>87</v>
      </c>
      <c r="K461" s="66">
        <f>IF($F461=1,VLOOKUP(J461,data!$B$35:$D$39,2,0),0)</f>
        <v>0</v>
      </c>
      <c r="L461" s="67">
        <f>IF(AND(I461&lt;&gt;0,K461&lt;&gt;0)=FALSE,0,data!$C$43)</f>
        <v>0</v>
      </c>
      <c r="M461" s="91">
        <f t="shared" si="214"/>
        <v>0</v>
      </c>
      <c r="N461" s="61">
        <f t="shared" si="213"/>
        <v>0</v>
      </c>
      <c r="O461" s="61">
        <f t="shared" si="216"/>
        <v>0</v>
      </c>
      <c r="P461" s="61">
        <f t="shared" si="217"/>
        <v>0</v>
      </c>
      <c r="Q461" s="137">
        <f t="shared" si="218"/>
        <v>0</v>
      </c>
      <c r="S461" s="64"/>
      <c r="T461" s="61">
        <f t="shared" si="219"/>
        <v>0</v>
      </c>
      <c r="U461" s="65">
        <f>IF(T461=1,data!$C$41*S461,0)</f>
        <v>0</v>
      </c>
      <c r="V461" s="87" t="s">
        <v>87</v>
      </c>
      <c r="W461" s="66">
        <f>IF(T461=1,IF(S461&lt;15,VLOOKUP(V461,data!$B$3:$E$32,2,0)*S461,(VLOOKUP(V461,data!$B$3:$E$32,2,0)*14)+(VLOOKUP(V461,data!$B$3:$E$32,3,0))*(S461-14)),0)</f>
        <v>0</v>
      </c>
      <c r="X461" s="87" t="s">
        <v>87</v>
      </c>
      <c r="Y461" s="66">
        <f>IF(T461=1,VLOOKUP(X461,data!$B$35:$D$39,2,0),0)</f>
        <v>0</v>
      </c>
      <c r="Z461" s="67">
        <f>IF(AND(W461&lt;&gt;0,Y461&lt;&gt;0)=FALSE,0,data!$C$43)</f>
        <v>0</v>
      </c>
      <c r="AA461" s="91">
        <f t="shared" si="220"/>
        <v>0</v>
      </c>
      <c r="AB461" s="121">
        <f t="shared" si="221"/>
        <v>0</v>
      </c>
      <c r="AC461" s="61">
        <f t="shared" si="222"/>
        <v>0</v>
      </c>
      <c r="AD461" s="61">
        <f t="shared" si="223"/>
        <v>0</v>
      </c>
      <c r="AF461" s="64"/>
      <c r="AG461" s="61">
        <f t="shared" si="224"/>
        <v>0</v>
      </c>
      <c r="AH461" s="65">
        <f>IF(AG461=1,data!$C$41*AF461,0)</f>
        <v>0</v>
      </c>
      <c r="AI461" s="87" t="s">
        <v>87</v>
      </c>
      <c r="AJ461" s="66">
        <f>IF(AG461=1,IF(AF461&lt;15,VLOOKUP(AI461,data!$B$3:$E$32,2,0)*AF461,(VLOOKUP(AI461,data!$B$3:$E$32,2,0)*14)+(VLOOKUP(AI461,data!$B$3:$E$32,3,0))*(AF461-14)),0)</f>
        <v>0</v>
      </c>
      <c r="AK461" s="87" t="s">
        <v>87</v>
      </c>
      <c r="AL461" s="66">
        <f>IF(AG461=1,VLOOKUP(AK461,data!$B$35:$D$39,2,0),0)</f>
        <v>0</v>
      </c>
      <c r="AM461" s="67">
        <f>IF(AND(AJ461&lt;&gt;0,AL461&lt;&gt;0)=FALSE,0,data!$C$43)</f>
        <v>0</v>
      </c>
      <c r="AN461" s="91">
        <f t="shared" si="225"/>
        <v>0</v>
      </c>
      <c r="AO461" s="121">
        <f t="shared" si="226"/>
        <v>0</v>
      </c>
      <c r="AP461" s="61">
        <f t="shared" si="227"/>
        <v>0</v>
      </c>
      <c r="AQ461" s="61">
        <f t="shared" si="228"/>
        <v>0</v>
      </c>
      <c r="AS461" s="64"/>
      <c r="AT461" s="61">
        <f t="shared" si="229"/>
        <v>0</v>
      </c>
      <c r="AU461" s="65">
        <f>IF(AT461=1,data!$C$41*AS461,0)</f>
        <v>0</v>
      </c>
      <c r="AV461" s="87" t="s">
        <v>87</v>
      </c>
      <c r="AW461" s="66">
        <f>IF(AT461=1,IF(AS461&lt;15,VLOOKUP(AV461,data!$B$3:$E$32,2,0)*AS461,(VLOOKUP(AV461,data!$B$3:$E$32,2,0)*14)+(VLOOKUP(AV461,data!$B$3:$E$32,3,0))*(AS461-14)),0)</f>
        <v>0</v>
      </c>
      <c r="AX461" s="87" t="s">
        <v>87</v>
      </c>
      <c r="AY461" s="66">
        <f>IF(AT461=1,VLOOKUP(AX461,data!$B$35:$D$39,2,0),0)</f>
        <v>0</v>
      </c>
      <c r="AZ461" s="67">
        <f>IF(AND(AW461&lt;&gt;0,AY461&lt;&gt;0)=FALSE,0,data!$C$43)</f>
        <v>0</v>
      </c>
      <c r="BA461" s="91">
        <f t="shared" si="230"/>
        <v>0</v>
      </c>
      <c r="BB461" s="121">
        <f t="shared" si="231"/>
        <v>0</v>
      </c>
      <c r="BC461" s="61">
        <f t="shared" si="232"/>
        <v>0</v>
      </c>
      <c r="BD461" s="61">
        <f t="shared" si="233"/>
        <v>0</v>
      </c>
      <c r="BF461" s="64"/>
      <c r="BG461" s="61">
        <f t="shared" si="234"/>
        <v>0</v>
      </c>
      <c r="BH461" s="65">
        <f>IF(BG461=1,data!$C$41*BF461,0)</f>
        <v>0</v>
      </c>
      <c r="BI461" s="87" t="s">
        <v>87</v>
      </c>
      <c r="BJ461" s="66">
        <f>IF(BG461=1,IF(BF461&lt;15,VLOOKUP(BI461,data!$B$3:$E$32,2,0)*BF461,(VLOOKUP(BI461,data!$B$3:$E$32,2,0)*14)+(VLOOKUP(BI461,data!$B$3:$E$32,3,0))*(BF461-14)),0)</f>
        <v>0</v>
      </c>
      <c r="BK461" s="87" t="s">
        <v>87</v>
      </c>
      <c r="BL461" s="66">
        <f>IF(BG461=1,VLOOKUP(BK461,data!$B$35:$D$39,2,0),0)</f>
        <v>0</v>
      </c>
      <c r="BM461" s="67">
        <f>IF(AND(BJ461&lt;&gt;0,BL461&lt;&gt;0)=FALSE,0,data!$C$43)</f>
        <v>0</v>
      </c>
      <c r="BN461" s="91">
        <f t="shared" si="235"/>
        <v>0</v>
      </c>
      <c r="BO461" s="121">
        <f t="shared" si="236"/>
        <v>0</v>
      </c>
      <c r="BP461" s="61">
        <f t="shared" si="237"/>
        <v>0</v>
      </c>
      <c r="BQ461" s="61">
        <f t="shared" si="238"/>
        <v>0</v>
      </c>
      <c r="BS461" s="64"/>
      <c r="BT461" s="61">
        <f t="shared" si="239"/>
        <v>0</v>
      </c>
      <c r="BU461" s="65">
        <f>IF(BT461=1,data!$C$41*BS461,0)</f>
        <v>0</v>
      </c>
      <c r="BV461" s="87" t="s">
        <v>87</v>
      </c>
      <c r="BW461" s="66">
        <f>IF(BT461=1,IF(BS461&lt;15,VLOOKUP(BV461,data!$B$3:$E$32,2,0)*BS461,(VLOOKUP(BV461,data!$B$3:$E$32,2,0)*14)+(VLOOKUP(BV461,data!$B$3:$E$32,3,0))*(BS461-14)),0)</f>
        <v>0</v>
      </c>
      <c r="BX461" s="87" t="s">
        <v>87</v>
      </c>
      <c r="BY461" s="66">
        <f>IF(BT461=1,VLOOKUP(BX461,data!$B$35:$D$39,2,0),0)</f>
        <v>0</v>
      </c>
      <c r="BZ461" s="67">
        <f>IF(AND(BW461&lt;&gt;0,BY461&lt;&gt;0)=FALSE,0,data!$C$43)</f>
        <v>0</v>
      </c>
      <c r="CA461" s="91">
        <f t="shared" si="240"/>
        <v>0</v>
      </c>
      <c r="CB461" s="121">
        <f t="shared" si="241"/>
        <v>0</v>
      </c>
      <c r="CC461" s="61">
        <f t="shared" si="242"/>
        <v>0</v>
      </c>
      <c r="CD461" s="61">
        <f t="shared" si="243"/>
        <v>0</v>
      </c>
    </row>
    <row r="462" spans="1:82" ht="18" hidden="1" customHeight="1" x14ac:dyDescent="0.25">
      <c r="A462" s="68"/>
      <c r="B462" s="58" t="s">
        <v>544</v>
      </c>
      <c r="C462" s="113"/>
      <c r="D462" s="59"/>
      <c r="E462" s="64"/>
      <c r="F462" s="61">
        <f t="shared" si="215"/>
        <v>0</v>
      </c>
      <c r="G462" s="65">
        <f>IF(F462=1,data!$C$41*E462,0)</f>
        <v>0</v>
      </c>
      <c r="H462" s="87" t="s">
        <v>87</v>
      </c>
      <c r="I462" s="66">
        <f>IF($F462=1,IF($E462&lt;15,VLOOKUP(H462,data!$B$3:$E$32,2,0)*$E462,(VLOOKUP(H462,data!$B$3:$E$32,2,0)*14)+(VLOOKUP(H462,data!$B$3:$E$32,3,0))*($E462-14)),0)</f>
        <v>0</v>
      </c>
      <c r="J462" s="87" t="s">
        <v>87</v>
      </c>
      <c r="K462" s="66">
        <f>IF($F462=1,VLOOKUP(J462,data!$B$35:$D$39,2,0),0)</f>
        <v>0</v>
      </c>
      <c r="L462" s="67">
        <f>IF(AND(I462&lt;&gt;0,K462&lt;&gt;0)=FALSE,0,data!$C$43)</f>
        <v>0</v>
      </c>
      <c r="M462" s="91">
        <f t="shared" si="214"/>
        <v>0</v>
      </c>
      <c r="N462" s="61">
        <f t="shared" si="213"/>
        <v>0</v>
      </c>
      <c r="O462" s="61">
        <f t="shared" si="216"/>
        <v>0</v>
      </c>
      <c r="P462" s="61">
        <f t="shared" si="217"/>
        <v>0</v>
      </c>
      <c r="Q462" s="137">
        <f t="shared" si="218"/>
        <v>0</v>
      </c>
      <c r="S462" s="64"/>
      <c r="T462" s="61">
        <f t="shared" si="219"/>
        <v>0</v>
      </c>
      <c r="U462" s="65">
        <f>IF(T462=1,data!$C$41*S462,0)</f>
        <v>0</v>
      </c>
      <c r="V462" s="87" t="s">
        <v>87</v>
      </c>
      <c r="W462" s="66">
        <f>IF(T462=1,IF(S462&lt;15,VLOOKUP(V462,data!$B$3:$E$32,2,0)*S462,(VLOOKUP(V462,data!$B$3:$E$32,2,0)*14)+(VLOOKUP(V462,data!$B$3:$E$32,3,0))*(S462-14)),0)</f>
        <v>0</v>
      </c>
      <c r="X462" s="87" t="s">
        <v>87</v>
      </c>
      <c r="Y462" s="66">
        <f>IF(T462=1,VLOOKUP(X462,data!$B$35:$D$39,2,0),0)</f>
        <v>0</v>
      </c>
      <c r="Z462" s="67">
        <f>IF(AND(W462&lt;&gt;0,Y462&lt;&gt;0)=FALSE,0,data!$C$43)</f>
        <v>0</v>
      </c>
      <c r="AA462" s="91">
        <f t="shared" si="220"/>
        <v>0</v>
      </c>
      <c r="AB462" s="121">
        <f t="shared" si="221"/>
        <v>0</v>
      </c>
      <c r="AC462" s="61">
        <f t="shared" si="222"/>
        <v>0</v>
      </c>
      <c r="AD462" s="61">
        <f t="shared" si="223"/>
        <v>0</v>
      </c>
      <c r="AF462" s="64"/>
      <c r="AG462" s="61">
        <f t="shared" si="224"/>
        <v>0</v>
      </c>
      <c r="AH462" s="65">
        <f>IF(AG462=1,data!$C$41*AF462,0)</f>
        <v>0</v>
      </c>
      <c r="AI462" s="87" t="s">
        <v>87</v>
      </c>
      <c r="AJ462" s="66">
        <f>IF(AG462=1,IF(AF462&lt;15,VLOOKUP(AI462,data!$B$3:$E$32,2,0)*AF462,(VLOOKUP(AI462,data!$B$3:$E$32,2,0)*14)+(VLOOKUP(AI462,data!$B$3:$E$32,3,0))*(AF462-14)),0)</f>
        <v>0</v>
      </c>
      <c r="AK462" s="87" t="s">
        <v>87</v>
      </c>
      <c r="AL462" s="66">
        <f>IF(AG462=1,VLOOKUP(AK462,data!$B$35:$D$39,2,0),0)</f>
        <v>0</v>
      </c>
      <c r="AM462" s="67">
        <f>IF(AND(AJ462&lt;&gt;0,AL462&lt;&gt;0)=FALSE,0,data!$C$43)</f>
        <v>0</v>
      </c>
      <c r="AN462" s="91">
        <f t="shared" si="225"/>
        <v>0</v>
      </c>
      <c r="AO462" s="121">
        <f t="shared" si="226"/>
        <v>0</v>
      </c>
      <c r="AP462" s="61">
        <f t="shared" si="227"/>
        <v>0</v>
      </c>
      <c r="AQ462" s="61">
        <f t="shared" si="228"/>
        <v>0</v>
      </c>
      <c r="AS462" s="64"/>
      <c r="AT462" s="61">
        <f t="shared" si="229"/>
        <v>0</v>
      </c>
      <c r="AU462" s="65">
        <f>IF(AT462=1,data!$C$41*AS462,0)</f>
        <v>0</v>
      </c>
      <c r="AV462" s="87" t="s">
        <v>87</v>
      </c>
      <c r="AW462" s="66">
        <f>IF(AT462=1,IF(AS462&lt;15,VLOOKUP(AV462,data!$B$3:$E$32,2,0)*AS462,(VLOOKUP(AV462,data!$B$3:$E$32,2,0)*14)+(VLOOKUP(AV462,data!$B$3:$E$32,3,0))*(AS462-14)),0)</f>
        <v>0</v>
      </c>
      <c r="AX462" s="87" t="s">
        <v>87</v>
      </c>
      <c r="AY462" s="66">
        <f>IF(AT462=1,VLOOKUP(AX462,data!$B$35:$D$39,2,0),0)</f>
        <v>0</v>
      </c>
      <c r="AZ462" s="67">
        <f>IF(AND(AW462&lt;&gt;0,AY462&lt;&gt;0)=FALSE,0,data!$C$43)</f>
        <v>0</v>
      </c>
      <c r="BA462" s="91">
        <f t="shared" si="230"/>
        <v>0</v>
      </c>
      <c r="BB462" s="121">
        <f t="shared" si="231"/>
        <v>0</v>
      </c>
      <c r="BC462" s="61">
        <f t="shared" si="232"/>
        <v>0</v>
      </c>
      <c r="BD462" s="61">
        <f t="shared" si="233"/>
        <v>0</v>
      </c>
      <c r="BF462" s="64"/>
      <c r="BG462" s="61">
        <f t="shared" si="234"/>
        <v>0</v>
      </c>
      <c r="BH462" s="65">
        <f>IF(BG462=1,data!$C$41*BF462,0)</f>
        <v>0</v>
      </c>
      <c r="BI462" s="87" t="s">
        <v>87</v>
      </c>
      <c r="BJ462" s="66">
        <f>IF(BG462=1,IF(BF462&lt;15,VLOOKUP(BI462,data!$B$3:$E$32,2,0)*BF462,(VLOOKUP(BI462,data!$B$3:$E$32,2,0)*14)+(VLOOKUP(BI462,data!$B$3:$E$32,3,0))*(BF462-14)),0)</f>
        <v>0</v>
      </c>
      <c r="BK462" s="87" t="s">
        <v>87</v>
      </c>
      <c r="BL462" s="66">
        <f>IF(BG462=1,VLOOKUP(BK462,data!$B$35:$D$39,2,0),0)</f>
        <v>0</v>
      </c>
      <c r="BM462" s="67">
        <f>IF(AND(BJ462&lt;&gt;0,BL462&lt;&gt;0)=FALSE,0,data!$C$43)</f>
        <v>0</v>
      </c>
      <c r="BN462" s="91">
        <f t="shared" si="235"/>
        <v>0</v>
      </c>
      <c r="BO462" s="121">
        <f t="shared" si="236"/>
        <v>0</v>
      </c>
      <c r="BP462" s="61">
        <f t="shared" si="237"/>
        <v>0</v>
      </c>
      <c r="BQ462" s="61">
        <f t="shared" si="238"/>
        <v>0</v>
      </c>
      <c r="BS462" s="64"/>
      <c r="BT462" s="61">
        <f t="shared" si="239"/>
        <v>0</v>
      </c>
      <c r="BU462" s="65">
        <f>IF(BT462=1,data!$C$41*BS462,0)</f>
        <v>0</v>
      </c>
      <c r="BV462" s="87" t="s">
        <v>87</v>
      </c>
      <c r="BW462" s="66">
        <f>IF(BT462=1,IF(BS462&lt;15,VLOOKUP(BV462,data!$B$3:$E$32,2,0)*BS462,(VLOOKUP(BV462,data!$B$3:$E$32,2,0)*14)+(VLOOKUP(BV462,data!$B$3:$E$32,3,0))*(BS462-14)),0)</f>
        <v>0</v>
      </c>
      <c r="BX462" s="87" t="s">
        <v>87</v>
      </c>
      <c r="BY462" s="66">
        <f>IF(BT462=1,VLOOKUP(BX462,data!$B$35:$D$39,2,0),0)</f>
        <v>0</v>
      </c>
      <c r="BZ462" s="67">
        <f>IF(AND(BW462&lt;&gt;0,BY462&lt;&gt;0)=FALSE,0,data!$C$43)</f>
        <v>0</v>
      </c>
      <c r="CA462" s="91">
        <f t="shared" si="240"/>
        <v>0</v>
      </c>
      <c r="CB462" s="121">
        <f t="shared" si="241"/>
        <v>0</v>
      </c>
      <c r="CC462" s="61">
        <f t="shared" si="242"/>
        <v>0</v>
      </c>
      <c r="CD462" s="61">
        <f t="shared" si="243"/>
        <v>0</v>
      </c>
    </row>
    <row r="463" spans="1:82" ht="18" hidden="1" customHeight="1" x14ac:dyDescent="0.25">
      <c r="A463" s="68"/>
      <c r="B463" s="58" t="s">
        <v>545</v>
      </c>
      <c r="C463" s="113"/>
      <c r="D463" s="59"/>
      <c r="E463" s="64"/>
      <c r="F463" s="61">
        <f t="shared" si="215"/>
        <v>0</v>
      </c>
      <c r="G463" s="65">
        <f>IF(F463=1,data!$C$41*E463,0)</f>
        <v>0</v>
      </c>
      <c r="H463" s="87" t="s">
        <v>87</v>
      </c>
      <c r="I463" s="66">
        <f>IF($F463=1,IF($E463&lt;15,VLOOKUP(H463,data!$B$3:$E$32,2,0)*$E463,(VLOOKUP(H463,data!$B$3:$E$32,2,0)*14)+(VLOOKUP(H463,data!$B$3:$E$32,3,0))*($E463-14)),0)</f>
        <v>0</v>
      </c>
      <c r="J463" s="87" t="s">
        <v>87</v>
      </c>
      <c r="K463" s="66">
        <f>IF($F463=1,VLOOKUP(J463,data!$B$35:$D$39,2,0),0)</f>
        <v>0</v>
      </c>
      <c r="L463" s="67">
        <f>IF(AND(I463&lt;&gt;0,K463&lt;&gt;0)=FALSE,0,data!$C$43)</f>
        <v>0</v>
      </c>
      <c r="M463" s="91">
        <f t="shared" si="214"/>
        <v>0</v>
      </c>
      <c r="N463" s="61">
        <f t="shared" si="213"/>
        <v>0</v>
      </c>
      <c r="O463" s="61">
        <f t="shared" si="216"/>
        <v>0</v>
      </c>
      <c r="P463" s="61">
        <f t="shared" si="217"/>
        <v>0</v>
      </c>
      <c r="Q463" s="137">
        <f t="shared" si="218"/>
        <v>0</v>
      </c>
      <c r="S463" s="64"/>
      <c r="T463" s="61">
        <f t="shared" si="219"/>
        <v>0</v>
      </c>
      <c r="U463" s="65">
        <f>IF(T463=1,data!$C$41*S463,0)</f>
        <v>0</v>
      </c>
      <c r="V463" s="87" t="s">
        <v>87</v>
      </c>
      <c r="W463" s="66">
        <f>IF(T463=1,IF(S463&lt;15,VLOOKUP(V463,data!$B$3:$E$32,2,0)*S463,(VLOOKUP(V463,data!$B$3:$E$32,2,0)*14)+(VLOOKUP(V463,data!$B$3:$E$32,3,0))*(S463-14)),0)</f>
        <v>0</v>
      </c>
      <c r="X463" s="87" t="s">
        <v>87</v>
      </c>
      <c r="Y463" s="66">
        <f>IF(T463=1,VLOOKUP(X463,data!$B$35:$D$39,2,0),0)</f>
        <v>0</v>
      </c>
      <c r="Z463" s="67">
        <f>IF(AND(W463&lt;&gt;0,Y463&lt;&gt;0)=FALSE,0,data!$C$43)</f>
        <v>0</v>
      </c>
      <c r="AA463" s="91">
        <f t="shared" si="220"/>
        <v>0</v>
      </c>
      <c r="AB463" s="121">
        <f t="shared" si="221"/>
        <v>0</v>
      </c>
      <c r="AC463" s="61">
        <f t="shared" si="222"/>
        <v>0</v>
      </c>
      <c r="AD463" s="61">
        <f t="shared" si="223"/>
        <v>0</v>
      </c>
      <c r="AF463" s="64"/>
      <c r="AG463" s="61">
        <f t="shared" si="224"/>
        <v>0</v>
      </c>
      <c r="AH463" s="65">
        <f>IF(AG463=1,data!$C$41*AF463,0)</f>
        <v>0</v>
      </c>
      <c r="AI463" s="87" t="s">
        <v>87</v>
      </c>
      <c r="AJ463" s="66">
        <f>IF(AG463=1,IF(AF463&lt;15,VLOOKUP(AI463,data!$B$3:$E$32,2,0)*AF463,(VLOOKUP(AI463,data!$B$3:$E$32,2,0)*14)+(VLOOKUP(AI463,data!$B$3:$E$32,3,0))*(AF463-14)),0)</f>
        <v>0</v>
      </c>
      <c r="AK463" s="87" t="s">
        <v>87</v>
      </c>
      <c r="AL463" s="66">
        <f>IF(AG463=1,VLOOKUP(AK463,data!$B$35:$D$39,2,0),0)</f>
        <v>0</v>
      </c>
      <c r="AM463" s="67">
        <f>IF(AND(AJ463&lt;&gt;0,AL463&lt;&gt;0)=FALSE,0,data!$C$43)</f>
        <v>0</v>
      </c>
      <c r="AN463" s="91">
        <f t="shared" si="225"/>
        <v>0</v>
      </c>
      <c r="AO463" s="121">
        <f t="shared" si="226"/>
        <v>0</v>
      </c>
      <c r="AP463" s="61">
        <f t="shared" si="227"/>
        <v>0</v>
      </c>
      <c r="AQ463" s="61">
        <f t="shared" si="228"/>
        <v>0</v>
      </c>
      <c r="AS463" s="64"/>
      <c r="AT463" s="61">
        <f t="shared" si="229"/>
        <v>0</v>
      </c>
      <c r="AU463" s="65">
        <f>IF(AT463=1,data!$C$41*AS463,0)</f>
        <v>0</v>
      </c>
      <c r="AV463" s="87" t="s">
        <v>87</v>
      </c>
      <c r="AW463" s="66">
        <f>IF(AT463=1,IF(AS463&lt;15,VLOOKUP(AV463,data!$B$3:$E$32,2,0)*AS463,(VLOOKUP(AV463,data!$B$3:$E$32,2,0)*14)+(VLOOKUP(AV463,data!$B$3:$E$32,3,0))*(AS463-14)),0)</f>
        <v>0</v>
      </c>
      <c r="AX463" s="87" t="s">
        <v>87</v>
      </c>
      <c r="AY463" s="66">
        <f>IF(AT463=1,VLOOKUP(AX463,data!$B$35:$D$39,2,0),0)</f>
        <v>0</v>
      </c>
      <c r="AZ463" s="67">
        <f>IF(AND(AW463&lt;&gt;0,AY463&lt;&gt;0)=FALSE,0,data!$C$43)</f>
        <v>0</v>
      </c>
      <c r="BA463" s="91">
        <f t="shared" si="230"/>
        <v>0</v>
      </c>
      <c r="BB463" s="121">
        <f t="shared" si="231"/>
        <v>0</v>
      </c>
      <c r="BC463" s="61">
        <f t="shared" si="232"/>
        <v>0</v>
      </c>
      <c r="BD463" s="61">
        <f t="shared" si="233"/>
        <v>0</v>
      </c>
      <c r="BF463" s="64"/>
      <c r="BG463" s="61">
        <f t="shared" si="234"/>
        <v>0</v>
      </c>
      <c r="BH463" s="65">
        <f>IF(BG463=1,data!$C$41*BF463,0)</f>
        <v>0</v>
      </c>
      <c r="BI463" s="87" t="s">
        <v>87</v>
      </c>
      <c r="BJ463" s="66">
        <f>IF(BG463=1,IF(BF463&lt;15,VLOOKUP(BI463,data!$B$3:$E$32,2,0)*BF463,(VLOOKUP(BI463,data!$B$3:$E$32,2,0)*14)+(VLOOKUP(BI463,data!$B$3:$E$32,3,0))*(BF463-14)),0)</f>
        <v>0</v>
      </c>
      <c r="BK463" s="87" t="s">
        <v>87</v>
      </c>
      <c r="BL463" s="66">
        <f>IF(BG463=1,VLOOKUP(BK463,data!$B$35:$D$39,2,0),0)</f>
        <v>0</v>
      </c>
      <c r="BM463" s="67">
        <f>IF(AND(BJ463&lt;&gt;0,BL463&lt;&gt;0)=FALSE,0,data!$C$43)</f>
        <v>0</v>
      </c>
      <c r="BN463" s="91">
        <f t="shared" si="235"/>
        <v>0</v>
      </c>
      <c r="BO463" s="121">
        <f t="shared" si="236"/>
        <v>0</v>
      </c>
      <c r="BP463" s="61">
        <f t="shared" si="237"/>
        <v>0</v>
      </c>
      <c r="BQ463" s="61">
        <f t="shared" si="238"/>
        <v>0</v>
      </c>
      <c r="BS463" s="64"/>
      <c r="BT463" s="61">
        <f t="shared" si="239"/>
        <v>0</v>
      </c>
      <c r="BU463" s="65">
        <f>IF(BT463=1,data!$C$41*BS463,0)</f>
        <v>0</v>
      </c>
      <c r="BV463" s="87" t="s">
        <v>87</v>
      </c>
      <c r="BW463" s="66">
        <f>IF(BT463=1,IF(BS463&lt;15,VLOOKUP(BV463,data!$B$3:$E$32,2,0)*BS463,(VLOOKUP(BV463,data!$B$3:$E$32,2,0)*14)+(VLOOKUP(BV463,data!$B$3:$E$32,3,0))*(BS463-14)),0)</f>
        <v>0</v>
      </c>
      <c r="BX463" s="87" t="s">
        <v>87</v>
      </c>
      <c r="BY463" s="66">
        <f>IF(BT463=1,VLOOKUP(BX463,data!$B$35:$D$39,2,0),0)</f>
        <v>0</v>
      </c>
      <c r="BZ463" s="67">
        <f>IF(AND(BW463&lt;&gt;0,BY463&lt;&gt;0)=FALSE,0,data!$C$43)</f>
        <v>0</v>
      </c>
      <c r="CA463" s="91">
        <f t="shared" si="240"/>
        <v>0</v>
      </c>
      <c r="CB463" s="121">
        <f t="shared" si="241"/>
        <v>0</v>
      </c>
      <c r="CC463" s="61">
        <f t="shared" si="242"/>
        <v>0</v>
      </c>
      <c r="CD463" s="61">
        <f t="shared" si="243"/>
        <v>0</v>
      </c>
    </row>
    <row r="464" spans="1:82" ht="18" hidden="1" customHeight="1" x14ac:dyDescent="0.25">
      <c r="A464" s="68"/>
      <c r="B464" s="58" t="s">
        <v>546</v>
      </c>
      <c r="C464" s="113"/>
      <c r="D464" s="59"/>
      <c r="E464" s="64"/>
      <c r="F464" s="61">
        <f t="shared" si="215"/>
        <v>0</v>
      </c>
      <c r="G464" s="65">
        <f>IF(F464=1,data!$C$41*E464,0)</f>
        <v>0</v>
      </c>
      <c r="H464" s="87" t="s">
        <v>87</v>
      </c>
      <c r="I464" s="66">
        <f>IF($F464=1,IF($E464&lt;15,VLOOKUP(H464,data!$B$3:$E$32,2,0)*$E464,(VLOOKUP(H464,data!$B$3:$E$32,2,0)*14)+(VLOOKUP(H464,data!$B$3:$E$32,3,0))*($E464-14)),0)</f>
        <v>0</v>
      </c>
      <c r="J464" s="87" t="s">
        <v>87</v>
      </c>
      <c r="K464" s="66">
        <f>IF($F464=1,VLOOKUP(J464,data!$B$35:$D$39,2,0),0)</f>
        <v>0</v>
      </c>
      <c r="L464" s="67">
        <f>IF(AND(I464&lt;&gt;0,K464&lt;&gt;0)=FALSE,0,data!$C$43)</f>
        <v>0</v>
      </c>
      <c r="M464" s="91">
        <f t="shared" si="214"/>
        <v>0</v>
      </c>
      <c r="N464" s="61">
        <f t="shared" ref="N464:N506" si="244">IF(M464&gt;0,1,0)</f>
        <v>0</v>
      </c>
      <c r="O464" s="61">
        <f t="shared" si="216"/>
        <v>0</v>
      </c>
      <c r="P464" s="61">
        <f t="shared" si="217"/>
        <v>0</v>
      </c>
      <c r="Q464" s="137">
        <f t="shared" si="218"/>
        <v>0</v>
      </c>
      <c r="S464" s="64"/>
      <c r="T464" s="61">
        <f t="shared" si="219"/>
        <v>0</v>
      </c>
      <c r="U464" s="65">
        <f>IF(T464=1,data!$C$41*S464,0)</f>
        <v>0</v>
      </c>
      <c r="V464" s="87" t="s">
        <v>87</v>
      </c>
      <c r="W464" s="66">
        <f>IF(T464=1,IF(S464&lt;15,VLOOKUP(V464,data!$B$3:$E$32,2,0)*S464,(VLOOKUP(V464,data!$B$3:$E$32,2,0)*14)+(VLOOKUP(V464,data!$B$3:$E$32,3,0))*(S464-14)),0)</f>
        <v>0</v>
      </c>
      <c r="X464" s="87" t="s">
        <v>87</v>
      </c>
      <c r="Y464" s="66">
        <f>IF(T464=1,VLOOKUP(X464,data!$B$35:$D$39,2,0),0)</f>
        <v>0</v>
      </c>
      <c r="Z464" s="67">
        <f>IF(AND(W464&lt;&gt;0,Y464&lt;&gt;0)=FALSE,0,data!$C$43)</f>
        <v>0</v>
      </c>
      <c r="AA464" s="91">
        <f t="shared" si="220"/>
        <v>0</v>
      </c>
      <c r="AB464" s="121">
        <f t="shared" si="221"/>
        <v>0</v>
      </c>
      <c r="AC464" s="61">
        <f t="shared" si="222"/>
        <v>0</v>
      </c>
      <c r="AD464" s="61">
        <f t="shared" si="223"/>
        <v>0</v>
      </c>
      <c r="AF464" s="64"/>
      <c r="AG464" s="61">
        <f t="shared" si="224"/>
        <v>0</v>
      </c>
      <c r="AH464" s="65">
        <f>IF(AG464=1,data!$C$41*AF464,0)</f>
        <v>0</v>
      </c>
      <c r="AI464" s="87" t="s">
        <v>87</v>
      </c>
      <c r="AJ464" s="66">
        <f>IF(AG464=1,IF(AF464&lt;15,VLOOKUP(AI464,data!$B$3:$E$32,2,0)*AF464,(VLOOKUP(AI464,data!$B$3:$E$32,2,0)*14)+(VLOOKUP(AI464,data!$B$3:$E$32,3,0))*(AF464-14)),0)</f>
        <v>0</v>
      </c>
      <c r="AK464" s="87" t="s">
        <v>87</v>
      </c>
      <c r="AL464" s="66">
        <f>IF(AG464=1,VLOOKUP(AK464,data!$B$35:$D$39,2,0),0)</f>
        <v>0</v>
      </c>
      <c r="AM464" s="67">
        <f>IF(AND(AJ464&lt;&gt;0,AL464&lt;&gt;0)=FALSE,0,data!$C$43)</f>
        <v>0</v>
      </c>
      <c r="AN464" s="91">
        <f t="shared" si="225"/>
        <v>0</v>
      </c>
      <c r="AO464" s="121">
        <f t="shared" si="226"/>
        <v>0</v>
      </c>
      <c r="AP464" s="61">
        <f t="shared" si="227"/>
        <v>0</v>
      </c>
      <c r="AQ464" s="61">
        <f t="shared" si="228"/>
        <v>0</v>
      </c>
      <c r="AS464" s="64"/>
      <c r="AT464" s="61">
        <f t="shared" si="229"/>
        <v>0</v>
      </c>
      <c r="AU464" s="65">
        <f>IF(AT464=1,data!$C$41*AS464,0)</f>
        <v>0</v>
      </c>
      <c r="AV464" s="87" t="s">
        <v>87</v>
      </c>
      <c r="AW464" s="66">
        <f>IF(AT464=1,IF(AS464&lt;15,VLOOKUP(AV464,data!$B$3:$E$32,2,0)*AS464,(VLOOKUP(AV464,data!$B$3:$E$32,2,0)*14)+(VLOOKUP(AV464,data!$B$3:$E$32,3,0))*(AS464-14)),0)</f>
        <v>0</v>
      </c>
      <c r="AX464" s="87" t="s">
        <v>87</v>
      </c>
      <c r="AY464" s="66">
        <f>IF(AT464=1,VLOOKUP(AX464,data!$B$35:$D$39,2,0),0)</f>
        <v>0</v>
      </c>
      <c r="AZ464" s="67">
        <f>IF(AND(AW464&lt;&gt;0,AY464&lt;&gt;0)=FALSE,0,data!$C$43)</f>
        <v>0</v>
      </c>
      <c r="BA464" s="91">
        <f t="shared" si="230"/>
        <v>0</v>
      </c>
      <c r="BB464" s="121">
        <f t="shared" si="231"/>
        <v>0</v>
      </c>
      <c r="BC464" s="61">
        <f t="shared" si="232"/>
        <v>0</v>
      </c>
      <c r="BD464" s="61">
        <f t="shared" si="233"/>
        <v>0</v>
      </c>
      <c r="BF464" s="64"/>
      <c r="BG464" s="61">
        <f t="shared" si="234"/>
        <v>0</v>
      </c>
      <c r="BH464" s="65">
        <f>IF(BG464=1,data!$C$41*BF464,0)</f>
        <v>0</v>
      </c>
      <c r="BI464" s="87" t="s">
        <v>87</v>
      </c>
      <c r="BJ464" s="66">
        <f>IF(BG464=1,IF(BF464&lt;15,VLOOKUP(BI464,data!$B$3:$E$32,2,0)*BF464,(VLOOKUP(BI464,data!$B$3:$E$32,2,0)*14)+(VLOOKUP(BI464,data!$B$3:$E$32,3,0))*(BF464-14)),0)</f>
        <v>0</v>
      </c>
      <c r="BK464" s="87" t="s">
        <v>87</v>
      </c>
      <c r="BL464" s="66">
        <f>IF(BG464=1,VLOOKUP(BK464,data!$B$35:$D$39,2,0),0)</f>
        <v>0</v>
      </c>
      <c r="BM464" s="67">
        <f>IF(AND(BJ464&lt;&gt;0,BL464&lt;&gt;0)=FALSE,0,data!$C$43)</f>
        <v>0</v>
      </c>
      <c r="BN464" s="91">
        <f t="shared" si="235"/>
        <v>0</v>
      </c>
      <c r="BO464" s="121">
        <f t="shared" si="236"/>
        <v>0</v>
      </c>
      <c r="BP464" s="61">
        <f t="shared" si="237"/>
        <v>0</v>
      </c>
      <c r="BQ464" s="61">
        <f t="shared" si="238"/>
        <v>0</v>
      </c>
      <c r="BS464" s="64"/>
      <c r="BT464" s="61">
        <f t="shared" si="239"/>
        <v>0</v>
      </c>
      <c r="BU464" s="65">
        <f>IF(BT464=1,data!$C$41*BS464,0)</f>
        <v>0</v>
      </c>
      <c r="BV464" s="87" t="s">
        <v>87</v>
      </c>
      <c r="BW464" s="66">
        <f>IF(BT464=1,IF(BS464&lt;15,VLOOKUP(BV464,data!$B$3:$E$32,2,0)*BS464,(VLOOKUP(BV464,data!$B$3:$E$32,2,0)*14)+(VLOOKUP(BV464,data!$B$3:$E$32,3,0))*(BS464-14)),0)</f>
        <v>0</v>
      </c>
      <c r="BX464" s="87" t="s">
        <v>87</v>
      </c>
      <c r="BY464" s="66">
        <f>IF(BT464=1,VLOOKUP(BX464,data!$B$35:$D$39,2,0),0)</f>
        <v>0</v>
      </c>
      <c r="BZ464" s="67">
        <f>IF(AND(BW464&lt;&gt;0,BY464&lt;&gt;0)=FALSE,0,data!$C$43)</f>
        <v>0</v>
      </c>
      <c r="CA464" s="91">
        <f t="shared" si="240"/>
        <v>0</v>
      </c>
      <c r="CB464" s="121">
        <f t="shared" si="241"/>
        <v>0</v>
      </c>
      <c r="CC464" s="61">
        <f t="shared" si="242"/>
        <v>0</v>
      </c>
      <c r="CD464" s="61">
        <f t="shared" si="243"/>
        <v>0</v>
      </c>
    </row>
    <row r="465" spans="1:82" ht="18" hidden="1" customHeight="1" x14ac:dyDescent="0.25">
      <c r="A465" s="68"/>
      <c r="B465" s="58" t="s">
        <v>547</v>
      </c>
      <c r="C465" s="113"/>
      <c r="D465" s="59"/>
      <c r="E465" s="64"/>
      <c r="F465" s="61">
        <f t="shared" si="215"/>
        <v>0</v>
      </c>
      <c r="G465" s="65">
        <f>IF(F465=1,data!$C$41*E465,0)</f>
        <v>0</v>
      </c>
      <c r="H465" s="87" t="s">
        <v>87</v>
      </c>
      <c r="I465" s="66">
        <f>IF($F465=1,IF($E465&lt;15,VLOOKUP(H465,data!$B$3:$E$32,2,0)*$E465,(VLOOKUP(H465,data!$B$3:$E$32,2,0)*14)+(VLOOKUP(H465,data!$B$3:$E$32,3,0))*($E465-14)),0)</f>
        <v>0</v>
      </c>
      <c r="J465" s="87" t="s">
        <v>87</v>
      </c>
      <c r="K465" s="66">
        <f>IF($F465=1,VLOOKUP(J465,data!$B$35:$D$39,2,0),0)</f>
        <v>0</v>
      </c>
      <c r="L465" s="67">
        <f>IF(AND(I465&lt;&gt;0,K465&lt;&gt;0)=FALSE,0,data!$C$43)</f>
        <v>0</v>
      </c>
      <c r="M465" s="91">
        <f t="shared" si="214"/>
        <v>0</v>
      </c>
      <c r="N465" s="61">
        <f t="shared" si="244"/>
        <v>0</v>
      </c>
      <c r="O465" s="61">
        <f t="shared" si="216"/>
        <v>0</v>
      </c>
      <c r="P465" s="61">
        <f t="shared" si="217"/>
        <v>0</v>
      </c>
      <c r="Q465" s="137">
        <f t="shared" si="218"/>
        <v>0</v>
      </c>
      <c r="S465" s="64"/>
      <c r="T465" s="61">
        <f t="shared" si="219"/>
        <v>0</v>
      </c>
      <c r="U465" s="65">
        <f>IF(T465=1,data!$C$41*S465,0)</f>
        <v>0</v>
      </c>
      <c r="V465" s="87" t="s">
        <v>87</v>
      </c>
      <c r="W465" s="66">
        <f>IF(T465=1,IF(S465&lt;15,VLOOKUP(V465,data!$B$3:$E$32,2,0)*S465,(VLOOKUP(V465,data!$B$3:$E$32,2,0)*14)+(VLOOKUP(V465,data!$B$3:$E$32,3,0))*(S465-14)),0)</f>
        <v>0</v>
      </c>
      <c r="X465" s="87" t="s">
        <v>87</v>
      </c>
      <c r="Y465" s="66">
        <f>IF(T465=1,VLOOKUP(X465,data!$B$35:$D$39,2,0),0)</f>
        <v>0</v>
      </c>
      <c r="Z465" s="67">
        <f>IF(AND(W465&lt;&gt;0,Y465&lt;&gt;0)=FALSE,0,data!$C$43)</f>
        <v>0</v>
      </c>
      <c r="AA465" s="91">
        <f t="shared" si="220"/>
        <v>0</v>
      </c>
      <c r="AB465" s="121">
        <f t="shared" si="221"/>
        <v>0</v>
      </c>
      <c r="AC465" s="61">
        <f t="shared" si="222"/>
        <v>0</v>
      </c>
      <c r="AD465" s="61">
        <f t="shared" si="223"/>
        <v>0</v>
      </c>
      <c r="AF465" s="64"/>
      <c r="AG465" s="61">
        <f t="shared" si="224"/>
        <v>0</v>
      </c>
      <c r="AH465" s="65">
        <f>IF(AG465=1,data!$C$41*AF465,0)</f>
        <v>0</v>
      </c>
      <c r="AI465" s="87" t="s">
        <v>87</v>
      </c>
      <c r="AJ465" s="66">
        <f>IF(AG465=1,IF(AF465&lt;15,VLOOKUP(AI465,data!$B$3:$E$32,2,0)*AF465,(VLOOKUP(AI465,data!$B$3:$E$32,2,0)*14)+(VLOOKUP(AI465,data!$B$3:$E$32,3,0))*(AF465-14)),0)</f>
        <v>0</v>
      </c>
      <c r="AK465" s="87" t="s">
        <v>87</v>
      </c>
      <c r="AL465" s="66">
        <f>IF(AG465=1,VLOOKUP(AK465,data!$B$35:$D$39,2,0),0)</f>
        <v>0</v>
      </c>
      <c r="AM465" s="67">
        <f>IF(AND(AJ465&lt;&gt;0,AL465&lt;&gt;0)=FALSE,0,data!$C$43)</f>
        <v>0</v>
      </c>
      <c r="AN465" s="91">
        <f t="shared" si="225"/>
        <v>0</v>
      </c>
      <c r="AO465" s="121">
        <f t="shared" si="226"/>
        <v>0</v>
      </c>
      <c r="AP465" s="61">
        <f t="shared" si="227"/>
        <v>0</v>
      </c>
      <c r="AQ465" s="61">
        <f t="shared" si="228"/>
        <v>0</v>
      </c>
      <c r="AS465" s="64"/>
      <c r="AT465" s="61">
        <f t="shared" si="229"/>
        <v>0</v>
      </c>
      <c r="AU465" s="65">
        <f>IF(AT465=1,data!$C$41*AS465,0)</f>
        <v>0</v>
      </c>
      <c r="AV465" s="87" t="s">
        <v>87</v>
      </c>
      <c r="AW465" s="66">
        <f>IF(AT465=1,IF(AS465&lt;15,VLOOKUP(AV465,data!$B$3:$E$32,2,0)*AS465,(VLOOKUP(AV465,data!$B$3:$E$32,2,0)*14)+(VLOOKUP(AV465,data!$B$3:$E$32,3,0))*(AS465-14)),0)</f>
        <v>0</v>
      </c>
      <c r="AX465" s="87" t="s">
        <v>87</v>
      </c>
      <c r="AY465" s="66">
        <f>IF(AT465=1,VLOOKUP(AX465,data!$B$35:$D$39,2,0),0)</f>
        <v>0</v>
      </c>
      <c r="AZ465" s="67">
        <f>IF(AND(AW465&lt;&gt;0,AY465&lt;&gt;0)=FALSE,0,data!$C$43)</f>
        <v>0</v>
      </c>
      <c r="BA465" s="91">
        <f t="shared" si="230"/>
        <v>0</v>
      </c>
      <c r="BB465" s="121">
        <f t="shared" si="231"/>
        <v>0</v>
      </c>
      <c r="BC465" s="61">
        <f t="shared" si="232"/>
        <v>0</v>
      </c>
      <c r="BD465" s="61">
        <f t="shared" si="233"/>
        <v>0</v>
      </c>
      <c r="BF465" s="64"/>
      <c r="BG465" s="61">
        <f t="shared" si="234"/>
        <v>0</v>
      </c>
      <c r="BH465" s="65">
        <f>IF(BG465=1,data!$C$41*BF465,0)</f>
        <v>0</v>
      </c>
      <c r="BI465" s="87" t="s">
        <v>87</v>
      </c>
      <c r="BJ465" s="66">
        <f>IF(BG465=1,IF(BF465&lt;15,VLOOKUP(BI465,data!$B$3:$E$32,2,0)*BF465,(VLOOKUP(BI465,data!$B$3:$E$32,2,0)*14)+(VLOOKUP(BI465,data!$B$3:$E$32,3,0))*(BF465-14)),0)</f>
        <v>0</v>
      </c>
      <c r="BK465" s="87" t="s">
        <v>87</v>
      </c>
      <c r="BL465" s="66">
        <f>IF(BG465=1,VLOOKUP(BK465,data!$B$35:$D$39,2,0),0)</f>
        <v>0</v>
      </c>
      <c r="BM465" s="67">
        <f>IF(AND(BJ465&lt;&gt;0,BL465&lt;&gt;0)=FALSE,0,data!$C$43)</f>
        <v>0</v>
      </c>
      <c r="BN465" s="91">
        <f t="shared" si="235"/>
        <v>0</v>
      </c>
      <c r="BO465" s="121">
        <f t="shared" si="236"/>
        <v>0</v>
      </c>
      <c r="BP465" s="61">
        <f t="shared" si="237"/>
        <v>0</v>
      </c>
      <c r="BQ465" s="61">
        <f t="shared" si="238"/>
        <v>0</v>
      </c>
      <c r="BS465" s="64"/>
      <c r="BT465" s="61">
        <f t="shared" si="239"/>
        <v>0</v>
      </c>
      <c r="BU465" s="65">
        <f>IF(BT465=1,data!$C$41*BS465,0)</f>
        <v>0</v>
      </c>
      <c r="BV465" s="87" t="s">
        <v>87</v>
      </c>
      <c r="BW465" s="66">
        <f>IF(BT465=1,IF(BS465&lt;15,VLOOKUP(BV465,data!$B$3:$E$32,2,0)*BS465,(VLOOKUP(BV465,data!$B$3:$E$32,2,0)*14)+(VLOOKUP(BV465,data!$B$3:$E$32,3,0))*(BS465-14)),0)</f>
        <v>0</v>
      </c>
      <c r="BX465" s="87" t="s">
        <v>87</v>
      </c>
      <c r="BY465" s="66">
        <f>IF(BT465=1,VLOOKUP(BX465,data!$B$35:$D$39,2,0),0)</f>
        <v>0</v>
      </c>
      <c r="BZ465" s="67">
        <f>IF(AND(BW465&lt;&gt;0,BY465&lt;&gt;0)=FALSE,0,data!$C$43)</f>
        <v>0</v>
      </c>
      <c r="CA465" s="91">
        <f t="shared" si="240"/>
        <v>0</v>
      </c>
      <c r="CB465" s="121">
        <f t="shared" si="241"/>
        <v>0</v>
      </c>
      <c r="CC465" s="61">
        <f t="shared" si="242"/>
        <v>0</v>
      </c>
      <c r="CD465" s="61">
        <f t="shared" si="243"/>
        <v>0</v>
      </c>
    </row>
    <row r="466" spans="1:82" ht="18" hidden="1" customHeight="1" x14ac:dyDescent="0.25">
      <c r="A466" s="68"/>
      <c r="B466" s="58" t="s">
        <v>548</v>
      </c>
      <c r="C466" s="113"/>
      <c r="D466" s="59"/>
      <c r="E466" s="64"/>
      <c r="F466" s="61">
        <f t="shared" si="215"/>
        <v>0</v>
      </c>
      <c r="G466" s="65">
        <f>IF(F466=1,data!$C$41*E466,0)</f>
        <v>0</v>
      </c>
      <c r="H466" s="87" t="s">
        <v>87</v>
      </c>
      <c r="I466" s="66">
        <f>IF($F466=1,IF($E466&lt;15,VLOOKUP(H466,data!$B$3:$E$32,2,0)*$E466,(VLOOKUP(H466,data!$B$3:$E$32,2,0)*14)+(VLOOKUP(H466,data!$B$3:$E$32,3,0))*($E466-14)),0)</f>
        <v>0</v>
      </c>
      <c r="J466" s="87" t="s">
        <v>87</v>
      </c>
      <c r="K466" s="66">
        <f>IF($F466=1,VLOOKUP(J466,data!$B$35:$D$39,2,0),0)</f>
        <v>0</v>
      </c>
      <c r="L466" s="67">
        <f>IF(AND(I466&lt;&gt;0,K466&lt;&gt;0)=FALSE,0,data!$C$43)</f>
        <v>0</v>
      </c>
      <c r="M466" s="91">
        <f t="shared" si="214"/>
        <v>0</v>
      </c>
      <c r="N466" s="61">
        <f t="shared" si="244"/>
        <v>0</v>
      </c>
      <c r="O466" s="61">
        <f t="shared" si="216"/>
        <v>0</v>
      </c>
      <c r="P466" s="61">
        <f t="shared" si="217"/>
        <v>0</v>
      </c>
      <c r="Q466" s="137">
        <f t="shared" si="218"/>
        <v>0</v>
      </c>
      <c r="S466" s="64"/>
      <c r="T466" s="61">
        <f t="shared" si="219"/>
        <v>0</v>
      </c>
      <c r="U466" s="65">
        <f>IF(T466=1,data!$C$41*S466,0)</f>
        <v>0</v>
      </c>
      <c r="V466" s="87" t="s">
        <v>87</v>
      </c>
      <c r="W466" s="66">
        <f>IF(T466=1,IF(S466&lt;15,VLOOKUP(V466,data!$B$3:$E$32,2,0)*S466,(VLOOKUP(V466,data!$B$3:$E$32,2,0)*14)+(VLOOKUP(V466,data!$B$3:$E$32,3,0))*(S466-14)),0)</f>
        <v>0</v>
      </c>
      <c r="X466" s="87" t="s">
        <v>87</v>
      </c>
      <c r="Y466" s="66">
        <f>IF(T466=1,VLOOKUP(X466,data!$B$35:$D$39,2,0),0)</f>
        <v>0</v>
      </c>
      <c r="Z466" s="67">
        <f>IF(AND(W466&lt;&gt;0,Y466&lt;&gt;0)=FALSE,0,data!$C$43)</f>
        <v>0</v>
      </c>
      <c r="AA466" s="91">
        <f t="shared" si="220"/>
        <v>0</v>
      </c>
      <c r="AB466" s="121">
        <f t="shared" si="221"/>
        <v>0</v>
      </c>
      <c r="AC466" s="61">
        <f t="shared" si="222"/>
        <v>0</v>
      </c>
      <c r="AD466" s="61">
        <f t="shared" si="223"/>
        <v>0</v>
      </c>
      <c r="AF466" s="64"/>
      <c r="AG466" s="61">
        <f t="shared" si="224"/>
        <v>0</v>
      </c>
      <c r="AH466" s="65">
        <f>IF(AG466=1,data!$C$41*AF466,0)</f>
        <v>0</v>
      </c>
      <c r="AI466" s="87" t="s">
        <v>87</v>
      </c>
      <c r="AJ466" s="66">
        <f>IF(AG466=1,IF(AF466&lt;15,VLOOKUP(AI466,data!$B$3:$E$32,2,0)*AF466,(VLOOKUP(AI466,data!$B$3:$E$32,2,0)*14)+(VLOOKUP(AI466,data!$B$3:$E$32,3,0))*(AF466-14)),0)</f>
        <v>0</v>
      </c>
      <c r="AK466" s="87" t="s">
        <v>87</v>
      </c>
      <c r="AL466" s="66">
        <f>IF(AG466=1,VLOOKUP(AK466,data!$B$35:$D$39,2,0),0)</f>
        <v>0</v>
      </c>
      <c r="AM466" s="67">
        <f>IF(AND(AJ466&lt;&gt;0,AL466&lt;&gt;0)=FALSE,0,data!$C$43)</f>
        <v>0</v>
      </c>
      <c r="AN466" s="91">
        <f t="shared" si="225"/>
        <v>0</v>
      </c>
      <c r="AO466" s="121">
        <f t="shared" si="226"/>
        <v>0</v>
      </c>
      <c r="AP466" s="61">
        <f t="shared" si="227"/>
        <v>0</v>
      </c>
      <c r="AQ466" s="61">
        <f t="shared" si="228"/>
        <v>0</v>
      </c>
      <c r="AS466" s="64"/>
      <c r="AT466" s="61">
        <f t="shared" si="229"/>
        <v>0</v>
      </c>
      <c r="AU466" s="65">
        <f>IF(AT466=1,data!$C$41*AS466,0)</f>
        <v>0</v>
      </c>
      <c r="AV466" s="87" t="s">
        <v>87</v>
      </c>
      <c r="AW466" s="66">
        <f>IF(AT466=1,IF(AS466&lt;15,VLOOKUP(AV466,data!$B$3:$E$32,2,0)*AS466,(VLOOKUP(AV466,data!$B$3:$E$32,2,0)*14)+(VLOOKUP(AV466,data!$B$3:$E$32,3,0))*(AS466-14)),0)</f>
        <v>0</v>
      </c>
      <c r="AX466" s="87" t="s">
        <v>87</v>
      </c>
      <c r="AY466" s="66">
        <f>IF(AT466=1,VLOOKUP(AX466,data!$B$35:$D$39,2,0),0)</f>
        <v>0</v>
      </c>
      <c r="AZ466" s="67">
        <f>IF(AND(AW466&lt;&gt;0,AY466&lt;&gt;0)=FALSE,0,data!$C$43)</f>
        <v>0</v>
      </c>
      <c r="BA466" s="91">
        <f t="shared" si="230"/>
        <v>0</v>
      </c>
      <c r="BB466" s="121">
        <f t="shared" si="231"/>
        <v>0</v>
      </c>
      <c r="BC466" s="61">
        <f t="shared" si="232"/>
        <v>0</v>
      </c>
      <c r="BD466" s="61">
        <f t="shared" si="233"/>
        <v>0</v>
      </c>
      <c r="BF466" s="64"/>
      <c r="BG466" s="61">
        <f t="shared" si="234"/>
        <v>0</v>
      </c>
      <c r="BH466" s="65">
        <f>IF(BG466=1,data!$C$41*BF466,0)</f>
        <v>0</v>
      </c>
      <c r="BI466" s="87" t="s">
        <v>87</v>
      </c>
      <c r="BJ466" s="66">
        <f>IF(BG466=1,IF(BF466&lt;15,VLOOKUP(BI466,data!$B$3:$E$32,2,0)*BF466,(VLOOKUP(BI466,data!$B$3:$E$32,2,0)*14)+(VLOOKUP(BI466,data!$B$3:$E$32,3,0))*(BF466-14)),0)</f>
        <v>0</v>
      </c>
      <c r="BK466" s="87" t="s">
        <v>87</v>
      </c>
      <c r="BL466" s="66">
        <f>IF(BG466=1,VLOOKUP(BK466,data!$B$35:$D$39,2,0),0)</f>
        <v>0</v>
      </c>
      <c r="BM466" s="67">
        <f>IF(AND(BJ466&lt;&gt;0,BL466&lt;&gt;0)=FALSE,0,data!$C$43)</f>
        <v>0</v>
      </c>
      <c r="BN466" s="91">
        <f t="shared" si="235"/>
        <v>0</v>
      </c>
      <c r="BO466" s="121">
        <f t="shared" si="236"/>
        <v>0</v>
      </c>
      <c r="BP466" s="61">
        <f t="shared" si="237"/>
        <v>0</v>
      </c>
      <c r="BQ466" s="61">
        <f t="shared" si="238"/>
        <v>0</v>
      </c>
      <c r="BS466" s="64"/>
      <c r="BT466" s="61">
        <f t="shared" si="239"/>
        <v>0</v>
      </c>
      <c r="BU466" s="65">
        <f>IF(BT466=1,data!$C$41*BS466,0)</f>
        <v>0</v>
      </c>
      <c r="BV466" s="87" t="s">
        <v>87</v>
      </c>
      <c r="BW466" s="66">
        <f>IF(BT466=1,IF(BS466&lt;15,VLOOKUP(BV466,data!$B$3:$E$32,2,0)*BS466,(VLOOKUP(BV466,data!$B$3:$E$32,2,0)*14)+(VLOOKUP(BV466,data!$B$3:$E$32,3,0))*(BS466-14)),0)</f>
        <v>0</v>
      </c>
      <c r="BX466" s="87" t="s">
        <v>87</v>
      </c>
      <c r="BY466" s="66">
        <f>IF(BT466=1,VLOOKUP(BX466,data!$B$35:$D$39,2,0),0)</f>
        <v>0</v>
      </c>
      <c r="BZ466" s="67">
        <f>IF(AND(BW466&lt;&gt;0,BY466&lt;&gt;0)=FALSE,0,data!$C$43)</f>
        <v>0</v>
      </c>
      <c r="CA466" s="91">
        <f t="shared" si="240"/>
        <v>0</v>
      </c>
      <c r="CB466" s="121">
        <f t="shared" si="241"/>
        <v>0</v>
      </c>
      <c r="CC466" s="61">
        <f t="shared" si="242"/>
        <v>0</v>
      </c>
      <c r="CD466" s="61">
        <f t="shared" si="243"/>
        <v>0</v>
      </c>
    </row>
    <row r="467" spans="1:82" ht="18" hidden="1" customHeight="1" x14ac:dyDescent="0.25">
      <c r="A467" s="68"/>
      <c r="B467" s="58" t="s">
        <v>549</v>
      </c>
      <c r="C467" s="113"/>
      <c r="D467" s="59"/>
      <c r="E467" s="64"/>
      <c r="F467" s="61">
        <f t="shared" si="215"/>
        <v>0</v>
      </c>
      <c r="G467" s="65">
        <f>IF(F467=1,data!$C$41*E467,0)</f>
        <v>0</v>
      </c>
      <c r="H467" s="87" t="s">
        <v>87</v>
      </c>
      <c r="I467" s="66">
        <f>IF($F467=1,IF($E467&lt;15,VLOOKUP(H467,data!$B$3:$E$32,2,0)*$E467,(VLOOKUP(H467,data!$B$3:$E$32,2,0)*14)+(VLOOKUP(H467,data!$B$3:$E$32,3,0))*($E467-14)),0)</f>
        <v>0</v>
      </c>
      <c r="J467" s="87" t="s">
        <v>87</v>
      </c>
      <c r="K467" s="66">
        <f>IF($F467=1,VLOOKUP(J467,data!$B$35:$D$39,2,0),0)</f>
        <v>0</v>
      </c>
      <c r="L467" s="67">
        <f>IF(AND(I467&lt;&gt;0,K467&lt;&gt;0)=FALSE,0,data!$C$43)</f>
        <v>0</v>
      </c>
      <c r="M467" s="91">
        <f t="shared" si="214"/>
        <v>0</v>
      </c>
      <c r="N467" s="61">
        <f t="shared" si="244"/>
        <v>0</v>
      </c>
      <c r="O467" s="61">
        <f t="shared" si="216"/>
        <v>0</v>
      </c>
      <c r="P467" s="61">
        <f t="shared" si="217"/>
        <v>0</v>
      </c>
      <c r="Q467" s="137">
        <f t="shared" si="218"/>
        <v>0</v>
      </c>
      <c r="S467" s="64"/>
      <c r="T467" s="61">
        <f t="shared" si="219"/>
        <v>0</v>
      </c>
      <c r="U467" s="65">
        <f>IF(T467=1,data!$C$41*S467,0)</f>
        <v>0</v>
      </c>
      <c r="V467" s="87" t="s">
        <v>87</v>
      </c>
      <c r="W467" s="66">
        <f>IF(T467=1,IF(S467&lt;15,VLOOKUP(V467,data!$B$3:$E$32,2,0)*S467,(VLOOKUP(V467,data!$B$3:$E$32,2,0)*14)+(VLOOKUP(V467,data!$B$3:$E$32,3,0))*(S467-14)),0)</f>
        <v>0</v>
      </c>
      <c r="X467" s="87" t="s">
        <v>87</v>
      </c>
      <c r="Y467" s="66">
        <f>IF(T467=1,VLOOKUP(X467,data!$B$35:$D$39,2,0),0)</f>
        <v>0</v>
      </c>
      <c r="Z467" s="67">
        <f>IF(AND(W467&lt;&gt;0,Y467&lt;&gt;0)=FALSE,0,data!$C$43)</f>
        <v>0</v>
      </c>
      <c r="AA467" s="91">
        <f t="shared" si="220"/>
        <v>0</v>
      </c>
      <c r="AB467" s="121">
        <f t="shared" si="221"/>
        <v>0</v>
      </c>
      <c r="AC467" s="61">
        <f t="shared" si="222"/>
        <v>0</v>
      </c>
      <c r="AD467" s="61">
        <f t="shared" si="223"/>
        <v>0</v>
      </c>
      <c r="AF467" s="64"/>
      <c r="AG467" s="61">
        <f t="shared" si="224"/>
        <v>0</v>
      </c>
      <c r="AH467" s="65">
        <f>IF(AG467=1,data!$C$41*AF467,0)</f>
        <v>0</v>
      </c>
      <c r="AI467" s="87" t="s">
        <v>87</v>
      </c>
      <c r="AJ467" s="66">
        <f>IF(AG467=1,IF(AF467&lt;15,VLOOKUP(AI467,data!$B$3:$E$32,2,0)*AF467,(VLOOKUP(AI467,data!$B$3:$E$32,2,0)*14)+(VLOOKUP(AI467,data!$B$3:$E$32,3,0))*(AF467-14)),0)</f>
        <v>0</v>
      </c>
      <c r="AK467" s="87" t="s">
        <v>87</v>
      </c>
      <c r="AL467" s="66">
        <f>IF(AG467=1,VLOOKUP(AK467,data!$B$35:$D$39,2,0),0)</f>
        <v>0</v>
      </c>
      <c r="AM467" s="67">
        <f>IF(AND(AJ467&lt;&gt;0,AL467&lt;&gt;0)=FALSE,0,data!$C$43)</f>
        <v>0</v>
      </c>
      <c r="AN467" s="91">
        <f t="shared" si="225"/>
        <v>0</v>
      </c>
      <c r="AO467" s="121">
        <f t="shared" si="226"/>
        <v>0</v>
      </c>
      <c r="AP467" s="61">
        <f t="shared" si="227"/>
        <v>0</v>
      </c>
      <c r="AQ467" s="61">
        <f t="shared" si="228"/>
        <v>0</v>
      </c>
      <c r="AS467" s="64"/>
      <c r="AT467" s="61">
        <f t="shared" si="229"/>
        <v>0</v>
      </c>
      <c r="AU467" s="65">
        <f>IF(AT467=1,data!$C$41*AS467,0)</f>
        <v>0</v>
      </c>
      <c r="AV467" s="87" t="s">
        <v>87</v>
      </c>
      <c r="AW467" s="66">
        <f>IF(AT467=1,IF(AS467&lt;15,VLOOKUP(AV467,data!$B$3:$E$32,2,0)*AS467,(VLOOKUP(AV467,data!$B$3:$E$32,2,0)*14)+(VLOOKUP(AV467,data!$B$3:$E$32,3,0))*(AS467-14)),0)</f>
        <v>0</v>
      </c>
      <c r="AX467" s="87" t="s">
        <v>87</v>
      </c>
      <c r="AY467" s="66">
        <f>IF(AT467=1,VLOOKUP(AX467,data!$B$35:$D$39,2,0),0)</f>
        <v>0</v>
      </c>
      <c r="AZ467" s="67">
        <f>IF(AND(AW467&lt;&gt;0,AY467&lt;&gt;0)=FALSE,0,data!$C$43)</f>
        <v>0</v>
      </c>
      <c r="BA467" s="91">
        <f t="shared" si="230"/>
        <v>0</v>
      </c>
      <c r="BB467" s="121">
        <f t="shared" si="231"/>
        <v>0</v>
      </c>
      <c r="BC467" s="61">
        <f t="shared" si="232"/>
        <v>0</v>
      </c>
      <c r="BD467" s="61">
        <f t="shared" si="233"/>
        <v>0</v>
      </c>
      <c r="BF467" s="64"/>
      <c r="BG467" s="61">
        <f t="shared" si="234"/>
        <v>0</v>
      </c>
      <c r="BH467" s="65">
        <f>IF(BG467=1,data!$C$41*BF467,0)</f>
        <v>0</v>
      </c>
      <c r="BI467" s="87" t="s">
        <v>87</v>
      </c>
      <c r="BJ467" s="66">
        <f>IF(BG467=1,IF(BF467&lt;15,VLOOKUP(BI467,data!$B$3:$E$32,2,0)*BF467,(VLOOKUP(BI467,data!$B$3:$E$32,2,0)*14)+(VLOOKUP(BI467,data!$B$3:$E$32,3,0))*(BF467-14)),0)</f>
        <v>0</v>
      </c>
      <c r="BK467" s="87" t="s">
        <v>87</v>
      </c>
      <c r="BL467" s="66">
        <f>IF(BG467=1,VLOOKUP(BK467,data!$B$35:$D$39,2,0),0)</f>
        <v>0</v>
      </c>
      <c r="BM467" s="67">
        <f>IF(AND(BJ467&lt;&gt;0,BL467&lt;&gt;0)=FALSE,0,data!$C$43)</f>
        <v>0</v>
      </c>
      <c r="BN467" s="91">
        <f t="shared" si="235"/>
        <v>0</v>
      </c>
      <c r="BO467" s="121">
        <f t="shared" si="236"/>
        <v>0</v>
      </c>
      <c r="BP467" s="61">
        <f t="shared" si="237"/>
        <v>0</v>
      </c>
      <c r="BQ467" s="61">
        <f t="shared" si="238"/>
        <v>0</v>
      </c>
      <c r="BS467" s="64"/>
      <c r="BT467" s="61">
        <f t="shared" si="239"/>
        <v>0</v>
      </c>
      <c r="BU467" s="65">
        <f>IF(BT467=1,data!$C$41*BS467,0)</f>
        <v>0</v>
      </c>
      <c r="BV467" s="87" t="s">
        <v>87</v>
      </c>
      <c r="BW467" s="66">
        <f>IF(BT467=1,IF(BS467&lt;15,VLOOKUP(BV467,data!$B$3:$E$32,2,0)*BS467,(VLOOKUP(BV467,data!$B$3:$E$32,2,0)*14)+(VLOOKUP(BV467,data!$B$3:$E$32,3,0))*(BS467-14)),0)</f>
        <v>0</v>
      </c>
      <c r="BX467" s="87" t="s">
        <v>87</v>
      </c>
      <c r="BY467" s="66">
        <f>IF(BT467=1,VLOOKUP(BX467,data!$B$35:$D$39,2,0),0)</f>
        <v>0</v>
      </c>
      <c r="BZ467" s="67">
        <f>IF(AND(BW467&lt;&gt;0,BY467&lt;&gt;0)=FALSE,0,data!$C$43)</f>
        <v>0</v>
      </c>
      <c r="CA467" s="91">
        <f t="shared" si="240"/>
        <v>0</v>
      </c>
      <c r="CB467" s="121">
        <f t="shared" si="241"/>
        <v>0</v>
      </c>
      <c r="CC467" s="61">
        <f t="shared" si="242"/>
        <v>0</v>
      </c>
      <c r="CD467" s="61">
        <f t="shared" si="243"/>
        <v>0</v>
      </c>
    </row>
    <row r="468" spans="1:82" ht="18" hidden="1" customHeight="1" x14ac:dyDescent="0.25">
      <c r="A468" s="68"/>
      <c r="B468" s="58" t="s">
        <v>550</v>
      </c>
      <c r="C468" s="113"/>
      <c r="D468" s="59"/>
      <c r="E468" s="64"/>
      <c r="F468" s="61">
        <f t="shared" si="215"/>
        <v>0</v>
      </c>
      <c r="G468" s="65">
        <f>IF(F468=1,data!$C$41*E468,0)</f>
        <v>0</v>
      </c>
      <c r="H468" s="87" t="s">
        <v>87</v>
      </c>
      <c r="I468" s="66">
        <f>IF($F468=1,IF($E468&lt;15,VLOOKUP(H468,data!$B$3:$E$32,2,0)*$E468,(VLOOKUP(H468,data!$B$3:$E$32,2,0)*14)+(VLOOKUP(H468,data!$B$3:$E$32,3,0))*($E468-14)),0)</f>
        <v>0</v>
      </c>
      <c r="J468" s="87" t="s">
        <v>87</v>
      </c>
      <c r="K468" s="66">
        <f>IF($F468=1,VLOOKUP(J468,data!$B$35:$D$39,2,0),0)</f>
        <v>0</v>
      </c>
      <c r="L468" s="67">
        <f>IF(AND(I468&lt;&gt;0,K468&lt;&gt;0)=FALSE,0,data!$C$43)</f>
        <v>0</v>
      </c>
      <c r="M468" s="91">
        <f t="shared" si="214"/>
        <v>0</v>
      </c>
      <c r="N468" s="61">
        <f t="shared" si="244"/>
        <v>0</v>
      </c>
      <c r="O468" s="61">
        <f t="shared" si="216"/>
        <v>0</v>
      </c>
      <c r="P468" s="61">
        <f t="shared" si="217"/>
        <v>0</v>
      </c>
      <c r="Q468" s="137">
        <f t="shared" si="218"/>
        <v>0</v>
      </c>
      <c r="S468" s="64"/>
      <c r="T468" s="61">
        <f t="shared" si="219"/>
        <v>0</v>
      </c>
      <c r="U468" s="65">
        <f>IF(T468=1,data!$C$41*S468,0)</f>
        <v>0</v>
      </c>
      <c r="V468" s="87" t="s">
        <v>87</v>
      </c>
      <c r="W468" s="66">
        <f>IF(T468=1,IF(S468&lt;15,VLOOKUP(V468,data!$B$3:$E$32,2,0)*S468,(VLOOKUP(V468,data!$B$3:$E$32,2,0)*14)+(VLOOKUP(V468,data!$B$3:$E$32,3,0))*(S468-14)),0)</f>
        <v>0</v>
      </c>
      <c r="X468" s="87" t="s">
        <v>87</v>
      </c>
      <c r="Y468" s="66">
        <f>IF(T468=1,VLOOKUP(X468,data!$B$35:$D$39,2,0),0)</f>
        <v>0</v>
      </c>
      <c r="Z468" s="67">
        <f>IF(AND(W468&lt;&gt;0,Y468&lt;&gt;0)=FALSE,0,data!$C$43)</f>
        <v>0</v>
      </c>
      <c r="AA468" s="91">
        <f t="shared" si="220"/>
        <v>0</v>
      </c>
      <c r="AB468" s="121">
        <f t="shared" si="221"/>
        <v>0</v>
      </c>
      <c r="AC468" s="61">
        <f t="shared" si="222"/>
        <v>0</v>
      </c>
      <c r="AD468" s="61">
        <f t="shared" si="223"/>
        <v>0</v>
      </c>
      <c r="AF468" s="64"/>
      <c r="AG468" s="61">
        <f t="shared" si="224"/>
        <v>0</v>
      </c>
      <c r="AH468" s="65">
        <f>IF(AG468=1,data!$C$41*AF468,0)</f>
        <v>0</v>
      </c>
      <c r="AI468" s="87" t="s">
        <v>87</v>
      </c>
      <c r="AJ468" s="66">
        <f>IF(AG468=1,IF(AF468&lt;15,VLOOKUP(AI468,data!$B$3:$E$32,2,0)*AF468,(VLOOKUP(AI468,data!$B$3:$E$32,2,0)*14)+(VLOOKUP(AI468,data!$B$3:$E$32,3,0))*(AF468-14)),0)</f>
        <v>0</v>
      </c>
      <c r="AK468" s="87" t="s">
        <v>87</v>
      </c>
      <c r="AL468" s="66">
        <f>IF(AG468=1,VLOOKUP(AK468,data!$B$35:$D$39,2,0),0)</f>
        <v>0</v>
      </c>
      <c r="AM468" s="67">
        <f>IF(AND(AJ468&lt;&gt;0,AL468&lt;&gt;0)=FALSE,0,data!$C$43)</f>
        <v>0</v>
      </c>
      <c r="AN468" s="91">
        <f t="shared" si="225"/>
        <v>0</v>
      </c>
      <c r="AO468" s="121">
        <f t="shared" si="226"/>
        <v>0</v>
      </c>
      <c r="AP468" s="61">
        <f t="shared" si="227"/>
        <v>0</v>
      </c>
      <c r="AQ468" s="61">
        <f t="shared" si="228"/>
        <v>0</v>
      </c>
      <c r="AS468" s="64"/>
      <c r="AT468" s="61">
        <f t="shared" si="229"/>
        <v>0</v>
      </c>
      <c r="AU468" s="65">
        <f>IF(AT468=1,data!$C$41*AS468,0)</f>
        <v>0</v>
      </c>
      <c r="AV468" s="87" t="s">
        <v>87</v>
      </c>
      <c r="AW468" s="66">
        <f>IF(AT468=1,IF(AS468&lt;15,VLOOKUP(AV468,data!$B$3:$E$32,2,0)*AS468,(VLOOKUP(AV468,data!$B$3:$E$32,2,0)*14)+(VLOOKUP(AV468,data!$B$3:$E$32,3,0))*(AS468-14)),0)</f>
        <v>0</v>
      </c>
      <c r="AX468" s="87" t="s">
        <v>87</v>
      </c>
      <c r="AY468" s="66">
        <f>IF(AT468=1,VLOOKUP(AX468,data!$B$35:$D$39,2,0),0)</f>
        <v>0</v>
      </c>
      <c r="AZ468" s="67">
        <f>IF(AND(AW468&lt;&gt;0,AY468&lt;&gt;0)=FALSE,0,data!$C$43)</f>
        <v>0</v>
      </c>
      <c r="BA468" s="91">
        <f t="shared" si="230"/>
        <v>0</v>
      </c>
      <c r="BB468" s="121">
        <f t="shared" si="231"/>
        <v>0</v>
      </c>
      <c r="BC468" s="61">
        <f t="shared" si="232"/>
        <v>0</v>
      </c>
      <c r="BD468" s="61">
        <f t="shared" si="233"/>
        <v>0</v>
      </c>
      <c r="BF468" s="64"/>
      <c r="BG468" s="61">
        <f t="shared" si="234"/>
        <v>0</v>
      </c>
      <c r="BH468" s="65">
        <f>IF(BG468=1,data!$C$41*BF468,0)</f>
        <v>0</v>
      </c>
      <c r="BI468" s="87" t="s">
        <v>87</v>
      </c>
      <c r="BJ468" s="66">
        <f>IF(BG468=1,IF(BF468&lt;15,VLOOKUP(BI468,data!$B$3:$E$32,2,0)*BF468,(VLOOKUP(BI468,data!$B$3:$E$32,2,0)*14)+(VLOOKUP(BI468,data!$B$3:$E$32,3,0))*(BF468-14)),0)</f>
        <v>0</v>
      </c>
      <c r="BK468" s="87" t="s">
        <v>87</v>
      </c>
      <c r="BL468" s="66">
        <f>IF(BG468=1,VLOOKUP(BK468,data!$B$35:$D$39,2,0),0)</f>
        <v>0</v>
      </c>
      <c r="BM468" s="67">
        <f>IF(AND(BJ468&lt;&gt;0,BL468&lt;&gt;0)=FALSE,0,data!$C$43)</f>
        <v>0</v>
      </c>
      <c r="BN468" s="91">
        <f t="shared" si="235"/>
        <v>0</v>
      </c>
      <c r="BO468" s="121">
        <f t="shared" si="236"/>
        <v>0</v>
      </c>
      <c r="BP468" s="61">
        <f t="shared" si="237"/>
        <v>0</v>
      </c>
      <c r="BQ468" s="61">
        <f t="shared" si="238"/>
        <v>0</v>
      </c>
      <c r="BS468" s="64"/>
      <c r="BT468" s="61">
        <f t="shared" si="239"/>
        <v>0</v>
      </c>
      <c r="BU468" s="65">
        <f>IF(BT468=1,data!$C$41*BS468,0)</f>
        <v>0</v>
      </c>
      <c r="BV468" s="87" t="s">
        <v>87</v>
      </c>
      <c r="BW468" s="66">
        <f>IF(BT468=1,IF(BS468&lt;15,VLOOKUP(BV468,data!$B$3:$E$32,2,0)*BS468,(VLOOKUP(BV468,data!$B$3:$E$32,2,0)*14)+(VLOOKUP(BV468,data!$B$3:$E$32,3,0))*(BS468-14)),0)</f>
        <v>0</v>
      </c>
      <c r="BX468" s="87" t="s">
        <v>87</v>
      </c>
      <c r="BY468" s="66">
        <f>IF(BT468=1,VLOOKUP(BX468,data!$B$35:$D$39,2,0),0)</f>
        <v>0</v>
      </c>
      <c r="BZ468" s="67">
        <f>IF(AND(BW468&lt;&gt;0,BY468&lt;&gt;0)=FALSE,0,data!$C$43)</f>
        <v>0</v>
      </c>
      <c r="CA468" s="91">
        <f t="shared" si="240"/>
        <v>0</v>
      </c>
      <c r="CB468" s="121">
        <f t="shared" si="241"/>
        <v>0</v>
      </c>
      <c r="CC468" s="61">
        <f t="shared" si="242"/>
        <v>0</v>
      </c>
      <c r="CD468" s="61">
        <f t="shared" si="243"/>
        <v>0</v>
      </c>
    </row>
    <row r="469" spans="1:82" ht="18" hidden="1" customHeight="1" x14ac:dyDescent="0.25">
      <c r="A469" s="68"/>
      <c r="B469" s="58" t="s">
        <v>551</v>
      </c>
      <c r="C469" s="113"/>
      <c r="D469" s="59"/>
      <c r="E469" s="64"/>
      <c r="F469" s="61">
        <f t="shared" si="215"/>
        <v>0</v>
      </c>
      <c r="G469" s="65">
        <f>IF(F469=1,data!$C$41*E469,0)</f>
        <v>0</v>
      </c>
      <c r="H469" s="87" t="s">
        <v>87</v>
      </c>
      <c r="I469" s="66">
        <f>IF($F469=1,IF($E469&lt;15,VLOOKUP(H469,data!$B$3:$E$32,2,0)*$E469,(VLOOKUP(H469,data!$B$3:$E$32,2,0)*14)+(VLOOKUP(H469,data!$B$3:$E$32,3,0))*($E469-14)),0)</f>
        <v>0</v>
      </c>
      <c r="J469" s="87" t="s">
        <v>87</v>
      </c>
      <c r="K469" s="66">
        <f>IF($F469=1,VLOOKUP(J469,data!$B$35:$D$39,2,0),0)</f>
        <v>0</v>
      </c>
      <c r="L469" s="67">
        <f>IF(AND(I469&lt;&gt;0,K469&lt;&gt;0)=FALSE,0,data!$C$43)</f>
        <v>0</v>
      </c>
      <c r="M469" s="91">
        <f t="shared" si="214"/>
        <v>0</v>
      </c>
      <c r="N469" s="61">
        <f t="shared" si="244"/>
        <v>0</v>
      </c>
      <c r="O469" s="61">
        <f t="shared" si="216"/>
        <v>0</v>
      </c>
      <c r="P469" s="61">
        <f t="shared" si="217"/>
        <v>0</v>
      </c>
      <c r="Q469" s="137">
        <f t="shared" si="218"/>
        <v>0</v>
      </c>
      <c r="S469" s="64"/>
      <c r="T469" s="61">
        <f t="shared" si="219"/>
        <v>0</v>
      </c>
      <c r="U469" s="65">
        <f>IF(T469=1,data!$C$41*S469,0)</f>
        <v>0</v>
      </c>
      <c r="V469" s="87" t="s">
        <v>87</v>
      </c>
      <c r="W469" s="66">
        <f>IF(T469=1,IF(S469&lt;15,VLOOKUP(V469,data!$B$3:$E$32,2,0)*S469,(VLOOKUP(V469,data!$B$3:$E$32,2,0)*14)+(VLOOKUP(V469,data!$B$3:$E$32,3,0))*(S469-14)),0)</f>
        <v>0</v>
      </c>
      <c r="X469" s="87" t="s">
        <v>87</v>
      </c>
      <c r="Y469" s="66">
        <f>IF(T469=1,VLOOKUP(X469,data!$B$35:$D$39,2,0),0)</f>
        <v>0</v>
      </c>
      <c r="Z469" s="67">
        <f>IF(AND(W469&lt;&gt;0,Y469&lt;&gt;0)=FALSE,0,data!$C$43)</f>
        <v>0</v>
      </c>
      <c r="AA469" s="91">
        <f t="shared" si="220"/>
        <v>0</v>
      </c>
      <c r="AB469" s="121">
        <f t="shared" si="221"/>
        <v>0</v>
      </c>
      <c r="AC469" s="61">
        <f t="shared" si="222"/>
        <v>0</v>
      </c>
      <c r="AD469" s="61">
        <f t="shared" si="223"/>
        <v>0</v>
      </c>
      <c r="AF469" s="64"/>
      <c r="AG469" s="61">
        <f t="shared" si="224"/>
        <v>0</v>
      </c>
      <c r="AH469" s="65">
        <f>IF(AG469=1,data!$C$41*AF469,0)</f>
        <v>0</v>
      </c>
      <c r="AI469" s="87" t="s">
        <v>87</v>
      </c>
      <c r="AJ469" s="66">
        <f>IF(AG469=1,IF(AF469&lt;15,VLOOKUP(AI469,data!$B$3:$E$32,2,0)*AF469,(VLOOKUP(AI469,data!$B$3:$E$32,2,0)*14)+(VLOOKUP(AI469,data!$B$3:$E$32,3,0))*(AF469-14)),0)</f>
        <v>0</v>
      </c>
      <c r="AK469" s="87" t="s">
        <v>87</v>
      </c>
      <c r="AL469" s="66">
        <f>IF(AG469=1,VLOOKUP(AK469,data!$B$35:$D$39,2,0),0)</f>
        <v>0</v>
      </c>
      <c r="AM469" s="67">
        <f>IF(AND(AJ469&lt;&gt;0,AL469&lt;&gt;0)=FALSE,0,data!$C$43)</f>
        <v>0</v>
      </c>
      <c r="AN469" s="91">
        <f t="shared" si="225"/>
        <v>0</v>
      </c>
      <c r="AO469" s="121">
        <f t="shared" si="226"/>
        <v>0</v>
      </c>
      <c r="AP469" s="61">
        <f t="shared" si="227"/>
        <v>0</v>
      </c>
      <c r="AQ469" s="61">
        <f t="shared" si="228"/>
        <v>0</v>
      </c>
      <c r="AS469" s="64"/>
      <c r="AT469" s="61">
        <f t="shared" si="229"/>
        <v>0</v>
      </c>
      <c r="AU469" s="65">
        <f>IF(AT469=1,data!$C$41*AS469,0)</f>
        <v>0</v>
      </c>
      <c r="AV469" s="87" t="s">
        <v>87</v>
      </c>
      <c r="AW469" s="66">
        <f>IF(AT469=1,IF(AS469&lt;15,VLOOKUP(AV469,data!$B$3:$E$32,2,0)*AS469,(VLOOKUP(AV469,data!$B$3:$E$32,2,0)*14)+(VLOOKUP(AV469,data!$B$3:$E$32,3,0))*(AS469-14)),0)</f>
        <v>0</v>
      </c>
      <c r="AX469" s="87" t="s">
        <v>87</v>
      </c>
      <c r="AY469" s="66">
        <f>IF(AT469=1,VLOOKUP(AX469,data!$B$35:$D$39,2,0),0)</f>
        <v>0</v>
      </c>
      <c r="AZ469" s="67">
        <f>IF(AND(AW469&lt;&gt;0,AY469&lt;&gt;0)=FALSE,0,data!$C$43)</f>
        <v>0</v>
      </c>
      <c r="BA469" s="91">
        <f t="shared" si="230"/>
        <v>0</v>
      </c>
      <c r="BB469" s="121">
        <f t="shared" si="231"/>
        <v>0</v>
      </c>
      <c r="BC469" s="61">
        <f t="shared" si="232"/>
        <v>0</v>
      </c>
      <c r="BD469" s="61">
        <f t="shared" si="233"/>
        <v>0</v>
      </c>
      <c r="BF469" s="64"/>
      <c r="BG469" s="61">
        <f t="shared" si="234"/>
        <v>0</v>
      </c>
      <c r="BH469" s="65">
        <f>IF(BG469=1,data!$C$41*BF469,0)</f>
        <v>0</v>
      </c>
      <c r="BI469" s="87" t="s">
        <v>87</v>
      </c>
      <c r="BJ469" s="66">
        <f>IF(BG469=1,IF(BF469&lt;15,VLOOKUP(BI469,data!$B$3:$E$32,2,0)*BF469,(VLOOKUP(BI469,data!$B$3:$E$32,2,0)*14)+(VLOOKUP(BI469,data!$B$3:$E$32,3,0))*(BF469-14)),0)</f>
        <v>0</v>
      </c>
      <c r="BK469" s="87" t="s">
        <v>87</v>
      </c>
      <c r="BL469" s="66">
        <f>IF(BG469=1,VLOOKUP(BK469,data!$B$35:$D$39,2,0),0)</f>
        <v>0</v>
      </c>
      <c r="BM469" s="67">
        <f>IF(AND(BJ469&lt;&gt;0,BL469&lt;&gt;0)=FALSE,0,data!$C$43)</f>
        <v>0</v>
      </c>
      <c r="BN469" s="91">
        <f t="shared" si="235"/>
        <v>0</v>
      </c>
      <c r="BO469" s="121">
        <f t="shared" si="236"/>
        <v>0</v>
      </c>
      <c r="BP469" s="61">
        <f t="shared" si="237"/>
        <v>0</v>
      </c>
      <c r="BQ469" s="61">
        <f t="shared" si="238"/>
        <v>0</v>
      </c>
      <c r="BS469" s="64"/>
      <c r="BT469" s="61">
        <f t="shared" si="239"/>
        <v>0</v>
      </c>
      <c r="BU469" s="65">
        <f>IF(BT469=1,data!$C$41*BS469,0)</f>
        <v>0</v>
      </c>
      <c r="BV469" s="87" t="s">
        <v>87</v>
      </c>
      <c r="BW469" s="66">
        <f>IF(BT469=1,IF(BS469&lt;15,VLOOKUP(BV469,data!$B$3:$E$32,2,0)*BS469,(VLOOKUP(BV469,data!$B$3:$E$32,2,0)*14)+(VLOOKUP(BV469,data!$B$3:$E$32,3,0))*(BS469-14)),0)</f>
        <v>0</v>
      </c>
      <c r="BX469" s="87" t="s">
        <v>87</v>
      </c>
      <c r="BY469" s="66">
        <f>IF(BT469=1,VLOOKUP(BX469,data!$B$35:$D$39,2,0),0)</f>
        <v>0</v>
      </c>
      <c r="BZ469" s="67">
        <f>IF(AND(BW469&lt;&gt;0,BY469&lt;&gt;0)=FALSE,0,data!$C$43)</f>
        <v>0</v>
      </c>
      <c r="CA469" s="91">
        <f t="shared" si="240"/>
        <v>0</v>
      </c>
      <c r="CB469" s="121">
        <f t="shared" si="241"/>
        <v>0</v>
      </c>
      <c r="CC469" s="61">
        <f t="shared" si="242"/>
        <v>0</v>
      </c>
      <c r="CD469" s="61">
        <f t="shared" si="243"/>
        <v>0</v>
      </c>
    </row>
    <row r="470" spans="1:82" ht="18" hidden="1" customHeight="1" x14ac:dyDescent="0.25">
      <c r="A470" s="68"/>
      <c r="B470" s="58" t="s">
        <v>552</v>
      </c>
      <c r="C470" s="113"/>
      <c r="D470" s="59"/>
      <c r="E470" s="64"/>
      <c r="F470" s="61">
        <f t="shared" si="215"/>
        <v>0</v>
      </c>
      <c r="G470" s="65">
        <f>IF(F470=1,data!$C$41*E470,0)</f>
        <v>0</v>
      </c>
      <c r="H470" s="87" t="s">
        <v>87</v>
      </c>
      <c r="I470" s="66">
        <f>IF($F470=1,IF($E470&lt;15,VLOOKUP(H470,data!$B$3:$E$32,2,0)*$E470,(VLOOKUP(H470,data!$B$3:$E$32,2,0)*14)+(VLOOKUP(H470,data!$B$3:$E$32,3,0))*($E470-14)),0)</f>
        <v>0</v>
      </c>
      <c r="J470" s="87" t="s">
        <v>87</v>
      </c>
      <c r="K470" s="66">
        <f>IF($F470=1,VLOOKUP(J470,data!$B$35:$D$39,2,0),0)</f>
        <v>0</v>
      </c>
      <c r="L470" s="67">
        <f>IF(AND(I470&lt;&gt;0,K470&lt;&gt;0)=FALSE,0,data!$C$43)</f>
        <v>0</v>
      </c>
      <c r="M470" s="91">
        <f t="shared" si="214"/>
        <v>0</v>
      </c>
      <c r="N470" s="61">
        <f t="shared" si="244"/>
        <v>0</v>
      </c>
      <c r="O470" s="61">
        <f t="shared" si="216"/>
        <v>0</v>
      </c>
      <c r="P470" s="61">
        <f t="shared" si="217"/>
        <v>0</v>
      </c>
      <c r="Q470" s="137">
        <f t="shared" si="218"/>
        <v>0</v>
      </c>
      <c r="S470" s="64"/>
      <c r="T470" s="61">
        <f t="shared" si="219"/>
        <v>0</v>
      </c>
      <c r="U470" s="65">
        <f>IF(T470=1,data!$C$41*S470,0)</f>
        <v>0</v>
      </c>
      <c r="V470" s="87" t="s">
        <v>87</v>
      </c>
      <c r="W470" s="66">
        <f>IF(T470=1,IF(S470&lt;15,VLOOKUP(V470,data!$B$3:$E$32,2,0)*S470,(VLOOKUP(V470,data!$B$3:$E$32,2,0)*14)+(VLOOKUP(V470,data!$B$3:$E$32,3,0))*(S470-14)),0)</f>
        <v>0</v>
      </c>
      <c r="X470" s="87" t="s">
        <v>87</v>
      </c>
      <c r="Y470" s="66">
        <f>IF(T470=1,VLOOKUP(X470,data!$B$35:$D$39,2,0),0)</f>
        <v>0</v>
      </c>
      <c r="Z470" s="67">
        <f>IF(AND(W470&lt;&gt;0,Y470&lt;&gt;0)=FALSE,0,data!$C$43)</f>
        <v>0</v>
      </c>
      <c r="AA470" s="91">
        <f t="shared" si="220"/>
        <v>0</v>
      </c>
      <c r="AB470" s="121">
        <f t="shared" si="221"/>
        <v>0</v>
      </c>
      <c r="AC470" s="61">
        <f t="shared" si="222"/>
        <v>0</v>
      </c>
      <c r="AD470" s="61">
        <f t="shared" si="223"/>
        <v>0</v>
      </c>
      <c r="AF470" s="64"/>
      <c r="AG470" s="61">
        <f t="shared" si="224"/>
        <v>0</v>
      </c>
      <c r="AH470" s="65">
        <f>IF(AG470=1,data!$C$41*AF470,0)</f>
        <v>0</v>
      </c>
      <c r="AI470" s="87" t="s">
        <v>87</v>
      </c>
      <c r="AJ470" s="66">
        <f>IF(AG470=1,IF(AF470&lt;15,VLOOKUP(AI470,data!$B$3:$E$32,2,0)*AF470,(VLOOKUP(AI470,data!$B$3:$E$32,2,0)*14)+(VLOOKUP(AI470,data!$B$3:$E$32,3,0))*(AF470-14)),0)</f>
        <v>0</v>
      </c>
      <c r="AK470" s="87" t="s">
        <v>87</v>
      </c>
      <c r="AL470" s="66">
        <f>IF(AG470=1,VLOOKUP(AK470,data!$B$35:$D$39,2,0),0)</f>
        <v>0</v>
      </c>
      <c r="AM470" s="67">
        <f>IF(AND(AJ470&lt;&gt;0,AL470&lt;&gt;0)=FALSE,0,data!$C$43)</f>
        <v>0</v>
      </c>
      <c r="AN470" s="91">
        <f t="shared" si="225"/>
        <v>0</v>
      </c>
      <c r="AO470" s="121">
        <f t="shared" si="226"/>
        <v>0</v>
      </c>
      <c r="AP470" s="61">
        <f t="shared" si="227"/>
        <v>0</v>
      </c>
      <c r="AQ470" s="61">
        <f t="shared" si="228"/>
        <v>0</v>
      </c>
      <c r="AS470" s="64"/>
      <c r="AT470" s="61">
        <f t="shared" si="229"/>
        <v>0</v>
      </c>
      <c r="AU470" s="65">
        <f>IF(AT470=1,data!$C$41*AS470,0)</f>
        <v>0</v>
      </c>
      <c r="AV470" s="87" t="s">
        <v>87</v>
      </c>
      <c r="AW470" s="66">
        <f>IF(AT470=1,IF(AS470&lt;15,VLOOKUP(AV470,data!$B$3:$E$32,2,0)*AS470,(VLOOKUP(AV470,data!$B$3:$E$32,2,0)*14)+(VLOOKUP(AV470,data!$B$3:$E$32,3,0))*(AS470-14)),0)</f>
        <v>0</v>
      </c>
      <c r="AX470" s="87" t="s">
        <v>87</v>
      </c>
      <c r="AY470" s="66">
        <f>IF(AT470=1,VLOOKUP(AX470,data!$B$35:$D$39,2,0),0)</f>
        <v>0</v>
      </c>
      <c r="AZ470" s="67">
        <f>IF(AND(AW470&lt;&gt;0,AY470&lt;&gt;0)=FALSE,0,data!$C$43)</f>
        <v>0</v>
      </c>
      <c r="BA470" s="91">
        <f t="shared" si="230"/>
        <v>0</v>
      </c>
      <c r="BB470" s="121">
        <f t="shared" si="231"/>
        <v>0</v>
      </c>
      <c r="BC470" s="61">
        <f t="shared" si="232"/>
        <v>0</v>
      </c>
      <c r="BD470" s="61">
        <f t="shared" si="233"/>
        <v>0</v>
      </c>
      <c r="BF470" s="64"/>
      <c r="BG470" s="61">
        <f t="shared" si="234"/>
        <v>0</v>
      </c>
      <c r="BH470" s="65">
        <f>IF(BG470=1,data!$C$41*BF470,0)</f>
        <v>0</v>
      </c>
      <c r="BI470" s="87" t="s">
        <v>87</v>
      </c>
      <c r="BJ470" s="66">
        <f>IF(BG470=1,IF(BF470&lt;15,VLOOKUP(BI470,data!$B$3:$E$32,2,0)*BF470,(VLOOKUP(BI470,data!$B$3:$E$32,2,0)*14)+(VLOOKUP(BI470,data!$B$3:$E$32,3,0))*(BF470-14)),0)</f>
        <v>0</v>
      </c>
      <c r="BK470" s="87" t="s">
        <v>87</v>
      </c>
      <c r="BL470" s="66">
        <f>IF(BG470=1,VLOOKUP(BK470,data!$B$35:$D$39,2,0),0)</f>
        <v>0</v>
      </c>
      <c r="BM470" s="67">
        <f>IF(AND(BJ470&lt;&gt;0,BL470&lt;&gt;0)=FALSE,0,data!$C$43)</f>
        <v>0</v>
      </c>
      <c r="BN470" s="91">
        <f t="shared" si="235"/>
        <v>0</v>
      </c>
      <c r="BO470" s="121">
        <f t="shared" si="236"/>
        <v>0</v>
      </c>
      <c r="BP470" s="61">
        <f t="shared" si="237"/>
        <v>0</v>
      </c>
      <c r="BQ470" s="61">
        <f t="shared" si="238"/>
        <v>0</v>
      </c>
      <c r="BS470" s="64"/>
      <c r="BT470" s="61">
        <f t="shared" si="239"/>
        <v>0</v>
      </c>
      <c r="BU470" s="65">
        <f>IF(BT470=1,data!$C$41*BS470,0)</f>
        <v>0</v>
      </c>
      <c r="BV470" s="87" t="s">
        <v>87</v>
      </c>
      <c r="BW470" s="66">
        <f>IF(BT470=1,IF(BS470&lt;15,VLOOKUP(BV470,data!$B$3:$E$32,2,0)*BS470,(VLOOKUP(BV470,data!$B$3:$E$32,2,0)*14)+(VLOOKUP(BV470,data!$B$3:$E$32,3,0))*(BS470-14)),0)</f>
        <v>0</v>
      </c>
      <c r="BX470" s="87" t="s">
        <v>87</v>
      </c>
      <c r="BY470" s="66">
        <f>IF(BT470=1,VLOOKUP(BX470,data!$B$35:$D$39,2,0),0)</f>
        <v>0</v>
      </c>
      <c r="BZ470" s="67">
        <f>IF(AND(BW470&lt;&gt;0,BY470&lt;&gt;0)=FALSE,0,data!$C$43)</f>
        <v>0</v>
      </c>
      <c r="CA470" s="91">
        <f t="shared" si="240"/>
        <v>0</v>
      </c>
      <c r="CB470" s="121">
        <f t="shared" si="241"/>
        <v>0</v>
      </c>
      <c r="CC470" s="61">
        <f t="shared" si="242"/>
        <v>0</v>
      </c>
      <c r="CD470" s="61">
        <f t="shared" si="243"/>
        <v>0</v>
      </c>
    </row>
    <row r="471" spans="1:82" ht="18" hidden="1" customHeight="1" x14ac:dyDescent="0.25">
      <c r="A471" s="68"/>
      <c r="B471" s="58" t="s">
        <v>553</v>
      </c>
      <c r="C471" s="113"/>
      <c r="D471" s="59"/>
      <c r="E471" s="64"/>
      <c r="F471" s="61">
        <f t="shared" si="215"/>
        <v>0</v>
      </c>
      <c r="G471" s="65">
        <f>IF(F471=1,data!$C$41*E471,0)</f>
        <v>0</v>
      </c>
      <c r="H471" s="87" t="s">
        <v>87</v>
      </c>
      <c r="I471" s="66">
        <f>IF($F471=1,IF($E471&lt;15,VLOOKUP(H471,data!$B$3:$E$32,2,0)*$E471,(VLOOKUP(H471,data!$B$3:$E$32,2,0)*14)+(VLOOKUP(H471,data!$B$3:$E$32,3,0))*($E471-14)),0)</f>
        <v>0</v>
      </c>
      <c r="J471" s="87" t="s">
        <v>87</v>
      </c>
      <c r="K471" s="66">
        <f>IF($F471=1,VLOOKUP(J471,data!$B$35:$D$39,2,0),0)</f>
        <v>0</v>
      </c>
      <c r="L471" s="67">
        <f>IF(AND(I471&lt;&gt;0,K471&lt;&gt;0)=FALSE,0,data!$C$43)</f>
        <v>0</v>
      </c>
      <c r="M471" s="91">
        <f t="shared" si="214"/>
        <v>0</v>
      </c>
      <c r="N471" s="61">
        <f t="shared" si="244"/>
        <v>0</v>
      </c>
      <c r="O471" s="61">
        <f t="shared" si="216"/>
        <v>0</v>
      </c>
      <c r="P471" s="61">
        <f t="shared" si="217"/>
        <v>0</v>
      </c>
      <c r="Q471" s="137">
        <f t="shared" si="218"/>
        <v>0</v>
      </c>
      <c r="S471" s="64"/>
      <c r="T471" s="61">
        <f t="shared" si="219"/>
        <v>0</v>
      </c>
      <c r="U471" s="65">
        <f>IF(T471=1,data!$C$41*S471,0)</f>
        <v>0</v>
      </c>
      <c r="V471" s="87" t="s">
        <v>87</v>
      </c>
      <c r="W471" s="66">
        <f>IF(T471=1,IF(S471&lt;15,VLOOKUP(V471,data!$B$3:$E$32,2,0)*S471,(VLOOKUP(V471,data!$B$3:$E$32,2,0)*14)+(VLOOKUP(V471,data!$B$3:$E$32,3,0))*(S471-14)),0)</f>
        <v>0</v>
      </c>
      <c r="X471" s="87" t="s">
        <v>87</v>
      </c>
      <c r="Y471" s="66">
        <f>IF(T471=1,VLOOKUP(X471,data!$B$35:$D$39,2,0),0)</f>
        <v>0</v>
      </c>
      <c r="Z471" s="67">
        <f>IF(AND(W471&lt;&gt;0,Y471&lt;&gt;0)=FALSE,0,data!$C$43)</f>
        <v>0</v>
      </c>
      <c r="AA471" s="91">
        <f t="shared" si="220"/>
        <v>0</v>
      </c>
      <c r="AB471" s="121">
        <f t="shared" si="221"/>
        <v>0</v>
      </c>
      <c r="AC471" s="61">
        <f t="shared" si="222"/>
        <v>0</v>
      </c>
      <c r="AD471" s="61">
        <f t="shared" si="223"/>
        <v>0</v>
      </c>
      <c r="AF471" s="64"/>
      <c r="AG471" s="61">
        <f t="shared" si="224"/>
        <v>0</v>
      </c>
      <c r="AH471" s="65">
        <f>IF(AG471=1,data!$C$41*AF471,0)</f>
        <v>0</v>
      </c>
      <c r="AI471" s="87" t="s">
        <v>87</v>
      </c>
      <c r="AJ471" s="66">
        <f>IF(AG471=1,IF(AF471&lt;15,VLOOKUP(AI471,data!$B$3:$E$32,2,0)*AF471,(VLOOKUP(AI471,data!$B$3:$E$32,2,0)*14)+(VLOOKUP(AI471,data!$B$3:$E$32,3,0))*(AF471-14)),0)</f>
        <v>0</v>
      </c>
      <c r="AK471" s="87" t="s">
        <v>87</v>
      </c>
      <c r="AL471" s="66">
        <f>IF(AG471=1,VLOOKUP(AK471,data!$B$35:$D$39,2,0),0)</f>
        <v>0</v>
      </c>
      <c r="AM471" s="67">
        <f>IF(AND(AJ471&lt;&gt;0,AL471&lt;&gt;0)=FALSE,0,data!$C$43)</f>
        <v>0</v>
      </c>
      <c r="AN471" s="91">
        <f t="shared" si="225"/>
        <v>0</v>
      </c>
      <c r="AO471" s="121">
        <f t="shared" si="226"/>
        <v>0</v>
      </c>
      <c r="AP471" s="61">
        <f t="shared" si="227"/>
        <v>0</v>
      </c>
      <c r="AQ471" s="61">
        <f t="shared" si="228"/>
        <v>0</v>
      </c>
      <c r="AS471" s="64"/>
      <c r="AT471" s="61">
        <f t="shared" si="229"/>
        <v>0</v>
      </c>
      <c r="AU471" s="65">
        <f>IF(AT471=1,data!$C$41*AS471,0)</f>
        <v>0</v>
      </c>
      <c r="AV471" s="87" t="s">
        <v>87</v>
      </c>
      <c r="AW471" s="66">
        <f>IF(AT471=1,IF(AS471&lt;15,VLOOKUP(AV471,data!$B$3:$E$32,2,0)*AS471,(VLOOKUP(AV471,data!$B$3:$E$32,2,0)*14)+(VLOOKUP(AV471,data!$B$3:$E$32,3,0))*(AS471-14)),0)</f>
        <v>0</v>
      </c>
      <c r="AX471" s="87" t="s">
        <v>87</v>
      </c>
      <c r="AY471" s="66">
        <f>IF(AT471=1,VLOOKUP(AX471,data!$B$35:$D$39,2,0),0)</f>
        <v>0</v>
      </c>
      <c r="AZ471" s="67">
        <f>IF(AND(AW471&lt;&gt;0,AY471&lt;&gt;0)=FALSE,0,data!$C$43)</f>
        <v>0</v>
      </c>
      <c r="BA471" s="91">
        <f t="shared" si="230"/>
        <v>0</v>
      </c>
      <c r="BB471" s="121">
        <f t="shared" si="231"/>
        <v>0</v>
      </c>
      <c r="BC471" s="61">
        <f t="shared" si="232"/>
        <v>0</v>
      </c>
      <c r="BD471" s="61">
        <f t="shared" si="233"/>
        <v>0</v>
      </c>
      <c r="BF471" s="64"/>
      <c r="BG471" s="61">
        <f t="shared" si="234"/>
        <v>0</v>
      </c>
      <c r="BH471" s="65">
        <f>IF(BG471=1,data!$C$41*BF471,0)</f>
        <v>0</v>
      </c>
      <c r="BI471" s="87" t="s">
        <v>87</v>
      </c>
      <c r="BJ471" s="66">
        <f>IF(BG471=1,IF(BF471&lt;15,VLOOKUP(BI471,data!$B$3:$E$32,2,0)*BF471,(VLOOKUP(BI471,data!$B$3:$E$32,2,0)*14)+(VLOOKUP(BI471,data!$B$3:$E$32,3,0))*(BF471-14)),0)</f>
        <v>0</v>
      </c>
      <c r="BK471" s="87" t="s">
        <v>87</v>
      </c>
      <c r="BL471" s="66">
        <f>IF(BG471=1,VLOOKUP(BK471,data!$B$35:$D$39,2,0),0)</f>
        <v>0</v>
      </c>
      <c r="BM471" s="67">
        <f>IF(AND(BJ471&lt;&gt;0,BL471&lt;&gt;0)=FALSE,0,data!$C$43)</f>
        <v>0</v>
      </c>
      <c r="BN471" s="91">
        <f t="shared" si="235"/>
        <v>0</v>
      </c>
      <c r="BO471" s="121">
        <f t="shared" si="236"/>
        <v>0</v>
      </c>
      <c r="BP471" s="61">
        <f t="shared" si="237"/>
        <v>0</v>
      </c>
      <c r="BQ471" s="61">
        <f t="shared" si="238"/>
        <v>0</v>
      </c>
      <c r="BS471" s="64"/>
      <c r="BT471" s="61">
        <f t="shared" si="239"/>
        <v>0</v>
      </c>
      <c r="BU471" s="65">
        <f>IF(BT471=1,data!$C$41*BS471,0)</f>
        <v>0</v>
      </c>
      <c r="BV471" s="87" t="s">
        <v>87</v>
      </c>
      <c r="BW471" s="66">
        <f>IF(BT471=1,IF(BS471&lt;15,VLOOKUP(BV471,data!$B$3:$E$32,2,0)*BS471,(VLOOKUP(BV471,data!$B$3:$E$32,2,0)*14)+(VLOOKUP(BV471,data!$B$3:$E$32,3,0))*(BS471-14)),0)</f>
        <v>0</v>
      </c>
      <c r="BX471" s="87" t="s">
        <v>87</v>
      </c>
      <c r="BY471" s="66">
        <f>IF(BT471=1,VLOOKUP(BX471,data!$B$35:$D$39,2,0),0)</f>
        <v>0</v>
      </c>
      <c r="BZ471" s="67">
        <f>IF(AND(BW471&lt;&gt;0,BY471&lt;&gt;0)=FALSE,0,data!$C$43)</f>
        <v>0</v>
      </c>
      <c r="CA471" s="91">
        <f t="shared" si="240"/>
        <v>0</v>
      </c>
      <c r="CB471" s="121">
        <f t="shared" si="241"/>
        <v>0</v>
      </c>
      <c r="CC471" s="61">
        <f t="shared" si="242"/>
        <v>0</v>
      </c>
      <c r="CD471" s="61">
        <f t="shared" si="243"/>
        <v>0</v>
      </c>
    </row>
    <row r="472" spans="1:82" ht="18" hidden="1" customHeight="1" x14ac:dyDescent="0.25">
      <c r="A472" s="68"/>
      <c r="B472" s="58" t="s">
        <v>554</v>
      </c>
      <c r="C472" s="113"/>
      <c r="D472" s="59"/>
      <c r="E472" s="64"/>
      <c r="F472" s="61">
        <f t="shared" si="215"/>
        <v>0</v>
      </c>
      <c r="G472" s="65">
        <f>IF(F472=1,data!$C$41*E472,0)</f>
        <v>0</v>
      </c>
      <c r="H472" s="87" t="s">
        <v>87</v>
      </c>
      <c r="I472" s="66">
        <f>IF($F472=1,IF($E472&lt;15,VLOOKUP(H472,data!$B$3:$E$32,2,0)*$E472,(VLOOKUP(H472,data!$B$3:$E$32,2,0)*14)+(VLOOKUP(H472,data!$B$3:$E$32,3,0))*($E472-14)),0)</f>
        <v>0</v>
      </c>
      <c r="J472" s="87" t="s">
        <v>87</v>
      </c>
      <c r="K472" s="66">
        <f>IF($F472=1,VLOOKUP(J472,data!$B$35:$D$39,2,0),0)</f>
        <v>0</v>
      </c>
      <c r="L472" s="67">
        <f>IF(AND(I472&lt;&gt;0,K472&lt;&gt;0)=FALSE,0,data!$C$43)</f>
        <v>0</v>
      </c>
      <c r="M472" s="91">
        <f t="shared" si="214"/>
        <v>0</v>
      </c>
      <c r="N472" s="61">
        <f t="shared" si="244"/>
        <v>0</v>
      </c>
      <c r="O472" s="61">
        <f t="shared" si="216"/>
        <v>0</v>
      </c>
      <c r="P472" s="61">
        <f t="shared" si="217"/>
        <v>0</v>
      </c>
      <c r="Q472" s="137">
        <f t="shared" si="218"/>
        <v>0</v>
      </c>
      <c r="S472" s="64"/>
      <c r="T472" s="61">
        <f t="shared" si="219"/>
        <v>0</v>
      </c>
      <c r="U472" s="65">
        <f>IF(T472=1,data!$C$41*S472,0)</f>
        <v>0</v>
      </c>
      <c r="V472" s="87" t="s">
        <v>87</v>
      </c>
      <c r="W472" s="66">
        <f>IF(T472=1,IF(S472&lt;15,VLOOKUP(V472,data!$B$3:$E$32,2,0)*S472,(VLOOKUP(V472,data!$B$3:$E$32,2,0)*14)+(VLOOKUP(V472,data!$B$3:$E$32,3,0))*(S472-14)),0)</f>
        <v>0</v>
      </c>
      <c r="X472" s="87" t="s">
        <v>87</v>
      </c>
      <c r="Y472" s="66">
        <f>IF(T472=1,VLOOKUP(X472,data!$B$35:$D$39,2,0),0)</f>
        <v>0</v>
      </c>
      <c r="Z472" s="67">
        <f>IF(AND(W472&lt;&gt;0,Y472&lt;&gt;0)=FALSE,0,data!$C$43)</f>
        <v>0</v>
      </c>
      <c r="AA472" s="91">
        <f t="shared" si="220"/>
        <v>0</v>
      </c>
      <c r="AB472" s="121">
        <f t="shared" si="221"/>
        <v>0</v>
      </c>
      <c r="AC472" s="61">
        <f t="shared" si="222"/>
        <v>0</v>
      </c>
      <c r="AD472" s="61">
        <f t="shared" si="223"/>
        <v>0</v>
      </c>
      <c r="AF472" s="64"/>
      <c r="AG472" s="61">
        <f t="shared" si="224"/>
        <v>0</v>
      </c>
      <c r="AH472" s="65">
        <f>IF(AG472=1,data!$C$41*AF472,0)</f>
        <v>0</v>
      </c>
      <c r="AI472" s="87" t="s">
        <v>87</v>
      </c>
      <c r="AJ472" s="66">
        <f>IF(AG472=1,IF(AF472&lt;15,VLOOKUP(AI472,data!$B$3:$E$32,2,0)*AF472,(VLOOKUP(AI472,data!$B$3:$E$32,2,0)*14)+(VLOOKUP(AI472,data!$B$3:$E$32,3,0))*(AF472-14)),0)</f>
        <v>0</v>
      </c>
      <c r="AK472" s="87" t="s">
        <v>87</v>
      </c>
      <c r="AL472" s="66">
        <f>IF(AG472=1,VLOOKUP(AK472,data!$B$35:$D$39,2,0),0)</f>
        <v>0</v>
      </c>
      <c r="AM472" s="67">
        <f>IF(AND(AJ472&lt;&gt;0,AL472&lt;&gt;0)=FALSE,0,data!$C$43)</f>
        <v>0</v>
      </c>
      <c r="AN472" s="91">
        <f t="shared" si="225"/>
        <v>0</v>
      </c>
      <c r="AO472" s="121">
        <f t="shared" si="226"/>
        <v>0</v>
      </c>
      <c r="AP472" s="61">
        <f t="shared" si="227"/>
        <v>0</v>
      </c>
      <c r="AQ472" s="61">
        <f t="shared" si="228"/>
        <v>0</v>
      </c>
      <c r="AS472" s="64"/>
      <c r="AT472" s="61">
        <f t="shared" si="229"/>
        <v>0</v>
      </c>
      <c r="AU472" s="65">
        <f>IF(AT472=1,data!$C$41*AS472,0)</f>
        <v>0</v>
      </c>
      <c r="AV472" s="87" t="s">
        <v>87</v>
      </c>
      <c r="AW472" s="66">
        <f>IF(AT472=1,IF(AS472&lt;15,VLOOKUP(AV472,data!$B$3:$E$32,2,0)*AS472,(VLOOKUP(AV472,data!$B$3:$E$32,2,0)*14)+(VLOOKUP(AV472,data!$B$3:$E$32,3,0))*(AS472-14)),0)</f>
        <v>0</v>
      </c>
      <c r="AX472" s="87" t="s">
        <v>87</v>
      </c>
      <c r="AY472" s="66">
        <f>IF(AT472=1,VLOOKUP(AX472,data!$B$35:$D$39,2,0),0)</f>
        <v>0</v>
      </c>
      <c r="AZ472" s="67">
        <f>IF(AND(AW472&lt;&gt;0,AY472&lt;&gt;0)=FALSE,0,data!$C$43)</f>
        <v>0</v>
      </c>
      <c r="BA472" s="91">
        <f t="shared" si="230"/>
        <v>0</v>
      </c>
      <c r="BB472" s="121">
        <f t="shared" si="231"/>
        <v>0</v>
      </c>
      <c r="BC472" s="61">
        <f t="shared" si="232"/>
        <v>0</v>
      </c>
      <c r="BD472" s="61">
        <f t="shared" si="233"/>
        <v>0</v>
      </c>
      <c r="BF472" s="64"/>
      <c r="BG472" s="61">
        <f t="shared" si="234"/>
        <v>0</v>
      </c>
      <c r="BH472" s="65">
        <f>IF(BG472=1,data!$C$41*BF472,0)</f>
        <v>0</v>
      </c>
      <c r="BI472" s="87" t="s">
        <v>87</v>
      </c>
      <c r="BJ472" s="66">
        <f>IF(BG472=1,IF(BF472&lt;15,VLOOKUP(BI472,data!$B$3:$E$32,2,0)*BF472,(VLOOKUP(BI472,data!$B$3:$E$32,2,0)*14)+(VLOOKUP(BI472,data!$B$3:$E$32,3,0))*(BF472-14)),0)</f>
        <v>0</v>
      </c>
      <c r="BK472" s="87" t="s">
        <v>87</v>
      </c>
      <c r="BL472" s="66">
        <f>IF(BG472=1,VLOOKUP(BK472,data!$B$35:$D$39,2,0),0)</f>
        <v>0</v>
      </c>
      <c r="BM472" s="67">
        <f>IF(AND(BJ472&lt;&gt;0,BL472&lt;&gt;0)=FALSE,0,data!$C$43)</f>
        <v>0</v>
      </c>
      <c r="BN472" s="91">
        <f t="shared" si="235"/>
        <v>0</v>
      </c>
      <c r="BO472" s="121">
        <f t="shared" si="236"/>
        <v>0</v>
      </c>
      <c r="BP472" s="61">
        <f t="shared" si="237"/>
        <v>0</v>
      </c>
      <c r="BQ472" s="61">
        <f t="shared" si="238"/>
        <v>0</v>
      </c>
      <c r="BS472" s="64"/>
      <c r="BT472" s="61">
        <f t="shared" si="239"/>
        <v>0</v>
      </c>
      <c r="BU472" s="65">
        <f>IF(BT472=1,data!$C$41*BS472,0)</f>
        <v>0</v>
      </c>
      <c r="BV472" s="87" t="s">
        <v>87</v>
      </c>
      <c r="BW472" s="66">
        <f>IF(BT472=1,IF(BS472&lt;15,VLOOKUP(BV472,data!$B$3:$E$32,2,0)*BS472,(VLOOKUP(BV472,data!$B$3:$E$32,2,0)*14)+(VLOOKUP(BV472,data!$B$3:$E$32,3,0))*(BS472-14)),0)</f>
        <v>0</v>
      </c>
      <c r="BX472" s="87" t="s">
        <v>87</v>
      </c>
      <c r="BY472" s="66">
        <f>IF(BT472=1,VLOOKUP(BX472,data!$B$35:$D$39,2,0),0)</f>
        <v>0</v>
      </c>
      <c r="BZ472" s="67">
        <f>IF(AND(BW472&lt;&gt;0,BY472&lt;&gt;0)=FALSE,0,data!$C$43)</f>
        <v>0</v>
      </c>
      <c r="CA472" s="91">
        <f t="shared" si="240"/>
        <v>0</v>
      </c>
      <c r="CB472" s="121">
        <f t="shared" si="241"/>
        <v>0</v>
      </c>
      <c r="CC472" s="61">
        <f t="shared" si="242"/>
        <v>0</v>
      </c>
      <c r="CD472" s="61">
        <f t="shared" si="243"/>
        <v>0</v>
      </c>
    </row>
    <row r="473" spans="1:82" ht="18" hidden="1" customHeight="1" x14ac:dyDescent="0.25">
      <c r="A473" s="68"/>
      <c r="B473" s="58" t="s">
        <v>555</v>
      </c>
      <c r="C473" s="113"/>
      <c r="D473" s="59"/>
      <c r="E473" s="64"/>
      <c r="F473" s="61">
        <f t="shared" si="215"/>
        <v>0</v>
      </c>
      <c r="G473" s="65">
        <f>IF(F473=1,data!$C$41*E473,0)</f>
        <v>0</v>
      </c>
      <c r="H473" s="87" t="s">
        <v>87</v>
      </c>
      <c r="I473" s="66">
        <f>IF($F473=1,IF($E473&lt;15,VLOOKUP(H473,data!$B$3:$E$32,2,0)*$E473,(VLOOKUP(H473,data!$B$3:$E$32,2,0)*14)+(VLOOKUP(H473,data!$B$3:$E$32,3,0))*($E473-14)),0)</f>
        <v>0</v>
      </c>
      <c r="J473" s="87" t="s">
        <v>87</v>
      </c>
      <c r="K473" s="66">
        <f>IF($F473=1,VLOOKUP(J473,data!$B$35:$D$39,2,0),0)</f>
        <v>0</v>
      </c>
      <c r="L473" s="67">
        <f>IF(AND(I473&lt;&gt;0,K473&lt;&gt;0)=FALSE,0,data!$C$43)</f>
        <v>0</v>
      </c>
      <c r="M473" s="91">
        <f t="shared" si="214"/>
        <v>0</v>
      </c>
      <c r="N473" s="61">
        <f t="shared" si="244"/>
        <v>0</v>
      </c>
      <c r="O473" s="61">
        <f t="shared" si="216"/>
        <v>0</v>
      </c>
      <c r="P473" s="61">
        <f t="shared" si="217"/>
        <v>0</v>
      </c>
      <c r="Q473" s="137">
        <f t="shared" si="218"/>
        <v>0</v>
      </c>
      <c r="S473" s="64"/>
      <c r="T473" s="61">
        <f t="shared" si="219"/>
        <v>0</v>
      </c>
      <c r="U473" s="65">
        <f>IF(T473=1,data!$C$41*S473,0)</f>
        <v>0</v>
      </c>
      <c r="V473" s="87" t="s">
        <v>87</v>
      </c>
      <c r="W473" s="66">
        <f>IF(T473=1,IF(S473&lt;15,VLOOKUP(V473,data!$B$3:$E$32,2,0)*S473,(VLOOKUP(V473,data!$B$3:$E$32,2,0)*14)+(VLOOKUP(V473,data!$B$3:$E$32,3,0))*(S473-14)),0)</f>
        <v>0</v>
      </c>
      <c r="X473" s="87" t="s">
        <v>87</v>
      </c>
      <c r="Y473" s="66">
        <f>IF(T473=1,VLOOKUP(X473,data!$B$35:$D$39,2,0),0)</f>
        <v>0</v>
      </c>
      <c r="Z473" s="67">
        <f>IF(AND(W473&lt;&gt;0,Y473&lt;&gt;0)=FALSE,0,data!$C$43)</f>
        <v>0</v>
      </c>
      <c r="AA473" s="91">
        <f t="shared" si="220"/>
        <v>0</v>
      </c>
      <c r="AB473" s="121">
        <f t="shared" si="221"/>
        <v>0</v>
      </c>
      <c r="AC473" s="61">
        <f t="shared" si="222"/>
        <v>0</v>
      </c>
      <c r="AD473" s="61">
        <f t="shared" si="223"/>
        <v>0</v>
      </c>
      <c r="AF473" s="64"/>
      <c r="AG473" s="61">
        <f t="shared" si="224"/>
        <v>0</v>
      </c>
      <c r="AH473" s="65">
        <f>IF(AG473=1,data!$C$41*AF473,0)</f>
        <v>0</v>
      </c>
      <c r="AI473" s="87" t="s">
        <v>87</v>
      </c>
      <c r="AJ473" s="66">
        <f>IF(AG473=1,IF(AF473&lt;15,VLOOKUP(AI473,data!$B$3:$E$32,2,0)*AF473,(VLOOKUP(AI473,data!$B$3:$E$32,2,0)*14)+(VLOOKUP(AI473,data!$B$3:$E$32,3,0))*(AF473-14)),0)</f>
        <v>0</v>
      </c>
      <c r="AK473" s="87" t="s">
        <v>87</v>
      </c>
      <c r="AL473" s="66">
        <f>IF(AG473=1,VLOOKUP(AK473,data!$B$35:$D$39,2,0),0)</f>
        <v>0</v>
      </c>
      <c r="AM473" s="67">
        <f>IF(AND(AJ473&lt;&gt;0,AL473&lt;&gt;0)=FALSE,0,data!$C$43)</f>
        <v>0</v>
      </c>
      <c r="AN473" s="91">
        <f t="shared" si="225"/>
        <v>0</v>
      </c>
      <c r="AO473" s="121">
        <f t="shared" si="226"/>
        <v>0</v>
      </c>
      <c r="AP473" s="61">
        <f t="shared" si="227"/>
        <v>0</v>
      </c>
      <c r="AQ473" s="61">
        <f t="shared" si="228"/>
        <v>0</v>
      </c>
      <c r="AS473" s="64"/>
      <c r="AT473" s="61">
        <f t="shared" si="229"/>
        <v>0</v>
      </c>
      <c r="AU473" s="65">
        <f>IF(AT473=1,data!$C$41*AS473,0)</f>
        <v>0</v>
      </c>
      <c r="AV473" s="87" t="s">
        <v>87</v>
      </c>
      <c r="AW473" s="66">
        <f>IF(AT473=1,IF(AS473&lt;15,VLOOKUP(AV473,data!$B$3:$E$32,2,0)*AS473,(VLOOKUP(AV473,data!$B$3:$E$32,2,0)*14)+(VLOOKUP(AV473,data!$B$3:$E$32,3,0))*(AS473-14)),0)</f>
        <v>0</v>
      </c>
      <c r="AX473" s="87" t="s">
        <v>87</v>
      </c>
      <c r="AY473" s="66">
        <f>IF(AT473=1,VLOOKUP(AX473,data!$B$35:$D$39,2,0),0)</f>
        <v>0</v>
      </c>
      <c r="AZ473" s="67">
        <f>IF(AND(AW473&lt;&gt;0,AY473&lt;&gt;0)=FALSE,0,data!$C$43)</f>
        <v>0</v>
      </c>
      <c r="BA473" s="91">
        <f t="shared" si="230"/>
        <v>0</v>
      </c>
      <c r="BB473" s="121">
        <f t="shared" si="231"/>
        <v>0</v>
      </c>
      <c r="BC473" s="61">
        <f t="shared" si="232"/>
        <v>0</v>
      </c>
      <c r="BD473" s="61">
        <f t="shared" si="233"/>
        <v>0</v>
      </c>
      <c r="BF473" s="64"/>
      <c r="BG473" s="61">
        <f t="shared" si="234"/>
        <v>0</v>
      </c>
      <c r="BH473" s="65">
        <f>IF(BG473=1,data!$C$41*BF473,0)</f>
        <v>0</v>
      </c>
      <c r="BI473" s="87" t="s">
        <v>87</v>
      </c>
      <c r="BJ473" s="66">
        <f>IF(BG473=1,IF(BF473&lt;15,VLOOKUP(BI473,data!$B$3:$E$32,2,0)*BF473,(VLOOKUP(BI473,data!$B$3:$E$32,2,0)*14)+(VLOOKUP(BI473,data!$B$3:$E$32,3,0))*(BF473-14)),0)</f>
        <v>0</v>
      </c>
      <c r="BK473" s="87" t="s">
        <v>87</v>
      </c>
      <c r="BL473" s="66">
        <f>IF(BG473=1,VLOOKUP(BK473,data!$B$35:$D$39,2,0),0)</f>
        <v>0</v>
      </c>
      <c r="BM473" s="67">
        <f>IF(AND(BJ473&lt;&gt;0,BL473&lt;&gt;0)=FALSE,0,data!$C$43)</f>
        <v>0</v>
      </c>
      <c r="BN473" s="91">
        <f t="shared" si="235"/>
        <v>0</v>
      </c>
      <c r="BO473" s="121">
        <f t="shared" si="236"/>
        <v>0</v>
      </c>
      <c r="BP473" s="61">
        <f t="shared" si="237"/>
        <v>0</v>
      </c>
      <c r="BQ473" s="61">
        <f t="shared" si="238"/>
        <v>0</v>
      </c>
      <c r="BS473" s="64"/>
      <c r="BT473" s="61">
        <f t="shared" si="239"/>
        <v>0</v>
      </c>
      <c r="BU473" s="65">
        <f>IF(BT473=1,data!$C$41*BS473,0)</f>
        <v>0</v>
      </c>
      <c r="BV473" s="87" t="s">
        <v>87</v>
      </c>
      <c r="BW473" s="66">
        <f>IF(BT473=1,IF(BS473&lt;15,VLOOKUP(BV473,data!$B$3:$E$32,2,0)*BS473,(VLOOKUP(BV473,data!$B$3:$E$32,2,0)*14)+(VLOOKUP(BV473,data!$B$3:$E$32,3,0))*(BS473-14)),0)</f>
        <v>0</v>
      </c>
      <c r="BX473" s="87" t="s">
        <v>87</v>
      </c>
      <c r="BY473" s="66">
        <f>IF(BT473=1,VLOOKUP(BX473,data!$B$35:$D$39,2,0),0)</f>
        <v>0</v>
      </c>
      <c r="BZ473" s="67">
        <f>IF(AND(BW473&lt;&gt;0,BY473&lt;&gt;0)=FALSE,0,data!$C$43)</f>
        <v>0</v>
      </c>
      <c r="CA473" s="91">
        <f t="shared" si="240"/>
        <v>0</v>
      </c>
      <c r="CB473" s="121">
        <f t="shared" si="241"/>
        <v>0</v>
      </c>
      <c r="CC473" s="61">
        <f t="shared" si="242"/>
        <v>0</v>
      </c>
      <c r="CD473" s="61">
        <f t="shared" si="243"/>
        <v>0</v>
      </c>
    </row>
    <row r="474" spans="1:82" ht="18" hidden="1" customHeight="1" x14ac:dyDescent="0.25">
      <c r="A474" s="68"/>
      <c r="B474" s="58" t="s">
        <v>556</v>
      </c>
      <c r="C474" s="113"/>
      <c r="D474" s="59"/>
      <c r="E474" s="64"/>
      <c r="F474" s="61">
        <f t="shared" si="215"/>
        <v>0</v>
      </c>
      <c r="G474" s="65">
        <f>IF(F474=1,data!$C$41*E474,0)</f>
        <v>0</v>
      </c>
      <c r="H474" s="87" t="s">
        <v>87</v>
      </c>
      <c r="I474" s="66">
        <f>IF($F474=1,IF($E474&lt;15,VLOOKUP(H474,data!$B$3:$E$32,2,0)*$E474,(VLOOKUP(H474,data!$B$3:$E$32,2,0)*14)+(VLOOKUP(H474,data!$B$3:$E$32,3,0))*($E474-14)),0)</f>
        <v>0</v>
      </c>
      <c r="J474" s="87" t="s">
        <v>87</v>
      </c>
      <c r="K474" s="66">
        <f>IF($F474=1,VLOOKUP(J474,data!$B$35:$D$39,2,0),0)</f>
        <v>0</v>
      </c>
      <c r="L474" s="67">
        <f>IF(AND(I474&lt;&gt;0,K474&lt;&gt;0)=FALSE,0,data!$C$43)</f>
        <v>0</v>
      </c>
      <c r="M474" s="91">
        <f t="shared" si="214"/>
        <v>0</v>
      </c>
      <c r="N474" s="61">
        <f t="shared" si="244"/>
        <v>0</v>
      </c>
      <c r="O474" s="61">
        <f t="shared" si="216"/>
        <v>0</v>
      </c>
      <c r="P474" s="61">
        <f t="shared" si="217"/>
        <v>0</v>
      </c>
      <c r="Q474" s="137">
        <f t="shared" si="218"/>
        <v>0</v>
      </c>
      <c r="S474" s="64"/>
      <c r="T474" s="61">
        <f t="shared" si="219"/>
        <v>0</v>
      </c>
      <c r="U474" s="65">
        <f>IF(T474=1,data!$C$41*S474,0)</f>
        <v>0</v>
      </c>
      <c r="V474" s="87" t="s">
        <v>87</v>
      </c>
      <c r="W474" s="66">
        <f>IF(T474=1,IF(S474&lt;15,VLOOKUP(V474,data!$B$3:$E$32,2,0)*S474,(VLOOKUP(V474,data!$B$3:$E$32,2,0)*14)+(VLOOKUP(V474,data!$B$3:$E$32,3,0))*(S474-14)),0)</f>
        <v>0</v>
      </c>
      <c r="X474" s="87" t="s">
        <v>87</v>
      </c>
      <c r="Y474" s="66">
        <f>IF(T474=1,VLOOKUP(X474,data!$B$35:$D$39,2,0),0)</f>
        <v>0</v>
      </c>
      <c r="Z474" s="67">
        <f>IF(AND(W474&lt;&gt;0,Y474&lt;&gt;0)=FALSE,0,data!$C$43)</f>
        <v>0</v>
      </c>
      <c r="AA474" s="91">
        <f t="shared" si="220"/>
        <v>0</v>
      </c>
      <c r="AB474" s="121">
        <f t="shared" si="221"/>
        <v>0</v>
      </c>
      <c r="AC474" s="61">
        <f t="shared" si="222"/>
        <v>0</v>
      </c>
      <c r="AD474" s="61">
        <f t="shared" si="223"/>
        <v>0</v>
      </c>
      <c r="AF474" s="64"/>
      <c r="AG474" s="61">
        <f t="shared" si="224"/>
        <v>0</v>
      </c>
      <c r="AH474" s="65">
        <f>IF(AG474=1,data!$C$41*AF474,0)</f>
        <v>0</v>
      </c>
      <c r="AI474" s="87" t="s">
        <v>87</v>
      </c>
      <c r="AJ474" s="66">
        <f>IF(AG474=1,IF(AF474&lt;15,VLOOKUP(AI474,data!$B$3:$E$32,2,0)*AF474,(VLOOKUP(AI474,data!$B$3:$E$32,2,0)*14)+(VLOOKUP(AI474,data!$B$3:$E$32,3,0))*(AF474-14)),0)</f>
        <v>0</v>
      </c>
      <c r="AK474" s="87" t="s">
        <v>87</v>
      </c>
      <c r="AL474" s="66">
        <f>IF(AG474=1,VLOOKUP(AK474,data!$B$35:$D$39,2,0),0)</f>
        <v>0</v>
      </c>
      <c r="AM474" s="67">
        <f>IF(AND(AJ474&lt;&gt;0,AL474&lt;&gt;0)=FALSE,0,data!$C$43)</f>
        <v>0</v>
      </c>
      <c r="AN474" s="91">
        <f t="shared" si="225"/>
        <v>0</v>
      </c>
      <c r="AO474" s="121">
        <f t="shared" si="226"/>
        <v>0</v>
      </c>
      <c r="AP474" s="61">
        <f t="shared" si="227"/>
        <v>0</v>
      </c>
      <c r="AQ474" s="61">
        <f t="shared" si="228"/>
        <v>0</v>
      </c>
      <c r="AS474" s="64"/>
      <c r="AT474" s="61">
        <f t="shared" si="229"/>
        <v>0</v>
      </c>
      <c r="AU474" s="65">
        <f>IF(AT474=1,data!$C$41*AS474,0)</f>
        <v>0</v>
      </c>
      <c r="AV474" s="87" t="s">
        <v>87</v>
      </c>
      <c r="AW474" s="66">
        <f>IF(AT474=1,IF(AS474&lt;15,VLOOKUP(AV474,data!$B$3:$E$32,2,0)*AS474,(VLOOKUP(AV474,data!$B$3:$E$32,2,0)*14)+(VLOOKUP(AV474,data!$B$3:$E$32,3,0))*(AS474-14)),0)</f>
        <v>0</v>
      </c>
      <c r="AX474" s="87" t="s">
        <v>87</v>
      </c>
      <c r="AY474" s="66">
        <f>IF(AT474=1,VLOOKUP(AX474,data!$B$35:$D$39,2,0),0)</f>
        <v>0</v>
      </c>
      <c r="AZ474" s="67">
        <f>IF(AND(AW474&lt;&gt;0,AY474&lt;&gt;0)=FALSE,0,data!$C$43)</f>
        <v>0</v>
      </c>
      <c r="BA474" s="91">
        <f t="shared" si="230"/>
        <v>0</v>
      </c>
      <c r="BB474" s="121">
        <f t="shared" si="231"/>
        <v>0</v>
      </c>
      <c r="BC474" s="61">
        <f t="shared" si="232"/>
        <v>0</v>
      </c>
      <c r="BD474" s="61">
        <f t="shared" si="233"/>
        <v>0</v>
      </c>
      <c r="BF474" s="64"/>
      <c r="BG474" s="61">
        <f t="shared" si="234"/>
        <v>0</v>
      </c>
      <c r="BH474" s="65">
        <f>IF(BG474=1,data!$C$41*BF474,0)</f>
        <v>0</v>
      </c>
      <c r="BI474" s="87" t="s">
        <v>87</v>
      </c>
      <c r="BJ474" s="66">
        <f>IF(BG474=1,IF(BF474&lt;15,VLOOKUP(BI474,data!$B$3:$E$32,2,0)*BF474,(VLOOKUP(BI474,data!$B$3:$E$32,2,0)*14)+(VLOOKUP(BI474,data!$B$3:$E$32,3,0))*(BF474-14)),0)</f>
        <v>0</v>
      </c>
      <c r="BK474" s="87" t="s">
        <v>87</v>
      </c>
      <c r="BL474" s="66">
        <f>IF(BG474=1,VLOOKUP(BK474,data!$B$35:$D$39,2,0),0)</f>
        <v>0</v>
      </c>
      <c r="BM474" s="67">
        <f>IF(AND(BJ474&lt;&gt;0,BL474&lt;&gt;0)=FALSE,0,data!$C$43)</f>
        <v>0</v>
      </c>
      <c r="BN474" s="91">
        <f t="shared" si="235"/>
        <v>0</v>
      </c>
      <c r="BO474" s="121">
        <f t="shared" si="236"/>
        <v>0</v>
      </c>
      <c r="BP474" s="61">
        <f t="shared" si="237"/>
        <v>0</v>
      </c>
      <c r="BQ474" s="61">
        <f t="shared" si="238"/>
        <v>0</v>
      </c>
      <c r="BS474" s="64"/>
      <c r="BT474" s="61">
        <f t="shared" si="239"/>
        <v>0</v>
      </c>
      <c r="BU474" s="65">
        <f>IF(BT474=1,data!$C$41*BS474,0)</f>
        <v>0</v>
      </c>
      <c r="BV474" s="87" t="s">
        <v>87</v>
      </c>
      <c r="BW474" s="66">
        <f>IF(BT474=1,IF(BS474&lt;15,VLOOKUP(BV474,data!$B$3:$E$32,2,0)*BS474,(VLOOKUP(BV474,data!$B$3:$E$32,2,0)*14)+(VLOOKUP(BV474,data!$B$3:$E$32,3,0))*(BS474-14)),0)</f>
        <v>0</v>
      </c>
      <c r="BX474" s="87" t="s">
        <v>87</v>
      </c>
      <c r="BY474" s="66">
        <f>IF(BT474=1,VLOOKUP(BX474,data!$B$35:$D$39,2,0),0)</f>
        <v>0</v>
      </c>
      <c r="BZ474" s="67">
        <f>IF(AND(BW474&lt;&gt;0,BY474&lt;&gt;0)=FALSE,0,data!$C$43)</f>
        <v>0</v>
      </c>
      <c r="CA474" s="91">
        <f t="shared" si="240"/>
        <v>0</v>
      </c>
      <c r="CB474" s="121">
        <f t="shared" si="241"/>
        <v>0</v>
      </c>
      <c r="CC474" s="61">
        <f t="shared" si="242"/>
        <v>0</v>
      </c>
      <c r="CD474" s="61">
        <f t="shared" si="243"/>
        <v>0</v>
      </c>
    </row>
    <row r="475" spans="1:82" ht="18" hidden="1" customHeight="1" x14ac:dyDescent="0.25">
      <c r="A475" s="68"/>
      <c r="B475" s="58" t="s">
        <v>557</v>
      </c>
      <c r="C475" s="113"/>
      <c r="D475" s="59"/>
      <c r="E475" s="64"/>
      <c r="F475" s="61">
        <f t="shared" si="215"/>
        <v>0</v>
      </c>
      <c r="G475" s="65">
        <f>IF(F475=1,data!$C$41*E475,0)</f>
        <v>0</v>
      </c>
      <c r="H475" s="87" t="s">
        <v>87</v>
      </c>
      <c r="I475" s="66">
        <f>IF($F475=1,IF($E475&lt;15,VLOOKUP(H475,data!$B$3:$E$32,2,0)*$E475,(VLOOKUP(H475,data!$B$3:$E$32,2,0)*14)+(VLOOKUP(H475,data!$B$3:$E$32,3,0))*($E475-14)),0)</f>
        <v>0</v>
      </c>
      <c r="J475" s="87" t="s">
        <v>87</v>
      </c>
      <c r="K475" s="66">
        <f>IF($F475=1,VLOOKUP(J475,data!$B$35:$D$39,2,0),0)</f>
        <v>0</v>
      </c>
      <c r="L475" s="67">
        <f>IF(AND(I475&lt;&gt;0,K475&lt;&gt;0)=FALSE,0,data!$C$43)</f>
        <v>0</v>
      </c>
      <c r="M475" s="91">
        <f t="shared" si="214"/>
        <v>0</v>
      </c>
      <c r="N475" s="61">
        <f t="shared" si="244"/>
        <v>0</v>
      </c>
      <c r="O475" s="61">
        <f t="shared" si="216"/>
        <v>0</v>
      </c>
      <c r="P475" s="61">
        <f t="shared" si="217"/>
        <v>0</v>
      </c>
      <c r="Q475" s="137">
        <f t="shared" si="218"/>
        <v>0</v>
      </c>
      <c r="S475" s="64"/>
      <c r="T475" s="61">
        <f t="shared" si="219"/>
        <v>0</v>
      </c>
      <c r="U475" s="65">
        <f>IF(T475=1,data!$C$41*S475,0)</f>
        <v>0</v>
      </c>
      <c r="V475" s="87" t="s">
        <v>87</v>
      </c>
      <c r="W475" s="66">
        <f>IF(T475=1,IF(S475&lt;15,VLOOKUP(V475,data!$B$3:$E$32,2,0)*S475,(VLOOKUP(V475,data!$B$3:$E$32,2,0)*14)+(VLOOKUP(V475,data!$B$3:$E$32,3,0))*(S475-14)),0)</f>
        <v>0</v>
      </c>
      <c r="X475" s="87" t="s">
        <v>87</v>
      </c>
      <c r="Y475" s="66">
        <f>IF(T475=1,VLOOKUP(X475,data!$B$35:$D$39,2,0),0)</f>
        <v>0</v>
      </c>
      <c r="Z475" s="67">
        <f>IF(AND(W475&lt;&gt;0,Y475&lt;&gt;0)=FALSE,0,data!$C$43)</f>
        <v>0</v>
      </c>
      <c r="AA475" s="91">
        <f t="shared" si="220"/>
        <v>0</v>
      </c>
      <c r="AB475" s="121">
        <f t="shared" si="221"/>
        <v>0</v>
      </c>
      <c r="AC475" s="61">
        <f t="shared" si="222"/>
        <v>0</v>
      </c>
      <c r="AD475" s="61">
        <f t="shared" si="223"/>
        <v>0</v>
      </c>
      <c r="AF475" s="64"/>
      <c r="AG475" s="61">
        <f t="shared" si="224"/>
        <v>0</v>
      </c>
      <c r="AH475" s="65">
        <f>IF(AG475=1,data!$C$41*AF475,0)</f>
        <v>0</v>
      </c>
      <c r="AI475" s="87" t="s">
        <v>87</v>
      </c>
      <c r="AJ475" s="66">
        <f>IF(AG475=1,IF(AF475&lt;15,VLOOKUP(AI475,data!$B$3:$E$32,2,0)*AF475,(VLOOKUP(AI475,data!$B$3:$E$32,2,0)*14)+(VLOOKUP(AI475,data!$B$3:$E$32,3,0))*(AF475-14)),0)</f>
        <v>0</v>
      </c>
      <c r="AK475" s="87" t="s">
        <v>87</v>
      </c>
      <c r="AL475" s="66">
        <f>IF(AG475=1,VLOOKUP(AK475,data!$B$35:$D$39,2,0),0)</f>
        <v>0</v>
      </c>
      <c r="AM475" s="67">
        <f>IF(AND(AJ475&lt;&gt;0,AL475&lt;&gt;0)=FALSE,0,data!$C$43)</f>
        <v>0</v>
      </c>
      <c r="AN475" s="91">
        <f t="shared" si="225"/>
        <v>0</v>
      </c>
      <c r="AO475" s="121">
        <f t="shared" si="226"/>
        <v>0</v>
      </c>
      <c r="AP475" s="61">
        <f t="shared" si="227"/>
        <v>0</v>
      </c>
      <c r="AQ475" s="61">
        <f t="shared" si="228"/>
        <v>0</v>
      </c>
      <c r="AS475" s="64"/>
      <c r="AT475" s="61">
        <f t="shared" si="229"/>
        <v>0</v>
      </c>
      <c r="AU475" s="65">
        <f>IF(AT475=1,data!$C$41*AS475,0)</f>
        <v>0</v>
      </c>
      <c r="AV475" s="87" t="s">
        <v>87</v>
      </c>
      <c r="AW475" s="66">
        <f>IF(AT475=1,IF(AS475&lt;15,VLOOKUP(AV475,data!$B$3:$E$32,2,0)*AS475,(VLOOKUP(AV475,data!$B$3:$E$32,2,0)*14)+(VLOOKUP(AV475,data!$B$3:$E$32,3,0))*(AS475-14)),0)</f>
        <v>0</v>
      </c>
      <c r="AX475" s="87" t="s">
        <v>87</v>
      </c>
      <c r="AY475" s="66">
        <f>IF(AT475=1,VLOOKUP(AX475,data!$B$35:$D$39,2,0),0)</f>
        <v>0</v>
      </c>
      <c r="AZ475" s="67">
        <f>IF(AND(AW475&lt;&gt;0,AY475&lt;&gt;0)=FALSE,0,data!$C$43)</f>
        <v>0</v>
      </c>
      <c r="BA475" s="91">
        <f t="shared" si="230"/>
        <v>0</v>
      </c>
      <c r="BB475" s="121">
        <f t="shared" si="231"/>
        <v>0</v>
      </c>
      <c r="BC475" s="61">
        <f t="shared" si="232"/>
        <v>0</v>
      </c>
      <c r="BD475" s="61">
        <f t="shared" si="233"/>
        <v>0</v>
      </c>
      <c r="BF475" s="64"/>
      <c r="BG475" s="61">
        <f t="shared" si="234"/>
        <v>0</v>
      </c>
      <c r="BH475" s="65">
        <f>IF(BG475=1,data!$C$41*BF475,0)</f>
        <v>0</v>
      </c>
      <c r="BI475" s="87" t="s">
        <v>87</v>
      </c>
      <c r="BJ475" s="66">
        <f>IF(BG475=1,IF(BF475&lt;15,VLOOKUP(BI475,data!$B$3:$E$32,2,0)*BF475,(VLOOKUP(BI475,data!$B$3:$E$32,2,0)*14)+(VLOOKUP(BI475,data!$B$3:$E$32,3,0))*(BF475-14)),0)</f>
        <v>0</v>
      </c>
      <c r="BK475" s="87" t="s">
        <v>87</v>
      </c>
      <c r="BL475" s="66">
        <f>IF(BG475=1,VLOOKUP(BK475,data!$B$35:$D$39,2,0),0)</f>
        <v>0</v>
      </c>
      <c r="BM475" s="67">
        <f>IF(AND(BJ475&lt;&gt;0,BL475&lt;&gt;0)=FALSE,0,data!$C$43)</f>
        <v>0</v>
      </c>
      <c r="BN475" s="91">
        <f t="shared" si="235"/>
        <v>0</v>
      </c>
      <c r="BO475" s="121">
        <f t="shared" si="236"/>
        <v>0</v>
      </c>
      <c r="BP475" s="61">
        <f t="shared" si="237"/>
        <v>0</v>
      </c>
      <c r="BQ475" s="61">
        <f t="shared" si="238"/>
        <v>0</v>
      </c>
      <c r="BS475" s="64"/>
      <c r="BT475" s="61">
        <f t="shared" si="239"/>
        <v>0</v>
      </c>
      <c r="BU475" s="65">
        <f>IF(BT475=1,data!$C$41*BS475,0)</f>
        <v>0</v>
      </c>
      <c r="BV475" s="87" t="s">
        <v>87</v>
      </c>
      <c r="BW475" s="66">
        <f>IF(BT475=1,IF(BS475&lt;15,VLOOKUP(BV475,data!$B$3:$E$32,2,0)*BS475,(VLOOKUP(BV475,data!$B$3:$E$32,2,0)*14)+(VLOOKUP(BV475,data!$B$3:$E$32,3,0))*(BS475-14)),0)</f>
        <v>0</v>
      </c>
      <c r="BX475" s="87" t="s">
        <v>87</v>
      </c>
      <c r="BY475" s="66">
        <f>IF(BT475=1,VLOOKUP(BX475,data!$B$35:$D$39,2,0),0)</f>
        <v>0</v>
      </c>
      <c r="BZ475" s="67">
        <f>IF(AND(BW475&lt;&gt;0,BY475&lt;&gt;0)=FALSE,0,data!$C$43)</f>
        <v>0</v>
      </c>
      <c r="CA475" s="91">
        <f t="shared" si="240"/>
        <v>0</v>
      </c>
      <c r="CB475" s="121">
        <f t="shared" si="241"/>
        <v>0</v>
      </c>
      <c r="CC475" s="61">
        <f t="shared" si="242"/>
        <v>0</v>
      </c>
      <c r="CD475" s="61">
        <f t="shared" si="243"/>
        <v>0</v>
      </c>
    </row>
    <row r="476" spans="1:82" ht="18" hidden="1" customHeight="1" x14ac:dyDescent="0.25">
      <c r="A476" s="68"/>
      <c r="B476" s="58" t="s">
        <v>558</v>
      </c>
      <c r="C476" s="113"/>
      <c r="D476" s="59"/>
      <c r="E476" s="64"/>
      <c r="F476" s="61">
        <f t="shared" si="215"/>
        <v>0</v>
      </c>
      <c r="G476" s="65">
        <f>IF(F476=1,data!$C$41*E476,0)</f>
        <v>0</v>
      </c>
      <c r="H476" s="87" t="s">
        <v>87</v>
      </c>
      <c r="I476" s="66">
        <f>IF($F476=1,IF($E476&lt;15,VLOOKUP(H476,data!$B$3:$E$32,2,0)*$E476,(VLOOKUP(H476,data!$B$3:$E$32,2,0)*14)+(VLOOKUP(H476,data!$B$3:$E$32,3,0))*($E476-14)),0)</f>
        <v>0</v>
      </c>
      <c r="J476" s="87" t="s">
        <v>87</v>
      </c>
      <c r="K476" s="66">
        <f>IF($F476=1,VLOOKUP(J476,data!$B$35:$D$39,2,0),0)</f>
        <v>0</v>
      </c>
      <c r="L476" s="67">
        <f>IF(AND(I476&lt;&gt;0,K476&lt;&gt;0)=FALSE,0,data!$C$43)</f>
        <v>0</v>
      </c>
      <c r="M476" s="91">
        <f t="shared" si="214"/>
        <v>0</v>
      </c>
      <c r="N476" s="61">
        <f t="shared" si="244"/>
        <v>0</v>
      </c>
      <c r="O476" s="61">
        <f t="shared" si="216"/>
        <v>0</v>
      </c>
      <c r="P476" s="61">
        <f t="shared" si="217"/>
        <v>0</v>
      </c>
      <c r="Q476" s="137">
        <f t="shared" si="218"/>
        <v>0</v>
      </c>
      <c r="S476" s="64"/>
      <c r="T476" s="61">
        <f t="shared" si="219"/>
        <v>0</v>
      </c>
      <c r="U476" s="65">
        <f>IF(T476=1,data!$C$41*S476,0)</f>
        <v>0</v>
      </c>
      <c r="V476" s="87" t="s">
        <v>87</v>
      </c>
      <c r="W476" s="66">
        <f>IF(T476=1,IF(S476&lt;15,VLOOKUP(V476,data!$B$3:$E$32,2,0)*S476,(VLOOKUP(V476,data!$B$3:$E$32,2,0)*14)+(VLOOKUP(V476,data!$B$3:$E$32,3,0))*(S476-14)),0)</f>
        <v>0</v>
      </c>
      <c r="X476" s="87" t="s">
        <v>87</v>
      </c>
      <c r="Y476" s="66">
        <f>IF(T476=1,VLOOKUP(X476,data!$B$35:$D$39,2,0),0)</f>
        <v>0</v>
      </c>
      <c r="Z476" s="67">
        <f>IF(AND(W476&lt;&gt;0,Y476&lt;&gt;0)=FALSE,0,data!$C$43)</f>
        <v>0</v>
      </c>
      <c r="AA476" s="91">
        <f t="shared" si="220"/>
        <v>0</v>
      </c>
      <c r="AB476" s="121">
        <f t="shared" si="221"/>
        <v>0</v>
      </c>
      <c r="AC476" s="61">
        <f t="shared" si="222"/>
        <v>0</v>
      </c>
      <c r="AD476" s="61">
        <f t="shared" si="223"/>
        <v>0</v>
      </c>
      <c r="AF476" s="64"/>
      <c r="AG476" s="61">
        <f t="shared" si="224"/>
        <v>0</v>
      </c>
      <c r="AH476" s="65">
        <f>IF(AG476=1,data!$C$41*AF476,0)</f>
        <v>0</v>
      </c>
      <c r="AI476" s="87" t="s">
        <v>87</v>
      </c>
      <c r="AJ476" s="66">
        <f>IF(AG476=1,IF(AF476&lt;15,VLOOKUP(AI476,data!$B$3:$E$32,2,0)*AF476,(VLOOKUP(AI476,data!$B$3:$E$32,2,0)*14)+(VLOOKUP(AI476,data!$B$3:$E$32,3,0))*(AF476-14)),0)</f>
        <v>0</v>
      </c>
      <c r="AK476" s="87" t="s">
        <v>87</v>
      </c>
      <c r="AL476" s="66">
        <f>IF(AG476=1,VLOOKUP(AK476,data!$B$35:$D$39,2,0),0)</f>
        <v>0</v>
      </c>
      <c r="AM476" s="67">
        <f>IF(AND(AJ476&lt;&gt;0,AL476&lt;&gt;0)=FALSE,0,data!$C$43)</f>
        <v>0</v>
      </c>
      <c r="AN476" s="91">
        <f t="shared" si="225"/>
        <v>0</v>
      </c>
      <c r="AO476" s="121">
        <f t="shared" si="226"/>
        <v>0</v>
      </c>
      <c r="AP476" s="61">
        <f t="shared" si="227"/>
        <v>0</v>
      </c>
      <c r="AQ476" s="61">
        <f t="shared" si="228"/>
        <v>0</v>
      </c>
      <c r="AS476" s="64"/>
      <c r="AT476" s="61">
        <f t="shared" si="229"/>
        <v>0</v>
      </c>
      <c r="AU476" s="65">
        <f>IF(AT476=1,data!$C$41*AS476,0)</f>
        <v>0</v>
      </c>
      <c r="AV476" s="87" t="s">
        <v>87</v>
      </c>
      <c r="AW476" s="66">
        <f>IF(AT476=1,IF(AS476&lt;15,VLOOKUP(AV476,data!$B$3:$E$32,2,0)*AS476,(VLOOKUP(AV476,data!$B$3:$E$32,2,0)*14)+(VLOOKUP(AV476,data!$B$3:$E$32,3,0))*(AS476-14)),0)</f>
        <v>0</v>
      </c>
      <c r="AX476" s="87" t="s">
        <v>87</v>
      </c>
      <c r="AY476" s="66">
        <f>IF(AT476=1,VLOOKUP(AX476,data!$B$35:$D$39,2,0),0)</f>
        <v>0</v>
      </c>
      <c r="AZ476" s="67">
        <f>IF(AND(AW476&lt;&gt;0,AY476&lt;&gt;0)=FALSE,0,data!$C$43)</f>
        <v>0</v>
      </c>
      <c r="BA476" s="91">
        <f t="shared" si="230"/>
        <v>0</v>
      </c>
      <c r="BB476" s="121">
        <f t="shared" si="231"/>
        <v>0</v>
      </c>
      <c r="BC476" s="61">
        <f t="shared" si="232"/>
        <v>0</v>
      </c>
      <c r="BD476" s="61">
        <f t="shared" si="233"/>
        <v>0</v>
      </c>
      <c r="BF476" s="64"/>
      <c r="BG476" s="61">
        <f t="shared" si="234"/>
        <v>0</v>
      </c>
      <c r="BH476" s="65">
        <f>IF(BG476=1,data!$C$41*BF476,0)</f>
        <v>0</v>
      </c>
      <c r="BI476" s="87" t="s">
        <v>87</v>
      </c>
      <c r="BJ476" s="66">
        <f>IF(BG476=1,IF(BF476&lt;15,VLOOKUP(BI476,data!$B$3:$E$32,2,0)*BF476,(VLOOKUP(BI476,data!$B$3:$E$32,2,0)*14)+(VLOOKUP(BI476,data!$B$3:$E$32,3,0))*(BF476-14)),0)</f>
        <v>0</v>
      </c>
      <c r="BK476" s="87" t="s">
        <v>87</v>
      </c>
      <c r="BL476" s="66">
        <f>IF(BG476=1,VLOOKUP(BK476,data!$B$35:$D$39,2,0),0)</f>
        <v>0</v>
      </c>
      <c r="BM476" s="67">
        <f>IF(AND(BJ476&lt;&gt;0,BL476&lt;&gt;0)=FALSE,0,data!$C$43)</f>
        <v>0</v>
      </c>
      <c r="BN476" s="91">
        <f t="shared" si="235"/>
        <v>0</v>
      </c>
      <c r="BO476" s="121">
        <f t="shared" si="236"/>
        <v>0</v>
      </c>
      <c r="BP476" s="61">
        <f t="shared" si="237"/>
        <v>0</v>
      </c>
      <c r="BQ476" s="61">
        <f t="shared" si="238"/>
        <v>0</v>
      </c>
      <c r="BS476" s="64"/>
      <c r="BT476" s="61">
        <f t="shared" si="239"/>
        <v>0</v>
      </c>
      <c r="BU476" s="65">
        <f>IF(BT476=1,data!$C$41*BS476,0)</f>
        <v>0</v>
      </c>
      <c r="BV476" s="87" t="s">
        <v>87</v>
      </c>
      <c r="BW476" s="66">
        <f>IF(BT476=1,IF(BS476&lt;15,VLOOKUP(BV476,data!$B$3:$E$32,2,0)*BS476,(VLOOKUP(BV476,data!$B$3:$E$32,2,0)*14)+(VLOOKUP(BV476,data!$B$3:$E$32,3,0))*(BS476-14)),0)</f>
        <v>0</v>
      </c>
      <c r="BX476" s="87" t="s">
        <v>87</v>
      </c>
      <c r="BY476" s="66">
        <f>IF(BT476=1,VLOOKUP(BX476,data!$B$35:$D$39,2,0),0)</f>
        <v>0</v>
      </c>
      <c r="BZ476" s="67">
        <f>IF(AND(BW476&lt;&gt;0,BY476&lt;&gt;0)=FALSE,0,data!$C$43)</f>
        <v>0</v>
      </c>
      <c r="CA476" s="91">
        <f t="shared" si="240"/>
        <v>0</v>
      </c>
      <c r="CB476" s="121">
        <f t="shared" si="241"/>
        <v>0</v>
      </c>
      <c r="CC476" s="61">
        <f t="shared" si="242"/>
        <v>0</v>
      </c>
      <c r="CD476" s="61">
        <f t="shared" si="243"/>
        <v>0</v>
      </c>
    </row>
    <row r="477" spans="1:82" ht="18" hidden="1" customHeight="1" x14ac:dyDescent="0.25">
      <c r="A477" s="68"/>
      <c r="B477" s="58" t="s">
        <v>559</v>
      </c>
      <c r="C477" s="113"/>
      <c r="D477" s="59"/>
      <c r="E477" s="64"/>
      <c r="F477" s="61">
        <f t="shared" si="215"/>
        <v>0</v>
      </c>
      <c r="G477" s="65">
        <f>IF(F477=1,data!$C$41*E477,0)</f>
        <v>0</v>
      </c>
      <c r="H477" s="87" t="s">
        <v>87</v>
      </c>
      <c r="I477" s="66">
        <f>IF($F477=1,IF($E477&lt;15,VLOOKUP(H477,data!$B$3:$E$32,2,0)*$E477,(VLOOKUP(H477,data!$B$3:$E$32,2,0)*14)+(VLOOKUP(H477,data!$B$3:$E$32,3,0))*($E477-14)),0)</f>
        <v>0</v>
      </c>
      <c r="J477" s="87" t="s">
        <v>87</v>
      </c>
      <c r="K477" s="66">
        <f>IF($F477=1,VLOOKUP(J477,data!$B$35:$D$39,2,0),0)</f>
        <v>0</v>
      </c>
      <c r="L477" s="67">
        <f>IF(AND(I477&lt;&gt;0,K477&lt;&gt;0)=FALSE,0,data!$C$43)</f>
        <v>0</v>
      </c>
      <c r="M477" s="91">
        <f t="shared" si="214"/>
        <v>0</v>
      </c>
      <c r="N477" s="61">
        <f t="shared" si="244"/>
        <v>0</v>
      </c>
      <c r="O477" s="61">
        <f t="shared" si="216"/>
        <v>0</v>
      </c>
      <c r="P477" s="61">
        <f t="shared" si="217"/>
        <v>0</v>
      </c>
      <c r="Q477" s="137">
        <f t="shared" si="218"/>
        <v>0</v>
      </c>
      <c r="S477" s="64"/>
      <c r="T477" s="61">
        <f t="shared" si="219"/>
        <v>0</v>
      </c>
      <c r="U477" s="65">
        <f>IF(T477=1,data!$C$41*S477,0)</f>
        <v>0</v>
      </c>
      <c r="V477" s="87" t="s">
        <v>87</v>
      </c>
      <c r="W477" s="66">
        <f>IF(T477=1,IF(S477&lt;15,VLOOKUP(V477,data!$B$3:$E$32,2,0)*S477,(VLOOKUP(V477,data!$B$3:$E$32,2,0)*14)+(VLOOKUP(V477,data!$B$3:$E$32,3,0))*(S477-14)),0)</f>
        <v>0</v>
      </c>
      <c r="X477" s="87" t="s">
        <v>87</v>
      </c>
      <c r="Y477" s="66">
        <f>IF(T477=1,VLOOKUP(X477,data!$B$35:$D$39,2,0),0)</f>
        <v>0</v>
      </c>
      <c r="Z477" s="67">
        <f>IF(AND(W477&lt;&gt;0,Y477&lt;&gt;0)=FALSE,0,data!$C$43)</f>
        <v>0</v>
      </c>
      <c r="AA477" s="91">
        <f t="shared" si="220"/>
        <v>0</v>
      </c>
      <c r="AB477" s="121">
        <f t="shared" si="221"/>
        <v>0</v>
      </c>
      <c r="AC477" s="61">
        <f t="shared" si="222"/>
        <v>0</v>
      </c>
      <c r="AD477" s="61">
        <f t="shared" si="223"/>
        <v>0</v>
      </c>
      <c r="AF477" s="64"/>
      <c r="AG477" s="61">
        <f t="shared" si="224"/>
        <v>0</v>
      </c>
      <c r="AH477" s="65">
        <f>IF(AG477=1,data!$C$41*AF477,0)</f>
        <v>0</v>
      </c>
      <c r="AI477" s="87" t="s">
        <v>87</v>
      </c>
      <c r="AJ477" s="66">
        <f>IF(AG477=1,IF(AF477&lt;15,VLOOKUP(AI477,data!$B$3:$E$32,2,0)*AF477,(VLOOKUP(AI477,data!$B$3:$E$32,2,0)*14)+(VLOOKUP(AI477,data!$B$3:$E$32,3,0))*(AF477-14)),0)</f>
        <v>0</v>
      </c>
      <c r="AK477" s="87" t="s">
        <v>87</v>
      </c>
      <c r="AL477" s="66">
        <f>IF(AG477=1,VLOOKUP(AK477,data!$B$35:$D$39,2,0),0)</f>
        <v>0</v>
      </c>
      <c r="AM477" s="67">
        <f>IF(AND(AJ477&lt;&gt;0,AL477&lt;&gt;0)=FALSE,0,data!$C$43)</f>
        <v>0</v>
      </c>
      <c r="AN477" s="91">
        <f t="shared" si="225"/>
        <v>0</v>
      </c>
      <c r="AO477" s="121">
        <f t="shared" si="226"/>
        <v>0</v>
      </c>
      <c r="AP477" s="61">
        <f t="shared" si="227"/>
        <v>0</v>
      </c>
      <c r="AQ477" s="61">
        <f t="shared" si="228"/>
        <v>0</v>
      </c>
      <c r="AS477" s="64"/>
      <c r="AT477" s="61">
        <f t="shared" si="229"/>
        <v>0</v>
      </c>
      <c r="AU477" s="65">
        <f>IF(AT477=1,data!$C$41*AS477,0)</f>
        <v>0</v>
      </c>
      <c r="AV477" s="87" t="s">
        <v>87</v>
      </c>
      <c r="AW477" s="66">
        <f>IF(AT477=1,IF(AS477&lt;15,VLOOKUP(AV477,data!$B$3:$E$32,2,0)*AS477,(VLOOKUP(AV477,data!$B$3:$E$32,2,0)*14)+(VLOOKUP(AV477,data!$B$3:$E$32,3,0))*(AS477-14)),0)</f>
        <v>0</v>
      </c>
      <c r="AX477" s="87" t="s">
        <v>87</v>
      </c>
      <c r="AY477" s="66">
        <f>IF(AT477=1,VLOOKUP(AX477,data!$B$35:$D$39,2,0),0)</f>
        <v>0</v>
      </c>
      <c r="AZ477" s="67">
        <f>IF(AND(AW477&lt;&gt;0,AY477&lt;&gt;0)=FALSE,0,data!$C$43)</f>
        <v>0</v>
      </c>
      <c r="BA477" s="91">
        <f t="shared" si="230"/>
        <v>0</v>
      </c>
      <c r="BB477" s="121">
        <f t="shared" si="231"/>
        <v>0</v>
      </c>
      <c r="BC477" s="61">
        <f t="shared" si="232"/>
        <v>0</v>
      </c>
      <c r="BD477" s="61">
        <f t="shared" si="233"/>
        <v>0</v>
      </c>
      <c r="BF477" s="64"/>
      <c r="BG477" s="61">
        <f t="shared" si="234"/>
        <v>0</v>
      </c>
      <c r="BH477" s="65">
        <f>IF(BG477=1,data!$C$41*BF477,0)</f>
        <v>0</v>
      </c>
      <c r="BI477" s="87" t="s">
        <v>87</v>
      </c>
      <c r="BJ477" s="66">
        <f>IF(BG477=1,IF(BF477&lt;15,VLOOKUP(BI477,data!$B$3:$E$32,2,0)*BF477,(VLOOKUP(BI477,data!$B$3:$E$32,2,0)*14)+(VLOOKUP(BI477,data!$B$3:$E$32,3,0))*(BF477-14)),0)</f>
        <v>0</v>
      </c>
      <c r="BK477" s="87" t="s">
        <v>87</v>
      </c>
      <c r="BL477" s="66">
        <f>IF(BG477=1,VLOOKUP(BK477,data!$B$35:$D$39,2,0),0)</f>
        <v>0</v>
      </c>
      <c r="BM477" s="67">
        <f>IF(AND(BJ477&lt;&gt;0,BL477&lt;&gt;0)=FALSE,0,data!$C$43)</f>
        <v>0</v>
      </c>
      <c r="BN477" s="91">
        <f t="shared" si="235"/>
        <v>0</v>
      </c>
      <c r="BO477" s="121">
        <f t="shared" si="236"/>
        <v>0</v>
      </c>
      <c r="BP477" s="61">
        <f t="shared" si="237"/>
        <v>0</v>
      </c>
      <c r="BQ477" s="61">
        <f t="shared" si="238"/>
        <v>0</v>
      </c>
      <c r="BS477" s="64"/>
      <c r="BT477" s="61">
        <f t="shared" si="239"/>
        <v>0</v>
      </c>
      <c r="BU477" s="65">
        <f>IF(BT477=1,data!$C$41*BS477,0)</f>
        <v>0</v>
      </c>
      <c r="BV477" s="87" t="s">
        <v>87</v>
      </c>
      <c r="BW477" s="66">
        <f>IF(BT477=1,IF(BS477&lt;15,VLOOKUP(BV477,data!$B$3:$E$32,2,0)*BS477,(VLOOKUP(BV477,data!$B$3:$E$32,2,0)*14)+(VLOOKUP(BV477,data!$B$3:$E$32,3,0))*(BS477-14)),0)</f>
        <v>0</v>
      </c>
      <c r="BX477" s="87" t="s">
        <v>87</v>
      </c>
      <c r="BY477" s="66">
        <f>IF(BT477=1,VLOOKUP(BX477,data!$B$35:$D$39,2,0),0)</f>
        <v>0</v>
      </c>
      <c r="BZ477" s="67">
        <f>IF(AND(BW477&lt;&gt;0,BY477&lt;&gt;0)=FALSE,0,data!$C$43)</f>
        <v>0</v>
      </c>
      <c r="CA477" s="91">
        <f t="shared" si="240"/>
        <v>0</v>
      </c>
      <c r="CB477" s="121">
        <f t="shared" si="241"/>
        <v>0</v>
      </c>
      <c r="CC477" s="61">
        <f t="shared" si="242"/>
        <v>0</v>
      </c>
      <c r="CD477" s="61">
        <f t="shared" si="243"/>
        <v>0</v>
      </c>
    </row>
    <row r="478" spans="1:82" ht="18" hidden="1" customHeight="1" x14ac:dyDescent="0.25">
      <c r="A478" s="68"/>
      <c r="B478" s="58" t="s">
        <v>560</v>
      </c>
      <c r="C478" s="113"/>
      <c r="D478" s="59"/>
      <c r="E478" s="64"/>
      <c r="F478" s="61">
        <f t="shared" si="215"/>
        <v>0</v>
      </c>
      <c r="G478" s="65">
        <f>IF(F478=1,data!$C$41*E478,0)</f>
        <v>0</v>
      </c>
      <c r="H478" s="87" t="s">
        <v>87</v>
      </c>
      <c r="I478" s="66">
        <f>IF($F478=1,IF($E478&lt;15,VLOOKUP(H478,data!$B$3:$E$32,2,0)*$E478,(VLOOKUP(H478,data!$B$3:$E$32,2,0)*14)+(VLOOKUP(H478,data!$B$3:$E$32,3,0))*($E478-14)),0)</f>
        <v>0</v>
      </c>
      <c r="J478" s="87" t="s">
        <v>87</v>
      </c>
      <c r="K478" s="66">
        <f>IF($F478=1,VLOOKUP(J478,data!$B$35:$D$39,2,0),0)</f>
        <v>0</v>
      </c>
      <c r="L478" s="67">
        <f>IF(AND(I478&lt;&gt;0,K478&lt;&gt;0)=FALSE,0,data!$C$43)</f>
        <v>0</v>
      </c>
      <c r="M478" s="91">
        <f t="shared" si="214"/>
        <v>0</v>
      </c>
      <c r="N478" s="61">
        <f t="shared" si="244"/>
        <v>0</v>
      </c>
      <c r="O478" s="61">
        <f t="shared" si="216"/>
        <v>0</v>
      </c>
      <c r="P478" s="61">
        <f t="shared" si="217"/>
        <v>0</v>
      </c>
      <c r="Q478" s="137">
        <f t="shared" si="218"/>
        <v>0</v>
      </c>
      <c r="S478" s="64"/>
      <c r="T478" s="61">
        <f t="shared" si="219"/>
        <v>0</v>
      </c>
      <c r="U478" s="65">
        <f>IF(T478=1,data!$C$41*S478,0)</f>
        <v>0</v>
      </c>
      <c r="V478" s="87" t="s">
        <v>87</v>
      </c>
      <c r="W478" s="66">
        <f>IF(T478=1,IF(S478&lt;15,VLOOKUP(V478,data!$B$3:$E$32,2,0)*S478,(VLOOKUP(V478,data!$B$3:$E$32,2,0)*14)+(VLOOKUP(V478,data!$B$3:$E$32,3,0))*(S478-14)),0)</f>
        <v>0</v>
      </c>
      <c r="X478" s="87" t="s">
        <v>87</v>
      </c>
      <c r="Y478" s="66">
        <f>IF(T478=1,VLOOKUP(X478,data!$B$35:$D$39,2,0),0)</f>
        <v>0</v>
      </c>
      <c r="Z478" s="67">
        <f>IF(AND(W478&lt;&gt;0,Y478&lt;&gt;0)=FALSE,0,data!$C$43)</f>
        <v>0</v>
      </c>
      <c r="AA478" s="91">
        <f t="shared" si="220"/>
        <v>0</v>
      </c>
      <c r="AB478" s="121">
        <f t="shared" si="221"/>
        <v>0</v>
      </c>
      <c r="AC478" s="61">
        <f t="shared" si="222"/>
        <v>0</v>
      </c>
      <c r="AD478" s="61">
        <f t="shared" si="223"/>
        <v>0</v>
      </c>
      <c r="AF478" s="64"/>
      <c r="AG478" s="61">
        <f t="shared" si="224"/>
        <v>0</v>
      </c>
      <c r="AH478" s="65">
        <f>IF(AG478=1,data!$C$41*AF478,0)</f>
        <v>0</v>
      </c>
      <c r="AI478" s="87" t="s">
        <v>87</v>
      </c>
      <c r="AJ478" s="66">
        <f>IF(AG478=1,IF(AF478&lt;15,VLOOKUP(AI478,data!$B$3:$E$32,2,0)*AF478,(VLOOKUP(AI478,data!$B$3:$E$32,2,0)*14)+(VLOOKUP(AI478,data!$B$3:$E$32,3,0))*(AF478-14)),0)</f>
        <v>0</v>
      </c>
      <c r="AK478" s="87" t="s">
        <v>87</v>
      </c>
      <c r="AL478" s="66">
        <f>IF(AG478=1,VLOOKUP(AK478,data!$B$35:$D$39,2,0),0)</f>
        <v>0</v>
      </c>
      <c r="AM478" s="67">
        <f>IF(AND(AJ478&lt;&gt;0,AL478&lt;&gt;0)=FALSE,0,data!$C$43)</f>
        <v>0</v>
      </c>
      <c r="AN478" s="91">
        <f t="shared" si="225"/>
        <v>0</v>
      </c>
      <c r="AO478" s="121">
        <f t="shared" si="226"/>
        <v>0</v>
      </c>
      <c r="AP478" s="61">
        <f t="shared" si="227"/>
        <v>0</v>
      </c>
      <c r="AQ478" s="61">
        <f t="shared" si="228"/>
        <v>0</v>
      </c>
      <c r="AS478" s="64"/>
      <c r="AT478" s="61">
        <f t="shared" si="229"/>
        <v>0</v>
      </c>
      <c r="AU478" s="65">
        <f>IF(AT478=1,data!$C$41*AS478,0)</f>
        <v>0</v>
      </c>
      <c r="AV478" s="87" t="s">
        <v>87</v>
      </c>
      <c r="AW478" s="66">
        <f>IF(AT478=1,IF(AS478&lt;15,VLOOKUP(AV478,data!$B$3:$E$32,2,0)*AS478,(VLOOKUP(AV478,data!$B$3:$E$32,2,0)*14)+(VLOOKUP(AV478,data!$B$3:$E$32,3,0))*(AS478-14)),0)</f>
        <v>0</v>
      </c>
      <c r="AX478" s="87" t="s">
        <v>87</v>
      </c>
      <c r="AY478" s="66">
        <f>IF(AT478=1,VLOOKUP(AX478,data!$B$35:$D$39,2,0),0)</f>
        <v>0</v>
      </c>
      <c r="AZ478" s="67">
        <f>IF(AND(AW478&lt;&gt;0,AY478&lt;&gt;0)=FALSE,0,data!$C$43)</f>
        <v>0</v>
      </c>
      <c r="BA478" s="91">
        <f t="shared" si="230"/>
        <v>0</v>
      </c>
      <c r="BB478" s="121">
        <f t="shared" si="231"/>
        <v>0</v>
      </c>
      <c r="BC478" s="61">
        <f t="shared" si="232"/>
        <v>0</v>
      </c>
      <c r="BD478" s="61">
        <f t="shared" si="233"/>
        <v>0</v>
      </c>
      <c r="BF478" s="64"/>
      <c r="BG478" s="61">
        <f t="shared" si="234"/>
        <v>0</v>
      </c>
      <c r="BH478" s="65">
        <f>IF(BG478=1,data!$C$41*BF478,0)</f>
        <v>0</v>
      </c>
      <c r="BI478" s="87" t="s">
        <v>87</v>
      </c>
      <c r="BJ478" s="66">
        <f>IF(BG478=1,IF(BF478&lt;15,VLOOKUP(BI478,data!$B$3:$E$32,2,0)*BF478,(VLOOKUP(BI478,data!$B$3:$E$32,2,0)*14)+(VLOOKUP(BI478,data!$B$3:$E$32,3,0))*(BF478-14)),0)</f>
        <v>0</v>
      </c>
      <c r="BK478" s="87" t="s">
        <v>87</v>
      </c>
      <c r="BL478" s="66">
        <f>IF(BG478=1,VLOOKUP(BK478,data!$B$35:$D$39,2,0),0)</f>
        <v>0</v>
      </c>
      <c r="BM478" s="67">
        <f>IF(AND(BJ478&lt;&gt;0,BL478&lt;&gt;0)=FALSE,0,data!$C$43)</f>
        <v>0</v>
      </c>
      <c r="BN478" s="91">
        <f t="shared" si="235"/>
        <v>0</v>
      </c>
      <c r="BO478" s="121">
        <f t="shared" si="236"/>
        <v>0</v>
      </c>
      <c r="BP478" s="61">
        <f t="shared" si="237"/>
        <v>0</v>
      </c>
      <c r="BQ478" s="61">
        <f t="shared" si="238"/>
        <v>0</v>
      </c>
      <c r="BS478" s="64"/>
      <c r="BT478" s="61">
        <f t="shared" si="239"/>
        <v>0</v>
      </c>
      <c r="BU478" s="65">
        <f>IF(BT478=1,data!$C$41*BS478,0)</f>
        <v>0</v>
      </c>
      <c r="BV478" s="87" t="s">
        <v>87</v>
      </c>
      <c r="BW478" s="66">
        <f>IF(BT478=1,IF(BS478&lt;15,VLOOKUP(BV478,data!$B$3:$E$32,2,0)*BS478,(VLOOKUP(BV478,data!$B$3:$E$32,2,0)*14)+(VLOOKUP(BV478,data!$B$3:$E$32,3,0))*(BS478-14)),0)</f>
        <v>0</v>
      </c>
      <c r="BX478" s="87" t="s">
        <v>87</v>
      </c>
      <c r="BY478" s="66">
        <f>IF(BT478=1,VLOOKUP(BX478,data!$B$35:$D$39,2,0),0)</f>
        <v>0</v>
      </c>
      <c r="BZ478" s="67">
        <f>IF(AND(BW478&lt;&gt;0,BY478&lt;&gt;0)=FALSE,0,data!$C$43)</f>
        <v>0</v>
      </c>
      <c r="CA478" s="91">
        <f t="shared" si="240"/>
        <v>0</v>
      </c>
      <c r="CB478" s="121">
        <f t="shared" si="241"/>
        <v>0</v>
      </c>
      <c r="CC478" s="61">
        <f t="shared" si="242"/>
        <v>0</v>
      </c>
      <c r="CD478" s="61">
        <f t="shared" si="243"/>
        <v>0</v>
      </c>
    </row>
    <row r="479" spans="1:82" ht="18" hidden="1" customHeight="1" x14ac:dyDescent="0.25">
      <c r="A479" s="68"/>
      <c r="B479" s="58" t="s">
        <v>561</v>
      </c>
      <c r="C479" s="113"/>
      <c r="D479" s="59"/>
      <c r="E479" s="64"/>
      <c r="F479" s="61">
        <f t="shared" si="215"/>
        <v>0</v>
      </c>
      <c r="G479" s="65">
        <f>IF(F479=1,data!$C$41*E479,0)</f>
        <v>0</v>
      </c>
      <c r="H479" s="87" t="s">
        <v>87</v>
      </c>
      <c r="I479" s="66">
        <f>IF($F479=1,IF($E479&lt;15,VLOOKUP(H479,data!$B$3:$E$32,2,0)*$E479,(VLOOKUP(H479,data!$B$3:$E$32,2,0)*14)+(VLOOKUP(H479,data!$B$3:$E$32,3,0))*($E479-14)),0)</f>
        <v>0</v>
      </c>
      <c r="J479" s="87" t="s">
        <v>87</v>
      </c>
      <c r="K479" s="66">
        <f>IF($F479=1,VLOOKUP(J479,data!$B$35:$D$39,2,0),0)</f>
        <v>0</v>
      </c>
      <c r="L479" s="67">
        <f>IF(AND(I479&lt;&gt;0,K479&lt;&gt;0)=FALSE,0,data!$C$43)</f>
        <v>0</v>
      </c>
      <c r="M479" s="91">
        <f t="shared" si="214"/>
        <v>0</v>
      </c>
      <c r="N479" s="61">
        <f t="shared" si="244"/>
        <v>0</v>
      </c>
      <c r="O479" s="61">
        <f t="shared" si="216"/>
        <v>0</v>
      </c>
      <c r="P479" s="61">
        <f t="shared" si="217"/>
        <v>0</v>
      </c>
      <c r="Q479" s="137">
        <f t="shared" si="218"/>
        <v>0</v>
      </c>
      <c r="S479" s="64"/>
      <c r="T479" s="61">
        <f t="shared" si="219"/>
        <v>0</v>
      </c>
      <c r="U479" s="65">
        <f>IF(T479=1,data!$C$41*S479,0)</f>
        <v>0</v>
      </c>
      <c r="V479" s="87" t="s">
        <v>87</v>
      </c>
      <c r="W479" s="66">
        <f>IF(T479=1,IF(S479&lt;15,VLOOKUP(V479,data!$B$3:$E$32,2,0)*S479,(VLOOKUP(V479,data!$B$3:$E$32,2,0)*14)+(VLOOKUP(V479,data!$B$3:$E$32,3,0))*(S479-14)),0)</f>
        <v>0</v>
      </c>
      <c r="X479" s="87" t="s">
        <v>87</v>
      </c>
      <c r="Y479" s="66">
        <f>IF(T479=1,VLOOKUP(X479,data!$B$35:$D$39,2,0),0)</f>
        <v>0</v>
      </c>
      <c r="Z479" s="67">
        <f>IF(AND(W479&lt;&gt;0,Y479&lt;&gt;0)=FALSE,0,data!$C$43)</f>
        <v>0</v>
      </c>
      <c r="AA479" s="91">
        <f t="shared" si="220"/>
        <v>0</v>
      </c>
      <c r="AB479" s="121">
        <f t="shared" si="221"/>
        <v>0</v>
      </c>
      <c r="AC479" s="61">
        <f t="shared" si="222"/>
        <v>0</v>
      </c>
      <c r="AD479" s="61">
        <f t="shared" si="223"/>
        <v>0</v>
      </c>
      <c r="AF479" s="64"/>
      <c r="AG479" s="61">
        <f t="shared" si="224"/>
        <v>0</v>
      </c>
      <c r="AH479" s="65">
        <f>IF(AG479=1,data!$C$41*AF479,0)</f>
        <v>0</v>
      </c>
      <c r="AI479" s="87" t="s">
        <v>87</v>
      </c>
      <c r="AJ479" s="66">
        <f>IF(AG479=1,IF(AF479&lt;15,VLOOKUP(AI479,data!$B$3:$E$32,2,0)*AF479,(VLOOKUP(AI479,data!$B$3:$E$32,2,0)*14)+(VLOOKUP(AI479,data!$B$3:$E$32,3,0))*(AF479-14)),0)</f>
        <v>0</v>
      </c>
      <c r="AK479" s="87" t="s">
        <v>87</v>
      </c>
      <c r="AL479" s="66">
        <f>IF(AG479=1,VLOOKUP(AK479,data!$B$35:$D$39,2,0),0)</f>
        <v>0</v>
      </c>
      <c r="AM479" s="67">
        <f>IF(AND(AJ479&lt;&gt;0,AL479&lt;&gt;0)=FALSE,0,data!$C$43)</f>
        <v>0</v>
      </c>
      <c r="AN479" s="91">
        <f t="shared" si="225"/>
        <v>0</v>
      </c>
      <c r="AO479" s="121">
        <f t="shared" si="226"/>
        <v>0</v>
      </c>
      <c r="AP479" s="61">
        <f t="shared" si="227"/>
        <v>0</v>
      </c>
      <c r="AQ479" s="61">
        <f t="shared" si="228"/>
        <v>0</v>
      </c>
      <c r="AS479" s="64"/>
      <c r="AT479" s="61">
        <f t="shared" si="229"/>
        <v>0</v>
      </c>
      <c r="AU479" s="65">
        <f>IF(AT479=1,data!$C$41*AS479,0)</f>
        <v>0</v>
      </c>
      <c r="AV479" s="87" t="s">
        <v>87</v>
      </c>
      <c r="AW479" s="66">
        <f>IF(AT479=1,IF(AS479&lt;15,VLOOKUP(AV479,data!$B$3:$E$32,2,0)*AS479,(VLOOKUP(AV479,data!$B$3:$E$32,2,0)*14)+(VLOOKUP(AV479,data!$B$3:$E$32,3,0))*(AS479-14)),0)</f>
        <v>0</v>
      </c>
      <c r="AX479" s="87" t="s">
        <v>87</v>
      </c>
      <c r="AY479" s="66">
        <f>IF(AT479=1,VLOOKUP(AX479,data!$B$35:$D$39,2,0),0)</f>
        <v>0</v>
      </c>
      <c r="AZ479" s="67">
        <f>IF(AND(AW479&lt;&gt;0,AY479&lt;&gt;0)=FALSE,0,data!$C$43)</f>
        <v>0</v>
      </c>
      <c r="BA479" s="91">
        <f t="shared" si="230"/>
        <v>0</v>
      </c>
      <c r="BB479" s="121">
        <f t="shared" si="231"/>
        <v>0</v>
      </c>
      <c r="BC479" s="61">
        <f t="shared" si="232"/>
        <v>0</v>
      </c>
      <c r="BD479" s="61">
        <f t="shared" si="233"/>
        <v>0</v>
      </c>
      <c r="BF479" s="64"/>
      <c r="BG479" s="61">
        <f t="shared" si="234"/>
        <v>0</v>
      </c>
      <c r="BH479" s="65">
        <f>IF(BG479=1,data!$C$41*BF479,0)</f>
        <v>0</v>
      </c>
      <c r="BI479" s="87" t="s">
        <v>87</v>
      </c>
      <c r="BJ479" s="66">
        <f>IF(BG479=1,IF(BF479&lt;15,VLOOKUP(BI479,data!$B$3:$E$32,2,0)*BF479,(VLOOKUP(BI479,data!$B$3:$E$32,2,0)*14)+(VLOOKUP(BI479,data!$B$3:$E$32,3,0))*(BF479-14)),0)</f>
        <v>0</v>
      </c>
      <c r="BK479" s="87" t="s">
        <v>87</v>
      </c>
      <c r="BL479" s="66">
        <f>IF(BG479=1,VLOOKUP(BK479,data!$B$35:$D$39,2,0),0)</f>
        <v>0</v>
      </c>
      <c r="BM479" s="67">
        <f>IF(AND(BJ479&lt;&gt;0,BL479&lt;&gt;0)=FALSE,0,data!$C$43)</f>
        <v>0</v>
      </c>
      <c r="BN479" s="91">
        <f t="shared" si="235"/>
        <v>0</v>
      </c>
      <c r="BO479" s="121">
        <f t="shared" si="236"/>
        <v>0</v>
      </c>
      <c r="BP479" s="61">
        <f t="shared" si="237"/>
        <v>0</v>
      </c>
      <c r="BQ479" s="61">
        <f t="shared" si="238"/>
        <v>0</v>
      </c>
      <c r="BS479" s="64"/>
      <c r="BT479" s="61">
        <f t="shared" si="239"/>
        <v>0</v>
      </c>
      <c r="BU479" s="65">
        <f>IF(BT479=1,data!$C$41*BS479,0)</f>
        <v>0</v>
      </c>
      <c r="BV479" s="87" t="s">
        <v>87</v>
      </c>
      <c r="BW479" s="66">
        <f>IF(BT479=1,IF(BS479&lt;15,VLOOKUP(BV479,data!$B$3:$E$32,2,0)*BS479,(VLOOKUP(BV479,data!$B$3:$E$32,2,0)*14)+(VLOOKUP(BV479,data!$B$3:$E$32,3,0))*(BS479-14)),0)</f>
        <v>0</v>
      </c>
      <c r="BX479" s="87" t="s">
        <v>87</v>
      </c>
      <c r="BY479" s="66">
        <f>IF(BT479=1,VLOOKUP(BX479,data!$B$35:$D$39,2,0),0)</f>
        <v>0</v>
      </c>
      <c r="BZ479" s="67">
        <f>IF(AND(BW479&lt;&gt;0,BY479&lt;&gt;0)=FALSE,0,data!$C$43)</f>
        <v>0</v>
      </c>
      <c r="CA479" s="91">
        <f t="shared" si="240"/>
        <v>0</v>
      </c>
      <c r="CB479" s="121">
        <f t="shared" si="241"/>
        <v>0</v>
      </c>
      <c r="CC479" s="61">
        <f t="shared" si="242"/>
        <v>0</v>
      </c>
      <c r="CD479" s="61">
        <f t="shared" si="243"/>
        <v>0</v>
      </c>
    </row>
    <row r="480" spans="1:82" ht="18" hidden="1" customHeight="1" x14ac:dyDescent="0.25">
      <c r="A480" s="68"/>
      <c r="B480" s="58" t="s">
        <v>562</v>
      </c>
      <c r="C480" s="113"/>
      <c r="D480" s="59"/>
      <c r="E480" s="64"/>
      <c r="F480" s="61">
        <f t="shared" si="215"/>
        <v>0</v>
      </c>
      <c r="G480" s="65">
        <f>IF(F480=1,data!$C$41*E480,0)</f>
        <v>0</v>
      </c>
      <c r="H480" s="87" t="s">
        <v>87</v>
      </c>
      <c r="I480" s="66">
        <f>IF($F480=1,IF($E480&lt;15,VLOOKUP(H480,data!$B$3:$E$32,2,0)*$E480,(VLOOKUP(H480,data!$B$3:$E$32,2,0)*14)+(VLOOKUP(H480,data!$B$3:$E$32,3,0))*($E480-14)),0)</f>
        <v>0</v>
      </c>
      <c r="J480" s="87" t="s">
        <v>87</v>
      </c>
      <c r="K480" s="66">
        <f>IF($F480=1,VLOOKUP(J480,data!$B$35:$D$39,2,0),0)</f>
        <v>0</v>
      </c>
      <c r="L480" s="67">
        <f>IF(AND(I480&lt;&gt;0,K480&lt;&gt;0)=FALSE,0,data!$C$43)</f>
        <v>0</v>
      </c>
      <c r="M480" s="91">
        <f t="shared" si="214"/>
        <v>0</v>
      </c>
      <c r="N480" s="61">
        <f t="shared" si="244"/>
        <v>0</v>
      </c>
      <c r="O480" s="61">
        <f t="shared" si="216"/>
        <v>0</v>
      </c>
      <c r="P480" s="61">
        <f t="shared" si="217"/>
        <v>0</v>
      </c>
      <c r="Q480" s="137">
        <f t="shared" si="218"/>
        <v>0</v>
      </c>
      <c r="S480" s="64"/>
      <c r="T480" s="61">
        <f t="shared" si="219"/>
        <v>0</v>
      </c>
      <c r="U480" s="65">
        <f>IF(T480=1,data!$C$41*S480,0)</f>
        <v>0</v>
      </c>
      <c r="V480" s="87" t="s">
        <v>87</v>
      </c>
      <c r="W480" s="66">
        <f>IF(T480=1,IF(S480&lt;15,VLOOKUP(V480,data!$B$3:$E$32,2,0)*S480,(VLOOKUP(V480,data!$B$3:$E$32,2,0)*14)+(VLOOKUP(V480,data!$B$3:$E$32,3,0))*(S480-14)),0)</f>
        <v>0</v>
      </c>
      <c r="X480" s="87" t="s">
        <v>87</v>
      </c>
      <c r="Y480" s="66">
        <f>IF(T480=1,VLOOKUP(X480,data!$B$35:$D$39,2,0),0)</f>
        <v>0</v>
      </c>
      <c r="Z480" s="67">
        <f>IF(AND(W480&lt;&gt;0,Y480&lt;&gt;0)=FALSE,0,data!$C$43)</f>
        <v>0</v>
      </c>
      <c r="AA480" s="91">
        <f t="shared" si="220"/>
        <v>0</v>
      </c>
      <c r="AB480" s="121">
        <f t="shared" si="221"/>
        <v>0</v>
      </c>
      <c r="AC480" s="61">
        <f t="shared" si="222"/>
        <v>0</v>
      </c>
      <c r="AD480" s="61">
        <f t="shared" si="223"/>
        <v>0</v>
      </c>
      <c r="AF480" s="64"/>
      <c r="AG480" s="61">
        <f t="shared" si="224"/>
        <v>0</v>
      </c>
      <c r="AH480" s="65">
        <f>IF(AG480=1,data!$C$41*AF480,0)</f>
        <v>0</v>
      </c>
      <c r="AI480" s="87" t="s">
        <v>87</v>
      </c>
      <c r="AJ480" s="66">
        <f>IF(AG480=1,IF(AF480&lt;15,VLOOKUP(AI480,data!$B$3:$E$32,2,0)*AF480,(VLOOKUP(AI480,data!$B$3:$E$32,2,0)*14)+(VLOOKUP(AI480,data!$B$3:$E$32,3,0))*(AF480-14)),0)</f>
        <v>0</v>
      </c>
      <c r="AK480" s="87" t="s">
        <v>87</v>
      </c>
      <c r="AL480" s="66">
        <f>IF(AG480=1,VLOOKUP(AK480,data!$B$35:$D$39,2,0),0)</f>
        <v>0</v>
      </c>
      <c r="AM480" s="67">
        <f>IF(AND(AJ480&lt;&gt;0,AL480&lt;&gt;0)=FALSE,0,data!$C$43)</f>
        <v>0</v>
      </c>
      <c r="AN480" s="91">
        <f t="shared" si="225"/>
        <v>0</v>
      </c>
      <c r="AO480" s="121">
        <f t="shared" si="226"/>
        <v>0</v>
      </c>
      <c r="AP480" s="61">
        <f t="shared" si="227"/>
        <v>0</v>
      </c>
      <c r="AQ480" s="61">
        <f t="shared" si="228"/>
        <v>0</v>
      </c>
      <c r="AS480" s="64"/>
      <c r="AT480" s="61">
        <f t="shared" si="229"/>
        <v>0</v>
      </c>
      <c r="AU480" s="65">
        <f>IF(AT480=1,data!$C$41*AS480,0)</f>
        <v>0</v>
      </c>
      <c r="AV480" s="87" t="s">
        <v>87</v>
      </c>
      <c r="AW480" s="66">
        <f>IF(AT480=1,IF(AS480&lt;15,VLOOKUP(AV480,data!$B$3:$E$32,2,0)*AS480,(VLOOKUP(AV480,data!$B$3:$E$32,2,0)*14)+(VLOOKUP(AV480,data!$B$3:$E$32,3,0))*(AS480-14)),0)</f>
        <v>0</v>
      </c>
      <c r="AX480" s="87" t="s">
        <v>87</v>
      </c>
      <c r="AY480" s="66">
        <f>IF(AT480=1,VLOOKUP(AX480,data!$B$35:$D$39,2,0),0)</f>
        <v>0</v>
      </c>
      <c r="AZ480" s="67">
        <f>IF(AND(AW480&lt;&gt;0,AY480&lt;&gt;0)=FALSE,0,data!$C$43)</f>
        <v>0</v>
      </c>
      <c r="BA480" s="91">
        <f t="shared" si="230"/>
        <v>0</v>
      </c>
      <c r="BB480" s="121">
        <f t="shared" si="231"/>
        <v>0</v>
      </c>
      <c r="BC480" s="61">
        <f t="shared" si="232"/>
        <v>0</v>
      </c>
      <c r="BD480" s="61">
        <f t="shared" si="233"/>
        <v>0</v>
      </c>
      <c r="BF480" s="64"/>
      <c r="BG480" s="61">
        <f t="shared" si="234"/>
        <v>0</v>
      </c>
      <c r="BH480" s="65">
        <f>IF(BG480=1,data!$C$41*BF480,0)</f>
        <v>0</v>
      </c>
      <c r="BI480" s="87" t="s">
        <v>87</v>
      </c>
      <c r="BJ480" s="66">
        <f>IF(BG480=1,IF(BF480&lt;15,VLOOKUP(BI480,data!$B$3:$E$32,2,0)*BF480,(VLOOKUP(BI480,data!$B$3:$E$32,2,0)*14)+(VLOOKUP(BI480,data!$B$3:$E$32,3,0))*(BF480-14)),0)</f>
        <v>0</v>
      </c>
      <c r="BK480" s="87" t="s">
        <v>87</v>
      </c>
      <c r="BL480" s="66">
        <f>IF(BG480=1,VLOOKUP(BK480,data!$B$35:$D$39,2,0),0)</f>
        <v>0</v>
      </c>
      <c r="BM480" s="67">
        <f>IF(AND(BJ480&lt;&gt;0,BL480&lt;&gt;0)=FALSE,0,data!$C$43)</f>
        <v>0</v>
      </c>
      <c r="BN480" s="91">
        <f t="shared" si="235"/>
        <v>0</v>
      </c>
      <c r="BO480" s="121">
        <f t="shared" si="236"/>
        <v>0</v>
      </c>
      <c r="BP480" s="61">
        <f t="shared" si="237"/>
        <v>0</v>
      </c>
      <c r="BQ480" s="61">
        <f t="shared" si="238"/>
        <v>0</v>
      </c>
      <c r="BS480" s="64"/>
      <c r="BT480" s="61">
        <f t="shared" si="239"/>
        <v>0</v>
      </c>
      <c r="BU480" s="65">
        <f>IF(BT480=1,data!$C$41*BS480,0)</f>
        <v>0</v>
      </c>
      <c r="BV480" s="87" t="s">
        <v>87</v>
      </c>
      <c r="BW480" s="66">
        <f>IF(BT480=1,IF(BS480&lt;15,VLOOKUP(BV480,data!$B$3:$E$32,2,0)*BS480,(VLOOKUP(BV480,data!$B$3:$E$32,2,0)*14)+(VLOOKUP(BV480,data!$B$3:$E$32,3,0))*(BS480-14)),0)</f>
        <v>0</v>
      </c>
      <c r="BX480" s="87" t="s">
        <v>87</v>
      </c>
      <c r="BY480" s="66">
        <f>IF(BT480=1,VLOOKUP(BX480,data!$B$35:$D$39,2,0),0)</f>
        <v>0</v>
      </c>
      <c r="BZ480" s="67">
        <f>IF(AND(BW480&lt;&gt;0,BY480&lt;&gt;0)=FALSE,0,data!$C$43)</f>
        <v>0</v>
      </c>
      <c r="CA480" s="91">
        <f t="shared" si="240"/>
        <v>0</v>
      </c>
      <c r="CB480" s="121">
        <f t="shared" si="241"/>
        <v>0</v>
      </c>
      <c r="CC480" s="61">
        <f t="shared" si="242"/>
        <v>0</v>
      </c>
      <c r="CD480" s="61">
        <f t="shared" si="243"/>
        <v>0</v>
      </c>
    </row>
    <row r="481" spans="1:82" ht="18" hidden="1" customHeight="1" x14ac:dyDescent="0.25">
      <c r="A481" s="68"/>
      <c r="B481" s="58" t="s">
        <v>563</v>
      </c>
      <c r="C481" s="113"/>
      <c r="D481" s="59"/>
      <c r="E481" s="64"/>
      <c r="F481" s="61">
        <f t="shared" si="215"/>
        <v>0</v>
      </c>
      <c r="G481" s="65">
        <f>IF(F481=1,data!$C$41*E481,0)</f>
        <v>0</v>
      </c>
      <c r="H481" s="87" t="s">
        <v>87</v>
      </c>
      <c r="I481" s="66">
        <f>IF($F481=1,IF($E481&lt;15,VLOOKUP(H481,data!$B$3:$E$32,2,0)*$E481,(VLOOKUP(H481,data!$B$3:$E$32,2,0)*14)+(VLOOKUP(H481,data!$B$3:$E$32,3,0))*($E481-14)),0)</f>
        <v>0</v>
      </c>
      <c r="J481" s="87" t="s">
        <v>87</v>
      </c>
      <c r="K481" s="66">
        <f>IF($F481=1,VLOOKUP(J481,data!$B$35:$D$39,2,0),0)</f>
        <v>0</v>
      </c>
      <c r="L481" s="67">
        <f>IF(AND(I481&lt;&gt;0,K481&lt;&gt;0)=FALSE,0,data!$C$43)</f>
        <v>0</v>
      </c>
      <c r="M481" s="91">
        <f t="shared" si="214"/>
        <v>0</v>
      </c>
      <c r="N481" s="61">
        <f t="shared" si="244"/>
        <v>0</v>
      </c>
      <c r="O481" s="61">
        <f t="shared" si="216"/>
        <v>0</v>
      </c>
      <c r="P481" s="61">
        <f t="shared" si="217"/>
        <v>0</v>
      </c>
      <c r="Q481" s="137">
        <f t="shared" si="218"/>
        <v>0</v>
      </c>
      <c r="S481" s="64"/>
      <c r="T481" s="61">
        <f t="shared" si="219"/>
        <v>0</v>
      </c>
      <c r="U481" s="65">
        <f>IF(T481=1,data!$C$41*S481,0)</f>
        <v>0</v>
      </c>
      <c r="V481" s="87" t="s">
        <v>87</v>
      </c>
      <c r="W481" s="66">
        <f>IF(T481=1,IF(S481&lt;15,VLOOKUP(V481,data!$B$3:$E$32,2,0)*S481,(VLOOKUP(V481,data!$B$3:$E$32,2,0)*14)+(VLOOKUP(V481,data!$B$3:$E$32,3,0))*(S481-14)),0)</f>
        <v>0</v>
      </c>
      <c r="X481" s="87" t="s">
        <v>87</v>
      </c>
      <c r="Y481" s="66">
        <f>IF(T481=1,VLOOKUP(X481,data!$B$35:$D$39,2,0),0)</f>
        <v>0</v>
      </c>
      <c r="Z481" s="67">
        <f>IF(AND(W481&lt;&gt;0,Y481&lt;&gt;0)=FALSE,0,data!$C$43)</f>
        <v>0</v>
      </c>
      <c r="AA481" s="91">
        <f t="shared" si="220"/>
        <v>0</v>
      </c>
      <c r="AB481" s="121">
        <f t="shared" si="221"/>
        <v>0</v>
      </c>
      <c r="AC481" s="61">
        <f t="shared" si="222"/>
        <v>0</v>
      </c>
      <c r="AD481" s="61">
        <f t="shared" si="223"/>
        <v>0</v>
      </c>
      <c r="AF481" s="64"/>
      <c r="AG481" s="61">
        <f t="shared" si="224"/>
        <v>0</v>
      </c>
      <c r="AH481" s="65">
        <f>IF(AG481=1,data!$C$41*AF481,0)</f>
        <v>0</v>
      </c>
      <c r="AI481" s="87" t="s">
        <v>87</v>
      </c>
      <c r="AJ481" s="66">
        <f>IF(AG481=1,IF(AF481&lt;15,VLOOKUP(AI481,data!$B$3:$E$32,2,0)*AF481,(VLOOKUP(AI481,data!$B$3:$E$32,2,0)*14)+(VLOOKUP(AI481,data!$B$3:$E$32,3,0))*(AF481-14)),0)</f>
        <v>0</v>
      </c>
      <c r="AK481" s="87" t="s">
        <v>87</v>
      </c>
      <c r="AL481" s="66">
        <f>IF(AG481=1,VLOOKUP(AK481,data!$B$35:$D$39,2,0),0)</f>
        <v>0</v>
      </c>
      <c r="AM481" s="67">
        <f>IF(AND(AJ481&lt;&gt;0,AL481&lt;&gt;0)=FALSE,0,data!$C$43)</f>
        <v>0</v>
      </c>
      <c r="AN481" s="91">
        <f t="shared" si="225"/>
        <v>0</v>
      </c>
      <c r="AO481" s="121">
        <f t="shared" si="226"/>
        <v>0</v>
      </c>
      <c r="AP481" s="61">
        <f t="shared" si="227"/>
        <v>0</v>
      </c>
      <c r="AQ481" s="61">
        <f t="shared" si="228"/>
        <v>0</v>
      </c>
      <c r="AS481" s="64"/>
      <c r="AT481" s="61">
        <f t="shared" si="229"/>
        <v>0</v>
      </c>
      <c r="AU481" s="65">
        <f>IF(AT481=1,data!$C$41*AS481,0)</f>
        <v>0</v>
      </c>
      <c r="AV481" s="87" t="s">
        <v>87</v>
      </c>
      <c r="AW481" s="66">
        <f>IF(AT481=1,IF(AS481&lt;15,VLOOKUP(AV481,data!$B$3:$E$32,2,0)*AS481,(VLOOKUP(AV481,data!$B$3:$E$32,2,0)*14)+(VLOOKUP(AV481,data!$B$3:$E$32,3,0))*(AS481-14)),0)</f>
        <v>0</v>
      </c>
      <c r="AX481" s="87" t="s">
        <v>87</v>
      </c>
      <c r="AY481" s="66">
        <f>IF(AT481=1,VLOOKUP(AX481,data!$B$35:$D$39,2,0),0)</f>
        <v>0</v>
      </c>
      <c r="AZ481" s="67">
        <f>IF(AND(AW481&lt;&gt;0,AY481&lt;&gt;0)=FALSE,0,data!$C$43)</f>
        <v>0</v>
      </c>
      <c r="BA481" s="91">
        <f t="shared" si="230"/>
        <v>0</v>
      </c>
      <c r="BB481" s="121">
        <f t="shared" si="231"/>
        <v>0</v>
      </c>
      <c r="BC481" s="61">
        <f t="shared" si="232"/>
        <v>0</v>
      </c>
      <c r="BD481" s="61">
        <f t="shared" si="233"/>
        <v>0</v>
      </c>
      <c r="BF481" s="64"/>
      <c r="BG481" s="61">
        <f t="shared" si="234"/>
        <v>0</v>
      </c>
      <c r="BH481" s="65">
        <f>IF(BG481=1,data!$C$41*BF481,0)</f>
        <v>0</v>
      </c>
      <c r="BI481" s="87" t="s">
        <v>87</v>
      </c>
      <c r="BJ481" s="66">
        <f>IF(BG481=1,IF(BF481&lt;15,VLOOKUP(BI481,data!$B$3:$E$32,2,0)*BF481,(VLOOKUP(BI481,data!$B$3:$E$32,2,0)*14)+(VLOOKUP(BI481,data!$B$3:$E$32,3,0))*(BF481-14)),0)</f>
        <v>0</v>
      </c>
      <c r="BK481" s="87" t="s">
        <v>87</v>
      </c>
      <c r="BL481" s="66">
        <f>IF(BG481=1,VLOOKUP(BK481,data!$B$35:$D$39,2,0),0)</f>
        <v>0</v>
      </c>
      <c r="BM481" s="67">
        <f>IF(AND(BJ481&lt;&gt;0,BL481&lt;&gt;0)=FALSE,0,data!$C$43)</f>
        <v>0</v>
      </c>
      <c r="BN481" s="91">
        <f t="shared" si="235"/>
        <v>0</v>
      </c>
      <c r="BO481" s="121">
        <f t="shared" si="236"/>
        <v>0</v>
      </c>
      <c r="BP481" s="61">
        <f t="shared" si="237"/>
        <v>0</v>
      </c>
      <c r="BQ481" s="61">
        <f t="shared" si="238"/>
        <v>0</v>
      </c>
      <c r="BS481" s="64"/>
      <c r="BT481" s="61">
        <f t="shared" si="239"/>
        <v>0</v>
      </c>
      <c r="BU481" s="65">
        <f>IF(BT481=1,data!$C$41*BS481,0)</f>
        <v>0</v>
      </c>
      <c r="BV481" s="87" t="s">
        <v>87</v>
      </c>
      <c r="BW481" s="66">
        <f>IF(BT481=1,IF(BS481&lt;15,VLOOKUP(BV481,data!$B$3:$E$32,2,0)*BS481,(VLOOKUP(BV481,data!$B$3:$E$32,2,0)*14)+(VLOOKUP(BV481,data!$B$3:$E$32,3,0))*(BS481-14)),0)</f>
        <v>0</v>
      </c>
      <c r="BX481" s="87" t="s">
        <v>87</v>
      </c>
      <c r="BY481" s="66">
        <f>IF(BT481=1,VLOOKUP(BX481,data!$B$35:$D$39,2,0),0)</f>
        <v>0</v>
      </c>
      <c r="BZ481" s="67">
        <f>IF(AND(BW481&lt;&gt;0,BY481&lt;&gt;0)=FALSE,0,data!$C$43)</f>
        <v>0</v>
      </c>
      <c r="CA481" s="91">
        <f t="shared" si="240"/>
        <v>0</v>
      </c>
      <c r="CB481" s="121">
        <f t="shared" si="241"/>
        <v>0</v>
      </c>
      <c r="CC481" s="61">
        <f t="shared" si="242"/>
        <v>0</v>
      </c>
      <c r="CD481" s="61">
        <f t="shared" si="243"/>
        <v>0</v>
      </c>
    </row>
    <row r="482" spans="1:82" ht="18" hidden="1" customHeight="1" x14ac:dyDescent="0.25">
      <c r="A482" s="68"/>
      <c r="B482" s="58" t="s">
        <v>564</v>
      </c>
      <c r="C482" s="113"/>
      <c r="D482" s="59"/>
      <c r="E482" s="64"/>
      <c r="F482" s="61">
        <f t="shared" si="215"/>
        <v>0</v>
      </c>
      <c r="G482" s="65">
        <f>IF(F482=1,data!$C$41*E482,0)</f>
        <v>0</v>
      </c>
      <c r="H482" s="87" t="s">
        <v>87</v>
      </c>
      <c r="I482" s="66">
        <f>IF($F482=1,IF($E482&lt;15,VLOOKUP(H482,data!$B$3:$E$32,2,0)*$E482,(VLOOKUP(H482,data!$B$3:$E$32,2,0)*14)+(VLOOKUP(H482,data!$B$3:$E$32,3,0))*($E482-14)),0)</f>
        <v>0</v>
      </c>
      <c r="J482" s="87" t="s">
        <v>87</v>
      </c>
      <c r="K482" s="66">
        <f>IF($F482=1,VLOOKUP(J482,data!$B$35:$D$39,2,0),0)</f>
        <v>0</v>
      </c>
      <c r="L482" s="67">
        <f>IF(AND(I482&lt;&gt;0,K482&lt;&gt;0)=FALSE,0,data!$C$43)</f>
        <v>0</v>
      </c>
      <c r="M482" s="91">
        <f t="shared" si="214"/>
        <v>0</v>
      </c>
      <c r="N482" s="61">
        <f t="shared" si="244"/>
        <v>0</v>
      </c>
      <c r="O482" s="61">
        <f t="shared" si="216"/>
        <v>0</v>
      </c>
      <c r="P482" s="61">
        <f t="shared" si="217"/>
        <v>0</v>
      </c>
      <c r="Q482" s="137">
        <f t="shared" si="218"/>
        <v>0</v>
      </c>
      <c r="S482" s="64"/>
      <c r="T482" s="61">
        <f t="shared" si="219"/>
        <v>0</v>
      </c>
      <c r="U482" s="65">
        <f>IF(T482=1,data!$C$41*S482,0)</f>
        <v>0</v>
      </c>
      <c r="V482" s="87" t="s">
        <v>87</v>
      </c>
      <c r="W482" s="66">
        <f>IF(T482=1,IF(S482&lt;15,VLOOKUP(V482,data!$B$3:$E$32,2,0)*S482,(VLOOKUP(V482,data!$B$3:$E$32,2,0)*14)+(VLOOKUP(V482,data!$B$3:$E$32,3,0))*(S482-14)),0)</f>
        <v>0</v>
      </c>
      <c r="X482" s="87" t="s">
        <v>87</v>
      </c>
      <c r="Y482" s="66">
        <f>IF(T482=1,VLOOKUP(X482,data!$B$35:$D$39,2,0),0)</f>
        <v>0</v>
      </c>
      <c r="Z482" s="67">
        <f>IF(AND(W482&lt;&gt;0,Y482&lt;&gt;0)=FALSE,0,data!$C$43)</f>
        <v>0</v>
      </c>
      <c r="AA482" s="91">
        <f t="shared" si="220"/>
        <v>0</v>
      </c>
      <c r="AB482" s="121">
        <f t="shared" si="221"/>
        <v>0</v>
      </c>
      <c r="AC482" s="61">
        <f t="shared" si="222"/>
        <v>0</v>
      </c>
      <c r="AD482" s="61">
        <f t="shared" si="223"/>
        <v>0</v>
      </c>
      <c r="AF482" s="64"/>
      <c r="AG482" s="61">
        <f t="shared" si="224"/>
        <v>0</v>
      </c>
      <c r="AH482" s="65">
        <f>IF(AG482=1,data!$C$41*AF482,0)</f>
        <v>0</v>
      </c>
      <c r="AI482" s="87" t="s">
        <v>87</v>
      </c>
      <c r="AJ482" s="66">
        <f>IF(AG482=1,IF(AF482&lt;15,VLOOKUP(AI482,data!$B$3:$E$32,2,0)*AF482,(VLOOKUP(AI482,data!$B$3:$E$32,2,0)*14)+(VLOOKUP(AI482,data!$B$3:$E$32,3,0))*(AF482-14)),0)</f>
        <v>0</v>
      </c>
      <c r="AK482" s="87" t="s">
        <v>87</v>
      </c>
      <c r="AL482" s="66">
        <f>IF(AG482=1,VLOOKUP(AK482,data!$B$35:$D$39,2,0),0)</f>
        <v>0</v>
      </c>
      <c r="AM482" s="67">
        <f>IF(AND(AJ482&lt;&gt;0,AL482&lt;&gt;0)=FALSE,0,data!$C$43)</f>
        <v>0</v>
      </c>
      <c r="AN482" s="91">
        <f t="shared" si="225"/>
        <v>0</v>
      </c>
      <c r="AO482" s="121">
        <f t="shared" si="226"/>
        <v>0</v>
      </c>
      <c r="AP482" s="61">
        <f t="shared" si="227"/>
        <v>0</v>
      </c>
      <c r="AQ482" s="61">
        <f t="shared" si="228"/>
        <v>0</v>
      </c>
      <c r="AS482" s="64"/>
      <c r="AT482" s="61">
        <f t="shared" si="229"/>
        <v>0</v>
      </c>
      <c r="AU482" s="65">
        <f>IF(AT482=1,data!$C$41*AS482,0)</f>
        <v>0</v>
      </c>
      <c r="AV482" s="87" t="s">
        <v>87</v>
      </c>
      <c r="AW482" s="66">
        <f>IF(AT482=1,IF(AS482&lt;15,VLOOKUP(AV482,data!$B$3:$E$32,2,0)*AS482,(VLOOKUP(AV482,data!$B$3:$E$32,2,0)*14)+(VLOOKUP(AV482,data!$B$3:$E$32,3,0))*(AS482-14)),0)</f>
        <v>0</v>
      </c>
      <c r="AX482" s="87" t="s">
        <v>87</v>
      </c>
      <c r="AY482" s="66">
        <f>IF(AT482=1,VLOOKUP(AX482,data!$B$35:$D$39,2,0),0)</f>
        <v>0</v>
      </c>
      <c r="AZ482" s="67">
        <f>IF(AND(AW482&lt;&gt;0,AY482&lt;&gt;0)=FALSE,0,data!$C$43)</f>
        <v>0</v>
      </c>
      <c r="BA482" s="91">
        <f t="shared" si="230"/>
        <v>0</v>
      </c>
      <c r="BB482" s="121">
        <f t="shared" si="231"/>
        <v>0</v>
      </c>
      <c r="BC482" s="61">
        <f t="shared" si="232"/>
        <v>0</v>
      </c>
      <c r="BD482" s="61">
        <f t="shared" si="233"/>
        <v>0</v>
      </c>
      <c r="BF482" s="64"/>
      <c r="BG482" s="61">
        <f t="shared" si="234"/>
        <v>0</v>
      </c>
      <c r="BH482" s="65">
        <f>IF(BG482=1,data!$C$41*BF482,0)</f>
        <v>0</v>
      </c>
      <c r="BI482" s="87" t="s">
        <v>87</v>
      </c>
      <c r="BJ482" s="66">
        <f>IF(BG482=1,IF(BF482&lt;15,VLOOKUP(BI482,data!$B$3:$E$32,2,0)*BF482,(VLOOKUP(BI482,data!$B$3:$E$32,2,0)*14)+(VLOOKUP(BI482,data!$B$3:$E$32,3,0))*(BF482-14)),0)</f>
        <v>0</v>
      </c>
      <c r="BK482" s="87" t="s">
        <v>87</v>
      </c>
      <c r="BL482" s="66">
        <f>IF(BG482=1,VLOOKUP(BK482,data!$B$35:$D$39,2,0),0)</f>
        <v>0</v>
      </c>
      <c r="BM482" s="67">
        <f>IF(AND(BJ482&lt;&gt;0,BL482&lt;&gt;0)=FALSE,0,data!$C$43)</f>
        <v>0</v>
      </c>
      <c r="BN482" s="91">
        <f t="shared" si="235"/>
        <v>0</v>
      </c>
      <c r="BO482" s="121">
        <f t="shared" si="236"/>
        <v>0</v>
      </c>
      <c r="BP482" s="61">
        <f t="shared" si="237"/>
        <v>0</v>
      </c>
      <c r="BQ482" s="61">
        <f t="shared" si="238"/>
        <v>0</v>
      </c>
      <c r="BS482" s="64"/>
      <c r="BT482" s="61">
        <f t="shared" si="239"/>
        <v>0</v>
      </c>
      <c r="BU482" s="65">
        <f>IF(BT482=1,data!$C$41*BS482,0)</f>
        <v>0</v>
      </c>
      <c r="BV482" s="87" t="s">
        <v>87</v>
      </c>
      <c r="BW482" s="66">
        <f>IF(BT482=1,IF(BS482&lt;15,VLOOKUP(BV482,data!$B$3:$E$32,2,0)*BS482,(VLOOKUP(BV482,data!$B$3:$E$32,2,0)*14)+(VLOOKUP(BV482,data!$B$3:$E$32,3,0))*(BS482-14)),0)</f>
        <v>0</v>
      </c>
      <c r="BX482" s="87" t="s">
        <v>87</v>
      </c>
      <c r="BY482" s="66">
        <f>IF(BT482=1,VLOOKUP(BX482,data!$B$35:$D$39,2,0),0)</f>
        <v>0</v>
      </c>
      <c r="BZ482" s="67">
        <f>IF(AND(BW482&lt;&gt;0,BY482&lt;&gt;0)=FALSE,0,data!$C$43)</f>
        <v>0</v>
      </c>
      <c r="CA482" s="91">
        <f t="shared" si="240"/>
        <v>0</v>
      </c>
      <c r="CB482" s="121">
        <f t="shared" si="241"/>
        <v>0</v>
      </c>
      <c r="CC482" s="61">
        <f t="shared" si="242"/>
        <v>0</v>
      </c>
      <c r="CD482" s="61">
        <f t="shared" si="243"/>
        <v>0</v>
      </c>
    </row>
    <row r="483" spans="1:82" ht="18" hidden="1" customHeight="1" x14ac:dyDescent="0.25">
      <c r="A483" s="68"/>
      <c r="B483" s="58" t="s">
        <v>565</v>
      </c>
      <c r="C483" s="113"/>
      <c r="D483" s="59"/>
      <c r="E483" s="64"/>
      <c r="F483" s="61">
        <f t="shared" si="215"/>
        <v>0</v>
      </c>
      <c r="G483" s="65">
        <f>IF(F483=1,data!$C$41*E483,0)</f>
        <v>0</v>
      </c>
      <c r="H483" s="87" t="s">
        <v>87</v>
      </c>
      <c r="I483" s="66">
        <f>IF($F483=1,IF($E483&lt;15,VLOOKUP(H483,data!$B$3:$E$32,2,0)*$E483,(VLOOKUP(H483,data!$B$3:$E$32,2,0)*14)+(VLOOKUP(H483,data!$B$3:$E$32,3,0))*($E483-14)),0)</f>
        <v>0</v>
      </c>
      <c r="J483" s="87" t="s">
        <v>87</v>
      </c>
      <c r="K483" s="66">
        <f>IF($F483=1,VLOOKUP(J483,data!$B$35:$D$39,2,0),0)</f>
        <v>0</v>
      </c>
      <c r="L483" s="67">
        <f>IF(AND(I483&lt;&gt;0,K483&lt;&gt;0)=FALSE,0,data!$C$43)</f>
        <v>0</v>
      </c>
      <c r="M483" s="91">
        <f t="shared" si="214"/>
        <v>0</v>
      </c>
      <c r="N483" s="61">
        <f t="shared" si="244"/>
        <v>0</v>
      </c>
      <c r="O483" s="61">
        <f t="shared" si="216"/>
        <v>0</v>
      </c>
      <c r="P483" s="61">
        <f t="shared" si="217"/>
        <v>0</v>
      </c>
      <c r="Q483" s="137">
        <f t="shared" si="218"/>
        <v>0</v>
      </c>
      <c r="S483" s="64"/>
      <c r="T483" s="61">
        <f t="shared" si="219"/>
        <v>0</v>
      </c>
      <c r="U483" s="65">
        <f>IF(T483=1,data!$C$41*S483,0)</f>
        <v>0</v>
      </c>
      <c r="V483" s="87" t="s">
        <v>87</v>
      </c>
      <c r="W483" s="66">
        <f>IF(T483=1,IF(S483&lt;15,VLOOKUP(V483,data!$B$3:$E$32,2,0)*S483,(VLOOKUP(V483,data!$B$3:$E$32,2,0)*14)+(VLOOKUP(V483,data!$B$3:$E$32,3,0))*(S483-14)),0)</f>
        <v>0</v>
      </c>
      <c r="X483" s="87" t="s">
        <v>87</v>
      </c>
      <c r="Y483" s="66">
        <f>IF(T483=1,VLOOKUP(X483,data!$B$35:$D$39,2,0),0)</f>
        <v>0</v>
      </c>
      <c r="Z483" s="67">
        <f>IF(AND(W483&lt;&gt;0,Y483&lt;&gt;0)=FALSE,0,data!$C$43)</f>
        <v>0</v>
      </c>
      <c r="AA483" s="91">
        <f t="shared" si="220"/>
        <v>0</v>
      </c>
      <c r="AB483" s="121">
        <f t="shared" si="221"/>
        <v>0</v>
      </c>
      <c r="AC483" s="61">
        <f t="shared" si="222"/>
        <v>0</v>
      </c>
      <c r="AD483" s="61">
        <f t="shared" si="223"/>
        <v>0</v>
      </c>
      <c r="AF483" s="64"/>
      <c r="AG483" s="61">
        <f t="shared" si="224"/>
        <v>0</v>
      </c>
      <c r="AH483" s="65">
        <f>IF(AG483=1,data!$C$41*AF483,0)</f>
        <v>0</v>
      </c>
      <c r="AI483" s="87" t="s">
        <v>87</v>
      </c>
      <c r="AJ483" s="66">
        <f>IF(AG483=1,IF(AF483&lt;15,VLOOKUP(AI483,data!$B$3:$E$32,2,0)*AF483,(VLOOKUP(AI483,data!$B$3:$E$32,2,0)*14)+(VLOOKUP(AI483,data!$B$3:$E$32,3,0))*(AF483-14)),0)</f>
        <v>0</v>
      </c>
      <c r="AK483" s="87" t="s">
        <v>87</v>
      </c>
      <c r="AL483" s="66">
        <f>IF(AG483=1,VLOOKUP(AK483,data!$B$35:$D$39,2,0),0)</f>
        <v>0</v>
      </c>
      <c r="AM483" s="67">
        <f>IF(AND(AJ483&lt;&gt;0,AL483&lt;&gt;0)=FALSE,0,data!$C$43)</f>
        <v>0</v>
      </c>
      <c r="AN483" s="91">
        <f t="shared" si="225"/>
        <v>0</v>
      </c>
      <c r="AO483" s="121">
        <f t="shared" si="226"/>
        <v>0</v>
      </c>
      <c r="AP483" s="61">
        <f t="shared" si="227"/>
        <v>0</v>
      </c>
      <c r="AQ483" s="61">
        <f t="shared" si="228"/>
        <v>0</v>
      </c>
      <c r="AS483" s="64"/>
      <c r="AT483" s="61">
        <f t="shared" si="229"/>
        <v>0</v>
      </c>
      <c r="AU483" s="65">
        <f>IF(AT483=1,data!$C$41*AS483,0)</f>
        <v>0</v>
      </c>
      <c r="AV483" s="87" t="s">
        <v>87</v>
      </c>
      <c r="AW483" s="66">
        <f>IF(AT483=1,IF(AS483&lt;15,VLOOKUP(AV483,data!$B$3:$E$32,2,0)*AS483,(VLOOKUP(AV483,data!$B$3:$E$32,2,0)*14)+(VLOOKUP(AV483,data!$B$3:$E$32,3,0))*(AS483-14)),0)</f>
        <v>0</v>
      </c>
      <c r="AX483" s="87" t="s">
        <v>87</v>
      </c>
      <c r="AY483" s="66">
        <f>IF(AT483=1,VLOOKUP(AX483,data!$B$35:$D$39,2,0),0)</f>
        <v>0</v>
      </c>
      <c r="AZ483" s="67">
        <f>IF(AND(AW483&lt;&gt;0,AY483&lt;&gt;0)=FALSE,0,data!$C$43)</f>
        <v>0</v>
      </c>
      <c r="BA483" s="91">
        <f t="shared" si="230"/>
        <v>0</v>
      </c>
      <c r="BB483" s="121">
        <f t="shared" si="231"/>
        <v>0</v>
      </c>
      <c r="BC483" s="61">
        <f t="shared" si="232"/>
        <v>0</v>
      </c>
      <c r="BD483" s="61">
        <f t="shared" si="233"/>
        <v>0</v>
      </c>
      <c r="BF483" s="64"/>
      <c r="BG483" s="61">
        <f t="shared" si="234"/>
        <v>0</v>
      </c>
      <c r="BH483" s="65">
        <f>IF(BG483=1,data!$C$41*BF483,0)</f>
        <v>0</v>
      </c>
      <c r="BI483" s="87" t="s">
        <v>87</v>
      </c>
      <c r="BJ483" s="66">
        <f>IF(BG483=1,IF(BF483&lt;15,VLOOKUP(BI483,data!$B$3:$E$32,2,0)*BF483,(VLOOKUP(BI483,data!$B$3:$E$32,2,0)*14)+(VLOOKUP(BI483,data!$B$3:$E$32,3,0))*(BF483-14)),0)</f>
        <v>0</v>
      </c>
      <c r="BK483" s="87" t="s">
        <v>87</v>
      </c>
      <c r="BL483" s="66">
        <f>IF(BG483=1,VLOOKUP(BK483,data!$B$35:$D$39,2,0),0)</f>
        <v>0</v>
      </c>
      <c r="BM483" s="67">
        <f>IF(AND(BJ483&lt;&gt;0,BL483&lt;&gt;0)=FALSE,0,data!$C$43)</f>
        <v>0</v>
      </c>
      <c r="BN483" s="91">
        <f t="shared" si="235"/>
        <v>0</v>
      </c>
      <c r="BO483" s="121">
        <f t="shared" si="236"/>
        <v>0</v>
      </c>
      <c r="BP483" s="61">
        <f t="shared" si="237"/>
        <v>0</v>
      </c>
      <c r="BQ483" s="61">
        <f t="shared" si="238"/>
        <v>0</v>
      </c>
      <c r="BS483" s="64"/>
      <c r="BT483" s="61">
        <f t="shared" si="239"/>
        <v>0</v>
      </c>
      <c r="BU483" s="65">
        <f>IF(BT483=1,data!$C$41*BS483,0)</f>
        <v>0</v>
      </c>
      <c r="BV483" s="87" t="s">
        <v>87</v>
      </c>
      <c r="BW483" s="66">
        <f>IF(BT483=1,IF(BS483&lt;15,VLOOKUP(BV483,data!$B$3:$E$32,2,0)*BS483,(VLOOKUP(BV483,data!$B$3:$E$32,2,0)*14)+(VLOOKUP(BV483,data!$B$3:$E$32,3,0))*(BS483-14)),0)</f>
        <v>0</v>
      </c>
      <c r="BX483" s="87" t="s">
        <v>87</v>
      </c>
      <c r="BY483" s="66">
        <f>IF(BT483=1,VLOOKUP(BX483,data!$B$35:$D$39,2,0),0)</f>
        <v>0</v>
      </c>
      <c r="BZ483" s="67">
        <f>IF(AND(BW483&lt;&gt;0,BY483&lt;&gt;0)=FALSE,0,data!$C$43)</f>
        <v>0</v>
      </c>
      <c r="CA483" s="91">
        <f t="shared" si="240"/>
        <v>0</v>
      </c>
      <c r="CB483" s="121">
        <f t="shared" si="241"/>
        <v>0</v>
      </c>
      <c r="CC483" s="61">
        <f t="shared" si="242"/>
        <v>0</v>
      </c>
      <c r="CD483" s="61">
        <f t="shared" si="243"/>
        <v>0</v>
      </c>
    </row>
    <row r="484" spans="1:82" ht="18" hidden="1" customHeight="1" x14ac:dyDescent="0.25">
      <c r="A484" s="68"/>
      <c r="B484" s="58" t="s">
        <v>566</v>
      </c>
      <c r="C484" s="113"/>
      <c r="D484" s="59"/>
      <c r="E484" s="64"/>
      <c r="F484" s="61">
        <f t="shared" si="215"/>
        <v>0</v>
      </c>
      <c r="G484" s="65">
        <f>IF(F484=1,data!$C$41*E484,0)</f>
        <v>0</v>
      </c>
      <c r="H484" s="87" t="s">
        <v>87</v>
      </c>
      <c r="I484" s="66">
        <f>IF($F484=1,IF($E484&lt;15,VLOOKUP(H484,data!$B$3:$E$32,2,0)*$E484,(VLOOKUP(H484,data!$B$3:$E$32,2,0)*14)+(VLOOKUP(H484,data!$B$3:$E$32,3,0))*($E484-14)),0)</f>
        <v>0</v>
      </c>
      <c r="J484" s="87" t="s">
        <v>87</v>
      </c>
      <c r="K484" s="66">
        <f>IF($F484=1,VLOOKUP(J484,data!$B$35:$D$39,2,0),0)</f>
        <v>0</v>
      </c>
      <c r="L484" s="67">
        <f>IF(AND(I484&lt;&gt;0,K484&lt;&gt;0)=FALSE,0,data!$C$43)</f>
        <v>0</v>
      </c>
      <c r="M484" s="91">
        <f t="shared" si="214"/>
        <v>0</v>
      </c>
      <c r="N484" s="61">
        <f t="shared" si="244"/>
        <v>0</v>
      </c>
      <c r="O484" s="61">
        <f t="shared" si="216"/>
        <v>0</v>
      </c>
      <c r="P484" s="61">
        <f t="shared" si="217"/>
        <v>0</v>
      </c>
      <c r="Q484" s="137">
        <f t="shared" si="218"/>
        <v>0</v>
      </c>
      <c r="S484" s="64"/>
      <c r="T484" s="61">
        <f t="shared" si="219"/>
        <v>0</v>
      </c>
      <c r="U484" s="65">
        <f>IF(T484=1,data!$C$41*S484,0)</f>
        <v>0</v>
      </c>
      <c r="V484" s="87" t="s">
        <v>87</v>
      </c>
      <c r="W484" s="66">
        <f>IF(T484=1,IF(S484&lt;15,VLOOKUP(V484,data!$B$3:$E$32,2,0)*S484,(VLOOKUP(V484,data!$B$3:$E$32,2,0)*14)+(VLOOKUP(V484,data!$B$3:$E$32,3,0))*(S484-14)),0)</f>
        <v>0</v>
      </c>
      <c r="X484" s="87" t="s">
        <v>87</v>
      </c>
      <c r="Y484" s="66">
        <f>IF(T484=1,VLOOKUP(X484,data!$B$35:$D$39,2,0),0)</f>
        <v>0</v>
      </c>
      <c r="Z484" s="67">
        <f>IF(AND(W484&lt;&gt;0,Y484&lt;&gt;0)=FALSE,0,data!$C$43)</f>
        <v>0</v>
      </c>
      <c r="AA484" s="91">
        <f t="shared" si="220"/>
        <v>0</v>
      </c>
      <c r="AB484" s="121">
        <f t="shared" si="221"/>
        <v>0</v>
      </c>
      <c r="AC484" s="61">
        <f t="shared" si="222"/>
        <v>0</v>
      </c>
      <c r="AD484" s="61">
        <f t="shared" si="223"/>
        <v>0</v>
      </c>
      <c r="AF484" s="64"/>
      <c r="AG484" s="61">
        <f t="shared" si="224"/>
        <v>0</v>
      </c>
      <c r="AH484" s="65">
        <f>IF(AG484=1,data!$C$41*AF484,0)</f>
        <v>0</v>
      </c>
      <c r="AI484" s="87" t="s">
        <v>87</v>
      </c>
      <c r="AJ484" s="66">
        <f>IF(AG484=1,IF(AF484&lt;15,VLOOKUP(AI484,data!$B$3:$E$32,2,0)*AF484,(VLOOKUP(AI484,data!$B$3:$E$32,2,0)*14)+(VLOOKUP(AI484,data!$B$3:$E$32,3,0))*(AF484-14)),0)</f>
        <v>0</v>
      </c>
      <c r="AK484" s="87" t="s">
        <v>87</v>
      </c>
      <c r="AL484" s="66">
        <f>IF(AG484=1,VLOOKUP(AK484,data!$B$35:$D$39,2,0),0)</f>
        <v>0</v>
      </c>
      <c r="AM484" s="67">
        <f>IF(AND(AJ484&lt;&gt;0,AL484&lt;&gt;0)=FALSE,0,data!$C$43)</f>
        <v>0</v>
      </c>
      <c r="AN484" s="91">
        <f t="shared" si="225"/>
        <v>0</v>
      </c>
      <c r="AO484" s="121">
        <f t="shared" si="226"/>
        <v>0</v>
      </c>
      <c r="AP484" s="61">
        <f t="shared" si="227"/>
        <v>0</v>
      </c>
      <c r="AQ484" s="61">
        <f t="shared" si="228"/>
        <v>0</v>
      </c>
      <c r="AS484" s="64"/>
      <c r="AT484" s="61">
        <f t="shared" si="229"/>
        <v>0</v>
      </c>
      <c r="AU484" s="65">
        <f>IF(AT484=1,data!$C$41*AS484,0)</f>
        <v>0</v>
      </c>
      <c r="AV484" s="87" t="s">
        <v>87</v>
      </c>
      <c r="AW484" s="66">
        <f>IF(AT484=1,IF(AS484&lt;15,VLOOKUP(AV484,data!$B$3:$E$32,2,0)*AS484,(VLOOKUP(AV484,data!$B$3:$E$32,2,0)*14)+(VLOOKUP(AV484,data!$B$3:$E$32,3,0))*(AS484-14)),0)</f>
        <v>0</v>
      </c>
      <c r="AX484" s="87" t="s">
        <v>87</v>
      </c>
      <c r="AY484" s="66">
        <f>IF(AT484=1,VLOOKUP(AX484,data!$B$35:$D$39,2,0),0)</f>
        <v>0</v>
      </c>
      <c r="AZ484" s="67">
        <f>IF(AND(AW484&lt;&gt;0,AY484&lt;&gt;0)=FALSE,0,data!$C$43)</f>
        <v>0</v>
      </c>
      <c r="BA484" s="91">
        <f t="shared" si="230"/>
        <v>0</v>
      </c>
      <c r="BB484" s="121">
        <f t="shared" si="231"/>
        <v>0</v>
      </c>
      <c r="BC484" s="61">
        <f t="shared" si="232"/>
        <v>0</v>
      </c>
      <c r="BD484" s="61">
        <f t="shared" si="233"/>
        <v>0</v>
      </c>
      <c r="BF484" s="64"/>
      <c r="BG484" s="61">
        <f t="shared" si="234"/>
        <v>0</v>
      </c>
      <c r="BH484" s="65">
        <f>IF(BG484=1,data!$C$41*BF484,0)</f>
        <v>0</v>
      </c>
      <c r="BI484" s="87" t="s">
        <v>87</v>
      </c>
      <c r="BJ484" s="66">
        <f>IF(BG484=1,IF(BF484&lt;15,VLOOKUP(BI484,data!$B$3:$E$32,2,0)*BF484,(VLOOKUP(BI484,data!$B$3:$E$32,2,0)*14)+(VLOOKUP(BI484,data!$B$3:$E$32,3,0))*(BF484-14)),0)</f>
        <v>0</v>
      </c>
      <c r="BK484" s="87" t="s">
        <v>87</v>
      </c>
      <c r="BL484" s="66">
        <f>IF(BG484=1,VLOOKUP(BK484,data!$B$35:$D$39,2,0),0)</f>
        <v>0</v>
      </c>
      <c r="BM484" s="67">
        <f>IF(AND(BJ484&lt;&gt;0,BL484&lt;&gt;0)=FALSE,0,data!$C$43)</f>
        <v>0</v>
      </c>
      <c r="BN484" s="91">
        <f t="shared" si="235"/>
        <v>0</v>
      </c>
      <c r="BO484" s="121">
        <f t="shared" si="236"/>
        <v>0</v>
      </c>
      <c r="BP484" s="61">
        <f t="shared" si="237"/>
        <v>0</v>
      </c>
      <c r="BQ484" s="61">
        <f t="shared" si="238"/>
        <v>0</v>
      </c>
      <c r="BS484" s="64"/>
      <c r="BT484" s="61">
        <f t="shared" si="239"/>
        <v>0</v>
      </c>
      <c r="BU484" s="65">
        <f>IF(BT484=1,data!$C$41*BS484,0)</f>
        <v>0</v>
      </c>
      <c r="BV484" s="87" t="s">
        <v>87</v>
      </c>
      <c r="BW484" s="66">
        <f>IF(BT484=1,IF(BS484&lt;15,VLOOKUP(BV484,data!$B$3:$E$32,2,0)*BS484,(VLOOKUP(BV484,data!$B$3:$E$32,2,0)*14)+(VLOOKUP(BV484,data!$B$3:$E$32,3,0))*(BS484-14)),0)</f>
        <v>0</v>
      </c>
      <c r="BX484" s="87" t="s">
        <v>87</v>
      </c>
      <c r="BY484" s="66">
        <f>IF(BT484=1,VLOOKUP(BX484,data!$B$35:$D$39,2,0),0)</f>
        <v>0</v>
      </c>
      <c r="BZ484" s="67">
        <f>IF(AND(BW484&lt;&gt;0,BY484&lt;&gt;0)=FALSE,0,data!$C$43)</f>
        <v>0</v>
      </c>
      <c r="CA484" s="91">
        <f t="shared" si="240"/>
        <v>0</v>
      </c>
      <c r="CB484" s="121">
        <f t="shared" si="241"/>
        <v>0</v>
      </c>
      <c r="CC484" s="61">
        <f t="shared" si="242"/>
        <v>0</v>
      </c>
      <c r="CD484" s="61">
        <f t="shared" si="243"/>
        <v>0</v>
      </c>
    </row>
    <row r="485" spans="1:82" ht="18" hidden="1" customHeight="1" x14ac:dyDescent="0.25">
      <c r="A485" s="68"/>
      <c r="B485" s="58" t="s">
        <v>567</v>
      </c>
      <c r="C485" s="113"/>
      <c r="D485" s="59"/>
      <c r="E485" s="64"/>
      <c r="F485" s="61">
        <f t="shared" si="215"/>
        <v>0</v>
      </c>
      <c r="G485" s="65">
        <f>IF(F485=1,data!$C$41*E485,0)</f>
        <v>0</v>
      </c>
      <c r="H485" s="87" t="s">
        <v>87</v>
      </c>
      <c r="I485" s="66">
        <f>IF($F485=1,IF($E485&lt;15,VLOOKUP(H485,data!$B$3:$E$32,2,0)*$E485,(VLOOKUP(H485,data!$B$3:$E$32,2,0)*14)+(VLOOKUP(H485,data!$B$3:$E$32,3,0))*($E485-14)),0)</f>
        <v>0</v>
      </c>
      <c r="J485" s="87" t="s">
        <v>87</v>
      </c>
      <c r="K485" s="66">
        <f>IF($F485=1,VLOOKUP(J485,data!$B$35:$D$39,2,0),0)</f>
        <v>0</v>
      </c>
      <c r="L485" s="67">
        <f>IF(AND(I485&lt;&gt;0,K485&lt;&gt;0)=FALSE,0,data!$C$43)</f>
        <v>0</v>
      </c>
      <c r="M485" s="91">
        <f t="shared" si="214"/>
        <v>0</v>
      </c>
      <c r="N485" s="61">
        <f t="shared" si="244"/>
        <v>0</v>
      </c>
      <c r="O485" s="61">
        <f t="shared" si="216"/>
        <v>0</v>
      </c>
      <c r="P485" s="61">
        <f t="shared" si="217"/>
        <v>0</v>
      </c>
      <c r="Q485" s="137">
        <f t="shared" si="218"/>
        <v>0</v>
      </c>
      <c r="S485" s="64"/>
      <c r="T485" s="61">
        <f t="shared" si="219"/>
        <v>0</v>
      </c>
      <c r="U485" s="65">
        <f>IF(T485=1,data!$C$41*S485,0)</f>
        <v>0</v>
      </c>
      <c r="V485" s="87" t="s">
        <v>87</v>
      </c>
      <c r="W485" s="66">
        <f>IF(T485=1,IF(S485&lt;15,VLOOKUP(V485,data!$B$3:$E$32,2,0)*S485,(VLOOKUP(V485,data!$B$3:$E$32,2,0)*14)+(VLOOKUP(V485,data!$B$3:$E$32,3,0))*(S485-14)),0)</f>
        <v>0</v>
      </c>
      <c r="X485" s="87" t="s">
        <v>87</v>
      </c>
      <c r="Y485" s="66">
        <f>IF(T485=1,VLOOKUP(X485,data!$B$35:$D$39,2,0),0)</f>
        <v>0</v>
      </c>
      <c r="Z485" s="67">
        <f>IF(AND(W485&lt;&gt;0,Y485&lt;&gt;0)=FALSE,0,data!$C$43)</f>
        <v>0</v>
      </c>
      <c r="AA485" s="91">
        <f t="shared" si="220"/>
        <v>0</v>
      </c>
      <c r="AB485" s="121">
        <f t="shared" si="221"/>
        <v>0</v>
      </c>
      <c r="AC485" s="61">
        <f t="shared" si="222"/>
        <v>0</v>
      </c>
      <c r="AD485" s="61">
        <f t="shared" si="223"/>
        <v>0</v>
      </c>
      <c r="AF485" s="64"/>
      <c r="AG485" s="61">
        <f t="shared" si="224"/>
        <v>0</v>
      </c>
      <c r="AH485" s="65">
        <f>IF(AG485=1,data!$C$41*AF485,0)</f>
        <v>0</v>
      </c>
      <c r="AI485" s="87" t="s">
        <v>87</v>
      </c>
      <c r="AJ485" s="66">
        <f>IF(AG485=1,IF(AF485&lt;15,VLOOKUP(AI485,data!$B$3:$E$32,2,0)*AF485,(VLOOKUP(AI485,data!$B$3:$E$32,2,0)*14)+(VLOOKUP(AI485,data!$B$3:$E$32,3,0))*(AF485-14)),0)</f>
        <v>0</v>
      </c>
      <c r="AK485" s="87" t="s">
        <v>87</v>
      </c>
      <c r="AL485" s="66">
        <f>IF(AG485=1,VLOOKUP(AK485,data!$B$35:$D$39,2,0),0)</f>
        <v>0</v>
      </c>
      <c r="AM485" s="67">
        <f>IF(AND(AJ485&lt;&gt;0,AL485&lt;&gt;0)=FALSE,0,data!$C$43)</f>
        <v>0</v>
      </c>
      <c r="AN485" s="91">
        <f t="shared" si="225"/>
        <v>0</v>
      </c>
      <c r="AO485" s="121">
        <f t="shared" si="226"/>
        <v>0</v>
      </c>
      <c r="AP485" s="61">
        <f t="shared" si="227"/>
        <v>0</v>
      </c>
      <c r="AQ485" s="61">
        <f t="shared" si="228"/>
        <v>0</v>
      </c>
      <c r="AS485" s="64"/>
      <c r="AT485" s="61">
        <f t="shared" si="229"/>
        <v>0</v>
      </c>
      <c r="AU485" s="65">
        <f>IF(AT485=1,data!$C$41*AS485,0)</f>
        <v>0</v>
      </c>
      <c r="AV485" s="87" t="s">
        <v>87</v>
      </c>
      <c r="AW485" s="66">
        <f>IF(AT485=1,IF(AS485&lt;15,VLOOKUP(AV485,data!$B$3:$E$32,2,0)*AS485,(VLOOKUP(AV485,data!$B$3:$E$32,2,0)*14)+(VLOOKUP(AV485,data!$B$3:$E$32,3,0))*(AS485-14)),0)</f>
        <v>0</v>
      </c>
      <c r="AX485" s="87" t="s">
        <v>87</v>
      </c>
      <c r="AY485" s="66">
        <f>IF(AT485=1,VLOOKUP(AX485,data!$B$35:$D$39,2,0),0)</f>
        <v>0</v>
      </c>
      <c r="AZ485" s="67">
        <f>IF(AND(AW485&lt;&gt;0,AY485&lt;&gt;0)=FALSE,0,data!$C$43)</f>
        <v>0</v>
      </c>
      <c r="BA485" s="91">
        <f t="shared" si="230"/>
        <v>0</v>
      </c>
      <c r="BB485" s="121">
        <f t="shared" si="231"/>
        <v>0</v>
      </c>
      <c r="BC485" s="61">
        <f t="shared" si="232"/>
        <v>0</v>
      </c>
      <c r="BD485" s="61">
        <f t="shared" si="233"/>
        <v>0</v>
      </c>
      <c r="BF485" s="64"/>
      <c r="BG485" s="61">
        <f t="shared" si="234"/>
        <v>0</v>
      </c>
      <c r="BH485" s="65">
        <f>IF(BG485=1,data!$C$41*BF485,0)</f>
        <v>0</v>
      </c>
      <c r="BI485" s="87" t="s">
        <v>87</v>
      </c>
      <c r="BJ485" s="66">
        <f>IF(BG485=1,IF(BF485&lt;15,VLOOKUP(BI485,data!$B$3:$E$32,2,0)*BF485,(VLOOKUP(BI485,data!$B$3:$E$32,2,0)*14)+(VLOOKUP(BI485,data!$B$3:$E$32,3,0))*(BF485-14)),0)</f>
        <v>0</v>
      </c>
      <c r="BK485" s="87" t="s">
        <v>87</v>
      </c>
      <c r="BL485" s="66">
        <f>IF(BG485=1,VLOOKUP(BK485,data!$B$35:$D$39,2,0),0)</f>
        <v>0</v>
      </c>
      <c r="BM485" s="67">
        <f>IF(AND(BJ485&lt;&gt;0,BL485&lt;&gt;0)=FALSE,0,data!$C$43)</f>
        <v>0</v>
      </c>
      <c r="BN485" s="91">
        <f t="shared" si="235"/>
        <v>0</v>
      </c>
      <c r="BO485" s="121">
        <f t="shared" si="236"/>
        <v>0</v>
      </c>
      <c r="BP485" s="61">
        <f t="shared" si="237"/>
        <v>0</v>
      </c>
      <c r="BQ485" s="61">
        <f t="shared" si="238"/>
        <v>0</v>
      </c>
      <c r="BS485" s="64"/>
      <c r="BT485" s="61">
        <f t="shared" si="239"/>
        <v>0</v>
      </c>
      <c r="BU485" s="65">
        <f>IF(BT485=1,data!$C$41*BS485,0)</f>
        <v>0</v>
      </c>
      <c r="BV485" s="87" t="s">
        <v>87</v>
      </c>
      <c r="BW485" s="66">
        <f>IF(BT485=1,IF(BS485&lt;15,VLOOKUP(BV485,data!$B$3:$E$32,2,0)*BS485,(VLOOKUP(BV485,data!$B$3:$E$32,2,0)*14)+(VLOOKUP(BV485,data!$B$3:$E$32,3,0))*(BS485-14)),0)</f>
        <v>0</v>
      </c>
      <c r="BX485" s="87" t="s">
        <v>87</v>
      </c>
      <c r="BY485" s="66">
        <f>IF(BT485=1,VLOOKUP(BX485,data!$B$35:$D$39,2,0),0)</f>
        <v>0</v>
      </c>
      <c r="BZ485" s="67">
        <f>IF(AND(BW485&lt;&gt;0,BY485&lt;&gt;0)=FALSE,0,data!$C$43)</f>
        <v>0</v>
      </c>
      <c r="CA485" s="91">
        <f t="shared" si="240"/>
        <v>0</v>
      </c>
      <c r="CB485" s="121">
        <f t="shared" si="241"/>
        <v>0</v>
      </c>
      <c r="CC485" s="61">
        <f t="shared" si="242"/>
        <v>0</v>
      </c>
      <c r="CD485" s="61">
        <f t="shared" si="243"/>
        <v>0</v>
      </c>
    </row>
    <row r="486" spans="1:82" ht="18" hidden="1" customHeight="1" x14ac:dyDescent="0.25">
      <c r="A486" s="68"/>
      <c r="B486" s="58" t="s">
        <v>568</v>
      </c>
      <c r="C486" s="113"/>
      <c r="D486" s="59"/>
      <c r="E486" s="64"/>
      <c r="F486" s="61">
        <f t="shared" si="215"/>
        <v>0</v>
      </c>
      <c r="G486" s="65">
        <f>IF(F486=1,data!$C$41*E486,0)</f>
        <v>0</v>
      </c>
      <c r="H486" s="87" t="s">
        <v>87</v>
      </c>
      <c r="I486" s="66">
        <f>IF($F486=1,IF($E486&lt;15,VLOOKUP(H486,data!$B$3:$E$32,2,0)*$E486,(VLOOKUP(H486,data!$B$3:$E$32,2,0)*14)+(VLOOKUP(H486,data!$B$3:$E$32,3,0))*($E486-14)),0)</f>
        <v>0</v>
      </c>
      <c r="J486" s="87" t="s">
        <v>87</v>
      </c>
      <c r="K486" s="66">
        <f>IF($F486=1,VLOOKUP(J486,data!$B$35:$D$39,2,0),0)</f>
        <v>0</v>
      </c>
      <c r="L486" s="67">
        <f>IF(AND(I486&lt;&gt;0,K486&lt;&gt;0)=FALSE,0,data!$C$43)</f>
        <v>0</v>
      </c>
      <c r="M486" s="91">
        <f t="shared" si="214"/>
        <v>0</v>
      </c>
      <c r="N486" s="61">
        <f t="shared" si="244"/>
        <v>0</v>
      </c>
      <c r="O486" s="61">
        <f t="shared" si="216"/>
        <v>0</v>
      </c>
      <c r="P486" s="61">
        <f t="shared" si="217"/>
        <v>0</v>
      </c>
      <c r="Q486" s="137">
        <f t="shared" si="218"/>
        <v>0</v>
      </c>
      <c r="S486" s="64"/>
      <c r="T486" s="61">
        <f t="shared" si="219"/>
        <v>0</v>
      </c>
      <c r="U486" s="65">
        <f>IF(T486=1,data!$C$41*S486,0)</f>
        <v>0</v>
      </c>
      <c r="V486" s="87" t="s">
        <v>87</v>
      </c>
      <c r="W486" s="66">
        <f>IF(T486=1,IF(S486&lt;15,VLOOKUP(V486,data!$B$3:$E$32,2,0)*S486,(VLOOKUP(V486,data!$B$3:$E$32,2,0)*14)+(VLOOKUP(V486,data!$B$3:$E$32,3,0))*(S486-14)),0)</f>
        <v>0</v>
      </c>
      <c r="X486" s="87" t="s">
        <v>87</v>
      </c>
      <c r="Y486" s="66">
        <f>IF(T486=1,VLOOKUP(X486,data!$B$35:$D$39,2,0),0)</f>
        <v>0</v>
      </c>
      <c r="Z486" s="67">
        <f>IF(AND(W486&lt;&gt;0,Y486&lt;&gt;0)=FALSE,0,data!$C$43)</f>
        <v>0</v>
      </c>
      <c r="AA486" s="91">
        <f t="shared" si="220"/>
        <v>0</v>
      </c>
      <c r="AB486" s="121">
        <f t="shared" si="221"/>
        <v>0</v>
      </c>
      <c r="AC486" s="61">
        <f t="shared" si="222"/>
        <v>0</v>
      </c>
      <c r="AD486" s="61">
        <f t="shared" si="223"/>
        <v>0</v>
      </c>
      <c r="AF486" s="64"/>
      <c r="AG486" s="61">
        <f t="shared" si="224"/>
        <v>0</v>
      </c>
      <c r="AH486" s="65">
        <f>IF(AG486=1,data!$C$41*AF486,0)</f>
        <v>0</v>
      </c>
      <c r="AI486" s="87" t="s">
        <v>87</v>
      </c>
      <c r="AJ486" s="66">
        <f>IF(AG486=1,IF(AF486&lt;15,VLOOKUP(AI486,data!$B$3:$E$32,2,0)*AF486,(VLOOKUP(AI486,data!$B$3:$E$32,2,0)*14)+(VLOOKUP(AI486,data!$B$3:$E$32,3,0))*(AF486-14)),0)</f>
        <v>0</v>
      </c>
      <c r="AK486" s="87" t="s">
        <v>87</v>
      </c>
      <c r="AL486" s="66">
        <f>IF(AG486=1,VLOOKUP(AK486,data!$B$35:$D$39,2,0),0)</f>
        <v>0</v>
      </c>
      <c r="AM486" s="67">
        <f>IF(AND(AJ486&lt;&gt;0,AL486&lt;&gt;0)=FALSE,0,data!$C$43)</f>
        <v>0</v>
      </c>
      <c r="AN486" s="91">
        <f t="shared" si="225"/>
        <v>0</v>
      </c>
      <c r="AO486" s="121">
        <f t="shared" si="226"/>
        <v>0</v>
      </c>
      <c r="AP486" s="61">
        <f t="shared" si="227"/>
        <v>0</v>
      </c>
      <c r="AQ486" s="61">
        <f t="shared" si="228"/>
        <v>0</v>
      </c>
      <c r="AS486" s="64"/>
      <c r="AT486" s="61">
        <f t="shared" si="229"/>
        <v>0</v>
      </c>
      <c r="AU486" s="65">
        <f>IF(AT486=1,data!$C$41*AS486,0)</f>
        <v>0</v>
      </c>
      <c r="AV486" s="87" t="s">
        <v>87</v>
      </c>
      <c r="AW486" s="66">
        <f>IF(AT486=1,IF(AS486&lt;15,VLOOKUP(AV486,data!$B$3:$E$32,2,0)*AS486,(VLOOKUP(AV486,data!$B$3:$E$32,2,0)*14)+(VLOOKUP(AV486,data!$B$3:$E$32,3,0))*(AS486-14)),0)</f>
        <v>0</v>
      </c>
      <c r="AX486" s="87" t="s">
        <v>87</v>
      </c>
      <c r="AY486" s="66">
        <f>IF(AT486=1,VLOOKUP(AX486,data!$B$35:$D$39,2,0),0)</f>
        <v>0</v>
      </c>
      <c r="AZ486" s="67">
        <f>IF(AND(AW486&lt;&gt;0,AY486&lt;&gt;0)=FALSE,0,data!$C$43)</f>
        <v>0</v>
      </c>
      <c r="BA486" s="91">
        <f t="shared" si="230"/>
        <v>0</v>
      </c>
      <c r="BB486" s="121">
        <f t="shared" si="231"/>
        <v>0</v>
      </c>
      <c r="BC486" s="61">
        <f t="shared" si="232"/>
        <v>0</v>
      </c>
      <c r="BD486" s="61">
        <f t="shared" si="233"/>
        <v>0</v>
      </c>
      <c r="BF486" s="64"/>
      <c r="BG486" s="61">
        <f t="shared" si="234"/>
        <v>0</v>
      </c>
      <c r="BH486" s="65">
        <f>IF(BG486=1,data!$C$41*BF486,0)</f>
        <v>0</v>
      </c>
      <c r="BI486" s="87" t="s">
        <v>87</v>
      </c>
      <c r="BJ486" s="66">
        <f>IF(BG486=1,IF(BF486&lt;15,VLOOKUP(BI486,data!$B$3:$E$32,2,0)*BF486,(VLOOKUP(BI486,data!$B$3:$E$32,2,0)*14)+(VLOOKUP(BI486,data!$B$3:$E$32,3,0))*(BF486-14)),0)</f>
        <v>0</v>
      </c>
      <c r="BK486" s="87" t="s">
        <v>87</v>
      </c>
      <c r="BL486" s="66">
        <f>IF(BG486=1,VLOOKUP(BK486,data!$B$35:$D$39,2,0),0)</f>
        <v>0</v>
      </c>
      <c r="BM486" s="67">
        <f>IF(AND(BJ486&lt;&gt;0,BL486&lt;&gt;0)=FALSE,0,data!$C$43)</f>
        <v>0</v>
      </c>
      <c r="BN486" s="91">
        <f t="shared" si="235"/>
        <v>0</v>
      </c>
      <c r="BO486" s="121">
        <f t="shared" si="236"/>
        <v>0</v>
      </c>
      <c r="BP486" s="61">
        <f t="shared" si="237"/>
        <v>0</v>
      </c>
      <c r="BQ486" s="61">
        <f t="shared" si="238"/>
        <v>0</v>
      </c>
      <c r="BS486" s="64"/>
      <c r="BT486" s="61">
        <f t="shared" si="239"/>
        <v>0</v>
      </c>
      <c r="BU486" s="65">
        <f>IF(BT486=1,data!$C$41*BS486,0)</f>
        <v>0</v>
      </c>
      <c r="BV486" s="87" t="s">
        <v>87</v>
      </c>
      <c r="BW486" s="66">
        <f>IF(BT486=1,IF(BS486&lt;15,VLOOKUP(BV486,data!$B$3:$E$32,2,0)*BS486,(VLOOKUP(BV486,data!$B$3:$E$32,2,0)*14)+(VLOOKUP(BV486,data!$B$3:$E$32,3,0))*(BS486-14)),0)</f>
        <v>0</v>
      </c>
      <c r="BX486" s="87" t="s">
        <v>87</v>
      </c>
      <c r="BY486" s="66">
        <f>IF(BT486=1,VLOOKUP(BX486,data!$B$35:$D$39,2,0),0)</f>
        <v>0</v>
      </c>
      <c r="BZ486" s="67">
        <f>IF(AND(BW486&lt;&gt;0,BY486&lt;&gt;0)=FALSE,0,data!$C$43)</f>
        <v>0</v>
      </c>
      <c r="CA486" s="91">
        <f t="shared" si="240"/>
        <v>0</v>
      </c>
      <c r="CB486" s="121">
        <f t="shared" si="241"/>
        <v>0</v>
      </c>
      <c r="CC486" s="61">
        <f t="shared" si="242"/>
        <v>0</v>
      </c>
      <c r="CD486" s="61">
        <f t="shared" si="243"/>
        <v>0</v>
      </c>
    </row>
    <row r="487" spans="1:82" ht="18" hidden="1" customHeight="1" x14ac:dyDescent="0.25">
      <c r="A487" s="68"/>
      <c r="B487" s="58" t="s">
        <v>569</v>
      </c>
      <c r="C487" s="113"/>
      <c r="D487" s="59"/>
      <c r="E487" s="64"/>
      <c r="F487" s="61">
        <f t="shared" si="215"/>
        <v>0</v>
      </c>
      <c r="G487" s="65">
        <f>IF(F487=1,data!$C$41*E487,0)</f>
        <v>0</v>
      </c>
      <c r="H487" s="87" t="s">
        <v>87</v>
      </c>
      <c r="I487" s="66">
        <f>IF($F487=1,IF($E487&lt;15,VLOOKUP(H487,data!$B$3:$E$32,2,0)*$E487,(VLOOKUP(H487,data!$B$3:$E$32,2,0)*14)+(VLOOKUP(H487,data!$B$3:$E$32,3,0))*($E487-14)),0)</f>
        <v>0</v>
      </c>
      <c r="J487" s="87" t="s">
        <v>87</v>
      </c>
      <c r="K487" s="66">
        <f>IF($F487=1,VLOOKUP(J487,data!$B$35:$D$39,2,0),0)</f>
        <v>0</v>
      </c>
      <c r="L487" s="67">
        <f>IF(AND(I487&lt;&gt;0,K487&lt;&gt;0)=FALSE,0,data!$C$43)</f>
        <v>0</v>
      </c>
      <c r="M487" s="91">
        <f t="shared" si="214"/>
        <v>0</v>
      </c>
      <c r="N487" s="61">
        <f t="shared" si="244"/>
        <v>0</v>
      </c>
      <c r="O487" s="61">
        <f t="shared" si="216"/>
        <v>0</v>
      </c>
      <c r="P487" s="61">
        <f t="shared" si="217"/>
        <v>0</v>
      </c>
      <c r="Q487" s="137">
        <f t="shared" si="218"/>
        <v>0</v>
      </c>
      <c r="S487" s="64"/>
      <c r="T487" s="61">
        <f t="shared" si="219"/>
        <v>0</v>
      </c>
      <c r="U487" s="65">
        <f>IF(T487=1,data!$C$41*S487,0)</f>
        <v>0</v>
      </c>
      <c r="V487" s="87" t="s">
        <v>87</v>
      </c>
      <c r="W487" s="66">
        <f>IF(T487=1,IF(S487&lt;15,VLOOKUP(V487,data!$B$3:$E$32,2,0)*S487,(VLOOKUP(V487,data!$B$3:$E$32,2,0)*14)+(VLOOKUP(V487,data!$B$3:$E$32,3,0))*(S487-14)),0)</f>
        <v>0</v>
      </c>
      <c r="X487" s="87" t="s">
        <v>87</v>
      </c>
      <c r="Y487" s="66">
        <f>IF(T487=1,VLOOKUP(X487,data!$B$35:$D$39,2,0),0)</f>
        <v>0</v>
      </c>
      <c r="Z487" s="67">
        <f>IF(AND(W487&lt;&gt;0,Y487&lt;&gt;0)=FALSE,0,data!$C$43)</f>
        <v>0</v>
      </c>
      <c r="AA487" s="91">
        <f t="shared" si="220"/>
        <v>0</v>
      </c>
      <c r="AB487" s="121">
        <f t="shared" si="221"/>
        <v>0</v>
      </c>
      <c r="AC487" s="61">
        <f t="shared" si="222"/>
        <v>0</v>
      </c>
      <c r="AD487" s="61">
        <f t="shared" si="223"/>
        <v>0</v>
      </c>
      <c r="AF487" s="64"/>
      <c r="AG487" s="61">
        <f t="shared" si="224"/>
        <v>0</v>
      </c>
      <c r="AH487" s="65">
        <f>IF(AG487=1,data!$C$41*AF487,0)</f>
        <v>0</v>
      </c>
      <c r="AI487" s="87" t="s">
        <v>87</v>
      </c>
      <c r="AJ487" s="66">
        <f>IF(AG487=1,IF(AF487&lt;15,VLOOKUP(AI487,data!$B$3:$E$32,2,0)*AF487,(VLOOKUP(AI487,data!$B$3:$E$32,2,0)*14)+(VLOOKUP(AI487,data!$B$3:$E$32,3,0))*(AF487-14)),0)</f>
        <v>0</v>
      </c>
      <c r="AK487" s="87" t="s">
        <v>87</v>
      </c>
      <c r="AL487" s="66">
        <f>IF(AG487=1,VLOOKUP(AK487,data!$B$35:$D$39,2,0),0)</f>
        <v>0</v>
      </c>
      <c r="AM487" s="67">
        <f>IF(AND(AJ487&lt;&gt;0,AL487&lt;&gt;0)=FALSE,0,data!$C$43)</f>
        <v>0</v>
      </c>
      <c r="AN487" s="91">
        <f t="shared" si="225"/>
        <v>0</v>
      </c>
      <c r="AO487" s="121">
        <f t="shared" si="226"/>
        <v>0</v>
      </c>
      <c r="AP487" s="61">
        <f t="shared" si="227"/>
        <v>0</v>
      </c>
      <c r="AQ487" s="61">
        <f t="shared" si="228"/>
        <v>0</v>
      </c>
      <c r="AS487" s="64"/>
      <c r="AT487" s="61">
        <f t="shared" si="229"/>
        <v>0</v>
      </c>
      <c r="AU487" s="65">
        <f>IF(AT487=1,data!$C$41*AS487,0)</f>
        <v>0</v>
      </c>
      <c r="AV487" s="87" t="s">
        <v>87</v>
      </c>
      <c r="AW487" s="66">
        <f>IF(AT487=1,IF(AS487&lt;15,VLOOKUP(AV487,data!$B$3:$E$32,2,0)*AS487,(VLOOKUP(AV487,data!$B$3:$E$32,2,0)*14)+(VLOOKUP(AV487,data!$B$3:$E$32,3,0))*(AS487-14)),0)</f>
        <v>0</v>
      </c>
      <c r="AX487" s="87" t="s">
        <v>87</v>
      </c>
      <c r="AY487" s="66">
        <f>IF(AT487=1,VLOOKUP(AX487,data!$B$35:$D$39,2,0),0)</f>
        <v>0</v>
      </c>
      <c r="AZ487" s="67">
        <f>IF(AND(AW487&lt;&gt;0,AY487&lt;&gt;0)=FALSE,0,data!$C$43)</f>
        <v>0</v>
      </c>
      <c r="BA487" s="91">
        <f t="shared" si="230"/>
        <v>0</v>
      </c>
      <c r="BB487" s="121">
        <f t="shared" si="231"/>
        <v>0</v>
      </c>
      <c r="BC487" s="61">
        <f t="shared" si="232"/>
        <v>0</v>
      </c>
      <c r="BD487" s="61">
        <f t="shared" si="233"/>
        <v>0</v>
      </c>
      <c r="BF487" s="64"/>
      <c r="BG487" s="61">
        <f t="shared" si="234"/>
        <v>0</v>
      </c>
      <c r="BH487" s="65">
        <f>IF(BG487=1,data!$C$41*BF487,0)</f>
        <v>0</v>
      </c>
      <c r="BI487" s="87" t="s">
        <v>87</v>
      </c>
      <c r="BJ487" s="66">
        <f>IF(BG487=1,IF(BF487&lt;15,VLOOKUP(BI487,data!$B$3:$E$32,2,0)*BF487,(VLOOKUP(BI487,data!$B$3:$E$32,2,0)*14)+(VLOOKUP(BI487,data!$B$3:$E$32,3,0))*(BF487-14)),0)</f>
        <v>0</v>
      </c>
      <c r="BK487" s="87" t="s">
        <v>87</v>
      </c>
      <c r="BL487" s="66">
        <f>IF(BG487=1,VLOOKUP(BK487,data!$B$35:$D$39,2,0),0)</f>
        <v>0</v>
      </c>
      <c r="BM487" s="67">
        <f>IF(AND(BJ487&lt;&gt;0,BL487&lt;&gt;0)=FALSE,0,data!$C$43)</f>
        <v>0</v>
      </c>
      <c r="BN487" s="91">
        <f t="shared" si="235"/>
        <v>0</v>
      </c>
      <c r="BO487" s="121">
        <f t="shared" si="236"/>
        <v>0</v>
      </c>
      <c r="BP487" s="61">
        <f t="shared" si="237"/>
        <v>0</v>
      </c>
      <c r="BQ487" s="61">
        <f t="shared" si="238"/>
        <v>0</v>
      </c>
      <c r="BS487" s="64"/>
      <c r="BT487" s="61">
        <f t="shared" si="239"/>
        <v>0</v>
      </c>
      <c r="BU487" s="65">
        <f>IF(BT487=1,data!$C$41*BS487,0)</f>
        <v>0</v>
      </c>
      <c r="BV487" s="87" t="s">
        <v>87</v>
      </c>
      <c r="BW487" s="66">
        <f>IF(BT487=1,IF(BS487&lt;15,VLOOKUP(BV487,data!$B$3:$E$32,2,0)*BS487,(VLOOKUP(BV487,data!$B$3:$E$32,2,0)*14)+(VLOOKUP(BV487,data!$B$3:$E$32,3,0))*(BS487-14)),0)</f>
        <v>0</v>
      </c>
      <c r="BX487" s="87" t="s">
        <v>87</v>
      </c>
      <c r="BY487" s="66">
        <f>IF(BT487=1,VLOOKUP(BX487,data!$B$35:$D$39,2,0),0)</f>
        <v>0</v>
      </c>
      <c r="BZ487" s="67">
        <f>IF(AND(BW487&lt;&gt;0,BY487&lt;&gt;0)=FALSE,0,data!$C$43)</f>
        <v>0</v>
      </c>
      <c r="CA487" s="91">
        <f t="shared" si="240"/>
        <v>0</v>
      </c>
      <c r="CB487" s="121">
        <f t="shared" si="241"/>
        <v>0</v>
      </c>
      <c r="CC487" s="61">
        <f t="shared" si="242"/>
        <v>0</v>
      </c>
      <c r="CD487" s="61">
        <f t="shared" si="243"/>
        <v>0</v>
      </c>
    </row>
    <row r="488" spans="1:82" ht="18" hidden="1" customHeight="1" x14ac:dyDescent="0.25">
      <c r="A488" s="68"/>
      <c r="B488" s="58" t="s">
        <v>570</v>
      </c>
      <c r="C488" s="113"/>
      <c r="D488" s="59"/>
      <c r="E488" s="64"/>
      <c r="F488" s="61">
        <f t="shared" si="215"/>
        <v>0</v>
      </c>
      <c r="G488" s="65">
        <f>IF(F488=1,data!$C$41*E488,0)</f>
        <v>0</v>
      </c>
      <c r="H488" s="87" t="s">
        <v>87</v>
      </c>
      <c r="I488" s="66">
        <f>IF($F488=1,IF($E488&lt;15,VLOOKUP(H488,data!$B$3:$E$32,2,0)*$E488,(VLOOKUP(H488,data!$B$3:$E$32,2,0)*14)+(VLOOKUP(H488,data!$B$3:$E$32,3,0))*($E488-14)),0)</f>
        <v>0</v>
      </c>
      <c r="J488" s="87" t="s">
        <v>87</v>
      </c>
      <c r="K488" s="66">
        <f>IF($F488=1,VLOOKUP(J488,data!$B$35:$D$39,2,0),0)</f>
        <v>0</v>
      </c>
      <c r="L488" s="67">
        <f>IF(AND(I488&lt;&gt;0,K488&lt;&gt;0)=FALSE,0,data!$C$43)</f>
        <v>0</v>
      </c>
      <c r="M488" s="91">
        <f t="shared" si="214"/>
        <v>0</v>
      </c>
      <c r="N488" s="61">
        <f t="shared" si="244"/>
        <v>0</v>
      </c>
      <c r="O488" s="61">
        <f t="shared" si="216"/>
        <v>0</v>
      </c>
      <c r="P488" s="61">
        <f t="shared" si="217"/>
        <v>0</v>
      </c>
      <c r="Q488" s="137">
        <f t="shared" si="218"/>
        <v>0</v>
      </c>
      <c r="S488" s="64"/>
      <c r="T488" s="61">
        <f t="shared" si="219"/>
        <v>0</v>
      </c>
      <c r="U488" s="65">
        <f>IF(T488=1,data!$C$41*S488,0)</f>
        <v>0</v>
      </c>
      <c r="V488" s="87" t="s">
        <v>87</v>
      </c>
      <c r="W488" s="66">
        <f>IF(T488=1,IF(S488&lt;15,VLOOKUP(V488,data!$B$3:$E$32,2,0)*S488,(VLOOKUP(V488,data!$B$3:$E$32,2,0)*14)+(VLOOKUP(V488,data!$B$3:$E$32,3,0))*(S488-14)),0)</f>
        <v>0</v>
      </c>
      <c r="X488" s="87" t="s">
        <v>87</v>
      </c>
      <c r="Y488" s="66">
        <f>IF(T488=1,VLOOKUP(X488,data!$B$35:$D$39,2,0),0)</f>
        <v>0</v>
      </c>
      <c r="Z488" s="67">
        <f>IF(AND(W488&lt;&gt;0,Y488&lt;&gt;0)=FALSE,0,data!$C$43)</f>
        <v>0</v>
      </c>
      <c r="AA488" s="91">
        <f t="shared" si="220"/>
        <v>0</v>
      </c>
      <c r="AB488" s="121">
        <f t="shared" si="221"/>
        <v>0</v>
      </c>
      <c r="AC488" s="61">
        <f t="shared" si="222"/>
        <v>0</v>
      </c>
      <c r="AD488" s="61">
        <f t="shared" si="223"/>
        <v>0</v>
      </c>
      <c r="AF488" s="64"/>
      <c r="AG488" s="61">
        <f t="shared" si="224"/>
        <v>0</v>
      </c>
      <c r="AH488" s="65">
        <f>IF(AG488=1,data!$C$41*AF488,0)</f>
        <v>0</v>
      </c>
      <c r="AI488" s="87" t="s">
        <v>87</v>
      </c>
      <c r="AJ488" s="66">
        <f>IF(AG488=1,IF(AF488&lt;15,VLOOKUP(AI488,data!$B$3:$E$32,2,0)*AF488,(VLOOKUP(AI488,data!$B$3:$E$32,2,0)*14)+(VLOOKUP(AI488,data!$B$3:$E$32,3,0))*(AF488-14)),0)</f>
        <v>0</v>
      </c>
      <c r="AK488" s="87" t="s">
        <v>87</v>
      </c>
      <c r="AL488" s="66">
        <f>IF(AG488=1,VLOOKUP(AK488,data!$B$35:$D$39,2,0),0)</f>
        <v>0</v>
      </c>
      <c r="AM488" s="67">
        <f>IF(AND(AJ488&lt;&gt;0,AL488&lt;&gt;0)=FALSE,0,data!$C$43)</f>
        <v>0</v>
      </c>
      <c r="AN488" s="91">
        <f t="shared" si="225"/>
        <v>0</v>
      </c>
      <c r="AO488" s="121">
        <f t="shared" si="226"/>
        <v>0</v>
      </c>
      <c r="AP488" s="61">
        <f t="shared" si="227"/>
        <v>0</v>
      </c>
      <c r="AQ488" s="61">
        <f t="shared" si="228"/>
        <v>0</v>
      </c>
      <c r="AS488" s="64"/>
      <c r="AT488" s="61">
        <f t="shared" si="229"/>
        <v>0</v>
      </c>
      <c r="AU488" s="65">
        <f>IF(AT488=1,data!$C$41*AS488,0)</f>
        <v>0</v>
      </c>
      <c r="AV488" s="87" t="s">
        <v>87</v>
      </c>
      <c r="AW488" s="66">
        <f>IF(AT488=1,IF(AS488&lt;15,VLOOKUP(AV488,data!$B$3:$E$32,2,0)*AS488,(VLOOKUP(AV488,data!$B$3:$E$32,2,0)*14)+(VLOOKUP(AV488,data!$B$3:$E$32,3,0))*(AS488-14)),0)</f>
        <v>0</v>
      </c>
      <c r="AX488" s="87" t="s">
        <v>87</v>
      </c>
      <c r="AY488" s="66">
        <f>IF(AT488=1,VLOOKUP(AX488,data!$B$35:$D$39,2,0),0)</f>
        <v>0</v>
      </c>
      <c r="AZ488" s="67">
        <f>IF(AND(AW488&lt;&gt;0,AY488&lt;&gt;0)=FALSE,0,data!$C$43)</f>
        <v>0</v>
      </c>
      <c r="BA488" s="91">
        <f t="shared" si="230"/>
        <v>0</v>
      </c>
      <c r="BB488" s="121">
        <f t="shared" si="231"/>
        <v>0</v>
      </c>
      <c r="BC488" s="61">
        <f t="shared" si="232"/>
        <v>0</v>
      </c>
      <c r="BD488" s="61">
        <f t="shared" si="233"/>
        <v>0</v>
      </c>
      <c r="BF488" s="64"/>
      <c r="BG488" s="61">
        <f t="shared" si="234"/>
        <v>0</v>
      </c>
      <c r="BH488" s="65">
        <f>IF(BG488=1,data!$C$41*BF488,0)</f>
        <v>0</v>
      </c>
      <c r="BI488" s="87" t="s">
        <v>87</v>
      </c>
      <c r="BJ488" s="66">
        <f>IF(BG488=1,IF(BF488&lt;15,VLOOKUP(BI488,data!$B$3:$E$32,2,0)*BF488,(VLOOKUP(BI488,data!$B$3:$E$32,2,0)*14)+(VLOOKUP(BI488,data!$B$3:$E$32,3,0))*(BF488-14)),0)</f>
        <v>0</v>
      </c>
      <c r="BK488" s="87" t="s">
        <v>87</v>
      </c>
      <c r="BL488" s="66">
        <f>IF(BG488=1,VLOOKUP(BK488,data!$B$35:$D$39,2,0),0)</f>
        <v>0</v>
      </c>
      <c r="BM488" s="67">
        <f>IF(AND(BJ488&lt;&gt;0,BL488&lt;&gt;0)=FALSE,0,data!$C$43)</f>
        <v>0</v>
      </c>
      <c r="BN488" s="91">
        <f t="shared" si="235"/>
        <v>0</v>
      </c>
      <c r="BO488" s="121">
        <f t="shared" si="236"/>
        <v>0</v>
      </c>
      <c r="BP488" s="61">
        <f t="shared" si="237"/>
        <v>0</v>
      </c>
      <c r="BQ488" s="61">
        <f t="shared" si="238"/>
        <v>0</v>
      </c>
      <c r="BS488" s="64"/>
      <c r="BT488" s="61">
        <f t="shared" si="239"/>
        <v>0</v>
      </c>
      <c r="BU488" s="65">
        <f>IF(BT488=1,data!$C$41*BS488,0)</f>
        <v>0</v>
      </c>
      <c r="BV488" s="87" t="s">
        <v>87</v>
      </c>
      <c r="BW488" s="66">
        <f>IF(BT488=1,IF(BS488&lt;15,VLOOKUP(BV488,data!$B$3:$E$32,2,0)*BS488,(VLOOKUP(BV488,data!$B$3:$E$32,2,0)*14)+(VLOOKUP(BV488,data!$B$3:$E$32,3,0))*(BS488-14)),0)</f>
        <v>0</v>
      </c>
      <c r="BX488" s="87" t="s">
        <v>87</v>
      </c>
      <c r="BY488" s="66">
        <f>IF(BT488=1,VLOOKUP(BX488,data!$B$35:$D$39,2,0),0)</f>
        <v>0</v>
      </c>
      <c r="BZ488" s="67">
        <f>IF(AND(BW488&lt;&gt;0,BY488&lt;&gt;0)=FALSE,0,data!$C$43)</f>
        <v>0</v>
      </c>
      <c r="CA488" s="91">
        <f t="shared" si="240"/>
        <v>0</v>
      </c>
      <c r="CB488" s="121">
        <f t="shared" si="241"/>
        <v>0</v>
      </c>
      <c r="CC488" s="61">
        <f t="shared" si="242"/>
        <v>0</v>
      </c>
      <c r="CD488" s="61">
        <f t="shared" si="243"/>
        <v>0</v>
      </c>
    </row>
    <row r="489" spans="1:82" ht="18" hidden="1" customHeight="1" x14ac:dyDescent="0.25">
      <c r="A489" s="68"/>
      <c r="B489" s="58" t="s">
        <v>571</v>
      </c>
      <c r="C489" s="113"/>
      <c r="D489" s="59"/>
      <c r="E489" s="64"/>
      <c r="F489" s="61">
        <f t="shared" si="215"/>
        <v>0</v>
      </c>
      <c r="G489" s="65">
        <f>IF(F489=1,data!$C$41*E489,0)</f>
        <v>0</v>
      </c>
      <c r="H489" s="87" t="s">
        <v>87</v>
      </c>
      <c r="I489" s="66">
        <f>IF($F489=1,IF($E489&lt;15,VLOOKUP(H489,data!$B$3:$E$32,2,0)*$E489,(VLOOKUP(H489,data!$B$3:$E$32,2,0)*14)+(VLOOKUP(H489,data!$B$3:$E$32,3,0))*($E489-14)),0)</f>
        <v>0</v>
      </c>
      <c r="J489" s="87" t="s">
        <v>87</v>
      </c>
      <c r="K489" s="66">
        <f>IF($F489=1,VLOOKUP(J489,data!$B$35:$D$39,2,0),0)</f>
        <v>0</v>
      </c>
      <c r="L489" s="67">
        <f>IF(AND(I489&lt;&gt;0,K489&lt;&gt;0)=FALSE,0,data!$C$43)</f>
        <v>0</v>
      </c>
      <c r="M489" s="91">
        <f t="shared" si="214"/>
        <v>0</v>
      </c>
      <c r="N489" s="61">
        <f t="shared" si="244"/>
        <v>0</v>
      </c>
      <c r="O489" s="61">
        <f t="shared" si="216"/>
        <v>0</v>
      </c>
      <c r="P489" s="61">
        <f t="shared" si="217"/>
        <v>0</v>
      </c>
      <c r="Q489" s="137">
        <f t="shared" si="218"/>
        <v>0</v>
      </c>
      <c r="S489" s="64"/>
      <c r="T489" s="61">
        <f t="shared" si="219"/>
        <v>0</v>
      </c>
      <c r="U489" s="65">
        <f>IF(T489=1,data!$C$41*S489,0)</f>
        <v>0</v>
      </c>
      <c r="V489" s="87" t="s">
        <v>87</v>
      </c>
      <c r="W489" s="66">
        <f>IF(T489=1,IF(S489&lt;15,VLOOKUP(V489,data!$B$3:$E$32,2,0)*S489,(VLOOKUP(V489,data!$B$3:$E$32,2,0)*14)+(VLOOKUP(V489,data!$B$3:$E$32,3,0))*(S489-14)),0)</f>
        <v>0</v>
      </c>
      <c r="X489" s="87" t="s">
        <v>87</v>
      </c>
      <c r="Y489" s="66">
        <f>IF(T489=1,VLOOKUP(X489,data!$B$35:$D$39,2,0),0)</f>
        <v>0</v>
      </c>
      <c r="Z489" s="67">
        <f>IF(AND(W489&lt;&gt;0,Y489&lt;&gt;0)=FALSE,0,data!$C$43)</f>
        <v>0</v>
      </c>
      <c r="AA489" s="91">
        <f t="shared" si="220"/>
        <v>0</v>
      </c>
      <c r="AB489" s="121">
        <f t="shared" si="221"/>
        <v>0</v>
      </c>
      <c r="AC489" s="61">
        <f t="shared" si="222"/>
        <v>0</v>
      </c>
      <c r="AD489" s="61">
        <f t="shared" si="223"/>
        <v>0</v>
      </c>
      <c r="AF489" s="64"/>
      <c r="AG489" s="61">
        <f t="shared" si="224"/>
        <v>0</v>
      </c>
      <c r="AH489" s="65">
        <f>IF(AG489=1,data!$C$41*AF489,0)</f>
        <v>0</v>
      </c>
      <c r="AI489" s="87" t="s">
        <v>87</v>
      </c>
      <c r="AJ489" s="66">
        <f>IF(AG489=1,IF(AF489&lt;15,VLOOKUP(AI489,data!$B$3:$E$32,2,0)*AF489,(VLOOKUP(AI489,data!$B$3:$E$32,2,0)*14)+(VLOOKUP(AI489,data!$B$3:$E$32,3,0))*(AF489-14)),0)</f>
        <v>0</v>
      </c>
      <c r="AK489" s="87" t="s">
        <v>87</v>
      </c>
      <c r="AL489" s="66">
        <f>IF(AG489=1,VLOOKUP(AK489,data!$B$35:$D$39,2,0),0)</f>
        <v>0</v>
      </c>
      <c r="AM489" s="67">
        <f>IF(AND(AJ489&lt;&gt;0,AL489&lt;&gt;0)=FALSE,0,data!$C$43)</f>
        <v>0</v>
      </c>
      <c r="AN489" s="91">
        <f t="shared" si="225"/>
        <v>0</v>
      </c>
      <c r="AO489" s="121">
        <f t="shared" si="226"/>
        <v>0</v>
      </c>
      <c r="AP489" s="61">
        <f t="shared" si="227"/>
        <v>0</v>
      </c>
      <c r="AQ489" s="61">
        <f t="shared" si="228"/>
        <v>0</v>
      </c>
      <c r="AS489" s="64"/>
      <c r="AT489" s="61">
        <f t="shared" si="229"/>
        <v>0</v>
      </c>
      <c r="AU489" s="65">
        <f>IF(AT489=1,data!$C$41*AS489,0)</f>
        <v>0</v>
      </c>
      <c r="AV489" s="87" t="s">
        <v>87</v>
      </c>
      <c r="AW489" s="66">
        <f>IF(AT489=1,IF(AS489&lt;15,VLOOKUP(AV489,data!$B$3:$E$32,2,0)*AS489,(VLOOKUP(AV489,data!$B$3:$E$32,2,0)*14)+(VLOOKUP(AV489,data!$B$3:$E$32,3,0))*(AS489-14)),0)</f>
        <v>0</v>
      </c>
      <c r="AX489" s="87" t="s">
        <v>87</v>
      </c>
      <c r="AY489" s="66">
        <f>IF(AT489=1,VLOOKUP(AX489,data!$B$35:$D$39,2,0),0)</f>
        <v>0</v>
      </c>
      <c r="AZ489" s="67">
        <f>IF(AND(AW489&lt;&gt;0,AY489&lt;&gt;0)=FALSE,0,data!$C$43)</f>
        <v>0</v>
      </c>
      <c r="BA489" s="91">
        <f t="shared" si="230"/>
        <v>0</v>
      </c>
      <c r="BB489" s="121">
        <f t="shared" si="231"/>
        <v>0</v>
      </c>
      <c r="BC489" s="61">
        <f t="shared" si="232"/>
        <v>0</v>
      </c>
      <c r="BD489" s="61">
        <f t="shared" si="233"/>
        <v>0</v>
      </c>
      <c r="BF489" s="64"/>
      <c r="BG489" s="61">
        <f t="shared" si="234"/>
        <v>0</v>
      </c>
      <c r="BH489" s="65">
        <f>IF(BG489=1,data!$C$41*BF489,0)</f>
        <v>0</v>
      </c>
      <c r="BI489" s="87" t="s">
        <v>87</v>
      </c>
      <c r="BJ489" s="66">
        <f>IF(BG489=1,IF(BF489&lt;15,VLOOKUP(BI489,data!$B$3:$E$32,2,0)*BF489,(VLOOKUP(BI489,data!$B$3:$E$32,2,0)*14)+(VLOOKUP(BI489,data!$B$3:$E$32,3,0))*(BF489-14)),0)</f>
        <v>0</v>
      </c>
      <c r="BK489" s="87" t="s">
        <v>87</v>
      </c>
      <c r="BL489" s="66">
        <f>IF(BG489=1,VLOOKUP(BK489,data!$B$35:$D$39,2,0),0)</f>
        <v>0</v>
      </c>
      <c r="BM489" s="67">
        <f>IF(AND(BJ489&lt;&gt;0,BL489&lt;&gt;0)=FALSE,0,data!$C$43)</f>
        <v>0</v>
      </c>
      <c r="BN489" s="91">
        <f t="shared" si="235"/>
        <v>0</v>
      </c>
      <c r="BO489" s="121">
        <f t="shared" si="236"/>
        <v>0</v>
      </c>
      <c r="BP489" s="61">
        <f t="shared" si="237"/>
        <v>0</v>
      </c>
      <c r="BQ489" s="61">
        <f t="shared" si="238"/>
        <v>0</v>
      </c>
      <c r="BS489" s="64"/>
      <c r="BT489" s="61">
        <f t="shared" si="239"/>
        <v>0</v>
      </c>
      <c r="BU489" s="65">
        <f>IF(BT489=1,data!$C$41*BS489,0)</f>
        <v>0</v>
      </c>
      <c r="BV489" s="87" t="s">
        <v>87</v>
      </c>
      <c r="BW489" s="66">
        <f>IF(BT489=1,IF(BS489&lt;15,VLOOKUP(BV489,data!$B$3:$E$32,2,0)*BS489,(VLOOKUP(BV489,data!$B$3:$E$32,2,0)*14)+(VLOOKUP(BV489,data!$B$3:$E$32,3,0))*(BS489-14)),0)</f>
        <v>0</v>
      </c>
      <c r="BX489" s="87" t="s">
        <v>87</v>
      </c>
      <c r="BY489" s="66">
        <f>IF(BT489=1,VLOOKUP(BX489,data!$B$35:$D$39,2,0),0)</f>
        <v>0</v>
      </c>
      <c r="BZ489" s="67">
        <f>IF(AND(BW489&lt;&gt;0,BY489&lt;&gt;0)=FALSE,0,data!$C$43)</f>
        <v>0</v>
      </c>
      <c r="CA489" s="91">
        <f t="shared" si="240"/>
        <v>0</v>
      </c>
      <c r="CB489" s="121">
        <f t="shared" si="241"/>
        <v>0</v>
      </c>
      <c r="CC489" s="61">
        <f t="shared" si="242"/>
        <v>0</v>
      </c>
      <c r="CD489" s="61">
        <f t="shared" si="243"/>
        <v>0</v>
      </c>
    </row>
    <row r="490" spans="1:82" ht="18" hidden="1" customHeight="1" x14ac:dyDescent="0.25">
      <c r="A490" s="68"/>
      <c r="B490" s="58" t="s">
        <v>572</v>
      </c>
      <c r="C490" s="113"/>
      <c r="D490" s="59"/>
      <c r="E490" s="64"/>
      <c r="F490" s="61">
        <f t="shared" si="215"/>
        <v>0</v>
      </c>
      <c r="G490" s="65">
        <f>IF(F490=1,data!$C$41*E490,0)</f>
        <v>0</v>
      </c>
      <c r="H490" s="87" t="s">
        <v>87</v>
      </c>
      <c r="I490" s="66">
        <f>IF($F490=1,IF($E490&lt;15,VLOOKUP(H490,data!$B$3:$E$32,2,0)*$E490,(VLOOKUP(H490,data!$B$3:$E$32,2,0)*14)+(VLOOKUP(H490,data!$B$3:$E$32,3,0))*($E490-14)),0)</f>
        <v>0</v>
      </c>
      <c r="J490" s="87" t="s">
        <v>87</v>
      </c>
      <c r="K490" s="66">
        <f>IF($F490=1,VLOOKUP(J490,data!$B$35:$D$39,2,0),0)</f>
        <v>0</v>
      </c>
      <c r="L490" s="67">
        <f>IF(AND(I490&lt;&gt;0,K490&lt;&gt;0)=FALSE,0,data!$C$43)</f>
        <v>0</v>
      </c>
      <c r="M490" s="91">
        <f t="shared" si="214"/>
        <v>0</v>
      </c>
      <c r="N490" s="61">
        <f t="shared" si="244"/>
        <v>0</v>
      </c>
      <c r="O490" s="61">
        <f t="shared" si="216"/>
        <v>0</v>
      </c>
      <c r="P490" s="61">
        <f t="shared" si="217"/>
        <v>0</v>
      </c>
      <c r="Q490" s="137">
        <f t="shared" si="218"/>
        <v>0</v>
      </c>
      <c r="S490" s="64"/>
      <c r="T490" s="61">
        <f t="shared" si="219"/>
        <v>0</v>
      </c>
      <c r="U490" s="65">
        <f>IF(T490=1,data!$C$41*S490,0)</f>
        <v>0</v>
      </c>
      <c r="V490" s="87" t="s">
        <v>87</v>
      </c>
      <c r="W490" s="66">
        <f>IF(T490=1,IF(S490&lt;15,VLOOKUP(V490,data!$B$3:$E$32,2,0)*S490,(VLOOKUP(V490,data!$B$3:$E$32,2,0)*14)+(VLOOKUP(V490,data!$B$3:$E$32,3,0))*(S490-14)),0)</f>
        <v>0</v>
      </c>
      <c r="X490" s="87" t="s">
        <v>87</v>
      </c>
      <c r="Y490" s="66">
        <f>IF(T490=1,VLOOKUP(X490,data!$B$35:$D$39,2,0),0)</f>
        <v>0</v>
      </c>
      <c r="Z490" s="67">
        <f>IF(AND(W490&lt;&gt;0,Y490&lt;&gt;0)=FALSE,0,data!$C$43)</f>
        <v>0</v>
      </c>
      <c r="AA490" s="91">
        <f t="shared" si="220"/>
        <v>0</v>
      </c>
      <c r="AB490" s="121">
        <f t="shared" si="221"/>
        <v>0</v>
      </c>
      <c r="AC490" s="61">
        <f t="shared" si="222"/>
        <v>0</v>
      </c>
      <c r="AD490" s="61">
        <f t="shared" si="223"/>
        <v>0</v>
      </c>
      <c r="AF490" s="64"/>
      <c r="AG490" s="61">
        <f t="shared" si="224"/>
        <v>0</v>
      </c>
      <c r="AH490" s="65">
        <f>IF(AG490=1,data!$C$41*AF490,0)</f>
        <v>0</v>
      </c>
      <c r="AI490" s="87" t="s">
        <v>87</v>
      </c>
      <c r="AJ490" s="66">
        <f>IF(AG490=1,IF(AF490&lt;15,VLOOKUP(AI490,data!$B$3:$E$32,2,0)*AF490,(VLOOKUP(AI490,data!$B$3:$E$32,2,0)*14)+(VLOOKUP(AI490,data!$B$3:$E$32,3,0))*(AF490-14)),0)</f>
        <v>0</v>
      </c>
      <c r="AK490" s="87" t="s">
        <v>87</v>
      </c>
      <c r="AL490" s="66">
        <f>IF(AG490=1,VLOOKUP(AK490,data!$B$35:$D$39,2,0),0)</f>
        <v>0</v>
      </c>
      <c r="AM490" s="67">
        <f>IF(AND(AJ490&lt;&gt;0,AL490&lt;&gt;0)=FALSE,0,data!$C$43)</f>
        <v>0</v>
      </c>
      <c r="AN490" s="91">
        <f t="shared" si="225"/>
        <v>0</v>
      </c>
      <c r="AO490" s="121">
        <f t="shared" si="226"/>
        <v>0</v>
      </c>
      <c r="AP490" s="61">
        <f t="shared" si="227"/>
        <v>0</v>
      </c>
      <c r="AQ490" s="61">
        <f t="shared" si="228"/>
        <v>0</v>
      </c>
      <c r="AS490" s="64"/>
      <c r="AT490" s="61">
        <f t="shared" si="229"/>
        <v>0</v>
      </c>
      <c r="AU490" s="65">
        <f>IF(AT490=1,data!$C$41*AS490,0)</f>
        <v>0</v>
      </c>
      <c r="AV490" s="87" t="s">
        <v>87</v>
      </c>
      <c r="AW490" s="66">
        <f>IF(AT490=1,IF(AS490&lt;15,VLOOKUP(AV490,data!$B$3:$E$32,2,0)*AS490,(VLOOKUP(AV490,data!$B$3:$E$32,2,0)*14)+(VLOOKUP(AV490,data!$B$3:$E$32,3,0))*(AS490-14)),0)</f>
        <v>0</v>
      </c>
      <c r="AX490" s="87" t="s">
        <v>87</v>
      </c>
      <c r="AY490" s="66">
        <f>IF(AT490=1,VLOOKUP(AX490,data!$B$35:$D$39,2,0),0)</f>
        <v>0</v>
      </c>
      <c r="AZ490" s="67">
        <f>IF(AND(AW490&lt;&gt;0,AY490&lt;&gt;0)=FALSE,0,data!$C$43)</f>
        <v>0</v>
      </c>
      <c r="BA490" s="91">
        <f t="shared" si="230"/>
        <v>0</v>
      </c>
      <c r="BB490" s="121">
        <f t="shared" si="231"/>
        <v>0</v>
      </c>
      <c r="BC490" s="61">
        <f t="shared" si="232"/>
        <v>0</v>
      </c>
      <c r="BD490" s="61">
        <f t="shared" si="233"/>
        <v>0</v>
      </c>
      <c r="BF490" s="64"/>
      <c r="BG490" s="61">
        <f t="shared" si="234"/>
        <v>0</v>
      </c>
      <c r="BH490" s="65">
        <f>IF(BG490=1,data!$C$41*BF490,0)</f>
        <v>0</v>
      </c>
      <c r="BI490" s="87" t="s">
        <v>87</v>
      </c>
      <c r="BJ490" s="66">
        <f>IF(BG490=1,IF(BF490&lt;15,VLOOKUP(BI490,data!$B$3:$E$32,2,0)*BF490,(VLOOKUP(BI490,data!$B$3:$E$32,2,0)*14)+(VLOOKUP(BI490,data!$B$3:$E$32,3,0))*(BF490-14)),0)</f>
        <v>0</v>
      </c>
      <c r="BK490" s="87" t="s">
        <v>87</v>
      </c>
      <c r="BL490" s="66">
        <f>IF(BG490=1,VLOOKUP(BK490,data!$B$35:$D$39,2,0),0)</f>
        <v>0</v>
      </c>
      <c r="BM490" s="67">
        <f>IF(AND(BJ490&lt;&gt;0,BL490&lt;&gt;0)=FALSE,0,data!$C$43)</f>
        <v>0</v>
      </c>
      <c r="BN490" s="91">
        <f t="shared" si="235"/>
        <v>0</v>
      </c>
      <c r="BO490" s="121">
        <f t="shared" si="236"/>
        <v>0</v>
      </c>
      <c r="BP490" s="61">
        <f t="shared" si="237"/>
        <v>0</v>
      </c>
      <c r="BQ490" s="61">
        <f t="shared" si="238"/>
        <v>0</v>
      </c>
      <c r="BS490" s="64"/>
      <c r="BT490" s="61">
        <f t="shared" si="239"/>
        <v>0</v>
      </c>
      <c r="BU490" s="65">
        <f>IF(BT490=1,data!$C$41*BS490,0)</f>
        <v>0</v>
      </c>
      <c r="BV490" s="87" t="s">
        <v>87</v>
      </c>
      <c r="BW490" s="66">
        <f>IF(BT490=1,IF(BS490&lt;15,VLOOKUP(BV490,data!$B$3:$E$32,2,0)*BS490,(VLOOKUP(BV490,data!$B$3:$E$32,2,0)*14)+(VLOOKUP(BV490,data!$B$3:$E$32,3,0))*(BS490-14)),0)</f>
        <v>0</v>
      </c>
      <c r="BX490" s="87" t="s">
        <v>87</v>
      </c>
      <c r="BY490" s="66">
        <f>IF(BT490=1,VLOOKUP(BX490,data!$B$35:$D$39,2,0),0)</f>
        <v>0</v>
      </c>
      <c r="BZ490" s="67">
        <f>IF(AND(BW490&lt;&gt;0,BY490&lt;&gt;0)=FALSE,0,data!$C$43)</f>
        <v>0</v>
      </c>
      <c r="CA490" s="91">
        <f t="shared" si="240"/>
        <v>0</v>
      </c>
      <c r="CB490" s="121">
        <f t="shared" si="241"/>
        <v>0</v>
      </c>
      <c r="CC490" s="61">
        <f t="shared" si="242"/>
        <v>0</v>
      </c>
      <c r="CD490" s="61">
        <f t="shared" si="243"/>
        <v>0</v>
      </c>
    </row>
    <row r="491" spans="1:82" ht="18" hidden="1" customHeight="1" x14ac:dyDescent="0.25">
      <c r="A491" s="68"/>
      <c r="B491" s="58" t="s">
        <v>573</v>
      </c>
      <c r="C491" s="113"/>
      <c r="D491" s="59"/>
      <c r="E491" s="64"/>
      <c r="F491" s="61">
        <f t="shared" si="215"/>
        <v>0</v>
      </c>
      <c r="G491" s="65">
        <f>IF(F491=1,data!$C$41*E491,0)</f>
        <v>0</v>
      </c>
      <c r="H491" s="87" t="s">
        <v>87</v>
      </c>
      <c r="I491" s="66">
        <f>IF($F491=1,IF($E491&lt;15,VLOOKUP(H491,data!$B$3:$E$32,2,0)*$E491,(VLOOKUP(H491,data!$B$3:$E$32,2,0)*14)+(VLOOKUP(H491,data!$B$3:$E$32,3,0))*($E491-14)),0)</f>
        <v>0</v>
      </c>
      <c r="J491" s="87" t="s">
        <v>87</v>
      </c>
      <c r="K491" s="66">
        <f>IF($F491=1,VLOOKUP(J491,data!$B$35:$D$39,2,0),0)</f>
        <v>0</v>
      </c>
      <c r="L491" s="67">
        <f>IF(AND(I491&lt;&gt;0,K491&lt;&gt;0)=FALSE,0,data!$C$43)</f>
        <v>0</v>
      </c>
      <c r="M491" s="91">
        <f t="shared" si="214"/>
        <v>0</v>
      </c>
      <c r="N491" s="61">
        <f t="shared" si="244"/>
        <v>0</v>
      </c>
      <c r="O491" s="61">
        <f t="shared" si="216"/>
        <v>0</v>
      </c>
      <c r="P491" s="61">
        <f t="shared" si="217"/>
        <v>0</v>
      </c>
      <c r="Q491" s="137">
        <f t="shared" si="218"/>
        <v>0</v>
      </c>
      <c r="S491" s="64"/>
      <c r="T491" s="61">
        <f t="shared" si="219"/>
        <v>0</v>
      </c>
      <c r="U491" s="65">
        <f>IF(T491=1,data!$C$41*S491,0)</f>
        <v>0</v>
      </c>
      <c r="V491" s="87" t="s">
        <v>87</v>
      </c>
      <c r="W491" s="66">
        <f>IF(T491=1,IF(S491&lt;15,VLOOKUP(V491,data!$B$3:$E$32,2,0)*S491,(VLOOKUP(V491,data!$B$3:$E$32,2,0)*14)+(VLOOKUP(V491,data!$B$3:$E$32,3,0))*(S491-14)),0)</f>
        <v>0</v>
      </c>
      <c r="X491" s="87" t="s">
        <v>87</v>
      </c>
      <c r="Y491" s="66">
        <f>IF(T491=1,VLOOKUP(X491,data!$B$35:$D$39,2,0),0)</f>
        <v>0</v>
      </c>
      <c r="Z491" s="67">
        <f>IF(AND(W491&lt;&gt;0,Y491&lt;&gt;0)=FALSE,0,data!$C$43)</f>
        <v>0</v>
      </c>
      <c r="AA491" s="91">
        <f t="shared" si="220"/>
        <v>0</v>
      </c>
      <c r="AB491" s="121">
        <f t="shared" si="221"/>
        <v>0</v>
      </c>
      <c r="AC491" s="61">
        <f t="shared" si="222"/>
        <v>0</v>
      </c>
      <c r="AD491" s="61">
        <f t="shared" si="223"/>
        <v>0</v>
      </c>
      <c r="AF491" s="64"/>
      <c r="AG491" s="61">
        <f t="shared" si="224"/>
        <v>0</v>
      </c>
      <c r="AH491" s="65">
        <f>IF(AG491=1,data!$C$41*AF491,0)</f>
        <v>0</v>
      </c>
      <c r="AI491" s="87" t="s">
        <v>87</v>
      </c>
      <c r="AJ491" s="66">
        <f>IF(AG491=1,IF(AF491&lt;15,VLOOKUP(AI491,data!$B$3:$E$32,2,0)*AF491,(VLOOKUP(AI491,data!$B$3:$E$32,2,0)*14)+(VLOOKUP(AI491,data!$B$3:$E$32,3,0))*(AF491-14)),0)</f>
        <v>0</v>
      </c>
      <c r="AK491" s="87" t="s">
        <v>87</v>
      </c>
      <c r="AL491" s="66">
        <f>IF(AG491=1,VLOOKUP(AK491,data!$B$35:$D$39,2,0),0)</f>
        <v>0</v>
      </c>
      <c r="AM491" s="67">
        <f>IF(AND(AJ491&lt;&gt;0,AL491&lt;&gt;0)=FALSE,0,data!$C$43)</f>
        <v>0</v>
      </c>
      <c r="AN491" s="91">
        <f t="shared" si="225"/>
        <v>0</v>
      </c>
      <c r="AO491" s="121">
        <f t="shared" si="226"/>
        <v>0</v>
      </c>
      <c r="AP491" s="61">
        <f t="shared" si="227"/>
        <v>0</v>
      </c>
      <c r="AQ491" s="61">
        <f t="shared" si="228"/>
        <v>0</v>
      </c>
      <c r="AS491" s="64"/>
      <c r="AT491" s="61">
        <f t="shared" si="229"/>
        <v>0</v>
      </c>
      <c r="AU491" s="65">
        <f>IF(AT491=1,data!$C$41*AS491,0)</f>
        <v>0</v>
      </c>
      <c r="AV491" s="87" t="s">
        <v>87</v>
      </c>
      <c r="AW491" s="66">
        <f>IF(AT491=1,IF(AS491&lt;15,VLOOKUP(AV491,data!$B$3:$E$32,2,0)*AS491,(VLOOKUP(AV491,data!$B$3:$E$32,2,0)*14)+(VLOOKUP(AV491,data!$B$3:$E$32,3,0))*(AS491-14)),0)</f>
        <v>0</v>
      </c>
      <c r="AX491" s="87" t="s">
        <v>87</v>
      </c>
      <c r="AY491" s="66">
        <f>IF(AT491=1,VLOOKUP(AX491,data!$B$35:$D$39,2,0),0)</f>
        <v>0</v>
      </c>
      <c r="AZ491" s="67">
        <f>IF(AND(AW491&lt;&gt;0,AY491&lt;&gt;0)=FALSE,0,data!$C$43)</f>
        <v>0</v>
      </c>
      <c r="BA491" s="91">
        <f t="shared" si="230"/>
        <v>0</v>
      </c>
      <c r="BB491" s="121">
        <f t="shared" si="231"/>
        <v>0</v>
      </c>
      <c r="BC491" s="61">
        <f t="shared" si="232"/>
        <v>0</v>
      </c>
      <c r="BD491" s="61">
        <f t="shared" si="233"/>
        <v>0</v>
      </c>
      <c r="BF491" s="64"/>
      <c r="BG491" s="61">
        <f t="shared" si="234"/>
        <v>0</v>
      </c>
      <c r="BH491" s="65">
        <f>IF(BG491=1,data!$C$41*BF491,0)</f>
        <v>0</v>
      </c>
      <c r="BI491" s="87" t="s">
        <v>87</v>
      </c>
      <c r="BJ491" s="66">
        <f>IF(BG491=1,IF(BF491&lt;15,VLOOKUP(BI491,data!$B$3:$E$32,2,0)*BF491,(VLOOKUP(BI491,data!$B$3:$E$32,2,0)*14)+(VLOOKUP(BI491,data!$B$3:$E$32,3,0))*(BF491-14)),0)</f>
        <v>0</v>
      </c>
      <c r="BK491" s="87" t="s">
        <v>87</v>
      </c>
      <c r="BL491" s="66">
        <f>IF(BG491=1,VLOOKUP(BK491,data!$B$35:$D$39,2,0),0)</f>
        <v>0</v>
      </c>
      <c r="BM491" s="67">
        <f>IF(AND(BJ491&lt;&gt;0,BL491&lt;&gt;0)=FALSE,0,data!$C$43)</f>
        <v>0</v>
      </c>
      <c r="BN491" s="91">
        <f t="shared" si="235"/>
        <v>0</v>
      </c>
      <c r="BO491" s="121">
        <f t="shared" si="236"/>
        <v>0</v>
      </c>
      <c r="BP491" s="61">
        <f t="shared" si="237"/>
        <v>0</v>
      </c>
      <c r="BQ491" s="61">
        <f t="shared" si="238"/>
        <v>0</v>
      </c>
      <c r="BS491" s="64"/>
      <c r="BT491" s="61">
        <f t="shared" si="239"/>
        <v>0</v>
      </c>
      <c r="BU491" s="65">
        <f>IF(BT491=1,data!$C$41*BS491,0)</f>
        <v>0</v>
      </c>
      <c r="BV491" s="87" t="s">
        <v>87</v>
      </c>
      <c r="BW491" s="66">
        <f>IF(BT491=1,IF(BS491&lt;15,VLOOKUP(BV491,data!$B$3:$E$32,2,0)*BS491,(VLOOKUP(BV491,data!$B$3:$E$32,2,0)*14)+(VLOOKUP(BV491,data!$B$3:$E$32,3,0))*(BS491-14)),0)</f>
        <v>0</v>
      </c>
      <c r="BX491" s="87" t="s">
        <v>87</v>
      </c>
      <c r="BY491" s="66">
        <f>IF(BT491=1,VLOOKUP(BX491,data!$B$35:$D$39,2,0),0)</f>
        <v>0</v>
      </c>
      <c r="BZ491" s="67">
        <f>IF(AND(BW491&lt;&gt;0,BY491&lt;&gt;0)=FALSE,0,data!$C$43)</f>
        <v>0</v>
      </c>
      <c r="CA491" s="91">
        <f t="shared" si="240"/>
        <v>0</v>
      </c>
      <c r="CB491" s="121">
        <f t="shared" si="241"/>
        <v>0</v>
      </c>
      <c r="CC491" s="61">
        <f t="shared" si="242"/>
        <v>0</v>
      </c>
      <c r="CD491" s="61">
        <f t="shared" si="243"/>
        <v>0</v>
      </c>
    </row>
    <row r="492" spans="1:82" ht="18" hidden="1" customHeight="1" x14ac:dyDescent="0.25">
      <c r="A492" s="68"/>
      <c r="B492" s="58" t="s">
        <v>574</v>
      </c>
      <c r="C492" s="113"/>
      <c r="D492" s="59"/>
      <c r="E492" s="64"/>
      <c r="F492" s="61">
        <f t="shared" si="215"/>
        <v>0</v>
      </c>
      <c r="G492" s="65">
        <f>IF(F492=1,data!$C$41*E492,0)</f>
        <v>0</v>
      </c>
      <c r="H492" s="87" t="s">
        <v>87</v>
      </c>
      <c r="I492" s="66">
        <f>IF($F492=1,IF($E492&lt;15,VLOOKUP(H492,data!$B$3:$E$32,2,0)*$E492,(VLOOKUP(H492,data!$B$3:$E$32,2,0)*14)+(VLOOKUP(H492,data!$B$3:$E$32,3,0))*($E492-14)),0)</f>
        <v>0</v>
      </c>
      <c r="J492" s="87" t="s">
        <v>87</v>
      </c>
      <c r="K492" s="66">
        <f>IF($F492=1,VLOOKUP(J492,data!$B$35:$D$39,2,0),0)</f>
        <v>0</v>
      </c>
      <c r="L492" s="67">
        <f>IF(AND(I492&lt;&gt;0,K492&lt;&gt;0)=FALSE,0,data!$C$43)</f>
        <v>0</v>
      </c>
      <c r="M492" s="91">
        <f t="shared" si="214"/>
        <v>0</v>
      </c>
      <c r="N492" s="61">
        <f t="shared" si="244"/>
        <v>0</v>
      </c>
      <c r="O492" s="61">
        <f t="shared" si="216"/>
        <v>0</v>
      </c>
      <c r="P492" s="61">
        <f t="shared" si="217"/>
        <v>0</v>
      </c>
      <c r="Q492" s="137">
        <f t="shared" si="218"/>
        <v>0</v>
      </c>
      <c r="S492" s="64"/>
      <c r="T492" s="61">
        <f t="shared" si="219"/>
        <v>0</v>
      </c>
      <c r="U492" s="65">
        <f>IF(T492=1,data!$C$41*S492,0)</f>
        <v>0</v>
      </c>
      <c r="V492" s="87" t="s">
        <v>87</v>
      </c>
      <c r="W492" s="66">
        <f>IF(T492=1,IF(S492&lt;15,VLOOKUP(V492,data!$B$3:$E$32,2,0)*S492,(VLOOKUP(V492,data!$B$3:$E$32,2,0)*14)+(VLOOKUP(V492,data!$B$3:$E$32,3,0))*(S492-14)),0)</f>
        <v>0</v>
      </c>
      <c r="X492" s="87" t="s">
        <v>87</v>
      </c>
      <c r="Y492" s="66">
        <f>IF(T492=1,VLOOKUP(X492,data!$B$35:$D$39,2,0),0)</f>
        <v>0</v>
      </c>
      <c r="Z492" s="67">
        <f>IF(AND(W492&lt;&gt;0,Y492&lt;&gt;0)=FALSE,0,data!$C$43)</f>
        <v>0</v>
      </c>
      <c r="AA492" s="91">
        <f t="shared" si="220"/>
        <v>0</v>
      </c>
      <c r="AB492" s="121">
        <f t="shared" si="221"/>
        <v>0</v>
      </c>
      <c r="AC492" s="61">
        <f t="shared" si="222"/>
        <v>0</v>
      </c>
      <c r="AD492" s="61">
        <f t="shared" si="223"/>
        <v>0</v>
      </c>
      <c r="AF492" s="64"/>
      <c r="AG492" s="61">
        <f t="shared" si="224"/>
        <v>0</v>
      </c>
      <c r="AH492" s="65">
        <f>IF(AG492=1,data!$C$41*AF492,0)</f>
        <v>0</v>
      </c>
      <c r="AI492" s="87" t="s">
        <v>87</v>
      </c>
      <c r="AJ492" s="66">
        <f>IF(AG492=1,IF(AF492&lt;15,VLOOKUP(AI492,data!$B$3:$E$32,2,0)*AF492,(VLOOKUP(AI492,data!$B$3:$E$32,2,0)*14)+(VLOOKUP(AI492,data!$B$3:$E$32,3,0))*(AF492-14)),0)</f>
        <v>0</v>
      </c>
      <c r="AK492" s="87" t="s">
        <v>87</v>
      </c>
      <c r="AL492" s="66">
        <f>IF(AG492=1,VLOOKUP(AK492,data!$B$35:$D$39,2,0),0)</f>
        <v>0</v>
      </c>
      <c r="AM492" s="67">
        <f>IF(AND(AJ492&lt;&gt;0,AL492&lt;&gt;0)=FALSE,0,data!$C$43)</f>
        <v>0</v>
      </c>
      <c r="AN492" s="91">
        <f t="shared" si="225"/>
        <v>0</v>
      </c>
      <c r="AO492" s="121">
        <f t="shared" si="226"/>
        <v>0</v>
      </c>
      <c r="AP492" s="61">
        <f t="shared" si="227"/>
        <v>0</v>
      </c>
      <c r="AQ492" s="61">
        <f t="shared" si="228"/>
        <v>0</v>
      </c>
      <c r="AS492" s="64"/>
      <c r="AT492" s="61">
        <f t="shared" si="229"/>
        <v>0</v>
      </c>
      <c r="AU492" s="65">
        <f>IF(AT492=1,data!$C$41*AS492,0)</f>
        <v>0</v>
      </c>
      <c r="AV492" s="87" t="s">
        <v>87</v>
      </c>
      <c r="AW492" s="66">
        <f>IF(AT492=1,IF(AS492&lt;15,VLOOKUP(AV492,data!$B$3:$E$32,2,0)*AS492,(VLOOKUP(AV492,data!$B$3:$E$32,2,0)*14)+(VLOOKUP(AV492,data!$B$3:$E$32,3,0))*(AS492-14)),0)</f>
        <v>0</v>
      </c>
      <c r="AX492" s="87" t="s">
        <v>87</v>
      </c>
      <c r="AY492" s="66">
        <f>IF(AT492=1,VLOOKUP(AX492,data!$B$35:$D$39,2,0),0)</f>
        <v>0</v>
      </c>
      <c r="AZ492" s="67">
        <f>IF(AND(AW492&lt;&gt;0,AY492&lt;&gt;0)=FALSE,0,data!$C$43)</f>
        <v>0</v>
      </c>
      <c r="BA492" s="91">
        <f t="shared" si="230"/>
        <v>0</v>
      </c>
      <c r="BB492" s="121">
        <f t="shared" si="231"/>
        <v>0</v>
      </c>
      <c r="BC492" s="61">
        <f t="shared" si="232"/>
        <v>0</v>
      </c>
      <c r="BD492" s="61">
        <f t="shared" si="233"/>
        <v>0</v>
      </c>
      <c r="BF492" s="64"/>
      <c r="BG492" s="61">
        <f t="shared" si="234"/>
        <v>0</v>
      </c>
      <c r="BH492" s="65">
        <f>IF(BG492=1,data!$C$41*BF492,0)</f>
        <v>0</v>
      </c>
      <c r="BI492" s="87" t="s">
        <v>87</v>
      </c>
      <c r="BJ492" s="66">
        <f>IF(BG492=1,IF(BF492&lt;15,VLOOKUP(BI492,data!$B$3:$E$32,2,0)*BF492,(VLOOKUP(BI492,data!$B$3:$E$32,2,0)*14)+(VLOOKUP(BI492,data!$B$3:$E$32,3,0))*(BF492-14)),0)</f>
        <v>0</v>
      </c>
      <c r="BK492" s="87" t="s">
        <v>87</v>
      </c>
      <c r="BL492" s="66">
        <f>IF(BG492=1,VLOOKUP(BK492,data!$B$35:$D$39,2,0),0)</f>
        <v>0</v>
      </c>
      <c r="BM492" s="67">
        <f>IF(AND(BJ492&lt;&gt;0,BL492&lt;&gt;0)=FALSE,0,data!$C$43)</f>
        <v>0</v>
      </c>
      <c r="BN492" s="91">
        <f t="shared" si="235"/>
        <v>0</v>
      </c>
      <c r="BO492" s="121">
        <f t="shared" si="236"/>
        <v>0</v>
      </c>
      <c r="BP492" s="61">
        <f t="shared" si="237"/>
        <v>0</v>
      </c>
      <c r="BQ492" s="61">
        <f t="shared" si="238"/>
        <v>0</v>
      </c>
      <c r="BS492" s="64"/>
      <c r="BT492" s="61">
        <f t="shared" si="239"/>
        <v>0</v>
      </c>
      <c r="BU492" s="65">
        <f>IF(BT492=1,data!$C$41*BS492,0)</f>
        <v>0</v>
      </c>
      <c r="BV492" s="87" t="s">
        <v>87</v>
      </c>
      <c r="BW492" s="66">
        <f>IF(BT492=1,IF(BS492&lt;15,VLOOKUP(BV492,data!$B$3:$E$32,2,0)*BS492,(VLOOKUP(BV492,data!$B$3:$E$32,2,0)*14)+(VLOOKUP(BV492,data!$B$3:$E$32,3,0))*(BS492-14)),0)</f>
        <v>0</v>
      </c>
      <c r="BX492" s="87" t="s">
        <v>87</v>
      </c>
      <c r="BY492" s="66">
        <f>IF(BT492=1,VLOOKUP(BX492,data!$B$35:$D$39,2,0),0)</f>
        <v>0</v>
      </c>
      <c r="BZ492" s="67">
        <f>IF(AND(BW492&lt;&gt;0,BY492&lt;&gt;0)=FALSE,0,data!$C$43)</f>
        <v>0</v>
      </c>
      <c r="CA492" s="91">
        <f t="shared" si="240"/>
        <v>0</v>
      </c>
      <c r="CB492" s="121">
        <f t="shared" si="241"/>
        <v>0</v>
      </c>
      <c r="CC492" s="61">
        <f t="shared" si="242"/>
        <v>0</v>
      </c>
      <c r="CD492" s="61">
        <f t="shared" si="243"/>
        <v>0</v>
      </c>
    </row>
    <row r="493" spans="1:82" ht="18" hidden="1" customHeight="1" x14ac:dyDescent="0.25">
      <c r="A493" s="68"/>
      <c r="B493" s="58" t="s">
        <v>575</v>
      </c>
      <c r="C493" s="113"/>
      <c r="D493" s="59"/>
      <c r="E493" s="64"/>
      <c r="F493" s="61">
        <f t="shared" si="215"/>
        <v>0</v>
      </c>
      <c r="G493" s="65">
        <f>IF(F493=1,data!$C$41*E493,0)</f>
        <v>0</v>
      </c>
      <c r="H493" s="87" t="s">
        <v>87</v>
      </c>
      <c r="I493" s="66">
        <f>IF($F493=1,IF($E493&lt;15,VLOOKUP(H493,data!$B$3:$E$32,2,0)*$E493,(VLOOKUP(H493,data!$B$3:$E$32,2,0)*14)+(VLOOKUP(H493,data!$B$3:$E$32,3,0))*($E493-14)),0)</f>
        <v>0</v>
      </c>
      <c r="J493" s="87" t="s">
        <v>87</v>
      </c>
      <c r="K493" s="66">
        <f>IF($F493=1,VLOOKUP(J493,data!$B$35:$D$39,2,0),0)</f>
        <v>0</v>
      </c>
      <c r="L493" s="67">
        <f>IF(AND(I493&lt;&gt;0,K493&lt;&gt;0)=FALSE,0,data!$C$43)</f>
        <v>0</v>
      </c>
      <c r="M493" s="91">
        <f t="shared" si="214"/>
        <v>0</v>
      </c>
      <c r="N493" s="61">
        <f t="shared" si="244"/>
        <v>0</v>
      </c>
      <c r="O493" s="61">
        <f t="shared" si="216"/>
        <v>0</v>
      </c>
      <c r="P493" s="61">
        <f t="shared" si="217"/>
        <v>0</v>
      </c>
      <c r="Q493" s="137">
        <f t="shared" si="218"/>
        <v>0</v>
      </c>
      <c r="S493" s="64"/>
      <c r="T493" s="61">
        <f t="shared" si="219"/>
        <v>0</v>
      </c>
      <c r="U493" s="65">
        <f>IF(T493=1,data!$C$41*S493,0)</f>
        <v>0</v>
      </c>
      <c r="V493" s="87" t="s">
        <v>87</v>
      </c>
      <c r="W493" s="66">
        <f>IF(T493=1,IF(S493&lt;15,VLOOKUP(V493,data!$B$3:$E$32,2,0)*S493,(VLOOKUP(V493,data!$B$3:$E$32,2,0)*14)+(VLOOKUP(V493,data!$B$3:$E$32,3,0))*(S493-14)),0)</f>
        <v>0</v>
      </c>
      <c r="X493" s="87" t="s">
        <v>87</v>
      </c>
      <c r="Y493" s="66">
        <f>IF(T493=1,VLOOKUP(X493,data!$B$35:$D$39,2,0),0)</f>
        <v>0</v>
      </c>
      <c r="Z493" s="67">
        <f>IF(AND(W493&lt;&gt;0,Y493&lt;&gt;0)=FALSE,0,data!$C$43)</f>
        <v>0</v>
      </c>
      <c r="AA493" s="91">
        <f t="shared" si="220"/>
        <v>0</v>
      </c>
      <c r="AB493" s="121">
        <f t="shared" si="221"/>
        <v>0</v>
      </c>
      <c r="AC493" s="61">
        <f t="shared" si="222"/>
        <v>0</v>
      </c>
      <c r="AD493" s="61">
        <f t="shared" si="223"/>
        <v>0</v>
      </c>
      <c r="AF493" s="64"/>
      <c r="AG493" s="61">
        <f t="shared" si="224"/>
        <v>0</v>
      </c>
      <c r="AH493" s="65">
        <f>IF(AG493=1,data!$C$41*AF493,0)</f>
        <v>0</v>
      </c>
      <c r="AI493" s="87" t="s">
        <v>87</v>
      </c>
      <c r="AJ493" s="66">
        <f>IF(AG493=1,IF(AF493&lt;15,VLOOKUP(AI493,data!$B$3:$E$32,2,0)*AF493,(VLOOKUP(AI493,data!$B$3:$E$32,2,0)*14)+(VLOOKUP(AI493,data!$B$3:$E$32,3,0))*(AF493-14)),0)</f>
        <v>0</v>
      </c>
      <c r="AK493" s="87" t="s">
        <v>87</v>
      </c>
      <c r="AL493" s="66">
        <f>IF(AG493=1,VLOOKUP(AK493,data!$B$35:$D$39,2,0),0)</f>
        <v>0</v>
      </c>
      <c r="AM493" s="67">
        <f>IF(AND(AJ493&lt;&gt;0,AL493&lt;&gt;0)=FALSE,0,data!$C$43)</f>
        <v>0</v>
      </c>
      <c r="AN493" s="91">
        <f t="shared" si="225"/>
        <v>0</v>
      </c>
      <c r="AO493" s="121">
        <f t="shared" si="226"/>
        <v>0</v>
      </c>
      <c r="AP493" s="61">
        <f t="shared" si="227"/>
        <v>0</v>
      </c>
      <c r="AQ493" s="61">
        <f t="shared" si="228"/>
        <v>0</v>
      </c>
      <c r="AS493" s="64"/>
      <c r="AT493" s="61">
        <f t="shared" si="229"/>
        <v>0</v>
      </c>
      <c r="AU493" s="65">
        <f>IF(AT493=1,data!$C$41*AS493,0)</f>
        <v>0</v>
      </c>
      <c r="AV493" s="87" t="s">
        <v>87</v>
      </c>
      <c r="AW493" s="66">
        <f>IF(AT493=1,IF(AS493&lt;15,VLOOKUP(AV493,data!$B$3:$E$32,2,0)*AS493,(VLOOKUP(AV493,data!$B$3:$E$32,2,0)*14)+(VLOOKUP(AV493,data!$B$3:$E$32,3,0))*(AS493-14)),0)</f>
        <v>0</v>
      </c>
      <c r="AX493" s="87" t="s">
        <v>87</v>
      </c>
      <c r="AY493" s="66">
        <f>IF(AT493=1,VLOOKUP(AX493,data!$B$35:$D$39,2,0),0)</f>
        <v>0</v>
      </c>
      <c r="AZ493" s="67">
        <f>IF(AND(AW493&lt;&gt;0,AY493&lt;&gt;0)=FALSE,0,data!$C$43)</f>
        <v>0</v>
      </c>
      <c r="BA493" s="91">
        <f t="shared" si="230"/>
        <v>0</v>
      </c>
      <c r="BB493" s="121">
        <f t="shared" si="231"/>
        <v>0</v>
      </c>
      <c r="BC493" s="61">
        <f t="shared" si="232"/>
        <v>0</v>
      </c>
      <c r="BD493" s="61">
        <f t="shared" si="233"/>
        <v>0</v>
      </c>
      <c r="BF493" s="64"/>
      <c r="BG493" s="61">
        <f t="shared" si="234"/>
        <v>0</v>
      </c>
      <c r="BH493" s="65">
        <f>IF(BG493=1,data!$C$41*BF493,0)</f>
        <v>0</v>
      </c>
      <c r="BI493" s="87" t="s">
        <v>87</v>
      </c>
      <c r="BJ493" s="66">
        <f>IF(BG493=1,IF(BF493&lt;15,VLOOKUP(BI493,data!$B$3:$E$32,2,0)*BF493,(VLOOKUP(BI493,data!$B$3:$E$32,2,0)*14)+(VLOOKUP(BI493,data!$B$3:$E$32,3,0))*(BF493-14)),0)</f>
        <v>0</v>
      </c>
      <c r="BK493" s="87" t="s">
        <v>87</v>
      </c>
      <c r="BL493" s="66">
        <f>IF(BG493=1,VLOOKUP(BK493,data!$B$35:$D$39,2,0),0)</f>
        <v>0</v>
      </c>
      <c r="BM493" s="67">
        <f>IF(AND(BJ493&lt;&gt;0,BL493&lt;&gt;0)=FALSE,0,data!$C$43)</f>
        <v>0</v>
      </c>
      <c r="BN493" s="91">
        <f t="shared" si="235"/>
        <v>0</v>
      </c>
      <c r="BO493" s="121">
        <f t="shared" si="236"/>
        <v>0</v>
      </c>
      <c r="BP493" s="61">
        <f t="shared" si="237"/>
        <v>0</v>
      </c>
      <c r="BQ493" s="61">
        <f t="shared" si="238"/>
        <v>0</v>
      </c>
      <c r="BS493" s="64"/>
      <c r="BT493" s="61">
        <f t="shared" si="239"/>
        <v>0</v>
      </c>
      <c r="BU493" s="65">
        <f>IF(BT493=1,data!$C$41*BS493,0)</f>
        <v>0</v>
      </c>
      <c r="BV493" s="87" t="s">
        <v>87</v>
      </c>
      <c r="BW493" s="66">
        <f>IF(BT493=1,IF(BS493&lt;15,VLOOKUP(BV493,data!$B$3:$E$32,2,0)*BS493,(VLOOKUP(BV493,data!$B$3:$E$32,2,0)*14)+(VLOOKUP(BV493,data!$B$3:$E$32,3,0))*(BS493-14)),0)</f>
        <v>0</v>
      </c>
      <c r="BX493" s="87" t="s">
        <v>87</v>
      </c>
      <c r="BY493" s="66">
        <f>IF(BT493=1,VLOOKUP(BX493,data!$B$35:$D$39,2,0),0)</f>
        <v>0</v>
      </c>
      <c r="BZ493" s="67">
        <f>IF(AND(BW493&lt;&gt;0,BY493&lt;&gt;0)=FALSE,0,data!$C$43)</f>
        <v>0</v>
      </c>
      <c r="CA493" s="91">
        <f t="shared" si="240"/>
        <v>0</v>
      </c>
      <c r="CB493" s="121">
        <f t="shared" si="241"/>
        <v>0</v>
      </c>
      <c r="CC493" s="61">
        <f t="shared" si="242"/>
        <v>0</v>
      </c>
      <c r="CD493" s="61">
        <f t="shared" si="243"/>
        <v>0</v>
      </c>
    </row>
    <row r="494" spans="1:82" ht="18" hidden="1" customHeight="1" x14ac:dyDescent="0.25">
      <c r="A494" s="68"/>
      <c r="B494" s="58" t="s">
        <v>576</v>
      </c>
      <c r="C494" s="113"/>
      <c r="D494" s="59"/>
      <c r="E494" s="64"/>
      <c r="F494" s="61">
        <f t="shared" si="215"/>
        <v>0</v>
      </c>
      <c r="G494" s="65">
        <f>IF(F494=1,data!$C$41*E494,0)</f>
        <v>0</v>
      </c>
      <c r="H494" s="87" t="s">
        <v>87</v>
      </c>
      <c r="I494" s="66">
        <f>IF($F494=1,IF($E494&lt;15,VLOOKUP(H494,data!$B$3:$E$32,2,0)*$E494,(VLOOKUP(H494,data!$B$3:$E$32,2,0)*14)+(VLOOKUP(H494,data!$B$3:$E$32,3,0))*($E494-14)),0)</f>
        <v>0</v>
      </c>
      <c r="J494" s="87" t="s">
        <v>87</v>
      </c>
      <c r="K494" s="66">
        <f>IF($F494=1,VLOOKUP(J494,data!$B$35:$D$39,2,0),0)</f>
        <v>0</v>
      </c>
      <c r="L494" s="67">
        <f>IF(AND(I494&lt;&gt;0,K494&lt;&gt;0)=FALSE,0,data!$C$43)</f>
        <v>0</v>
      </c>
      <c r="M494" s="91">
        <f t="shared" si="214"/>
        <v>0</v>
      </c>
      <c r="N494" s="61">
        <f t="shared" si="244"/>
        <v>0</v>
      </c>
      <c r="O494" s="61">
        <f t="shared" si="216"/>
        <v>0</v>
      </c>
      <c r="P494" s="61">
        <f t="shared" si="217"/>
        <v>0</v>
      </c>
      <c r="Q494" s="137">
        <f t="shared" si="218"/>
        <v>0</v>
      </c>
      <c r="S494" s="64"/>
      <c r="T494" s="61">
        <f t="shared" si="219"/>
        <v>0</v>
      </c>
      <c r="U494" s="65">
        <f>IF(T494=1,data!$C$41*S494,0)</f>
        <v>0</v>
      </c>
      <c r="V494" s="87" t="s">
        <v>87</v>
      </c>
      <c r="W494" s="66">
        <f>IF(T494=1,IF(S494&lt;15,VLOOKUP(V494,data!$B$3:$E$32,2,0)*S494,(VLOOKUP(V494,data!$B$3:$E$32,2,0)*14)+(VLOOKUP(V494,data!$B$3:$E$32,3,0))*(S494-14)),0)</f>
        <v>0</v>
      </c>
      <c r="X494" s="87" t="s">
        <v>87</v>
      </c>
      <c r="Y494" s="66">
        <f>IF(T494=1,VLOOKUP(X494,data!$B$35:$D$39,2,0),0)</f>
        <v>0</v>
      </c>
      <c r="Z494" s="67">
        <f>IF(AND(W494&lt;&gt;0,Y494&lt;&gt;0)=FALSE,0,data!$C$43)</f>
        <v>0</v>
      </c>
      <c r="AA494" s="91">
        <f t="shared" si="220"/>
        <v>0</v>
      </c>
      <c r="AB494" s="121">
        <f t="shared" si="221"/>
        <v>0</v>
      </c>
      <c r="AC494" s="61">
        <f t="shared" si="222"/>
        <v>0</v>
      </c>
      <c r="AD494" s="61">
        <f t="shared" si="223"/>
        <v>0</v>
      </c>
      <c r="AF494" s="64"/>
      <c r="AG494" s="61">
        <f t="shared" si="224"/>
        <v>0</v>
      </c>
      <c r="AH494" s="65">
        <f>IF(AG494=1,data!$C$41*AF494,0)</f>
        <v>0</v>
      </c>
      <c r="AI494" s="87" t="s">
        <v>87</v>
      </c>
      <c r="AJ494" s="66">
        <f>IF(AG494=1,IF(AF494&lt;15,VLOOKUP(AI494,data!$B$3:$E$32,2,0)*AF494,(VLOOKUP(AI494,data!$B$3:$E$32,2,0)*14)+(VLOOKUP(AI494,data!$B$3:$E$32,3,0))*(AF494-14)),0)</f>
        <v>0</v>
      </c>
      <c r="AK494" s="87" t="s">
        <v>87</v>
      </c>
      <c r="AL494" s="66">
        <f>IF(AG494=1,VLOOKUP(AK494,data!$B$35:$D$39,2,0),0)</f>
        <v>0</v>
      </c>
      <c r="AM494" s="67">
        <f>IF(AND(AJ494&lt;&gt;0,AL494&lt;&gt;0)=FALSE,0,data!$C$43)</f>
        <v>0</v>
      </c>
      <c r="AN494" s="91">
        <f t="shared" si="225"/>
        <v>0</v>
      </c>
      <c r="AO494" s="121">
        <f t="shared" si="226"/>
        <v>0</v>
      </c>
      <c r="AP494" s="61">
        <f t="shared" si="227"/>
        <v>0</v>
      </c>
      <c r="AQ494" s="61">
        <f t="shared" si="228"/>
        <v>0</v>
      </c>
      <c r="AS494" s="64"/>
      <c r="AT494" s="61">
        <f t="shared" si="229"/>
        <v>0</v>
      </c>
      <c r="AU494" s="65">
        <f>IF(AT494=1,data!$C$41*AS494,0)</f>
        <v>0</v>
      </c>
      <c r="AV494" s="87" t="s">
        <v>87</v>
      </c>
      <c r="AW494" s="66">
        <f>IF(AT494=1,IF(AS494&lt;15,VLOOKUP(AV494,data!$B$3:$E$32,2,0)*AS494,(VLOOKUP(AV494,data!$B$3:$E$32,2,0)*14)+(VLOOKUP(AV494,data!$B$3:$E$32,3,0))*(AS494-14)),0)</f>
        <v>0</v>
      </c>
      <c r="AX494" s="87" t="s">
        <v>87</v>
      </c>
      <c r="AY494" s="66">
        <f>IF(AT494=1,VLOOKUP(AX494,data!$B$35:$D$39,2,0),0)</f>
        <v>0</v>
      </c>
      <c r="AZ494" s="67">
        <f>IF(AND(AW494&lt;&gt;0,AY494&lt;&gt;0)=FALSE,0,data!$C$43)</f>
        <v>0</v>
      </c>
      <c r="BA494" s="91">
        <f t="shared" si="230"/>
        <v>0</v>
      </c>
      <c r="BB494" s="121">
        <f t="shared" si="231"/>
        <v>0</v>
      </c>
      <c r="BC494" s="61">
        <f t="shared" si="232"/>
        <v>0</v>
      </c>
      <c r="BD494" s="61">
        <f t="shared" si="233"/>
        <v>0</v>
      </c>
      <c r="BF494" s="64"/>
      <c r="BG494" s="61">
        <f t="shared" si="234"/>
        <v>0</v>
      </c>
      <c r="BH494" s="65">
        <f>IF(BG494=1,data!$C$41*BF494,0)</f>
        <v>0</v>
      </c>
      <c r="BI494" s="87" t="s">
        <v>87</v>
      </c>
      <c r="BJ494" s="66">
        <f>IF(BG494=1,IF(BF494&lt;15,VLOOKUP(BI494,data!$B$3:$E$32,2,0)*BF494,(VLOOKUP(BI494,data!$B$3:$E$32,2,0)*14)+(VLOOKUP(BI494,data!$B$3:$E$32,3,0))*(BF494-14)),0)</f>
        <v>0</v>
      </c>
      <c r="BK494" s="87" t="s">
        <v>87</v>
      </c>
      <c r="BL494" s="66">
        <f>IF(BG494=1,VLOOKUP(BK494,data!$B$35:$D$39,2,0),0)</f>
        <v>0</v>
      </c>
      <c r="BM494" s="67">
        <f>IF(AND(BJ494&lt;&gt;0,BL494&lt;&gt;0)=FALSE,0,data!$C$43)</f>
        <v>0</v>
      </c>
      <c r="BN494" s="91">
        <f t="shared" si="235"/>
        <v>0</v>
      </c>
      <c r="BO494" s="121">
        <f t="shared" si="236"/>
        <v>0</v>
      </c>
      <c r="BP494" s="61">
        <f t="shared" si="237"/>
        <v>0</v>
      </c>
      <c r="BQ494" s="61">
        <f t="shared" si="238"/>
        <v>0</v>
      </c>
      <c r="BS494" s="64"/>
      <c r="BT494" s="61">
        <f t="shared" si="239"/>
        <v>0</v>
      </c>
      <c r="BU494" s="65">
        <f>IF(BT494=1,data!$C$41*BS494,0)</f>
        <v>0</v>
      </c>
      <c r="BV494" s="87" t="s">
        <v>87</v>
      </c>
      <c r="BW494" s="66">
        <f>IF(BT494=1,IF(BS494&lt;15,VLOOKUP(BV494,data!$B$3:$E$32,2,0)*BS494,(VLOOKUP(BV494,data!$B$3:$E$32,2,0)*14)+(VLOOKUP(BV494,data!$B$3:$E$32,3,0))*(BS494-14)),0)</f>
        <v>0</v>
      </c>
      <c r="BX494" s="87" t="s">
        <v>87</v>
      </c>
      <c r="BY494" s="66">
        <f>IF(BT494=1,VLOOKUP(BX494,data!$B$35:$D$39,2,0),0)</f>
        <v>0</v>
      </c>
      <c r="BZ494" s="67">
        <f>IF(AND(BW494&lt;&gt;0,BY494&lt;&gt;0)=FALSE,0,data!$C$43)</f>
        <v>0</v>
      </c>
      <c r="CA494" s="91">
        <f t="shared" si="240"/>
        <v>0</v>
      </c>
      <c r="CB494" s="121">
        <f t="shared" si="241"/>
        <v>0</v>
      </c>
      <c r="CC494" s="61">
        <f t="shared" si="242"/>
        <v>0</v>
      </c>
      <c r="CD494" s="61">
        <f t="shared" si="243"/>
        <v>0</v>
      </c>
    </row>
    <row r="495" spans="1:82" ht="18" hidden="1" customHeight="1" x14ac:dyDescent="0.25">
      <c r="A495" s="68"/>
      <c r="B495" s="58" t="s">
        <v>577</v>
      </c>
      <c r="C495" s="113"/>
      <c r="D495" s="59"/>
      <c r="E495" s="64"/>
      <c r="F495" s="61">
        <f t="shared" si="215"/>
        <v>0</v>
      </c>
      <c r="G495" s="65">
        <f>IF(F495=1,data!$C$41*E495,0)</f>
        <v>0</v>
      </c>
      <c r="H495" s="87" t="s">
        <v>87</v>
      </c>
      <c r="I495" s="66">
        <f>IF($F495=1,IF($E495&lt;15,VLOOKUP(H495,data!$B$3:$E$32,2,0)*$E495,(VLOOKUP(H495,data!$B$3:$E$32,2,0)*14)+(VLOOKUP(H495,data!$B$3:$E$32,3,0))*($E495-14)),0)</f>
        <v>0</v>
      </c>
      <c r="J495" s="87" t="s">
        <v>87</v>
      </c>
      <c r="K495" s="66">
        <f>IF($F495=1,VLOOKUP(J495,data!$B$35:$D$39,2,0),0)</f>
        <v>0</v>
      </c>
      <c r="L495" s="67">
        <f>IF(AND(I495&lt;&gt;0,K495&lt;&gt;0)=FALSE,0,data!$C$43)</f>
        <v>0</v>
      </c>
      <c r="M495" s="91">
        <f t="shared" si="214"/>
        <v>0</v>
      </c>
      <c r="N495" s="61">
        <f t="shared" si="244"/>
        <v>0</v>
      </c>
      <c r="O495" s="61">
        <f t="shared" si="216"/>
        <v>0</v>
      </c>
      <c r="P495" s="61">
        <f t="shared" si="217"/>
        <v>0</v>
      </c>
      <c r="Q495" s="137">
        <f t="shared" si="218"/>
        <v>0</v>
      </c>
      <c r="S495" s="64"/>
      <c r="T495" s="61">
        <f t="shared" si="219"/>
        <v>0</v>
      </c>
      <c r="U495" s="65">
        <f>IF(T495=1,data!$C$41*S495,0)</f>
        <v>0</v>
      </c>
      <c r="V495" s="87" t="s">
        <v>87</v>
      </c>
      <c r="W495" s="66">
        <f>IF(T495=1,IF(S495&lt;15,VLOOKUP(V495,data!$B$3:$E$32,2,0)*S495,(VLOOKUP(V495,data!$B$3:$E$32,2,0)*14)+(VLOOKUP(V495,data!$B$3:$E$32,3,0))*(S495-14)),0)</f>
        <v>0</v>
      </c>
      <c r="X495" s="87" t="s">
        <v>87</v>
      </c>
      <c r="Y495" s="66">
        <f>IF(T495=1,VLOOKUP(X495,data!$B$35:$D$39,2,0),0)</f>
        <v>0</v>
      </c>
      <c r="Z495" s="67">
        <f>IF(AND(W495&lt;&gt;0,Y495&lt;&gt;0)=FALSE,0,data!$C$43)</f>
        <v>0</v>
      </c>
      <c r="AA495" s="91">
        <f t="shared" si="220"/>
        <v>0</v>
      </c>
      <c r="AB495" s="121">
        <f t="shared" si="221"/>
        <v>0</v>
      </c>
      <c r="AC495" s="61">
        <f t="shared" si="222"/>
        <v>0</v>
      </c>
      <c r="AD495" s="61">
        <f t="shared" si="223"/>
        <v>0</v>
      </c>
      <c r="AF495" s="64"/>
      <c r="AG495" s="61">
        <f t="shared" si="224"/>
        <v>0</v>
      </c>
      <c r="AH495" s="65">
        <f>IF(AG495=1,data!$C$41*AF495,0)</f>
        <v>0</v>
      </c>
      <c r="AI495" s="87" t="s">
        <v>87</v>
      </c>
      <c r="AJ495" s="66">
        <f>IF(AG495=1,IF(AF495&lt;15,VLOOKUP(AI495,data!$B$3:$E$32,2,0)*AF495,(VLOOKUP(AI495,data!$B$3:$E$32,2,0)*14)+(VLOOKUP(AI495,data!$B$3:$E$32,3,0))*(AF495-14)),0)</f>
        <v>0</v>
      </c>
      <c r="AK495" s="87" t="s">
        <v>87</v>
      </c>
      <c r="AL495" s="66">
        <f>IF(AG495=1,VLOOKUP(AK495,data!$B$35:$D$39,2,0),0)</f>
        <v>0</v>
      </c>
      <c r="AM495" s="67">
        <f>IF(AND(AJ495&lt;&gt;0,AL495&lt;&gt;0)=FALSE,0,data!$C$43)</f>
        <v>0</v>
      </c>
      <c r="AN495" s="91">
        <f t="shared" si="225"/>
        <v>0</v>
      </c>
      <c r="AO495" s="121">
        <f t="shared" si="226"/>
        <v>0</v>
      </c>
      <c r="AP495" s="61">
        <f t="shared" si="227"/>
        <v>0</v>
      </c>
      <c r="AQ495" s="61">
        <f t="shared" si="228"/>
        <v>0</v>
      </c>
      <c r="AS495" s="64"/>
      <c r="AT495" s="61">
        <f t="shared" si="229"/>
        <v>0</v>
      </c>
      <c r="AU495" s="65">
        <f>IF(AT495=1,data!$C$41*AS495,0)</f>
        <v>0</v>
      </c>
      <c r="AV495" s="87" t="s">
        <v>87</v>
      </c>
      <c r="AW495" s="66">
        <f>IF(AT495=1,IF(AS495&lt;15,VLOOKUP(AV495,data!$B$3:$E$32,2,0)*AS495,(VLOOKUP(AV495,data!$B$3:$E$32,2,0)*14)+(VLOOKUP(AV495,data!$B$3:$E$32,3,0))*(AS495-14)),0)</f>
        <v>0</v>
      </c>
      <c r="AX495" s="87" t="s">
        <v>87</v>
      </c>
      <c r="AY495" s="66">
        <f>IF(AT495=1,VLOOKUP(AX495,data!$B$35:$D$39,2,0),0)</f>
        <v>0</v>
      </c>
      <c r="AZ495" s="67">
        <f>IF(AND(AW495&lt;&gt;0,AY495&lt;&gt;0)=FALSE,0,data!$C$43)</f>
        <v>0</v>
      </c>
      <c r="BA495" s="91">
        <f t="shared" si="230"/>
        <v>0</v>
      </c>
      <c r="BB495" s="121">
        <f t="shared" si="231"/>
        <v>0</v>
      </c>
      <c r="BC495" s="61">
        <f t="shared" si="232"/>
        <v>0</v>
      </c>
      <c r="BD495" s="61">
        <f t="shared" si="233"/>
        <v>0</v>
      </c>
      <c r="BF495" s="64"/>
      <c r="BG495" s="61">
        <f t="shared" si="234"/>
        <v>0</v>
      </c>
      <c r="BH495" s="65">
        <f>IF(BG495=1,data!$C$41*BF495,0)</f>
        <v>0</v>
      </c>
      <c r="BI495" s="87" t="s">
        <v>87</v>
      </c>
      <c r="BJ495" s="66">
        <f>IF(BG495=1,IF(BF495&lt;15,VLOOKUP(BI495,data!$B$3:$E$32,2,0)*BF495,(VLOOKUP(BI495,data!$B$3:$E$32,2,0)*14)+(VLOOKUP(BI495,data!$B$3:$E$32,3,0))*(BF495-14)),0)</f>
        <v>0</v>
      </c>
      <c r="BK495" s="87" t="s">
        <v>87</v>
      </c>
      <c r="BL495" s="66">
        <f>IF(BG495=1,VLOOKUP(BK495,data!$B$35:$D$39,2,0),0)</f>
        <v>0</v>
      </c>
      <c r="BM495" s="67">
        <f>IF(AND(BJ495&lt;&gt;0,BL495&lt;&gt;0)=FALSE,0,data!$C$43)</f>
        <v>0</v>
      </c>
      <c r="BN495" s="91">
        <f t="shared" si="235"/>
        <v>0</v>
      </c>
      <c r="BO495" s="121">
        <f t="shared" si="236"/>
        <v>0</v>
      </c>
      <c r="BP495" s="61">
        <f t="shared" si="237"/>
        <v>0</v>
      </c>
      <c r="BQ495" s="61">
        <f t="shared" si="238"/>
        <v>0</v>
      </c>
      <c r="BS495" s="64"/>
      <c r="BT495" s="61">
        <f t="shared" si="239"/>
        <v>0</v>
      </c>
      <c r="BU495" s="65">
        <f>IF(BT495=1,data!$C$41*BS495,0)</f>
        <v>0</v>
      </c>
      <c r="BV495" s="87" t="s">
        <v>87</v>
      </c>
      <c r="BW495" s="66">
        <f>IF(BT495=1,IF(BS495&lt;15,VLOOKUP(BV495,data!$B$3:$E$32,2,0)*BS495,(VLOOKUP(BV495,data!$B$3:$E$32,2,0)*14)+(VLOOKUP(BV495,data!$B$3:$E$32,3,0))*(BS495-14)),0)</f>
        <v>0</v>
      </c>
      <c r="BX495" s="87" t="s">
        <v>87</v>
      </c>
      <c r="BY495" s="66">
        <f>IF(BT495=1,VLOOKUP(BX495,data!$B$35:$D$39,2,0),0)</f>
        <v>0</v>
      </c>
      <c r="BZ495" s="67">
        <f>IF(AND(BW495&lt;&gt;0,BY495&lt;&gt;0)=FALSE,0,data!$C$43)</f>
        <v>0</v>
      </c>
      <c r="CA495" s="91">
        <f t="shared" si="240"/>
        <v>0</v>
      </c>
      <c r="CB495" s="121">
        <f t="shared" si="241"/>
        <v>0</v>
      </c>
      <c r="CC495" s="61">
        <f t="shared" si="242"/>
        <v>0</v>
      </c>
      <c r="CD495" s="61">
        <f t="shared" si="243"/>
        <v>0</v>
      </c>
    </row>
    <row r="496" spans="1:82" ht="18" hidden="1" customHeight="1" x14ac:dyDescent="0.25">
      <c r="A496" s="68"/>
      <c r="B496" s="58" t="s">
        <v>578</v>
      </c>
      <c r="C496" s="113"/>
      <c r="D496" s="59"/>
      <c r="E496" s="64"/>
      <c r="F496" s="61">
        <f t="shared" si="215"/>
        <v>0</v>
      </c>
      <c r="G496" s="65">
        <f>IF(F496=1,data!$C$41*E496,0)</f>
        <v>0</v>
      </c>
      <c r="H496" s="87" t="s">
        <v>87</v>
      </c>
      <c r="I496" s="66">
        <f>IF($F496=1,IF($E496&lt;15,VLOOKUP(H496,data!$B$3:$E$32,2,0)*$E496,(VLOOKUP(H496,data!$B$3:$E$32,2,0)*14)+(VLOOKUP(H496,data!$B$3:$E$32,3,0))*($E496-14)),0)</f>
        <v>0</v>
      </c>
      <c r="J496" s="87" t="s">
        <v>87</v>
      </c>
      <c r="K496" s="66">
        <f>IF($F496=1,VLOOKUP(J496,data!$B$35:$D$39,2,0),0)</f>
        <v>0</v>
      </c>
      <c r="L496" s="67">
        <f>IF(AND(I496&lt;&gt;0,K496&lt;&gt;0)=FALSE,0,data!$C$43)</f>
        <v>0</v>
      </c>
      <c r="M496" s="91">
        <f t="shared" si="214"/>
        <v>0</v>
      </c>
      <c r="N496" s="61">
        <f t="shared" si="244"/>
        <v>0</v>
      </c>
      <c r="O496" s="61">
        <f t="shared" si="216"/>
        <v>0</v>
      </c>
      <c r="P496" s="61">
        <f t="shared" si="217"/>
        <v>0</v>
      </c>
      <c r="Q496" s="137">
        <f t="shared" si="218"/>
        <v>0</v>
      </c>
      <c r="S496" s="64"/>
      <c r="T496" s="61">
        <f t="shared" si="219"/>
        <v>0</v>
      </c>
      <c r="U496" s="65">
        <f>IF(T496=1,data!$C$41*S496,0)</f>
        <v>0</v>
      </c>
      <c r="V496" s="87" t="s">
        <v>87</v>
      </c>
      <c r="W496" s="66">
        <f>IF(T496=1,IF(S496&lt;15,VLOOKUP(V496,data!$B$3:$E$32,2,0)*S496,(VLOOKUP(V496,data!$B$3:$E$32,2,0)*14)+(VLOOKUP(V496,data!$B$3:$E$32,3,0))*(S496-14)),0)</f>
        <v>0</v>
      </c>
      <c r="X496" s="87" t="s">
        <v>87</v>
      </c>
      <c r="Y496" s="66">
        <f>IF(T496=1,VLOOKUP(X496,data!$B$35:$D$39,2,0),0)</f>
        <v>0</v>
      </c>
      <c r="Z496" s="67">
        <f>IF(AND(W496&lt;&gt;0,Y496&lt;&gt;0)=FALSE,0,data!$C$43)</f>
        <v>0</v>
      </c>
      <c r="AA496" s="91">
        <f t="shared" si="220"/>
        <v>0</v>
      </c>
      <c r="AB496" s="121">
        <f t="shared" si="221"/>
        <v>0</v>
      </c>
      <c r="AC496" s="61">
        <f t="shared" si="222"/>
        <v>0</v>
      </c>
      <c r="AD496" s="61">
        <f t="shared" si="223"/>
        <v>0</v>
      </c>
      <c r="AF496" s="64"/>
      <c r="AG496" s="61">
        <f t="shared" si="224"/>
        <v>0</v>
      </c>
      <c r="AH496" s="65">
        <f>IF(AG496=1,data!$C$41*AF496,0)</f>
        <v>0</v>
      </c>
      <c r="AI496" s="87" t="s">
        <v>87</v>
      </c>
      <c r="AJ496" s="66">
        <f>IF(AG496=1,IF(AF496&lt;15,VLOOKUP(AI496,data!$B$3:$E$32,2,0)*AF496,(VLOOKUP(AI496,data!$B$3:$E$32,2,0)*14)+(VLOOKUP(AI496,data!$B$3:$E$32,3,0))*(AF496-14)),0)</f>
        <v>0</v>
      </c>
      <c r="AK496" s="87" t="s">
        <v>87</v>
      </c>
      <c r="AL496" s="66">
        <f>IF(AG496=1,VLOOKUP(AK496,data!$B$35:$D$39,2,0),0)</f>
        <v>0</v>
      </c>
      <c r="AM496" s="67">
        <f>IF(AND(AJ496&lt;&gt;0,AL496&lt;&gt;0)=FALSE,0,data!$C$43)</f>
        <v>0</v>
      </c>
      <c r="AN496" s="91">
        <f t="shared" si="225"/>
        <v>0</v>
      </c>
      <c r="AO496" s="121">
        <f t="shared" si="226"/>
        <v>0</v>
      </c>
      <c r="AP496" s="61">
        <f t="shared" si="227"/>
        <v>0</v>
      </c>
      <c r="AQ496" s="61">
        <f t="shared" si="228"/>
        <v>0</v>
      </c>
      <c r="AS496" s="64"/>
      <c r="AT496" s="61">
        <f t="shared" si="229"/>
        <v>0</v>
      </c>
      <c r="AU496" s="65">
        <f>IF(AT496=1,data!$C$41*AS496,0)</f>
        <v>0</v>
      </c>
      <c r="AV496" s="87" t="s">
        <v>87</v>
      </c>
      <c r="AW496" s="66">
        <f>IF(AT496=1,IF(AS496&lt;15,VLOOKUP(AV496,data!$B$3:$E$32,2,0)*AS496,(VLOOKUP(AV496,data!$B$3:$E$32,2,0)*14)+(VLOOKUP(AV496,data!$B$3:$E$32,3,0))*(AS496-14)),0)</f>
        <v>0</v>
      </c>
      <c r="AX496" s="87" t="s">
        <v>87</v>
      </c>
      <c r="AY496" s="66">
        <f>IF(AT496=1,VLOOKUP(AX496,data!$B$35:$D$39,2,0),0)</f>
        <v>0</v>
      </c>
      <c r="AZ496" s="67">
        <f>IF(AND(AW496&lt;&gt;0,AY496&lt;&gt;0)=FALSE,0,data!$C$43)</f>
        <v>0</v>
      </c>
      <c r="BA496" s="91">
        <f t="shared" si="230"/>
        <v>0</v>
      </c>
      <c r="BB496" s="121">
        <f t="shared" si="231"/>
        <v>0</v>
      </c>
      <c r="BC496" s="61">
        <f t="shared" si="232"/>
        <v>0</v>
      </c>
      <c r="BD496" s="61">
        <f t="shared" si="233"/>
        <v>0</v>
      </c>
      <c r="BF496" s="64"/>
      <c r="BG496" s="61">
        <f t="shared" si="234"/>
        <v>0</v>
      </c>
      <c r="BH496" s="65">
        <f>IF(BG496=1,data!$C$41*BF496,0)</f>
        <v>0</v>
      </c>
      <c r="BI496" s="87" t="s">
        <v>87</v>
      </c>
      <c r="BJ496" s="66">
        <f>IF(BG496=1,IF(BF496&lt;15,VLOOKUP(BI496,data!$B$3:$E$32,2,0)*BF496,(VLOOKUP(BI496,data!$B$3:$E$32,2,0)*14)+(VLOOKUP(BI496,data!$B$3:$E$32,3,0))*(BF496-14)),0)</f>
        <v>0</v>
      </c>
      <c r="BK496" s="87" t="s">
        <v>87</v>
      </c>
      <c r="BL496" s="66">
        <f>IF(BG496=1,VLOOKUP(BK496,data!$B$35:$D$39,2,0),0)</f>
        <v>0</v>
      </c>
      <c r="BM496" s="67">
        <f>IF(AND(BJ496&lt;&gt;0,BL496&lt;&gt;0)=FALSE,0,data!$C$43)</f>
        <v>0</v>
      </c>
      <c r="BN496" s="91">
        <f t="shared" si="235"/>
        <v>0</v>
      </c>
      <c r="BO496" s="121">
        <f t="shared" si="236"/>
        <v>0</v>
      </c>
      <c r="BP496" s="61">
        <f t="shared" si="237"/>
        <v>0</v>
      </c>
      <c r="BQ496" s="61">
        <f t="shared" si="238"/>
        <v>0</v>
      </c>
      <c r="BS496" s="64"/>
      <c r="BT496" s="61">
        <f t="shared" si="239"/>
        <v>0</v>
      </c>
      <c r="BU496" s="65">
        <f>IF(BT496=1,data!$C$41*BS496,0)</f>
        <v>0</v>
      </c>
      <c r="BV496" s="87" t="s">
        <v>87</v>
      </c>
      <c r="BW496" s="66">
        <f>IF(BT496=1,IF(BS496&lt;15,VLOOKUP(BV496,data!$B$3:$E$32,2,0)*BS496,(VLOOKUP(BV496,data!$B$3:$E$32,2,0)*14)+(VLOOKUP(BV496,data!$B$3:$E$32,3,0))*(BS496-14)),0)</f>
        <v>0</v>
      </c>
      <c r="BX496" s="87" t="s">
        <v>87</v>
      </c>
      <c r="BY496" s="66">
        <f>IF(BT496=1,VLOOKUP(BX496,data!$B$35:$D$39,2,0),0)</f>
        <v>0</v>
      </c>
      <c r="BZ496" s="67">
        <f>IF(AND(BW496&lt;&gt;0,BY496&lt;&gt;0)=FALSE,0,data!$C$43)</f>
        <v>0</v>
      </c>
      <c r="CA496" s="91">
        <f t="shared" si="240"/>
        <v>0</v>
      </c>
      <c r="CB496" s="121">
        <f t="shared" si="241"/>
        <v>0</v>
      </c>
      <c r="CC496" s="61">
        <f t="shared" si="242"/>
        <v>0</v>
      </c>
      <c r="CD496" s="61">
        <f t="shared" si="243"/>
        <v>0</v>
      </c>
    </row>
    <row r="497" spans="1:82" ht="18" hidden="1" customHeight="1" x14ac:dyDescent="0.25">
      <c r="A497" s="68"/>
      <c r="B497" s="58" t="s">
        <v>579</v>
      </c>
      <c r="C497" s="113"/>
      <c r="D497" s="59"/>
      <c r="E497" s="64"/>
      <c r="F497" s="61">
        <f t="shared" si="215"/>
        <v>0</v>
      </c>
      <c r="G497" s="65">
        <f>IF(F497=1,data!$C$41*E497,0)</f>
        <v>0</v>
      </c>
      <c r="H497" s="87" t="s">
        <v>87</v>
      </c>
      <c r="I497" s="66">
        <f>IF($F497=1,IF($E497&lt;15,VLOOKUP(H497,data!$B$3:$E$32,2,0)*$E497,(VLOOKUP(H497,data!$B$3:$E$32,2,0)*14)+(VLOOKUP(H497,data!$B$3:$E$32,3,0))*($E497-14)),0)</f>
        <v>0</v>
      </c>
      <c r="J497" s="87" t="s">
        <v>87</v>
      </c>
      <c r="K497" s="66">
        <f>IF($F497=1,VLOOKUP(J497,data!$B$35:$D$39,2,0),0)</f>
        <v>0</v>
      </c>
      <c r="L497" s="67">
        <f>IF(AND(I497&lt;&gt;0,K497&lt;&gt;0)=FALSE,0,data!$C$43)</f>
        <v>0</v>
      </c>
      <c r="M497" s="91">
        <f t="shared" si="214"/>
        <v>0</v>
      </c>
      <c r="N497" s="61">
        <f t="shared" si="244"/>
        <v>0</v>
      </c>
      <c r="O497" s="61">
        <f t="shared" si="216"/>
        <v>0</v>
      </c>
      <c r="P497" s="61">
        <f t="shared" si="217"/>
        <v>0</v>
      </c>
      <c r="Q497" s="137">
        <f t="shared" si="218"/>
        <v>0</v>
      </c>
      <c r="S497" s="64"/>
      <c r="T497" s="61">
        <f t="shared" si="219"/>
        <v>0</v>
      </c>
      <c r="U497" s="65">
        <f>IF(T497=1,data!$C$41*S497,0)</f>
        <v>0</v>
      </c>
      <c r="V497" s="87" t="s">
        <v>87</v>
      </c>
      <c r="W497" s="66">
        <f>IF(T497=1,IF(S497&lt;15,VLOOKUP(V497,data!$B$3:$E$32,2,0)*S497,(VLOOKUP(V497,data!$B$3:$E$32,2,0)*14)+(VLOOKUP(V497,data!$B$3:$E$32,3,0))*(S497-14)),0)</f>
        <v>0</v>
      </c>
      <c r="X497" s="87" t="s">
        <v>87</v>
      </c>
      <c r="Y497" s="66">
        <f>IF(T497=1,VLOOKUP(X497,data!$B$35:$D$39,2,0),0)</f>
        <v>0</v>
      </c>
      <c r="Z497" s="67">
        <f>IF(AND(W497&lt;&gt;0,Y497&lt;&gt;0)=FALSE,0,data!$C$43)</f>
        <v>0</v>
      </c>
      <c r="AA497" s="91">
        <f t="shared" si="220"/>
        <v>0</v>
      </c>
      <c r="AB497" s="121">
        <f t="shared" si="221"/>
        <v>0</v>
      </c>
      <c r="AC497" s="61">
        <f t="shared" si="222"/>
        <v>0</v>
      </c>
      <c r="AD497" s="61">
        <f t="shared" si="223"/>
        <v>0</v>
      </c>
      <c r="AF497" s="64"/>
      <c r="AG497" s="61">
        <f t="shared" si="224"/>
        <v>0</v>
      </c>
      <c r="AH497" s="65">
        <f>IF(AG497=1,data!$C$41*AF497,0)</f>
        <v>0</v>
      </c>
      <c r="AI497" s="87" t="s">
        <v>87</v>
      </c>
      <c r="AJ497" s="66">
        <f>IF(AG497=1,IF(AF497&lt;15,VLOOKUP(AI497,data!$B$3:$E$32,2,0)*AF497,(VLOOKUP(AI497,data!$B$3:$E$32,2,0)*14)+(VLOOKUP(AI497,data!$B$3:$E$32,3,0))*(AF497-14)),0)</f>
        <v>0</v>
      </c>
      <c r="AK497" s="87" t="s">
        <v>87</v>
      </c>
      <c r="AL497" s="66">
        <f>IF(AG497=1,VLOOKUP(AK497,data!$B$35:$D$39,2,0),0)</f>
        <v>0</v>
      </c>
      <c r="AM497" s="67">
        <f>IF(AND(AJ497&lt;&gt;0,AL497&lt;&gt;0)=FALSE,0,data!$C$43)</f>
        <v>0</v>
      </c>
      <c r="AN497" s="91">
        <f t="shared" si="225"/>
        <v>0</v>
      </c>
      <c r="AO497" s="121">
        <f t="shared" si="226"/>
        <v>0</v>
      </c>
      <c r="AP497" s="61">
        <f t="shared" si="227"/>
        <v>0</v>
      </c>
      <c r="AQ497" s="61">
        <f t="shared" si="228"/>
        <v>0</v>
      </c>
      <c r="AS497" s="64"/>
      <c r="AT497" s="61">
        <f t="shared" si="229"/>
        <v>0</v>
      </c>
      <c r="AU497" s="65">
        <f>IF(AT497=1,data!$C$41*AS497,0)</f>
        <v>0</v>
      </c>
      <c r="AV497" s="87" t="s">
        <v>87</v>
      </c>
      <c r="AW497" s="66">
        <f>IF(AT497=1,IF(AS497&lt;15,VLOOKUP(AV497,data!$B$3:$E$32,2,0)*AS497,(VLOOKUP(AV497,data!$B$3:$E$32,2,0)*14)+(VLOOKUP(AV497,data!$B$3:$E$32,3,0))*(AS497-14)),0)</f>
        <v>0</v>
      </c>
      <c r="AX497" s="87" t="s">
        <v>87</v>
      </c>
      <c r="AY497" s="66">
        <f>IF(AT497=1,VLOOKUP(AX497,data!$B$35:$D$39,2,0),0)</f>
        <v>0</v>
      </c>
      <c r="AZ497" s="67">
        <f>IF(AND(AW497&lt;&gt;0,AY497&lt;&gt;0)=FALSE,0,data!$C$43)</f>
        <v>0</v>
      </c>
      <c r="BA497" s="91">
        <f t="shared" si="230"/>
        <v>0</v>
      </c>
      <c r="BB497" s="121">
        <f t="shared" si="231"/>
        <v>0</v>
      </c>
      <c r="BC497" s="61">
        <f t="shared" si="232"/>
        <v>0</v>
      </c>
      <c r="BD497" s="61">
        <f t="shared" si="233"/>
        <v>0</v>
      </c>
      <c r="BF497" s="64"/>
      <c r="BG497" s="61">
        <f t="shared" si="234"/>
        <v>0</v>
      </c>
      <c r="BH497" s="65">
        <f>IF(BG497=1,data!$C$41*BF497,0)</f>
        <v>0</v>
      </c>
      <c r="BI497" s="87" t="s">
        <v>87</v>
      </c>
      <c r="BJ497" s="66">
        <f>IF(BG497=1,IF(BF497&lt;15,VLOOKUP(BI497,data!$B$3:$E$32,2,0)*BF497,(VLOOKUP(BI497,data!$B$3:$E$32,2,0)*14)+(VLOOKUP(BI497,data!$B$3:$E$32,3,0))*(BF497-14)),0)</f>
        <v>0</v>
      </c>
      <c r="BK497" s="87" t="s">
        <v>87</v>
      </c>
      <c r="BL497" s="66">
        <f>IF(BG497=1,VLOOKUP(BK497,data!$B$35:$D$39,2,0),0)</f>
        <v>0</v>
      </c>
      <c r="BM497" s="67">
        <f>IF(AND(BJ497&lt;&gt;0,BL497&lt;&gt;0)=FALSE,0,data!$C$43)</f>
        <v>0</v>
      </c>
      <c r="BN497" s="91">
        <f t="shared" si="235"/>
        <v>0</v>
      </c>
      <c r="BO497" s="121">
        <f t="shared" si="236"/>
        <v>0</v>
      </c>
      <c r="BP497" s="61">
        <f t="shared" si="237"/>
        <v>0</v>
      </c>
      <c r="BQ497" s="61">
        <f t="shared" si="238"/>
        <v>0</v>
      </c>
      <c r="BS497" s="64"/>
      <c r="BT497" s="61">
        <f t="shared" si="239"/>
        <v>0</v>
      </c>
      <c r="BU497" s="65">
        <f>IF(BT497=1,data!$C$41*BS497,0)</f>
        <v>0</v>
      </c>
      <c r="BV497" s="87" t="s">
        <v>87</v>
      </c>
      <c r="BW497" s="66">
        <f>IF(BT497=1,IF(BS497&lt;15,VLOOKUP(BV497,data!$B$3:$E$32,2,0)*BS497,(VLOOKUP(BV497,data!$B$3:$E$32,2,0)*14)+(VLOOKUP(BV497,data!$B$3:$E$32,3,0))*(BS497-14)),0)</f>
        <v>0</v>
      </c>
      <c r="BX497" s="87" t="s">
        <v>87</v>
      </c>
      <c r="BY497" s="66">
        <f>IF(BT497=1,VLOOKUP(BX497,data!$B$35:$D$39,2,0),0)</f>
        <v>0</v>
      </c>
      <c r="BZ497" s="67">
        <f>IF(AND(BW497&lt;&gt;0,BY497&lt;&gt;0)=FALSE,0,data!$C$43)</f>
        <v>0</v>
      </c>
      <c r="CA497" s="91">
        <f t="shared" si="240"/>
        <v>0</v>
      </c>
      <c r="CB497" s="121">
        <f t="shared" si="241"/>
        <v>0</v>
      </c>
      <c r="CC497" s="61">
        <f t="shared" si="242"/>
        <v>0</v>
      </c>
      <c r="CD497" s="61">
        <f t="shared" si="243"/>
        <v>0</v>
      </c>
    </row>
    <row r="498" spans="1:82" ht="18" hidden="1" customHeight="1" x14ac:dyDescent="0.25">
      <c r="A498" s="68"/>
      <c r="B498" s="58" t="s">
        <v>580</v>
      </c>
      <c r="C498" s="113"/>
      <c r="D498" s="59"/>
      <c r="E498" s="64"/>
      <c r="F498" s="61">
        <f t="shared" si="215"/>
        <v>0</v>
      </c>
      <c r="G498" s="65">
        <f>IF(F498=1,data!$C$41*E498,0)</f>
        <v>0</v>
      </c>
      <c r="H498" s="87" t="s">
        <v>87</v>
      </c>
      <c r="I498" s="66">
        <f>IF($F498=1,IF($E498&lt;15,VLOOKUP(H498,data!$B$3:$E$32,2,0)*$E498,(VLOOKUP(H498,data!$B$3:$E$32,2,0)*14)+(VLOOKUP(H498,data!$B$3:$E$32,3,0))*($E498-14)),0)</f>
        <v>0</v>
      </c>
      <c r="J498" s="87" t="s">
        <v>87</v>
      </c>
      <c r="K498" s="66">
        <f>IF($F498=1,VLOOKUP(J498,data!$B$35:$D$39,2,0),0)</f>
        <v>0</v>
      </c>
      <c r="L498" s="67">
        <f>IF(AND(I498&lt;&gt;0,K498&lt;&gt;0)=FALSE,0,data!$C$43)</f>
        <v>0</v>
      </c>
      <c r="M498" s="91">
        <f t="shared" si="214"/>
        <v>0</v>
      </c>
      <c r="N498" s="61">
        <f t="shared" si="244"/>
        <v>0</v>
      </c>
      <c r="O498" s="61">
        <f t="shared" si="216"/>
        <v>0</v>
      </c>
      <c r="P498" s="61">
        <f t="shared" si="217"/>
        <v>0</v>
      </c>
      <c r="Q498" s="137">
        <f t="shared" si="218"/>
        <v>0</v>
      </c>
      <c r="S498" s="64"/>
      <c r="T498" s="61">
        <f t="shared" si="219"/>
        <v>0</v>
      </c>
      <c r="U498" s="65">
        <f>IF(T498=1,data!$C$41*S498,0)</f>
        <v>0</v>
      </c>
      <c r="V498" s="87" t="s">
        <v>87</v>
      </c>
      <c r="W498" s="66">
        <f>IF(T498=1,IF(S498&lt;15,VLOOKUP(V498,data!$B$3:$E$32,2,0)*S498,(VLOOKUP(V498,data!$B$3:$E$32,2,0)*14)+(VLOOKUP(V498,data!$B$3:$E$32,3,0))*(S498-14)),0)</f>
        <v>0</v>
      </c>
      <c r="X498" s="87" t="s">
        <v>87</v>
      </c>
      <c r="Y498" s="66">
        <f>IF(T498=1,VLOOKUP(X498,data!$B$35:$D$39,2,0),0)</f>
        <v>0</v>
      </c>
      <c r="Z498" s="67">
        <f>IF(AND(W498&lt;&gt;0,Y498&lt;&gt;0)=FALSE,0,data!$C$43)</f>
        <v>0</v>
      </c>
      <c r="AA498" s="91">
        <f t="shared" si="220"/>
        <v>0</v>
      </c>
      <c r="AB498" s="121">
        <f t="shared" si="221"/>
        <v>0</v>
      </c>
      <c r="AC498" s="61">
        <f t="shared" si="222"/>
        <v>0</v>
      </c>
      <c r="AD498" s="61">
        <f t="shared" si="223"/>
        <v>0</v>
      </c>
      <c r="AF498" s="64"/>
      <c r="AG498" s="61">
        <f t="shared" si="224"/>
        <v>0</v>
      </c>
      <c r="AH498" s="65">
        <f>IF(AG498=1,data!$C$41*AF498,0)</f>
        <v>0</v>
      </c>
      <c r="AI498" s="87" t="s">
        <v>87</v>
      </c>
      <c r="AJ498" s="66">
        <f>IF(AG498=1,IF(AF498&lt;15,VLOOKUP(AI498,data!$B$3:$E$32,2,0)*AF498,(VLOOKUP(AI498,data!$B$3:$E$32,2,0)*14)+(VLOOKUP(AI498,data!$B$3:$E$32,3,0))*(AF498-14)),0)</f>
        <v>0</v>
      </c>
      <c r="AK498" s="87" t="s">
        <v>87</v>
      </c>
      <c r="AL498" s="66">
        <f>IF(AG498=1,VLOOKUP(AK498,data!$B$35:$D$39,2,0),0)</f>
        <v>0</v>
      </c>
      <c r="AM498" s="67">
        <f>IF(AND(AJ498&lt;&gt;0,AL498&lt;&gt;0)=FALSE,0,data!$C$43)</f>
        <v>0</v>
      </c>
      <c r="AN498" s="91">
        <f t="shared" si="225"/>
        <v>0</v>
      </c>
      <c r="AO498" s="121">
        <f t="shared" si="226"/>
        <v>0</v>
      </c>
      <c r="AP498" s="61">
        <f t="shared" si="227"/>
        <v>0</v>
      </c>
      <c r="AQ498" s="61">
        <f t="shared" si="228"/>
        <v>0</v>
      </c>
      <c r="AS498" s="64"/>
      <c r="AT498" s="61">
        <f t="shared" si="229"/>
        <v>0</v>
      </c>
      <c r="AU498" s="65">
        <f>IF(AT498=1,data!$C$41*AS498,0)</f>
        <v>0</v>
      </c>
      <c r="AV498" s="87" t="s">
        <v>87</v>
      </c>
      <c r="AW498" s="66">
        <f>IF(AT498=1,IF(AS498&lt;15,VLOOKUP(AV498,data!$B$3:$E$32,2,0)*AS498,(VLOOKUP(AV498,data!$B$3:$E$32,2,0)*14)+(VLOOKUP(AV498,data!$B$3:$E$32,3,0))*(AS498-14)),0)</f>
        <v>0</v>
      </c>
      <c r="AX498" s="87" t="s">
        <v>87</v>
      </c>
      <c r="AY498" s="66">
        <f>IF(AT498=1,VLOOKUP(AX498,data!$B$35:$D$39,2,0),0)</f>
        <v>0</v>
      </c>
      <c r="AZ498" s="67">
        <f>IF(AND(AW498&lt;&gt;0,AY498&lt;&gt;0)=FALSE,0,data!$C$43)</f>
        <v>0</v>
      </c>
      <c r="BA498" s="91">
        <f t="shared" si="230"/>
        <v>0</v>
      </c>
      <c r="BB498" s="121">
        <f t="shared" si="231"/>
        <v>0</v>
      </c>
      <c r="BC498" s="61">
        <f t="shared" si="232"/>
        <v>0</v>
      </c>
      <c r="BD498" s="61">
        <f t="shared" si="233"/>
        <v>0</v>
      </c>
      <c r="BF498" s="64"/>
      <c r="BG498" s="61">
        <f t="shared" si="234"/>
        <v>0</v>
      </c>
      <c r="BH498" s="65">
        <f>IF(BG498=1,data!$C$41*BF498,0)</f>
        <v>0</v>
      </c>
      <c r="BI498" s="87" t="s">
        <v>87</v>
      </c>
      <c r="BJ498" s="66">
        <f>IF(BG498=1,IF(BF498&lt;15,VLOOKUP(BI498,data!$B$3:$E$32,2,0)*BF498,(VLOOKUP(BI498,data!$B$3:$E$32,2,0)*14)+(VLOOKUP(BI498,data!$B$3:$E$32,3,0))*(BF498-14)),0)</f>
        <v>0</v>
      </c>
      <c r="BK498" s="87" t="s">
        <v>87</v>
      </c>
      <c r="BL498" s="66">
        <f>IF(BG498=1,VLOOKUP(BK498,data!$B$35:$D$39,2,0),0)</f>
        <v>0</v>
      </c>
      <c r="BM498" s="67">
        <f>IF(AND(BJ498&lt;&gt;0,BL498&lt;&gt;0)=FALSE,0,data!$C$43)</f>
        <v>0</v>
      </c>
      <c r="BN498" s="91">
        <f t="shared" si="235"/>
        <v>0</v>
      </c>
      <c r="BO498" s="121">
        <f t="shared" si="236"/>
        <v>0</v>
      </c>
      <c r="BP498" s="61">
        <f t="shared" si="237"/>
        <v>0</v>
      </c>
      <c r="BQ498" s="61">
        <f t="shared" si="238"/>
        <v>0</v>
      </c>
      <c r="BS498" s="64"/>
      <c r="BT498" s="61">
        <f t="shared" si="239"/>
        <v>0</v>
      </c>
      <c r="BU498" s="65">
        <f>IF(BT498=1,data!$C$41*BS498,0)</f>
        <v>0</v>
      </c>
      <c r="BV498" s="87" t="s">
        <v>87</v>
      </c>
      <c r="BW498" s="66">
        <f>IF(BT498=1,IF(BS498&lt;15,VLOOKUP(BV498,data!$B$3:$E$32,2,0)*BS498,(VLOOKUP(BV498,data!$B$3:$E$32,2,0)*14)+(VLOOKUP(BV498,data!$B$3:$E$32,3,0))*(BS498-14)),0)</f>
        <v>0</v>
      </c>
      <c r="BX498" s="87" t="s">
        <v>87</v>
      </c>
      <c r="BY498" s="66">
        <f>IF(BT498=1,VLOOKUP(BX498,data!$B$35:$D$39,2,0),0)</f>
        <v>0</v>
      </c>
      <c r="BZ498" s="67">
        <f>IF(AND(BW498&lt;&gt;0,BY498&lt;&gt;0)=FALSE,0,data!$C$43)</f>
        <v>0</v>
      </c>
      <c r="CA498" s="91">
        <f t="shared" si="240"/>
        <v>0</v>
      </c>
      <c r="CB498" s="121">
        <f t="shared" si="241"/>
        <v>0</v>
      </c>
      <c r="CC498" s="61">
        <f t="shared" si="242"/>
        <v>0</v>
      </c>
      <c r="CD498" s="61">
        <f t="shared" si="243"/>
        <v>0</v>
      </c>
    </row>
    <row r="499" spans="1:82" ht="18" hidden="1" customHeight="1" x14ac:dyDescent="0.25">
      <c r="A499" s="68"/>
      <c r="B499" s="58" t="s">
        <v>581</v>
      </c>
      <c r="C499" s="113"/>
      <c r="D499" s="59"/>
      <c r="E499" s="64"/>
      <c r="F499" s="61">
        <f t="shared" si="215"/>
        <v>0</v>
      </c>
      <c r="G499" s="65">
        <f>IF(F499=1,data!$C$41*E499,0)</f>
        <v>0</v>
      </c>
      <c r="H499" s="87" t="s">
        <v>87</v>
      </c>
      <c r="I499" s="66">
        <f>IF($F499=1,IF($E499&lt;15,VLOOKUP(H499,data!$B$3:$E$32,2,0)*$E499,(VLOOKUP(H499,data!$B$3:$E$32,2,0)*14)+(VLOOKUP(H499,data!$B$3:$E$32,3,0))*($E499-14)),0)</f>
        <v>0</v>
      </c>
      <c r="J499" s="87" t="s">
        <v>87</v>
      </c>
      <c r="K499" s="66">
        <f>IF($F499=1,VLOOKUP(J499,data!$B$35:$D$39,2,0),0)</f>
        <v>0</v>
      </c>
      <c r="L499" s="67">
        <f>IF(AND(I499&lt;&gt;0,K499&lt;&gt;0)=FALSE,0,data!$C$43)</f>
        <v>0</v>
      </c>
      <c r="M499" s="91">
        <f t="shared" si="214"/>
        <v>0</v>
      </c>
      <c r="N499" s="61">
        <f t="shared" si="244"/>
        <v>0</v>
      </c>
      <c r="O499" s="61">
        <f t="shared" si="216"/>
        <v>0</v>
      </c>
      <c r="P499" s="61">
        <f t="shared" si="217"/>
        <v>0</v>
      </c>
      <c r="Q499" s="137">
        <f t="shared" si="218"/>
        <v>0</v>
      </c>
      <c r="S499" s="64"/>
      <c r="T499" s="61">
        <f t="shared" si="219"/>
        <v>0</v>
      </c>
      <c r="U499" s="65">
        <f>IF(T499=1,data!$C$41*S499,0)</f>
        <v>0</v>
      </c>
      <c r="V499" s="87" t="s">
        <v>87</v>
      </c>
      <c r="W499" s="66">
        <f>IF(T499=1,IF(S499&lt;15,VLOOKUP(V499,data!$B$3:$E$32,2,0)*S499,(VLOOKUP(V499,data!$B$3:$E$32,2,0)*14)+(VLOOKUP(V499,data!$B$3:$E$32,3,0))*(S499-14)),0)</f>
        <v>0</v>
      </c>
      <c r="X499" s="87" t="s">
        <v>87</v>
      </c>
      <c r="Y499" s="66">
        <f>IF(T499=1,VLOOKUP(X499,data!$B$35:$D$39,2,0),0)</f>
        <v>0</v>
      </c>
      <c r="Z499" s="67">
        <f>IF(AND(W499&lt;&gt;0,Y499&lt;&gt;0)=FALSE,0,data!$C$43)</f>
        <v>0</v>
      </c>
      <c r="AA499" s="91">
        <f t="shared" si="220"/>
        <v>0</v>
      </c>
      <c r="AB499" s="121">
        <f t="shared" si="221"/>
        <v>0</v>
      </c>
      <c r="AC499" s="61">
        <f t="shared" si="222"/>
        <v>0</v>
      </c>
      <c r="AD499" s="61">
        <f t="shared" si="223"/>
        <v>0</v>
      </c>
      <c r="AF499" s="64"/>
      <c r="AG499" s="61">
        <f t="shared" si="224"/>
        <v>0</v>
      </c>
      <c r="AH499" s="65">
        <f>IF(AG499=1,data!$C$41*AF499,0)</f>
        <v>0</v>
      </c>
      <c r="AI499" s="87" t="s">
        <v>87</v>
      </c>
      <c r="AJ499" s="66">
        <f>IF(AG499=1,IF(AF499&lt;15,VLOOKUP(AI499,data!$B$3:$E$32,2,0)*AF499,(VLOOKUP(AI499,data!$B$3:$E$32,2,0)*14)+(VLOOKUP(AI499,data!$B$3:$E$32,3,0))*(AF499-14)),0)</f>
        <v>0</v>
      </c>
      <c r="AK499" s="87" t="s">
        <v>87</v>
      </c>
      <c r="AL499" s="66">
        <f>IF(AG499=1,VLOOKUP(AK499,data!$B$35:$D$39,2,0),0)</f>
        <v>0</v>
      </c>
      <c r="AM499" s="67">
        <f>IF(AND(AJ499&lt;&gt;0,AL499&lt;&gt;0)=FALSE,0,data!$C$43)</f>
        <v>0</v>
      </c>
      <c r="AN499" s="91">
        <f t="shared" si="225"/>
        <v>0</v>
      </c>
      <c r="AO499" s="121">
        <f t="shared" si="226"/>
        <v>0</v>
      </c>
      <c r="AP499" s="61">
        <f t="shared" si="227"/>
        <v>0</v>
      </c>
      <c r="AQ499" s="61">
        <f t="shared" si="228"/>
        <v>0</v>
      </c>
      <c r="AS499" s="64"/>
      <c r="AT499" s="61">
        <f t="shared" si="229"/>
        <v>0</v>
      </c>
      <c r="AU499" s="65">
        <f>IF(AT499=1,data!$C$41*AS499,0)</f>
        <v>0</v>
      </c>
      <c r="AV499" s="87" t="s">
        <v>87</v>
      </c>
      <c r="AW499" s="66">
        <f>IF(AT499=1,IF(AS499&lt;15,VLOOKUP(AV499,data!$B$3:$E$32,2,0)*AS499,(VLOOKUP(AV499,data!$B$3:$E$32,2,0)*14)+(VLOOKUP(AV499,data!$B$3:$E$32,3,0))*(AS499-14)),0)</f>
        <v>0</v>
      </c>
      <c r="AX499" s="87" t="s">
        <v>87</v>
      </c>
      <c r="AY499" s="66">
        <f>IF(AT499=1,VLOOKUP(AX499,data!$B$35:$D$39,2,0),0)</f>
        <v>0</v>
      </c>
      <c r="AZ499" s="67">
        <f>IF(AND(AW499&lt;&gt;0,AY499&lt;&gt;0)=FALSE,0,data!$C$43)</f>
        <v>0</v>
      </c>
      <c r="BA499" s="91">
        <f t="shared" si="230"/>
        <v>0</v>
      </c>
      <c r="BB499" s="121">
        <f t="shared" si="231"/>
        <v>0</v>
      </c>
      <c r="BC499" s="61">
        <f t="shared" si="232"/>
        <v>0</v>
      </c>
      <c r="BD499" s="61">
        <f t="shared" si="233"/>
        <v>0</v>
      </c>
      <c r="BF499" s="64"/>
      <c r="BG499" s="61">
        <f t="shared" si="234"/>
        <v>0</v>
      </c>
      <c r="BH499" s="65">
        <f>IF(BG499=1,data!$C$41*BF499,0)</f>
        <v>0</v>
      </c>
      <c r="BI499" s="87" t="s">
        <v>87</v>
      </c>
      <c r="BJ499" s="66">
        <f>IF(BG499=1,IF(BF499&lt;15,VLOOKUP(BI499,data!$B$3:$E$32,2,0)*BF499,(VLOOKUP(BI499,data!$B$3:$E$32,2,0)*14)+(VLOOKUP(BI499,data!$B$3:$E$32,3,0))*(BF499-14)),0)</f>
        <v>0</v>
      </c>
      <c r="BK499" s="87" t="s">
        <v>87</v>
      </c>
      <c r="BL499" s="66">
        <f>IF(BG499=1,VLOOKUP(BK499,data!$B$35:$D$39,2,0),0)</f>
        <v>0</v>
      </c>
      <c r="BM499" s="67">
        <f>IF(AND(BJ499&lt;&gt;0,BL499&lt;&gt;0)=FALSE,0,data!$C$43)</f>
        <v>0</v>
      </c>
      <c r="BN499" s="91">
        <f t="shared" si="235"/>
        <v>0</v>
      </c>
      <c r="BO499" s="121">
        <f t="shared" si="236"/>
        <v>0</v>
      </c>
      <c r="BP499" s="61">
        <f t="shared" si="237"/>
        <v>0</v>
      </c>
      <c r="BQ499" s="61">
        <f t="shared" si="238"/>
        <v>0</v>
      </c>
      <c r="BS499" s="64"/>
      <c r="BT499" s="61">
        <f t="shared" si="239"/>
        <v>0</v>
      </c>
      <c r="BU499" s="65">
        <f>IF(BT499=1,data!$C$41*BS499,0)</f>
        <v>0</v>
      </c>
      <c r="BV499" s="87" t="s">
        <v>87</v>
      </c>
      <c r="BW499" s="66">
        <f>IF(BT499=1,IF(BS499&lt;15,VLOOKUP(BV499,data!$B$3:$E$32,2,0)*BS499,(VLOOKUP(BV499,data!$B$3:$E$32,2,0)*14)+(VLOOKUP(BV499,data!$B$3:$E$32,3,0))*(BS499-14)),0)</f>
        <v>0</v>
      </c>
      <c r="BX499" s="87" t="s">
        <v>87</v>
      </c>
      <c r="BY499" s="66">
        <f>IF(BT499=1,VLOOKUP(BX499,data!$B$35:$D$39,2,0),0)</f>
        <v>0</v>
      </c>
      <c r="BZ499" s="67">
        <f>IF(AND(BW499&lt;&gt;0,BY499&lt;&gt;0)=FALSE,0,data!$C$43)</f>
        <v>0</v>
      </c>
      <c r="CA499" s="91">
        <f t="shared" si="240"/>
        <v>0</v>
      </c>
      <c r="CB499" s="121">
        <f t="shared" si="241"/>
        <v>0</v>
      </c>
      <c r="CC499" s="61">
        <f t="shared" si="242"/>
        <v>0</v>
      </c>
      <c r="CD499" s="61">
        <f t="shared" si="243"/>
        <v>0</v>
      </c>
    </row>
    <row r="500" spans="1:82" ht="18" hidden="1" customHeight="1" x14ac:dyDescent="0.25">
      <c r="A500" s="68"/>
      <c r="B500" s="58" t="s">
        <v>582</v>
      </c>
      <c r="C500" s="113"/>
      <c r="D500" s="59"/>
      <c r="E500" s="64"/>
      <c r="F500" s="61">
        <f t="shared" si="215"/>
        <v>0</v>
      </c>
      <c r="G500" s="65">
        <f>IF(F500=1,data!$C$41*E500,0)</f>
        <v>0</v>
      </c>
      <c r="H500" s="87" t="s">
        <v>87</v>
      </c>
      <c r="I500" s="66">
        <f>IF($F500=1,IF($E500&lt;15,VLOOKUP(H500,data!$B$3:$E$32,2,0)*$E500,(VLOOKUP(H500,data!$B$3:$E$32,2,0)*14)+(VLOOKUP(H500,data!$B$3:$E$32,3,0))*($E500-14)),0)</f>
        <v>0</v>
      </c>
      <c r="J500" s="87" t="s">
        <v>87</v>
      </c>
      <c r="K500" s="66">
        <f>IF($F500=1,VLOOKUP(J500,data!$B$35:$D$39,2,0),0)</f>
        <v>0</v>
      </c>
      <c r="L500" s="67">
        <f>IF(AND(I500&lt;&gt;0,K500&lt;&gt;0)=FALSE,0,data!$C$43)</f>
        <v>0</v>
      </c>
      <c r="M500" s="91">
        <f t="shared" si="214"/>
        <v>0</v>
      </c>
      <c r="N500" s="61">
        <f t="shared" si="244"/>
        <v>0</v>
      </c>
      <c r="O500" s="61">
        <f t="shared" si="216"/>
        <v>0</v>
      </c>
      <c r="P500" s="61">
        <f t="shared" si="217"/>
        <v>0</v>
      </c>
      <c r="Q500" s="137">
        <f t="shared" si="218"/>
        <v>0</v>
      </c>
      <c r="S500" s="64"/>
      <c r="T500" s="61">
        <f t="shared" si="219"/>
        <v>0</v>
      </c>
      <c r="U500" s="65">
        <f>IF(T500=1,data!$C$41*S500,0)</f>
        <v>0</v>
      </c>
      <c r="V500" s="87" t="s">
        <v>87</v>
      </c>
      <c r="W500" s="66">
        <f>IF(T500=1,IF(S500&lt;15,VLOOKUP(V500,data!$B$3:$E$32,2,0)*S500,(VLOOKUP(V500,data!$B$3:$E$32,2,0)*14)+(VLOOKUP(V500,data!$B$3:$E$32,3,0))*(S500-14)),0)</f>
        <v>0</v>
      </c>
      <c r="X500" s="87" t="s">
        <v>87</v>
      </c>
      <c r="Y500" s="66">
        <f>IF(T500=1,VLOOKUP(X500,data!$B$35:$D$39,2,0),0)</f>
        <v>0</v>
      </c>
      <c r="Z500" s="67">
        <f>IF(AND(W500&lt;&gt;0,Y500&lt;&gt;0)=FALSE,0,data!$C$43)</f>
        <v>0</v>
      </c>
      <c r="AA500" s="91">
        <f t="shared" si="220"/>
        <v>0</v>
      </c>
      <c r="AB500" s="121">
        <f t="shared" si="221"/>
        <v>0</v>
      </c>
      <c r="AC500" s="61">
        <f t="shared" si="222"/>
        <v>0</v>
      </c>
      <c r="AD500" s="61">
        <f t="shared" si="223"/>
        <v>0</v>
      </c>
      <c r="AF500" s="64"/>
      <c r="AG500" s="61">
        <f t="shared" si="224"/>
        <v>0</v>
      </c>
      <c r="AH500" s="65">
        <f>IF(AG500=1,data!$C$41*AF500,0)</f>
        <v>0</v>
      </c>
      <c r="AI500" s="87" t="s">
        <v>87</v>
      </c>
      <c r="AJ500" s="66">
        <f>IF(AG500=1,IF(AF500&lt;15,VLOOKUP(AI500,data!$B$3:$E$32,2,0)*AF500,(VLOOKUP(AI500,data!$B$3:$E$32,2,0)*14)+(VLOOKUP(AI500,data!$B$3:$E$32,3,0))*(AF500-14)),0)</f>
        <v>0</v>
      </c>
      <c r="AK500" s="87" t="s">
        <v>87</v>
      </c>
      <c r="AL500" s="66">
        <f>IF(AG500=1,VLOOKUP(AK500,data!$B$35:$D$39,2,0),0)</f>
        <v>0</v>
      </c>
      <c r="AM500" s="67">
        <f>IF(AND(AJ500&lt;&gt;0,AL500&lt;&gt;0)=FALSE,0,data!$C$43)</f>
        <v>0</v>
      </c>
      <c r="AN500" s="91">
        <f t="shared" si="225"/>
        <v>0</v>
      </c>
      <c r="AO500" s="121">
        <f t="shared" si="226"/>
        <v>0</v>
      </c>
      <c r="AP500" s="61">
        <f t="shared" si="227"/>
        <v>0</v>
      </c>
      <c r="AQ500" s="61">
        <f t="shared" si="228"/>
        <v>0</v>
      </c>
      <c r="AS500" s="64"/>
      <c r="AT500" s="61">
        <f t="shared" si="229"/>
        <v>0</v>
      </c>
      <c r="AU500" s="65">
        <f>IF(AT500=1,data!$C$41*AS500,0)</f>
        <v>0</v>
      </c>
      <c r="AV500" s="87" t="s">
        <v>87</v>
      </c>
      <c r="AW500" s="66">
        <f>IF(AT500=1,IF(AS500&lt;15,VLOOKUP(AV500,data!$B$3:$E$32,2,0)*AS500,(VLOOKUP(AV500,data!$B$3:$E$32,2,0)*14)+(VLOOKUP(AV500,data!$B$3:$E$32,3,0))*(AS500-14)),0)</f>
        <v>0</v>
      </c>
      <c r="AX500" s="87" t="s">
        <v>87</v>
      </c>
      <c r="AY500" s="66">
        <f>IF(AT500=1,VLOOKUP(AX500,data!$B$35:$D$39,2,0),0)</f>
        <v>0</v>
      </c>
      <c r="AZ500" s="67">
        <f>IF(AND(AW500&lt;&gt;0,AY500&lt;&gt;0)=FALSE,0,data!$C$43)</f>
        <v>0</v>
      </c>
      <c r="BA500" s="91">
        <f t="shared" si="230"/>
        <v>0</v>
      </c>
      <c r="BB500" s="121">
        <f t="shared" si="231"/>
        <v>0</v>
      </c>
      <c r="BC500" s="61">
        <f t="shared" si="232"/>
        <v>0</v>
      </c>
      <c r="BD500" s="61">
        <f t="shared" si="233"/>
        <v>0</v>
      </c>
      <c r="BF500" s="64"/>
      <c r="BG500" s="61">
        <f t="shared" si="234"/>
        <v>0</v>
      </c>
      <c r="BH500" s="65">
        <f>IF(BG500=1,data!$C$41*BF500,0)</f>
        <v>0</v>
      </c>
      <c r="BI500" s="87" t="s">
        <v>87</v>
      </c>
      <c r="BJ500" s="66">
        <f>IF(BG500=1,IF(BF500&lt;15,VLOOKUP(BI500,data!$B$3:$E$32,2,0)*BF500,(VLOOKUP(BI500,data!$B$3:$E$32,2,0)*14)+(VLOOKUP(BI500,data!$B$3:$E$32,3,0))*(BF500-14)),0)</f>
        <v>0</v>
      </c>
      <c r="BK500" s="87" t="s">
        <v>87</v>
      </c>
      <c r="BL500" s="66">
        <f>IF(BG500=1,VLOOKUP(BK500,data!$B$35:$D$39,2,0),0)</f>
        <v>0</v>
      </c>
      <c r="BM500" s="67">
        <f>IF(AND(BJ500&lt;&gt;0,BL500&lt;&gt;0)=FALSE,0,data!$C$43)</f>
        <v>0</v>
      </c>
      <c r="BN500" s="91">
        <f t="shared" si="235"/>
        <v>0</v>
      </c>
      <c r="BO500" s="121">
        <f t="shared" si="236"/>
        <v>0</v>
      </c>
      <c r="BP500" s="61">
        <f t="shared" si="237"/>
        <v>0</v>
      </c>
      <c r="BQ500" s="61">
        <f t="shared" si="238"/>
        <v>0</v>
      </c>
      <c r="BS500" s="64"/>
      <c r="BT500" s="61">
        <f t="shared" si="239"/>
        <v>0</v>
      </c>
      <c r="BU500" s="65">
        <f>IF(BT500=1,data!$C$41*BS500,0)</f>
        <v>0</v>
      </c>
      <c r="BV500" s="87" t="s">
        <v>87</v>
      </c>
      <c r="BW500" s="66">
        <f>IF(BT500=1,IF(BS500&lt;15,VLOOKUP(BV500,data!$B$3:$E$32,2,0)*BS500,(VLOOKUP(BV500,data!$B$3:$E$32,2,0)*14)+(VLOOKUP(BV500,data!$B$3:$E$32,3,0))*(BS500-14)),0)</f>
        <v>0</v>
      </c>
      <c r="BX500" s="87" t="s">
        <v>87</v>
      </c>
      <c r="BY500" s="66">
        <f>IF(BT500=1,VLOOKUP(BX500,data!$B$35:$D$39,2,0),0)</f>
        <v>0</v>
      </c>
      <c r="BZ500" s="67">
        <f>IF(AND(BW500&lt;&gt;0,BY500&lt;&gt;0)=FALSE,0,data!$C$43)</f>
        <v>0</v>
      </c>
      <c r="CA500" s="91">
        <f t="shared" si="240"/>
        <v>0</v>
      </c>
      <c r="CB500" s="121">
        <f t="shared" si="241"/>
        <v>0</v>
      </c>
      <c r="CC500" s="61">
        <f t="shared" si="242"/>
        <v>0</v>
      </c>
      <c r="CD500" s="61">
        <f t="shared" si="243"/>
        <v>0</v>
      </c>
    </row>
    <row r="501" spans="1:82" ht="18" hidden="1" customHeight="1" x14ac:dyDescent="0.25">
      <c r="A501" s="68"/>
      <c r="B501" s="58" t="s">
        <v>583</v>
      </c>
      <c r="C501" s="113"/>
      <c r="D501" s="59"/>
      <c r="E501" s="64"/>
      <c r="F501" s="61">
        <f t="shared" si="215"/>
        <v>0</v>
      </c>
      <c r="G501" s="65">
        <f>IF(F501=1,data!$C$41*E501,0)</f>
        <v>0</v>
      </c>
      <c r="H501" s="87" t="s">
        <v>87</v>
      </c>
      <c r="I501" s="66">
        <f>IF($F501=1,IF($E501&lt;15,VLOOKUP(H501,data!$B$3:$E$32,2,0)*$E501,(VLOOKUP(H501,data!$B$3:$E$32,2,0)*14)+(VLOOKUP(H501,data!$B$3:$E$32,3,0))*($E501-14)),0)</f>
        <v>0</v>
      </c>
      <c r="J501" s="87" t="s">
        <v>87</v>
      </c>
      <c r="K501" s="66">
        <f>IF($F501=1,VLOOKUP(J501,data!$B$35:$D$39,2,0),0)</f>
        <v>0</v>
      </c>
      <c r="L501" s="67">
        <f>IF(AND(I501&lt;&gt;0,K501&lt;&gt;0)=FALSE,0,data!$C$43)</f>
        <v>0</v>
      </c>
      <c r="M501" s="91">
        <f t="shared" si="214"/>
        <v>0</v>
      </c>
      <c r="N501" s="61">
        <f t="shared" si="244"/>
        <v>0</v>
      </c>
      <c r="O501" s="61">
        <f t="shared" si="216"/>
        <v>0</v>
      </c>
      <c r="P501" s="61">
        <f t="shared" si="217"/>
        <v>0</v>
      </c>
      <c r="Q501" s="137">
        <f t="shared" si="218"/>
        <v>0</v>
      </c>
      <c r="S501" s="64"/>
      <c r="T501" s="61">
        <f t="shared" si="219"/>
        <v>0</v>
      </c>
      <c r="U501" s="65">
        <f>IF(T501=1,data!$C$41*S501,0)</f>
        <v>0</v>
      </c>
      <c r="V501" s="87" t="s">
        <v>87</v>
      </c>
      <c r="W501" s="66">
        <f>IF(T501=1,IF(S501&lt;15,VLOOKUP(V501,data!$B$3:$E$32,2,0)*S501,(VLOOKUP(V501,data!$B$3:$E$32,2,0)*14)+(VLOOKUP(V501,data!$B$3:$E$32,3,0))*(S501-14)),0)</f>
        <v>0</v>
      </c>
      <c r="X501" s="87" t="s">
        <v>87</v>
      </c>
      <c r="Y501" s="66">
        <f>IF(T501=1,VLOOKUP(X501,data!$B$35:$D$39,2,0),0)</f>
        <v>0</v>
      </c>
      <c r="Z501" s="67">
        <f>IF(AND(W501&lt;&gt;0,Y501&lt;&gt;0)=FALSE,0,data!$C$43)</f>
        <v>0</v>
      </c>
      <c r="AA501" s="91">
        <f t="shared" si="220"/>
        <v>0</v>
      </c>
      <c r="AB501" s="121">
        <f t="shared" si="221"/>
        <v>0</v>
      </c>
      <c r="AC501" s="61">
        <f t="shared" si="222"/>
        <v>0</v>
      </c>
      <c r="AD501" s="61">
        <f t="shared" si="223"/>
        <v>0</v>
      </c>
      <c r="AF501" s="64"/>
      <c r="AG501" s="61">
        <f t="shared" si="224"/>
        <v>0</v>
      </c>
      <c r="AH501" s="65">
        <f>IF(AG501=1,data!$C$41*AF501,0)</f>
        <v>0</v>
      </c>
      <c r="AI501" s="87" t="s">
        <v>87</v>
      </c>
      <c r="AJ501" s="66">
        <f>IF(AG501=1,IF(AF501&lt;15,VLOOKUP(AI501,data!$B$3:$E$32,2,0)*AF501,(VLOOKUP(AI501,data!$B$3:$E$32,2,0)*14)+(VLOOKUP(AI501,data!$B$3:$E$32,3,0))*(AF501-14)),0)</f>
        <v>0</v>
      </c>
      <c r="AK501" s="87" t="s">
        <v>87</v>
      </c>
      <c r="AL501" s="66">
        <f>IF(AG501=1,VLOOKUP(AK501,data!$B$35:$D$39,2,0),0)</f>
        <v>0</v>
      </c>
      <c r="AM501" s="67">
        <f>IF(AND(AJ501&lt;&gt;0,AL501&lt;&gt;0)=FALSE,0,data!$C$43)</f>
        <v>0</v>
      </c>
      <c r="AN501" s="91">
        <f t="shared" si="225"/>
        <v>0</v>
      </c>
      <c r="AO501" s="121">
        <f t="shared" si="226"/>
        <v>0</v>
      </c>
      <c r="AP501" s="61">
        <f t="shared" si="227"/>
        <v>0</v>
      </c>
      <c r="AQ501" s="61">
        <f t="shared" si="228"/>
        <v>0</v>
      </c>
      <c r="AS501" s="64"/>
      <c r="AT501" s="61">
        <f t="shared" si="229"/>
        <v>0</v>
      </c>
      <c r="AU501" s="65">
        <f>IF(AT501=1,data!$C$41*AS501,0)</f>
        <v>0</v>
      </c>
      <c r="AV501" s="87" t="s">
        <v>87</v>
      </c>
      <c r="AW501" s="66">
        <f>IF(AT501=1,IF(AS501&lt;15,VLOOKUP(AV501,data!$B$3:$E$32,2,0)*AS501,(VLOOKUP(AV501,data!$B$3:$E$32,2,0)*14)+(VLOOKUP(AV501,data!$B$3:$E$32,3,0))*(AS501-14)),0)</f>
        <v>0</v>
      </c>
      <c r="AX501" s="87" t="s">
        <v>87</v>
      </c>
      <c r="AY501" s="66">
        <f>IF(AT501=1,VLOOKUP(AX501,data!$B$35:$D$39,2,0),0)</f>
        <v>0</v>
      </c>
      <c r="AZ501" s="67">
        <f>IF(AND(AW501&lt;&gt;0,AY501&lt;&gt;0)=FALSE,0,data!$C$43)</f>
        <v>0</v>
      </c>
      <c r="BA501" s="91">
        <f t="shared" si="230"/>
        <v>0</v>
      </c>
      <c r="BB501" s="121">
        <f t="shared" si="231"/>
        <v>0</v>
      </c>
      <c r="BC501" s="61">
        <f t="shared" si="232"/>
        <v>0</v>
      </c>
      <c r="BD501" s="61">
        <f t="shared" si="233"/>
        <v>0</v>
      </c>
      <c r="BF501" s="64"/>
      <c r="BG501" s="61">
        <f t="shared" si="234"/>
        <v>0</v>
      </c>
      <c r="BH501" s="65">
        <f>IF(BG501=1,data!$C$41*BF501,0)</f>
        <v>0</v>
      </c>
      <c r="BI501" s="87" t="s">
        <v>87</v>
      </c>
      <c r="BJ501" s="66">
        <f>IF(BG501=1,IF(BF501&lt;15,VLOOKUP(BI501,data!$B$3:$E$32,2,0)*BF501,(VLOOKUP(BI501,data!$B$3:$E$32,2,0)*14)+(VLOOKUP(BI501,data!$B$3:$E$32,3,0))*(BF501-14)),0)</f>
        <v>0</v>
      </c>
      <c r="BK501" s="87" t="s">
        <v>87</v>
      </c>
      <c r="BL501" s="66">
        <f>IF(BG501=1,VLOOKUP(BK501,data!$B$35:$D$39,2,0),0)</f>
        <v>0</v>
      </c>
      <c r="BM501" s="67">
        <f>IF(AND(BJ501&lt;&gt;0,BL501&lt;&gt;0)=FALSE,0,data!$C$43)</f>
        <v>0</v>
      </c>
      <c r="BN501" s="91">
        <f t="shared" si="235"/>
        <v>0</v>
      </c>
      <c r="BO501" s="121">
        <f t="shared" si="236"/>
        <v>0</v>
      </c>
      <c r="BP501" s="61">
        <f t="shared" si="237"/>
        <v>0</v>
      </c>
      <c r="BQ501" s="61">
        <f t="shared" si="238"/>
        <v>0</v>
      </c>
      <c r="BS501" s="64"/>
      <c r="BT501" s="61">
        <f t="shared" si="239"/>
        <v>0</v>
      </c>
      <c r="BU501" s="65">
        <f>IF(BT501=1,data!$C$41*BS501,0)</f>
        <v>0</v>
      </c>
      <c r="BV501" s="87" t="s">
        <v>87</v>
      </c>
      <c r="BW501" s="66">
        <f>IF(BT501=1,IF(BS501&lt;15,VLOOKUP(BV501,data!$B$3:$E$32,2,0)*BS501,(VLOOKUP(BV501,data!$B$3:$E$32,2,0)*14)+(VLOOKUP(BV501,data!$B$3:$E$32,3,0))*(BS501-14)),0)</f>
        <v>0</v>
      </c>
      <c r="BX501" s="87" t="s">
        <v>87</v>
      </c>
      <c r="BY501" s="66">
        <f>IF(BT501=1,VLOOKUP(BX501,data!$B$35:$D$39,2,0),0)</f>
        <v>0</v>
      </c>
      <c r="BZ501" s="67">
        <f>IF(AND(BW501&lt;&gt;0,BY501&lt;&gt;0)=FALSE,0,data!$C$43)</f>
        <v>0</v>
      </c>
      <c r="CA501" s="91">
        <f t="shared" si="240"/>
        <v>0</v>
      </c>
      <c r="CB501" s="121">
        <f t="shared" si="241"/>
        <v>0</v>
      </c>
      <c r="CC501" s="61">
        <f t="shared" si="242"/>
        <v>0</v>
      </c>
      <c r="CD501" s="61">
        <f t="shared" si="243"/>
        <v>0</v>
      </c>
    </row>
    <row r="502" spans="1:82" ht="18" hidden="1" customHeight="1" x14ac:dyDescent="0.25">
      <c r="A502" s="68"/>
      <c r="B502" s="58" t="s">
        <v>584</v>
      </c>
      <c r="C502" s="113"/>
      <c r="D502" s="59"/>
      <c r="E502" s="64"/>
      <c r="F502" s="61">
        <f t="shared" si="215"/>
        <v>0</v>
      </c>
      <c r="G502" s="65">
        <f>IF(F502=1,data!$C$41*E502,0)</f>
        <v>0</v>
      </c>
      <c r="H502" s="87" t="s">
        <v>87</v>
      </c>
      <c r="I502" s="66">
        <f>IF($F502=1,IF($E502&lt;15,VLOOKUP(H502,data!$B$3:$E$32,2,0)*$E502,(VLOOKUP(H502,data!$B$3:$E$32,2,0)*14)+(VLOOKUP(H502,data!$B$3:$E$32,3,0))*($E502-14)),0)</f>
        <v>0</v>
      </c>
      <c r="J502" s="87" t="s">
        <v>87</v>
      </c>
      <c r="K502" s="66">
        <f>IF($F502=1,VLOOKUP(J502,data!$B$35:$D$39,2,0),0)</f>
        <v>0</v>
      </c>
      <c r="L502" s="67">
        <f>IF(AND(I502&lt;&gt;0,K502&lt;&gt;0)=FALSE,0,data!$C$43)</f>
        <v>0</v>
      </c>
      <c r="M502" s="91">
        <f t="shared" si="214"/>
        <v>0</v>
      </c>
      <c r="N502" s="61">
        <f t="shared" si="244"/>
        <v>0</v>
      </c>
      <c r="O502" s="61">
        <f t="shared" si="216"/>
        <v>0</v>
      </c>
      <c r="P502" s="61">
        <f t="shared" si="217"/>
        <v>0</v>
      </c>
      <c r="Q502" s="137">
        <f t="shared" si="218"/>
        <v>0</v>
      </c>
      <c r="S502" s="64"/>
      <c r="T502" s="61">
        <f t="shared" si="219"/>
        <v>0</v>
      </c>
      <c r="U502" s="65">
        <f>IF(T502=1,data!$C$41*S502,0)</f>
        <v>0</v>
      </c>
      <c r="V502" s="87" t="s">
        <v>87</v>
      </c>
      <c r="W502" s="66">
        <f>IF(T502=1,IF(S502&lt;15,VLOOKUP(V502,data!$B$3:$E$32,2,0)*S502,(VLOOKUP(V502,data!$B$3:$E$32,2,0)*14)+(VLOOKUP(V502,data!$B$3:$E$32,3,0))*(S502-14)),0)</f>
        <v>0</v>
      </c>
      <c r="X502" s="87" t="s">
        <v>87</v>
      </c>
      <c r="Y502" s="66">
        <f>IF(T502=1,VLOOKUP(X502,data!$B$35:$D$39,2,0),0)</f>
        <v>0</v>
      </c>
      <c r="Z502" s="67">
        <f>IF(AND(W502&lt;&gt;0,Y502&lt;&gt;0)=FALSE,0,data!$C$43)</f>
        <v>0</v>
      </c>
      <c r="AA502" s="91">
        <f t="shared" si="220"/>
        <v>0</v>
      </c>
      <c r="AB502" s="121">
        <f t="shared" si="221"/>
        <v>0</v>
      </c>
      <c r="AC502" s="61">
        <f t="shared" si="222"/>
        <v>0</v>
      </c>
      <c r="AD502" s="61">
        <f t="shared" si="223"/>
        <v>0</v>
      </c>
      <c r="AF502" s="64"/>
      <c r="AG502" s="61">
        <f t="shared" si="224"/>
        <v>0</v>
      </c>
      <c r="AH502" s="65">
        <f>IF(AG502=1,data!$C$41*AF502,0)</f>
        <v>0</v>
      </c>
      <c r="AI502" s="87" t="s">
        <v>87</v>
      </c>
      <c r="AJ502" s="66">
        <f>IF(AG502=1,IF(AF502&lt;15,VLOOKUP(AI502,data!$B$3:$E$32,2,0)*AF502,(VLOOKUP(AI502,data!$B$3:$E$32,2,0)*14)+(VLOOKUP(AI502,data!$B$3:$E$32,3,0))*(AF502-14)),0)</f>
        <v>0</v>
      </c>
      <c r="AK502" s="87" t="s">
        <v>87</v>
      </c>
      <c r="AL502" s="66">
        <f>IF(AG502=1,VLOOKUP(AK502,data!$B$35:$D$39,2,0),0)</f>
        <v>0</v>
      </c>
      <c r="AM502" s="67">
        <f>IF(AND(AJ502&lt;&gt;0,AL502&lt;&gt;0)=FALSE,0,data!$C$43)</f>
        <v>0</v>
      </c>
      <c r="AN502" s="91">
        <f t="shared" si="225"/>
        <v>0</v>
      </c>
      <c r="AO502" s="121">
        <f t="shared" si="226"/>
        <v>0</v>
      </c>
      <c r="AP502" s="61">
        <f t="shared" si="227"/>
        <v>0</v>
      </c>
      <c r="AQ502" s="61">
        <f t="shared" si="228"/>
        <v>0</v>
      </c>
      <c r="AS502" s="64"/>
      <c r="AT502" s="61">
        <f t="shared" si="229"/>
        <v>0</v>
      </c>
      <c r="AU502" s="65">
        <f>IF(AT502=1,data!$C$41*AS502,0)</f>
        <v>0</v>
      </c>
      <c r="AV502" s="87" t="s">
        <v>87</v>
      </c>
      <c r="AW502" s="66">
        <f>IF(AT502=1,IF(AS502&lt;15,VLOOKUP(AV502,data!$B$3:$E$32,2,0)*AS502,(VLOOKUP(AV502,data!$B$3:$E$32,2,0)*14)+(VLOOKUP(AV502,data!$B$3:$E$32,3,0))*(AS502-14)),0)</f>
        <v>0</v>
      </c>
      <c r="AX502" s="87" t="s">
        <v>87</v>
      </c>
      <c r="AY502" s="66">
        <f>IF(AT502=1,VLOOKUP(AX502,data!$B$35:$D$39,2,0),0)</f>
        <v>0</v>
      </c>
      <c r="AZ502" s="67">
        <f>IF(AND(AW502&lt;&gt;0,AY502&lt;&gt;0)=FALSE,0,data!$C$43)</f>
        <v>0</v>
      </c>
      <c r="BA502" s="91">
        <f t="shared" si="230"/>
        <v>0</v>
      </c>
      <c r="BB502" s="121">
        <f t="shared" si="231"/>
        <v>0</v>
      </c>
      <c r="BC502" s="61">
        <f t="shared" si="232"/>
        <v>0</v>
      </c>
      <c r="BD502" s="61">
        <f t="shared" si="233"/>
        <v>0</v>
      </c>
      <c r="BF502" s="64"/>
      <c r="BG502" s="61">
        <f t="shared" si="234"/>
        <v>0</v>
      </c>
      <c r="BH502" s="65">
        <f>IF(BG502=1,data!$C$41*BF502,0)</f>
        <v>0</v>
      </c>
      <c r="BI502" s="87" t="s">
        <v>87</v>
      </c>
      <c r="BJ502" s="66">
        <f>IF(BG502=1,IF(BF502&lt;15,VLOOKUP(BI502,data!$B$3:$E$32,2,0)*BF502,(VLOOKUP(BI502,data!$B$3:$E$32,2,0)*14)+(VLOOKUP(BI502,data!$B$3:$E$32,3,0))*(BF502-14)),0)</f>
        <v>0</v>
      </c>
      <c r="BK502" s="87" t="s">
        <v>87</v>
      </c>
      <c r="BL502" s="66">
        <f>IF(BG502=1,VLOOKUP(BK502,data!$B$35:$D$39,2,0),0)</f>
        <v>0</v>
      </c>
      <c r="BM502" s="67">
        <f>IF(AND(BJ502&lt;&gt;0,BL502&lt;&gt;0)=FALSE,0,data!$C$43)</f>
        <v>0</v>
      </c>
      <c r="BN502" s="91">
        <f t="shared" si="235"/>
        <v>0</v>
      </c>
      <c r="BO502" s="121">
        <f t="shared" si="236"/>
        <v>0</v>
      </c>
      <c r="BP502" s="61">
        <f t="shared" si="237"/>
        <v>0</v>
      </c>
      <c r="BQ502" s="61">
        <f t="shared" si="238"/>
        <v>0</v>
      </c>
      <c r="BS502" s="64"/>
      <c r="BT502" s="61">
        <f t="shared" si="239"/>
        <v>0</v>
      </c>
      <c r="BU502" s="65">
        <f>IF(BT502=1,data!$C$41*BS502,0)</f>
        <v>0</v>
      </c>
      <c r="BV502" s="87" t="s">
        <v>87</v>
      </c>
      <c r="BW502" s="66">
        <f>IF(BT502=1,IF(BS502&lt;15,VLOOKUP(BV502,data!$B$3:$E$32,2,0)*BS502,(VLOOKUP(BV502,data!$B$3:$E$32,2,0)*14)+(VLOOKUP(BV502,data!$B$3:$E$32,3,0))*(BS502-14)),0)</f>
        <v>0</v>
      </c>
      <c r="BX502" s="87" t="s">
        <v>87</v>
      </c>
      <c r="BY502" s="66">
        <f>IF(BT502=1,VLOOKUP(BX502,data!$B$35:$D$39,2,0),0)</f>
        <v>0</v>
      </c>
      <c r="BZ502" s="67">
        <f>IF(AND(BW502&lt;&gt;0,BY502&lt;&gt;0)=FALSE,0,data!$C$43)</f>
        <v>0</v>
      </c>
      <c r="CA502" s="91">
        <f t="shared" si="240"/>
        <v>0</v>
      </c>
      <c r="CB502" s="121">
        <f t="shared" si="241"/>
        <v>0</v>
      </c>
      <c r="CC502" s="61">
        <f t="shared" si="242"/>
        <v>0</v>
      </c>
      <c r="CD502" s="61">
        <f t="shared" si="243"/>
        <v>0</v>
      </c>
    </row>
    <row r="503" spans="1:82" ht="18" hidden="1" customHeight="1" x14ac:dyDescent="0.25">
      <c r="A503" s="68"/>
      <c r="B503" s="58" t="s">
        <v>585</v>
      </c>
      <c r="C503" s="113"/>
      <c r="D503" s="59"/>
      <c r="E503" s="64"/>
      <c r="F503" s="61">
        <f t="shared" si="215"/>
        <v>0</v>
      </c>
      <c r="G503" s="65">
        <f>IF(F503=1,data!$C$41*E503,0)</f>
        <v>0</v>
      </c>
      <c r="H503" s="87" t="s">
        <v>87</v>
      </c>
      <c r="I503" s="66">
        <f>IF($F503=1,IF($E503&lt;15,VLOOKUP(H503,data!$B$3:$E$32,2,0)*$E503,(VLOOKUP(H503,data!$B$3:$E$32,2,0)*14)+(VLOOKUP(H503,data!$B$3:$E$32,3,0))*($E503-14)),0)</f>
        <v>0</v>
      </c>
      <c r="J503" s="87" t="s">
        <v>87</v>
      </c>
      <c r="K503" s="66">
        <f>IF($F503=1,VLOOKUP(J503,data!$B$35:$D$39,2,0),0)</f>
        <v>0</v>
      </c>
      <c r="L503" s="67">
        <f>IF(AND(I503&lt;&gt;0,K503&lt;&gt;0)=FALSE,0,data!$C$43)</f>
        <v>0</v>
      </c>
      <c r="M503" s="91">
        <f t="shared" si="214"/>
        <v>0</v>
      </c>
      <c r="N503" s="61">
        <f t="shared" si="244"/>
        <v>0</v>
      </c>
      <c r="O503" s="61">
        <f t="shared" si="216"/>
        <v>0</v>
      </c>
      <c r="P503" s="61">
        <f t="shared" si="217"/>
        <v>0</v>
      </c>
      <c r="Q503" s="137">
        <f t="shared" si="218"/>
        <v>0</v>
      </c>
      <c r="S503" s="64"/>
      <c r="T503" s="61">
        <f t="shared" si="219"/>
        <v>0</v>
      </c>
      <c r="U503" s="65">
        <f>IF(T503=1,data!$C$41*S503,0)</f>
        <v>0</v>
      </c>
      <c r="V503" s="87" t="s">
        <v>87</v>
      </c>
      <c r="W503" s="66">
        <f>IF(T503=1,IF(S503&lt;15,VLOOKUP(V503,data!$B$3:$E$32,2,0)*S503,(VLOOKUP(V503,data!$B$3:$E$32,2,0)*14)+(VLOOKUP(V503,data!$B$3:$E$32,3,0))*(S503-14)),0)</f>
        <v>0</v>
      </c>
      <c r="X503" s="87" t="s">
        <v>87</v>
      </c>
      <c r="Y503" s="66">
        <f>IF(T503=1,VLOOKUP(X503,data!$B$35:$D$39,2,0),0)</f>
        <v>0</v>
      </c>
      <c r="Z503" s="67">
        <f>IF(AND(W503&lt;&gt;0,Y503&lt;&gt;0)=FALSE,0,data!$C$43)</f>
        <v>0</v>
      </c>
      <c r="AA503" s="91">
        <f t="shared" si="220"/>
        <v>0</v>
      </c>
      <c r="AB503" s="121">
        <f t="shared" si="221"/>
        <v>0</v>
      </c>
      <c r="AC503" s="61">
        <f t="shared" si="222"/>
        <v>0</v>
      </c>
      <c r="AD503" s="61">
        <f t="shared" si="223"/>
        <v>0</v>
      </c>
      <c r="AF503" s="64"/>
      <c r="AG503" s="61">
        <f t="shared" si="224"/>
        <v>0</v>
      </c>
      <c r="AH503" s="65">
        <f>IF(AG503=1,data!$C$41*AF503,0)</f>
        <v>0</v>
      </c>
      <c r="AI503" s="87" t="s">
        <v>87</v>
      </c>
      <c r="AJ503" s="66">
        <f>IF(AG503=1,IF(AF503&lt;15,VLOOKUP(AI503,data!$B$3:$E$32,2,0)*AF503,(VLOOKUP(AI503,data!$B$3:$E$32,2,0)*14)+(VLOOKUP(AI503,data!$B$3:$E$32,3,0))*(AF503-14)),0)</f>
        <v>0</v>
      </c>
      <c r="AK503" s="87" t="s">
        <v>87</v>
      </c>
      <c r="AL503" s="66">
        <f>IF(AG503=1,VLOOKUP(AK503,data!$B$35:$D$39,2,0),0)</f>
        <v>0</v>
      </c>
      <c r="AM503" s="67">
        <f>IF(AND(AJ503&lt;&gt;0,AL503&lt;&gt;0)=FALSE,0,data!$C$43)</f>
        <v>0</v>
      </c>
      <c r="AN503" s="91">
        <f t="shared" si="225"/>
        <v>0</v>
      </c>
      <c r="AO503" s="121">
        <f t="shared" si="226"/>
        <v>0</v>
      </c>
      <c r="AP503" s="61">
        <f t="shared" si="227"/>
        <v>0</v>
      </c>
      <c r="AQ503" s="61">
        <f t="shared" si="228"/>
        <v>0</v>
      </c>
      <c r="AS503" s="64"/>
      <c r="AT503" s="61">
        <f t="shared" si="229"/>
        <v>0</v>
      </c>
      <c r="AU503" s="65">
        <f>IF(AT503=1,data!$C$41*AS503,0)</f>
        <v>0</v>
      </c>
      <c r="AV503" s="87" t="s">
        <v>87</v>
      </c>
      <c r="AW503" s="66">
        <f>IF(AT503=1,IF(AS503&lt;15,VLOOKUP(AV503,data!$B$3:$E$32,2,0)*AS503,(VLOOKUP(AV503,data!$B$3:$E$32,2,0)*14)+(VLOOKUP(AV503,data!$B$3:$E$32,3,0))*(AS503-14)),0)</f>
        <v>0</v>
      </c>
      <c r="AX503" s="87" t="s">
        <v>87</v>
      </c>
      <c r="AY503" s="66">
        <f>IF(AT503=1,VLOOKUP(AX503,data!$B$35:$D$39,2,0),0)</f>
        <v>0</v>
      </c>
      <c r="AZ503" s="67">
        <f>IF(AND(AW503&lt;&gt;0,AY503&lt;&gt;0)=FALSE,0,data!$C$43)</f>
        <v>0</v>
      </c>
      <c r="BA503" s="91">
        <f t="shared" si="230"/>
        <v>0</v>
      </c>
      <c r="BB503" s="121">
        <f t="shared" si="231"/>
        <v>0</v>
      </c>
      <c r="BC503" s="61">
        <f t="shared" si="232"/>
        <v>0</v>
      </c>
      <c r="BD503" s="61">
        <f t="shared" si="233"/>
        <v>0</v>
      </c>
      <c r="BF503" s="64"/>
      <c r="BG503" s="61">
        <f t="shared" si="234"/>
        <v>0</v>
      </c>
      <c r="BH503" s="65">
        <f>IF(BG503=1,data!$C$41*BF503,0)</f>
        <v>0</v>
      </c>
      <c r="BI503" s="87" t="s">
        <v>87</v>
      </c>
      <c r="BJ503" s="66">
        <f>IF(BG503=1,IF(BF503&lt;15,VLOOKUP(BI503,data!$B$3:$E$32,2,0)*BF503,(VLOOKUP(BI503,data!$B$3:$E$32,2,0)*14)+(VLOOKUP(BI503,data!$B$3:$E$32,3,0))*(BF503-14)),0)</f>
        <v>0</v>
      </c>
      <c r="BK503" s="87" t="s">
        <v>87</v>
      </c>
      <c r="BL503" s="66">
        <f>IF(BG503=1,VLOOKUP(BK503,data!$B$35:$D$39,2,0),0)</f>
        <v>0</v>
      </c>
      <c r="BM503" s="67">
        <f>IF(AND(BJ503&lt;&gt;0,BL503&lt;&gt;0)=FALSE,0,data!$C$43)</f>
        <v>0</v>
      </c>
      <c r="BN503" s="91">
        <f t="shared" si="235"/>
        <v>0</v>
      </c>
      <c r="BO503" s="121">
        <f t="shared" si="236"/>
        <v>0</v>
      </c>
      <c r="BP503" s="61">
        <f t="shared" si="237"/>
        <v>0</v>
      </c>
      <c r="BQ503" s="61">
        <f t="shared" si="238"/>
        <v>0</v>
      </c>
      <c r="BS503" s="64"/>
      <c r="BT503" s="61">
        <f t="shared" si="239"/>
        <v>0</v>
      </c>
      <c r="BU503" s="65">
        <f>IF(BT503=1,data!$C$41*BS503,0)</f>
        <v>0</v>
      </c>
      <c r="BV503" s="87" t="s">
        <v>87</v>
      </c>
      <c r="BW503" s="66">
        <f>IF(BT503=1,IF(BS503&lt;15,VLOOKUP(BV503,data!$B$3:$E$32,2,0)*BS503,(VLOOKUP(BV503,data!$B$3:$E$32,2,0)*14)+(VLOOKUP(BV503,data!$B$3:$E$32,3,0))*(BS503-14)),0)</f>
        <v>0</v>
      </c>
      <c r="BX503" s="87" t="s">
        <v>87</v>
      </c>
      <c r="BY503" s="66">
        <f>IF(BT503=1,VLOOKUP(BX503,data!$B$35:$D$39,2,0),0)</f>
        <v>0</v>
      </c>
      <c r="BZ503" s="67">
        <f>IF(AND(BW503&lt;&gt;0,BY503&lt;&gt;0)=FALSE,0,data!$C$43)</f>
        <v>0</v>
      </c>
      <c r="CA503" s="91">
        <f t="shared" si="240"/>
        <v>0</v>
      </c>
      <c r="CB503" s="121">
        <f t="shared" si="241"/>
        <v>0</v>
      </c>
      <c r="CC503" s="61">
        <f t="shared" si="242"/>
        <v>0</v>
      </c>
      <c r="CD503" s="61">
        <f t="shared" si="243"/>
        <v>0</v>
      </c>
    </row>
    <row r="504" spans="1:82" ht="18" hidden="1" customHeight="1" x14ac:dyDescent="0.25">
      <c r="A504" s="68"/>
      <c r="B504" s="58" t="s">
        <v>586</v>
      </c>
      <c r="C504" s="113"/>
      <c r="D504" s="59"/>
      <c r="E504" s="64"/>
      <c r="F504" s="61">
        <f t="shared" si="215"/>
        <v>0</v>
      </c>
      <c r="G504" s="65">
        <f>IF(F504=1,data!$C$41*E504,0)</f>
        <v>0</v>
      </c>
      <c r="H504" s="87" t="s">
        <v>87</v>
      </c>
      <c r="I504" s="66">
        <f>IF($F504=1,IF($E504&lt;15,VLOOKUP(H504,data!$B$3:$E$32,2,0)*$E504,(VLOOKUP(H504,data!$B$3:$E$32,2,0)*14)+(VLOOKUP(H504,data!$B$3:$E$32,3,0))*($E504-14)),0)</f>
        <v>0</v>
      </c>
      <c r="J504" s="87" t="s">
        <v>87</v>
      </c>
      <c r="K504" s="66">
        <f>IF($F504=1,VLOOKUP(J504,data!$B$35:$D$39,2,0),0)</f>
        <v>0</v>
      </c>
      <c r="L504" s="67">
        <f>IF(AND(I504&lt;&gt;0,K504&lt;&gt;0)=FALSE,0,data!$C$43)</f>
        <v>0</v>
      </c>
      <c r="M504" s="91">
        <f t="shared" si="214"/>
        <v>0</v>
      </c>
      <c r="N504" s="61">
        <f t="shared" si="244"/>
        <v>0</v>
      </c>
      <c r="O504" s="61">
        <f t="shared" si="216"/>
        <v>0</v>
      </c>
      <c r="P504" s="61">
        <f t="shared" si="217"/>
        <v>0</v>
      </c>
      <c r="Q504" s="137">
        <f t="shared" si="218"/>
        <v>0</v>
      </c>
      <c r="S504" s="64"/>
      <c r="T504" s="61">
        <f t="shared" si="219"/>
        <v>0</v>
      </c>
      <c r="U504" s="65">
        <f>IF(T504=1,data!$C$41*S504,0)</f>
        <v>0</v>
      </c>
      <c r="V504" s="87" t="s">
        <v>87</v>
      </c>
      <c r="W504" s="66">
        <f>IF(T504=1,IF(S504&lt;15,VLOOKUP(V504,data!$B$3:$E$32,2,0)*S504,(VLOOKUP(V504,data!$B$3:$E$32,2,0)*14)+(VLOOKUP(V504,data!$B$3:$E$32,3,0))*(S504-14)),0)</f>
        <v>0</v>
      </c>
      <c r="X504" s="87" t="s">
        <v>87</v>
      </c>
      <c r="Y504" s="66">
        <f>IF(T504=1,VLOOKUP(X504,data!$B$35:$D$39,2,0),0)</f>
        <v>0</v>
      </c>
      <c r="Z504" s="67">
        <f>IF(AND(W504&lt;&gt;0,Y504&lt;&gt;0)=FALSE,0,data!$C$43)</f>
        <v>0</v>
      </c>
      <c r="AA504" s="91">
        <f t="shared" si="220"/>
        <v>0</v>
      </c>
      <c r="AB504" s="121">
        <f t="shared" si="221"/>
        <v>0</v>
      </c>
      <c r="AC504" s="61">
        <f t="shared" si="222"/>
        <v>0</v>
      </c>
      <c r="AD504" s="61">
        <f t="shared" si="223"/>
        <v>0</v>
      </c>
      <c r="AF504" s="64"/>
      <c r="AG504" s="61">
        <f t="shared" si="224"/>
        <v>0</v>
      </c>
      <c r="AH504" s="65">
        <f>IF(AG504=1,data!$C$41*AF504,0)</f>
        <v>0</v>
      </c>
      <c r="AI504" s="87" t="s">
        <v>87</v>
      </c>
      <c r="AJ504" s="66">
        <f>IF(AG504=1,IF(AF504&lt;15,VLOOKUP(AI504,data!$B$3:$E$32,2,0)*AF504,(VLOOKUP(AI504,data!$B$3:$E$32,2,0)*14)+(VLOOKUP(AI504,data!$B$3:$E$32,3,0))*(AF504-14)),0)</f>
        <v>0</v>
      </c>
      <c r="AK504" s="87" t="s">
        <v>87</v>
      </c>
      <c r="AL504" s="66">
        <f>IF(AG504=1,VLOOKUP(AK504,data!$B$35:$D$39,2,0),0)</f>
        <v>0</v>
      </c>
      <c r="AM504" s="67">
        <f>IF(AND(AJ504&lt;&gt;0,AL504&lt;&gt;0)=FALSE,0,data!$C$43)</f>
        <v>0</v>
      </c>
      <c r="AN504" s="91">
        <f t="shared" si="225"/>
        <v>0</v>
      </c>
      <c r="AO504" s="121">
        <f t="shared" si="226"/>
        <v>0</v>
      </c>
      <c r="AP504" s="61">
        <f t="shared" si="227"/>
        <v>0</v>
      </c>
      <c r="AQ504" s="61">
        <f t="shared" si="228"/>
        <v>0</v>
      </c>
      <c r="AS504" s="64"/>
      <c r="AT504" s="61">
        <f t="shared" si="229"/>
        <v>0</v>
      </c>
      <c r="AU504" s="65">
        <f>IF(AT504=1,data!$C$41*AS504,0)</f>
        <v>0</v>
      </c>
      <c r="AV504" s="87" t="s">
        <v>87</v>
      </c>
      <c r="AW504" s="66">
        <f>IF(AT504=1,IF(AS504&lt;15,VLOOKUP(AV504,data!$B$3:$E$32,2,0)*AS504,(VLOOKUP(AV504,data!$B$3:$E$32,2,0)*14)+(VLOOKUP(AV504,data!$B$3:$E$32,3,0))*(AS504-14)),0)</f>
        <v>0</v>
      </c>
      <c r="AX504" s="87" t="s">
        <v>87</v>
      </c>
      <c r="AY504" s="66">
        <f>IF(AT504=1,VLOOKUP(AX504,data!$B$35:$D$39,2,0),0)</f>
        <v>0</v>
      </c>
      <c r="AZ504" s="67">
        <f>IF(AND(AW504&lt;&gt;0,AY504&lt;&gt;0)=FALSE,0,data!$C$43)</f>
        <v>0</v>
      </c>
      <c r="BA504" s="91">
        <f t="shared" si="230"/>
        <v>0</v>
      </c>
      <c r="BB504" s="121">
        <f t="shared" si="231"/>
        <v>0</v>
      </c>
      <c r="BC504" s="61">
        <f t="shared" si="232"/>
        <v>0</v>
      </c>
      <c r="BD504" s="61">
        <f t="shared" si="233"/>
        <v>0</v>
      </c>
      <c r="BF504" s="64"/>
      <c r="BG504" s="61">
        <f t="shared" si="234"/>
        <v>0</v>
      </c>
      <c r="BH504" s="65">
        <f>IF(BG504=1,data!$C$41*BF504,0)</f>
        <v>0</v>
      </c>
      <c r="BI504" s="87" t="s">
        <v>87</v>
      </c>
      <c r="BJ504" s="66">
        <f>IF(BG504=1,IF(BF504&lt;15,VLOOKUP(BI504,data!$B$3:$E$32,2,0)*BF504,(VLOOKUP(BI504,data!$B$3:$E$32,2,0)*14)+(VLOOKUP(BI504,data!$B$3:$E$32,3,0))*(BF504-14)),0)</f>
        <v>0</v>
      </c>
      <c r="BK504" s="87" t="s">
        <v>87</v>
      </c>
      <c r="BL504" s="66">
        <f>IF(BG504=1,VLOOKUP(BK504,data!$B$35:$D$39,2,0),0)</f>
        <v>0</v>
      </c>
      <c r="BM504" s="67">
        <f>IF(AND(BJ504&lt;&gt;0,BL504&lt;&gt;0)=FALSE,0,data!$C$43)</f>
        <v>0</v>
      </c>
      <c r="BN504" s="91">
        <f t="shared" si="235"/>
        <v>0</v>
      </c>
      <c r="BO504" s="121">
        <f t="shared" si="236"/>
        <v>0</v>
      </c>
      <c r="BP504" s="61">
        <f t="shared" si="237"/>
        <v>0</v>
      </c>
      <c r="BQ504" s="61">
        <f t="shared" si="238"/>
        <v>0</v>
      </c>
      <c r="BS504" s="64"/>
      <c r="BT504" s="61">
        <f t="shared" si="239"/>
        <v>0</v>
      </c>
      <c r="BU504" s="65">
        <f>IF(BT504=1,data!$C$41*BS504,0)</f>
        <v>0</v>
      </c>
      <c r="BV504" s="87" t="s">
        <v>87</v>
      </c>
      <c r="BW504" s="66">
        <f>IF(BT504=1,IF(BS504&lt;15,VLOOKUP(BV504,data!$B$3:$E$32,2,0)*BS504,(VLOOKUP(BV504,data!$B$3:$E$32,2,0)*14)+(VLOOKUP(BV504,data!$B$3:$E$32,3,0))*(BS504-14)),0)</f>
        <v>0</v>
      </c>
      <c r="BX504" s="87" t="s">
        <v>87</v>
      </c>
      <c r="BY504" s="66">
        <f>IF(BT504=1,VLOOKUP(BX504,data!$B$35:$D$39,2,0),0)</f>
        <v>0</v>
      </c>
      <c r="BZ504" s="67">
        <f>IF(AND(BW504&lt;&gt;0,BY504&lt;&gt;0)=FALSE,0,data!$C$43)</f>
        <v>0</v>
      </c>
      <c r="CA504" s="91">
        <f t="shared" si="240"/>
        <v>0</v>
      </c>
      <c r="CB504" s="121">
        <f t="shared" si="241"/>
        <v>0</v>
      </c>
      <c r="CC504" s="61">
        <f t="shared" si="242"/>
        <v>0</v>
      </c>
      <c r="CD504" s="61">
        <f t="shared" si="243"/>
        <v>0</v>
      </c>
    </row>
    <row r="505" spans="1:82" ht="18" hidden="1" customHeight="1" x14ac:dyDescent="0.25">
      <c r="A505" s="68"/>
      <c r="B505" s="58" t="s">
        <v>587</v>
      </c>
      <c r="C505" s="113"/>
      <c r="D505" s="59"/>
      <c r="E505" s="64"/>
      <c r="F505" s="61">
        <f t="shared" si="215"/>
        <v>0</v>
      </c>
      <c r="G505" s="65">
        <f>IF(F505=1,data!$C$41*E505,0)</f>
        <v>0</v>
      </c>
      <c r="H505" s="87" t="s">
        <v>87</v>
      </c>
      <c r="I505" s="66">
        <f>IF($F505=1,IF($E505&lt;15,VLOOKUP(H505,data!$B$3:$E$32,2,0)*$E505,(VLOOKUP(H505,data!$B$3:$E$32,2,0)*14)+(VLOOKUP(H505,data!$B$3:$E$32,3,0))*($E505-14)),0)</f>
        <v>0</v>
      </c>
      <c r="J505" s="87" t="s">
        <v>87</v>
      </c>
      <c r="K505" s="66">
        <f>IF($F505=1,VLOOKUP(J505,data!$B$35:$D$39,2,0),0)</f>
        <v>0</v>
      </c>
      <c r="L505" s="67">
        <f>IF(AND(I505&lt;&gt;0,K505&lt;&gt;0)=FALSE,0,data!$C$43)</f>
        <v>0</v>
      </c>
      <c r="M505" s="91">
        <f t="shared" si="214"/>
        <v>0</v>
      </c>
      <c r="N505" s="61">
        <f t="shared" si="244"/>
        <v>0</v>
      </c>
      <c r="O505" s="61">
        <f t="shared" si="216"/>
        <v>0</v>
      </c>
      <c r="P505" s="61">
        <f t="shared" si="217"/>
        <v>0</v>
      </c>
      <c r="Q505" s="137">
        <f t="shared" si="218"/>
        <v>0</v>
      </c>
      <c r="S505" s="64"/>
      <c r="T505" s="61">
        <f t="shared" si="219"/>
        <v>0</v>
      </c>
      <c r="U505" s="65">
        <f>IF(T505=1,data!$C$41*S505,0)</f>
        <v>0</v>
      </c>
      <c r="V505" s="87" t="s">
        <v>87</v>
      </c>
      <c r="W505" s="66">
        <f>IF(T505=1,IF(S505&lt;15,VLOOKUP(V505,data!$B$3:$E$32,2,0)*S505,(VLOOKUP(V505,data!$B$3:$E$32,2,0)*14)+(VLOOKUP(V505,data!$B$3:$E$32,3,0))*(S505-14)),0)</f>
        <v>0</v>
      </c>
      <c r="X505" s="87" t="s">
        <v>87</v>
      </c>
      <c r="Y505" s="66">
        <f>IF(T505=1,VLOOKUP(X505,data!$B$35:$D$39,2,0),0)</f>
        <v>0</v>
      </c>
      <c r="Z505" s="67">
        <f>IF(AND(W505&lt;&gt;0,Y505&lt;&gt;0)=FALSE,0,data!$C$43)</f>
        <v>0</v>
      </c>
      <c r="AA505" s="91">
        <f t="shared" si="220"/>
        <v>0</v>
      </c>
      <c r="AB505" s="121">
        <f t="shared" si="221"/>
        <v>0</v>
      </c>
      <c r="AC505" s="61">
        <f t="shared" si="222"/>
        <v>0</v>
      </c>
      <c r="AD505" s="61">
        <f t="shared" si="223"/>
        <v>0</v>
      </c>
      <c r="AF505" s="64"/>
      <c r="AG505" s="61">
        <f t="shared" si="224"/>
        <v>0</v>
      </c>
      <c r="AH505" s="65">
        <f>IF(AG505=1,data!$C$41*AF505,0)</f>
        <v>0</v>
      </c>
      <c r="AI505" s="87" t="s">
        <v>87</v>
      </c>
      <c r="AJ505" s="66">
        <f>IF(AG505=1,IF(AF505&lt;15,VLOOKUP(AI505,data!$B$3:$E$32,2,0)*AF505,(VLOOKUP(AI505,data!$B$3:$E$32,2,0)*14)+(VLOOKUP(AI505,data!$B$3:$E$32,3,0))*(AF505-14)),0)</f>
        <v>0</v>
      </c>
      <c r="AK505" s="87" t="s">
        <v>87</v>
      </c>
      <c r="AL505" s="66">
        <f>IF(AG505=1,VLOOKUP(AK505,data!$B$35:$D$39,2,0),0)</f>
        <v>0</v>
      </c>
      <c r="AM505" s="67">
        <f>IF(AND(AJ505&lt;&gt;0,AL505&lt;&gt;0)=FALSE,0,data!$C$43)</f>
        <v>0</v>
      </c>
      <c r="AN505" s="91">
        <f t="shared" si="225"/>
        <v>0</v>
      </c>
      <c r="AO505" s="121">
        <f t="shared" si="226"/>
        <v>0</v>
      </c>
      <c r="AP505" s="61">
        <f t="shared" si="227"/>
        <v>0</v>
      </c>
      <c r="AQ505" s="61">
        <f t="shared" si="228"/>
        <v>0</v>
      </c>
      <c r="AS505" s="64"/>
      <c r="AT505" s="61">
        <f t="shared" si="229"/>
        <v>0</v>
      </c>
      <c r="AU505" s="65">
        <f>IF(AT505=1,data!$C$41*AS505,0)</f>
        <v>0</v>
      </c>
      <c r="AV505" s="87" t="s">
        <v>87</v>
      </c>
      <c r="AW505" s="66">
        <f>IF(AT505=1,IF(AS505&lt;15,VLOOKUP(AV505,data!$B$3:$E$32,2,0)*AS505,(VLOOKUP(AV505,data!$B$3:$E$32,2,0)*14)+(VLOOKUP(AV505,data!$B$3:$E$32,3,0))*(AS505-14)),0)</f>
        <v>0</v>
      </c>
      <c r="AX505" s="87" t="s">
        <v>87</v>
      </c>
      <c r="AY505" s="66">
        <f>IF(AT505=1,VLOOKUP(AX505,data!$B$35:$D$39,2,0),0)</f>
        <v>0</v>
      </c>
      <c r="AZ505" s="67">
        <f>IF(AND(AW505&lt;&gt;0,AY505&lt;&gt;0)=FALSE,0,data!$C$43)</f>
        <v>0</v>
      </c>
      <c r="BA505" s="91">
        <f t="shared" si="230"/>
        <v>0</v>
      </c>
      <c r="BB505" s="121">
        <f t="shared" si="231"/>
        <v>0</v>
      </c>
      <c r="BC505" s="61">
        <f t="shared" si="232"/>
        <v>0</v>
      </c>
      <c r="BD505" s="61">
        <f t="shared" si="233"/>
        <v>0</v>
      </c>
      <c r="BF505" s="64"/>
      <c r="BG505" s="61">
        <f t="shared" si="234"/>
        <v>0</v>
      </c>
      <c r="BH505" s="65">
        <f>IF(BG505=1,data!$C$41*BF505,0)</f>
        <v>0</v>
      </c>
      <c r="BI505" s="87" t="s">
        <v>87</v>
      </c>
      <c r="BJ505" s="66">
        <f>IF(BG505=1,IF(BF505&lt;15,VLOOKUP(BI505,data!$B$3:$E$32,2,0)*BF505,(VLOOKUP(BI505,data!$B$3:$E$32,2,0)*14)+(VLOOKUP(BI505,data!$B$3:$E$32,3,0))*(BF505-14)),0)</f>
        <v>0</v>
      </c>
      <c r="BK505" s="87" t="s">
        <v>87</v>
      </c>
      <c r="BL505" s="66">
        <f>IF(BG505=1,VLOOKUP(BK505,data!$B$35:$D$39,2,0),0)</f>
        <v>0</v>
      </c>
      <c r="BM505" s="67">
        <f>IF(AND(BJ505&lt;&gt;0,BL505&lt;&gt;0)=FALSE,0,data!$C$43)</f>
        <v>0</v>
      </c>
      <c r="BN505" s="91">
        <f t="shared" si="235"/>
        <v>0</v>
      </c>
      <c r="BO505" s="121">
        <f t="shared" si="236"/>
        <v>0</v>
      </c>
      <c r="BP505" s="61">
        <f t="shared" si="237"/>
        <v>0</v>
      </c>
      <c r="BQ505" s="61">
        <f t="shared" si="238"/>
        <v>0</v>
      </c>
      <c r="BS505" s="64"/>
      <c r="BT505" s="61">
        <f t="shared" si="239"/>
        <v>0</v>
      </c>
      <c r="BU505" s="65">
        <f>IF(BT505=1,data!$C$41*BS505,0)</f>
        <v>0</v>
      </c>
      <c r="BV505" s="87" t="s">
        <v>87</v>
      </c>
      <c r="BW505" s="66">
        <f>IF(BT505=1,IF(BS505&lt;15,VLOOKUP(BV505,data!$B$3:$E$32,2,0)*BS505,(VLOOKUP(BV505,data!$B$3:$E$32,2,0)*14)+(VLOOKUP(BV505,data!$B$3:$E$32,3,0))*(BS505-14)),0)</f>
        <v>0</v>
      </c>
      <c r="BX505" s="87" t="s">
        <v>87</v>
      </c>
      <c r="BY505" s="66">
        <f>IF(BT505=1,VLOOKUP(BX505,data!$B$35:$D$39,2,0),0)</f>
        <v>0</v>
      </c>
      <c r="BZ505" s="67">
        <f>IF(AND(BW505&lt;&gt;0,BY505&lt;&gt;0)=FALSE,0,data!$C$43)</f>
        <v>0</v>
      </c>
      <c r="CA505" s="91">
        <f t="shared" si="240"/>
        <v>0</v>
      </c>
      <c r="CB505" s="121">
        <f t="shared" si="241"/>
        <v>0</v>
      </c>
      <c r="CC505" s="61">
        <f t="shared" si="242"/>
        <v>0</v>
      </c>
      <c r="CD505" s="61">
        <f t="shared" si="243"/>
        <v>0</v>
      </c>
    </row>
    <row r="506" spans="1:82" ht="18" hidden="1" customHeight="1" thickBot="1" x14ac:dyDescent="0.3">
      <c r="A506" s="68"/>
      <c r="B506" s="119" t="s">
        <v>588</v>
      </c>
      <c r="C506" s="120"/>
      <c r="D506" s="69"/>
      <c r="E506" s="70"/>
      <c r="F506" s="94">
        <f t="shared" si="215"/>
        <v>0</v>
      </c>
      <c r="G506" s="71">
        <f>IF(F506=1,data!$C$41*E506,0)</f>
        <v>0</v>
      </c>
      <c r="H506" s="88" t="s">
        <v>87</v>
      </c>
      <c r="I506" s="72">
        <f>IF($F506=1,IF($E506&lt;15,VLOOKUP(H506,data!$B$3:$E$32,2,0)*$E506,(VLOOKUP(H506,data!$B$3:$E$32,2,0)*14)+(VLOOKUP(H506,data!$B$3:$E$32,3,0))*($E506-14)),0)</f>
        <v>0</v>
      </c>
      <c r="J506" s="88" t="s">
        <v>87</v>
      </c>
      <c r="K506" s="72">
        <f>IF($F506=1,VLOOKUP(J506,data!$B$35:$D$39,2,0),0)</f>
        <v>0</v>
      </c>
      <c r="L506" s="73">
        <f>IF(AND(I506&lt;&gt;0,K506&lt;&gt;0)=FALSE,0,data!$C$43)</f>
        <v>0</v>
      </c>
      <c r="M506" s="92">
        <f t="shared" si="214"/>
        <v>0</v>
      </c>
      <c r="N506" s="74">
        <f t="shared" si="244"/>
        <v>0</v>
      </c>
      <c r="O506" s="61">
        <f t="shared" si="216"/>
        <v>0</v>
      </c>
      <c r="P506" s="61">
        <f t="shared" si="217"/>
        <v>0</v>
      </c>
      <c r="Q506" s="137">
        <f t="shared" si="218"/>
        <v>0</v>
      </c>
      <c r="S506" s="70"/>
      <c r="T506" s="94">
        <f t="shared" si="219"/>
        <v>0</v>
      </c>
      <c r="U506" s="71">
        <f>IF(T506=1,data!$C$41*S506,0)</f>
        <v>0</v>
      </c>
      <c r="V506" s="88" t="s">
        <v>87</v>
      </c>
      <c r="W506" s="72">
        <f>IF(T506=1,IF(S506&lt;15,VLOOKUP(V506,data!$B$3:$E$32,2,0)*S506,(VLOOKUP(V506,data!$B$3:$E$32,2,0)*14)+(VLOOKUP(V506,data!$B$3:$E$32,3,0))*(S506-14)),0)</f>
        <v>0</v>
      </c>
      <c r="X506" s="88" t="s">
        <v>87</v>
      </c>
      <c r="Y506" s="72">
        <f>IF(T506=1,VLOOKUP(X506,data!$B$35:$D$39,2,0),0)</f>
        <v>0</v>
      </c>
      <c r="Z506" s="73">
        <f>IF(AND(W506&lt;&gt;0,Y506&lt;&gt;0)=FALSE,0,data!$C$43)</f>
        <v>0</v>
      </c>
      <c r="AA506" s="92">
        <f t="shared" si="220"/>
        <v>0</v>
      </c>
      <c r="AB506" s="122">
        <f t="shared" si="221"/>
        <v>0</v>
      </c>
      <c r="AC506" s="61">
        <f t="shared" si="222"/>
        <v>0</v>
      </c>
      <c r="AD506" s="61">
        <f t="shared" si="223"/>
        <v>0</v>
      </c>
      <c r="AF506" s="70"/>
      <c r="AG506" s="94">
        <f t="shared" si="224"/>
        <v>0</v>
      </c>
      <c r="AH506" s="71">
        <f>IF(AG506=1,data!$C$41*AF506,0)</f>
        <v>0</v>
      </c>
      <c r="AI506" s="88" t="s">
        <v>87</v>
      </c>
      <c r="AJ506" s="72">
        <f>IF(AG506=1,IF(AF506&lt;15,VLOOKUP(AI506,data!$B$3:$E$32,2,0)*AF506,(VLOOKUP(AI506,data!$B$3:$E$32,2,0)*14)+(VLOOKUP(AI506,data!$B$3:$E$32,3,0))*(AF506-14)),0)</f>
        <v>0</v>
      </c>
      <c r="AK506" s="88" t="s">
        <v>87</v>
      </c>
      <c r="AL506" s="72">
        <f>IF(AG506=1,VLOOKUP(AK506,data!$B$35:$D$39,2,0),0)</f>
        <v>0</v>
      </c>
      <c r="AM506" s="73">
        <f>IF(AND(AJ506&lt;&gt;0,AL506&lt;&gt;0)=FALSE,0,data!$C$43)</f>
        <v>0</v>
      </c>
      <c r="AN506" s="92">
        <f t="shared" si="225"/>
        <v>0</v>
      </c>
      <c r="AO506" s="122">
        <f t="shared" si="226"/>
        <v>0</v>
      </c>
      <c r="AP506" s="61">
        <f t="shared" si="227"/>
        <v>0</v>
      </c>
      <c r="AQ506" s="61">
        <f t="shared" si="228"/>
        <v>0</v>
      </c>
      <c r="AS506" s="70"/>
      <c r="AT506" s="94">
        <f t="shared" si="229"/>
        <v>0</v>
      </c>
      <c r="AU506" s="71">
        <f>IF(AT506=1,data!$C$41*AS506,0)</f>
        <v>0</v>
      </c>
      <c r="AV506" s="88" t="s">
        <v>87</v>
      </c>
      <c r="AW506" s="72">
        <f>IF(AT506=1,IF(AS506&lt;15,VLOOKUP(AV506,data!$B$3:$E$32,2,0)*AS506,(VLOOKUP(AV506,data!$B$3:$E$32,2,0)*14)+(VLOOKUP(AV506,data!$B$3:$E$32,3,0))*(AS506-14)),0)</f>
        <v>0</v>
      </c>
      <c r="AX506" s="88" t="s">
        <v>87</v>
      </c>
      <c r="AY506" s="72">
        <f>IF(AT506=1,VLOOKUP(AX506,data!$B$35:$D$39,2,0),0)</f>
        <v>0</v>
      </c>
      <c r="AZ506" s="73">
        <f>IF(AND(AW506&lt;&gt;0,AY506&lt;&gt;0)=FALSE,0,data!$C$43)</f>
        <v>0</v>
      </c>
      <c r="BA506" s="92">
        <f t="shared" si="230"/>
        <v>0</v>
      </c>
      <c r="BB506" s="122">
        <f t="shared" si="231"/>
        <v>0</v>
      </c>
      <c r="BC506" s="61">
        <f t="shared" si="232"/>
        <v>0</v>
      </c>
      <c r="BD506" s="61">
        <f t="shared" si="233"/>
        <v>0</v>
      </c>
      <c r="BF506" s="70"/>
      <c r="BG506" s="94">
        <f t="shared" si="234"/>
        <v>0</v>
      </c>
      <c r="BH506" s="71">
        <f>IF(BG506=1,data!$C$41*BF506,0)</f>
        <v>0</v>
      </c>
      <c r="BI506" s="88" t="s">
        <v>87</v>
      </c>
      <c r="BJ506" s="72">
        <f>IF(BG506=1,IF(BF506&lt;15,VLOOKUP(BI506,data!$B$3:$E$32,2,0)*BF506,(VLOOKUP(BI506,data!$B$3:$E$32,2,0)*14)+(VLOOKUP(BI506,data!$B$3:$E$32,3,0))*(BF506-14)),0)</f>
        <v>0</v>
      </c>
      <c r="BK506" s="88" t="s">
        <v>87</v>
      </c>
      <c r="BL506" s="72">
        <f>IF(BG506=1,VLOOKUP(BK506,data!$B$35:$D$39,2,0),0)</f>
        <v>0</v>
      </c>
      <c r="BM506" s="73">
        <f>IF(AND(BJ506&lt;&gt;0,BL506&lt;&gt;0)=FALSE,0,data!$C$43)</f>
        <v>0</v>
      </c>
      <c r="BN506" s="92">
        <f t="shared" si="235"/>
        <v>0</v>
      </c>
      <c r="BO506" s="122">
        <f t="shared" si="236"/>
        <v>0</v>
      </c>
      <c r="BP506" s="61">
        <f t="shared" si="237"/>
        <v>0</v>
      </c>
      <c r="BQ506" s="61">
        <f t="shared" si="238"/>
        <v>0</v>
      </c>
      <c r="BS506" s="70"/>
      <c r="BT506" s="94">
        <f>IF($D506&gt;0,IF(BS506&gt;0,1,0),0)</f>
        <v>0</v>
      </c>
      <c r="BU506" s="71">
        <f>IF(BT506=1,data!$C$41*BS506,0)</f>
        <v>0</v>
      </c>
      <c r="BV506" s="88" t="s">
        <v>87</v>
      </c>
      <c r="BW506" s="72">
        <f>IF(BT506=1,IF(BS506&lt;15,VLOOKUP(BV506,data!$B$3:$E$32,2,0)*BS506,(VLOOKUP(BV506,data!$B$3:$E$32,2,0)*14)+(VLOOKUP(BV506,data!$B$3:$E$32,3,0))*(BS506-14)),0)</f>
        <v>0</v>
      </c>
      <c r="BX506" s="88" t="s">
        <v>87</v>
      </c>
      <c r="BY506" s="72">
        <f>IF(BT506=1,VLOOKUP(BX506,data!$B$35:$D$39,2,0),0)</f>
        <v>0</v>
      </c>
      <c r="BZ506" s="73">
        <f>IF(AND(BW506&lt;&gt;0,BY506&lt;&gt;0)=FALSE,0,data!$C$43)</f>
        <v>0</v>
      </c>
      <c r="CA506" s="92">
        <f>IF(AND(BW506&lt;&gt;0,BY506&lt;&gt;0)=FALSE,0,INT(BU506+BW506+BY506+BZ506))</f>
        <v>0</v>
      </c>
      <c r="CB506" s="122">
        <f t="shared" si="241"/>
        <v>0</v>
      </c>
      <c r="CC506" s="61">
        <f t="shared" si="242"/>
        <v>0</v>
      </c>
      <c r="CD506" s="61">
        <f t="shared" si="243"/>
        <v>0</v>
      </c>
    </row>
    <row r="507" spans="1:82" ht="31.15" customHeight="1" thickBot="1" x14ac:dyDescent="0.3">
      <c r="A507" s="1"/>
      <c r="B507" s="139" t="s">
        <v>589</v>
      </c>
      <c r="C507" s="140"/>
      <c r="D507" s="141"/>
      <c r="E507" s="95">
        <f>O507</f>
        <v>0</v>
      </c>
      <c r="F507" s="95"/>
      <c r="G507" s="96"/>
      <c r="H507" s="96"/>
      <c r="I507" s="96"/>
      <c r="J507" s="96"/>
      <c r="K507" s="96"/>
      <c r="L507" s="96"/>
      <c r="M507" s="97">
        <f>SUM(M7:M506)</f>
        <v>0</v>
      </c>
      <c r="N507" s="75">
        <f>SUM(N7:N506)</f>
        <v>0</v>
      </c>
      <c r="O507" s="75">
        <f>SUM(O7:O506)</f>
        <v>0</v>
      </c>
      <c r="P507" s="75">
        <f>SUM(P7:P506)</f>
        <v>0</v>
      </c>
      <c r="Q507" s="138"/>
      <c r="S507" s="142">
        <f>AC507</f>
        <v>0</v>
      </c>
      <c r="T507" s="95"/>
      <c r="U507" s="96"/>
      <c r="V507" s="96"/>
      <c r="W507" s="96"/>
      <c r="X507" s="96"/>
      <c r="Y507" s="96"/>
      <c r="Z507" s="96"/>
      <c r="AA507" s="97">
        <f>SUM(AA7:AA506)</f>
        <v>0</v>
      </c>
      <c r="AB507" s="123">
        <f>SUM(AB7:AB506)</f>
        <v>0</v>
      </c>
      <c r="AC507" s="75">
        <f>SUM(AC7:AC506)</f>
        <v>0</v>
      </c>
      <c r="AD507" s="75">
        <f>SUM(AD7:AD506)</f>
        <v>0</v>
      </c>
      <c r="AF507" s="142">
        <f>AP507</f>
        <v>0</v>
      </c>
      <c r="AG507" s="95"/>
      <c r="AH507" s="96"/>
      <c r="AI507" s="96"/>
      <c r="AJ507" s="96"/>
      <c r="AK507" s="96"/>
      <c r="AL507" s="96"/>
      <c r="AM507" s="96"/>
      <c r="AN507" s="97">
        <f>SUM(AN7:AN506)</f>
        <v>0</v>
      </c>
      <c r="AO507" s="123">
        <f>SUM(AO7:AO506)</f>
        <v>0</v>
      </c>
      <c r="AP507" s="75">
        <f>SUM(AP7:AP506)</f>
        <v>0</v>
      </c>
      <c r="AQ507" s="75">
        <f>SUM(AQ7:AQ506)</f>
        <v>0</v>
      </c>
      <c r="AS507" s="142">
        <f>BC507</f>
        <v>0</v>
      </c>
      <c r="AT507" s="95"/>
      <c r="AU507" s="96"/>
      <c r="AV507" s="96"/>
      <c r="AW507" s="96"/>
      <c r="AX507" s="96"/>
      <c r="AY507" s="96"/>
      <c r="AZ507" s="96"/>
      <c r="BA507" s="97">
        <f>SUM(BA7:BA506)</f>
        <v>0</v>
      </c>
      <c r="BB507" s="123">
        <f>SUM(BB7:BB506)</f>
        <v>0</v>
      </c>
      <c r="BC507" s="75">
        <f>SUM(BC7:BC506)</f>
        <v>0</v>
      </c>
      <c r="BD507" s="75">
        <f>SUM(BD7:BD506)</f>
        <v>0</v>
      </c>
      <c r="BF507" s="142">
        <f>BP507</f>
        <v>0</v>
      </c>
      <c r="BG507" s="95"/>
      <c r="BH507" s="96"/>
      <c r="BI507" s="96"/>
      <c r="BJ507" s="96"/>
      <c r="BK507" s="96"/>
      <c r="BL507" s="96"/>
      <c r="BM507" s="96"/>
      <c r="BN507" s="97">
        <f>SUM(BN7:BN506)</f>
        <v>0</v>
      </c>
      <c r="BO507" s="123">
        <f>SUM(BO7:BO506)</f>
        <v>0</v>
      </c>
      <c r="BP507" s="75">
        <f>SUM(BP7:BP506)</f>
        <v>0</v>
      </c>
      <c r="BQ507" s="75">
        <f>SUM(BQ7:BQ506)</f>
        <v>0</v>
      </c>
      <c r="BS507" s="142">
        <f>CC507</f>
        <v>0</v>
      </c>
      <c r="BT507" s="95"/>
      <c r="BU507" s="96"/>
      <c r="BV507" s="96"/>
      <c r="BW507" s="96"/>
      <c r="BX507" s="96"/>
      <c r="BY507" s="96"/>
      <c r="BZ507" s="96"/>
      <c r="CA507" s="97">
        <f>SUM(CA7:CA506)</f>
        <v>0</v>
      </c>
      <c r="CB507" s="123">
        <f>SUM(CB7:CB506)</f>
        <v>0</v>
      </c>
      <c r="CC507" s="75">
        <f>SUM(CC7:CC506)</f>
        <v>0</v>
      </c>
      <c r="CD507" s="75">
        <f>SUM(CD7:CD506)</f>
        <v>0</v>
      </c>
    </row>
    <row r="508" spans="1:82" ht="19.899999999999999" customHeight="1" x14ac:dyDescent="0.25">
      <c r="A508" s="1"/>
      <c r="B508" s="55"/>
      <c r="C508" s="55"/>
      <c r="D508" s="136"/>
      <c r="E508" s="55"/>
      <c r="F508" s="55"/>
      <c r="G508" s="125"/>
      <c r="H508" s="55"/>
      <c r="I508" s="125"/>
      <c r="J508" s="55"/>
      <c r="K508" s="125"/>
      <c r="L508" s="125" t="s">
        <v>658</v>
      </c>
      <c r="M508" s="125">
        <f>P507</f>
        <v>0</v>
      </c>
      <c r="N508" s="55"/>
      <c r="O508" s="55"/>
      <c r="P508" s="55"/>
      <c r="Q508" s="55"/>
      <c r="S508" s="55"/>
      <c r="T508" s="55"/>
      <c r="U508" s="125"/>
      <c r="V508" s="55"/>
      <c r="W508" s="125"/>
      <c r="X508" s="55"/>
      <c r="Y508" s="125"/>
      <c r="Z508" s="125" t="s">
        <v>658</v>
      </c>
      <c r="AA508" s="125">
        <f>AD507</f>
        <v>0</v>
      </c>
      <c r="AB508" s="55"/>
      <c r="AC508" s="55"/>
      <c r="AD508" s="55"/>
      <c r="AF508" s="55"/>
      <c r="AG508" s="55"/>
      <c r="AH508" s="125"/>
      <c r="AI508" s="55"/>
      <c r="AJ508" s="125"/>
      <c r="AK508" s="55"/>
      <c r="AL508" s="125"/>
      <c r="AM508" s="125" t="s">
        <v>658</v>
      </c>
      <c r="AN508" s="125">
        <f>AQ507</f>
        <v>0</v>
      </c>
      <c r="AO508" s="55"/>
      <c r="AP508" s="55"/>
      <c r="AQ508" s="55"/>
      <c r="AS508" s="55"/>
      <c r="AT508" s="55"/>
      <c r="AU508" s="125"/>
      <c r="AV508" s="55"/>
      <c r="AW508" s="125"/>
      <c r="AX508" s="55"/>
      <c r="AY508" s="125"/>
      <c r="AZ508" s="125" t="s">
        <v>658</v>
      </c>
      <c r="BA508" s="125">
        <f>BD507</f>
        <v>0</v>
      </c>
      <c r="BB508" s="55"/>
      <c r="BC508" s="55"/>
      <c r="BD508" s="55"/>
      <c r="BF508" s="55"/>
      <c r="BG508" s="55"/>
      <c r="BH508" s="125"/>
      <c r="BI508" s="55"/>
      <c r="BJ508" s="125"/>
      <c r="BK508" s="55"/>
      <c r="BL508" s="125"/>
      <c r="BM508" s="125" t="s">
        <v>658</v>
      </c>
      <c r="BN508" s="125">
        <f>BQ507</f>
        <v>0</v>
      </c>
      <c r="BO508" s="55"/>
      <c r="BP508" s="55"/>
      <c r="BQ508" s="55"/>
      <c r="BS508" s="55"/>
      <c r="BT508" s="55"/>
      <c r="BU508" s="125"/>
      <c r="BV508" s="55"/>
      <c r="BW508" s="125"/>
      <c r="BX508" s="55"/>
      <c r="BY508" s="125"/>
      <c r="BZ508" s="125" t="s">
        <v>658</v>
      </c>
      <c r="CA508" s="125">
        <f>CD507</f>
        <v>0</v>
      </c>
      <c r="CB508" s="55"/>
      <c r="CC508" s="55"/>
      <c r="CD508" s="55"/>
    </row>
    <row r="509" spans="1:82" x14ac:dyDescent="0.25">
      <c r="A509" s="1"/>
      <c r="B509" s="55"/>
      <c r="C509" s="55"/>
      <c r="D509" s="136"/>
      <c r="E509" s="55"/>
      <c r="F509" s="55"/>
      <c r="G509" s="125"/>
      <c r="H509" s="55"/>
      <c r="I509" s="125"/>
      <c r="J509" s="55"/>
      <c r="K509" s="125"/>
      <c r="L509" s="125"/>
      <c r="M509" s="125"/>
      <c r="N509" s="55"/>
      <c r="O509" s="55"/>
      <c r="P509" s="55"/>
      <c r="Q509" s="55"/>
      <c r="S509" s="55"/>
      <c r="T509" s="55"/>
      <c r="U509" s="125"/>
      <c r="V509" s="55"/>
      <c r="W509" s="125"/>
      <c r="X509" s="55"/>
      <c r="Y509" s="125"/>
      <c r="Z509" s="125"/>
      <c r="AA509" s="125"/>
      <c r="AB509" s="55"/>
      <c r="AC509" s="55"/>
      <c r="AD509" s="55"/>
      <c r="AF509" s="55"/>
      <c r="AG509" s="55"/>
      <c r="AH509" s="125"/>
      <c r="AI509" s="55"/>
      <c r="AJ509" s="125"/>
      <c r="AK509" s="55"/>
      <c r="AL509" s="125"/>
      <c r="AM509" s="125"/>
      <c r="AN509" s="125"/>
      <c r="AO509" s="55"/>
      <c r="AP509" s="55"/>
      <c r="AQ509" s="55"/>
      <c r="AS509" s="55"/>
      <c r="AT509" s="55"/>
      <c r="AU509" s="125"/>
      <c r="AV509" s="55"/>
      <c r="AW509" s="125"/>
      <c r="AX509" s="55"/>
      <c r="AY509" s="125"/>
      <c r="AZ509" s="125"/>
      <c r="BA509" s="125"/>
      <c r="BB509" s="55"/>
      <c r="BC509" s="55"/>
      <c r="BD509" s="55"/>
      <c r="BF509" s="55"/>
      <c r="BG509" s="55"/>
      <c r="BH509" s="125"/>
      <c r="BI509" s="55"/>
      <c r="BJ509" s="125"/>
      <c r="BK509" s="55"/>
      <c r="BL509" s="125"/>
      <c r="BM509" s="125"/>
      <c r="BN509" s="125"/>
      <c r="BO509" s="55"/>
      <c r="BP509" s="55"/>
      <c r="BQ509" s="55"/>
      <c r="BS509" s="55"/>
      <c r="BT509" s="55"/>
      <c r="BU509" s="125"/>
      <c r="BV509" s="55"/>
      <c r="BW509" s="125"/>
      <c r="BX509" s="55"/>
      <c r="BY509" s="125"/>
      <c r="BZ509" s="125"/>
      <c r="CA509" s="125"/>
      <c r="CB509" s="55"/>
      <c r="CC509" s="55"/>
      <c r="CD509" s="55"/>
    </row>
    <row r="510" spans="1:82" x14ac:dyDescent="0.25">
      <c r="A510" s="1"/>
      <c r="B510" s="55"/>
      <c r="C510" s="55"/>
      <c r="D510" s="136"/>
      <c r="E510" s="55"/>
      <c r="F510" s="55"/>
      <c r="G510" s="125"/>
      <c r="H510" s="55"/>
      <c r="I510" s="125"/>
      <c r="J510" s="55"/>
      <c r="K510" s="125"/>
      <c r="L510" s="125"/>
      <c r="M510" s="125"/>
      <c r="N510" s="55"/>
      <c r="O510" s="55"/>
      <c r="P510" s="55"/>
      <c r="Q510" s="55"/>
      <c r="S510" s="55"/>
      <c r="T510" s="55"/>
      <c r="U510" s="125"/>
      <c r="V510" s="55"/>
      <c r="W510" s="125"/>
      <c r="X510" s="55"/>
      <c r="Y510" s="125"/>
      <c r="Z510" s="125"/>
      <c r="AA510" s="125"/>
      <c r="AB510" s="55"/>
      <c r="AC510" s="55"/>
      <c r="AD510" s="55"/>
      <c r="AF510" s="55"/>
      <c r="AG510" s="55"/>
      <c r="AH510" s="125"/>
      <c r="AI510" s="55"/>
      <c r="AJ510" s="125"/>
      <c r="AK510" s="55"/>
      <c r="AL510" s="125"/>
      <c r="AM510" s="125"/>
      <c r="AN510" s="125"/>
      <c r="AO510" s="55"/>
      <c r="AP510" s="55"/>
      <c r="AQ510" s="55"/>
      <c r="AS510" s="55"/>
      <c r="AT510" s="55"/>
      <c r="AU510" s="125"/>
      <c r="AV510" s="55"/>
      <c r="AW510" s="125"/>
      <c r="AX510" s="55"/>
      <c r="AY510" s="125"/>
      <c r="AZ510" s="125"/>
      <c r="BA510" s="125"/>
      <c r="BB510" s="55"/>
      <c r="BC510" s="55"/>
      <c r="BD510" s="55"/>
      <c r="BF510" s="55"/>
      <c r="BG510" s="55"/>
      <c r="BH510" s="125"/>
      <c r="BI510" s="55"/>
      <c r="BJ510" s="125"/>
      <c r="BK510" s="55"/>
      <c r="BL510" s="125"/>
      <c r="BM510" s="125"/>
      <c r="BN510" s="125"/>
      <c r="BO510" s="55"/>
      <c r="BP510" s="55"/>
      <c r="BQ510" s="55"/>
      <c r="BS510" s="55"/>
      <c r="BT510" s="55"/>
      <c r="BU510" s="125"/>
      <c r="BV510" s="55"/>
      <c r="BW510" s="125"/>
      <c r="BX510" s="55"/>
      <c r="BY510" s="125"/>
      <c r="BZ510" s="125"/>
      <c r="CA510" s="125"/>
      <c r="CB510" s="55"/>
      <c r="CC510" s="55"/>
      <c r="CD510" s="55"/>
    </row>
    <row r="511" spans="1:82" x14ac:dyDescent="0.25">
      <c r="A511" s="1"/>
      <c r="B511" s="55"/>
      <c r="C511" s="55"/>
      <c r="D511" s="136"/>
      <c r="E511" s="55"/>
      <c r="F511" s="55"/>
      <c r="G511" s="125"/>
      <c r="H511" s="55"/>
      <c r="I511" s="125"/>
      <c r="J511" s="55"/>
      <c r="K511" s="125"/>
      <c r="L511" s="125"/>
      <c r="M511" s="125"/>
      <c r="N511" s="55"/>
      <c r="O511" s="55"/>
      <c r="P511" s="55"/>
      <c r="Q511" s="55"/>
      <c r="S511" s="55"/>
      <c r="T511" s="55"/>
      <c r="U511" s="125"/>
      <c r="V511" s="55"/>
      <c r="W511" s="125"/>
      <c r="X511" s="55"/>
      <c r="Y511" s="125"/>
      <c r="Z511" s="125"/>
      <c r="AA511" s="125"/>
      <c r="AB511" s="55"/>
      <c r="AC511" s="55"/>
      <c r="AD511" s="55"/>
      <c r="AF511" s="55"/>
      <c r="AG511" s="55"/>
      <c r="AH511" s="125"/>
      <c r="AI511" s="55"/>
      <c r="AJ511" s="125"/>
      <c r="AK511" s="55"/>
      <c r="AL511" s="125"/>
      <c r="AM511" s="125"/>
      <c r="AN511" s="125"/>
      <c r="AO511" s="55"/>
      <c r="AP511" s="55"/>
      <c r="AQ511" s="55"/>
      <c r="AS511" s="55"/>
      <c r="AT511" s="55"/>
      <c r="AU511" s="125"/>
      <c r="AV511" s="55"/>
      <c r="AW511" s="125"/>
      <c r="AX511" s="55"/>
      <c r="AY511" s="125"/>
      <c r="AZ511" s="125"/>
      <c r="BA511" s="125"/>
      <c r="BB511" s="55"/>
      <c r="BC511" s="55"/>
      <c r="BD511" s="55"/>
      <c r="BF511" s="55"/>
      <c r="BG511" s="55"/>
      <c r="BH511" s="125"/>
      <c r="BI511" s="55"/>
      <c r="BJ511" s="125"/>
      <c r="BK511" s="55"/>
      <c r="BL511" s="125"/>
      <c r="BM511" s="125"/>
      <c r="BN511" s="125"/>
      <c r="BO511" s="55"/>
      <c r="BP511" s="55"/>
      <c r="BQ511" s="55"/>
      <c r="BS511" s="55"/>
      <c r="BT511" s="55"/>
      <c r="BU511" s="125"/>
      <c r="BV511" s="55"/>
      <c r="BW511" s="125"/>
      <c r="BX511" s="55"/>
      <c r="BY511" s="125"/>
      <c r="BZ511" s="125"/>
      <c r="CA511" s="125"/>
      <c r="CB511" s="55"/>
      <c r="CC511" s="55"/>
      <c r="CD511" s="55"/>
    </row>
    <row r="512" spans="1:82" x14ac:dyDescent="0.25">
      <c r="A512" s="1"/>
      <c r="B512" s="55"/>
      <c r="C512" s="55"/>
      <c r="D512" s="136"/>
      <c r="E512" s="55"/>
      <c r="F512" s="55"/>
      <c r="G512" s="125"/>
      <c r="H512" s="55"/>
      <c r="I512" s="125"/>
      <c r="J512" s="55"/>
      <c r="K512" s="125"/>
      <c r="L512" s="125"/>
      <c r="M512" s="125"/>
      <c r="N512" s="55"/>
      <c r="O512" s="55"/>
      <c r="P512" s="55"/>
      <c r="Q512" s="55"/>
      <c r="S512" s="55"/>
      <c r="T512" s="55"/>
      <c r="U512" s="125"/>
      <c r="V512" s="55"/>
      <c r="W512" s="125"/>
      <c r="X512" s="55"/>
      <c r="Y512" s="125"/>
      <c r="Z512" s="125"/>
      <c r="AA512" s="125"/>
      <c r="AB512" s="55"/>
      <c r="AC512" s="55"/>
      <c r="AD512" s="55"/>
      <c r="AF512" s="55"/>
      <c r="AG512" s="55"/>
      <c r="AH512" s="125"/>
      <c r="AI512" s="55"/>
      <c r="AJ512" s="125"/>
      <c r="AK512" s="55"/>
      <c r="AL512" s="125"/>
      <c r="AM512" s="125"/>
      <c r="AN512" s="125"/>
      <c r="AO512" s="55"/>
      <c r="AP512" s="55"/>
      <c r="AQ512" s="55"/>
      <c r="AS512" s="55"/>
      <c r="AT512" s="55"/>
      <c r="AU512" s="125"/>
      <c r="AV512" s="55"/>
      <c r="AW512" s="125"/>
      <c r="AX512" s="55"/>
      <c r="AY512" s="125"/>
      <c r="AZ512" s="125"/>
      <c r="BA512" s="125"/>
      <c r="BB512" s="55"/>
      <c r="BC512" s="55"/>
      <c r="BD512" s="55"/>
      <c r="BF512" s="55"/>
      <c r="BG512" s="55"/>
      <c r="BH512" s="125"/>
      <c r="BI512" s="55"/>
      <c r="BJ512" s="125"/>
      <c r="BK512" s="55"/>
      <c r="BL512" s="125"/>
      <c r="BM512" s="125"/>
      <c r="BN512" s="125"/>
      <c r="BO512" s="55"/>
      <c r="BP512" s="55"/>
      <c r="BQ512" s="55"/>
      <c r="BS512" s="55"/>
      <c r="BT512" s="55"/>
      <c r="BU512" s="125"/>
      <c r="BV512" s="55"/>
      <c r="BW512" s="125"/>
      <c r="BX512" s="55"/>
      <c r="BY512" s="125"/>
      <c r="BZ512" s="125"/>
      <c r="CA512" s="125"/>
      <c r="CB512" s="55"/>
      <c r="CC512" s="55"/>
      <c r="CD512" s="55"/>
    </row>
    <row r="513" spans="1:82" x14ac:dyDescent="0.25">
      <c r="A513" s="1"/>
      <c r="B513" s="55"/>
      <c r="C513" s="55"/>
      <c r="D513" s="136"/>
      <c r="E513" s="55"/>
      <c r="F513" s="55"/>
      <c r="G513" s="125"/>
      <c r="H513" s="55"/>
      <c r="I513" s="125"/>
      <c r="J513" s="55"/>
      <c r="K513" s="125"/>
      <c r="L513" s="125"/>
      <c r="M513" s="125"/>
      <c r="N513" s="55"/>
      <c r="O513" s="55"/>
      <c r="P513" s="55"/>
      <c r="Q513" s="55"/>
      <c r="S513" s="55"/>
      <c r="T513" s="55"/>
      <c r="U513" s="125"/>
      <c r="V513" s="55"/>
      <c r="W513" s="125"/>
      <c r="X513" s="55"/>
      <c r="Y513" s="125"/>
      <c r="Z513" s="125"/>
      <c r="AA513" s="125"/>
      <c r="AB513" s="55"/>
      <c r="AC513" s="55"/>
      <c r="AD513" s="55"/>
      <c r="AF513" s="55"/>
      <c r="AG513" s="55"/>
      <c r="AH513" s="125"/>
      <c r="AI513" s="55"/>
      <c r="AJ513" s="125"/>
      <c r="AK513" s="55"/>
      <c r="AL513" s="125"/>
      <c r="AM513" s="125"/>
      <c r="AN513" s="125"/>
      <c r="AO513" s="55"/>
      <c r="AP513" s="55"/>
      <c r="AQ513" s="55"/>
      <c r="AS513" s="55"/>
      <c r="AT513" s="55"/>
      <c r="AU513" s="125"/>
      <c r="AV513" s="55"/>
      <c r="AW513" s="125"/>
      <c r="AX513" s="55"/>
      <c r="AY513" s="125"/>
      <c r="AZ513" s="125"/>
      <c r="BA513" s="125"/>
      <c r="BB513" s="55"/>
      <c r="BC513" s="55"/>
      <c r="BD513" s="55"/>
      <c r="BF513" s="55"/>
      <c r="BG513" s="55"/>
      <c r="BH513" s="125"/>
      <c r="BI513" s="55"/>
      <c r="BJ513" s="125"/>
      <c r="BK513" s="55"/>
      <c r="BL513" s="125"/>
      <c r="BM513" s="125"/>
      <c r="BN513" s="125"/>
      <c r="BO513" s="55"/>
      <c r="BP513" s="55"/>
      <c r="BQ513" s="55"/>
      <c r="BS513" s="55"/>
      <c r="BT513" s="55"/>
      <c r="BU513" s="125"/>
      <c r="BV513" s="55"/>
      <c r="BW513" s="125"/>
      <c r="BX513" s="55"/>
      <c r="BY513" s="125"/>
      <c r="BZ513" s="125"/>
      <c r="CA513" s="125"/>
      <c r="CB513" s="55"/>
      <c r="CC513" s="55"/>
      <c r="CD513" s="55"/>
    </row>
    <row r="514" spans="1:82" x14ac:dyDescent="0.25">
      <c r="A514" s="1"/>
      <c r="B514" s="55"/>
      <c r="C514" s="55"/>
      <c r="D514" s="136"/>
      <c r="E514" s="55"/>
      <c r="F514" s="55"/>
      <c r="G514" s="125"/>
      <c r="H514" s="55"/>
      <c r="I514" s="125"/>
      <c r="J514" s="55"/>
      <c r="K514" s="125"/>
      <c r="L514" s="125"/>
      <c r="M514" s="125"/>
      <c r="N514" s="55"/>
      <c r="O514" s="55"/>
      <c r="P514" s="55"/>
      <c r="Q514" s="55"/>
      <c r="S514" s="55"/>
      <c r="T514" s="55"/>
      <c r="U514" s="125"/>
      <c r="V514" s="55"/>
      <c r="W514" s="125"/>
      <c r="X514" s="55"/>
      <c r="Y514" s="125"/>
      <c r="Z514" s="125"/>
      <c r="AA514" s="125"/>
      <c r="AB514" s="55"/>
      <c r="AC514" s="55"/>
      <c r="AD514" s="55"/>
      <c r="AF514" s="55"/>
      <c r="AG514" s="55"/>
      <c r="AH514" s="125"/>
      <c r="AI514" s="55"/>
      <c r="AJ514" s="125"/>
      <c r="AK514" s="55"/>
      <c r="AL514" s="125"/>
      <c r="AM514" s="125"/>
      <c r="AN514" s="125"/>
      <c r="AO514" s="55"/>
      <c r="AP514" s="55"/>
      <c r="AQ514" s="55"/>
      <c r="AS514" s="55"/>
      <c r="AT514" s="55"/>
      <c r="AU514" s="125"/>
      <c r="AV514" s="55"/>
      <c r="AW514" s="125"/>
      <c r="AX514" s="55"/>
      <c r="AY514" s="125"/>
      <c r="AZ514" s="125"/>
      <c r="BA514" s="125"/>
      <c r="BB514" s="55"/>
      <c r="BC514" s="55"/>
      <c r="BD514" s="55"/>
      <c r="BF514" s="55"/>
      <c r="BG514" s="55"/>
      <c r="BH514" s="125"/>
      <c r="BI514" s="55"/>
      <c r="BJ514" s="125"/>
      <c r="BK514" s="55"/>
      <c r="BL514" s="125"/>
      <c r="BM514" s="125"/>
      <c r="BN514" s="125"/>
      <c r="BO514" s="55"/>
      <c r="BP514" s="55"/>
      <c r="BQ514" s="55"/>
      <c r="BS514" s="55"/>
      <c r="BT514" s="55"/>
      <c r="BU514" s="125"/>
      <c r="BV514" s="55"/>
      <c r="BW514" s="125"/>
      <c r="BX514" s="55"/>
      <c r="BY514" s="125"/>
      <c r="BZ514" s="125"/>
      <c r="CA514" s="125"/>
      <c r="CB514" s="55"/>
      <c r="CC514" s="55"/>
      <c r="CD514" s="55"/>
    </row>
  </sheetData>
  <sheetProtection algorithmName="SHA-512" hashValue="iB4a+cV79FwcjEr2c2jLfbTLYcEWfI/aCj6elbjDiQjZmlovWRFyCY7EBZInDC4Eg14+7UxJy4TBUKBB88pmkA==" saltValue="Hh49aGcyUOBwRLTsUB2fyA==" spinCount="100000" sheet="1" objects="1" scenarios="1" autoFilter="0"/>
  <autoFilter ref="A6:CD508">
    <filterColumn colId="4" showButton="0"/>
    <filterColumn colId="5" showButton="0"/>
    <filterColumn colId="7" showButton="0"/>
    <filterColumn colId="9" showButton="0"/>
    <filterColumn colId="18" showButton="0"/>
    <filterColumn colId="19" showButton="0"/>
    <filterColumn colId="21" showButton="0"/>
    <filterColumn colId="23" showButton="0"/>
    <filterColumn colId="31" showButton="0"/>
    <filterColumn colId="32" showButton="0"/>
    <filterColumn colId="34" showButton="0"/>
    <filterColumn colId="36" showButton="0"/>
    <filterColumn colId="44" showButton="0"/>
    <filterColumn colId="45" showButton="0"/>
    <filterColumn colId="47" showButton="0"/>
    <filterColumn colId="49" showButton="0"/>
    <filterColumn colId="57" showButton="0"/>
    <filterColumn colId="58" showButton="0"/>
    <filterColumn colId="60" showButton="0"/>
    <filterColumn colId="62" showButton="0"/>
    <filterColumn colId="70" showButton="0"/>
    <filterColumn colId="71" showButton="0"/>
    <filterColumn colId="73" showButton="0"/>
    <filterColumn colId="75" showButton="0"/>
  </autoFilter>
  <mergeCells count="76">
    <mergeCell ref="S6:U6"/>
    <mergeCell ref="V6:W6"/>
    <mergeCell ref="N2:N6"/>
    <mergeCell ref="O2:O6"/>
    <mergeCell ref="AQ2:AQ6"/>
    <mergeCell ref="P2:P6"/>
    <mergeCell ref="Q2:Q6"/>
    <mergeCell ref="AB2:AB6"/>
    <mergeCell ref="AC2:AC6"/>
    <mergeCell ref="AD2:AD6"/>
    <mergeCell ref="V5:W5"/>
    <mergeCell ref="AI6:AJ6"/>
    <mergeCell ref="AK6:AL6"/>
    <mergeCell ref="AK5:AL5"/>
    <mergeCell ref="AM5:AM6"/>
    <mergeCell ref="X5:Y5"/>
    <mergeCell ref="BQ2:BQ6"/>
    <mergeCell ref="BF6:BH6"/>
    <mergeCell ref="BB2:BB6"/>
    <mergeCell ref="AN5:AN6"/>
    <mergeCell ref="AV5:AW5"/>
    <mergeCell ref="AO2:AO6"/>
    <mergeCell ref="AP2:AP6"/>
    <mergeCell ref="BC2:BC6"/>
    <mergeCell ref="AX5:AY5"/>
    <mergeCell ref="AZ5:AZ6"/>
    <mergeCell ref="BA5:BA6"/>
    <mergeCell ref="AX6:AY6"/>
    <mergeCell ref="AS6:AU6"/>
    <mergeCell ref="AV6:AW6"/>
    <mergeCell ref="BD2:BD6"/>
    <mergeCell ref="CC2:CC6"/>
    <mergeCell ref="CD2:CD6"/>
    <mergeCell ref="B3:M3"/>
    <mergeCell ref="S3:AA3"/>
    <mergeCell ref="AF3:AN3"/>
    <mergeCell ref="AS3:BA3"/>
    <mergeCell ref="BF3:BN3"/>
    <mergeCell ref="BS3:CA3"/>
    <mergeCell ref="B4:M4"/>
    <mergeCell ref="S4:AA4"/>
    <mergeCell ref="AF4:AN4"/>
    <mergeCell ref="AS4:BA4"/>
    <mergeCell ref="BF4:BN4"/>
    <mergeCell ref="BS4:CA4"/>
    <mergeCell ref="D5:D6"/>
    <mergeCell ref="H5:I5"/>
    <mergeCell ref="CB2:CB6"/>
    <mergeCell ref="BI5:BJ5"/>
    <mergeCell ref="BK5:BL5"/>
    <mergeCell ref="BM5:BM6"/>
    <mergeCell ref="BN5:BN6"/>
    <mergeCell ref="BV5:BW5"/>
    <mergeCell ref="BX5:BY5"/>
    <mergeCell ref="BZ5:BZ6"/>
    <mergeCell ref="CA5:CA6"/>
    <mergeCell ref="BI6:BJ6"/>
    <mergeCell ref="BK6:BL6"/>
    <mergeCell ref="BV6:BW6"/>
    <mergeCell ref="BX6:BY6"/>
    <mergeCell ref="BS6:BU6"/>
    <mergeCell ref="BO2:BO6"/>
    <mergeCell ref="BP2:BP6"/>
    <mergeCell ref="B5:B6"/>
    <mergeCell ref="C5:C6"/>
    <mergeCell ref="L5:L6"/>
    <mergeCell ref="J5:K5"/>
    <mergeCell ref="M5:M6"/>
    <mergeCell ref="E6:G6"/>
    <mergeCell ref="H6:I6"/>
    <mergeCell ref="J6:K6"/>
    <mergeCell ref="Z5:Z6"/>
    <mergeCell ref="AA5:AA6"/>
    <mergeCell ref="X6:Y6"/>
    <mergeCell ref="AI5:AJ5"/>
    <mergeCell ref="AF6:AH6"/>
  </mergeCells>
  <conditionalFormatting sqref="J7:J506">
    <cfRule type="expression" dxfId="45" priority="39">
      <formula>AND($F7=1,OR($J7=" ",$J7=""))</formula>
    </cfRule>
    <cfRule type="expression" dxfId="44" priority="40">
      <formula>AND($E7="",$F7=0,AND($J7&lt;&gt;" ",$J7&lt;&gt;""))</formula>
    </cfRule>
  </conditionalFormatting>
  <conditionalFormatting sqref="H7:H506">
    <cfRule type="expression" dxfId="43" priority="41">
      <formula>AND($F7=1,OR($H7=" ",$H7=""))</formula>
    </cfRule>
    <cfRule type="expression" dxfId="42" priority="42">
      <formula>AND($E7="",$F7=0,AND($H7&lt;&gt;" ",$H7&lt;&gt;""))</formula>
    </cfRule>
  </conditionalFormatting>
  <conditionalFormatting sqref="X7:X506">
    <cfRule type="expression" dxfId="41" priority="3" stopIfTrue="1">
      <formula>AND($T7=1,OR($X7=" ",$X7=""))</formula>
    </cfRule>
    <cfRule type="expression" dxfId="40" priority="4" stopIfTrue="1">
      <formula>AND($S7="",$T7=0,AND($X7&lt;&gt;" ",$X7&lt;&gt;""))</formula>
    </cfRule>
    <cfRule type="expression" dxfId="39" priority="35">
      <formula>$X7&lt;&gt;$J7</formula>
    </cfRule>
  </conditionalFormatting>
  <conditionalFormatting sqref="V7:V506">
    <cfRule type="expression" dxfId="38" priority="36" stopIfTrue="1">
      <formula>AND($T7=1,OR($V7=" ",$V7=""))</formula>
    </cfRule>
    <cfRule type="expression" dxfId="37" priority="37" stopIfTrue="1">
      <formula>AND($S7="",$T7=0,AND($V7&lt;&gt;" ",$V7&lt;&gt;""))</formula>
    </cfRule>
    <cfRule type="expression" dxfId="36" priority="38">
      <formula>$V7&lt;&gt;$H7</formula>
    </cfRule>
  </conditionalFormatting>
  <conditionalFormatting sqref="AK7:AK506">
    <cfRule type="expression" dxfId="35" priority="7" stopIfTrue="1">
      <formula>AND($AG7=1,OR($AK7=" ",$AK7=""))</formula>
    </cfRule>
    <cfRule type="expression" dxfId="34" priority="8" stopIfTrue="1">
      <formula>AND($AF7="",$AG7=0,AND($AK7&lt;&gt;" ",$AK7&lt;&gt;""))</formula>
    </cfRule>
    <cfRule type="expression" dxfId="33" priority="31">
      <formula>$AK7&lt;&gt;$J7</formula>
    </cfRule>
  </conditionalFormatting>
  <conditionalFormatting sqref="AI7:AI506">
    <cfRule type="expression" dxfId="32" priority="32" stopIfTrue="1">
      <formula>AND($AG7=1,OR($AI7=" ",$AI7=""))</formula>
    </cfRule>
    <cfRule type="expression" dxfId="31" priority="33" stopIfTrue="1">
      <formula>AND($AF7="",$AG7=0,AND($AI7&lt;&gt;" ",$AI7&lt;&gt;""))</formula>
    </cfRule>
    <cfRule type="expression" dxfId="30" priority="34">
      <formula>$AI7&lt;&gt;$H7</formula>
    </cfRule>
  </conditionalFormatting>
  <conditionalFormatting sqref="AX7:AX506">
    <cfRule type="expression" dxfId="29" priority="11" stopIfTrue="1">
      <formula>AND($AT7=1,OR($AX7=" ",$AX7=""))</formula>
    </cfRule>
    <cfRule type="expression" dxfId="28" priority="12" stopIfTrue="1">
      <formula>AND($AS7="",$AT7=0,AND($AX7&lt;&gt;" ",$AX7&lt;&gt;""))</formula>
    </cfRule>
    <cfRule type="expression" dxfId="27" priority="27">
      <formula>$AX7&lt;&gt;$J7</formula>
    </cfRule>
  </conditionalFormatting>
  <conditionalFormatting sqref="AV7:AV506">
    <cfRule type="expression" dxfId="26" priority="28" stopIfTrue="1">
      <formula>AND($AT7=1,OR($AV7=" ",$AV7=""))</formula>
    </cfRule>
    <cfRule type="expression" dxfId="25" priority="29" stopIfTrue="1">
      <formula>AND($AS7="",$AT7=0,AND($AV7&lt;&gt;" ",$AV7&lt;&gt;""))</formula>
    </cfRule>
    <cfRule type="expression" dxfId="24" priority="30">
      <formula>$AV7&lt;&gt;$H7</formula>
    </cfRule>
  </conditionalFormatting>
  <conditionalFormatting sqref="BK7:BK506">
    <cfRule type="expression" dxfId="23" priority="15" stopIfTrue="1">
      <formula>AND($BG7=1,OR($BK7=" ",$BK7=""))</formula>
    </cfRule>
    <cfRule type="expression" dxfId="22" priority="16" stopIfTrue="1">
      <formula>AND($BF7="",$BG7=0,AND($BK7&lt;&gt;" ",$BK7&lt;&gt;""))</formula>
    </cfRule>
    <cfRule type="expression" dxfId="21" priority="23">
      <formula>$BK7&lt;&gt;$J7</formula>
    </cfRule>
  </conditionalFormatting>
  <conditionalFormatting sqref="BI7:BI506">
    <cfRule type="expression" dxfId="20" priority="24" stopIfTrue="1">
      <formula>AND($BG7=1,OR($BI7=" ",$BI7=""))</formula>
    </cfRule>
    <cfRule type="expression" dxfId="19" priority="25" stopIfTrue="1">
      <formula>AND($BF7="",$BG7=0,AND($BI7&lt;&gt;" ",$BI7&lt;&gt;""))</formula>
    </cfRule>
    <cfRule type="expression" dxfId="18" priority="26">
      <formula>$BI7&lt;&gt;$H7</formula>
    </cfRule>
  </conditionalFormatting>
  <conditionalFormatting sqref="BX7:BX506">
    <cfRule type="expression" dxfId="17" priority="19" stopIfTrue="1">
      <formula>AND($BT7=1,OR($BX7=" ",$BX7=""))</formula>
    </cfRule>
    <cfRule type="expression" dxfId="16" priority="20" stopIfTrue="1">
      <formula>AND($BS7="",$BT7=0,AND($BX7&lt;&gt;" ",$BX7&lt;&gt;""))</formula>
    </cfRule>
    <cfRule type="expression" dxfId="15" priority="21">
      <formula>$BX7&lt;&gt;$J7</formula>
    </cfRule>
  </conditionalFormatting>
  <conditionalFormatting sqref="BV7:BV506">
    <cfRule type="expression" dxfId="14" priority="22" stopIfTrue="1">
      <formula>AND($BT7=1,OR($BV7=" ",$BV7=""))</formula>
    </cfRule>
    <cfRule type="expression" dxfId="13" priority="43" stopIfTrue="1">
      <formula>AND($BS7="",$BT7=0,AND($BV7&lt;&gt;" ",$BV7&lt;&gt;""))</formula>
    </cfRule>
    <cfRule type="expression" dxfId="12" priority="44">
      <formula>$BV7&lt;&gt;$H7</formula>
    </cfRule>
  </conditionalFormatting>
  <conditionalFormatting sqref="BS7:BS506">
    <cfRule type="expression" dxfId="11" priority="17" stopIfTrue="1">
      <formula>AND($BS7&lt;&gt;"",$Q7&gt;$O7)</formula>
    </cfRule>
    <cfRule type="expression" dxfId="10" priority="18">
      <formula>$BS7&lt;&gt;$E7</formula>
    </cfRule>
  </conditionalFormatting>
  <conditionalFormatting sqref="BF7:BF506">
    <cfRule type="expression" dxfId="9" priority="13" stopIfTrue="1">
      <formula>AND($BF7&lt;&gt;"",$Q7&gt;$O7)</formula>
    </cfRule>
    <cfRule type="expression" dxfId="8" priority="14">
      <formula>$BF7&lt;&gt;$E7</formula>
    </cfRule>
  </conditionalFormatting>
  <conditionalFormatting sqref="AS7:AS506">
    <cfRule type="expression" dxfId="7" priority="9" stopIfTrue="1">
      <formula>AND($AS7&lt;&gt;"",$Q7&gt;$O7)</formula>
    </cfRule>
    <cfRule type="expression" dxfId="6" priority="10">
      <formula>$AS7&lt;&gt;$E7</formula>
    </cfRule>
  </conditionalFormatting>
  <conditionalFormatting sqref="AF7:AF506">
    <cfRule type="expression" dxfId="5" priority="5" stopIfTrue="1">
      <formula>AND($AF7&lt;&gt;"",$Q7&gt;$O7)</formula>
    </cfRule>
    <cfRule type="expression" dxfId="4" priority="6">
      <formula>$AF7&lt;&gt;$E7</formula>
    </cfRule>
  </conditionalFormatting>
  <conditionalFormatting sqref="S7:S506">
    <cfRule type="expression" dxfId="3" priority="1" stopIfTrue="1">
      <formula>AND($S7&lt;&gt;"",$Q7&gt;$O7)</formula>
    </cfRule>
    <cfRule type="expression" dxfId="2" priority="2">
      <formula>$S7&gt;$E7</formula>
    </cfRule>
  </conditionalFormatting>
  <dataValidations count="2">
    <dataValidation type="whole" allowBlank="1" showInputMessage="1" showErrorMessage="1" error="Zadejte počet dní stáže v rozsahu 5 - 20" sqref="BS7:BS506 S7:S506 BF7:BF506 AF7:AF506 AS7:AS506">
      <formula1>5</formula1>
      <formula2>20</formula2>
    </dataValidation>
    <dataValidation type="list" allowBlank="1" showDropDown="1" showInputMessage="1" showErrorMessage="1" error="Zadejte počet dní stáže v rozsahu 5 - 20 (v případě zrušených stáží 0)." prompt="Zadejte počet dní stáže v rozsahu 5 - 20 (v případě zrušených stáží 0)." sqref="E7:E506">
      <formula1>"0,5,6,7,8,9,10,11,12,13,14,15,16,17,18,19,20"</formula1>
    </dataValidation>
  </dataValidations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data!$B$3:$B$32</xm:f>
          </x14:formula1>
          <xm:sqref>H7:H506 V7:V506 BI7:BI506 AI7:AI506 AV7:AV506 BV7:BV506</xm:sqref>
        </x14:dataValidation>
        <x14:dataValidation type="list" allowBlank="1" showInputMessage="1" showErrorMessage="1">
          <x14:formula1>
            <xm:f>data!$B$35:$B$39</xm:f>
          </x14:formula1>
          <xm:sqref>J7:J506 X7:X506 BK7:BK506 AK7:AK506 AX7:AX506 BX7:BX506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00"/>
  </sheetPr>
  <dimension ref="A1:K50"/>
  <sheetViews>
    <sheetView workbookViewId="0">
      <selection activeCell="F31" sqref="F31 B45"/>
    </sheetView>
  </sheetViews>
  <sheetFormatPr defaultRowHeight="15" x14ac:dyDescent="0.25"/>
  <cols>
    <col min="1" max="1" width="9.7109375" bestFit="1" customWidth="1"/>
    <col min="2" max="2" width="20" customWidth="1"/>
    <col min="3" max="3" width="11.28515625" style="38" customWidth="1"/>
    <col min="4" max="6" width="11.28515625" customWidth="1"/>
    <col min="8" max="8" width="19" customWidth="1"/>
    <col min="9" max="9" width="33.42578125" bestFit="1" customWidth="1"/>
  </cols>
  <sheetData>
    <row r="1" spans="1:11" x14ac:dyDescent="0.25">
      <c r="C1" s="38" t="s">
        <v>74</v>
      </c>
      <c r="E1" t="s">
        <v>590</v>
      </c>
      <c r="I1" t="s">
        <v>68</v>
      </c>
    </row>
    <row r="2" spans="1:11" x14ac:dyDescent="0.25">
      <c r="C2" s="38" t="s">
        <v>667</v>
      </c>
      <c r="D2" t="s">
        <v>668</v>
      </c>
      <c r="E2" s="38" t="s">
        <v>667</v>
      </c>
      <c r="F2" t="s">
        <v>668</v>
      </c>
      <c r="I2" t="s">
        <v>69</v>
      </c>
    </row>
    <row r="3" spans="1:11" x14ac:dyDescent="0.25">
      <c r="A3" t="s">
        <v>591</v>
      </c>
      <c r="B3" t="s">
        <v>87</v>
      </c>
      <c r="C3" s="38">
        <f>E3*$B$45</f>
        <v>0</v>
      </c>
      <c r="E3" s="38">
        <v>0</v>
      </c>
      <c r="F3">
        <v>0</v>
      </c>
      <c r="I3" t="s">
        <v>70</v>
      </c>
    </row>
    <row r="4" spans="1:11" x14ac:dyDescent="0.25">
      <c r="B4" t="s">
        <v>592</v>
      </c>
      <c r="C4" s="76">
        <f>E4*$B$45</f>
        <v>3471.3999999999996</v>
      </c>
      <c r="D4" s="76">
        <f>F4*$B$45</f>
        <v>2424.875</v>
      </c>
      <c r="E4">
        <v>136</v>
      </c>
      <c r="F4">
        <v>95</v>
      </c>
      <c r="I4" t="s">
        <v>71</v>
      </c>
    </row>
    <row r="5" spans="1:11" x14ac:dyDescent="0.25">
      <c r="B5" t="s">
        <v>593</v>
      </c>
      <c r="C5" s="76">
        <f>E5*$B$45</f>
        <v>3037.4749999999999</v>
      </c>
      <c r="D5" s="76">
        <f>F5*$B$45</f>
        <v>2118.5749999999998</v>
      </c>
      <c r="E5">
        <v>119</v>
      </c>
      <c r="F5">
        <v>83</v>
      </c>
      <c r="I5" t="s">
        <v>72</v>
      </c>
    </row>
    <row r="6" spans="1:11" x14ac:dyDescent="0.25">
      <c r="B6" t="s">
        <v>84</v>
      </c>
      <c r="C6" s="76">
        <f t="shared" ref="C6:D32" si="0">E6*$B$45</f>
        <v>3905.3249999999998</v>
      </c>
      <c r="D6" s="76">
        <f t="shared" si="0"/>
        <v>2731.1749999999997</v>
      </c>
      <c r="E6">
        <v>153</v>
      </c>
      <c r="F6">
        <v>107</v>
      </c>
    </row>
    <row r="7" spans="1:11" x14ac:dyDescent="0.25">
      <c r="B7" t="s">
        <v>93</v>
      </c>
      <c r="C7" s="76">
        <f t="shared" si="0"/>
        <v>3037.4749999999999</v>
      </c>
      <c r="D7" s="76">
        <f t="shared" si="0"/>
        <v>2118.5749999999998</v>
      </c>
      <c r="E7">
        <v>119</v>
      </c>
      <c r="F7">
        <v>83</v>
      </c>
    </row>
    <row r="8" spans="1:11" x14ac:dyDescent="0.25">
      <c r="B8" t="s">
        <v>594</v>
      </c>
      <c r="C8" s="76">
        <f t="shared" si="0"/>
        <v>3905.3249999999998</v>
      </c>
      <c r="D8" s="76">
        <f t="shared" si="0"/>
        <v>2731.1749999999997</v>
      </c>
      <c r="E8">
        <v>153</v>
      </c>
      <c r="F8">
        <v>107</v>
      </c>
    </row>
    <row r="9" spans="1:11" x14ac:dyDescent="0.25">
      <c r="B9" t="s">
        <v>595</v>
      </c>
      <c r="C9" s="76">
        <f t="shared" si="0"/>
        <v>3471.3999999999996</v>
      </c>
      <c r="D9" s="76">
        <f t="shared" si="0"/>
        <v>2424.875</v>
      </c>
      <c r="E9">
        <v>136</v>
      </c>
      <c r="F9">
        <v>95</v>
      </c>
    </row>
    <row r="10" spans="1:11" x14ac:dyDescent="0.25">
      <c r="B10" t="s">
        <v>596</v>
      </c>
      <c r="C10" s="76">
        <f t="shared" si="0"/>
        <v>3037.4749999999999</v>
      </c>
      <c r="D10" s="76">
        <f t="shared" si="0"/>
        <v>2118.5749999999998</v>
      </c>
      <c r="E10">
        <v>119</v>
      </c>
      <c r="F10">
        <v>83</v>
      </c>
    </row>
    <row r="11" spans="1:11" x14ac:dyDescent="0.25">
      <c r="B11" t="s">
        <v>90</v>
      </c>
      <c r="C11" s="76">
        <f t="shared" si="0"/>
        <v>3905.3249999999998</v>
      </c>
      <c r="D11" s="76">
        <f t="shared" si="0"/>
        <v>2731.1749999999997</v>
      </c>
      <c r="E11">
        <v>153</v>
      </c>
      <c r="F11">
        <v>107</v>
      </c>
    </row>
    <row r="12" spans="1:11" x14ac:dyDescent="0.25">
      <c r="B12" t="s">
        <v>597</v>
      </c>
      <c r="C12" s="76">
        <f t="shared" si="0"/>
        <v>3905.3249999999998</v>
      </c>
      <c r="D12" s="76">
        <f t="shared" si="0"/>
        <v>2731.1749999999997</v>
      </c>
      <c r="E12">
        <v>153</v>
      </c>
      <c r="F12">
        <v>107</v>
      </c>
    </row>
    <row r="13" spans="1:11" x14ac:dyDescent="0.25">
      <c r="B13" t="s">
        <v>598</v>
      </c>
      <c r="C13" s="76">
        <f t="shared" si="0"/>
        <v>3471.3999999999996</v>
      </c>
      <c r="D13" s="76">
        <f t="shared" si="0"/>
        <v>2424.875</v>
      </c>
      <c r="E13">
        <v>136</v>
      </c>
      <c r="F13">
        <v>95</v>
      </c>
      <c r="K13" s="77"/>
    </row>
    <row r="14" spans="1:11" x14ac:dyDescent="0.25">
      <c r="B14" t="s">
        <v>599</v>
      </c>
      <c r="C14" s="76">
        <f t="shared" si="0"/>
        <v>3471.3999999999996</v>
      </c>
      <c r="D14" s="76">
        <f t="shared" si="0"/>
        <v>2424.875</v>
      </c>
      <c r="E14">
        <v>136</v>
      </c>
      <c r="F14">
        <v>95</v>
      </c>
    </row>
    <row r="15" spans="1:11" x14ac:dyDescent="0.25">
      <c r="B15" t="s">
        <v>600</v>
      </c>
      <c r="C15" s="76">
        <f t="shared" si="0"/>
        <v>3037.4749999999999</v>
      </c>
      <c r="D15" s="76">
        <f t="shared" si="0"/>
        <v>2118.5749999999998</v>
      </c>
      <c r="E15">
        <v>119</v>
      </c>
      <c r="F15">
        <v>83</v>
      </c>
    </row>
    <row r="16" spans="1:11" x14ac:dyDescent="0.25">
      <c r="B16" t="s">
        <v>601</v>
      </c>
      <c r="C16" s="76">
        <f t="shared" si="0"/>
        <v>3037.4749999999999</v>
      </c>
      <c r="D16" s="76">
        <f t="shared" si="0"/>
        <v>2118.5749999999998</v>
      </c>
      <c r="E16">
        <v>119</v>
      </c>
      <c r="F16">
        <v>83</v>
      </c>
    </row>
    <row r="17" spans="1:8" x14ac:dyDescent="0.25">
      <c r="B17" t="s">
        <v>602</v>
      </c>
      <c r="C17" s="76">
        <f t="shared" si="0"/>
        <v>3905.3249999999998</v>
      </c>
      <c r="D17" s="76">
        <f t="shared" si="0"/>
        <v>2731.1749999999997</v>
      </c>
      <c r="E17">
        <v>153</v>
      </c>
      <c r="F17">
        <v>107</v>
      </c>
    </row>
    <row r="18" spans="1:8" x14ac:dyDescent="0.25">
      <c r="B18" t="s">
        <v>603</v>
      </c>
      <c r="C18" s="76">
        <f t="shared" si="0"/>
        <v>3037.4749999999999</v>
      </c>
      <c r="D18" s="76">
        <f t="shared" si="0"/>
        <v>2118.5749999999998</v>
      </c>
      <c r="E18">
        <v>119</v>
      </c>
      <c r="F18">
        <v>83</v>
      </c>
    </row>
    <row r="19" spans="1:8" x14ac:dyDescent="0.25">
      <c r="B19" t="s">
        <v>604</v>
      </c>
      <c r="C19" s="76">
        <f t="shared" si="0"/>
        <v>3471.3999999999996</v>
      </c>
      <c r="D19" s="76">
        <f t="shared" si="0"/>
        <v>2424.875</v>
      </c>
      <c r="E19">
        <v>136</v>
      </c>
      <c r="F19">
        <v>95</v>
      </c>
    </row>
    <row r="20" spans="1:8" x14ac:dyDescent="0.25">
      <c r="B20" t="s">
        <v>605</v>
      </c>
      <c r="C20" s="76">
        <f t="shared" si="0"/>
        <v>3471.3999999999996</v>
      </c>
      <c r="D20" s="76">
        <f t="shared" si="0"/>
        <v>2424.875</v>
      </c>
      <c r="E20">
        <v>136</v>
      </c>
      <c r="F20">
        <v>95</v>
      </c>
    </row>
    <row r="21" spans="1:8" x14ac:dyDescent="0.25">
      <c r="B21" t="s">
        <v>606</v>
      </c>
      <c r="C21" s="76">
        <f t="shared" si="0"/>
        <v>3471.3999999999996</v>
      </c>
      <c r="D21" s="76">
        <f t="shared" si="0"/>
        <v>2424.875</v>
      </c>
      <c r="E21">
        <v>136</v>
      </c>
      <c r="F21">
        <v>95</v>
      </c>
    </row>
    <row r="22" spans="1:8" x14ac:dyDescent="0.25">
      <c r="B22" t="s">
        <v>607</v>
      </c>
      <c r="C22" s="76">
        <f t="shared" si="0"/>
        <v>3905.3249999999998</v>
      </c>
      <c r="D22" s="76">
        <f t="shared" si="0"/>
        <v>2731.1749999999997</v>
      </c>
      <c r="E22">
        <v>153</v>
      </c>
      <c r="F22">
        <v>107</v>
      </c>
      <c r="H22" s="38"/>
    </row>
    <row r="23" spans="1:8" x14ac:dyDescent="0.25">
      <c r="B23" t="s">
        <v>608</v>
      </c>
      <c r="C23" s="76">
        <f t="shared" si="0"/>
        <v>3037.4749999999999</v>
      </c>
      <c r="D23" s="76">
        <f t="shared" si="0"/>
        <v>2118.5749999999998</v>
      </c>
      <c r="E23">
        <v>119</v>
      </c>
      <c r="F23">
        <v>83</v>
      </c>
    </row>
    <row r="24" spans="1:8" x14ac:dyDescent="0.25">
      <c r="A24" s="78"/>
      <c r="B24" t="s">
        <v>609</v>
      </c>
      <c r="C24" s="76">
        <f t="shared" si="0"/>
        <v>3471.3999999999996</v>
      </c>
      <c r="D24" s="76">
        <f t="shared" si="0"/>
        <v>2424.875</v>
      </c>
      <c r="E24">
        <v>136</v>
      </c>
      <c r="F24">
        <v>95</v>
      </c>
    </row>
    <row r="25" spans="1:8" x14ac:dyDescent="0.25">
      <c r="A25" s="78"/>
      <c r="B25" t="s">
        <v>610</v>
      </c>
      <c r="C25" s="76">
        <f t="shared" si="0"/>
        <v>3471.3999999999996</v>
      </c>
      <c r="D25" s="76">
        <f t="shared" si="0"/>
        <v>2424.875</v>
      </c>
      <c r="E25">
        <v>136</v>
      </c>
      <c r="F25">
        <v>95</v>
      </c>
    </row>
    <row r="26" spans="1:8" x14ac:dyDescent="0.25">
      <c r="A26" s="78"/>
      <c r="B26" t="s">
        <v>611</v>
      </c>
      <c r="C26" s="76">
        <f t="shared" si="0"/>
        <v>3037.4749999999999</v>
      </c>
      <c r="D26" s="76">
        <f t="shared" si="0"/>
        <v>2118.5749999999998</v>
      </c>
      <c r="E26">
        <v>119</v>
      </c>
      <c r="F26">
        <v>83</v>
      </c>
    </row>
    <row r="27" spans="1:8" x14ac:dyDescent="0.25">
      <c r="A27" s="78"/>
      <c r="B27" t="s">
        <v>612</v>
      </c>
      <c r="C27" s="76">
        <f t="shared" si="0"/>
        <v>3471.3999999999996</v>
      </c>
      <c r="D27" s="76">
        <f t="shared" si="0"/>
        <v>2424.875</v>
      </c>
      <c r="E27">
        <v>136</v>
      </c>
      <c r="F27">
        <v>95</v>
      </c>
    </row>
    <row r="28" spans="1:8" x14ac:dyDescent="0.25">
      <c r="B28" t="s">
        <v>613</v>
      </c>
      <c r="C28" s="76">
        <f t="shared" si="0"/>
        <v>3037.4749999999999</v>
      </c>
      <c r="D28" s="76">
        <f t="shared" si="0"/>
        <v>2118.5749999999998</v>
      </c>
      <c r="E28">
        <v>119</v>
      </c>
      <c r="F28">
        <v>83</v>
      </c>
    </row>
    <row r="29" spans="1:8" x14ac:dyDescent="0.25">
      <c r="B29" t="s">
        <v>614</v>
      </c>
      <c r="C29" s="76">
        <f t="shared" si="0"/>
        <v>3037.4749999999999</v>
      </c>
      <c r="D29" s="76">
        <f t="shared" si="0"/>
        <v>2118.5749999999998</v>
      </c>
      <c r="E29">
        <v>119</v>
      </c>
      <c r="F29">
        <v>83</v>
      </c>
    </row>
    <row r="30" spans="1:8" x14ac:dyDescent="0.25">
      <c r="B30" t="s">
        <v>615</v>
      </c>
      <c r="C30" s="76">
        <f t="shared" si="0"/>
        <v>3905.3249999999998</v>
      </c>
      <c r="D30" s="76">
        <f t="shared" si="0"/>
        <v>2731.1749999999997</v>
      </c>
      <c r="E30">
        <v>153</v>
      </c>
      <c r="F30">
        <v>107</v>
      </c>
    </row>
    <row r="31" spans="1:8" x14ac:dyDescent="0.25">
      <c r="B31" t="s">
        <v>616</v>
      </c>
      <c r="C31" s="76">
        <f t="shared" si="0"/>
        <v>3471.3999999999996</v>
      </c>
      <c r="D31" s="76">
        <f t="shared" si="0"/>
        <v>2424.875</v>
      </c>
      <c r="E31">
        <v>136</v>
      </c>
      <c r="F31">
        <v>95</v>
      </c>
    </row>
    <row r="32" spans="1:8" x14ac:dyDescent="0.25">
      <c r="B32" t="s">
        <v>617</v>
      </c>
      <c r="C32" s="76">
        <f t="shared" si="0"/>
        <v>3905.3249999999998</v>
      </c>
      <c r="D32" s="76">
        <f t="shared" si="0"/>
        <v>2731.1749999999997</v>
      </c>
      <c r="E32" s="38">
        <v>153</v>
      </c>
      <c r="F32">
        <v>107</v>
      </c>
    </row>
    <row r="34" spans="1:4" x14ac:dyDescent="0.25">
      <c r="C34" s="79" t="s">
        <v>74</v>
      </c>
      <c r="D34" s="80" t="s">
        <v>590</v>
      </c>
    </row>
    <row r="35" spans="1:4" x14ac:dyDescent="0.25">
      <c r="A35" s="78" t="s">
        <v>618</v>
      </c>
      <c r="B35" s="78" t="s">
        <v>87</v>
      </c>
      <c r="C35" s="38">
        <f>D35*$B$45</f>
        <v>0</v>
      </c>
      <c r="D35" s="38">
        <v>0</v>
      </c>
    </row>
    <row r="36" spans="1:4" x14ac:dyDescent="0.25">
      <c r="B36" s="78" t="s">
        <v>619</v>
      </c>
      <c r="C36" s="76">
        <f t="shared" ref="C36:C39" si="1">D36*$B$45</f>
        <v>510.5</v>
      </c>
      <c r="D36" s="38">
        <v>20</v>
      </c>
    </row>
    <row r="37" spans="1:4" x14ac:dyDescent="0.25">
      <c r="B37" s="78" t="s">
        <v>85</v>
      </c>
      <c r="C37" s="76">
        <f t="shared" si="1"/>
        <v>4594.5</v>
      </c>
      <c r="D37" s="38">
        <v>180</v>
      </c>
    </row>
    <row r="38" spans="1:4" x14ac:dyDescent="0.25">
      <c r="B38" s="78" t="s">
        <v>91</v>
      </c>
      <c r="C38" s="76">
        <f t="shared" si="1"/>
        <v>7019.375</v>
      </c>
      <c r="D38" s="38">
        <v>275</v>
      </c>
    </row>
    <row r="39" spans="1:4" x14ac:dyDescent="0.25">
      <c r="B39" s="78" t="s">
        <v>620</v>
      </c>
      <c r="C39" s="76">
        <f t="shared" si="1"/>
        <v>9189</v>
      </c>
      <c r="D39" s="38">
        <v>360</v>
      </c>
    </row>
    <row r="41" spans="1:4" x14ac:dyDescent="0.25">
      <c r="A41" t="s">
        <v>621</v>
      </c>
      <c r="B41" s="78"/>
      <c r="C41" s="38">
        <v>1536</v>
      </c>
    </row>
    <row r="42" spans="1:4" x14ac:dyDescent="0.25">
      <c r="B42" s="78"/>
    </row>
    <row r="43" spans="1:4" x14ac:dyDescent="0.25">
      <c r="A43" t="s">
        <v>622</v>
      </c>
      <c r="C43" s="38">
        <f>D43*B45</f>
        <v>8933.75</v>
      </c>
      <c r="D43">
        <v>350</v>
      </c>
    </row>
    <row r="44" spans="1:4" ht="15.75" thickBot="1" x14ac:dyDescent="0.3"/>
    <row r="45" spans="1:4" ht="15.75" thickBot="1" x14ac:dyDescent="0.3">
      <c r="A45" t="s">
        <v>623</v>
      </c>
      <c r="B45" s="81">
        <v>25.524999999999999</v>
      </c>
    </row>
    <row r="48" spans="1:4" x14ac:dyDescent="0.25">
      <c r="A48" t="s">
        <v>624</v>
      </c>
    </row>
    <row r="49" spans="2:2" x14ac:dyDescent="0.25">
      <c r="B49" t="s">
        <v>625</v>
      </c>
    </row>
    <row r="50" spans="2:2" x14ac:dyDescent="0.25">
      <c r="B50" t="s">
        <v>626</v>
      </c>
    </row>
  </sheetData>
  <sheetProtection algorithmName="SHA-512" hashValue="SGuJ/Dbc9siwJ5DBlWV9AHcgAbspxDX8V4cSWFjkNRzjF8ktN8Qc9UzirfkGpHF9JC7IrYaeFz8+qtNKA63XHg==" saltValue="0CBHw3VnHkETsW1W7bEjpQ==" spinCount="100000" sheet="1" objects="1" scenarios="1" autoFilter="0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I304"/>
  <sheetViews>
    <sheetView workbookViewId="0">
      <selection activeCell="E5" sqref="E5"/>
    </sheetView>
  </sheetViews>
  <sheetFormatPr defaultRowHeight="16.5" x14ac:dyDescent="0.25"/>
  <cols>
    <col min="1" max="1" width="7.7109375" style="275" customWidth="1"/>
    <col min="2" max="2" width="12" style="275" customWidth="1"/>
    <col min="3" max="3" width="23.7109375" style="275" customWidth="1"/>
    <col min="4" max="4" width="17.140625" style="275" customWidth="1"/>
    <col min="5" max="5" width="28.28515625" style="275" customWidth="1"/>
    <col min="6" max="6" width="46.5703125" style="275" customWidth="1"/>
    <col min="7" max="8" width="0" style="275" hidden="1" customWidth="1"/>
    <col min="9" max="9" width="29.7109375" style="275" bestFit="1" customWidth="1"/>
    <col min="10" max="16384" width="9.140625" style="275"/>
  </cols>
  <sheetData>
    <row r="1" spans="1:9" ht="40.5" customHeight="1" x14ac:dyDescent="0.25">
      <c r="A1" s="488" t="s">
        <v>677</v>
      </c>
      <c r="B1" s="488"/>
      <c r="C1" s="488"/>
      <c r="D1" s="488"/>
      <c r="E1" s="488"/>
      <c r="F1" s="488"/>
    </row>
    <row r="2" spans="1:9" ht="16.5" customHeight="1" x14ac:dyDescent="0.25">
      <c r="A2" s="489" t="s">
        <v>678</v>
      </c>
      <c r="B2" s="490"/>
      <c r="C2" s="491"/>
      <c r="D2" s="492" t="str">
        <f>IF(Souhrn!E2&lt;&gt;"",Souhrn!E2,"")</f>
        <v/>
      </c>
      <c r="E2" s="493"/>
      <c r="F2" s="493"/>
    </row>
    <row r="4" spans="1:9" ht="42.75" x14ac:dyDescent="0.25">
      <c r="A4" s="143" t="s">
        <v>679</v>
      </c>
      <c r="B4" s="143" t="s">
        <v>680</v>
      </c>
      <c r="C4" s="144" t="s">
        <v>681</v>
      </c>
      <c r="D4" s="144" t="s">
        <v>682</v>
      </c>
      <c r="E4" s="145" t="s">
        <v>782</v>
      </c>
      <c r="F4" s="146" t="s">
        <v>683</v>
      </c>
      <c r="G4" s="276" t="s">
        <v>684</v>
      </c>
      <c r="H4" s="276" t="s">
        <v>684</v>
      </c>
    </row>
    <row r="5" spans="1:9" x14ac:dyDescent="0.25">
      <c r="A5" s="147">
        <v>1</v>
      </c>
      <c r="B5" s="278"/>
      <c r="C5" s="278"/>
      <c r="D5" s="278"/>
      <c r="E5" s="279"/>
      <c r="F5" s="278"/>
      <c r="G5" s="277">
        <v>1</v>
      </c>
      <c r="H5" s="277">
        <f>SUMIFS(G$5:G$304,C$5:C$304,C$5:C$304,D$5:D$304,D$5:D$304)</f>
        <v>0</v>
      </c>
      <c r="I5" s="275" t="str">
        <f>IF((COUNTBLANK(B5:E5))=0,IF(H5&gt;1,"Jméno se opakuje"," "),IF((COUNTBLANK(B5:E5))&gt;0,IF((COUNTBLANK(B5:E5))&lt;4,"nejsou vyplněna všechna pole",""),""))</f>
        <v/>
      </c>
    </row>
    <row r="6" spans="1:9" x14ac:dyDescent="0.25">
      <c r="A6" s="147">
        <v>2</v>
      </c>
      <c r="B6" s="278"/>
      <c r="C6" s="278"/>
      <c r="D6" s="278"/>
      <c r="E6" s="279"/>
      <c r="F6" s="278"/>
      <c r="G6" s="277">
        <v>1</v>
      </c>
      <c r="H6" s="277">
        <f>SUMIFS(G$5:G$304,C$5:C$304,C$5:C$304,D$5:D$304,D$5:D$304)</f>
        <v>0</v>
      </c>
      <c r="I6" s="275" t="str">
        <f t="shared" ref="I6:I69" si="0">IF((COUNTBLANK(B6:E6))=0,IF(H6&gt;1,"Jméno se opakuje"," "),IF((COUNTBLANK(B6:E6))&gt;0,IF((COUNTBLANK(B6:E6))&lt;4,"nejsou vyplněna všechna pole",""),""))</f>
        <v/>
      </c>
    </row>
    <row r="7" spans="1:9" x14ac:dyDescent="0.25">
      <c r="A7" s="147">
        <v>3</v>
      </c>
      <c r="B7" s="278"/>
      <c r="C7" s="278"/>
      <c r="D7" s="278"/>
      <c r="E7" s="279"/>
      <c r="F7" s="278"/>
      <c r="G7" s="277">
        <v>1</v>
      </c>
      <c r="H7" s="277">
        <f>SUMIFS(G$5:G$304,C$5:C$304,C$5:C$304,D$5:D$304,D$5:D$304)</f>
        <v>0</v>
      </c>
      <c r="I7" s="275" t="str">
        <f t="shared" si="0"/>
        <v/>
      </c>
    </row>
    <row r="8" spans="1:9" x14ac:dyDescent="0.25">
      <c r="A8" s="147">
        <v>4</v>
      </c>
      <c r="B8" s="278"/>
      <c r="C8" s="278"/>
      <c r="D8" s="278"/>
      <c r="E8" s="279"/>
      <c r="F8" s="278"/>
      <c r="G8" s="277">
        <v>1</v>
      </c>
      <c r="H8" s="277">
        <f t="shared" ref="H8:H71" si="1">SUMIFS(G$5:G$304,C$5:C$304,C$5:C$304,D$5:D$304,D$5:D$304)</f>
        <v>0</v>
      </c>
      <c r="I8" s="275" t="str">
        <f t="shared" si="0"/>
        <v/>
      </c>
    </row>
    <row r="9" spans="1:9" x14ac:dyDescent="0.25">
      <c r="A9" s="147">
        <v>5</v>
      </c>
      <c r="B9" s="278"/>
      <c r="C9" s="278"/>
      <c r="D9" s="278"/>
      <c r="E9" s="279"/>
      <c r="F9" s="278"/>
      <c r="G9" s="277">
        <v>1</v>
      </c>
      <c r="H9" s="277">
        <f t="shared" si="1"/>
        <v>0</v>
      </c>
      <c r="I9" s="275" t="str">
        <f t="shared" si="0"/>
        <v/>
      </c>
    </row>
    <row r="10" spans="1:9" x14ac:dyDescent="0.25">
      <c r="A10" s="147">
        <v>6</v>
      </c>
      <c r="B10" s="278"/>
      <c r="C10" s="278"/>
      <c r="D10" s="278"/>
      <c r="E10" s="279"/>
      <c r="F10" s="278"/>
      <c r="G10" s="277">
        <v>1</v>
      </c>
      <c r="H10" s="277">
        <f t="shared" si="1"/>
        <v>0</v>
      </c>
      <c r="I10" s="275" t="str">
        <f t="shared" si="0"/>
        <v/>
      </c>
    </row>
    <row r="11" spans="1:9" x14ac:dyDescent="0.25">
      <c r="A11" s="147">
        <v>7</v>
      </c>
      <c r="B11" s="278"/>
      <c r="C11" s="278"/>
      <c r="D11" s="278"/>
      <c r="E11" s="279"/>
      <c r="F11" s="278"/>
      <c r="G11" s="277">
        <v>1</v>
      </c>
      <c r="H11" s="277">
        <f t="shared" si="1"/>
        <v>0</v>
      </c>
      <c r="I11" s="275" t="str">
        <f t="shared" si="0"/>
        <v/>
      </c>
    </row>
    <row r="12" spans="1:9" x14ac:dyDescent="0.25">
      <c r="A12" s="147">
        <v>8</v>
      </c>
      <c r="B12" s="278"/>
      <c r="C12" s="278"/>
      <c r="D12" s="278"/>
      <c r="E12" s="279"/>
      <c r="F12" s="278"/>
      <c r="G12" s="277">
        <v>1</v>
      </c>
      <c r="H12" s="277">
        <f t="shared" si="1"/>
        <v>0</v>
      </c>
      <c r="I12" s="275" t="str">
        <f t="shared" si="0"/>
        <v/>
      </c>
    </row>
    <row r="13" spans="1:9" x14ac:dyDescent="0.25">
      <c r="A13" s="147">
        <v>9</v>
      </c>
      <c r="B13" s="278"/>
      <c r="C13" s="278"/>
      <c r="D13" s="278"/>
      <c r="E13" s="279"/>
      <c r="F13" s="278"/>
      <c r="G13" s="277">
        <v>1</v>
      </c>
      <c r="H13" s="277">
        <f t="shared" si="1"/>
        <v>0</v>
      </c>
      <c r="I13" s="275" t="str">
        <f t="shared" si="0"/>
        <v/>
      </c>
    </row>
    <row r="14" spans="1:9" x14ac:dyDescent="0.25">
      <c r="A14" s="147">
        <v>10</v>
      </c>
      <c r="B14" s="278"/>
      <c r="C14" s="278"/>
      <c r="D14" s="278"/>
      <c r="E14" s="279"/>
      <c r="F14" s="278"/>
      <c r="G14" s="277">
        <v>1</v>
      </c>
      <c r="H14" s="277">
        <f t="shared" si="1"/>
        <v>0</v>
      </c>
      <c r="I14" s="275" t="str">
        <f t="shared" si="0"/>
        <v/>
      </c>
    </row>
    <row r="15" spans="1:9" x14ac:dyDescent="0.25">
      <c r="A15" s="147">
        <v>11</v>
      </c>
      <c r="B15" s="278"/>
      <c r="C15" s="278"/>
      <c r="D15" s="278"/>
      <c r="E15" s="279"/>
      <c r="F15" s="278"/>
      <c r="G15" s="277">
        <v>1</v>
      </c>
      <c r="H15" s="277">
        <f t="shared" si="1"/>
        <v>0</v>
      </c>
      <c r="I15" s="275" t="str">
        <f t="shared" si="0"/>
        <v/>
      </c>
    </row>
    <row r="16" spans="1:9" x14ac:dyDescent="0.25">
      <c r="A16" s="147">
        <v>12</v>
      </c>
      <c r="B16" s="278"/>
      <c r="C16" s="278"/>
      <c r="D16" s="278"/>
      <c r="E16" s="279"/>
      <c r="F16" s="278"/>
      <c r="G16" s="277">
        <v>1</v>
      </c>
      <c r="H16" s="277">
        <f t="shared" si="1"/>
        <v>0</v>
      </c>
      <c r="I16" s="275" t="str">
        <f t="shared" si="0"/>
        <v/>
      </c>
    </row>
    <row r="17" spans="1:9" x14ac:dyDescent="0.25">
      <c r="A17" s="147">
        <v>13</v>
      </c>
      <c r="B17" s="278"/>
      <c r="C17" s="278"/>
      <c r="D17" s="278"/>
      <c r="E17" s="279"/>
      <c r="F17" s="278"/>
      <c r="G17" s="277">
        <v>1</v>
      </c>
      <c r="H17" s="277">
        <f t="shared" si="1"/>
        <v>0</v>
      </c>
      <c r="I17" s="275" t="str">
        <f t="shared" si="0"/>
        <v/>
      </c>
    </row>
    <row r="18" spans="1:9" x14ac:dyDescent="0.25">
      <c r="A18" s="147">
        <v>14</v>
      </c>
      <c r="B18" s="278"/>
      <c r="C18" s="278"/>
      <c r="D18" s="278"/>
      <c r="E18" s="279"/>
      <c r="F18" s="278"/>
      <c r="G18" s="277">
        <v>1</v>
      </c>
      <c r="H18" s="277">
        <f t="shared" si="1"/>
        <v>0</v>
      </c>
      <c r="I18" s="275" t="str">
        <f t="shared" si="0"/>
        <v/>
      </c>
    </row>
    <row r="19" spans="1:9" x14ac:dyDescent="0.25">
      <c r="A19" s="147">
        <v>15</v>
      </c>
      <c r="B19" s="278"/>
      <c r="C19" s="278"/>
      <c r="D19" s="278"/>
      <c r="E19" s="279"/>
      <c r="F19" s="278"/>
      <c r="G19" s="277">
        <v>1</v>
      </c>
      <c r="H19" s="277">
        <f t="shared" si="1"/>
        <v>0</v>
      </c>
      <c r="I19" s="275" t="str">
        <f t="shared" si="0"/>
        <v/>
      </c>
    </row>
    <row r="20" spans="1:9" x14ac:dyDescent="0.25">
      <c r="A20" s="147">
        <v>16</v>
      </c>
      <c r="B20" s="278"/>
      <c r="C20" s="278"/>
      <c r="D20" s="278"/>
      <c r="E20" s="279"/>
      <c r="F20" s="278"/>
      <c r="G20" s="277">
        <v>1</v>
      </c>
      <c r="H20" s="277">
        <f t="shared" si="1"/>
        <v>0</v>
      </c>
      <c r="I20" s="275" t="str">
        <f t="shared" si="0"/>
        <v/>
      </c>
    </row>
    <row r="21" spans="1:9" x14ac:dyDescent="0.25">
      <c r="A21" s="147">
        <v>17</v>
      </c>
      <c r="B21" s="278"/>
      <c r="C21" s="278"/>
      <c r="D21" s="278"/>
      <c r="E21" s="279"/>
      <c r="F21" s="278"/>
      <c r="G21" s="277">
        <v>1</v>
      </c>
      <c r="H21" s="277">
        <f t="shared" si="1"/>
        <v>0</v>
      </c>
      <c r="I21" s="275" t="str">
        <f t="shared" si="0"/>
        <v/>
      </c>
    </row>
    <row r="22" spans="1:9" x14ac:dyDescent="0.25">
      <c r="A22" s="147">
        <v>18</v>
      </c>
      <c r="B22" s="278"/>
      <c r="C22" s="278"/>
      <c r="D22" s="278"/>
      <c r="E22" s="279"/>
      <c r="F22" s="278"/>
      <c r="G22" s="277">
        <v>1</v>
      </c>
      <c r="H22" s="277">
        <f t="shared" si="1"/>
        <v>0</v>
      </c>
      <c r="I22" s="275" t="str">
        <f t="shared" si="0"/>
        <v/>
      </c>
    </row>
    <row r="23" spans="1:9" x14ac:dyDescent="0.25">
      <c r="A23" s="147">
        <v>19</v>
      </c>
      <c r="B23" s="278"/>
      <c r="C23" s="278"/>
      <c r="D23" s="278"/>
      <c r="E23" s="279"/>
      <c r="F23" s="278"/>
      <c r="G23" s="277">
        <v>1</v>
      </c>
      <c r="H23" s="277">
        <f t="shared" si="1"/>
        <v>0</v>
      </c>
      <c r="I23" s="275" t="str">
        <f t="shared" si="0"/>
        <v/>
      </c>
    </row>
    <row r="24" spans="1:9" x14ac:dyDescent="0.25">
      <c r="A24" s="147">
        <v>20</v>
      </c>
      <c r="B24" s="278"/>
      <c r="C24" s="278"/>
      <c r="D24" s="278"/>
      <c r="E24" s="279"/>
      <c r="F24" s="278"/>
      <c r="G24" s="277">
        <v>1</v>
      </c>
      <c r="H24" s="277">
        <f t="shared" si="1"/>
        <v>0</v>
      </c>
      <c r="I24" s="275" t="str">
        <f t="shared" si="0"/>
        <v/>
      </c>
    </row>
    <row r="25" spans="1:9" x14ac:dyDescent="0.25">
      <c r="A25" s="147">
        <v>21</v>
      </c>
      <c r="B25" s="278"/>
      <c r="C25" s="278"/>
      <c r="D25" s="278"/>
      <c r="E25" s="279"/>
      <c r="F25" s="278"/>
      <c r="G25" s="277">
        <v>1</v>
      </c>
      <c r="H25" s="277">
        <f t="shared" si="1"/>
        <v>0</v>
      </c>
      <c r="I25" s="275" t="str">
        <f t="shared" si="0"/>
        <v/>
      </c>
    </row>
    <row r="26" spans="1:9" x14ac:dyDescent="0.25">
      <c r="A26" s="147">
        <v>22</v>
      </c>
      <c r="B26" s="278"/>
      <c r="C26" s="278"/>
      <c r="D26" s="278"/>
      <c r="E26" s="279"/>
      <c r="F26" s="278"/>
      <c r="G26" s="277">
        <v>1</v>
      </c>
      <c r="H26" s="277">
        <f t="shared" si="1"/>
        <v>0</v>
      </c>
      <c r="I26" s="275" t="str">
        <f t="shared" si="0"/>
        <v/>
      </c>
    </row>
    <row r="27" spans="1:9" x14ac:dyDescent="0.25">
      <c r="A27" s="147">
        <v>23</v>
      </c>
      <c r="B27" s="278"/>
      <c r="C27" s="278"/>
      <c r="D27" s="278"/>
      <c r="E27" s="279"/>
      <c r="F27" s="278"/>
      <c r="G27" s="277">
        <v>1</v>
      </c>
      <c r="H27" s="277">
        <f t="shared" si="1"/>
        <v>0</v>
      </c>
      <c r="I27" s="275" t="str">
        <f t="shared" si="0"/>
        <v/>
      </c>
    </row>
    <row r="28" spans="1:9" x14ac:dyDescent="0.25">
      <c r="A28" s="147">
        <v>24</v>
      </c>
      <c r="B28" s="278"/>
      <c r="C28" s="278"/>
      <c r="D28" s="278"/>
      <c r="E28" s="279"/>
      <c r="F28" s="278"/>
      <c r="G28" s="277">
        <v>1</v>
      </c>
      <c r="H28" s="277">
        <f t="shared" si="1"/>
        <v>0</v>
      </c>
      <c r="I28" s="275" t="str">
        <f t="shared" si="0"/>
        <v/>
      </c>
    </row>
    <row r="29" spans="1:9" x14ac:dyDescent="0.25">
      <c r="A29" s="147">
        <v>25</v>
      </c>
      <c r="B29" s="278"/>
      <c r="C29" s="278"/>
      <c r="D29" s="278"/>
      <c r="E29" s="279"/>
      <c r="F29" s="278"/>
      <c r="G29" s="277">
        <v>1</v>
      </c>
      <c r="H29" s="277">
        <f t="shared" si="1"/>
        <v>0</v>
      </c>
      <c r="I29" s="275" t="str">
        <f t="shared" si="0"/>
        <v/>
      </c>
    </row>
    <row r="30" spans="1:9" x14ac:dyDescent="0.25">
      <c r="A30" s="147">
        <v>26</v>
      </c>
      <c r="B30" s="278"/>
      <c r="C30" s="278"/>
      <c r="D30" s="278"/>
      <c r="E30" s="279"/>
      <c r="F30" s="278"/>
      <c r="G30" s="277">
        <v>1</v>
      </c>
      <c r="H30" s="277">
        <f t="shared" si="1"/>
        <v>0</v>
      </c>
      <c r="I30" s="275" t="str">
        <f t="shared" si="0"/>
        <v/>
      </c>
    </row>
    <row r="31" spans="1:9" x14ac:dyDescent="0.25">
      <c r="A31" s="147">
        <v>27</v>
      </c>
      <c r="B31" s="278"/>
      <c r="C31" s="278"/>
      <c r="D31" s="278"/>
      <c r="E31" s="279"/>
      <c r="F31" s="278"/>
      <c r="G31" s="277">
        <v>1</v>
      </c>
      <c r="H31" s="277">
        <f t="shared" si="1"/>
        <v>0</v>
      </c>
      <c r="I31" s="275" t="str">
        <f t="shared" si="0"/>
        <v/>
      </c>
    </row>
    <row r="32" spans="1:9" x14ac:dyDescent="0.25">
      <c r="A32" s="147">
        <v>28</v>
      </c>
      <c r="B32" s="278"/>
      <c r="C32" s="278"/>
      <c r="D32" s="278"/>
      <c r="E32" s="279"/>
      <c r="F32" s="278"/>
      <c r="G32" s="277">
        <v>1</v>
      </c>
      <c r="H32" s="277">
        <f t="shared" si="1"/>
        <v>0</v>
      </c>
      <c r="I32" s="275" t="str">
        <f t="shared" si="0"/>
        <v/>
      </c>
    </row>
    <row r="33" spans="1:9" x14ac:dyDescent="0.25">
      <c r="A33" s="147">
        <v>29</v>
      </c>
      <c r="B33" s="278"/>
      <c r="C33" s="278"/>
      <c r="D33" s="278"/>
      <c r="E33" s="279"/>
      <c r="F33" s="278"/>
      <c r="G33" s="277">
        <v>1</v>
      </c>
      <c r="H33" s="277">
        <f t="shared" si="1"/>
        <v>0</v>
      </c>
      <c r="I33" s="275" t="str">
        <f t="shared" si="0"/>
        <v/>
      </c>
    </row>
    <row r="34" spans="1:9" x14ac:dyDescent="0.25">
      <c r="A34" s="147">
        <v>30</v>
      </c>
      <c r="B34" s="278"/>
      <c r="C34" s="278"/>
      <c r="D34" s="278"/>
      <c r="E34" s="279"/>
      <c r="F34" s="278"/>
      <c r="G34" s="277">
        <v>1</v>
      </c>
      <c r="H34" s="277">
        <f t="shared" si="1"/>
        <v>0</v>
      </c>
      <c r="I34" s="275" t="str">
        <f t="shared" si="0"/>
        <v/>
      </c>
    </row>
    <row r="35" spans="1:9" x14ac:dyDescent="0.25">
      <c r="A35" s="147">
        <v>31</v>
      </c>
      <c r="B35" s="278"/>
      <c r="C35" s="278"/>
      <c r="D35" s="278"/>
      <c r="E35" s="279"/>
      <c r="F35" s="278"/>
      <c r="G35" s="277">
        <v>1</v>
      </c>
      <c r="H35" s="277">
        <f t="shared" si="1"/>
        <v>0</v>
      </c>
      <c r="I35" s="275" t="str">
        <f t="shared" si="0"/>
        <v/>
      </c>
    </row>
    <row r="36" spans="1:9" x14ac:dyDescent="0.25">
      <c r="A36" s="147">
        <v>32</v>
      </c>
      <c r="B36" s="278"/>
      <c r="C36" s="278"/>
      <c r="D36" s="278"/>
      <c r="E36" s="279"/>
      <c r="F36" s="278"/>
      <c r="G36" s="277">
        <v>1</v>
      </c>
      <c r="H36" s="277">
        <f t="shared" si="1"/>
        <v>0</v>
      </c>
      <c r="I36" s="275" t="str">
        <f t="shared" si="0"/>
        <v/>
      </c>
    </row>
    <row r="37" spans="1:9" x14ac:dyDescent="0.25">
      <c r="A37" s="147">
        <v>33</v>
      </c>
      <c r="B37" s="278"/>
      <c r="C37" s="278"/>
      <c r="D37" s="278"/>
      <c r="E37" s="279"/>
      <c r="F37" s="278"/>
      <c r="G37" s="277">
        <v>1</v>
      </c>
      <c r="H37" s="277">
        <f t="shared" si="1"/>
        <v>0</v>
      </c>
      <c r="I37" s="275" t="str">
        <f t="shared" si="0"/>
        <v/>
      </c>
    </row>
    <row r="38" spans="1:9" x14ac:dyDescent="0.25">
      <c r="A38" s="147">
        <v>34</v>
      </c>
      <c r="B38" s="278"/>
      <c r="C38" s="278"/>
      <c r="D38" s="278"/>
      <c r="E38" s="279"/>
      <c r="F38" s="278"/>
      <c r="G38" s="277">
        <v>1</v>
      </c>
      <c r="H38" s="277">
        <f t="shared" si="1"/>
        <v>0</v>
      </c>
      <c r="I38" s="275" t="str">
        <f t="shared" si="0"/>
        <v/>
      </c>
    </row>
    <row r="39" spans="1:9" x14ac:dyDescent="0.25">
      <c r="A39" s="147">
        <v>35</v>
      </c>
      <c r="B39" s="278"/>
      <c r="C39" s="278"/>
      <c r="D39" s="278"/>
      <c r="E39" s="279"/>
      <c r="F39" s="278"/>
      <c r="G39" s="277">
        <v>1</v>
      </c>
      <c r="H39" s="277">
        <f t="shared" si="1"/>
        <v>0</v>
      </c>
      <c r="I39" s="275" t="str">
        <f t="shared" si="0"/>
        <v/>
      </c>
    </row>
    <row r="40" spans="1:9" x14ac:dyDescent="0.25">
      <c r="A40" s="147">
        <v>36</v>
      </c>
      <c r="B40" s="278"/>
      <c r="C40" s="278"/>
      <c r="D40" s="278"/>
      <c r="E40" s="279"/>
      <c r="F40" s="278"/>
      <c r="G40" s="277">
        <v>1</v>
      </c>
      <c r="H40" s="277">
        <f t="shared" si="1"/>
        <v>0</v>
      </c>
      <c r="I40" s="275" t="str">
        <f t="shared" si="0"/>
        <v/>
      </c>
    </row>
    <row r="41" spans="1:9" x14ac:dyDescent="0.25">
      <c r="A41" s="147">
        <v>37</v>
      </c>
      <c r="B41" s="278"/>
      <c r="C41" s="278"/>
      <c r="D41" s="278"/>
      <c r="E41" s="279"/>
      <c r="F41" s="278"/>
      <c r="G41" s="277">
        <v>1</v>
      </c>
      <c r="H41" s="277">
        <f t="shared" si="1"/>
        <v>0</v>
      </c>
      <c r="I41" s="275" t="str">
        <f t="shared" si="0"/>
        <v/>
      </c>
    </row>
    <row r="42" spans="1:9" x14ac:dyDescent="0.25">
      <c r="A42" s="147">
        <v>38</v>
      </c>
      <c r="B42" s="278"/>
      <c r="C42" s="278"/>
      <c r="D42" s="278"/>
      <c r="E42" s="279"/>
      <c r="F42" s="278"/>
      <c r="G42" s="277">
        <v>1</v>
      </c>
      <c r="H42" s="277">
        <f t="shared" si="1"/>
        <v>0</v>
      </c>
      <c r="I42" s="275" t="str">
        <f t="shared" si="0"/>
        <v/>
      </c>
    </row>
    <row r="43" spans="1:9" x14ac:dyDescent="0.25">
      <c r="A43" s="147">
        <v>39</v>
      </c>
      <c r="B43" s="278"/>
      <c r="C43" s="278"/>
      <c r="D43" s="278"/>
      <c r="E43" s="279"/>
      <c r="F43" s="278"/>
      <c r="G43" s="277">
        <v>1</v>
      </c>
      <c r="H43" s="277">
        <f t="shared" si="1"/>
        <v>0</v>
      </c>
      <c r="I43" s="275" t="str">
        <f t="shared" si="0"/>
        <v/>
      </c>
    </row>
    <row r="44" spans="1:9" x14ac:dyDescent="0.25">
      <c r="A44" s="147">
        <v>40</v>
      </c>
      <c r="B44" s="278"/>
      <c r="C44" s="278"/>
      <c r="D44" s="278"/>
      <c r="E44" s="279"/>
      <c r="F44" s="278"/>
      <c r="G44" s="277">
        <v>1</v>
      </c>
      <c r="H44" s="277">
        <f t="shared" si="1"/>
        <v>0</v>
      </c>
      <c r="I44" s="275" t="str">
        <f t="shared" si="0"/>
        <v/>
      </c>
    </row>
    <row r="45" spans="1:9" x14ac:dyDescent="0.25">
      <c r="A45" s="147">
        <v>41</v>
      </c>
      <c r="B45" s="278"/>
      <c r="C45" s="278"/>
      <c r="D45" s="278"/>
      <c r="E45" s="279"/>
      <c r="F45" s="278"/>
      <c r="G45" s="277">
        <v>1</v>
      </c>
      <c r="H45" s="277">
        <f t="shared" si="1"/>
        <v>0</v>
      </c>
      <c r="I45" s="275" t="str">
        <f t="shared" si="0"/>
        <v/>
      </c>
    </row>
    <row r="46" spans="1:9" x14ac:dyDescent="0.25">
      <c r="A46" s="147">
        <v>42</v>
      </c>
      <c r="B46" s="278"/>
      <c r="C46" s="278"/>
      <c r="D46" s="278"/>
      <c r="E46" s="279"/>
      <c r="F46" s="278"/>
      <c r="G46" s="277">
        <v>1</v>
      </c>
      <c r="H46" s="277">
        <f t="shared" si="1"/>
        <v>0</v>
      </c>
      <c r="I46" s="275" t="str">
        <f t="shared" si="0"/>
        <v/>
      </c>
    </row>
    <row r="47" spans="1:9" x14ac:dyDescent="0.25">
      <c r="A47" s="147">
        <v>43</v>
      </c>
      <c r="B47" s="278"/>
      <c r="C47" s="278"/>
      <c r="D47" s="278"/>
      <c r="E47" s="279"/>
      <c r="F47" s="278"/>
      <c r="G47" s="277">
        <v>1</v>
      </c>
      <c r="H47" s="277">
        <f t="shared" si="1"/>
        <v>0</v>
      </c>
      <c r="I47" s="275" t="str">
        <f t="shared" si="0"/>
        <v/>
      </c>
    </row>
    <row r="48" spans="1:9" x14ac:dyDescent="0.25">
      <c r="A48" s="147">
        <v>44</v>
      </c>
      <c r="B48" s="278"/>
      <c r="C48" s="278"/>
      <c r="D48" s="278"/>
      <c r="E48" s="279"/>
      <c r="F48" s="278"/>
      <c r="G48" s="277">
        <v>1</v>
      </c>
      <c r="H48" s="277">
        <f t="shared" si="1"/>
        <v>0</v>
      </c>
      <c r="I48" s="275" t="str">
        <f t="shared" si="0"/>
        <v/>
      </c>
    </row>
    <row r="49" spans="1:9" x14ac:dyDescent="0.25">
      <c r="A49" s="147">
        <v>45</v>
      </c>
      <c r="B49" s="278"/>
      <c r="C49" s="278"/>
      <c r="D49" s="278"/>
      <c r="E49" s="279"/>
      <c r="F49" s="278"/>
      <c r="G49" s="277">
        <v>1</v>
      </c>
      <c r="H49" s="277">
        <f t="shared" si="1"/>
        <v>0</v>
      </c>
      <c r="I49" s="275" t="str">
        <f t="shared" si="0"/>
        <v/>
      </c>
    </row>
    <row r="50" spans="1:9" x14ac:dyDescent="0.25">
      <c r="A50" s="147">
        <v>46</v>
      </c>
      <c r="B50" s="278"/>
      <c r="C50" s="278"/>
      <c r="D50" s="278"/>
      <c r="E50" s="279"/>
      <c r="F50" s="278"/>
      <c r="G50" s="277">
        <v>1</v>
      </c>
      <c r="H50" s="277">
        <f t="shared" si="1"/>
        <v>0</v>
      </c>
      <c r="I50" s="275" t="str">
        <f t="shared" si="0"/>
        <v/>
      </c>
    </row>
    <row r="51" spans="1:9" x14ac:dyDescent="0.25">
      <c r="A51" s="147">
        <v>47</v>
      </c>
      <c r="B51" s="278"/>
      <c r="C51" s="278"/>
      <c r="D51" s="278"/>
      <c r="E51" s="279"/>
      <c r="F51" s="278"/>
      <c r="G51" s="277">
        <v>1</v>
      </c>
      <c r="H51" s="277">
        <f t="shared" si="1"/>
        <v>0</v>
      </c>
      <c r="I51" s="275" t="str">
        <f t="shared" si="0"/>
        <v/>
      </c>
    </row>
    <row r="52" spans="1:9" x14ac:dyDescent="0.25">
      <c r="A52" s="147">
        <v>48</v>
      </c>
      <c r="B52" s="278"/>
      <c r="C52" s="278"/>
      <c r="D52" s="278"/>
      <c r="E52" s="279"/>
      <c r="F52" s="278"/>
      <c r="G52" s="277">
        <v>1</v>
      </c>
      <c r="H52" s="277">
        <f t="shared" si="1"/>
        <v>0</v>
      </c>
      <c r="I52" s="275" t="str">
        <f t="shared" si="0"/>
        <v/>
      </c>
    </row>
    <row r="53" spans="1:9" x14ac:dyDescent="0.25">
      <c r="A53" s="147">
        <v>49</v>
      </c>
      <c r="B53" s="278"/>
      <c r="C53" s="278"/>
      <c r="D53" s="278"/>
      <c r="E53" s="279"/>
      <c r="F53" s="278"/>
      <c r="G53" s="277">
        <v>1</v>
      </c>
      <c r="H53" s="277">
        <f t="shared" si="1"/>
        <v>0</v>
      </c>
      <c r="I53" s="275" t="str">
        <f t="shared" si="0"/>
        <v/>
      </c>
    </row>
    <row r="54" spans="1:9" x14ac:dyDescent="0.25">
      <c r="A54" s="147">
        <v>50</v>
      </c>
      <c r="B54" s="278"/>
      <c r="C54" s="278"/>
      <c r="D54" s="278"/>
      <c r="E54" s="279"/>
      <c r="F54" s="278"/>
      <c r="G54" s="277">
        <v>1</v>
      </c>
      <c r="H54" s="277">
        <f t="shared" si="1"/>
        <v>0</v>
      </c>
      <c r="I54" s="275" t="str">
        <f t="shared" si="0"/>
        <v/>
      </c>
    </row>
    <row r="55" spans="1:9" x14ac:dyDescent="0.25">
      <c r="A55" s="147">
        <v>51</v>
      </c>
      <c r="B55" s="278"/>
      <c r="C55" s="278"/>
      <c r="D55" s="278"/>
      <c r="E55" s="279"/>
      <c r="F55" s="278"/>
      <c r="G55" s="277">
        <v>1</v>
      </c>
      <c r="H55" s="277">
        <f t="shared" si="1"/>
        <v>0</v>
      </c>
      <c r="I55" s="275" t="str">
        <f t="shared" si="0"/>
        <v/>
      </c>
    </row>
    <row r="56" spans="1:9" x14ac:dyDescent="0.25">
      <c r="A56" s="147">
        <v>52</v>
      </c>
      <c r="B56" s="278"/>
      <c r="C56" s="278"/>
      <c r="D56" s="278"/>
      <c r="E56" s="279"/>
      <c r="F56" s="278"/>
      <c r="G56" s="277">
        <v>1</v>
      </c>
      <c r="H56" s="277">
        <f t="shared" si="1"/>
        <v>0</v>
      </c>
      <c r="I56" s="275" t="str">
        <f t="shared" si="0"/>
        <v/>
      </c>
    </row>
    <row r="57" spans="1:9" x14ac:dyDescent="0.25">
      <c r="A57" s="147">
        <v>53</v>
      </c>
      <c r="B57" s="278"/>
      <c r="C57" s="278"/>
      <c r="D57" s="278"/>
      <c r="E57" s="279"/>
      <c r="F57" s="278"/>
      <c r="G57" s="277">
        <v>1</v>
      </c>
      <c r="H57" s="277">
        <f t="shared" si="1"/>
        <v>0</v>
      </c>
      <c r="I57" s="275" t="str">
        <f t="shared" si="0"/>
        <v/>
      </c>
    </row>
    <row r="58" spans="1:9" x14ac:dyDescent="0.25">
      <c r="A58" s="147">
        <v>54</v>
      </c>
      <c r="B58" s="278"/>
      <c r="C58" s="278"/>
      <c r="D58" s="278"/>
      <c r="E58" s="279"/>
      <c r="F58" s="278"/>
      <c r="G58" s="277">
        <v>1</v>
      </c>
      <c r="H58" s="277">
        <f t="shared" si="1"/>
        <v>0</v>
      </c>
      <c r="I58" s="275" t="str">
        <f t="shared" si="0"/>
        <v/>
      </c>
    </row>
    <row r="59" spans="1:9" x14ac:dyDescent="0.25">
      <c r="A59" s="147">
        <v>55</v>
      </c>
      <c r="B59" s="278"/>
      <c r="C59" s="278"/>
      <c r="D59" s="278"/>
      <c r="E59" s="279"/>
      <c r="F59" s="278"/>
      <c r="G59" s="277">
        <v>1</v>
      </c>
      <c r="H59" s="277">
        <f t="shared" si="1"/>
        <v>0</v>
      </c>
      <c r="I59" s="275" t="str">
        <f t="shared" si="0"/>
        <v/>
      </c>
    </row>
    <row r="60" spans="1:9" x14ac:dyDescent="0.25">
      <c r="A60" s="147">
        <v>56</v>
      </c>
      <c r="B60" s="278"/>
      <c r="C60" s="278"/>
      <c r="D60" s="278"/>
      <c r="E60" s="279"/>
      <c r="F60" s="278"/>
      <c r="G60" s="277">
        <v>1</v>
      </c>
      <c r="H60" s="277">
        <f t="shared" si="1"/>
        <v>0</v>
      </c>
      <c r="I60" s="275" t="str">
        <f t="shared" si="0"/>
        <v/>
      </c>
    </row>
    <row r="61" spans="1:9" x14ac:dyDescent="0.25">
      <c r="A61" s="147">
        <v>57</v>
      </c>
      <c r="B61" s="278"/>
      <c r="C61" s="278"/>
      <c r="D61" s="278"/>
      <c r="E61" s="279"/>
      <c r="F61" s="278"/>
      <c r="G61" s="277">
        <v>1</v>
      </c>
      <c r="H61" s="277">
        <f t="shared" si="1"/>
        <v>0</v>
      </c>
      <c r="I61" s="275" t="str">
        <f t="shared" si="0"/>
        <v/>
      </c>
    </row>
    <row r="62" spans="1:9" x14ac:dyDescent="0.25">
      <c r="A62" s="147">
        <v>58</v>
      </c>
      <c r="B62" s="278"/>
      <c r="C62" s="278"/>
      <c r="D62" s="278"/>
      <c r="E62" s="279"/>
      <c r="F62" s="278"/>
      <c r="G62" s="277">
        <v>1</v>
      </c>
      <c r="H62" s="277">
        <f t="shared" si="1"/>
        <v>0</v>
      </c>
      <c r="I62" s="275" t="str">
        <f t="shared" si="0"/>
        <v/>
      </c>
    </row>
    <row r="63" spans="1:9" x14ac:dyDescent="0.25">
      <c r="A63" s="147">
        <v>59</v>
      </c>
      <c r="B63" s="278"/>
      <c r="C63" s="278"/>
      <c r="D63" s="278"/>
      <c r="E63" s="279"/>
      <c r="F63" s="278"/>
      <c r="G63" s="277">
        <v>1</v>
      </c>
      <c r="H63" s="277">
        <f t="shared" si="1"/>
        <v>0</v>
      </c>
      <c r="I63" s="275" t="str">
        <f t="shared" si="0"/>
        <v/>
      </c>
    </row>
    <row r="64" spans="1:9" x14ac:dyDescent="0.25">
      <c r="A64" s="147">
        <v>60</v>
      </c>
      <c r="B64" s="278"/>
      <c r="C64" s="278"/>
      <c r="D64" s="278"/>
      <c r="E64" s="279"/>
      <c r="F64" s="278"/>
      <c r="G64" s="277">
        <v>1</v>
      </c>
      <c r="H64" s="277">
        <f t="shared" si="1"/>
        <v>0</v>
      </c>
      <c r="I64" s="275" t="str">
        <f t="shared" si="0"/>
        <v/>
      </c>
    </row>
    <row r="65" spans="1:9" x14ac:dyDescent="0.25">
      <c r="A65" s="147">
        <v>61</v>
      </c>
      <c r="B65" s="278"/>
      <c r="C65" s="278"/>
      <c r="D65" s="278"/>
      <c r="E65" s="279"/>
      <c r="F65" s="278"/>
      <c r="G65" s="277">
        <v>1</v>
      </c>
      <c r="H65" s="277">
        <f t="shared" si="1"/>
        <v>0</v>
      </c>
      <c r="I65" s="275" t="str">
        <f t="shared" si="0"/>
        <v/>
      </c>
    </row>
    <row r="66" spans="1:9" x14ac:dyDescent="0.25">
      <c r="A66" s="147">
        <v>62</v>
      </c>
      <c r="B66" s="278"/>
      <c r="C66" s="278"/>
      <c r="D66" s="278"/>
      <c r="E66" s="279"/>
      <c r="F66" s="278"/>
      <c r="G66" s="277">
        <v>1</v>
      </c>
      <c r="H66" s="277">
        <f t="shared" si="1"/>
        <v>0</v>
      </c>
      <c r="I66" s="275" t="str">
        <f t="shared" si="0"/>
        <v/>
      </c>
    </row>
    <row r="67" spans="1:9" x14ac:dyDescent="0.25">
      <c r="A67" s="147">
        <v>63</v>
      </c>
      <c r="B67" s="278"/>
      <c r="C67" s="278"/>
      <c r="D67" s="278"/>
      <c r="E67" s="279"/>
      <c r="F67" s="278"/>
      <c r="G67" s="277">
        <v>1</v>
      </c>
      <c r="H67" s="277">
        <f t="shared" si="1"/>
        <v>0</v>
      </c>
      <c r="I67" s="275" t="str">
        <f t="shared" si="0"/>
        <v/>
      </c>
    </row>
    <row r="68" spans="1:9" x14ac:dyDescent="0.25">
      <c r="A68" s="147">
        <v>64</v>
      </c>
      <c r="B68" s="278"/>
      <c r="C68" s="278"/>
      <c r="D68" s="278"/>
      <c r="E68" s="279"/>
      <c r="F68" s="278"/>
      <c r="G68" s="277">
        <v>1</v>
      </c>
      <c r="H68" s="277">
        <f t="shared" si="1"/>
        <v>0</v>
      </c>
      <c r="I68" s="275" t="str">
        <f t="shared" si="0"/>
        <v/>
      </c>
    </row>
    <row r="69" spans="1:9" x14ac:dyDescent="0.25">
      <c r="A69" s="147">
        <v>65</v>
      </c>
      <c r="B69" s="278"/>
      <c r="C69" s="278"/>
      <c r="D69" s="278"/>
      <c r="E69" s="279"/>
      <c r="F69" s="278"/>
      <c r="G69" s="277">
        <v>1</v>
      </c>
      <c r="H69" s="277">
        <f t="shared" si="1"/>
        <v>0</v>
      </c>
      <c r="I69" s="275" t="str">
        <f t="shared" si="0"/>
        <v/>
      </c>
    </row>
    <row r="70" spans="1:9" x14ac:dyDescent="0.25">
      <c r="A70" s="147">
        <v>66</v>
      </c>
      <c r="B70" s="278"/>
      <c r="C70" s="278"/>
      <c r="D70" s="278"/>
      <c r="E70" s="279"/>
      <c r="F70" s="278"/>
      <c r="G70" s="277">
        <v>1</v>
      </c>
      <c r="H70" s="277">
        <f t="shared" si="1"/>
        <v>0</v>
      </c>
      <c r="I70" s="275" t="str">
        <f t="shared" ref="I70:I133" si="2">IF((COUNTBLANK(B70:E70))=0,IF(H70&gt;1,"Jméno se opakuje"," "),IF((COUNTBLANK(B70:E70))&gt;0,IF((COUNTBLANK(B70:E70))&lt;4,"nejsou vyplněna všechna pole",""),""))</f>
        <v/>
      </c>
    </row>
    <row r="71" spans="1:9" x14ac:dyDescent="0.25">
      <c r="A71" s="147">
        <v>67</v>
      </c>
      <c r="B71" s="278"/>
      <c r="C71" s="278"/>
      <c r="D71" s="278"/>
      <c r="E71" s="279"/>
      <c r="F71" s="278"/>
      <c r="G71" s="277">
        <v>1</v>
      </c>
      <c r="H71" s="277">
        <f t="shared" si="1"/>
        <v>0</v>
      </c>
      <c r="I71" s="275" t="str">
        <f t="shared" si="2"/>
        <v/>
      </c>
    </row>
    <row r="72" spans="1:9" x14ac:dyDescent="0.25">
      <c r="A72" s="147">
        <v>68</v>
      </c>
      <c r="B72" s="278"/>
      <c r="C72" s="278"/>
      <c r="D72" s="278"/>
      <c r="E72" s="279"/>
      <c r="F72" s="278"/>
      <c r="G72" s="277">
        <v>1</v>
      </c>
      <c r="H72" s="277">
        <f t="shared" ref="H72:H135" si="3">SUMIFS(G$5:G$304,C$5:C$304,C$5:C$304,D$5:D$304,D$5:D$304)</f>
        <v>0</v>
      </c>
      <c r="I72" s="275" t="str">
        <f t="shared" si="2"/>
        <v/>
      </c>
    </row>
    <row r="73" spans="1:9" x14ac:dyDescent="0.25">
      <c r="A73" s="147">
        <v>69</v>
      </c>
      <c r="B73" s="278"/>
      <c r="C73" s="278"/>
      <c r="D73" s="278"/>
      <c r="E73" s="279"/>
      <c r="F73" s="278"/>
      <c r="G73" s="277">
        <v>1</v>
      </c>
      <c r="H73" s="277">
        <f t="shared" si="3"/>
        <v>0</v>
      </c>
      <c r="I73" s="275" t="str">
        <f t="shared" si="2"/>
        <v/>
      </c>
    </row>
    <row r="74" spans="1:9" x14ac:dyDescent="0.25">
      <c r="A74" s="147">
        <v>70</v>
      </c>
      <c r="B74" s="278"/>
      <c r="C74" s="278"/>
      <c r="D74" s="278"/>
      <c r="E74" s="279"/>
      <c r="F74" s="278"/>
      <c r="G74" s="277">
        <v>1</v>
      </c>
      <c r="H74" s="277">
        <f t="shared" si="3"/>
        <v>0</v>
      </c>
      <c r="I74" s="275" t="str">
        <f t="shared" si="2"/>
        <v/>
      </c>
    </row>
    <row r="75" spans="1:9" x14ac:dyDescent="0.25">
      <c r="A75" s="147">
        <v>71</v>
      </c>
      <c r="B75" s="278"/>
      <c r="C75" s="278"/>
      <c r="D75" s="278"/>
      <c r="E75" s="279"/>
      <c r="F75" s="278"/>
      <c r="G75" s="277">
        <v>1</v>
      </c>
      <c r="H75" s="277">
        <f t="shared" si="3"/>
        <v>0</v>
      </c>
      <c r="I75" s="275" t="str">
        <f t="shared" si="2"/>
        <v/>
      </c>
    </row>
    <row r="76" spans="1:9" x14ac:dyDescent="0.25">
      <c r="A76" s="147">
        <v>72</v>
      </c>
      <c r="B76" s="278"/>
      <c r="C76" s="278"/>
      <c r="D76" s="278"/>
      <c r="E76" s="279"/>
      <c r="F76" s="278"/>
      <c r="G76" s="277">
        <v>1</v>
      </c>
      <c r="H76" s="277">
        <f t="shared" si="3"/>
        <v>0</v>
      </c>
      <c r="I76" s="275" t="str">
        <f t="shared" si="2"/>
        <v/>
      </c>
    </row>
    <row r="77" spans="1:9" x14ac:dyDescent="0.25">
      <c r="A77" s="147">
        <v>73</v>
      </c>
      <c r="B77" s="278"/>
      <c r="C77" s="278"/>
      <c r="D77" s="278"/>
      <c r="E77" s="279"/>
      <c r="F77" s="278"/>
      <c r="G77" s="277">
        <v>1</v>
      </c>
      <c r="H77" s="277">
        <f t="shared" si="3"/>
        <v>0</v>
      </c>
      <c r="I77" s="275" t="str">
        <f t="shared" si="2"/>
        <v/>
      </c>
    </row>
    <row r="78" spans="1:9" x14ac:dyDescent="0.25">
      <c r="A78" s="147">
        <v>74</v>
      </c>
      <c r="B78" s="278"/>
      <c r="C78" s="278"/>
      <c r="D78" s="278"/>
      <c r="E78" s="279"/>
      <c r="F78" s="278"/>
      <c r="G78" s="277">
        <v>1</v>
      </c>
      <c r="H78" s="277">
        <f t="shared" si="3"/>
        <v>0</v>
      </c>
      <c r="I78" s="275" t="str">
        <f t="shared" si="2"/>
        <v/>
      </c>
    </row>
    <row r="79" spans="1:9" x14ac:dyDescent="0.25">
      <c r="A79" s="147">
        <v>75</v>
      </c>
      <c r="B79" s="278"/>
      <c r="C79" s="278"/>
      <c r="D79" s="278"/>
      <c r="E79" s="279"/>
      <c r="F79" s="278"/>
      <c r="G79" s="277">
        <v>1</v>
      </c>
      <c r="H79" s="277">
        <f t="shared" si="3"/>
        <v>0</v>
      </c>
      <c r="I79" s="275" t="str">
        <f t="shared" si="2"/>
        <v/>
      </c>
    </row>
    <row r="80" spans="1:9" x14ac:dyDescent="0.25">
      <c r="A80" s="147">
        <v>76</v>
      </c>
      <c r="B80" s="278"/>
      <c r="C80" s="278"/>
      <c r="D80" s="278"/>
      <c r="E80" s="279"/>
      <c r="F80" s="278"/>
      <c r="G80" s="277">
        <v>1</v>
      </c>
      <c r="H80" s="277">
        <f t="shared" si="3"/>
        <v>0</v>
      </c>
      <c r="I80" s="275" t="str">
        <f t="shared" si="2"/>
        <v/>
      </c>
    </row>
    <row r="81" spans="1:9" x14ac:dyDescent="0.25">
      <c r="A81" s="147">
        <v>77</v>
      </c>
      <c r="B81" s="278"/>
      <c r="C81" s="278"/>
      <c r="D81" s="278"/>
      <c r="E81" s="279"/>
      <c r="F81" s="278"/>
      <c r="G81" s="277">
        <v>1</v>
      </c>
      <c r="H81" s="277">
        <f t="shared" si="3"/>
        <v>0</v>
      </c>
      <c r="I81" s="275" t="str">
        <f t="shared" si="2"/>
        <v/>
      </c>
    </row>
    <row r="82" spans="1:9" x14ac:dyDescent="0.25">
      <c r="A82" s="147">
        <v>78</v>
      </c>
      <c r="B82" s="278"/>
      <c r="C82" s="278"/>
      <c r="D82" s="278"/>
      <c r="E82" s="279"/>
      <c r="F82" s="278"/>
      <c r="G82" s="277">
        <v>1</v>
      </c>
      <c r="H82" s="277">
        <f t="shared" si="3"/>
        <v>0</v>
      </c>
      <c r="I82" s="275" t="str">
        <f t="shared" si="2"/>
        <v/>
      </c>
    </row>
    <row r="83" spans="1:9" x14ac:dyDescent="0.25">
      <c r="A83" s="147">
        <v>79</v>
      </c>
      <c r="B83" s="278"/>
      <c r="C83" s="278"/>
      <c r="D83" s="278"/>
      <c r="E83" s="279"/>
      <c r="F83" s="278"/>
      <c r="G83" s="277">
        <v>1</v>
      </c>
      <c r="H83" s="277">
        <f t="shared" si="3"/>
        <v>0</v>
      </c>
      <c r="I83" s="275" t="str">
        <f t="shared" si="2"/>
        <v/>
      </c>
    </row>
    <row r="84" spans="1:9" x14ac:dyDescent="0.25">
      <c r="A84" s="147">
        <v>80</v>
      </c>
      <c r="B84" s="278"/>
      <c r="C84" s="278"/>
      <c r="D84" s="278"/>
      <c r="E84" s="279"/>
      <c r="F84" s="278"/>
      <c r="G84" s="277">
        <v>1</v>
      </c>
      <c r="H84" s="277">
        <f t="shared" si="3"/>
        <v>0</v>
      </c>
      <c r="I84" s="275" t="str">
        <f t="shared" si="2"/>
        <v/>
      </c>
    </row>
    <row r="85" spans="1:9" x14ac:dyDescent="0.25">
      <c r="A85" s="147">
        <v>81</v>
      </c>
      <c r="B85" s="278"/>
      <c r="C85" s="278"/>
      <c r="D85" s="278"/>
      <c r="E85" s="279"/>
      <c r="F85" s="278"/>
      <c r="G85" s="277">
        <v>1</v>
      </c>
      <c r="H85" s="277">
        <f t="shared" si="3"/>
        <v>0</v>
      </c>
      <c r="I85" s="275" t="str">
        <f t="shared" si="2"/>
        <v/>
      </c>
    </row>
    <row r="86" spans="1:9" x14ac:dyDescent="0.25">
      <c r="A86" s="147">
        <v>82</v>
      </c>
      <c r="B86" s="278"/>
      <c r="C86" s="278"/>
      <c r="D86" s="278"/>
      <c r="E86" s="279"/>
      <c r="F86" s="278"/>
      <c r="G86" s="277">
        <v>1</v>
      </c>
      <c r="H86" s="277">
        <f t="shared" si="3"/>
        <v>0</v>
      </c>
      <c r="I86" s="275" t="str">
        <f t="shared" si="2"/>
        <v/>
      </c>
    </row>
    <row r="87" spans="1:9" x14ac:dyDescent="0.25">
      <c r="A87" s="147">
        <v>83</v>
      </c>
      <c r="B87" s="278"/>
      <c r="C87" s="278"/>
      <c r="D87" s="278"/>
      <c r="E87" s="279"/>
      <c r="F87" s="278"/>
      <c r="G87" s="277">
        <v>1</v>
      </c>
      <c r="H87" s="277">
        <f t="shared" si="3"/>
        <v>0</v>
      </c>
      <c r="I87" s="275" t="str">
        <f t="shared" si="2"/>
        <v/>
      </c>
    </row>
    <row r="88" spans="1:9" x14ac:dyDescent="0.25">
      <c r="A88" s="147">
        <v>84</v>
      </c>
      <c r="B88" s="278"/>
      <c r="C88" s="278"/>
      <c r="D88" s="278"/>
      <c r="E88" s="279"/>
      <c r="F88" s="278"/>
      <c r="G88" s="277">
        <v>1</v>
      </c>
      <c r="H88" s="277">
        <f t="shared" si="3"/>
        <v>0</v>
      </c>
      <c r="I88" s="275" t="str">
        <f t="shared" si="2"/>
        <v/>
      </c>
    </row>
    <row r="89" spans="1:9" x14ac:dyDescent="0.25">
      <c r="A89" s="147">
        <v>85</v>
      </c>
      <c r="B89" s="278"/>
      <c r="C89" s="278"/>
      <c r="D89" s="278"/>
      <c r="E89" s="279"/>
      <c r="F89" s="278"/>
      <c r="G89" s="277">
        <v>1</v>
      </c>
      <c r="H89" s="277">
        <f t="shared" si="3"/>
        <v>0</v>
      </c>
      <c r="I89" s="275" t="str">
        <f t="shared" si="2"/>
        <v/>
      </c>
    </row>
    <row r="90" spans="1:9" x14ac:dyDescent="0.25">
      <c r="A90" s="147">
        <v>86</v>
      </c>
      <c r="B90" s="278"/>
      <c r="C90" s="278"/>
      <c r="D90" s="278"/>
      <c r="E90" s="279"/>
      <c r="F90" s="278"/>
      <c r="G90" s="277">
        <v>1</v>
      </c>
      <c r="H90" s="277">
        <f t="shared" si="3"/>
        <v>0</v>
      </c>
      <c r="I90" s="275" t="str">
        <f t="shared" si="2"/>
        <v/>
      </c>
    </row>
    <row r="91" spans="1:9" x14ac:dyDescent="0.25">
      <c r="A91" s="147">
        <v>87</v>
      </c>
      <c r="B91" s="278"/>
      <c r="C91" s="278"/>
      <c r="D91" s="278"/>
      <c r="E91" s="279"/>
      <c r="F91" s="278"/>
      <c r="G91" s="277">
        <v>1</v>
      </c>
      <c r="H91" s="277">
        <f t="shared" si="3"/>
        <v>0</v>
      </c>
      <c r="I91" s="275" t="str">
        <f t="shared" si="2"/>
        <v/>
      </c>
    </row>
    <row r="92" spans="1:9" x14ac:dyDescent="0.25">
      <c r="A92" s="147">
        <v>88</v>
      </c>
      <c r="B92" s="278"/>
      <c r="C92" s="278"/>
      <c r="D92" s="278"/>
      <c r="E92" s="279"/>
      <c r="F92" s="278"/>
      <c r="G92" s="277">
        <v>1</v>
      </c>
      <c r="H92" s="277">
        <f t="shared" si="3"/>
        <v>0</v>
      </c>
      <c r="I92" s="275" t="str">
        <f t="shared" si="2"/>
        <v/>
      </c>
    </row>
    <row r="93" spans="1:9" x14ac:dyDescent="0.25">
      <c r="A93" s="147">
        <v>89</v>
      </c>
      <c r="B93" s="278"/>
      <c r="C93" s="278"/>
      <c r="D93" s="278"/>
      <c r="E93" s="279"/>
      <c r="F93" s="278"/>
      <c r="G93" s="277">
        <v>1</v>
      </c>
      <c r="H93" s="277">
        <f t="shared" si="3"/>
        <v>0</v>
      </c>
      <c r="I93" s="275" t="str">
        <f t="shared" si="2"/>
        <v/>
      </c>
    </row>
    <row r="94" spans="1:9" x14ac:dyDescent="0.25">
      <c r="A94" s="147">
        <v>90</v>
      </c>
      <c r="B94" s="278"/>
      <c r="C94" s="278"/>
      <c r="D94" s="278"/>
      <c r="E94" s="279"/>
      <c r="F94" s="278"/>
      <c r="G94" s="277">
        <v>1</v>
      </c>
      <c r="H94" s="277">
        <f t="shared" si="3"/>
        <v>0</v>
      </c>
      <c r="I94" s="275" t="str">
        <f t="shared" si="2"/>
        <v/>
      </c>
    </row>
    <row r="95" spans="1:9" x14ac:dyDescent="0.25">
      <c r="A95" s="147">
        <v>91</v>
      </c>
      <c r="B95" s="278"/>
      <c r="C95" s="278"/>
      <c r="D95" s="278"/>
      <c r="E95" s="279"/>
      <c r="F95" s="278"/>
      <c r="G95" s="277">
        <v>1</v>
      </c>
      <c r="H95" s="277">
        <f t="shared" si="3"/>
        <v>0</v>
      </c>
      <c r="I95" s="275" t="str">
        <f t="shared" si="2"/>
        <v/>
      </c>
    </row>
    <row r="96" spans="1:9" x14ac:dyDescent="0.25">
      <c r="A96" s="147">
        <v>92</v>
      </c>
      <c r="B96" s="278"/>
      <c r="C96" s="278"/>
      <c r="D96" s="278"/>
      <c r="E96" s="279"/>
      <c r="F96" s="278"/>
      <c r="G96" s="277">
        <v>1</v>
      </c>
      <c r="H96" s="277">
        <f t="shared" si="3"/>
        <v>0</v>
      </c>
      <c r="I96" s="275" t="str">
        <f t="shared" si="2"/>
        <v/>
      </c>
    </row>
    <row r="97" spans="1:9" x14ac:dyDescent="0.25">
      <c r="A97" s="147">
        <v>93</v>
      </c>
      <c r="B97" s="278"/>
      <c r="C97" s="278"/>
      <c r="D97" s="278"/>
      <c r="E97" s="279"/>
      <c r="F97" s="278"/>
      <c r="G97" s="277">
        <v>1</v>
      </c>
      <c r="H97" s="277">
        <f t="shared" si="3"/>
        <v>0</v>
      </c>
      <c r="I97" s="275" t="str">
        <f t="shared" si="2"/>
        <v/>
      </c>
    </row>
    <row r="98" spans="1:9" x14ac:dyDescent="0.25">
      <c r="A98" s="147">
        <v>94</v>
      </c>
      <c r="B98" s="278"/>
      <c r="C98" s="278"/>
      <c r="D98" s="278"/>
      <c r="E98" s="279"/>
      <c r="F98" s="278"/>
      <c r="G98" s="277">
        <v>1</v>
      </c>
      <c r="H98" s="277">
        <f t="shared" si="3"/>
        <v>0</v>
      </c>
      <c r="I98" s="275" t="str">
        <f t="shared" si="2"/>
        <v/>
      </c>
    </row>
    <row r="99" spans="1:9" x14ac:dyDescent="0.25">
      <c r="A99" s="147">
        <v>95</v>
      </c>
      <c r="B99" s="278"/>
      <c r="C99" s="278"/>
      <c r="D99" s="278"/>
      <c r="E99" s="279"/>
      <c r="F99" s="278"/>
      <c r="G99" s="277">
        <v>1</v>
      </c>
      <c r="H99" s="277">
        <f t="shared" si="3"/>
        <v>0</v>
      </c>
      <c r="I99" s="275" t="str">
        <f t="shared" si="2"/>
        <v/>
      </c>
    </row>
    <row r="100" spans="1:9" x14ac:dyDescent="0.25">
      <c r="A100" s="147">
        <v>96</v>
      </c>
      <c r="B100" s="278"/>
      <c r="C100" s="278"/>
      <c r="D100" s="278"/>
      <c r="E100" s="279"/>
      <c r="F100" s="278"/>
      <c r="G100" s="277">
        <v>1</v>
      </c>
      <c r="H100" s="277">
        <f t="shared" si="3"/>
        <v>0</v>
      </c>
      <c r="I100" s="275" t="str">
        <f t="shared" si="2"/>
        <v/>
      </c>
    </row>
    <row r="101" spans="1:9" x14ac:dyDescent="0.25">
      <c r="A101" s="147">
        <v>97</v>
      </c>
      <c r="B101" s="278"/>
      <c r="C101" s="278"/>
      <c r="D101" s="278"/>
      <c r="E101" s="279"/>
      <c r="F101" s="278"/>
      <c r="G101" s="277">
        <v>1</v>
      </c>
      <c r="H101" s="277">
        <f t="shared" si="3"/>
        <v>0</v>
      </c>
      <c r="I101" s="275" t="str">
        <f t="shared" si="2"/>
        <v/>
      </c>
    </row>
    <row r="102" spans="1:9" x14ac:dyDescent="0.25">
      <c r="A102" s="147">
        <v>98</v>
      </c>
      <c r="B102" s="278"/>
      <c r="C102" s="278"/>
      <c r="D102" s="278"/>
      <c r="E102" s="279"/>
      <c r="F102" s="278"/>
      <c r="G102" s="277">
        <v>1</v>
      </c>
      <c r="H102" s="277">
        <f t="shared" si="3"/>
        <v>0</v>
      </c>
      <c r="I102" s="275" t="str">
        <f t="shared" si="2"/>
        <v/>
      </c>
    </row>
    <row r="103" spans="1:9" x14ac:dyDescent="0.25">
      <c r="A103" s="147">
        <v>99</v>
      </c>
      <c r="B103" s="278"/>
      <c r="C103" s="278"/>
      <c r="D103" s="278"/>
      <c r="E103" s="279"/>
      <c r="F103" s="278"/>
      <c r="G103" s="277">
        <v>1</v>
      </c>
      <c r="H103" s="277">
        <f t="shared" si="3"/>
        <v>0</v>
      </c>
      <c r="I103" s="275" t="str">
        <f t="shared" si="2"/>
        <v/>
      </c>
    </row>
    <row r="104" spans="1:9" x14ac:dyDescent="0.25">
      <c r="A104" s="147">
        <v>100</v>
      </c>
      <c r="B104" s="278"/>
      <c r="C104" s="278"/>
      <c r="D104" s="278"/>
      <c r="E104" s="279"/>
      <c r="F104" s="278"/>
      <c r="G104" s="277">
        <v>1</v>
      </c>
      <c r="H104" s="277">
        <f t="shared" si="3"/>
        <v>0</v>
      </c>
      <c r="I104" s="275" t="str">
        <f t="shared" si="2"/>
        <v/>
      </c>
    </row>
    <row r="105" spans="1:9" x14ac:dyDescent="0.25">
      <c r="A105" s="147">
        <v>101</v>
      </c>
      <c r="B105" s="278"/>
      <c r="C105" s="278"/>
      <c r="D105" s="278"/>
      <c r="E105" s="279"/>
      <c r="F105" s="278"/>
      <c r="G105" s="277">
        <v>1</v>
      </c>
      <c r="H105" s="277">
        <f t="shared" si="3"/>
        <v>0</v>
      </c>
      <c r="I105" s="275" t="str">
        <f t="shared" si="2"/>
        <v/>
      </c>
    </row>
    <row r="106" spans="1:9" x14ac:dyDescent="0.25">
      <c r="A106" s="147">
        <v>102</v>
      </c>
      <c r="B106" s="278"/>
      <c r="C106" s="278"/>
      <c r="D106" s="278"/>
      <c r="E106" s="279"/>
      <c r="F106" s="278"/>
      <c r="G106" s="277">
        <v>1</v>
      </c>
      <c r="H106" s="277">
        <f t="shared" si="3"/>
        <v>0</v>
      </c>
      <c r="I106" s="275" t="str">
        <f t="shared" si="2"/>
        <v/>
      </c>
    </row>
    <row r="107" spans="1:9" x14ac:dyDescent="0.25">
      <c r="A107" s="147">
        <v>103</v>
      </c>
      <c r="B107" s="278"/>
      <c r="C107" s="278"/>
      <c r="D107" s="278"/>
      <c r="E107" s="279"/>
      <c r="F107" s="278"/>
      <c r="G107" s="277">
        <v>1</v>
      </c>
      <c r="H107" s="277">
        <f t="shared" si="3"/>
        <v>0</v>
      </c>
      <c r="I107" s="275" t="str">
        <f t="shared" si="2"/>
        <v/>
      </c>
    </row>
    <row r="108" spans="1:9" x14ac:dyDescent="0.25">
      <c r="A108" s="147">
        <v>104</v>
      </c>
      <c r="B108" s="278"/>
      <c r="C108" s="278"/>
      <c r="D108" s="278"/>
      <c r="E108" s="279"/>
      <c r="F108" s="278"/>
      <c r="G108" s="277">
        <v>1</v>
      </c>
      <c r="H108" s="277">
        <f t="shared" si="3"/>
        <v>0</v>
      </c>
      <c r="I108" s="275" t="str">
        <f t="shared" si="2"/>
        <v/>
      </c>
    </row>
    <row r="109" spans="1:9" x14ac:dyDescent="0.25">
      <c r="A109" s="147">
        <v>105</v>
      </c>
      <c r="B109" s="278"/>
      <c r="C109" s="278"/>
      <c r="D109" s="278"/>
      <c r="E109" s="279"/>
      <c r="F109" s="278"/>
      <c r="G109" s="277">
        <v>1</v>
      </c>
      <c r="H109" s="277">
        <f t="shared" si="3"/>
        <v>0</v>
      </c>
      <c r="I109" s="275" t="str">
        <f t="shared" si="2"/>
        <v/>
      </c>
    </row>
    <row r="110" spans="1:9" x14ac:dyDescent="0.25">
      <c r="A110" s="147">
        <v>106</v>
      </c>
      <c r="B110" s="278"/>
      <c r="C110" s="278"/>
      <c r="D110" s="278"/>
      <c r="E110" s="279"/>
      <c r="F110" s="278"/>
      <c r="G110" s="277">
        <v>1</v>
      </c>
      <c r="H110" s="277">
        <f t="shared" si="3"/>
        <v>0</v>
      </c>
      <c r="I110" s="275" t="str">
        <f t="shared" si="2"/>
        <v/>
      </c>
    </row>
    <row r="111" spans="1:9" x14ac:dyDescent="0.25">
      <c r="A111" s="147">
        <v>107</v>
      </c>
      <c r="B111" s="278"/>
      <c r="C111" s="278"/>
      <c r="D111" s="278"/>
      <c r="E111" s="279"/>
      <c r="F111" s="278"/>
      <c r="G111" s="277">
        <v>1</v>
      </c>
      <c r="H111" s="277">
        <f t="shared" si="3"/>
        <v>0</v>
      </c>
      <c r="I111" s="275" t="str">
        <f t="shared" si="2"/>
        <v/>
      </c>
    </row>
    <row r="112" spans="1:9" x14ac:dyDescent="0.25">
      <c r="A112" s="147">
        <v>108</v>
      </c>
      <c r="B112" s="278"/>
      <c r="C112" s="278"/>
      <c r="D112" s="278"/>
      <c r="E112" s="279"/>
      <c r="F112" s="278"/>
      <c r="G112" s="277">
        <v>1</v>
      </c>
      <c r="H112" s="277">
        <f t="shared" si="3"/>
        <v>0</v>
      </c>
      <c r="I112" s="275" t="str">
        <f t="shared" si="2"/>
        <v/>
      </c>
    </row>
    <row r="113" spans="1:9" x14ac:dyDescent="0.25">
      <c r="A113" s="147">
        <v>109</v>
      </c>
      <c r="B113" s="278"/>
      <c r="C113" s="278"/>
      <c r="D113" s="278"/>
      <c r="E113" s="279"/>
      <c r="F113" s="278"/>
      <c r="G113" s="277">
        <v>1</v>
      </c>
      <c r="H113" s="277">
        <f t="shared" si="3"/>
        <v>0</v>
      </c>
      <c r="I113" s="275" t="str">
        <f t="shared" si="2"/>
        <v/>
      </c>
    </row>
    <row r="114" spans="1:9" x14ac:dyDescent="0.25">
      <c r="A114" s="147">
        <v>110</v>
      </c>
      <c r="B114" s="278"/>
      <c r="C114" s="278"/>
      <c r="D114" s="278"/>
      <c r="E114" s="279"/>
      <c r="F114" s="278"/>
      <c r="G114" s="277">
        <v>1</v>
      </c>
      <c r="H114" s="277">
        <f t="shared" si="3"/>
        <v>0</v>
      </c>
      <c r="I114" s="275" t="str">
        <f t="shared" si="2"/>
        <v/>
      </c>
    </row>
    <row r="115" spans="1:9" x14ac:dyDescent="0.25">
      <c r="A115" s="147">
        <v>111</v>
      </c>
      <c r="B115" s="278"/>
      <c r="C115" s="278"/>
      <c r="D115" s="278"/>
      <c r="E115" s="279"/>
      <c r="F115" s="278"/>
      <c r="G115" s="277">
        <v>1</v>
      </c>
      <c r="H115" s="277">
        <f t="shared" si="3"/>
        <v>0</v>
      </c>
      <c r="I115" s="275" t="str">
        <f t="shared" si="2"/>
        <v/>
      </c>
    </row>
    <row r="116" spans="1:9" x14ac:dyDescent="0.25">
      <c r="A116" s="147">
        <v>112</v>
      </c>
      <c r="B116" s="278"/>
      <c r="C116" s="278"/>
      <c r="D116" s="278"/>
      <c r="E116" s="279"/>
      <c r="F116" s="278"/>
      <c r="G116" s="277">
        <v>1</v>
      </c>
      <c r="H116" s="277">
        <f t="shared" si="3"/>
        <v>0</v>
      </c>
      <c r="I116" s="275" t="str">
        <f t="shared" si="2"/>
        <v/>
      </c>
    </row>
    <row r="117" spans="1:9" x14ac:dyDescent="0.25">
      <c r="A117" s="147">
        <v>113</v>
      </c>
      <c r="B117" s="278"/>
      <c r="C117" s="278"/>
      <c r="D117" s="278"/>
      <c r="E117" s="279"/>
      <c r="F117" s="278"/>
      <c r="G117" s="277">
        <v>1</v>
      </c>
      <c r="H117" s="277">
        <f t="shared" si="3"/>
        <v>0</v>
      </c>
      <c r="I117" s="275" t="str">
        <f t="shared" si="2"/>
        <v/>
      </c>
    </row>
    <row r="118" spans="1:9" x14ac:dyDescent="0.25">
      <c r="A118" s="147">
        <v>114</v>
      </c>
      <c r="B118" s="278"/>
      <c r="C118" s="278"/>
      <c r="D118" s="278"/>
      <c r="E118" s="279"/>
      <c r="F118" s="278"/>
      <c r="G118" s="277">
        <v>1</v>
      </c>
      <c r="H118" s="277">
        <f t="shared" si="3"/>
        <v>0</v>
      </c>
      <c r="I118" s="275" t="str">
        <f t="shared" si="2"/>
        <v/>
      </c>
    </row>
    <row r="119" spans="1:9" x14ac:dyDescent="0.25">
      <c r="A119" s="147">
        <v>115</v>
      </c>
      <c r="B119" s="278"/>
      <c r="C119" s="278"/>
      <c r="D119" s="278"/>
      <c r="E119" s="279"/>
      <c r="F119" s="278"/>
      <c r="G119" s="277">
        <v>1</v>
      </c>
      <c r="H119" s="277">
        <f t="shared" si="3"/>
        <v>0</v>
      </c>
      <c r="I119" s="275" t="str">
        <f t="shared" si="2"/>
        <v/>
      </c>
    </row>
    <row r="120" spans="1:9" x14ac:dyDescent="0.25">
      <c r="A120" s="147">
        <v>116</v>
      </c>
      <c r="B120" s="278"/>
      <c r="C120" s="278"/>
      <c r="D120" s="278"/>
      <c r="E120" s="279"/>
      <c r="F120" s="278"/>
      <c r="G120" s="277">
        <v>1</v>
      </c>
      <c r="H120" s="277">
        <f t="shared" si="3"/>
        <v>0</v>
      </c>
      <c r="I120" s="275" t="str">
        <f t="shared" si="2"/>
        <v/>
      </c>
    </row>
    <row r="121" spans="1:9" x14ac:dyDescent="0.25">
      <c r="A121" s="147">
        <v>117</v>
      </c>
      <c r="B121" s="278"/>
      <c r="C121" s="278"/>
      <c r="D121" s="278"/>
      <c r="E121" s="279"/>
      <c r="F121" s="278"/>
      <c r="G121" s="277">
        <v>1</v>
      </c>
      <c r="H121" s="277">
        <f t="shared" si="3"/>
        <v>0</v>
      </c>
      <c r="I121" s="275" t="str">
        <f t="shared" si="2"/>
        <v/>
      </c>
    </row>
    <row r="122" spans="1:9" x14ac:dyDescent="0.25">
      <c r="A122" s="147">
        <v>118</v>
      </c>
      <c r="B122" s="278"/>
      <c r="C122" s="278"/>
      <c r="D122" s="278"/>
      <c r="E122" s="279"/>
      <c r="F122" s="278"/>
      <c r="G122" s="277">
        <v>1</v>
      </c>
      <c r="H122" s="277">
        <f t="shared" si="3"/>
        <v>0</v>
      </c>
      <c r="I122" s="275" t="str">
        <f t="shared" si="2"/>
        <v/>
      </c>
    </row>
    <row r="123" spans="1:9" x14ac:dyDescent="0.25">
      <c r="A123" s="147">
        <v>119</v>
      </c>
      <c r="B123" s="278"/>
      <c r="C123" s="278"/>
      <c r="D123" s="278"/>
      <c r="E123" s="279"/>
      <c r="F123" s="278"/>
      <c r="G123" s="277">
        <v>1</v>
      </c>
      <c r="H123" s="277">
        <f t="shared" si="3"/>
        <v>0</v>
      </c>
      <c r="I123" s="275" t="str">
        <f t="shared" si="2"/>
        <v/>
      </c>
    </row>
    <row r="124" spans="1:9" x14ac:dyDescent="0.25">
      <c r="A124" s="147">
        <v>120</v>
      </c>
      <c r="B124" s="278"/>
      <c r="C124" s="278"/>
      <c r="D124" s="278"/>
      <c r="E124" s="279"/>
      <c r="F124" s="278"/>
      <c r="G124" s="277">
        <v>1</v>
      </c>
      <c r="H124" s="277">
        <f t="shared" si="3"/>
        <v>0</v>
      </c>
      <c r="I124" s="275" t="str">
        <f t="shared" si="2"/>
        <v/>
      </c>
    </row>
    <row r="125" spans="1:9" x14ac:dyDescent="0.25">
      <c r="A125" s="147">
        <v>121</v>
      </c>
      <c r="B125" s="278"/>
      <c r="C125" s="278"/>
      <c r="D125" s="278"/>
      <c r="E125" s="279"/>
      <c r="F125" s="278"/>
      <c r="G125" s="277">
        <v>1</v>
      </c>
      <c r="H125" s="277">
        <f t="shared" si="3"/>
        <v>0</v>
      </c>
      <c r="I125" s="275" t="str">
        <f t="shared" si="2"/>
        <v/>
      </c>
    </row>
    <row r="126" spans="1:9" x14ac:dyDescent="0.25">
      <c r="A126" s="147">
        <v>122</v>
      </c>
      <c r="B126" s="278"/>
      <c r="C126" s="278"/>
      <c r="D126" s="278"/>
      <c r="E126" s="279"/>
      <c r="F126" s="278"/>
      <c r="G126" s="277">
        <v>1</v>
      </c>
      <c r="H126" s="277">
        <f t="shared" si="3"/>
        <v>0</v>
      </c>
      <c r="I126" s="275" t="str">
        <f t="shared" si="2"/>
        <v/>
      </c>
    </row>
    <row r="127" spans="1:9" x14ac:dyDescent="0.25">
      <c r="A127" s="147">
        <v>123</v>
      </c>
      <c r="B127" s="278"/>
      <c r="C127" s="278"/>
      <c r="D127" s="278"/>
      <c r="E127" s="279"/>
      <c r="F127" s="278"/>
      <c r="G127" s="277">
        <v>1</v>
      </c>
      <c r="H127" s="277">
        <f t="shared" si="3"/>
        <v>0</v>
      </c>
      <c r="I127" s="275" t="str">
        <f t="shared" si="2"/>
        <v/>
      </c>
    </row>
    <row r="128" spans="1:9" x14ac:dyDescent="0.25">
      <c r="A128" s="147">
        <v>124</v>
      </c>
      <c r="B128" s="278"/>
      <c r="C128" s="278"/>
      <c r="D128" s="278"/>
      <c r="E128" s="279"/>
      <c r="F128" s="278"/>
      <c r="G128" s="277">
        <v>1</v>
      </c>
      <c r="H128" s="277">
        <f t="shared" si="3"/>
        <v>0</v>
      </c>
      <c r="I128" s="275" t="str">
        <f t="shared" si="2"/>
        <v/>
      </c>
    </row>
    <row r="129" spans="1:9" x14ac:dyDescent="0.25">
      <c r="A129" s="147">
        <v>125</v>
      </c>
      <c r="B129" s="278"/>
      <c r="C129" s="278"/>
      <c r="D129" s="278"/>
      <c r="E129" s="279"/>
      <c r="F129" s="278"/>
      <c r="G129" s="277">
        <v>1</v>
      </c>
      <c r="H129" s="277">
        <f t="shared" si="3"/>
        <v>0</v>
      </c>
      <c r="I129" s="275" t="str">
        <f t="shared" si="2"/>
        <v/>
      </c>
    </row>
    <row r="130" spans="1:9" x14ac:dyDescent="0.25">
      <c r="A130" s="147">
        <v>126</v>
      </c>
      <c r="B130" s="278"/>
      <c r="C130" s="278"/>
      <c r="D130" s="278"/>
      <c r="E130" s="279"/>
      <c r="F130" s="278"/>
      <c r="G130" s="277">
        <v>1</v>
      </c>
      <c r="H130" s="277">
        <f t="shared" si="3"/>
        <v>0</v>
      </c>
      <c r="I130" s="275" t="str">
        <f t="shared" si="2"/>
        <v/>
      </c>
    </row>
    <row r="131" spans="1:9" x14ac:dyDescent="0.25">
      <c r="A131" s="147">
        <v>127</v>
      </c>
      <c r="B131" s="278"/>
      <c r="C131" s="278"/>
      <c r="D131" s="278"/>
      <c r="E131" s="279"/>
      <c r="F131" s="278"/>
      <c r="G131" s="277">
        <v>1</v>
      </c>
      <c r="H131" s="277">
        <f t="shared" si="3"/>
        <v>0</v>
      </c>
      <c r="I131" s="275" t="str">
        <f t="shared" si="2"/>
        <v/>
      </c>
    </row>
    <row r="132" spans="1:9" x14ac:dyDescent="0.25">
      <c r="A132" s="147">
        <v>128</v>
      </c>
      <c r="B132" s="278"/>
      <c r="C132" s="278"/>
      <c r="D132" s="278"/>
      <c r="E132" s="279"/>
      <c r="F132" s="278"/>
      <c r="G132" s="277">
        <v>1</v>
      </c>
      <c r="H132" s="277">
        <f t="shared" si="3"/>
        <v>0</v>
      </c>
      <c r="I132" s="275" t="str">
        <f t="shared" si="2"/>
        <v/>
      </c>
    </row>
    <row r="133" spans="1:9" x14ac:dyDescent="0.25">
      <c r="A133" s="147">
        <v>129</v>
      </c>
      <c r="B133" s="278"/>
      <c r="C133" s="278"/>
      <c r="D133" s="278"/>
      <c r="E133" s="279"/>
      <c r="F133" s="278"/>
      <c r="G133" s="277">
        <v>1</v>
      </c>
      <c r="H133" s="277">
        <f t="shared" si="3"/>
        <v>0</v>
      </c>
      <c r="I133" s="275" t="str">
        <f t="shared" si="2"/>
        <v/>
      </c>
    </row>
    <row r="134" spans="1:9" x14ac:dyDescent="0.25">
      <c r="A134" s="147">
        <v>130</v>
      </c>
      <c r="B134" s="278"/>
      <c r="C134" s="278"/>
      <c r="D134" s="278"/>
      <c r="E134" s="279"/>
      <c r="F134" s="278"/>
      <c r="G134" s="277">
        <v>1</v>
      </c>
      <c r="H134" s="277">
        <f t="shared" si="3"/>
        <v>0</v>
      </c>
      <c r="I134" s="275" t="str">
        <f t="shared" ref="I134:I197" si="4">IF((COUNTBLANK(B134:E134))=0,IF(H134&gt;1,"Jméno se opakuje"," "),IF((COUNTBLANK(B134:E134))&gt;0,IF((COUNTBLANK(B134:E134))&lt;4,"nejsou vyplněna všechna pole",""),""))</f>
        <v/>
      </c>
    </row>
    <row r="135" spans="1:9" x14ac:dyDescent="0.25">
      <c r="A135" s="147">
        <v>131</v>
      </c>
      <c r="B135" s="278"/>
      <c r="C135" s="278"/>
      <c r="D135" s="278"/>
      <c r="E135" s="279"/>
      <c r="F135" s="278"/>
      <c r="G135" s="277">
        <v>1</v>
      </c>
      <c r="H135" s="277">
        <f t="shared" si="3"/>
        <v>0</v>
      </c>
      <c r="I135" s="275" t="str">
        <f t="shared" si="4"/>
        <v/>
      </c>
    </row>
    <row r="136" spans="1:9" x14ac:dyDescent="0.25">
      <c r="A136" s="147">
        <v>132</v>
      </c>
      <c r="B136" s="278"/>
      <c r="C136" s="278"/>
      <c r="D136" s="278"/>
      <c r="E136" s="279"/>
      <c r="F136" s="278"/>
      <c r="G136" s="277">
        <v>1</v>
      </c>
      <c r="H136" s="277">
        <f t="shared" ref="H136:H199" si="5">SUMIFS(G$5:G$304,C$5:C$304,C$5:C$304,D$5:D$304,D$5:D$304)</f>
        <v>0</v>
      </c>
      <c r="I136" s="275" t="str">
        <f t="shared" si="4"/>
        <v/>
      </c>
    </row>
    <row r="137" spans="1:9" x14ac:dyDescent="0.25">
      <c r="A137" s="147">
        <v>133</v>
      </c>
      <c r="B137" s="278"/>
      <c r="C137" s="278"/>
      <c r="D137" s="278"/>
      <c r="E137" s="279"/>
      <c r="F137" s="278"/>
      <c r="G137" s="277">
        <v>1</v>
      </c>
      <c r="H137" s="277">
        <f t="shared" si="5"/>
        <v>0</v>
      </c>
      <c r="I137" s="275" t="str">
        <f t="shared" si="4"/>
        <v/>
      </c>
    </row>
    <row r="138" spans="1:9" x14ac:dyDescent="0.25">
      <c r="A138" s="147">
        <v>134</v>
      </c>
      <c r="B138" s="278"/>
      <c r="C138" s="278"/>
      <c r="D138" s="278"/>
      <c r="E138" s="279"/>
      <c r="F138" s="278"/>
      <c r="G138" s="277">
        <v>1</v>
      </c>
      <c r="H138" s="277">
        <f t="shared" si="5"/>
        <v>0</v>
      </c>
      <c r="I138" s="275" t="str">
        <f t="shared" si="4"/>
        <v/>
      </c>
    </row>
    <row r="139" spans="1:9" x14ac:dyDescent="0.25">
      <c r="A139" s="147">
        <v>135</v>
      </c>
      <c r="B139" s="278"/>
      <c r="C139" s="278"/>
      <c r="D139" s="278"/>
      <c r="E139" s="279"/>
      <c r="F139" s="278"/>
      <c r="G139" s="277">
        <v>1</v>
      </c>
      <c r="H139" s="277">
        <f t="shared" si="5"/>
        <v>0</v>
      </c>
      <c r="I139" s="275" t="str">
        <f t="shared" si="4"/>
        <v/>
      </c>
    </row>
    <row r="140" spans="1:9" x14ac:dyDescent="0.25">
      <c r="A140" s="147">
        <v>136</v>
      </c>
      <c r="B140" s="278"/>
      <c r="C140" s="278"/>
      <c r="D140" s="278"/>
      <c r="E140" s="279"/>
      <c r="F140" s="278"/>
      <c r="G140" s="277">
        <v>1</v>
      </c>
      <c r="H140" s="277">
        <f t="shared" si="5"/>
        <v>0</v>
      </c>
      <c r="I140" s="275" t="str">
        <f t="shared" si="4"/>
        <v/>
      </c>
    </row>
    <row r="141" spans="1:9" x14ac:dyDescent="0.25">
      <c r="A141" s="147">
        <v>137</v>
      </c>
      <c r="B141" s="278"/>
      <c r="C141" s="278"/>
      <c r="D141" s="278"/>
      <c r="E141" s="279"/>
      <c r="F141" s="278"/>
      <c r="G141" s="277">
        <v>1</v>
      </c>
      <c r="H141" s="277">
        <f t="shared" si="5"/>
        <v>0</v>
      </c>
      <c r="I141" s="275" t="str">
        <f t="shared" si="4"/>
        <v/>
      </c>
    </row>
    <row r="142" spans="1:9" x14ac:dyDescent="0.25">
      <c r="A142" s="147">
        <v>138</v>
      </c>
      <c r="B142" s="278"/>
      <c r="C142" s="278"/>
      <c r="D142" s="278"/>
      <c r="E142" s="279"/>
      <c r="F142" s="278"/>
      <c r="G142" s="277">
        <v>1</v>
      </c>
      <c r="H142" s="277">
        <f t="shared" si="5"/>
        <v>0</v>
      </c>
      <c r="I142" s="275" t="str">
        <f t="shared" si="4"/>
        <v/>
      </c>
    </row>
    <row r="143" spans="1:9" x14ac:dyDescent="0.25">
      <c r="A143" s="147">
        <v>139</v>
      </c>
      <c r="B143" s="278"/>
      <c r="C143" s="278"/>
      <c r="D143" s="278"/>
      <c r="E143" s="279"/>
      <c r="F143" s="278"/>
      <c r="G143" s="277">
        <v>1</v>
      </c>
      <c r="H143" s="277">
        <f t="shared" si="5"/>
        <v>0</v>
      </c>
      <c r="I143" s="275" t="str">
        <f t="shared" si="4"/>
        <v/>
      </c>
    </row>
    <row r="144" spans="1:9" x14ac:dyDescent="0.25">
      <c r="A144" s="147">
        <v>140</v>
      </c>
      <c r="B144" s="278"/>
      <c r="C144" s="278"/>
      <c r="D144" s="278"/>
      <c r="E144" s="279"/>
      <c r="F144" s="278"/>
      <c r="G144" s="277">
        <v>1</v>
      </c>
      <c r="H144" s="277">
        <f t="shared" si="5"/>
        <v>0</v>
      </c>
      <c r="I144" s="275" t="str">
        <f t="shared" si="4"/>
        <v/>
      </c>
    </row>
    <row r="145" spans="1:9" x14ac:dyDescent="0.25">
      <c r="A145" s="147">
        <v>141</v>
      </c>
      <c r="B145" s="278"/>
      <c r="C145" s="278"/>
      <c r="D145" s="278"/>
      <c r="E145" s="279"/>
      <c r="F145" s="278"/>
      <c r="G145" s="277">
        <v>1</v>
      </c>
      <c r="H145" s="277">
        <f t="shared" si="5"/>
        <v>0</v>
      </c>
      <c r="I145" s="275" t="str">
        <f t="shared" si="4"/>
        <v/>
      </c>
    </row>
    <row r="146" spans="1:9" x14ac:dyDescent="0.25">
      <c r="A146" s="147">
        <v>142</v>
      </c>
      <c r="B146" s="278"/>
      <c r="C146" s="278"/>
      <c r="D146" s="278"/>
      <c r="E146" s="279"/>
      <c r="F146" s="278"/>
      <c r="G146" s="277">
        <v>1</v>
      </c>
      <c r="H146" s="277">
        <f t="shared" si="5"/>
        <v>0</v>
      </c>
      <c r="I146" s="275" t="str">
        <f t="shared" si="4"/>
        <v/>
      </c>
    </row>
    <row r="147" spans="1:9" x14ac:dyDescent="0.25">
      <c r="A147" s="147">
        <v>143</v>
      </c>
      <c r="B147" s="278"/>
      <c r="C147" s="278"/>
      <c r="D147" s="278"/>
      <c r="E147" s="279"/>
      <c r="F147" s="278"/>
      <c r="G147" s="277">
        <v>1</v>
      </c>
      <c r="H147" s="277">
        <f t="shared" si="5"/>
        <v>0</v>
      </c>
      <c r="I147" s="275" t="str">
        <f t="shared" si="4"/>
        <v/>
      </c>
    </row>
    <row r="148" spans="1:9" x14ac:dyDescent="0.25">
      <c r="A148" s="147">
        <v>144</v>
      </c>
      <c r="B148" s="278"/>
      <c r="C148" s="278"/>
      <c r="D148" s="278"/>
      <c r="E148" s="279"/>
      <c r="F148" s="278"/>
      <c r="G148" s="277">
        <v>1</v>
      </c>
      <c r="H148" s="277">
        <f t="shared" si="5"/>
        <v>0</v>
      </c>
      <c r="I148" s="275" t="str">
        <f t="shared" si="4"/>
        <v/>
      </c>
    </row>
    <row r="149" spans="1:9" x14ac:dyDescent="0.25">
      <c r="A149" s="147">
        <v>145</v>
      </c>
      <c r="B149" s="278"/>
      <c r="C149" s="278"/>
      <c r="D149" s="278"/>
      <c r="E149" s="279"/>
      <c r="F149" s="278"/>
      <c r="G149" s="277">
        <v>1</v>
      </c>
      <c r="H149" s="277">
        <f t="shared" si="5"/>
        <v>0</v>
      </c>
      <c r="I149" s="275" t="str">
        <f t="shared" si="4"/>
        <v/>
      </c>
    </row>
    <row r="150" spans="1:9" x14ac:dyDescent="0.25">
      <c r="A150" s="147">
        <v>146</v>
      </c>
      <c r="B150" s="278"/>
      <c r="C150" s="278"/>
      <c r="D150" s="278"/>
      <c r="E150" s="279"/>
      <c r="F150" s="278"/>
      <c r="G150" s="277">
        <v>1</v>
      </c>
      <c r="H150" s="277">
        <f t="shared" si="5"/>
        <v>0</v>
      </c>
      <c r="I150" s="275" t="str">
        <f t="shared" si="4"/>
        <v/>
      </c>
    </row>
    <row r="151" spans="1:9" x14ac:dyDescent="0.25">
      <c r="A151" s="147">
        <v>147</v>
      </c>
      <c r="B151" s="278"/>
      <c r="C151" s="278"/>
      <c r="D151" s="278"/>
      <c r="E151" s="279"/>
      <c r="F151" s="278"/>
      <c r="G151" s="277">
        <v>1</v>
      </c>
      <c r="H151" s="277">
        <f t="shared" si="5"/>
        <v>0</v>
      </c>
      <c r="I151" s="275" t="str">
        <f t="shared" si="4"/>
        <v/>
      </c>
    </row>
    <row r="152" spans="1:9" x14ac:dyDescent="0.25">
      <c r="A152" s="147">
        <v>148</v>
      </c>
      <c r="B152" s="278"/>
      <c r="C152" s="278"/>
      <c r="D152" s="278"/>
      <c r="E152" s="279"/>
      <c r="F152" s="278"/>
      <c r="G152" s="277">
        <v>1</v>
      </c>
      <c r="H152" s="277">
        <f t="shared" si="5"/>
        <v>0</v>
      </c>
      <c r="I152" s="275" t="str">
        <f t="shared" si="4"/>
        <v/>
      </c>
    </row>
    <row r="153" spans="1:9" x14ac:dyDescent="0.25">
      <c r="A153" s="147">
        <v>149</v>
      </c>
      <c r="B153" s="278"/>
      <c r="C153" s="278"/>
      <c r="D153" s="278"/>
      <c r="E153" s="279"/>
      <c r="F153" s="278"/>
      <c r="G153" s="277">
        <v>1</v>
      </c>
      <c r="H153" s="277">
        <f t="shared" si="5"/>
        <v>0</v>
      </c>
      <c r="I153" s="275" t="str">
        <f t="shared" si="4"/>
        <v/>
      </c>
    </row>
    <row r="154" spans="1:9" x14ac:dyDescent="0.25">
      <c r="A154" s="147">
        <v>150</v>
      </c>
      <c r="B154" s="278"/>
      <c r="C154" s="278"/>
      <c r="D154" s="278"/>
      <c r="E154" s="279"/>
      <c r="F154" s="278"/>
      <c r="G154" s="277">
        <v>1</v>
      </c>
      <c r="H154" s="277">
        <f t="shared" si="5"/>
        <v>0</v>
      </c>
      <c r="I154" s="275" t="str">
        <f t="shared" si="4"/>
        <v/>
      </c>
    </row>
    <row r="155" spans="1:9" x14ac:dyDescent="0.25">
      <c r="A155" s="147">
        <v>151</v>
      </c>
      <c r="B155" s="278"/>
      <c r="C155" s="278"/>
      <c r="D155" s="278"/>
      <c r="E155" s="279"/>
      <c r="F155" s="278"/>
      <c r="G155" s="277">
        <v>1</v>
      </c>
      <c r="H155" s="277">
        <f t="shared" si="5"/>
        <v>0</v>
      </c>
      <c r="I155" s="275" t="str">
        <f t="shared" si="4"/>
        <v/>
      </c>
    </row>
    <row r="156" spans="1:9" x14ac:dyDescent="0.25">
      <c r="A156" s="147">
        <v>152</v>
      </c>
      <c r="B156" s="278"/>
      <c r="C156" s="278"/>
      <c r="D156" s="278"/>
      <c r="E156" s="279"/>
      <c r="F156" s="278"/>
      <c r="G156" s="277">
        <v>1</v>
      </c>
      <c r="H156" s="277">
        <f t="shared" si="5"/>
        <v>0</v>
      </c>
      <c r="I156" s="275" t="str">
        <f t="shared" si="4"/>
        <v/>
      </c>
    </row>
    <row r="157" spans="1:9" x14ac:dyDescent="0.25">
      <c r="A157" s="147">
        <v>153</v>
      </c>
      <c r="B157" s="278"/>
      <c r="C157" s="278"/>
      <c r="D157" s="278"/>
      <c r="E157" s="279"/>
      <c r="F157" s="278"/>
      <c r="G157" s="277">
        <v>1</v>
      </c>
      <c r="H157" s="277">
        <f t="shared" si="5"/>
        <v>0</v>
      </c>
      <c r="I157" s="275" t="str">
        <f t="shared" si="4"/>
        <v/>
      </c>
    </row>
    <row r="158" spans="1:9" x14ac:dyDescent="0.25">
      <c r="A158" s="147">
        <v>154</v>
      </c>
      <c r="B158" s="278"/>
      <c r="C158" s="278"/>
      <c r="D158" s="278"/>
      <c r="E158" s="279"/>
      <c r="F158" s="278"/>
      <c r="G158" s="277">
        <v>1</v>
      </c>
      <c r="H158" s="277">
        <f t="shared" si="5"/>
        <v>0</v>
      </c>
      <c r="I158" s="275" t="str">
        <f t="shared" si="4"/>
        <v/>
      </c>
    </row>
    <row r="159" spans="1:9" x14ac:dyDescent="0.25">
      <c r="A159" s="147">
        <v>155</v>
      </c>
      <c r="B159" s="278"/>
      <c r="C159" s="278"/>
      <c r="D159" s="278"/>
      <c r="E159" s="279"/>
      <c r="F159" s="278"/>
      <c r="G159" s="277">
        <v>1</v>
      </c>
      <c r="H159" s="277">
        <f t="shared" si="5"/>
        <v>0</v>
      </c>
      <c r="I159" s="275" t="str">
        <f t="shared" si="4"/>
        <v/>
      </c>
    </row>
    <row r="160" spans="1:9" x14ac:dyDescent="0.25">
      <c r="A160" s="147">
        <v>156</v>
      </c>
      <c r="B160" s="278"/>
      <c r="C160" s="278"/>
      <c r="D160" s="278"/>
      <c r="E160" s="279"/>
      <c r="F160" s="278"/>
      <c r="G160" s="277">
        <v>1</v>
      </c>
      <c r="H160" s="277">
        <f t="shared" si="5"/>
        <v>0</v>
      </c>
      <c r="I160" s="275" t="str">
        <f t="shared" si="4"/>
        <v/>
      </c>
    </row>
    <row r="161" spans="1:9" x14ac:dyDescent="0.25">
      <c r="A161" s="147">
        <v>157</v>
      </c>
      <c r="B161" s="278"/>
      <c r="C161" s="278"/>
      <c r="D161" s="278"/>
      <c r="E161" s="279"/>
      <c r="F161" s="278"/>
      <c r="G161" s="277">
        <v>1</v>
      </c>
      <c r="H161" s="277">
        <f t="shared" si="5"/>
        <v>0</v>
      </c>
      <c r="I161" s="275" t="str">
        <f t="shared" si="4"/>
        <v/>
      </c>
    </row>
    <row r="162" spans="1:9" x14ac:dyDescent="0.25">
      <c r="A162" s="147">
        <v>158</v>
      </c>
      <c r="B162" s="278"/>
      <c r="C162" s="278"/>
      <c r="D162" s="278"/>
      <c r="E162" s="279"/>
      <c r="F162" s="278"/>
      <c r="G162" s="277">
        <v>1</v>
      </c>
      <c r="H162" s="277">
        <f t="shared" si="5"/>
        <v>0</v>
      </c>
      <c r="I162" s="275" t="str">
        <f t="shared" si="4"/>
        <v/>
      </c>
    </row>
    <row r="163" spans="1:9" x14ac:dyDescent="0.25">
      <c r="A163" s="147">
        <v>159</v>
      </c>
      <c r="B163" s="278"/>
      <c r="C163" s="278"/>
      <c r="D163" s="278"/>
      <c r="E163" s="279"/>
      <c r="F163" s="278"/>
      <c r="G163" s="277">
        <v>1</v>
      </c>
      <c r="H163" s="277">
        <f t="shared" si="5"/>
        <v>0</v>
      </c>
      <c r="I163" s="275" t="str">
        <f t="shared" si="4"/>
        <v/>
      </c>
    </row>
    <row r="164" spans="1:9" x14ac:dyDescent="0.25">
      <c r="A164" s="147">
        <v>160</v>
      </c>
      <c r="B164" s="278"/>
      <c r="C164" s="278"/>
      <c r="D164" s="278"/>
      <c r="E164" s="279"/>
      <c r="F164" s="278"/>
      <c r="G164" s="277">
        <v>1</v>
      </c>
      <c r="H164" s="277">
        <f t="shared" si="5"/>
        <v>0</v>
      </c>
      <c r="I164" s="275" t="str">
        <f t="shared" si="4"/>
        <v/>
      </c>
    </row>
    <row r="165" spans="1:9" x14ac:dyDescent="0.25">
      <c r="A165" s="147">
        <v>161</v>
      </c>
      <c r="B165" s="278"/>
      <c r="C165" s="278"/>
      <c r="D165" s="278"/>
      <c r="E165" s="279"/>
      <c r="F165" s="278"/>
      <c r="G165" s="277">
        <v>1</v>
      </c>
      <c r="H165" s="277">
        <f t="shared" si="5"/>
        <v>0</v>
      </c>
      <c r="I165" s="275" t="str">
        <f t="shared" si="4"/>
        <v/>
      </c>
    </row>
    <row r="166" spans="1:9" x14ac:dyDescent="0.25">
      <c r="A166" s="147">
        <v>162</v>
      </c>
      <c r="B166" s="278"/>
      <c r="C166" s="278"/>
      <c r="D166" s="278"/>
      <c r="E166" s="279"/>
      <c r="F166" s="278"/>
      <c r="G166" s="277">
        <v>1</v>
      </c>
      <c r="H166" s="277">
        <f t="shared" si="5"/>
        <v>0</v>
      </c>
      <c r="I166" s="275" t="str">
        <f t="shared" si="4"/>
        <v/>
      </c>
    </row>
    <row r="167" spans="1:9" x14ac:dyDescent="0.25">
      <c r="A167" s="147">
        <v>163</v>
      </c>
      <c r="B167" s="278"/>
      <c r="C167" s="278"/>
      <c r="D167" s="278"/>
      <c r="E167" s="279"/>
      <c r="F167" s="278"/>
      <c r="G167" s="277">
        <v>1</v>
      </c>
      <c r="H167" s="277">
        <f t="shared" si="5"/>
        <v>0</v>
      </c>
      <c r="I167" s="275" t="str">
        <f t="shared" si="4"/>
        <v/>
      </c>
    </row>
    <row r="168" spans="1:9" x14ac:dyDescent="0.25">
      <c r="A168" s="147">
        <v>164</v>
      </c>
      <c r="B168" s="278"/>
      <c r="C168" s="278"/>
      <c r="D168" s="278"/>
      <c r="E168" s="279"/>
      <c r="F168" s="278"/>
      <c r="G168" s="277">
        <v>1</v>
      </c>
      <c r="H168" s="277">
        <f t="shared" si="5"/>
        <v>0</v>
      </c>
      <c r="I168" s="275" t="str">
        <f t="shared" si="4"/>
        <v/>
      </c>
    </row>
    <row r="169" spans="1:9" x14ac:dyDescent="0.25">
      <c r="A169" s="147">
        <v>165</v>
      </c>
      <c r="B169" s="278"/>
      <c r="C169" s="278"/>
      <c r="D169" s="278"/>
      <c r="E169" s="279"/>
      <c r="F169" s="278"/>
      <c r="G169" s="277">
        <v>1</v>
      </c>
      <c r="H169" s="277">
        <f t="shared" si="5"/>
        <v>0</v>
      </c>
      <c r="I169" s="275" t="str">
        <f t="shared" si="4"/>
        <v/>
      </c>
    </row>
    <row r="170" spans="1:9" x14ac:dyDescent="0.25">
      <c r="A170" s="147">
        <v>166</v>
      </c>
      <c r="B170" s="278"/>
      <c r="C170" s="278"/>
      <c r="D170" s="278"/>
      <c r="E170" s="279"/>
      <c r="F170" s="278"/>
      <c r="G170" s="277">
        <v>1</v>
      </c>
      <c r="H170" s="277">
        <f t="shared" si="5"/>
        <v>0</v>
      </c>
      <c r="I170" s="275" t="str">
        <f t="shared" si="4"/>
        <v/>
      </c>
    </row>
    <row r="171" spans="1:9" x14ac:dyDescent="0.25">
      <c r="A171" s="147">
        <v>167</v>
      </c>
      <c r="B171" s="278"/>
      <c r="C171" s="278"/>
      <c r="D171" s="278"/>
      <c r="E171" s="279"/>
      <c r="F171" s="278"/>
      <c r="G171" s="277">
        <v>1</v>
      </c>
      <c r="H171" s="277">
        <f t="shared" si="5"/>
        <v>0</v>
      </c>
      <c r="I171" s="275" t="str">
        <f t="shared" si="4"/>
        <v/>
      </c>
    </row>
    <row r="172" spans="1:9" x14ac:dyDescent="0.25">
      <c r="A172" s="147">
        <v>168</v>
      </c>
      <c r="B172" s="278"/>
      <c r="C172" s="278"/>
      <c r="D172" s="278"/>
      <c r="E172" s="279"/>
      <c r="F172" s="278"/>
      <c r="G172" s="277">
        <v>1</v>
      </c>
      <c r="H172" s="277">
        <f t="shared" si="5"/>
        <v>0</v>
      </c>
      <c r="I172" s="275" t="str">
        <f t="shared" si="4"/>
        <v/>
      </c>
    </row>
    <row r="173" spans="1:9" x14ac:dyDescent="0.25">
      <c r="A173" s="147">
        <v>169</v>
      </c>
      <c r="B173" s="278"/>
      <c r="C173" s="278"/>
      <c r="D173" s="278"/>
      <c r="E173" s="279"/>
      <c r="F173" s="278"/>
      <c r="G173" s="277">
        <v>1</v>
      </c>
      <c r="H173" s="277">
        <f t="shared" si="5"/>
        <v>0</v>
      </c>
      <c r="I173" s="275" t="str">
        <f t="shared" si="4"/>
        <v/>
      </c>
    </row>
    <row r="174" spans="1:9" x14ac:dyDescent="0.25">
      <c r="A174" s="147">
        <v>170</v>
      </c>
      <c r="B174" s="278"/>
      <c r="C174" s="278"/>
      <c r="D174" s="278"/>
      <c r="E174" s="279"/>
      <c r="F174" s="278"/>
      <c r="G174" s="277">
        <v>1</v>
      </c>
      <c r="H174" s="277">
        <f t="shared" si="5"/>
        <v>0</v>
      </c>
      <c r="I174" s="275" t="str">
        <f t="shared" si="4"/>
        <v/>
      </c>
    </row>
    <row r="175" spans="1:9" x14ac:dyDescent="0.25">
      <c r="A175" s="147">
        <v>171</v>
      </c>
      <c r="B175" s="278"/>
      <c r="C175" s="278"/>
      <c r="D175" s="278"/>
      <c r="E175" s="279"/>
      <c r="F175" s="278"/>
      <c r="G175" s="277">
        <v>1</v>
      </c>
      <c r="H175" s="277">
        <f t="shared" si="5"/>
        <v>0</v>
      </c>
      <c r="I175" s="275" t="str">
        <f t="shared" si="4"/>
        <v/>
      </c>
    </row>
    <row r="176" spans="1:9" x14ac:dyDescent="0.25">
      <c r="A176" s="147">
        <v>172</v>
      </c>
      <c r="B176" s="278"/>
      <c r="C176" s="278"/>
      <c r="D176" s="278"/>
      <c r="E176" s="279"/>
      <c r="F176" s="278"/>
      <c r="G176" s="277">
        <v>1</v>
      </c>
      <c r="H176" s="277">
        <f t="shared" si="5"/>
        <v>0</v>
      </c>
      <c r="I176" s="275" t="str">
        <f t="shared" si="4"/>
        <v/>
      </c>
    </row>
    <row r="177" spans="1:9" x14ac:dyDescent="0.25">
      <c r="A177" s="147">
        <v>173</v>
      </c>
      <c r="B177" s="278"/>
      <c r="C177" s="278"/>
      <c r="D177" s="278"/>
      <c r="E177" s="279"/>
      <c r="F177" s="278"/>
      <c r="G177" s="277">
        <v>1</v>
      </c>
      <c r="H177" s="277">
        <f t="shared" si="5"/>
        <v>0</v>
      </c>
      <c r="I177" s="275" t="str">
        <f t="shared" si="4"/>
        <v/>
      </c>
    </row>
    <row r="178" spans="1:9" x14ac:dyDescent="0.25">
      <c r="A178" s="147">
        <v>174</v>
      </c>
      <c r="B178" s="278"/>
      <c r="C178" s="278"/>
      <c r="D178" s="278"/>
      <c r="E178" s="279"/>
      <c r="F178" s="278"/>
      <c r="G178" s="277">
        <v>1</v>
      </c>
      <c r="H178" s="277">
        <f t="shared" si="5"/>
        <v>0</v>
      </c>
      <c r="I178" s="275" t="str">
        <f t="shared" si="4"/>
        <v/>
      </c>
    </row>
    <row r="179" spans="1:9" x14ac:dyDescent="0.25">
      <c r="A179" s="147">
        <v>175</v>
      </c>
      <c r="B179" s="278"/>
      <c r="C179" s="278"/>
      <c r="D179" s="278"/>
      <c r="E179" s="279"/>
      <c r="F179" s="278"/>
      <c r="G179" s="277">
        <v>1</v>
      </c>
      <c r="H179" s="277">
        <f t="shared" si="5"/>
        <v>0</v>
      </c>
      <c r="I179" s="275" t="str">
        <f t="shared" si="4"/>
        <v/>
      </c>
    </row>
    <row r="180" spans="1:9" x14ac:dyDescent="0.25">
      <c r="A180" s="147">
        <v>176</v>
      </c>
      <c r="B180" s="278"/>
      <c r="C180" s="278"/>
      <c r="D180" s="278"/>
      <c r="E180" s="279"/>
      <c r="F180" s="278"/>
      <c r="G180" s="277">
        <v>1</v>
      </c>
      <c r="H180" s="277">
        <f t="shared" si="5"/>
        <v>0</v>
      </c>
      <c r="I180" s="275" t="str">
        <f t="shared" si="4"/>
        <v/>
      </c>
    </row>
    <row r="181" spans="1:9" x14ac:dyDescent="0.25">
      <c r="A181" s="147">
        <v>177</v>
      </c>
      <c r="B181" s="278"/>
      <c r="C181" s="278"/>
      <c r="D181" s="278"/>
      <c r="E181" s="279"/>
      <c r="F181" s="278"/>
      <c r="G181" s="277">
        <v>1</v>
      </c>
      <c r="H181" s="277">
        <f t="shared" si="5"/>
        <v>0</v>
      </c>
      <c r="I181" s="275" t="str">
        <f t="shared" si="4"/>
        <v/>
      </c>
    </row>
    <row r="182" spans="1:9" x14ac:dyDescent="0.25">
      <c r="A182" s="147">
        <v>178</v>
      </c>
      <c r="B182" s="278"/>
      <c r="C182" s="278"/>
      <c r="D182" s="278"/>
      <c r="E182" s="279"/>
      <c r="F182" s="278"/>
      <c r="G182" s="277">
        <v>1</v>
      </c>
      <c r="H182" s="277">
        <f t="shared" si="5"/>
        <v>0</v>
      </c>
      <c r="I182" s="275" t="str">
        <f t="shared" si="4"/>
        <v/>
      </c>
    </row>
    <row r="183" spans="1:9" x14ac:dyDescent="0.25">
      <c r="A183" s="147">
        <v>179</v>
      </c>
      <c r="B183" s="278"/>
      <c r="C183" s="278"/>
      <c r="D183" s="278"/>
      <c r="E183" s="279"/>
      <c r="F183" s="278"/>
      <c r="G183" s="277">
        <v>1</v>
      </c>
      <c r="H183" s="277">
        <f t="shared" si="5"/>
        <v>0</v>
      </c>
      <c r="I183" s="275" t="str">
        <f t="shared" si="4"/>
        <v/>
      </c>
    </row>
    <row r="184" spans="1:9" x14ac:dyDescent="0.25">
      <c r="A184" s="147">
        <v>180</v>
      </c>
      <c r="B184" s="278"/>
      <c r="C184" s="278"/>
      <c r="D184" s="278"/>
      <c r="E184" s="279"/>
      <c r="F184" s="278"/>
      <c r="G184" s="277">
        <v>1</v>
      </c>
      <c r="H184" s="277">
        <f t="shared" si="5"/>
        <v>0</v>
      </c>
      <c r="I184" s="275" t="str">
        <f t="shared" si="4"/>
        <v/>
      </c>
    </row>
    <row r="185" spans="1:9" x14ac:dyDescent="0.25">
      <c r="A185" s="147">
        <v>181</v>
      </c>
      <c r="B185" s="278"/>
      <c r="C185" s="278"/>
      <c r="D185" s="278"/>
      <c r="E185" s="279"/>
      <c r="F185" s="278"/>
      <c r="G185" s="277">
        <v>1</v>
      </c>
      <c r="H185" s="277">
        <f t="shared" si="5"/>
        <v>0</v>
      </c>
      <c r="I185" s="275" t="str">
        <f t="shared" si="4"/>
        <v/>
      </c>
    </row>
    <row r="186" spans="1:9" x14ac:dyDescent="0.25">
      <c r="A186" s="147">
        <v>182</v>
      </c>
      <c r="B186" s="278"/>
      <c r="C186" s="278"/>
      <c r="D186" s="278"/>
      <c r="E186" s="279"/>
      <c r="F186" s="278"/>
      <c r="G186" s="277">
        <v>1</v>
      </c>
      <c r="H186" s="277">
        <f t="shared" si="5"/>
        <v>0</v>
      </c>
      <c r="I186" s="275" t="str">
        <f t="shared" si="4"/>
        <v/>
      </c>
    </row>
    <row r="187" spans="1:9" x14ac:dyDescent="0.25">
      <c r="A187" s="147">
        <v>183</v>
      </c>
      <c r="B187" s="278"/>
      <c r="C187" s="278"/>
      <c r="D187" s="278"/>
      <c r="E187" s="279"/>
      <c r="F187" s="278"/>
      <c r="G187" s="277">
        <v>1</v>
      </c>
      <c r="H187" s="277">
        <f t="shared" si="5"/>
        <v>0</v>
      </c>
      <c r="I187" s="275" t="str">
        <f t="shared" si="4"/>
        <v/>
      </c>
    </row>
    <row r="188" spans="1:9" x14ac:dyDescent="0.25">
      <c r="A188" s="147">
        <v>184</v>
      </c>
      <c r="B188" s="278"/>
      <c r="C188" s="278"/>
      <c r="D188" s="278"/>
      <c r="E188" s="279"/>
      <c r="F188" s="278"/>
      <c r="G188" s="277">
        <v>1</v>
      </c>
      <c r="H188" s="277">
        <f t="shared" si="5"/>
        <v>0</v>
      </c>
      <c r="I188" s="275" t="str">
        <f t="shared" si="4"/>
        <v/>
      </c>
    </row>
    <row r="189" spans="1:9" x14ac:dyDescent="0.25">
      <c r="A189" s="147">
        <v>185</v>
      </c>
      <c r="B189" s="278"/>
      <c r="C189" s="278"/>
      <c r="D189" s="278"/>
      <c r="E189" s="279"/>
      <c r="F189" s="278"/>
      <c r="G189" s="277">
        <v>1</v>
      </c>
      <c r="H189" s="277">
        <f t="shared" si="5"/>
        <v>0</v>
      </c>
      <c r="I189" s="275" t="str">
        <f t="shared" si="4"/>
        <v/>
      </c>
    </row>
    <row r="190" spans="1:9" x14ac:dyDescent="0.25">
      <c r="A190" s="147">
        <v>186</v>
      </c>
      <c r="B190" s="278"/>
      <c r="C190" s="278"/>
      <c r="D190" s="278"/>
      <c r="E190" s="279"/>
      <c r="F190" s="278"/>
      <c r="G190" s="277">
        <v>1</v>
      </c>
      <c r="H190" s="277">
        <f t="shared" si="5"/>
        <v>0</v>
      </c>
      <c r="I190" s="275" t="str">
        <f t="shared" si="4"/>
        <v/>
      </c>
    </row>
    <row r="191" spans="1:9" x14ac:dyDescent="0.25">
      <c r="A191" s="147">
        <v>187</v>
      </c>
      <c r="B191" s="278"/>
      <c r="C191" s="278"/>
      <c r="D191" s="278"/>
      <c r="E191" s="279"/>
      <c r="F191" s="278"/>
      <c r="G191" s="277">
        <v>1</v>
      </c>
      <c r="H191" s="277">
        <f t="shared" si="5"/>
        <v>0</v>
      </c>
      <c r="I191" s="275" t="str">
        <f t="shared" si="4"/>
        <v/>
      </c>
    </row>
    <row r="192" spans="1:9" x14ac:dyDescent="0.25">
      <c r="A192" s="147">
        <v>188</v>
      </c>
      <c r="B192" s="278"/>
      <c r="C192" s="278"/>
      <c r="D192" s="278"/>
      <c r="E192" s="279"/>
      <c r="F192" s="278"/>
      <c r="G192" s="277">
        <v>1</v>
      </c>
      <c r="H192" s="277">
        <f t="shared" si="5"/>
        <v>0</v>
      </c>
      <c r="I192" s="275" t="str">
        <f t="shared" si="4"/>
        <v/>
      </c>
    </row>
    <row r="193" spans="1:9" x14ac:dyDescent="0.25">
      <c r="A193" s="147">
        <v>189</v>
      </c>
      <c r="B193" s="278"/>
      <c r="C193" s="278"/>
      <c r="D193" s="278"/>
      <c r="E193" s="279"/>
      <c r="F193" s="278"/>
      <c r="G193" s="277">
        <v>1</v>
      </c>
      <c r="H193" s="277">
        <f t="shared" si="5"/>
        <v>0</v>
      </c>
      <c r="I193" s="275" t="str">
        <f t="shared" si="4"/>
        <v/>
      </c>
    </row>
    <row r="194" spans="1:9" x14ac:dyDescent="0.25">
      <c r="A194" s="147">
        <v>190</v>
      </c>
      <c r="B194" s="278"/>
      <c r="C194" s="278"/>
      <c r="D194" s="278"/>
      <c r="E194" s="279"/>
      <c r="F194" s="278"/>
      <c r="G194" s="277">
        <v>1</v>
      </c>
      <c r="H194" s="277">
        <f t="shared" si="5"/>
        <v>0</v>
      </c>
      <c r="I194" s="275" t="str">
        <f t="shared" si="4"/>
        <v/>
      </c>
    </row>
    <row r="195" spans="1:9" x14ac:dyDescent="0.25">
      <c r="A195" s="147">
        <v>191</v>
      </c>
      <c r="B195" s="278"/>
      <c r="C195" s="278"/>
      <c r="D195" s="278"/>
      <c r="E195" s="279"/>
      <c r="F195" s="278"/>
      <c r="G195" s="277">
        <v>1</v>
      </c>
      <c r="H195" s="277">
        <f t="shared" si="5"/>
        <v>0</v>
      </c>
      <c r="I195" s="275" t="str">
        <f t="shared" si="4"/>
        <v/>
      </c>
    </row>
    <row r="196" spans="1:9" x14ac:dyDescent="0.25">
      <c r="A196" s="147">
        <v>192</v>
      </c>
      <c r="B196" s="278"/>
      <c r="C196" s="278"/>
      <c r="D196" s="278"/>
      <c r="E196" s="279"/>
      <c r="F196" s="278"/>
      <c r="G196" s="277">
        <v>1</v>
      </c>
      <c r="H196" s="277">
        <f t="shared" si="5"/>
        <v>0</v>
      </c>
      <c r="I196" s="275" t="str">
        <f t="shared" si="4"/>
        <v/>
      </c>
    </row>
    <row r="197" spans="1:9" x14ac:dyDescent="0.25">
      <c r="A197" s="147">
        <v>193</v>
      </c>
      <c r="B197" s="278"/>
      <c r="C197" s="278"/>
      <c r="D197" s="278"/>
      <c r="E197" s="279"/>
      <c r="F197" s="278"/>
      <c r="G197" s="277">
        <v>1</v>
      </c>
      <c r="H197" s="277">
        <f t="shared" si="5"/>
        <v>0</v>
      </c>
      <c r="I197" s="275" t="str">
        <f t="shared" si="4"/>
        <v/>
      </c>
    </row>
    <row r="198" spans="1:9" x14ac:dyDescent="0.25">
      <c r="A198" s="147">
        <v>194</v>
      </c>
      <c r="B198" s="278"/>
      <c r="C198" s="278"/>
      <c r="D198" s="278"/>
      <c r="E198" s="279"/>
      <c r="F198" s="278"/>
      <c r="G198" s="277">
        <v>1</v>
      </c>
      <c r="H198" s="277">
        <f t="shared" si="5"/>
        <v>0</v>
      </c>
      <c r="I198" s="275" t="str">
        <f t="shared" ref="I198:I261" si="6">IF((COUNTBLANK(B198:E198))=0,IF(H198&gt;1,"Jméno se opakuje"," "),IF((COUNTBLANK(B198:E198))&gt;0,IF((COUNTBLANK(B198:E198))&lt;4,"nejsou vyplněna všechna pole",""),""))</f>
        <v/>
      </c>
    </row>
    <row r="199" spans="1:9" x14ac:dyDescent="0.25">
      <c r="A199" s="147">
        <v>195</v>
      </c>
      <c r="B199" s="278"/>
      <c r="C199" s="278"/>
      <c r="D199" s="278"/>
      <c r="E199" s="279"/>
      <c r="F199" s="278"/>
      <c r="G199" s="277">
        <v>1</v>
      </c>
      <c r="H199" s="277">
        <f t="shared" si="5"/>
        <v>0</v>
      </c>
      <c r="I199" s="275" t="str">
        <f t="shared" si="6"/>
        <v/>
      </c>
    </row>
    <row r="200" spans="1:9" x14ac:dyDescent="0.25">
      <c r="A200" s="147">
        <v>196</v>
      </c>
      <c r="B200" s="278"/>
      <c r="C200" s="278"/>
      <c r="D200" s="278"/>
      <c r="E200" s="279"/>
      <c r="F200" s="278"/>
      <c r="G200" s="277">
        <v>1</v>
      </c>
      <c r="H200" s="277">
        <f t="shared" ref="H200:H263" si="7">SUMIFS(G$5:G$304,C$5:C$304,C$5:C$304,D$5:D$304,D$5:D$304)</f>
        <v>0</v>
      </c>
      <c r="I200" s="275" t="str">
        <f t="shared" si="6"/>
        <v/>
      </c>
    </row>
    <row r="201" spans="1:9" x14ac:dyDescent="0.25">
      <c r="A201" s="147">
        <v>197</v>
      </c>
      <c r="B201" s="278"/>
      <c r="C201" s="278"/>
      <c r="D201" s="278"/>
      <c r="E201" s="279"/>
      <c r="F201" s="278"/>
      <c r="G201" s="277">
        <v>1</v>
      </c>
      <c r="H201" s="277">
        <f t="shared" si="7"/>
        <v>0</v>
      </c>
      <c r="I201" s="275" t="str">
        <f t="shared" si="6"/>
        <v/>
      </c>
    </row>
    <row r="202" spans="1:9" x14ac:dyDescent="0.25">
      <c r="A202" s="147">
        <v>198</v>
      </c>
      <c r="B202" s="278"/>
      <c r="C202" s="278"/>
      <c r="D202" s="278"/>
      <c r="E202" s="279"/>
      <c r="F202" s="278"/>
      <c r="G202" s="277">
        <v>1</v>
      </c>
      <c r="H202" s="277">
        <f t="shared" si="7"/>
        <v>0</v>
      </c>
      <c r="I202" s="275" t="str">
        <f t="shared" si="6"/>
        <v/>
      </c>
    </row>
    <row r="203" spans="1:9" x14ac:dyDescent="0.25">
      <c r="A203" s="147">
        <v>199</v>
      </c>
      <c r="B203" s="278"/>
      <c r="C203" s="278"/>
      <c r="D203" s="278"/>
      <c r="E203" s="279"/>
      <c r="F203" s="278"/>
      <c r="G203" s="277">
        <v>1</v>
      </c>
      <c r="H203" s="277">
        <f t="shared" si="7"/>
        <v>0</v>
      </c>
      <c r="I203" s="275" t="str">
        <f t="shared" si="6"/>
        <v/>
      </c>
    </row>
    <row r="204" spans="1:9" x14ac:dyDescent="0.25">
      <c r="A204" s="147">
        <v>200</v>
      </c>
      <c r="B204" s="278"/>
      <c r="C204" s="278"/>
      <c r="D204" s="278"/>
      <c r="E204" s="279"/>
      <c r="F204" s="278"/>
      <c r="G204" s="277">
        <v>1</v>
      </c>
      <c r="H204" s="277">
        <f t="shared" si="7"/>
        <v>0</v>
      </c>
      <c r="I204" s="275" t="str">
        <f t="shared" si="6"/>
        <v/>
      </c>
    </row>
    <row r="205" spans="1:9" x14ac:dyDescent="0.25">
      <c r="A205" s="147">
        <v>201</v>
      </c>
      <c r="B205" s="278"/>
      <c r="C205" s="278"/>
      <c r="D205" s="278"/>
      <c r="E205" s="279"/>
      <c r="F205" s="278"/>
      <c r="G205" s="277">
        <v>1</v>
      </c>
      <c r="H205" s="277">
        <f t="shared" si="7"/>
        <v>0</v>
      </c>
      <c r="I205" s="275" t="str">
        <f t="shared" si="6"/>
        <v/>
      </c>
    </row>
    <row r="206" spans="1:9" x14ac:dyDescent="0.25">
      <c r="A206" s="147">
        <v>202</v>
      </c>
      <c r="B206" s="278"/>
      <c r="C206" s="278"/>
      <c r="D206" s="278"/>
      <c r="E206" s="279"/>
      <c r="F206" s="278"/>
      <c r="G206" s="277">
        <v>1</v>
      </c>
      <c r="H206" s="277">
        <f t="shared" si="7"/>
        <v>0</v>
      </c>
      <c r="I206" s="275" t="str">
        <f t="shared" si="6"/>
        <v/>
      </c>
    </row>
    <row r="207" spans="1:9" x14ac:dyDescent="0.25">
      <c r="A207" s="147">
        <v>203</v>
      </c>
      <c r="B207" s="278"/>
      <c r="C207" s="278"/>
      <c r="D207" s="278"/>
      <c r="E207" s="279"/>
      <c r="F207" s="278"/>
      <c r="G207" s="277">
        <v>1</v>
      </c>
      <c r="H207" s="277">
        <f t="shared" si="7"/>
        <v>0</v>
      </c>
      <c r="I207" s="275" t="str">
        <f t="shared" si="6"/>
        <v/>
      </c>
    </row>
    <row r="208" spans="1:9" x14ac:dyDescent="0.25">
      <c r="A208" s="147">
        <v>204</v>
      </c>
      <c r="B208" s="278"/>
      <c r="C208" s="278"/>
      <c r="D208" s="278"/>
      <c r="E208" s="279"/>
      <c r="F208" s="278"/>
      <c r="G208" s="277">
        <v>1</v>
      </c>
      <c r="H208" s="277">
        <f t="shared" si="7"/>
        <v>0</v>
      </c>
      <c r="I208" s="275" t="str">
        <f t="shared" si="6"/>
        <v/>
      </c>
    </row>
    <row r="209" spans="1:9" x14ac:dyDescent="0.25">
      <c r="A209" s="147">
        <v>205</v>
      </c>
      <c r="B209" s="278"/>
      <c r="C209" s="278"/>
      <c r="D209" s="278"/>
      <c r="E209" s="279"/>
      <c r="F209" s="278"/>
      <c r="G209" s="277">
        <v>1</v>
      </c>
      <c r="H209" s="277">
        <f t="shared" si="7"/>
        <v>0</v>
      </c>
      <c r="I209" s="275" t="str">
        <f t="shared" si="6"/>
        <v/>
      </c>
    </row>
    <row r="210" spans="1:9" x14ac:dyDescent="0.25">
      <c r="A210" s="147">
        <v>206</v>
      </c>
      <c r="B210" s="278"/>
      <c r="C210" s="278"/>
      <c r="D210" s="278"/>
      <c r="E210" s="279"/>
      <c r="F210" s="278"/>
      <c r="G210" s="277">
        <v>1</v>
      </c>
      <c r="H210" s="277">
        <f t="shared" si="7"/>
        <v>0</v>
      </c>
      <c r="I210" s="275" t="str">
        <f t="shared" si="6"/>
        <v/>
      </c>
    </row>
    <row r="211" spans="1:9" x14ac:dyDescent="0.25">
      <c r="A211" s="147">
        <v>207</v>
      </c>
      <c r="B211" s="278"/>
      <c r="C211" s="278"/>
      <c r="D211" s="278"/>
      <c r="E211" s="279"/>
      <c r="F211" s="278"/>
      <c r="G211" s="277">
        <v>1</v>
      </c>
      <c r="H211" s="277">
        <f t="shared" si="7"/>
        <v>0</v>
      </c>
      <c r="I211" s="275" t="str">
        <f t="shared" si="6"/>
        <v/>
      </c>
    </row>
    <row r="212" spans="1:9" x14ac:dyDescent="0.25">
      <c r="A212" s="147">
        <v>208</v>
      </c>
      <c r="B212" s="278"/>
      <c r="C212" s="278"/>
      <c r="D212" s="278"/>
      <c r="E212" s="279"/>
      <c r="F212" s="278"/>
      <c r="G212" s="277">
        <v>1</v>
      </c>
      <c r="H212" s="277">
        <f t="shared" si="7"/>
        <v>0</v>
      </c>
      <c r="I212" s="275" t="str">
        <f t="shared" si="6"/>
        <v/>
      </c>
    </row>
    <row r="213" spans="1:9" x14ac:dyDescent="0.25">
      <c r="A213" s="147">
        <v>209</v>
      </c>
      <c r="B213" s="278"/>
      <c r="C213" s="278"/>
      <c r="D213" s="278"/>
      <c r="E213" s="279"/>
      <c r="F213" s="278"/>
      <c r="G213" s="277">
        <v>1</v>
      </c>
      <c r="H213" s="277">
        <f t="shared" si="7"/>
        <v>0</v>
      </c>
      <c r="I213" s="275" t="str">
        <f t="shared" si="6"/>
        <v/>
      </c>
    </row>
    <row r="214" spans="1:9" x14ac:dyDescent="0.25">
      <c r="A214" s="147">
        <v>210</v>
      </c>
      <c r="B214" s="278"/>
      <c r="C214" s="278"/>
      <c r="D214" s="278"/>
      <c r="E214" s="279"/>
      <c r="F214" s="278"/>
      <c r="G214" s="277">
        <v>1</v>
      </c>
      <c r="H214" s="277">
        <f t="shared" si="7"/>
        <v>0</v>
      </c>
      <c r="I214" s="275" t="str">
        <f t="shared" si="6"/>
        <v/>
      </c>
    </row>
    <row r="215" spans="1:9" x14ac:dyDescent="0.25">
      <c r="A215" s="147">
        <v>211</v>
      </c>
      <c r="B215" s="278"/>
      <c r="C215" s="278"/>
      <c r="D215" s="278"/>
      <c r="E215" s="279"/>
      <c r="F215" s="278"/>
      <c r="G215" s="277">
        <v>1</v>
      </c>
      <c r="H215" s="277">
        <f t="shared" si="7"/>
        <v>0</v>
      </c>
      <c r="I215" s="275" t="str">
        <f t="shared" si="6"/>
        <v/>
      </c>
    </row>
    <row r="216" spans="1:9" x14ac:dyDescent="0.25">
      <c r="A216" s="147">
        <v>212</v>
      </c>
      <c r="B216" s="278"/>
      <c r="C216" s="278"/>
      <c r="D216" s="278"/>
      <c r="E216" s="279"/>
      <c r="F216" s="278"/>
      <c r="G216" s="277">
        <v>1</v>
      </c>
      <c r="H216" s="277">
        <f t="shared" si="7"/>
        <v>0</v>
      </c>
      <c r="I216" s="275" t="str">
        <f t="shared" si="6"/>
        <v/>
      </c>
    </row>
    <row r="217" spans="1:9" x14ac:dyDescent="0.25">
      <c r="A217" s="147">
        <v>213</v>
      </c>
      <c r="B217" s="278"/>
      <c r="C217" s="278"/>
      <c r="D217" s="278"/>
      <c r="E217" s="279"/>
      <c r="F217" s="278"/>
      <c r="G217" s="277">
        <v>1</v>
      </c>
      <c r="H217" s="277">
        <f t="shared" si="7"/>
        <v>0</v>
      </c>
      <c r="I217" s="275" t="str">
        <f t="shared" si="6"/>
        <v/>
      </c>
    </row>
    <row r="218" spans="1:9" x14ac:dyDescent="0.25">
      <c r="A218" s="147">
        <v>214</v>
      </c>
      <c r="B218" s="278"/>
      <c r="C218" s="278"/>
      <c r="D218" s="278"/>
      <c r="E218" s="279"/>
      <c r="F218" s="278"/>
      <c r="G218" s="277">
        <v>1</v>
      </c>
      <c r="H218" s="277">
        <f t="shared" si="7"/>
        <v>0</v>
      </c>
      <c r="I218" s="275" t="str">
        <f t="shared" si="6"/>
        <v/>
      </c>
    </row>
    <row r="219" spans="1:9" x14ac:dyDescent="0.25">
      <c r="A219" s="147">
        <v>215</v>
      </c>
      <c r="B219" s="278"/>
      <c r="C219" s="278"/>
      <c r="D219" s="278"/>
      <c r="E219" s="279"/>
      <c r="F219" s="278"/>
      <c r="G219" s="277">
        <v>1</v>
      </c>
      <c r="H219" s="277">
        <f t="shared" si="7"/>
        <v>0</v>
      </c>
      <c r="I219" s="275" t="str">
        <f t="shared" si="6"/>
        <v/>
      </c>
    </row>
    <row r="220" spans="1:9" x14ac:dyDescent="0.25">
      <c r="A220" s="147">
        <v>216</v>
      </c>
      <c r="B220" s="278"/>
      <c r="C220" s="278"/>
      <c r="D220" s="278"/>
      <c r="E220" s="279"/>
      <c r="F220" s="278"/>
      <c r="G220" s="277">
        <v>1</v>
      </c>
      <c r="H220" s="277">
        <f t="shared" si="7"/>
        <v>0</v>
      </c>
      <c r="I220" s="275" t="str">
        <f t="shared" si="6"/>
        <v/>
      </c>
    </row>
    <row r="221" spans="1:9" x14ac:dyDescent="0.25">
      <c r="A221" s="147">
        <v>217</v>
      </c>
      <c r="B221" s="278"/>
      <c r="C221" s="278"/>
      <c r="D221" s="278"/>
      <c r="E221" s="279"/>
      <c r="F221" s="278"/>
      <c r="G221" s="277">
        <v>1</v>
      </c>
      <c r="H221" s="277">
        <f t="shared" si="7"/>
        <v>0</v>
      </c>
      <c r="I221" s="275" t="str">
        <f t="shared" si="6"/>
        <v/>
      </c>
    </row>
    <row r="222" spans="1:9" x14ac:dyDescent="0.25">
      <c r="A222" s="147">
        <v>218</v>
      </c>
      <c r="B222" s="278"/>
      <c r="C222" s="278"/>
      <c r="D222" s="278"/>
      <c r="E222" s="279"/>
      <c r="F222" s="278"/>
      <c r="G222" s="277">
        <v>1</v>
      </c>
      <c r="H222" s="277">
        <f t="shared" si="7"/>
        <v>0</v>
      </c>
      <c r="I222" s="275" t="str">
        <f t="shared" si="6"/>
        <v/>
      </c>
    </row>
    <row r="223" spans="1:9" x14ac:dyDescent="0.25">
      <c r="A223" s="147">
        <v>219</v>
      </c>
      <c r="B223" s="278"/>
      <c r="C223" s="278"/>
      <c r="D223" s="278"/>
      <c r="E223" s="279"/>
      <c r="F223" s="278"/>
      <c r="G223" s="277">
        <v>1</v>
      </c>
      <c r="H223" s="277">
        <f t="shared" si="7"/>
        <v>0</v>
      </c>
      <c r="I223" s="275" t="str">
        <f t="shared" si="6"/>
        <v/>
      </c>
    </row>
    <row r="224" spans="1:9" x14ac:dyDescent="0.25">
      <c r="A224" s="147">
        <v>220</v>
      </c>
      <c r="B224" s="278"/>
      <c r="C224" s="278"/>
      <c r="D224" s="278"/>
      <c r="E224" s="279"/>
      <c r="F224" s="278"/>
      <c r="G224" s="277">
        <v>1</v>
      </c>
      <c r="H224" s="277">
        <f t="shared" si="7"/>
        <v>0</v>
      </c>
      <c r="I224" s="275" t="str">
        <f t="shared" si="6"/>
        <v/>
      </c>
    </row>
    <row r="225" spans="1:9" x14ac:dyDescent="0.25">
      <c r="A225" s="147">
        <v>221</v>
      </c>
      <c r="B225" s="278"/>
      <c r="C225" s="278"/>
      <c r="D225" s="278"/>
      <c r="E225" s="279"/>
      <c r="F225" s="278"/>
      <c r="G225" s="277">
        <v>1</v>
      </c>
      <c r="H225" s="277">
        <f t="shared" si="7"/>
        <v>0</v>
      </c>
      <c r="I225" s="275" t="str">
        <f t="shared" si="6"/>
        <v/>
      </c>
    </row>
    <row r="226" spans="1:9" x14ac:dyDescent="0.25">
      <c r="A226" s="147">
        <v>222</v>
      </c>
      <c r="B226" s="278"/>
      <c r="C226" s="278"/>
      <c r="D226" s="278"/>
      <c r="E226" s="279"/>
      <c r="F226" s="278"/>
      <c r="G226" s="277">
        <v>1</v>
      </c>
      <c r="H226" s="277">
        <f t="shared" si="7"/>
        <v>0</v>
      </c>
      <c r="I226" s="275" t="str">
        <f t="shared" si="6"/>
        <v/>
      </c>
    </row>
    <row r="227" spans="1:9" x14ac:dyDescent="0.25">
      <c r="A227" s="147">
        <v>223</v>
      </c>
      <c r="B227" s="278"/>
      <c r="C227" s="278"/>
      <c r="D227" s="278"/>
      <c r="E227" s="279"/>
      <c r="F227" s="278"/>
      <c r="G227" s="277">
        <v>1</v>
      </c>
      <c r="H227" s="277">
        <f t="shared" si="7"/>
        <v>0</v>
      </c>
      <c r="I227" s="275" t="str">
        <f t="shared" si="6"/>
        <v/>
      </c>
    </row>
    <row r="228" spans="1:9" x14ac:dyDescent="0.25">
      <c r="A228" s="147">
        <v>224</v>
      </c>
      <c r="B228" s="278"/>
      <c r="C228" s="278"/>
      <c r="D228" s="278"/>
      <c r="E228" s="279"/>
      <c r="F228" s="278"/>
      <c r="G228" s="277">
        <v>1</v>
      </c>
      <c r="H228" s="277">
        <f t="shared" si="7"/>
        <v>0</v>
      </c>
      <c r="I228" s="275" t="str">
        <f t="shared" si="6"/>
        <v/>
      </c>
    </row>
    <row r="229" spans="1:9" x14ac:dyDescent="0.25">
      <c r="A229" s="147">
        <v>225</v>
      </c>
      <c r="B229" s="278"/>
      <c r="C229" s="278"/>
      <c r="D229" s="278"/>
      <c r="E229" s="279"/>
      <c r="F229" s="278"/>
      <c r="G229" s="277">
        <v>1</v>
      </c>
      <c r="H229" s="277">
        <f t="shared" si="7"/>
        <v>0</v>
      </c>
      <c r="I229" s="275" t="str">
        <f t="shared" si="6"/>
        <v/>
      </c>
    </row>
    <row r="230" spans="1:9" x14ac:dyDescent="0.25">
      <c r="A230" s="147">
        <v>226</v>
      </c>
      <c r="B230" s="278"/>
      <c r="C230" s="278"/>
      <c r="D230" s="278"/>
      <c r="E230" s="279"/>
      <c r="F230" s="278"/>
      <c r="G230" s="277">
        <v>1</v>
      </c>
      <c r="H230" s="277">
        <f t="shared" si="7"/>
        <v>0</v>
      </c>
      <c r="I230" s="275" t="str">
        <f t="shared" si="6"/>
        <v/>
      </c>
    </row>
    <row r="231" spans="1:9" x14ac:dyDescent="0.25">
      <c r="A231" s="147">
        <v>227</v>
      </c>
      <c r="B231" s="278"/>
      <c r="C231" s="278"/>
      <c r="D231" s="278"/>
      <c r="E231" s="279"/>
      <c r="F231" s="278"/>
      <c r="G231" s="277">
        <v>1</v>
      </c>
      <c r="H231" s="277">
        <f t="shared" si="7"/>
        <v>0</v>
      </c>
      <c r="I231" s="275" t="str">
        <f t="shared" si="6"/>
        <v/>
      </c>
    </row>
    <row r="232" spans="1:9" x14ac:dyDescent="0.25">
      <c r="A232" s="147">
        <v>228</v>
      </c>
      <c r="B232" s="278"/>
      <c r="C232" s="278"/>
      <c r="D232" s="278"/>
      <c r="E232" s="279"/>
      <c r="F232" s="278"/>
      <c r="G232" s="277">
        <v>1</v>
      </c>
      <c r="H232" s="277">
        <f t="shared" si="7"/>
        <v>0</v>
      </c>
      <c r="I232" s="275" t="str">
        <f t="shared" si="6"/>
        <v/>
      </c>
    </row>
    <row r="233" spans="1:9" x14ac:dyDescent="0.25">
      <c r="A233" s="147">
        <v>229</v>
      </c>
      <c r="B233" s="278"/>
      <c r="C233" s="278"/>
      <c r="D233" s="278"/>
      <c r="E233" s="279"/>
      <c r="F233" s="278"/>
      <c r="G233" s="277">
        <v>1</v>
      </c>
      <c r="H233" s="277">
        <f t="shared" si="7"/>
        <v>0</v>
      </c>
      <c r="I233" s="275" t="str">
        <f t="shared" si="6"/>
        <v/>
      </c>
    </row>
    <row r="234" spans="1:9" x14ac:dyDescent="0.25">
      <c r="A234" s="147">
        <v>230</v>
      </c>
      <c r="B234" s="278"/>
      <c r="C234" s="278"/>
      <c r="D234" s="278"/>
      <c r="E234" s="279"/>
      <c r="F234" s="278"/>
      <c r="G234" s="277">
        <v>1</v>
      </c>
      <c r="H234" s="277">
        <f t="shared" si="7"/>
        <v>0</v>
      </c>
      <c r="I234" s="275" t="str">
        <f t="shared" si="6"/>
        <v/>
      </c>
    </row>
    <row r="235" spans="1:9" x14ac:dyDescent="0.25">
      <c r="A235" s="147">
        <v>231</v>
      </c>
      <c r="B235" s="278"/>
      <c r="C235" s="278"/>
      <c r="D235" s="278"/>
      <c r="E235" s="279"/>
      <c r="F235" s="278"/>
      <c r="G235" s="277">
        <v>1</v>
      </c>
      <c r="H235" s="277">
        <f t="shared" si="7"/>
        <v>0</v>
      </c>
      <c r="I235" s="275" t="str">
        <f t="shared" si="6"/>
        <v/>
      </c>
    </row>
    <row r="236" spans="1:9" x14ac:dyDescent="0.25">
      <c r="A236" s="147">
        <v>232</v>
      </c>
      <c r="B236" s="278"/>
      <c r="C236" s="278"/>
      <c r="D236" s="278"/>
      <c r="E236" s="279"/>
      <c r="F236" s="278"/>
      <c r="G236" s="277">
        <v>1</v>
      </c>
      <c r="H236" s="277">
        <f t="shared" si="7"/>
        <v>0</v>
      </c>
      <c r="I236" s="275" t="str">
        <f t="shared" si="6"/>
        <v/>
      </c>
    </row>
    <row r="237" spans="1:9" x14ac:dyDescent="0.25">
      <c r="A237" s="147">
        <v>233</v>
      </c>
      <c r="B237" s="278"/>
      <c r="C237" s="278"/>
      <c r="D237" s="278"/>
      <c r="E237" s="279"/>
      <c r="F237" s="278"/>
      <c r="G237" s="277">
        <v>1</v>
      </c>
      <c r="H237" s="277">
        <f t="shared" si="7"/>
        <v>0</v>
      </c>
      <c r="I237" s="275" t="str">
        <f t="shared" si="6"/>
        <v/>
      </c>
    </row>
    <row r="238" spans="1:9" x14ac:dyDescent="0.25">
      <c r="A238" s="147">
        <v>234</v>
      </c>
      <c r="B238" s="278"/>
      <c r="C238" s="278"/>
      <c r="D238" s="278"/>
      <c r="E238" s="279"/>
      <c r="F238" s="278"/>
      <c r="G238" s="277">
        <v>1</v>
      </c>
      <c r="H238" s="277">
        <f t="shared" si="7"/>
        <v>0</v>
      </c>
      <c r="I238" s="275" t="str">
        <f t="shared" si="6"/>
        <v/>
      </c>
    </row>
    <row r="239" spans="1:9" x14ac:dyDescent="0.25">
      <c r="A239" s="147">
        <v>235</v>
      </c>
      <c r="B239" s="278"/>
      <c r="C239" s="278"/>
      <c r="D239" s="278"/>
      <c r="E239" s="279"/>
      <c r="F239" s="278"/>
      <c r="G239" s="277">
        <v>1</v>
      </c>
      <c r="H239" s="277">
        <f t="shared" si="7"/>
        <v>0</v>
      </c>
      <c r="I239" s="275" t="str">
        <f t="shared" si="6"/>
        <v/>
      </c>
    </row>
    <row r="240" spans="1:9" x14ac:dyDescent="0.25">
      <c r="A240" s="147">
        <v>236</v>
      </c>
      <c r="B240" s="278"/>
      <c r="C240" s="278"/>
      <c r="D240" s="278"/>
      <c r="E240" s="279"/>
      <c r="F240" s="278"/>
      <c r="G240" s="277">
        <v>1</v>
      </c>
      <c r="H240" s="277">
        <f t="shared" si="7"/>
        <v>0</v>
      </c>
      <c r="I240" s="275" t="str">
        <f t="shared" si="6"/>
        <v/>
      </c>
    </row>
    <row r="241" spans="1:9" x14ac:dyDescent="0.25">
      <c r="A241" s="147">
        <v>237</v>
      </c>
      <c r="B241" s="278"/>
      <c r="C241" s="278"/>
      <c r="D241" s="278"/>
      <c r="E241" s="279"/>
      <c r="F241" s="278"/>
      <c r="G241" s="277">
        <v>1</v>
      </c>
      <c r="H241" s="277">
        <f t="shared" si="7"/>
        <v>0</v>
      </c>
      <c r="I241" s="275" t="str">
        <f t="shared" si="6"/>
        <v/>
      </c>
    </row>
    <row r="242" spans="1:9" x14ac:dyDescent="0.25">
      <c r="A242" s="147">
        <v>238</v>
      </c>
      <c r="B242" s="278"/>
      <c r="C242" s="278"/>
      <c r="D242" s="278"/>
      <c r="E242" s="279"/>
      <c r="F242" s="278"/>
      <c r="G242" s="277">
        <v>1</v>
      </c>
      <c r="H242" s="277">
        <f t="shared" si="7"/>
        <v>0</v>
      </c>
      <c r="I242" s="275" t="str">
        <f t="shared" si="6"/>
        <v/>
      </c>
    </row>
    <row r="243" spans="1:9" x14ac:dyDescent="0.25">
      <c r="A243" s="147">
        <v>239</v>
      </c>
      <c r="B243" s="278"/>
      <c r="C243" s="278"/>
      <c r="D243" s="278"/>
      <c r="E243" s="279"/>
      <c r="F243" s="278"/>
      <c r="G243" s="277">
        <v>1</v>
      </c>
      <c r="H243" s="277">
        <f t="shared" si="7"/>
        <v>0</v>
      </c>
      <c r="I243" s="275" t="str">
        <f t="shared" si="6"/>
        <v/>
      </c>
    </row>
    <row r="244" spans="1:9" x14ac:dyDescent="0.25">
      <c r="A244" s="147">
        <v>240</v>
      </c>
      <c r="B244" s="278"/>
      <c r="C244" s="278"/>
      <c r="D244" s="278"/>
      <c r="E244" s="279"/>
      <c r="F244" s="278"/>
      <c r="G244" s="277">
        <v>1</v>
      </c>
      <c r="H244" s="277">
        <f t="shared" si="7"/>
        <v>0</v>
      </c>
      <c r="I244" s="275" t="str">
        <f t="shared" si="6"/>
        <v/>
      </c>
    </row>
    <row r="245" spans="1:9" x14ac:dyDescent="0.25">
      <c r="A245" s="147">
        <v>241</v>
      </c>
      <c r="B245" s="278"/>
      <c r="C245" s="278"/>
      <c r="D245" s="278"/>
      <c r="E245" s="279"/>
      <c r="F245" s="278"/>
      <c r="G245" s="277">
        <v>1</v>
      </c>
      <c r="H245" s="277">
        <f t="shared" si="7"/>
        <v>0</v>
      </c>
      <c r="I245" s="275" t="str">
        <f t="shared" si="6"/>
        <v/>
      </c>
    </row>
    <row r="246" spans="1:9" x14ac:dyDescent="0.25">
      <c r="A246" s="147">
        <v>242</v>
      </c>
      <c r="B246" s="278"/>
      <c r="C246" s="278"/>
      <c r="D246" s="278"/>
      <c r="E246" s="279"/>
      <c r="F246" s="278"/>
      <c r="G246" s="277">
        <v>1</v>
      </c>
      <c r="H246" s="277">
        <f t="shared" si="7"/>
        <v>0</v>
      </c>
      <c r="I246" s="275" t="str">
        <f t="shared" si="6"/>
        <v/>
      </c>
    </row>
    <row r="247" spans="1:9" x14ac:dyDescent="0.25">
      <c r="A247" s="147">
        <v>243</v>
      </c>
      <c r="B247" s="278"/>
      <c r="C247" s="278"/>
      <c r="D247" s="278"/>
      <c r="E247" s="279"/>
      <c r="F247" s="278"/>
      <c r="G247" s="277">
        <v>1</v>
      </c>
      <c r="H247" s="277">
        <f t="shared" si="7"/>
        <v>0</v>
      </c>
      <c r="I247" s="275" t="str">
        <f t="shared" si="6"/>
        <v/>
      </c>
    </row>
    <row r="248" spans="1:9" x14ac:dyDescent="0.25">
      <c r="A248" s="147">
        <v>244</v>
      </c>
      <c r="B248" s="278"/>
      <c r="C248" s="278"/>
      <c r="D248" s="278"/>
      <c r="E248" s="279"/>
      <c r="F248" s="278"/>
      <c r="G248" s="277">
        <v>1</v>
      </c>
      <c r="H248" s="277">
        <f t="shared" si="7"/>
        <v>0</v>
      </c>
      <c r="I248" s="275" t="str">
        <f t="shared" si="6"/>
        <v/>
      </c>
    </row>
    <row r="249" spans="1:9" x14ac:dyDescent="0.25">
      <c r="A249" s="147">
        <v>245</v>
      </c>
      <c r="B249" s="278"/>
      <c r="C249" s="278"/>
      <c r="D249" s="278"/>
      <c r="E249" s="279"/>
      <c r="F249" s="278"/>
      <c r="G249" s="277">
        <v>1</v>
      </c>
      <c r="H249" s="277">
        <f t="shared" si="7"/>
        <v>0</v>
      </c>
      <c r="I249" s="275" t="str">
        <f t="shared" si="6"/>
        <v/>
      </c>
    </row>
    <row r="250" spans="1:9" x14ac:dyDescent="0.25">
      <c r="A250" s="147">
        <v>246</v>
      </c>
      <c r="B250" s="278"/>
      <c r="C250" s="278"/>
      <c r="D250" s="278"/>
      <c r="E250" s="279"/>
      <c r="F250" s="278"/>
      <c r="G250" s="277">
        <v>1</v>
      </c>
      <c r="H250" s="277">
        <f t="shared" si="7"/>
        <v>0</v>
      </c>
      <c r="I250" s="275" t="str">
        <f t="shared" si="6"/>
        <v/>
      </c>
    </row>
    <row r="251" spans="1:9" x14ac:dyDescent="0.25">
      <c r="A251" s="147">
        <v>247</v>
      </c>
      <c r="B251" s="278"/>
      <c r="C251" s="278"/>
      <c r="D251" s="278"/>
      <c r="E251" s="279"/>
      <c r="F251" s="278"/>
      <c r="G251" s="277">
        <v>1</v>
      </c>
      <c r="H251" s="277">
        <f t="shared" si="7"/>
        <v>0</v>
      </c>
      <c r="I251" s="275" t="str">
        <f t="shared" si="6"/>
        <v/>
      </c>
    </row>
    <row r="252" spans="1:9" x14ac:dyDescent="0.25">
      <c r="A252" s="147">
        <v>248</v>
      </c>
      <c r="B252" s="278"/>
      <c r="C252" s="278"/>
      <c r="D252" s="278"/>
      <c r="E252" s="279"/>
      <c r="F252" s="278"/>
      <c r="G252" s="277">
        <v>1</v>
      </c>
      <c r="H252" s="277">
        <f t="shared" si="7"/>
        <v>0</v>
      </c>
      <c r="I252" s="275" t="str">
        <f t="shared" si="6"/>
        <v/>
      </c>
    </row>
    <row r="253" spans="1:9" x14ac:dyDescent="0.25">
      <c r="A253" s="147">
        <v>249</v>
      </c>
      <c r="B253" s="278"/>
      <c r="C253" s="278"/>
      <c r="D253" s="278"/>
      <c r="E253" s="279"/>
      <c r="F253" s="278"/>
      <c r="G253" s="277">
        <v>1</v>
      </c>
      <c r="H253" s="277">
        <f t="shared" si="7"/>
        <v>0</v>
      </c>
      <c r="I253" s="275" t="str">
        <f t="shared" si="6"/>
        <v/>
      </c>
    </row>
    <row r="254" spans="1:9" x14ac:dyDescent="0.25">
      <c r="A254" s="147">
        <v>250</v>
      </c>
      <c r="B254" s="278"/>
      <c r="C254" s="278"/>
      <c r="D254" s="278"/>
      <c r="E254" s="279"/>
      <c r="F254" s="278"/>
      <c r="G254" s="277">
        <v>1</v>
      </c>
      <c r="H254" s="277">
        <f t="shared" si="7"/>
        <v>0</v>
      </c>
      <c r="I254" s="275" t="str">
        <f t="shared" si="6"/>
        <v/>
      </c>
    </row>
    <row r="255" spans="1:9" x14ac:dyDescent="0.25">
      <c r="A255" s="147">
        <v>251</v>
      </c>
      <c r="B255" s="278"/>
      <c r="C255" s="278"/>
      <c r="D255" s="278"/>
      <c r="E255" s="279"/>
      <c r="F255" s="278"/>
      <c r="G255" s="277">
        <v>1</v>
      </c>
      <c r="H255" s="277">
        <f t="shared" si="7"/>
        <v>0</v>
      </c>
      <c r="I255" s="275" t="str">
        <f t="shared" si="6"/>
        <v/>
      </c>
    </row>
    <row r="256" spans="1:9" x14ac:dyDescent="0.25">
      <c r="A256" s="147">
        <v>252</v>
      </c>
      <c r="B256" s="278"/>
      <c r="C256" s="278"/>
      <c r="D256" s="278"/>
      <c r="E256" s="279"/>
      <c r="F256" s="278"/>
      <c r="G256" s="277">
        <v>1</v>
      </c>
      <c r="H256" s="277">
        <f t="shared" si="7"/>
        <v>0</v>
      </c>
      <c r="I256" s="275" t="str">
        <f t="shared" si="6"/>
        <v/>
      </c>
    </row>
    <row r="257" spans="1:9" x14ac:dyDescent="0.25">
      <c r="A257" s="147">
        <v>253</v>
      </c>
      <c r="B257" s="278"/>
      <c r="C257" s="278"/>
      <c r="D257" s="278"/>
      <c r="E257" s="279"/>
      <c r="F257" s="278"/>
      <c r="G257" s="277">
        <v>1</v>
      </c>
      <c r="H257" s="277">
        <f t="shared" si="7"/>
        <v>0</v>
      </c>
      <c r="I257" s="275" t="str">
        <f t="shared" si="6"/>
        <v/>
      </c>
    </row>
    <row r="258" spans="1:9" x14ac:dyDescent="0.25">
      <c r="A258" s="147">
        <v>254</v>
      </c>
      <c r="B258" s="278"/>
      <c r="C258" s="278"/>
      <c r="D258" s="278"/>
      <c r="E258" s="279"/>
      <c r="F258" s="278"/>
      <c r="G258" s="277">
        <v>1</v>
      </c>
      <c r="H258" s="277">
        <f t="shared" si="7"/>
        <v>0</v>
      </c>
      <c r="I258" s="275" t="str">
        <f t="shared" si="6"/>
        <v/>
      </c>
    </row>
    <row r="259" spans="1:9" x14ac:dyDescent="0.25">
      <c r="A259" s="147">
        <v>255</v>
      </c>
      <c r="B259" s="278"/>
      <c r="C259" s="278"/>
      <c r="D259" s="278"/>
      <c r="E259" s="279"/>
      <c r="F259" s="278"/>
      <c r="G259" s="277">
        <v>1</v>
      </c>
      <c r="H259" s="277">
        <f t="shared" si="7"/>
        <v>0</v>
      </c>
      <c r="I259" s="275" t="str">
        <f t="shared" si="6"/>
        <v/>
      </c>
    </row>
    <row r="260" spans="1:9" x14ac:dyDescent="0.25">
      <c r="A260" s="147">
        <v>256</v>
      </c>
      <c r="B260" s="278"/>
      <c r="C260" s="278"/>
      <c r="D260" s="278"/>
      <c r="E260" s="279"/>
      <c r="F260" s="278"/>
      <c r="G260" s="277">
        <v>1</v>
      </c>
      <c r="H260" s="277">
        <f t="shared" si="7"/>
        <v>0</v>
      </c>
      <c r="I260" s="275" t="str">
        <f t="shared" si="6"/>
        <v/>
      </c>
    </row>
    <row r="261" spans="1:9" x14ac:dyDescent="0.25">
      <c r="A261" s="147">
        <v>257</v>
      </c>
      <c r="B261" s="278"/>
      <c r="C261" s="278"/>
      <c r="D261" s="278"/>
      <c r="E261" s="279"/>
      <c r="F261" s="278"/>
      <c r="G261" s="277">
        <v>1</v>
      </c>
      <c r="H261" s="277">
        <f t="shared" si="7"/>
        <v>0</v>
      </c>
      <c r="I261" s="275" t="str">
        <f t="shared" si="6"/>
        <v/>
      </c>
    </row>
    <row r="262" spans="1:9" x14ac:dyDescent="0.25">
      <c r="A262" s="147">
        <v>258</v>
      </c>
      <c r="B262" s="278"/>
      <c r="C262" s="278"/>
      <c r="D262" s="278"/>
      <c r="E262" s="279"/>
      <c r="F262" s="278"/>
      <c r="G262" s="277">
        <v>1</v>
      </c>
      <c r="H262" s="277">
        <f t="shared" si="7"/>
        <v>0</v>
      </c>
      <c r="I262" s="275" t="str">
        <f t="shared" ref="I262:I304" si="8">IF((COUNTBLANK(B262:E262))=0,IF(H262&gt;1,"Jméno se opakuje"," "),IF((COUNTBLANK(B262:E262))&gt;0,IF((COUNTBLANK(B262:E262))&lt;4,"nejsou vyplněna všechna pole",""),""))</f>
        <v/>
      </c>
    </row>
    <row r="263" spans="1:9" x14ac:dyDescent="0.25">
      <c r="A263" s="147">
        <v>259</v>
      </c>
      <c r="B263" s="278"/>
      <c r="C263" s="278"/>
      <c r="D263" s="278"/>
      <c r="E263" s="279"/>
      <c r="F263" s="278"/>
      <c r="G263" s="277">
        <v>1</v>
      </c>
      <c r="H263" s="277">
        <f t="shared" si="7"/>
        <v>0</v>
      </c>
      <c r="I263" s="275" t="str">
        <f t="shared" si="8"/>
        <v/>
      </c>
    </row>
    <row r="264" spans="1:9" x14ac:dyDescent="0.25">
      <c r="A264" s="147">
        <v>260</v>
      </c>
      <c r="B264" s="278"/>
      <c r="C264" s="278"/>
      <c r="D264" s="278"/>
      <c r="E264" s="279"/>
      <c r="F264" s="278"/>
      <c r="G264" s="277">
        <v>1</v>
      </c>
      <c r="H264" s="277">
        <f t="shared" ref="H264:H304" si="9">SUMIFS(G$5:G$304,C$5:C$304,C$5:C$304,D$5:D$304,D$5:D$304)</f>
        <v>0</v>
      </c>
      <c r="I264" s="275" t="str">
        <f t="shared" si="8"/>
        <v/>
      </c>
    </row>
    <row r="265" spans="1:9" x14ac:dyDescent="0.25">
      <c r="A265" s="147">
        <v>261</v>
      </c>
      <c r="B265" s="278"/>
      <c r="C265" s="278"/>
      <c r="D265" s="278"/>
      <c r="E265" s="279"/>
      <c r="F265" s="278"/>
      <c r="G265" s="277">
        <v>1</v>
      </c>
      <c r="H265" s="277">
        <f t="shared" si="9"/>
        <v>0</v>
      </c>
      <c r="I265" s="275" t="str">
        <f t="shared" si="8"/>
        <v/>
      </c>
    </row>
    <row r="266" spans="1:9" x14ac:dyDescent="0.25">
      <c r="A266" s="147">
        <v>262</v>
      </c>
      <c r="B266" s="278"/>
      <c r="C266" s="278"/>
      <c r="D266" s="278"/>
      <c r="E266" s="279"/>
      <c r="F266" s="278"/>
      <c r="G266" s="277">
        <v>1</v>
      </c>
      <c r="H266" s="277">
        <f t="shared" si="9"/>
        <v>0</v>
      </c>
      <c r="I266" s="275" t="str">
        <f t="shared" si="8"/>
        <v/>
      </c>
    </row>
    <row r="267" spans="1:9" x14ac:dyDescent="0.25">
      <c r="A267" s="147">
        <v>263</v>
      </c>
      <c r="B267" s="278"/>
      <c r="C267" s="278"/>
      <c r="D267" s="278"/>
      <c r="E267" s="279"/>
      <c r="F267" s="278"/>
      <c r="G267" s="277">
        <v>1</v>
      </c>
      <c r="H267" s="277">
        <f t="shared" si="9"/>
        <v>0</v>
      </c>
      <c r="I267" s="275" t="str">
        <f t="shared" si="8"/>
        <v/>
      </c>
    </row>
    <row r="268" spans="1:9" x14ac:dyDescent="0.25">
      <c r="A268" s="147">
        <v>264</v>
      </c>
      <c r="B268" s="278"/>
      <c r="C268" s="278"/>
      <c r="D268" s="278"/>
      <c r="E268" s="279"/>
      <c r="F268" s="278"/>
      <c r="G268" s="277">
        <v>1</v>
      </c>
      <c r="H268" s="277">
        <f t="shared" si="9"/>
        <v>0</v>
      </c>
      <c r="I268" s="275" t="str">
        <f t="shared" si="8"/>
        <v/>
      </c>
    </row>
    <row r="269" spans="1:9" x14ac:dyDescent="0.25">
      <c r="A269" s="147">
        <v>265</v>
      </c>
      <c r="B269" s="278"/>
      <c r="C269" s="278"/>
      <c r="D269" s="278"/>
      <c r="E269" s="279"/>
      <c r="F269" s="278"/>
      <c r="G269" s="277">
        <v>1</v>
      </c>
      <c r="H269" s="277">
        <f t="shared" si="9"/>
        <v>0</v>
      </c>
      <c r="I269" s="275" t="str">
        <f t="shared" si="8"/>
        <v/>
      </c>
    </row>
    <row r="270" spans="1:9" x14ac:dyDescent="0.25">
      <c r="A270" s="147">
        <v>266</v>
      </c>
      <c r="B270" s="278"/>
      <c r="C270" s="278"/>
      <c r="D270" s="278"/>
      <c r="E270" s="279"/>
      <c r="F270" s="278"/>
      <c r="G270" s="277">
        <v>1</v>
      </c>
      <c r="H270" s="277">
        <f t="shared" si="9"/>
        <v>0</v>
      </c>
      <c r="I270" s="275" t="str">
        <f t="shared" si="8"/>
        <v/>
      </c>
    </row>
    <row r="271" spans="1:9" x14ac:dyDescent="0.25">
      <c r="A271" s="147">
        <v>267</v>
      </c>
      <c r="B271" s="278"/>
      <c r="C271" s="278"/>
      <c r="D271" s="278"/>
      <c r="E271" s="279"/>
      <c r="F271" s="278"/>
      <c r="G271" s="277">
        <v>1</v>
      </c>
      <c r="H271" s="277">
        <f t="shared" si="9"/>
        <v>0</v>
      </c>
      <c r="I271" s="275" t="str">
        <f t="shared" si="8"/>
        <v/>
      </c>
    </row>
    <row r="272" spans="1:9" x14ac:dyDescent="0.25">
      <c r="A272" s="147">
        <v>268</v>
      </c>
      <c r="B272" s="278"/>
      <c r="C272" s="278"/>
      <c r="D272" s="278"/>
      <c r="E272" s="279"/>
      <c r="F272" s="278"/>
      <c r="G272" s="277">
        <v>1</v>
      </c>
      <c r="H272" s="277">
        <f t="shared" si="9"/>
        <v>0</v>
      </c>
      <c r="I272" s="275" t="str">
        <f t="shared" si="8"/>
        <v/>
      </c>
    </row>
    <row r="273" spans="1:9" x14ac:dyDescent="0.25">
      <c r="A273" s="147">
        <v>269</v>
      </c>
      <c r="B273" s="278"/>
      <c r="C273" s="278"/>
      <c r="D273" s="278"/>
      <c r="E273" s="279"/>
      <c r="F273" s="278"/>
      <c r="G273" s="277">
        <v>1</v>
      </c>
      <c r="H273" s="277">
        <f t="shared" si="9"/>
        <v>0</v>
      </c>
      <c r="I273" s="275" t="str">
        <f t="shared" si="8"/>
        <v/>
      </c>
    </row>
    <row r="274" spans="1:9" x14ac:dyDescent="0.25">
      <c r="A274" s="147">
        <v>270</v>
      </c>
      <c r="B274" s="278"/>
      <c r="C274" s="278"/>
      <c r="D274" s="278"/>
      <c r="E274" s="279"/>
      <c r="F274" s="278"/>
      <c r="G274" s="277">
        <v>1</v>
      </c>
      <c r="H274" s="277">
        <f t="shared" si="9"/>
        <v>0</v>
      </c>
      <c r="I274" s="275" t="str">
        <f t="shared" si="8"/>
        <v/>
      </c>
    </row>
    <row r="275" spans="1:9" x14ac:dyDescent="0.25">
      <c r="A275" s="147">
        <v>271</v>
      </c>
      <c r="B275" s="278"/>
      <c r="C275" s="278"/>
      <c r="D275" s="278"/>
      <c r="E275" s="279"/>
      <c r="F275" s="278"/>
      <c r="G275" s="277">
        <v>1</v>
      </c>
      <c r="H275" s="277">
        <f t="shared" si="9"/>
        <v>0</v>
      </c>
      <c r="I275" s="275" t="str">
        <f t="shared" si="8"/>
        <v/>
      </c>
    </row>
    <row r="276" spans="1:9" x14ac:dyDescent="0.25">
      <c r="A276" s="147">
        <v>272</v>
      </c>
      <c r="B276" s="278"/>
      <c r="C276" s="278"/>
      <c r="D276" s="278"/>
      <c r="E276" s="279"/>
      <c r="F276" s="278"/>
      <c r="G276" s="277">
        <v>1</v>
      </c>
      <c r="H276" s="277">
        <f t="shared" si="9"/>
        <v>0</v>
      </c>
      <c r="I276" s="275" t="str">
        <f t="shared" si="8"/>
        <v/>
      </c>
    </row>
    <row r="277" spans="1:9" x14ac:dyDescent="0.25">
      <c r="A277" s="147">
        <v>273</v>
      </c>
      <c r="B277" s="278"/>
      <c r="C277" s="278"/>
      <c r="D277" s="278"/>
      <c r="E277" s="279"/>
      <c r="F277" s="278"/>
      <c r="G277" s="277">
        <v>1</v>
      </c>
      <c r="H277" s="277">
        <f t="shared" si="9"/>
        <v>0</v>
      </c>
      <c r="I277" s="275" t="str">
        <f t="shared" si="8"/>
        <v/>
      </c>
    </row>
    <row r="278" spans="1:9" x14ac:dyDescent="0.25">
      <c r="A278" s="147">
        <v>274</v>
      </c>
      <c r="B278" s="278"/>
      <c r="C278" s="278"/>
      <c r="D278" s="278"/>
      <c r="E278" s="279"/>
      <c r="F278" s="278"/>
      <c r="G278" s="277">
        <v>1</v>
      </c>
      <c r="H278" s="277">
        <f t="shared" si="9"/>
        <v>0</v>
      </c>
      <c r="I278" s="275" t="str">
        <f t="shared" si="8"/>
        <v/>
      </c>
    </row>
    <row r="279" spans="1:9" x14ac:dyDescent="0.25">
      <c r="A279" s="147">
        <v>275</v>
      </c>
      <c r="B279" s="278"/>
      <c r="C279" s="278"/>
      <c r="D279" s="278"/>
      <c r="E279" s="279"/>
      <c r="F279" s="278"/>
      <c r="G279" s="277">
        <v>1</v>
      </c>
      <c r="H279" s="277">
        <f t="shared" si="9"/>
        <v>0</v>
      </c>
      <c r="I279" s="275" t="str">
        <f t="shared" si="8"/>
        <v/>
      </c>
    </row>
    <row r="280" spans="1:9" x14ac:dyDescent="0.25">
      <c r="A280" s="147">
        <v>276</v>
      </c>
      <c r="B280" s="278"/>
      <c r="C280" s="278"/>
      <c r="D280" s="278"/>
      <c r="E280" s="279"/>
      <c r="F280" s="278"/>
      <c r="G280" s="277">
        <v>1</v>
      </c>
      <c r="H280" s="277">
        <f t="shared" si="9"/>
        <v>0</v>
      </c>
      <c r="I280" s="275" t="str">
        <f t="shared" si="8"/>
        <v/>
      </c>
    </row>
    <row r="281" spans="1:9" x14ac:dyDescent="0.25">
      <c r="A281" s="147">
        <v>277</v>
      </c>
      <c r="B281" s="278"/>
      <c r="C281" s="278"/>
      <c r="D281" s="278"/>
      <c r="E281" s="279"/>
      <c r="F281" s="278"/>
      <c r="G281" s="277">
        <v>1</v>
      </c>
      <c r="H281" s="277">
        <f t="shared" si="9"/>
        <v>0</v>
      </c>
      <c r="I281" s="275" t="str">
        <f t="shared" si="8"/>
        <v/>
      </c>
    </row>
    <row r="282" spans="1:9" x14ac:dyDescent="0.25">
      <c r="A282" s="147">
        <v>278</v>
      </c>
      <c r="B282" s="278"/>
      <c r="C282" s="278"/>
      <c r="D282" s="278"/>
      <c r="E282" s="279"/>
      <c r="F282" s="278"/>
      <c r="G282" s="277">
        <v>1</v>
      </c>
      <c r="H282" s="277">
        <f t="shared" si="9"/>
        <v>0</v>
      </c>
      <c r="I282" s="275" t="str">
        <f t="shared" si="8"/>
        <v/>
      </c>
    </row>
    <row r="283" spans="1:9" x14ac:dyDescent="0.25">
      <c r="A283" s="147">
        <v>279</v>
      </c>
      <c r="B283" s="278"/>
      <c r="C283" s="278"/>
      <c r="D283" s="278"/>
      <c r="E283" s="279"/>
      <c r="F283" s="278"/>
      <c r="G283" s="277">
        <v>1</v>
      </c>
      <c r="H283" s="277">
        <f t="shared" si="9"/>
        <v>0</v>
      </c>
      <c r="I283" s="275" t="str">
        <f t="shared" si="8"/>
        <v/>
      </c>
    </row>
    <row r="284" spans="1:9" x14ac:dyDescent="0.25">
      <c r="A284" s="147">
        <v>280</v>
      </c>
      <c r="B284" s="278"/>
      <c r="C284" s="278"/>
      <c r="D284" s="278"/>
      <c r="E284" s="279"/>
      <c r="F284" s="278"/>
      <c r="G284" s="277">
        <v>1</v>
      </c>
      <c r="H284" s="277">
        <f t="shared" si="9"/>
        <v>0</v>
      </c>
      <c r="I284" s="275" t="str">
        <f t="shared" si="8"/>
        <v/>
      </c>
    </row>
    <row r="285" spans="1:9" x14ac:dyDescent="0.25">
      <c r="A285" s="147">
        <v>281</v>
      </c>
      <c r="B285" s="278"/>
      <c r="C285" s="278"/>
      <c r="D285" s="278"/>
      <c r="E285" s="279"/>
      <c r="F285" s="278"/>
      <c r="G285" s="277">
        <v>1</v>
      </c>
      <c r="H285" s="277">
        <f t="shared" si="9"/>
        <v>0</v>
      </c>
      <c r="I285" s="275" t="str">
        <f t="shared" si="8"/>
        <v/>
      </c>
    </row>
    <row r="286" spans="1:9" x14ac:dyDescent="0.25">
      <c r="A286" s="147">
        <v>282</v>
      </c>
      <c r="B286" s="278"/>
      <c r="C286" s="278"/>
      <c r="D286" s="278"/>
      <c r="E286" s="279"/>
      <c r="F286" s="278"/>
      <c r="G286" s="277">
        <v>1</v>
      </c>
      <c r="H286" s="277">
        <f t="shared" si="9"/>
        <v>0</v>
      </c>
      <c r="I286" s="275" t="str">
        <f t="shared" si="8"/>
        <v/>
      </c>
    </row>
    <row r="287" spans="1:9" x14ac:dyDescent="0.25">
      <c r="A287" s="147">
        <v>283</v>
      </c>
      <c r="B287" s="278"/>
      <c r="C287" s="278"/>
      <c r="D287" s="278"/>
      <c r="E287" s="279"/>
      <c r="F287" s="278"/>
      <c r="G287" s="277">
        <v>1</v>
      </c>
      <c r="H287" s="277">
        <f t="shared" si="9"/>
        <v>0</v>
      </c>
      <c r="I287" s="275" t="str">
        <f t="shared" si="8"/>
        <v/>
      </c>
    </row>
    <row r="288" spans="1:9" x14ac:dyDescent="0.25">
      <c r="A288" s="147">
        <v>284</v>
      </c>
      <c r="B288" s="278"/>
      <c r="C288" s="278"/>
      <c r="D288" s="278"/>
      <c r="E288" s="279"/>
      <c r="F288" s="278"/>
      <c r="G288" s="277">
        <v>1</v>
      </c>
      <c r="H288" s="277">
        <f t="shared" si="9"/>
        <v>0</v>
      </c>
      <c r="I288" s="275" t="str">
        <f t="shared" si="8"/>
        <v/>
      </c>
    </row>
    <row r="289" spans="1:9" x14ac:dyDescent="0.25">
      <c r="A289" s="147">
        <v>285</v>
      </c>
      <c r="B289" s="278"/>
      <c r="C289" s="278"/>
      <c r="D289" s="278"/>
      <c r="E289" s="279"/>
      <c r="F289" s="278"/>
      <c r="G289" s="277">
        <v>1</v>
      </c>
      <c r="H289" s="277">
        <f t="shared" si="9"/>
        <v>0</v>
      </c>
      <c r="I289" s="275" t="str">
        <f t="shared" si="8"/>
        <v/>
      </c>
    </row>
    <row r="290" spans="1:9" x14ac:dyDescent="0.25">
      <c r="A290" s="147">
        <v>286</v>
      </c>
      <c r="B290" s="278"/>
      <c r="C290" s="278"/>
      <c r="D290" s="278"/>
      <c r="E290" s="279"/>
      <c r="F290" s="278"/>
      <c r="G290" s="277">
        <v>1</v>
      </c>
      <c r="H290" s="277">
        <f t="shared" si="9"/>
        <v>0</v>
      </c>
      <c r="I290" s="275" t="str">
        <f t="shared" si="8"/>
        <v/>
      </c>
    </row>
    <row r="291" spans="1:9" x14ac:dyDescent="0.25">
      <c r="A291" s="147">
        <v>287</v>
      </c>
      <c r="B291" s="278"/>
      <c r="C291" s="278"/>
      <c r="D291" s="278"/>
      <c r="E291" s="279"/>
      <c r="F291" s="278"/>
      <c r="G291" s="277">
        <v>1</v>
      </c>
      <c r="H291" s="277">
        <f t="shared" si="9"/>
        <v>0</v>
      </c>
      <c r="I291" s="275" t="str">
        <f t="shared" si="8"/>
        <v/>
      </c>
    </row>
    <row r="292" spans="1:9" x14ac:dyDescent="0.25">
      <c r="A292" s="147">
        <v>288</v>
      </c>
      <c r="B292" s="278"/>
      <c r="C292" s="278"/>
      <c r="D292" s="278"/>
      <c r="E292" s="279"/>
      <c r="F292" s="278"/>
      <c r="G292" s="277">
        <v>1</v>
      </c>
      <c r="H292" s="277">
        <f t="shared" si="9"/>
        <v>0</v>
      </c>
      <c r="I292" s="275" t="str">
        <f t="shared" si="8"/>
        <v/>
      </c>
    </row>
    <row r="293" spans="1:9" x14ac:dyDescent="0.25">
      <c r="A293" s="147">
        <v>289</v>
      </c>
      <c r="B293" s="278"/>
      <c r="C293" s="278"/>
      <c r="D293" s="278"/>
      <c r="E293" s="279"/>
      <c r="F293" s="278"/>
      <c r="G293" s="277">
        <v>1</v>
      </c>
      <c r="H293" s="277">
        <f t="shared" si="9"/>
        <v>0</v>
      </c>
      <c r="I293" s="275" t="str">
        <f t="shared" si="8"/>
        <v/>
      </c>
    </row>
    <row r="294" spans="1:9" x14ac:dyDescent="0.25">
      <c r="A294" s="147">
        <v>290</v>
      </c>
      <c r="B294" s="278"/>
      <c r="C294" s="278"/>
      <c r="D294" s="278"/>
      <c r="E294" s="279"/>
      <c r="F294" s="278"/>
      <c r="G294" s="277">
        <v>1</v>
      </c>
      <c r="H294" s="277">
        <f t="shared" si="9"/>
        <v>0</v>
      </c>
      <c r="I294" s="275" t="str">
        <f t="shared" si="8"/>
        <v/>
      </c>
    </row>
    <row r="295" spans="1:9" x14ac:dyDescent="0.25">
      <c r="A295" s="147">
        <v>291</v>
      </c>
      <c r="B295" s="278"/>
      <c r="C295" s="278"/>
      <c r="D295" s="278"/>
      <c r="E295" s="279"/>
      <c r="F295" s="278"/>
      <c r="G295" s="277">
        <v>1</v>
      </c>
      <c r="H295" s="277">
        <f t="shared" si="9"/>
        <v>0</v>
      </c>
      <c r="I295" s="275" t="str">
        <f t="shared" si="8"/>
        <v/>
      </c>
    </row>
    <row r="296" spans="1:9" x14ac:dyDescent="0.25">
      <c r="A296" s="147">
        <v>292</v>
      </c>
      <c r="B296" s="278"/>
      <c r="C296" s="278"/>
      <c r="D296" s="278"/>
      <c r="E296" s="279"/>
      <c r="F296" s="278"/>
      <c r="G296" s="277">
        <v>1</v>
      </c>
      <c r="H296" s="277">
        <f t="shared" si="9"/>
        <v>0</v>
      </c>
      <c r="I296" s="275" t="str">
        <f t="shared" si="8"/>
        <v/>
      </c>
    </row>
    <row r="297" spans="1:9" x14ac:dyDescent="0.25">
      <c r="A297" s="147">
        <v>293</v>
      </c>
      <c r="B297" s="278"/>
      <c r="C297" s="278"/>
      <c r="D297" s="278"/>
      <c r="E297" s="279"/>
      <c r="F297" s="278"/>
      <c r="G297" s="277">
        <v>1</v>
      </c>
      <c r="H297" s="277">
        <f t="shared" si="9"/>
        <v>0</v>
      </c>
      <c r="I297" s="275" t="str">
        <f t="shared" si="8"/>
        <v/>
      </c>
    </row>
    <row r="298" spans="1:9" x14ac:dyDescent="0.25">
      <c r="A298" s="147">
        <v>294</v>
      </c>
      <c r="B298" s="278"/>
      <c r="C298" s="278"/>
      <c r="D298" s="278"/>
      <c r="E298" s="279"/>
      <c r="F298" s="278"/>
      <c r="G298" s="277">
        <v>1</v>
      </c>
      <c r="H298" s="277">
        <f t="shared" si="9"/>
        <v>0</v>
      </c>
      <c r="I298" s="275" t="str">
        <f t="shared" si="8"/>
        <v/>
      </c>
    </row>
    <row r="299" spans="1:9" x14ac:dyDescent="0.25">
      <c r="A299" s="147">
        <v>295</v>
      </c>
      <c r="B299" s="278"/>
      <c r="C299" s="278"/>
      <c r="D299" s="278"/>
      <c r="E299" s="279"/>
      <c r="F299" s="278"/>
      <c r="G299" s="277">
        <v>1</v>
      </c>
      <c r="H299" s="277">
        <f t="shared" si="9"/>
        <v>0</v>
      </c>
      <c r="I299" s="275" t="str">
        <f t="shared" si="8"/>
        <v/>
      </c>
    </row>
    <row r="300" spans="1:9" x14ac:dyDescent="0.25">
      <c r="A300" s="147">
        <v>296</v>
      </c>
      <c r="B300" s="278"/>
      <c r="C300" s="278"/>
      <c r="D300" s="278"/>
      <c r="E300" s="279"/>
      <c r="F300" s="278"/>
      <c r="G300" s="277">
        <v>1</v>
      </c>
      <c r="H300" s="277">
        <f t="shared" si="9"/>
        <v>0</v>
      </c>
      <c r="I300" s="275" t="str">
        <f t="shared" si="8"/>
        <v/>
      </c>
    </row>
    <row r="301" spans="1:9" x14ac:dyDescent="0.25">
      <c r="A301" s="147">
        <v>297</v>
      </c>
      <c r="B301" s="278"/>
      <c r="C301" s="278"/>
      <c r="D301" s="278"/>
      <c r="E301" s="279"/>
      <c r="F301" s="278"/>
      <c r="G301" s="277">
        <v>1</v>
      </c>
      <c r="H301" s="277">
        <f t="shared" si="9"/>
        <v>0</v>
      </c>
      <c r="I301" s="275" t="str">
        <f t="shared" si="8"/>
        <v/>
      </c>
    </row>
    <row r="302" spans="1:9" x14ac:dyDescent="0.25">
      <c r="A302" s="147">
        <v>298</v>
      </c>
      <c r="B302" s="278"/>
      <c r="C302" s="278"/>
      <c r="D302" s="278"/>
      <c r="E302" s="279"/>
      <c r="F302" s="278"/>
      <c r="G302" s="277">
        <v>1</v>
      </c>
      <c r="H302" s="277">
        <f t="shared" si="9"/>
        <v>0</v>
      </c>
      <c r="I302" s="275" t="str">
        <f t="shared" si="8"/>
        <v/>
      </c>
    </row>
    <row r="303" spans="1:9" x14ac:dyDescent="0.25">
      <c r="A303" s="147">
        <v>299</v>
      </c>
      <c r="B303" s="278"/>
      <c r="C303" s="278"/>
      <c r="D303" s="278"/>
      <c r="E303" s="279"/>
      <c r="F303" s="278"/>
      <c r="G303" s="277">
        <v>1</v>
      </c>
      <c r="H303" s="277">
        <f t="shared" si="9"/>
        <v>0</v>
      </c>
      <c r="I303" s="275" t="str">
        <f t="shared" si="8"/>
        <v/>
      </c>
    </row>
    <row r="304" spans="1:9" x14ac:dyDescent="0.25">
      <c r="A304" s="147">
        <v>300</v>
      </c>
      <c r="B304" s="278"/>
      <c r="C304" s="278"/>
      <c r="D304" s="278"/>
      <c r="E304" s="279"/>
      <c r="F304" s="278"/>
      <c r="G304" s="277">
        <v>1</v>
      </c>
      <c r="H304" s="277">
        <f t="shared" si="9"/>
        <v>0</v>
      </c>
      <c r="I304" s="275" t="str">
        <f t="shared" si="8"/>
        <v/>
      </c>
    </row>
  </sheetData>
  <sheetProtection algorithmName="SHA-512" hashValue="8+P8CJrioNW7nX98pgnUyPKG1SEl0lGC9jZci1E7RPaypFEvOOE2ewXswZbzUqDPqjR0zX5xqvpapDgtdNSPbg==" saltValue="GWDTuLij1bIGmmiyXtcyvg==" spinCount="100000" sheet="1" objects="1" scenarios="1" autoFilter="0"/>
  <autoFilter ref="A4:I304"/>
  <mergeCells count="3">
    <mergeCell ref="A1:F1"/>
    <mergeCell ref="A2:C2"/>
    <mergeCell ref="D2:F2"/>
  </mergeCells>
  <conditionalFormatting sqref="I1:I3 I5:I1048576">
    <cfRule type="containsText" dxfId="1" priority="1" operator="containsText" text="nejsou">
      <formula>NOT(ISERROR(SEARCH("nejsou",I1)))</formula>
    </cfRule>
    <cfRule type="containsText" dxfId="0" priority="2" operator="containsText" text="opakuje">
      <formula>NOT(ISERROR(SEARCH("opakuje",I1)))</formula>
    </cfRule>
  </conditionalFormatting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B7"/>
  <sheetViews>
    <sheetView workbookViewId="0">
      <selection activeCell="B7" sqref="B7"/>
    </sheetView>
  </sheetViews>
  <sheetFormatPr defaultRowHeight="14.25" x14ac:dyDescent="0.25"/>
  <cols>
    <col min="1" max="1" width="9.140625" style="148"/>
    <col min="2" max="2" width="109.5703125" style="148" customWidth="1"/>
    <col min="3" max="16384" width="9.140625" style="148"/>
  </cols>
  <sheetData>
    <row r="1" spans="1:2" ht="20.25" x14ac:dyDescent="0.25">
      <c r="B1" s="149" t="s">
        <v>685</v>
      </c>
    </row>
    <row r="2" spans="1:2" ht="20.25" x14ac:dyDescent="0.25">
      <c r="B2" s="150"/>
    </row>
    <row r="3" spans="1:2" ht="62.25" customHeight="1" x14ac:dyDescent="0.25">
      <c r="A3" s="148" t="s">
        <v>686</v>
      </c>
      <c r="B3" s="148" t="s">
        <v>687</v>
      </c>
    </row>
    <row r="4" spans="1:2" ht="30" customHeight="1" x14ac:dyDescent="0.25">
      <c r="A4" s="148" t="s">
        <v>688</v>
      </c>
      <c r="B4" s="148" t="s">
        <v>689</v>
      </c>
    </row>
    <row r="5" spans="1:2" ht="30" customHeight="1" x14ac:dyDescent="0.25">
      <c r="A5" s="148" t="s">
        <v>5</v>
      </c>
      <c r="B5" s="148" t="s">
        <v>690</v>
      </c>
    </row>
    <row r="6" spans="1:2" ht="30" customHeight="1" x14ac:dyDescent="0.25">
      <c r="A6" s="148" t="s">
        <v>691</v>
      </c>
      <c r="B6" s="148" t="s">
        <v>692</v>
      </c>
    </row>
    <row r="7" spans="1:2" ht="48" customHeight="1" x14ac:dyDescent="0.25">
      <c r="A7" s="148" t="s">
        <v>21</v>
      </c>
      <c r="B7" s="148" t="s">
        <v>693</v>
      </c>
    </row>
  </sheetData>
  <sheetProtection algorithmName="SHA-512" hashValue="ai+/tMbGQ+YlY/kaR+9OhfIEqzRYEUPXwPLDiaXDTg9wPRacTB6WQsHnj198/DE4vOhT66HoAJmVzt7EFhn+Gg==" saltValue="9VkfpH8m+TzGEtkxAx4EPA==" spinCount="100000" sheet="1" objects="1" scenarios="1"/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0104a4cd-1400-468e-be1b-c7aad71d7d5a">15OPMSMT0001-28-142462</_dlc_DocId>
    <_dlc_DocIdUrl xmlns="0104a4cd-1400-468e-be1b-c7aad71d7d5a">
      <Url>https://op.msmt.cz/_layouts/15/DocIdRedir.aspx?ID=15OPMSMT0001-28-142462</Url>
      <Description>15OPMSMT0001-28-142462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10CA98376D84445B27235C23C5DAEEA" ma:contentTypeVersion="3" ma:contentTypeDescription="Vytvoří nový dokument" ma:contentTypeScope="" ma:versionID="26bec60fd599d9bf8ccd2066ea928388">
  <xsd:schema xmlns:xsd="http://www.w3.org/2001/XMLSchema" xmlns:xs="http://www.w3.org/2001/XMLSchema" xmlns:p="http://schemas.microsoft.com/office/2006/metadata/properties" xmlns:ns2="0104a4cd-1400-468e-be1b-c7aad71d7d5a" targetNamespace="http://schemas.microsoft.com/office/2006/metadata/properties" ma:root="true" ma:fieldsID="5b2268967c3d466a78734da71f64c258" ns2:_="">
    <xsd:import namespace="0104a4cd-1400-468e-be1b-c7aad71d7d5a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04a4cd-1400-468e-be1b-c7aad71d7d5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Hodnota ID dokumentu" ma:description="Hodnota ID dokumentu přiřazená této položce" ma:internalName="_dlc_DocId" ma:readOnly="true">
      <xsd:simpleType>
        <xsd:restriction base="dms:Text"/>
      </xsd:simpleType>
    </xsd:element>
    <xsd:element name="_dlc_DocIdUrl" ma:index="9" nillable="true" ma:displayName="ID dokumentu" ma:description="Trvalý odkaz na tento dokument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Zachovat ID" ma:description="Ponechat ID po přidání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 ma:index="11" ma:displayName="Komentář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96C8507-BCC9-4E6E-BD00-00A048FE828A}">
  <ds:schemaRefs>
    <ds:schemaRef ds:uri="http://schemas.microsoft.com/office/infopath/2007/PartnerControls"/>
    <ds:schemaRef ds:uri="http://purl.org/dc/terms/"/>
    <ds:schemaRef ds:uri="http://www.w3.org/XML/1998/namespace"/>
    <ds:schemaRef ds:uri="0104a4cd-1400-468e-be1b-c7aad71d7d5a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73C99A6-EF12-418B-A7F2-579A51064C6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104a4cd-1400-468e-be1b-c7aad71d7d5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59113F-06FA-4342-9518-4179D04011EB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4E2BB4BE-5D38-4B52-B3FB-02A316D185F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11</vt:i4>
      </vt:variant>
      <vt:variant>
        <vt:lpstr>Pojmenované oblasti</vt:lpstr>
      </vt:variant>
      <vt:variant>
        <vt:i4>2</vt:i4>
      </vt:variant>
    </vt:vector>
  </HeadingPairs>
  <TitlesOfParts>
    <vt:vector size="13" baseType="lpstr">
      <vt:lpstr>Úvodní strana</vt:lpstr>
      <vt:lpstr>Souhrn</vt:lpstr>
      <vt:lpstr>MŠ</vt:lpstr>
      <vt:lpstr>ZŠ</vt:lpstr>
      <vt:lpstr>Stáže MŠ</vt:lpstr>
      <vt:lpstr>Stáže ZŠ</vt:lpstr>
      <vt:lpstr>data</vt:lpstr>
      <vt:lpstr>Seznam osob pro ind. 6 00 00</vt:lpstr>
      <vt:lpstr>Informace_krácení šablon</vt:lpstr>
      <vt:lpstr>Krácení šablon</vt:lpstr>
      <vt:lpstr>Pomocné-krácení</vt:lpstr>
      <vt:lpstr>ICT</vt:lpstr>
      <vt:lpstr>'Úvodní strana'!Oblast_tisku</vt:lpstr>
    </vt:vector>
  </TitlesOfParts>
  <Company>MSMT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KALKULAČKA_OPVVV</dc:title>
  <dc:creator>Soběslavská Jana</dc:creator>
  <cp:keywords>OPVVV</cp:keywords>
  <dc:description/>
  <cp:lastModifiedBy>Jenšíková Věra</cp:lastModifiedBy>
  <cp:lastPrinted>2018-02-26T14:03:33Z</cp:lastPrinted>
  <dcterms:created xsi:type="dcterms:W3CDTF">2016-02-29T09:42:03Z</dcterms:created>
  <dcterms:modified xsi:type="dcterms:W3CDTF">2020-08-05T12:41:35Z</dcterms:modified>
  <cp:contentStatus>_final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0x010100810CA98376D84445B27235C23C5DAEEA</vt:lpwstr>
  </property>
  <property fmtid="{D5CDD505-2E9C-101B-9397-08002B2CF9AE}" pid="3" name="_dlc_DocIdItemGuid">
    <vt:lpwstr>05f35310-2abf-49c6-8053-0de3104db17e</vt:lpwstr>
  </property>
</Properties>
</file>